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75644125-197C-4226-AB80-6FC9D85BCF28}" xr6:coauthVersionLast="47" xr6:coauthVersionMax="47" xr10:uidLastSave="{00000000-0000-0000-0000-000000000000}"/>
  <bookViews>
    <workbookView xWindow="-120" yWindow="-120" windowWidth="20730" windowHeight="11160" xr2:uid="{BA546D87-52C7-4707-AAB9-084AAE36474A}"/>
  </bookViews>
  <sheets>
    <sheet name="Plan de Accion 2022" sheetId="2" r:id="rId1"/>
  </sheets>
  <externalReferences>
    <externalReference r:id="rId2"/>
    <externalReference r:id="rId3"/>
  </externalReferences>
  <definedNames>
    <definedName name="_xlnm._FilterDatabase" localSheetId="0" hidden="1">'Plan de Accion 2022'!$A$6:$EM$311</definedName>
    <definedName name="_Orientación">[1]Catálogo!$B$9134:$B$9136</definedName>
    <definedName name="_RelaciónODS">[1]ODS!$A$2:$A$19</definedName>
    <definedName name="Sectores_de_inversión">[1]Catálogo!$B$5:$B$21</definedName>
    <definedName name="_xlnm.Print_Titles" localSheetId="0">'Plan de Accion 2022'!$1:$6</definedName>
    <definedName name="Víctimas">[1]Víctimas!$A$2:$A$25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78" i="2" l="1"/>
  <c r="BK8" i="2" l="1"/>
  <c r="BK9" i="2"/>
  <c r="BK10" i="2"/>
  <c r="BK11" i="2"/>
  <c r="BK12" i="2"/>
  <c r="BK13" i="2"/>
  <c r="BK14" i="2"/>
  <c r="BK15" i="2"/>
  <c r="BK16" i="2"/>
  <c r="BK17" i="2"/>
  <c r="BK18" i="2"/>
  <c r="BK19" i="2"/>
  <c r="BK20" i="2"/>
  <c r="BK21" i="2"/>
  <c r="BK22" i="2"/>
  <c r="BK23" i="2"/>
  <c r="BK24" i="2"/>
  <c r="BK25" i="2"/>
  <c r="BK26" i="2"/>
  <c r="BK27" i="2"/>
  <c r="BK28" i="2"/>
  <c r="BK29" i="2"/>
  <c r="BK30" i="2"/>
  <c r="BK31" i="2"/>
  <c r="BK32" i="2"/>
  <c r="BK33" i="2"/>
  <c r="BK34" i="2"/>
  <c r="BK35" i="2"/>
  <c r="BK36" i="2"/>
  <c r="BK37" i="2"/>
  <c r="BK38" i="2"/>
  <c r="BK39" i="2"/>
  <c r="BK40" i="2"/>
  <c r="BK41" i="2"/>
  <c r="BK42" i="2"/>
  <c r="BK43" i="2"/>
  <c r="BK44" i="2"/>
  <c r="BK45" i="2"/>
  <c r="BK46" i="2"/>
  <c r="BK47" i="2"/>
  <c r="BK48" i="2"/>
  <c r="BK49" i="2"/>
  <c r="BK50" i="2"/>
  <c r="BK51" i="2"/>
  <c r="BK52" i="2"/>
  <c r="BK53" i="2"/>
  <c r="BK54" i="2"/>
  <c r="BK55" i="2"/>
  <c r="BK56" i="2"/>
  <c r="BK57" i="2"/>
  <c r="BK58" i="2"/>
  <c r="BK59" i="2"/>
  <c r="BK60" i="2"/>
  <c r="BK61" i="2"/>
  <c r="BK62" i="2"/>
  <c r="BK63" i="2"/>
  <c r="BK64" i="2"/>
  <c r="BK65" i="2"/>
  <c r="BK66" i="2"/>
  <c r="BK67" i="2"/>
  <c r="BK68" i="2"/>
  <c r="BK69" i="2"/>
  <c r="BK70" i="2"/>
  <c r="BK71" i="2"/>
  <c r="BK72" i="2"/>
  <c r="BK73" i="2"/>
  <c r="BK74" i="2"/>
  <c r="BK75" i="2"/>
  <c r="BK76" i="2"/>
  <c r="BK77" i="2"/>
  <c r="BK78" i="2"/>
  <c r="BK79" i="2"/>
  <c r="BK80" i="2"/>
  <c r="BK81" i="2"/>
  <c r="BK82" i="2"/>
  <c r="BK83" i="2"/>
  <c r="BK84" i="2"/>
  <c r="BK85" i="2"/>
  <c r="BK86" i="2"/>
  <c r="BK87" i="2"/>
  <c r="BK88" i="2"/>
  <c r="BK89" i="2"/>
  <c r="BK90" i="2"/>
  <c r="BK91" i="2"/>
  <c r="BK92" i="2"/>
  <c r="BK93" i="2"/>
  <c r="BK94" i="2"/>
  <c r="BK95" i="2"/>
  <c r="BK96" i="2"/>
  <c r="BK97" i="2"/>
  <c r="BK98" i="2"/>
  <c r="BK99" i="2"/>
  <c r="BK100" i="2"/>
  <c r="BK101" i="2"/>
  <c r="BK102" i="2"/>
  <c r="BK103" i="2"/>
  <c r="BK104" i="2"/>
  <c r="BK105" i="2"/>
  <c r="BK106" i="2"/>
  <c r="BK107" i="2"/>
  <c r="BK108" i="2"/>
  <c r="BK109" i="2"/>
  <c r="BK110" i="2"/>
  <c r="BK111" i="2"/>
  <c r="BK112" i="2"/>
  <c r="BK113" i="2"/>
  <c r="BK114" i="2"/>
  <c r="BK115" i="2"/>
  <c r="BK116" i="2"/>
  <c r="BK117" i="2"/>
  <c r="BK118" i="2"/>
  <c r="BK119" i="2"/>
  <c r="BK120" i="2"/>
  <c r="BK121" i="2"/>
  <c r="BK122" i="2"/>
  <c r="BK123" i="2"/>
  <c r="BK124" i="2"/>
  <c r="BK125" i="2"/>
  <c r="BK126" i="2"/>
  <c r="BK127" i="2"/>
  <c r="BK128" i="2"/>
  <c r="BK129" i="2"/>
  <c r="BK130" i="2"/>
  <c r="BK131" i="2"/>
  <c r="BK132" i="2"/>
  <c r="BK133" i="2"/>
  <c r="BK134" i="2"/>
  <c r="BK135" i="2"/>
  <c r="BK136" i="2"/>
  <c r="BK137" i="2"/>
  <c r="BK138" i="2"/>
  <c r="BK139" i="2"/>
  <c r="BK140" i="2"/>
  <c r="BK141" i="2"/>
  <c r="BK142" i="2"/>
  <c r="BK143" i="2"/>
  <c r="BK144" i="2"/>
  <c r="BK145" i="2"/>
  <c r="BK146" i="2"/>
  <c r="BK147" i="2"/>
  <c r="BK148" i="2"/>
  <c r="BK149" i="2"/>
  <c r="EJ308" i="2"/>
  <c r="EJ307" i="2"/>
  <c r="EJ306" i="2"/>
  <c r="EJ305" i="2"/>
  <c r="EG305" i="2"/>
  <c r="AP305" i="2" s="1"/>
  <c r="DP305" i="2"/>
  <c r="CT305" i="2"/>
  <c r="AN305" i="2" s="1"/>
  <c r="CC305" i="2"/>
  <c r="AM305" i="2" s="1"/>
  <c r="AL305" i="2"/>
  <c r="X305" i="2"/>
  <c r="U305" i="2"/>
  <c r="O305" i="2"/>
  <c r="P305" i="2" s="1"/>
  <c r="L305" i="2"/>
  <c r="Q305" i="2" s="1"/>
  <c r="EJ304" i="2"/>
  <c r="AP304" i="2" s="1"/>
  <c r="EG304" i="2"/>
  <c r="DP304" i="2"/>
  <c r="CT304" i="2"/>
  <c r="CC304" i="2"/>
  <c r="AL304" i="2"/>
  <c r="X304" i="2"/>
  <c r="U304" i="2"/>
  <c r="O304" i="2"/>
  <c r="L304" i="2"/>
  <c r="EJ303" i="2"/>
  <c r="EG303" i="2"/>
  <c r="DP303" i="2"/>
  <c r="CT303" i="2"/>
  <c r="CC303" i="2"/>
  <c r="AL303" i="2"/>
  <c r="X303" i="2"/>
  <c r="U303" i="2"/>
  <c r="V303" i="2" s="1"/>
  <c r="O303" i="2"/>
  <c r="P303" i="2" s="1"/>
  <c r="L303" i="2"/>
  <c r="EJ302" i="2"/>
  <c r="EG302" i="2"/>
  <c r="AP302" i="2" s="1"/>
  <c r="DP302" i="2"/>
  <c r="CT302" i="2"/>
  <c r="CC302" i="2"/>
  <c r="AL302" i="2"/>
  <c r="X302" i="2"/>
  <c r="U302" i="2"/>
  <c r="O302" i="2"/>
  <c r="L302" i="2"/>
  <c r="EJ301" i="2"/>
  <c r="EG301" i="2"/>
  <c r="AP301" i="2" s="1"/>
  <c r="DP301" i="2"/>
  <c r="CT301" i="2"/>
  <c r="AN301" i="2" s="1"/>
  <c r="CC301" i="2"/>
  <c r="AM301" i="2" s="1"/>
  <c r="AL301" i="2"/>
  <c r="X301" i="2"/>
  <c r="U301" i="2"/>
  <c r="O301" i="2"/>
  <c r="P301" i="2" s="1"/>
  <c r="L301" i="2"/>
  <c r="EJ300" i="2"/>
  <c r="EG300" i="2"/>
  <c r="DP300" i="2"/>
  <c r="CT300" i="2"/>
  <c r="CC300" i="2"/>
  <c r="AL300" i="2"/>
  <c r="X300" i="2"/>
  <c r="U300" i="2"/>
  <c r="O300" i="2"/>
  <c r="P300" i="2" s="1"/>
  <c r="L300" i="2"/>
  <c r="EJ299" i="2"/>
  <c r="EG299" i="2"/>
  <c r="DP299" i="2"/>
  <c r="CT299" i="2"/>
  <c r="CC299" i="2"/>
  <c r="AL299" i="2"/>
  <c r="X299" i="2"/>
  <c r="U299" i="2"/>
  <c r="O299" i="2"/>
  <c r="P299" i="2" s="1"/>
  <c r="L299" i="2"/>
  <c r="EJ298" i="2"/>
  <c r="EG298" i="2"/>
  <c r="DP298" i="2"/>
  <c r="CT298" i="2"/>
  <c r="CC298" i="2"/>
  <c r="AL298" i="2"/>
  <c r="X298" i="2"/>
  <c r="U298" i="2"/>
  <c r="Y298" i="2" s="1"/>
  <c r="O298" i="2"/>
  <c r="P298" i="2" s="1"/>
  <c r="L298" i="2"/>
  <c r="EJ297" i="2"/>
  <c r="EG297" i="2"/>
  <c r="AP297" i="2" s="1"/>
  <c r="DP297" i="2"/>
  <c r="CT297" i="2"/>
  <c r="AN297" i="2" s="1"/>
  <c r="CC297" i="2"/>
  <c r="AL297" i="2"/>
  <c r="X297" i="2"/>
  <c r="U297" i="2"/>
  <c r="O297" i="2"/>
  <c r="P297" i="2" s="1"/>
  <c r="L297" i="2"/>
  <c r="EJ296" i="2"/>
  <c r="AO296" i="2" s="1"/>
  <c r="EG296" i="2"/>
  <c r="DP296" i="2"/>
  <c r="CT296" i="2"/>
  <c r="CC296" i="2"/>
  <c r="AL296" i="2"/>
  <c r="X296" i="2"/>
  <c r="U296" i="2"/>
  <c r="O296" i="2"/>
  <c r="L296" i="2"/>
  <c r="EJ295" i="2"/>
  <c r="EG295" i="2"/>
  <c r="DP295" i="2"/>
  <c r="CT295" i="2"/>
  <c r="CC295" i="2"/>
  <c r="AL295" i="2"/>
  <c r="X295" i="2"/>
  <c r="U295" i="2"/>
  <c r="O295" i="2"/>
  <c r="P295" i="2" s="1"/>
  <c r="L295" i="2"/>
  <c r="EJ294" i="2"/>
  <c r="EG294" i="2"/>
  <c r="DP294" i="2"/>
  <c r="CT294" i="2"/>
  <c r="CC294" i="2"/>
  <c r="AL294" i="2"/>
  <c r="X294" i="2"/>
  <c r="U294" i="2"/>
  <c r="O294" i="2"/>
  <c r="L294" i="2"/>
  <c r="EJ293" i="2"/>
  <c r="EG293" i="2"/>
  <c r="DP293" i="2"/>
  <c r="CT293" i="2"/>
  <c r="CC293" i="2"/>
  <c r="AL293" i="2"/>
  <c r="X293" i="2"/>
  <c r="U293" i="2"/>
  <c r="O293" i="2"/>
  <c r="L293" i="2"/>
  <c r="EJ292" i="2"/>
  <c r="EG292" i="2"/>
  <c r="DP292" i="2"/>
  <c r="CT292" i="2"/>
  <c r="CC292" i="2"/>
  <c r="AM292" i="2" s="1"/>
  <c r="AL292" i="2"/>
  <c r="X292" i="2"/>
  <c r="U292" i="2"/>
  <c r="O292" i="2"/>
  <c r="P292" i="2" s="1"/>
  <c r="L292" i="2"/>
  <c r="EJ291" i="2"/>
  <c r="EG291" i="2"/>
  <c r="DP291" i="2"/>
  <c r="CT291" i="2"/>
  <c r="CC291" i="2"/>
  <c r="AL291" i="2"/>
  <c r="X291" i="2"/>
  <c r="U291" i="2"/>
  <c r="O291" i="2"/>
  <c r="P291" i="2" s="1"/>
  <c r="L291" i="2"/>
  <c r="EJ290" i="2"/>
  <c r="EG290" i="2"/>
  <c r="DP290" i="2"/>
  <c r="CT290" i="2"/>
  <c r="CC290" i="2"/>
  <c r="AL290" i="2"/>
  <c r="X290" i="2"/>
  <c r="U290" i="2"/>
  <c r="O290" i="2"/>
  <c r="L290" i="2"/>
  <c r="EJ289" i="2"/>
  <c r="EG289" i="2"/>
  <c r="AP289" i="2" s="1"/>
  <c r="DP289" i="2"/>
  <c r="CT289" i="2"/>
  <c r="CC289" i="2"/>
  <c r="AL289" i="2"/>
  <c r="X289" i="2"/>
  <c r="U289" i="2"/>
  <c r="O289" i="2"/>
  <c r="P289" i="2" s="1"/>
  <c r="L289" i="2"/>
  <c r="EJ288" i="2"/>
  <c r="EG288" i="2"/>
  <c r="AP288" i="2" s="1"/>
  <c r="DP288" i="2"/>
  <c r="AO288" i="2" s="1"/>
  <c r="CT288" i="2"/>
  <c r="CC288" i="2"/>
  <c r="AL288" i="2"/>
  <c r="X288" i="2"/>
  <c r="U288" i="2"/>
  <c r="O288" i="2"/>
  <c r="P288" i="2" s="1"/>
  <c r="L288" i="2"/>
  <c r="Q288" i="2" s="1"/>
  <c r="EJ287" i="2"/>
  <c r="EG287" i="2"/>
  <c r="DP287" i="2"/>
  <c r="CT287" i="2"/>
  <c r="CC287" i="2"/>
  <c r="AL287" i="2"/>
  <c r="X287" i="2"/>
  <c r="U287" i="2"/>
  <c r="O287" i="2"/>
  <c r="P287" i="2" s="1"/>
  <c r="L287" i="2"/>
  <c r="EJ286" i="2"/>
  <c r="EG286" i="2"/>
  <c r="DP286" i="2"/>
  <c r="CT286" i="2"/>
  <c r="CC286" i="2"/>
  <c r="AL286" i="2"/>
  <c r="X286" i="2"/>
  <c r="U286" i="2"/>
  <c r="O286" i="2"/>
  <c r="P286" i="2" s="1"/>
  <c r="L286" i="2"/>
  <c r="EJ285" i="2"/>
  <c r="EG285" i="2"/>
  <c r="DP285" i="2"/>
  <c r="CT285" i="2"/>
  <c r="CC285" i="2"/>
  <c r="AL285" i="2"/>
  <c r="X285" i="2"/>
  <c r="U285" i="2"/>
  <c r="O285" i="2"/>
  <c r="P285" i="2" s="1"/>
  <c r="L285" i="2"/>
  <c r="EJ284" i="2"/>
  <c r="EG284" i="2"/>
  <c r="DP284" i="2"/>
  <c r="CT284" i="2"/>
  <c r="CC284" i="2"/>
  <c r="AL284" i="2"/>
  <c r="X284" i="2"/>
  <c r="U284" i="2"/>
  <c r="O284" i="2"/>
  <c r="P284" i="2" s="1"/>
  <c r="L284" i="2"/>
  <c r="EJ283" i="2"/>
  <c r="EG283" i="2"/>
  <c r="DP283" i="2"/>
  <c r="CT283" i="2"/>
  <c r="CC283" i="2"/>
  <c r="AL283" i="2"/>
  <c r="X283" i="2"/>
  <c r="U283" i="2"/>
  <c r="O283" i="2"/>
  <c r="P283" i="2" s="1"/>
  <c r="L283" i="2"/>
  <c r="EJ282" i="2"/>
  <c r="EG282" i="2"/>
  <c r="DP282" i="2"/>
  <c r="CT282" i="2"/>
  <c r="CC282" i="2"/>
  <c r="AL282" i="2"/>
  <c r="X282" i="2"/>
  <c r="U282" i="2"/>
  <c r="O282" i="2"/>
  <c r="P282" i="2" s="1"/>
  <c r="L282" i="2"/>
  <c r="EJ281" i="2"/>
  <c r="EG281" i="2"/>
  <c r="DP281" i="2"/>
  <c r="CT281" i="2"/>
  <c r="CC281" i="2"/>
  <c r="AL281" i="2"/>
  <c r="X281" i="2"/>
  <c r="U281" i="2"/>
  <c r="O281" i="2"/>
  <c r="P281" i="2" s="1"/>
  <c r="L281" i="2"/>
  <c r="EJ280" i="2"/>
  <c r="EG280" i="2"/>
  <c r="DP280" i="2"/>
  <c r="CT280" i="2"/>
  <c r="CC280" i="2"/>
  <c r="AL280" i="2"/>
  <c r="X280" i="2"/>
  <c r="U280" i="2"/>
  <c r="O280" i="2"/>
  <c r="P280" i="2" s="1"/>
  <c r="L280" i="2"/>
  <c r="EJ279" i="2"/>
  <c r="EG279" i="2"/>
  <c r="DP279" i="2"/>
  <c r="CT279" i="2"/>
  <c r="CC279" i="2"/>
  <c r="AL279" i="2"/>
  <c r="X279" i="2"/>
  <c r="U279" i="2"/>
  <c r="O279" i="2"/>
  <c r="P279" i="2" s="1"/>
  <c r="L279" i="2"/>
  <c r="EJ278" i="2"/>
  <c r="EG278" i="2"/>
  <c r="DP278" i="2"/>
  <c r="CT278" i="2"/>
  <c r="CC278" i="2"/>
  <c r="AL278" i="2"/>
  <c r="X278" i="2"/>
  <c r="U278" i="2"/>
  <c r="O278" i="2"/>
  <c r="P278" i="2" s="1"/>
  <c r="L278" i="2"/>
  <c r="EJ277" i="2"/>
  <c r="EG277" i="2"/>
  <c r="DP277" i="2"/>
  <c r="CT277" i="2"/>
  <c r="CC277" i="2"/>
  <c r="AL277" i="2"/>
  <c r="X277" i="2"/>
  <c r="U277" i="2"/>
  <c r="O277" i="2"/>
  <c r="P277" i="2" s="1"/>
  <c r="L277" i="2"/>
  <c r="EJ276" i="2"/>
  <c r="EG276" i="2"/>
  <c r="DP276" i="2"/>
  <c r="CT276" i="2"/>
  <c r="CC276" i="2"/>
  <c r="AL276" i="2"/>
  <c r="X276" i="2"/>
  <c r="U276" i="2"/>
  <c r="O276" i="2"/>
  <c r="P276" i="2" s="1"/>
  <c r="L276" i="2"/>
  <c r="EJ275" i="2"/>
  <c r="EG275" i="2"/>
  <c r="DP275" i="2"/>
  <c r="CT275" i="2"/>
  <c r="CC275" i="2"/>
  <c r="AL275" i="2"/>
  <c r="X275" i="2"/>
  <c r="U275" i="2"/>
  <c r="O275" i="2"/>
  <c r="P275" i="2" s="1"/>
  <c r="L275" i="2"/>
  <c r="EJ274" i="2"/>
  <c r="EG274" i="2"/>
  <c r="DP274" i="2"/>
  <c r="CT274" i="2"/>
  <c r="CC274" i="2"/>
  <c r="AL274" i="2"/>
  <c r="X274" i="2"/>
  <c r="U274" i="2"/>
  <c r="O274" i="2"/>
  <c r="L274" i="2"/>
  <c r="EJ273" i="2"/>
  <c r="EG273" i="2"/>
  <c r="DP273" i="2"/>
  <c r="CT273" i="2"/>
  <c r="CC273" i="2"/>
  <c r="AL273" i="2"/>
  <c r="X273" i="2"/>
  <c r="U273" i="2"/>
  <c r="P273" i="2"/>
  <c r="O273" i="2"/>
  <c r="L273" i="2"/>
  <c r="EJ272" i="2"/>
  <c r="EG272" i="2"/>
  <c r="DP272" i="2"/>
  <c r="AO272" i="2" s="1"/>
  <c r="CT272" i="2"/>
  <c r="CC272" i="2"/>
  <c r="AL272" i="2"/>
  <c r="X272" i="2"/>
  <c r="U272" i="2"/>
  <c r="O272" i="2"/>
  <c r="P272" i="2" s="1"/>
  <c r="L272" i="2"/>
  <c r="EJ271" i="2"/>
  <c r="EG271" i="2"/>
  <c r="DP271" i="2"/>
  <c r="CT271" i="2"/>
  <c r="CC271" i="2"/>
  <c r="AL271" i="2"/>
  <c r="X271" i="2"/>
  <c r="U271" i="2"/>
  <c r="O271" i="2"/>
  <c r="P271" i="2" s="1"/>
  <c r="L271" i="2"/>
  <c r="EJ270" i="2"/>
  <c r="AN270" i="2" s="1"/>
  <c r="EG270" i="2"/>
  <c r="DP270" i="2"/>
  <c r="CT270" i="2"/>
  <c r="CC270" i="2"/>
  <c r="AL270" i="2"/>
  <c r="X270" i="2"/>
  <c r="U270" i="2"/>
  <c r="O270" i="2"/>
  <c r="L270" i="2"/>
  <c r="EJ269" i="2"/>
  <c r="EG269" i="2"/>
  <c r="DP269" i="2"/>
  <c r="CT269" i="2"/>
  <c r="CC269" i="2"/>
  <c r="AL269" i="2"/>
  <c r="X269" i="2"/>
  <c r="U269" i="2"/>
  <c r="O269" i="2"/>
  <c r="P269" i="2" s="1"/>
  <c r="L269" i="2"/>
  <c r="EJ268" i="2"/>
  <c r="EG268" i="2"/>
  <c r="DP268" i="2"/>
  <c r="CT268" i="2"/>
  <c r="CC268" i="2"/>
  <c r="AL268" i="2"/>
  <c r="X268" i="2"/>
  <c r="U268" i="2"/>
  <c r="O268" i="2"/>
  <c r="P268" i="2" s="1"/>
  <c r="L268" i="2"/>
  <c r="EJ267" i="2"/>
  <c r="EG267" i="2"/>
  <c r="AP267" i="2" s="1"/>
  <c r="DP267" i="2"/>
  <c r="CT267" i="2"/>
  <c r="CC267" i="2"/>
  <c r="AL267" i="2"/>
  <c r="X267" i="2"/>
  <c r="U267" i="2"/>
  <c r="O267" i="2"/>
  <c r="P267" i="2" s="1"/>
  <c r="L267" i="2"/>
  <c r="EJ266" i="2"/>
  <c r="EG266" i="2"/>
  <c r="DP266" i="2"/>
  <c r="CT266" i="2"/>
  <c r="CC266" i="2"/>
  <c r="AL266" i="2"/>
  <c r="X266" i="2"/>
  <c r="U266" i="2"/>
  <c r="O266" i="2"/>
  <c r="P266" i="2" s="1"/>
  <c r="L266" i="2"/>
  <c r="EJ265" i="2"/>
  <c r="EG265" i="2"/>
  <c r="DP265" i="2"/>
  <c r="CT265" i="2"/>
  <c r="CC265" i="2"/>
  <c r="AM265" i="2" s="1"/>
  <c r="AL265" i="2"/>
  <c r="X265" i="2"/>
  <c r="U265" i="2"/>
  <c r="O265" i="2"/>
  <c r="P265" i="2" s="1"/>
  <c r="L265" i="2"/>
  <c r="EJ264" i="2"/>
  <c r="EG264" i="2"/>
  <c r="DP264" i="2"/>
  <c r="CT264" i="2"/>
  <c r="AN264" i="2" s="1"/>
  <c r="CC264" i="2"/>
  <c r="AL264" i="2"/>
  <c r="X264" i="2"/>
  <c r="U264" i="2"/>
  <c r="O264" i="2"/>
  <c r="P264" i="2" s="1"/>
  <c r="L264" i="2"/>
  <c r="EJ263" i="2"/>
  <c r="EG263" i="2"/>
  <c r="DP263" i="2"/>
  <c r="CT263" i="2"/>
  <c r="CC263" i="2"/>
  <c r="AL263" i="2"/>
  <c r="X263" i="2"/>
  <c r="U263" i="2"/>
  <c r="O263" i="2"/>
  <c r="P263" i="2" s="1"/>
  <c r="L263" i="2"/>
  <c r="EJ262" i="2"/>
  <c r="EG262" i="2"/>
  <c r="DP262" i="2"/>
  <c r="CT262" i="2"/>
  <c r="AN262" i="2" s="1"/>
  <c r="CC262" i="2"/>
  <c r="AL262" i="2"/>
  <c r="X262" i="2"/>
  <c r="U262" i="2"/>
  <c r="O262" i="2"/>
  <c r="L262" i="2"/>
  <c r="EJ261" i="2"/>
  <c r="EG261" i="2"/>
  <c r="DP261" i="2"/>
  <c r="CT261" i="2"/>
  <c r="CC261" i="2"/>
  <c r="AL261" i="2"/>
  <c r="X261" i="2"/>
  <c r="U261" i="2"/>
  <c r="O261" i="2"/>
  <c r="P261" i="2" s="1"/>
  <c r="L261" i="2"/>
  <c r="EJ260" i="2"/>
  <c r="EG260" i="2"/>
  <c r="DP260" i="2"/>
  <c r="CT260" i="2"/>
  <c r="CC260" i="2"/>
  <c r="AL260" i="2"/>
  <c r="X260" i="2"/>
  <c r="U260" i="2"/>
  <c r="O260" i="2"/>
  <c r="P260" i="2" s="1"/>
  <c r="L260" i="2"/>
  <c r="EJ259" i="2"/>
  <c r="EG259" i="2"/>
  <c r="DP259" i="2"/>
  <c r="CT259" i="2"/>
  <c r="CC259" i="2"/>
  <c r="AL259" i="2"/>
  <c r="X259" i="2"/>
  <c r="U259" i="2"/>
  <c r="O259" i="2"/>
  <c r="P259" i="2" s="1"/>
  <c r="L259" i="2"/>
  <c r="EJ258" i="2"/>
  <c r="EG258" i="2"/>
  <c r="DP258" i="2"/>
  <c r="CT258" i="2"/>
  <c r="CC258" i="2"/>
  <c r="AL258" i="2"/>
  <c r="X258" i="2"/>
  <c r="U258" i="2"/>
  <c r="O258" i="2"/>
  <c r="P258" i="2" s="1"/>
  <c r="L258" i="2"/>
  <c r="EJ257" i="2"/>
  <c r="EG257" i="2"/>
  <c r="DP257" i="2"/>
  <c r="CT257" i="2"/>
  <c r="CC257" i="2"/>
  <c r="AL257" i="2"/>
  <c r="X257" i="2"/>
  <c r="U257" i="2"/>
  <c r="O257" i="2"/>
  <c r="P257" i="2" s="1"/>
  <c r="L257" i="2"/>
  <c r="EJ256" i="2"/>
  <c r="EG256" i="2"/>
  <c r="AP256" i="2" s="1"/>
  <c r="DP256" i="2"/>
  <c r="CT256" i="2"/>
  <c r="CC256" i="2"/>
  <c r="AL256" i="2"/>
  <c r="X256" i="2"/>
  <c r="U256" i="2"/>
  <c r="O256" i="2"/>
  <c r="P256" i="2" s="1"/>
  <c r="L256" i="2"/>
  <c r="Q256" i="2" s="1"/>
  <c r="EJ255" i="2"/>
  <c r="EG255" i="2"/>
  <c r="DP255" i="2"/>
  <c r="CT255" i="2"/>
  <c r="CC255" i="2"/>
  <c r="AL255" i="2"/>
  <c r="X255" i="2"/>
  <c r="U255" i="2"/>
  <c r="O255" i="2"/>
  <c r="P255" i="2" s="1"/>
  <c r="L255" i="2"/>
  <c r="EJ254" i="2"/>
  <c r="EG254" i="2"/>
  <c r="DP254" i="2"/>
  <c r="CT254" i="2"/>
  <c r="CC254" i="2"/>
  <c r="AL254" i="2"/>
  <c r="X254" i="2"/>
  <c r="U254" i="2"/>
  <c r="O254" i="2"/>
  <c r="P254" i="2" s="1"/>
  <c r="L254" i="2"/>
  <c r="EJ253" i="2"/>
  <c r="EG253" i="2"/>
  <c r="DP253" i="2"/>
  <c r="CT253" i="2"/>
  <c r="CC253" i="2"/>
  <c r="AL253" i="2"/>
  <c r="X253" i="2"/>
  <c r="U253" i="2"/>
  <c r="O253" i="2"/>
  <c r="L253" i="2"/>
  <c r="Q253" i="2" s="1"/>
  <c r="EJ252" i="2"/>
  <c r="EG252" i="2"/>
  <c r="DP252" i="2"/>
  <c r="AO252" i="2" s="1"/>
  <c r="CT252" i="2"/>
  <c r="CC252" i="2"/>
  <c r="AL252" i="2"/>
  <c r="X252" i="2"/>
  <c r="U252" i="2"/>
  <c r="O252" i="2"/>
  <c r="P252" i="2" s="1"/>
  <c r="L252" i="2"/>
  <c r="EJ251" i="2"/>
  <c r="EG251" i="2"/>
  <c r="DP251" i="2"/>
  <c r="CT251" i="2"/>
  <c r="CC251" i="2"/>
  <c r="AL251" i="2"/>
  <c r="X251" i="2"/>
  <c r="U251" i="2"/>
  <c r="O251" i="2"/>
  <c r="P251" i="2" s="1"/>
  <c r="L251" i="2"/>
  <c r="EJ250" i="2"/>
  <c r="EG250" i="2"/>
  <c r="DP250" i="2"/>
  <c r="CT250" i="2"/>
  <c r="CC250" i="2"/>
  <c r="AM250" i="2" s="1"/>
  <c r="AL250" i="2"/>
  <c r="X250" i="2"/>
  <c r="U250" i="2"/>
  <c r="O250" i="2"/>
  <c r="P250" i="2" s="1"/>
  <c r="L250" i="2"/>
  <c r="EJ249" i="2"/>
  <c r="EG249" i="2"/>
  <c r="DP249" i="2"/>
  <c r="CT249" i="2"/>
  <c r="CC249" i="2"/>
  <c r="AL249" i="2"/>
  <c r="X249" i="2"/>
  <c r="U249" i="2"/>
  <c r="O249" i="2"/>
  <c r="L249" i="2"/>
  <c r="EJ248" i="2"/>
  <c r="EG248" i="2"/>
  <c r="DP248" i="2"/>
  <c r="AO248" i="2" s="1"/>
  <c r="CT248" i="2"/>
  <c r="CC248" i="2"/>
  <c r="AL248" i="2"/>
  <c r="X248" i="2"/>
  <c r="U248" i="2"/>
  <c r="O248" i="2"/>
  <c r="L248" i="2"/>
  <c r="EJ247" i="2"/>
  <c r="EG247" i="2"/>
  <c r="DP247" i="2"/>
  <c r="CT247" i="2"/>
  <c r="CC247" i="2"/>
  <c r="AL247" i="2"/>
  <c r="X247" i="2"/>
  <c r="U247" i="2"/>
  <c r="O247" i="2"/>
  <c r="P247" i="2" s="1"/>
  <c r="L247" i="2"/>
  <c r="EJ246" i="2"/>
  <c r="AN246" i="2" s="1"/>
  <c r="EG246" i="2"/>
  <c r="DP246" i="2"/>
  <c r="CT246" i="2"/>
  <c r="CC246" i="2"/>
  <c r="AM246" i="2" s="1"/>
  <c r="AL246" i="2"/>
  <c r="X246" i="2"/>
  <c r="U246" i="2"/>
  <c r="O246" i="2"/>
  <c r="L246" i="2"/>
  <c r="EJ245" i="2"/>
  <c r="EG245" i="2"/>
  <c r="AP245" i="2" s="1"/>
  <c r="DP245" i="2"/>
  <c r="AO245" i="2" s="1"/>
  <c r="CT245" i="2"/>
  <c r="CC245" i="2"/>
  <c r="AL245" i="2"/>
  <c r="X245" i="2"/>
  <c r="U245" i="2"/>
  <c r="O245" i="2"/>
  <c r="L245" i="2"/>
  <c r="EJ244" i="2"/>
  <c r="EG244" i="2"/>
  <c r="DP244" i="2"/>
  <c r="CT244" i="2"/>
  <c r="CC244" i="2"/>
  <c r="AL244" i="2"/>
  <c r="X244" i="2"/>
  <c r="U244" i="2"/>
  <c r="O244" i="2"/>
  <c r="L244" i="2"/>
  <c r="EJ243" i="2"/>
  <c r="EG243" i="2"/>
  <c r="DP243" i="2"/>
  <c r="CT243" i="2"/>
  <c r="CC243" i="2"/>
  <c r="AL243" i="2"/>
  <c r="X243" i="2"/>
  <c r="U243" i="2"/>
  <c r="O243" i="2"/>
  <c r="P243" i="2" s="1"/>
  <c r="L243" i="2"/>
  <c r="EJ242" i="2"/>
  <c r="EG242" i="2"/>
  <c r="DP242" i="2"/>
  <c r="CT242" i="2"/>
  <c r="CC242" i="2"/>
  <c r="AL242" i="2"/>
  <c r="X242" i="2"/>
  <c r="U242" i="2"/>
  <c r="O242" i="2"/>
  <c r="L242" i="2"/>
  <c r="EJ241" i="2"/>
  <c r="EG241" i="2"/>
  <c r="DP241" i="2"/>
  <c r="CT241" i="2"/>
  <c r="CC241" i="2"/>
  <c r="AL241" i="2"/>
  <c r="X241" i="2"/>
  <c r="U241" i="2"/>
  <c r="O241" i="2"/>
  <c r="L241" i="2"/>
  <c r="EJ240" i="2"/>
  <c r="EG240" i="2"/>
  <c r="DP240" i="2"/>
  <c r="CT240" i="2"/>
  <c r="CC240" i="2"/>
  <c r="AL240" i="2"/>
  <c r="X240" i="2"/>
  <c r="U240" i="2"/>
  <c r="O240" i="2"/>
  <c r="L240" i="2"/>
  <c r="EJ239" i="2"/>
  <c r="EG239" i="2"/>
  <c r="DP239" i="2"/>
  <c r="CT239" i="2"/>
  <c r="AN239" i="2" s="1"/>
  <c r="CC239" i="2"/>
  <c r="AL239" i="2"/>
  <c r="X239" i="2"/>
  <c r="U239" i="2"/>
  <c r="O239" i="2"/>
  <c r="P239" i="2" s="1"/>
  <c r="L239" i="2"/>
  <c r="EJ238" i="2"/>
  <c r="EG238" i="2"/>
  <c r="DP238" i="2"/>
  <c r="CT238" i="2"/>
  <c r="CC238" i="2"/>
  <c r="AL238" i="2"/>
  <c r="X238" i="2"/>
  <c r="U238" i="2"/>
  <c r="O238" i="2"/>
  <c r="P238" i="2" s="1"/>
  <c r="L238" i="2"/>
  <c r="EJ237" i="2"/>
  <c r="EG237" i="2"/>
  <c r="DP237" i="2"/>
  <c r="CT237" i="2"/>
  <c r="CC237" i="2"/>
  <c r="AL237" i="2"/>
  <c r="X237" i="2"/>
  <c r="U237" i="2"/>
  <c r="O237" i="2"/>
  <c r="L237" i="2"/>
  <c r="EJ236" i="2"/>
  <c r="EG236" i="2"/>
  <c r="DP236" i="2"/>
  <c r="CT236" i="2"/>
  <c r="CC236" i="2"/>
  <c r="AL236" i="2"/>
  <c r="X236" i="2"/>
  <c r="U236" i="2"/>
  <c r="O236" i="2"/>
  <c r="P236" i="2" s="1"/>
  <c r="L236" i="2"/>
  <c r="EJ235" i="2"/>
  <c r="EG235" i="2"/>
  <c r="DP235" i="2"/>
  <c r="CT235" i="2"/>
  <c r="CC235" i="2"/>
  <c r="AL235" i="2"/>
  <c r="X235" i="2"/>
  <c r="U235" i="2"/>
  <c r="O235" i="2"/>
  <c r="P235" i="2" s="1"/>
  <c r="L235" i="2"/>
  <c r="EJ234" i="2"/>
  <c r="EG234" i="2"/>
  <c r="DP234" i="2"/>
  <c r="CT234" i="2"/>
  <c r="AN234" i="2" s="1"/>
  <c r="CC234" i="2"/>
  <c r="AL234" i="2"/>
  <c r="X234" i="2"/>
  <c r="U234" i="2"/>
  <c r="O234" i="2"/>
  <c r="L234" i="2"/>
  <c r="EJ233" i="2"/>
  <c r="EG233" i="2"/>
  <c r="DP233" i="2"/>
  <c r="CT233" i="2"/>
  <c r="CC233" i="2"/>
  <c r="AL233" i="2"/>
  <c r="X233" i="2"/>
  <c r="U233" i="2"/>
  <c r="O233" i="2"/>
  <c r="P233" i="2" s="1"/>
  <c r="L233" i="2"/>
  <c r="Q233" i="2" s="1"/>
  <c r="EJ232" i="2"/>
  <c r="EG232" i="2"/>
  <c r="DP232" i="2"/>
  <c r="CT232" i="2"/>
  <c r="CC232" i="2"/>
  <c r="AL232" i="2"/>
  <c r="X232" i="2"/>
  <c r="U232" i="2"/>
  <c r="O232" i="2"/>
  <c r="L232" i="2"/>
  <c r="EJ231" i="2"/>
  <c r="EG231" i="2"/>
  <c r="DP231" i="2"/>
  <c r="CT231" i="2"/>
  <c r="CC231" i="2"/>
  <c r="AL231" i="2"/>
  <c r="X231" i="2"/>
  <c r="U231" i="2"/>
  <c r="O231" i="2"/>
  <c r="P231" i="2" s="1"/>
  <c r="L231" i="2"/>
  <c r="EJ230" i="2"/>
  <c r="EG230" i="2"/>
  <c r="DP230" i="2"/>
  <c r="CT230" i="2"/>
  <c r="CC230" i="2"/>
  <c r="AM230" i="2" s="1"/>
  <c r="AL230" i="2"/>
  <c r="X230" i="2"/>
  <c r="U230" i="2"/>
  <c r="O230" i="2"/>
  <c r="L230" i="2"/>
  <c r="EJ229" i="2"/>
  <c r="EG229" i="2"/>
  <c r="DP229" i="2"/>
  <c r="CT229" i="2"/>
  <c r="CC229" i="2"/>
  <c r="AL229" i="2"/>
  <c r="X229" i="2"/>
  <c r="U229" i="2"/>
  <c r="O229" i="2"/>
  <c r="P229" i="2" s="1"/>
  <c r="L229" i="2"/>
  <c r="EJ228" i="2"/>
  <c r="AO228" i="2" s="1"/>
  <c r="EG228" i="2"/>
  <c r="DP228" i="2"/>
  <c r="CT228" i="2"/>
  <c r="CC228" i="2"/>
  <c r="AL228" i="2"/>
  <c r="X228" i="2"/>
  <c r="U228" i="2"/>
  <c r="O228" i="2"/>
  <c r="L228" i="2"/>
  <c r="EJ227" i="2"/>
  <c r="EG227" i="2"/>
  <c r="DP227" i="2"/>
  <c r="CT227" i="2"/>
  <c r="CC227" i="2"/>
  <c r="AL227" i="2"/>
  <c r="X227" i="2"/>
  <c r="U227" i="2"/>
  <c r="O227" i="2"/>
  <c r="P227" i="2" s="1"/>
  <c r="L227" i="2"/>
  <c r="EJ226" i="2"/>
  <c r="EG226" i="2"/>
  <c r="DP226" i="2"/>
  <c r="CT226" i="2"/>
  <c r="AN226" i="2" s="1"/>
  <c r="CC226" i="2"/>
  <c r="AL226" i="2"/>
  <c r="X226" i="2"/>
  <c r="U226" i="2"/>
  <c r="O226" i="2"/>
  <c r="P226" i="2" s="1"/>
  <c r="L226" i="2"/>
  <c r="EJ225" i="2"/>
  <c r="EG225" i="2"/>
  <c r="DP225" i="2"/>
  <c r="CT225" i="2"/>
  <c r="CC225" i="2"/>
  <c r="AL225" i="2"/>
  <c r="X225" i="2"/>
  <c r="U225" i="2"/>
  <c r="O225" i="2"/>
  <c r="L225" i="2"/>
  <c r="EJ224" i="2"/>
  <c r="EG224" i="2"/>
  <c r="DP224" i="2"/>
  <c r="CT224" i="2"/>
  <c r="CC224" i="2"/>
  <c r="AL224" i="2"/>
  <c r="X224" i="2"/>
  <c r="U224" i="2"/>
  <c r="O224" i="2"/>
  <c r="L224" i="2"/>
  <c r="EJ223" i="2"/>
  <c r="EG223" i="2"/>
  <c r="DP223" i="2"/>
  <c r="CT223" i="2"/>
  <c r="CC223" i="2"/>
  <c r="AL223" i="2"/>
  <c r="X223" i="2"/>
  <c r="U223" i="2"/>
  <c r="O223" i="2"/>
  <c r="P223" i="2" s="1"/>
  <c r="L223" i="2"/>
  <c r="Q223" i="2" s="1"/>
  <c r="EJ222" i="2"/>
  <c r="EG222" i="2"/>
  <c r="AP222" i="2" s="1"/>
  <c r="DP222" i="2"/>
  <c r="CT222" i="2"/>
  <c r="CC222" i="2"/>
  <c r="AL222" i="2"/>
  <c r="X222" i="2"/>
  <c r="U222" i="2"/>
  <c r="O222" i="2"/>
  <c r="P222" i="2" s="1"/>
  <c r="L222" i="2"/>
  <c r="Q222" i="2" s="1"/>
  <c r="EJ221" i="2"/>
  <c r="EG221" i="2"/>
  <c r="DP221" i="2"/>
  <c r="CT221" i="2"/>
  <c r="CC221" i="2"/>
  <c r="AL221" i="2"/>
  <c r="X221" i="2"/>
  <c r="U221" i="2"/>
  <c r="Y221" i="2" s="1"/>
  <c r="O221" i="2"/>
  <c r="L221" i="2"/>
  <c r="EJ220" i="2"/>
  <c r="AO220" i="2" s="1"/>
  <c r="EG220" i="2"/>
  <c r="DP220" i="2"/>
  <c r="CT220" i="2"/>
  <c r="CC220" i="2"/>
  <c r="AL220" i="2"/>
  <c r="X220" i="2"/>
  <c r="U220" i="2"/>
  <c r="O220" i="2"/>
  <c r="P220" i="2" s="1"/>
  <c r="L220" i="2"/>
  <c r="EJ219" i="2"/>
  <c r="EG219" i="2"/>
  <c r="DP219" i="2"/>
  <c r="CT219" i="2"/>
  <c r="CC219" i="2"/>
  <c r="AL219" i="2"/>
  <c r="X219" i="2"/>
  <c r="U219" i="2"/>
  <c r="O219" i="2"/>
  <c r="L219" i="2"/>
  <c r="EJ218" i="2"/>
  <c r="EG218" i="2"/>
  <c r="AP218" i="2" s="1"/>
  <c r="DP218" i="2"/>
  <c r="CT218" i="2"/>
  <c r="CC218" i="2"/>
  <c r="AN218" i="2"/>
  <c r="AL218" i="2"/>
  <c r="X218" i="2"/>
  <c r="U218" i="2"/>
  <c r="O218" i="2"/>
  <c r="L218" i="2"/>
  <c r="EJ217" i="2"/>
  <c r="EG217" i="2"/>
  <c r="DP217" i="2"/>
  <c r="CT217" i="2"/>
  <c r="CC217" i="2"/>
  <c r="AL217" i="2"/>
  <c r="X217" i="2"/>
  <c r="U217" i="2"/>
  <c r="O217" i="2"/>
  <c r="P217" i="2" s="1"/>
  <c r="L217" i="2"/>
  <c r="EJ216" i="2"/>
  <c r="EG216" i="2"/>
  <c r="DP216" i="2"/>
  <c r="CT216" i="2"/>
  <c r="CC216" i="2"/>
  <c r="AL216" i="2"/>
  <c r="X216" i="2"/>
  <c r="U216" i="2"/>
  <c r="O216" i="2"/>
  <c r="P216" i="2" s="1"/>
  <c r="L216" i="2"/>
  <c r="EJ215" i="2"/>
  <c r="EG215" i="2"/>
  <c r="DP215" i="2"/>
  <c r="CT215" i="2"/>
  <c r="CC215" i="2"/>
  <c r="AL215" i="2"/>
  <c r="X215" i="2"/>
  <c r="U215" i="2"/>
  <c r="P215" i="2"/>
  <c r="O215" i="2"/>
  <c r="L215" i="2"/>
  <c r="Q215" i="2" s="1"/>
  <c r="EJ214" i="2"/>
  <c r="EG214" i="2"/>
  <c r="DP214" i="2"/>
  <c r="CT214" i="2"/>
  <c r="CC214" i="2"/>
  <c r="AL214" i="2"/>
  <c r="X214" i="2"/>
  <c r="U214" i="2"/>
  <c r="Y214" i="2" s="1"/>
  <c r="O214" i="2"/>
  <c r="P214" i="2" s="1"/>
  <c r="L214" i="2"/>
  <c r="EJ213" i="2"/>
  <c r="EG213" i="2"/>
  <c r="AP213" i="2" s="1"/>
  <c r="DP213" i="2"/>
  <c r="CT213" i="2"/>
  <c r="CC213" i="2"/>
  <c r="AL213" i="2"/>
  <c r="X213" i="2"/>
  <c r="U213" i="2"/>
  <c r="O213" i="2"/>
  <c r="L213" i="2"/>
  <c r="EJ212" i="2"/>
  <c r="EG212" i="2"/>
  <c r="DP212" i="2"/>
  <c r="CT212" i="2"/>
  <c r="CC212" i="2"/>
  <c r="AL212" i="2"/>
  <c r="X212" i="2"/>
  <c r="U212" i="2"/>
  <c r="O212" i="2"/>
  <c r="L212" i="2"/>
  <c r="EJ211" i="2"/>
  <c r="EG211" i="2"/>
  <c r="AP211" i="2" s="1"/>
  <c r="DP211" i="2"/>
  <c r="CT211" i="2"/>
  <c r="CC211" i="2"/>
  <c r="AL211" i="2"/>
  <c r="X211" i="2"/>
  <c r="U211" i="2"/>
  <c r="O211" i="2"/>
  <c r="P211" i="2" s="1"/>
  <c r="L211" i="2"/>
  <c r="Q211" i="2" s="1"/>
  <c r="EJ210" i="2"/>
  <c r="EG210" i="2"/>
  <c r="DP210" i="2"/>
  <c r="CT210" i="2"/>
  <c r="CC210" i="2"/>
  <c r="AL210" i="2"/>
  <c r="X210" i="2"/>
  <c r="U210" i="2"/>
  <c r="O210" i="2"/>
  <c r="L210" i="2"/>
  <c r="EJ209" i="2"/>
  <c r="EG209" i="2"/>
  <c r="DP209" i="2"/>
  <c r="CT209" i="2"/>
  <c r="CC209" i="2"/>
  <c r="AL209" i="2"/>
  <c r="X209" i="2"/>
  <c r="U209" i="2"/>
  <c r="O209" i="2"/>
  <c r="P209" i="2" s="1"/>
  <c r="L209" i="2"/>
  <c r="EJ208" i="2"/>
  <c r="EG208" i="2"/>
  <c r="DP208" i="2"/>
  <c r="CT208" i="2"/>
  <c r="CC208" i="2"/>
  <c r="AL208" i="2"/>
  <c r="X208" i="2"/>
  <c r="U208" i="2"/>
  <c r="O208" i="2"/>
  <c r="L208" i="2"/>
  <c r="EJ207" i="2"/>
  <c r="EG207" i="2"/>
  <c r="DP207" i="2"/>
  <c r="CT207" i="2"/>
  <c r="AN207" i="2" s="1"/>
  <c r="CC207" i="2"/>
  <c r="AL207" i="2"/>
  <c r="X207" i="2"/>
  <c r="U207" i="2"/>
  <c r="O207" i="2"/>
  <c r="P207" i="2" s="1"/>
  <c r="L207" i="2"/>
  <c r="EJ206" i="2"/>
  <c r="EG206" i="2"/>
  <c r="AP206" i="2" s="1"/>
  <c r="DP206" i="2"/>
  <c r="CT206" i="2"/>
  <c r="CC206" i="2"/>
  <c r="AL206" i="2"/>
  <c r="X206" i="2"/>
  <c r="U206" i="2"/>
  <c r="V206" i="2" s="1"/>
  <c r="O206" i="2"/>
  <c r="P206" i="2" s="1"/>
  <c r="L206" i="2"/>
  <c r="Q206" i="2" s="1"/>
  <c r="EJ205" i="2"/>
  <c r="EG205" i="2"/>
  <c r="DP205" i="2"/>
  <c r="CT205" i="2"/>
  <c r="AN205" i="2" s="1"/>
  <c r="CC205" i="2"/>
  <c r="AL205" i="2"/>
  <c r="X205" i="2"/>
  <c r="U205" i="2"/>
  <c r="Y205" i="2" s="1"/>
  <c r="O205" i="2"/>
  <c r="P205" i="2" s="1"/>
  <c r="L205" i="2"/>
  <c r="Q205" i="2" s="1"/>
  <c r="EJ204" i="2"/>
  <c r="EG204" i="2"/>
  <c r="DP204" i="2"/>
  <c r="CT204" i="2"/>
  <c r="CC204" i="2"/>
  <c r="AL204" i="2"/>
  <c r="X204" i="2"/>
  <c r="U204" i="2"/>
  <c r="O204" i="2"/>
  <c r="P204" i="2" s="1"/>
  <c r="L204" i="2"/>
  <c r="Q204" i="2" s="1"/>
  <c r="EJ203" i="2"/>
  <c r="EG203" i="2"/>
  <c r="DP203" i="2"/>
  <c r="CT203" i="2"/>
  <c r="CC203" i="2"/>
  <c r="AL203" i="2"/>
  <c r="X203" i="2"/>
  <c r="U203" i="2"/>
  <c r="O203" i="2"/>
  <c r="P203" i="2" s="1"/>
  <c r="L203" i="2"/>
  <c r="EJ202" i="2"/>
  <c r="EG202" i="2"/>
  <c r="DP202" i="2"/>
  <c r="CT202" i="2"/>
  <c r="CC202" i="2"/>
  <c r="AL202" i="2"/>
  <c r="X202" i="2"/>
  <c r="U202" i="2"/>
  <c r="O202" i="2"/>
  <c r="P202" i="2" s="1"/>
  <c r="L202" i="2"/>
  <c r="EJ201" i="2"/>
  <c r="EG201" i="2"/>
  <c r="DP201" i="2"/>
  <c r="CT201" i="2"/>
  <c r="CC201" i="2"/>
  <c r="AL201" i="2"/>
  <c r="X201" i="2"/>
  <c r="U201" i="2"/>
  <c r="O201" i="2"/>
  <c r="P201" i="2" s="1"/>
  <c r="L201" i="2"/>
  <c r="EJ200" i="2"/>
  <c r="EG200" i="2"/>
  <c r="DP200" i="2"/>
  <c r="CT200" i="2"/>
  <c r="CC200" i="2"/>
  <c r="AL200" i="2"/>
  <c r="X200" i="2"/>
  <c r="U200" i="2"/>
  <c r="O200" i="2"/>
  <c r="P200" i="2" s="1"/>
  <c r="L200" i="2"/>
  <c r="EJ199" i="2"/>
  <c r="EG199" i="2"/>
  <c r="DP199" i="2"/>
  <c r="CT199" i="2"/>
  <c r="CC199" i="2"/>
  <c r="AL199" i="2"/>
  <c r="X199" i="2"/>
  <c r="U199" i="2"/>
  <c r="O199" i="2"/>
  <c r="P199" i="2" s="1"/>
  <c r="L199" i="2"/>
  <c r="EJ198" i="2"/>
  <c r="EG198" i="2"/>
  <c r="DP198" i="2"/>
  <c r="CT198" i="2"/>
  <c r="CC198" i="2"/>
  <c r="AL198" i="2"/>
  <c r="X198" i="2"/>
  <c r="U198" i="2"/>
  <c r="O198" i="2"/>
  <c r="P198" i="2" s="1"/>
  <c r="L198" i="2"/>
  <c r="EJ197" i="2"/>
  <c r="EG197" i="2"/>
  <c r="DP197" i="2"/>
  <c r="CT197" i="2"/>
  <c r="AN197" i="2" s="1"/>
  <c r="CC197" i="2"/>
  <c r="AL197" i="2"/>
  <c r="X197" i="2"/>
  <c r="U197" i="2"/>
  <c r="O197" i="2"/>
  <c r="P197" i="2" s="1"/>
  <c r="L197" i="2"/>
  <c r="EJ196" i="2"/>
  <c r="EG196" i="2"/>
  <c r="DP196" i="2"/>
  <c r="CT196" i="2"/>
  <c r="AN196" i="2" s="1"/>
  <c r="CC196" i="2"/>
  <c r="AL196" i="2"/>
  <c r="X196" i="2"/>
  <c r="U196" i="2"/>
  <c r="O196" i="2"/>
  <c r="P196" i="2" s="1"/>
  <c r="L196" i="2"/>
  <c r="EJ195" i="2"/>
  <c r="EG195" i="2"/>
  <c r="AP195" i="2" s="1"/>
  <c r="DP195" i="2"/>
  <c r="CT195" i="2"/>
  <c r="CC195" i="2"/>
  <c r="AL195" i="2"/>
  <c r="X195" i="2"/>
  <c r="U195" i="2"/>
  <c r="O195" i="2"/>
  <c r="P195" i="2" s="1"/>
  <c r="L195" i="2"/>
  <c r="EJ194" i="2"/>
  <c r="EG194" i="2"/>
  <c r="DP194" i="2"/>
  <c r="AO194" i="2" s="1"/>
  <c r="CT194" i="2"/>
  <c r="AN194" i="2" s="1"/>
  <c r="CC194" i="2"/>
  <c r="AM194" i="2" s="1"/>
  <c r="AL194" i="2"/>
  <c r="X194" i="2"/>
  <c r="V194" i="2"/>
  <c r="U194" i="2"/>
  <c r="O194" i="2"/>
  <c r="P194" i="2" s="1"/>
  <c r="L194" i="2"/>
  <c r="EJ193" i="2"/>
  <c r="EG193" i="2"/>
  <c r="DP193" i="2"/>
  <c r="CT193" i="2"/>
  <c r="CC193" i="2"/>
  <c r="AM193" i="2" s="1"/>
  <c r="AL193" i="2"/>
  <c r="X193" i="2"/>
  <c r="U193" i="2"/>
  <c r="O193" i="2"/>
  <c r="P193" i="2" s="1"/>
  <c r="L193" i="2"/>
  <c r="EJ192" i="2"/>
  <c r="EG192" i="2"/>
  <c r="DP192" i="2"/>
  <c r="CT192" i="2"/>
  <c r="CC192" i="2"/>
  <c r="AL192" i="2"/>
  <c r="X192" i="2"/>
  <c r="U192" i="2"/>
  <c r="P192" i="2"/>
  <c r="O192" i="2"/>
  <c r="L192" i="2"/>
  <c r="EJ191" i="2"/>
  <c r="EG191" i="2"/>
  <c r="DP191" i="2"/>
  <c r="CT191" i="2"/>
  <c r="CC191" i="2"/>
  <c r="AL191" i="2"/>
  <c r="X191" i="2"/>
  <c r="U191" i="2"/>
  <c r="O191" i="2"/>
  <c r="P191" i="2" s="1"/>
  <c r="L191" i="2"/>
  <c r="Q191" i="2" s="1"/>
  <c r="EJ190" i="2"/>
  <c r="EG190" i="2"/>
  <c r="DP190" i="2"/>
  <c r="CT190" i="2"/>
  <c r="CC190" i="2"/>
  <c r="AL190" i="2"/>
  <c r="X190" i="2"/>
  <c r="U190" i="2"/>
  <c r="Y190" i="2" s="1"/>
  <c r="O190" i="2"/>
  <c r="L190" i="2"/>
  <c r="EJ189" i="2"/>
  <c r="EG189" i="2"/>
  <c r="DP189" i="2"/>
  <c r="CT189" i="2"/>
  <c r="CC189" i="2"/>
  <c r="AL189" i="2"/>
  <c r="X189" i="2"/>
  <c r="U189" i="2"/>
  <c r="O189" i="2"/>
  <c r="P189" i="2" s="1"/>
  <c r="L189" i="2"/>
  <c r="Q189" i="2" s="1"/>
  <c r="EJ188" i="2"/>
  <c r="EG188" i="2"/>
  <c r="DP188" i="2"/>
  <c r="CT188" i="2"/>
  <c r="CC188" i="2"/>
  <c r="AL188" i="2"/>
  <c r="X188" i="2"/>
  <c r="U188" i="2"/>
  <c r="O188" i="2"/>
  <c r="L188" i="2"/>
  <c r="EJ187" i="2"/>
  <c r="EG187" i="2"/>
  <c r="DP187" i="2"/>
  <c r="CT187" i="2"/>
  <c r="CC187" i="2"/>
  <c r="AL187" i="2"/>
  <c r="X187" i="2"/>
  <c r="U187" i="2"/>
  <c r="O187" i="2"/>
  <c r="L187" i="2"/>
  <c r="EJ186" i="2"/>
  <c r="EG186" i="2"/>
  <c r="DP186" i="2"/>
  <c r="CT186" i="2"/>
  <c r="CC186" i="2"/>
  <c r="AL186" i="2"/>
  <c r="X186" i="2"/>
  <c r="U186" i="2"/>
  <c r="O186" i="2"/>
  <c r="L186" i="2"/>
  <c r="EJ185" i="2"/>
  <c r="EG185" i="2"/>
  <c r="DP185" i="2"/>
  <c r="CT185" i="2"/>
  <c r="CC185" i="2"/>
  <c r="AL185" i="2"/>
  <c r="X185" i="2"/>
  <c r="U185" i="2"/>
  <c r="O185" i="2"/>
  <c r="L185" i="2"/>
  <c r="EJ184" i="2"/>
  <c r="EG184" i="2"/>
  <c r="DP184" i="2"/>
  <c r="CT184" i="2"/>
  <c r="CC184" i="2"/>
  <c r="AL184" i="2"/>
  <c r="X184" i="2"/>
  <c r="U184" i="2"/>
  <c r="O184" i="2"/>
  <c r="L184" i="2"/>
  <c r="EJ183" i="2"/>
  <c r="EG183" i="2"/>
  <c r="DP183" i="2"/>
  <c r="CT183" i="2"/>
  <c r="CC183" i="2"/>
  <c r="AL183" i="2"/>
  <c r="X183" i="2"/>
  <c r="U183" i="2"/>
  <c r="O183" i="2"/>
  <c r="P183" i="2" s="1"/>
  <c r="L183" i="2"/>
  <c r="EJ182" i="2"/>
  <c r="EG182" i="2"/>
  <c r="DP182" i="2"/>
  <c r="CT182" i="2"/>
  <c r="CC182" i="2"/>
  <c r="AL182" i="2"/>
  <c r="X182" i="2"/>
  <c r="U182" i="2"/>
  <c r="O182" i="2"/>
  <c r="L182" i="2"/>
  <c r="EJ181" i="2"/>
  <c r="EG181" i="2"/>
  <c r="DP181" i="2"/>
  <c r="CT181" i="2"/>
  <c r="CC181" i="2"/>
  <c r="AL181" i="2"/>
  <c r="X181" i="2"/>
  <c r="U181" i="2"/>
  <c r="O181" i="2"/>
  <c r="P181" i="2" s="1"/>
  <c r="L181" i="2"/>
  <c r="EJ180" i="2"/>
  <c r="EG180" i="2"/>
  <c r="DP180" i="2"/>
  <c r="CT180" i="2"/>
  <c r="CC180" i="2"/>
  <c r="AL180" i="2"/>
  <c r="X180" i="2"/>
  <c r="U180" i="2"/>
  <c r="O180" i="2"/>
  <c r="P180" i="2" s="1"/>
  <c r="L180" i="2"/>
  <c r="EJ179" i="2"/>
  <c r="EG179" i="2"/>
  <c r="DP179" i="2"/>
  <c r="CT179" i="2"/>
  <c r="CC179" i="2"/>
  <c r="AL179" i="2"/>
  <c r="X179" i="2"/>
  <c r="U179" i="2"/>
  <c r="O179" i="2"/>
  <c r="P179" i="2" s="1"/>
  <c r="L179" i="2"/>
  <c r="EJ178" i="2"/>
  <c r="EG178" i="2"/>
  <c r="DP178" i="2"/>
  <c r="CT178" i="2"/>
  <c r="CC178" i="2"/>
  <c r="AL178" i="2"/>
  <c r="X178" i="2"/>
  <c r="U178" i="2"/>
  <c r="O178" i="2"/>
  <c r="P178" i="2" s="1"/>
  <c r="L178" i="2"/>
  <c r="EJ177" i="2"/>
  <c r="EG177" i="2"/>
  <c r="DP177" i="2"/>
  <c r="CT177" i="2"/>
  <c r="CC177" i="2"/>
  <c r="AL177" i="2"/>
  <c r="X177" i="2"/>
  <c r="U177" i="2"/>
  <c r="O177" i="2"/>
  <c r="P177" i="2" s="1"/>
  <c r="L177" i="2"/>
  <c r="EJ176" i="2"/>
  <c r="EG176" i="2"/>
  <c r="DP176" i="2"/>
  <c r="CT176" i="2"/>
  <c r="CC176" i="2"/>
  <c r="AL176" i="2"/>
  <c r="X176" i="2"/>
  <c r="U176" i="2"/>
  <c r="O176" i="2"/>
  <c r="P176" i="2" s="1"/>
  <c r="L176" i="2"/>
  <c r="EJ175" i="2"/>
  <c r="EG175" i="2"/>
  <c r="DP175" i="2"/>
  <c r="CT175" i="2"/>
  <c r="CC175" i="2"/>
  <c r="AL175" i="2"/>
  <c r="X175" i="2"/>
  <c r="U175" i="2"/>
  <c r="O175" i="2"/>
  <c r="P175" i="2" s="1"/>
  <c r="L175" i="2"/>
  <c r="EJ174" i="2"/>
  <c r="EG174" i="2"/>
  <c r="DP174" i="2"/>
  <c r="CT174" i="2"/>
  <c r="CC174" i="2"/>
  <c r="AL174" i="2"/>
  <c r="X174" i="2"/>
  <c r="U174" i="2"/>
  <c r="O174" i="2"/>
  <c r="P174" i="2" s="1"/>
  <c r="L174" i="2"/>
  <c r="EJ173" i="2"/>
  <c r="EG173" i="2"/>
  <c r="DP173" i="2"/>
  <c r="CT173" i="2"/>
  <c r="CC173" i="2"/>
  <c r="AL173" i="2"/>
  <c r="X173" i="2"/>
  <c r="U173" i="2"/>
  <c r="O173" i="2"/>
  <c r="P173" i="2" s="1"/>
  <c r="L173" i="2"/>
  <c r="EJ172" i="2"/>
  <c r="EG172" i="2"/>
  <c r="DP172" i="2"/>
  <c r="CT172" i="2"/>
  <c r="CC172" i="2"/>
  <c r="AL172" i="2"/>
  <c r="X172" i="2"/>
  <c r="U172" i="2"/>
  <c r="O172" i="2"/>
  <c r="L172" i="2"/>
  <c r="EJ171" i="2"/>
  <c r="EG171" i="2"/>
  <c r="DP171" i="2"/>
  <c r="CT171" i="2"/>
  <c r="CC171" i="2"/>
  <c r="AL171" i="2"/>
  <c r="X171" i="2"/>
  <c r="U171" i="2"/>
  <c r="O171" i="2"/>
  <c r="P171" i="2" s="1"/>
  <c r="L171" i="2"/>
  <c r="EJ170" i="2"/>
  <c r="EG170" i="2"/>
  <c r="DP170" i="2"/>
  <c r="CT170" i="2"/>
  <c r="CC170" i="2"/>
  <c r="AL170" i="2"/>
  <c r="X170" i="2"/>
  <c r="U170" i="2"/>
  <c r="O170" i="2"/>
  <c r="L170" i="2"/>
  <c r="EJ169" i="2"/>
  <c r="EG169" i="2"/>
  <c r="DP169" i="2"/>
  <c r="CT169" i="2"/>
  <c r="CC169" i="2"/>
  <c r="AL169" i="2"/>
  <c r="X169" i="2"/>
  <c r="U169" i="2"/>
  <c r="O169" i="2"/>
  <c r="L169" i="2"/>
  <c r="EJ168" i="2"/>
  <c r="EG168" i="2"/>
  <c r="DP168" i="2"/>
  <c r="CT168" i="2"/>
  <c r="CC168" i="2"/>
  <c r="AL168" i="2"/>
  <c r="X168" i="2"/>
  <c r="U168" i="2"/>
  <c r="O168" i="2"/>
  <c r="L168" i="2"/>
  <c r="EJ167" i="2"/>
  <c r="EG167" i="2"/>
  <c r="DP167" i="2"/>
  <c r="CT167" i="2"/>
  <c r="CC167" i="2"/>
  <c r="AL167" i="2"/>
  <c r="X167" i="2"/>
  <c r="U167" i="2"/>
  <c r="O167" i="2"/>
  <c r="P167" i="2" s="1"/>
  <c r="L167" i="2"/>
  <c r="EJ166" i="2"/>
  <c r="EG166" i="2"/>
  <c r="DP166" i="2"/>
  <c r="CT166" i="2"/>
  <c r="CC166" i="2"/>
  <c r="AL166" i="2"/>
  <c r="X166" i="2"/>
  <c r="U166" i="2"/>
  <c r="O166" i="2"/>
  <c r="P166" i="2" s="1"/>
  <c r="L166" i="2"/>
  <c r="EJ165" i="2"/>
  <c r="EG165" i="2"/>
  <c r="DP165" i="2"/>
  <c r="CT165" i="2"/>
  <c r="CC165" i="2"/>
  <c r="AL165" i="2"/>
  <c r="X165" i="2"/>
  <c r="U165" i="2"/>
  <c r="O165" i="2"/>
  <c r="P165" i="2" s="1"/>
  <c r="L165" i="2"/>
  <c r="EJ164" i="2"/>
  <c r="EG164" i="2"/>
  <c r="DP164" i="2"/>
  <c r="CT164" i="2"/>
  <c r="CC164" i="2"/>
  <c r="AL164" i="2"/>
  <c r="X164" i="2"/>
  <c r="U164" i="2"/>
  <c r="O164" i="2"/>
  <c r="P164" i="2" s="1"/>
  <c r="L164" i="2"/>
  <c r="EJ163" i="2"/>
  <c r="EG163" i="2"/>
  <c r="DP163" i="2"/>
  <c r="CT163" i="2"/>
  <c r="CC163" i="2"/>
  <c r="AL163" i="2"/>
  <c r="X163" i="2"/>
  <c r="U163" i="2"/>
  <c r="O163" i="2"/>
  <c r="P163" i="2" s="1"/>
  <c r="L163" i="2"/>
  <c r="EJ162" i="2"/>
  <c r="EG162" i="2"/>
  <c r="DP162" i="2"/>
  <c r="CT162" i="2"/>
  <c r="CC162" i="2"/>
  <c r="AL162" i="2"/>
  <c r="X162" i="2"/>
  <c r="U162" i="2"/>
  <c r="O162" i="2"/>
  <c r="L162" i="2"/>
  <c r="EJ161" i="2"/>
  <c r="EG161" i="2"/>
  <c r="DP161" i="2"/>
  <c r="CT161" i="2"/>
  <c r="CC161" i="2"/>
  <c r="AL161" i="2"/>
  <c r="X161" i="2"/>
  <c r="U161" i="2"/>
  <c r="O161" i="2"/>
  <c r="P161" i="2" s="1"/>
  <c r="L161" i="2"/>
  <c r="EJ160" i="2"/>
  <c r="EG160" i="2"/>
  <c r="DP160" i="2"/>
  <c r="CT160" i="2"/>
  <c r="CC160" i="2"/>
  <c r="AL160" i="2"/>
  <c r="X160" i="2"/>
  <c r="U160" i="2"/>
  <c r="O160" i="2"/>
  <c r="P160" i="2" s="1"/>
  <c r="L160" i="2"/>
  <c r="EJ159" i="2"/>
  <c r="EG159" i="2"/>
  <c r="DP159" i="2"/>
  <c r="CT159" i="2"/>
  <c r="CC159" i="2"/>
  <c r="AL159" i="2"/>
  <c r="X159" i="2"/>
  <c r="U159" i="2"/>
  <c r="O159" i="2"/>
  <c r="P159" i="2" s="1"/>
  <c r="L159" i="2"/>
  <c r="EJ158" i="2"/>
  <c r="EG158" i="2"/>
  <c r="DP158" i="2"/>
  <c r="CT158" i="2"/>
  <c r="CC158" i="2"/>
  <c r="AL158" i="2"/>
  <c r="X158" i="2"/>
  <c r="U158" i="2"/>
  <c r="O158" i="2"/>
  <c r="P158" i="2" s="1"/>
  <c r="L158" i="2"/>
  <c r="EJ157" i="2"/>
  <c r="EG157" i="2"/>
  <c r="DP157" i="2"/>
  <c r="CT157" i="2"/>
  <c r="CC157" i="2"/>
  <c r="AL157" i="2"/>
  <c r="X157" i="2"/>
  <c r="U157" i="2"/>
  <c r="O157" i="2"/>
  <c r="L157" i="2"/>
  <c r="EJ156" i="2"/>
  <c r="EG156" i="2"/>
  <c r="DP156" i="2"/>
  <c r="CT156" i="2"/>
  <c r="CC156" i="2"/>
  <c r="AL156" i="2"/>
  <c r="X156" i="2"/>
  <c r="U156" i="2"/>
  <c r="O156" i="2"/>
  <c r="L156" i="2"/>
  <c r="EJ155" i="2"/>
  <c r="EG155" i="2"/>
  <c r="DP155" i="2"/>
  <c r="CT155" i="2"/>
  <c r="CC155" i="2"/>
  <c r="AL155" i="2"/>
  <c r="X155" i="2"/>
  <c r="U155" i="2"/>
  <c r="P155" i="2"/>
  <c r="O155" i="2"/>
  <c r="L155" i="2"/>
  <c r="EJ154" i="2"/>
  <c r="EG154" i="2"/>
  <c r="DP154" i="2"/>
  <c r="CT154" i="2"/>
  <c r="CC154" i="2"/>
  <c r="AL154" i="2"/>
  <c r="X154" i="2"/>
  <c r="U154" i="2"/>
  <c r="O154" i="2"/>
  <c r="L154" i="2"/>
  <c r="EG153" i="2"/>
  <c r="CT153" i="2"/>
  <c r="CC153" i="2"/>
  <c r="AL153" i="2"/>
  <c r="X153" i="2"/>
  <c r="U153" i="2"/>
  <c r="O153" i="2"/>
  <c r="P153" i="2" s="1"/>
  <c r="L153" i="2"/>
  <c r="EH152" i="2"/>
  <c r="EJ152" i="2" s="1"/>
  <c r="EG152" i="2"/>
  <c r="DP152" i="2"/>
  <c r="CT152" i="2"/>
  <c r="CC152" i="2"/>
  <c r="AL152" i="2"/>
  <c r="X152" i="2"/>
  <c r="U152" i="2"/>
  <c r="O152" i="2"/>
  <c r="P152" i="2" s="1"/>
  <c r="L152" i="2"/>
  <c r="EG151" i="2"/>
  <c r="CT151" i="2"/>
  <c r="CC151" i="2"/>
  <c r="AL151" i="2"/>
  <c r="X151" i="2"/>
  <c r="U151" i="2"/>
  <c r="O151" i="2"/>
  <c r="P151" i="2" s="1"/>
  <c r="L151" i="2"/>
  <c r="EF150" i="2"/>
  <c r="EF309" i="2" s="1"/>
  <c r="EE150" i="2"/>
  <c r="EE309" i="2" s="1"/>
  <c r="ED150" i="2"/>
  <c r="ED309" i="2" s="1"/>
  <c r="EC150" i="2"/>
  <c r="EC309" i="2" s="1"/>
  <c r="EB150" i="2"/>
  <c r="EB309" i="2" s="1"/>
  <c r="EA150" i="2"/>
  <c r="EA309" i="2" s="1"/>
  <c r="DZ150" i="2"/>
  <c r="DZ309" i="2" s="1"/>
  <c r="DY150" i="2"/>
  <c r="DY309" i="2" s="1"/>
  <c r="DX150" i="2"/>
  <c r="DX309" i="2" s="1"/>
  <c r="DW150" i="2"/>
  <c r="DW309" i="2" s="1"/>
  <c r="DV150" i="2"/>
  <c r="DV309" i="2" s="1"/>
  <c r="DU150" i="2"/>
  <c r="DU309" i="2" s="1"/>
  <c r="DT150" i="2"/>
  <c r="DT309" i="2" s="1"/>
  <c r="DS150" i="2"/>
  <c r="DS309" i="2" s="1"/>
  <c r="DR150" i="2"/>
  <c r="DR309" i="2" s="1"/>
  <c r="DQ150" i="2"/>
  <c r="DQ309" i="2" s="1"/>
  <c r="DO150" i="2"/>
  <c r="DO309" i="2" s="1"/>
  <c r="DN150" i="2"/>
  <c r="DN309" i="2" s="1"/>
  <c r="DM150" i="2"/>
  <c r="DM309" i="2" s="1"/>
  <c r="DL150" i="2"/>
  <c r="DL309" i="2" s="1"/>
  <c r="DK150" i="2"/>
  <c r="DK309" i="2" s="1"/>
  <c r="DJ150" i="2"/>
  <c r="DJ309" i="2" s="1"/>
  <c r="DI150" i="2"/>
  <c r="DI309" i="2" s="1"/>
  <c r="DH150" i="2"/>
  <c r="DH309" i="2" s="1"/>
  <c r="DG150" i="2"/>
  <c r="DG309" i="2" s="1"/>
  <c r="DF150" i="2"/>
  <c r="DF309" i="2" s="1"/>
  <c r="DE150" i="2"/>
  <c r="DE309" i="2" s="1"/>
  <c r="DD150" i="2"/>
  <c r="DD309" i="2" s="1"/>
  <c r="DC150" i="2"/>
  <c r="DC309" i="2" s="1"/>
  <c r="DB150" i="2"/>
  <c r="DB309" i="2" s="1"/>
  <c r="DA150" i="2"/>
  <c r="CZ150" i="2"/>
  <c r="CY150" i="2"/>
  <c r="CY309" i="2" s="1"/>
  <c r="CX150" i="2"/>
  <c r="CW150" i="2"/>
  <c r="CV150" i="2"/>
  <c r="CU150" i="2"/>
  <c r="CS150" i="2"/>
  <c r="CS309" i="2" s="1"/>
  <c r="CR150" i="2"/>
  <c r="CR309" i="2" s="1"/>
  <c r="CQ150" i="2"/>
  <c r="CQ309" i="2" s="1"/>
  <c r="CP150" i="2"/>
  <c r="CP309" i="2" s="1"/>
  <c r="CO150" i="2"/>
  <c r="CO309" i="2" s="1"/>
  <c r="CN150" i="2"/>
  <c r="CN309" i="2" s="1"/>
  <c r="CM150" i="2"/>
  <c r="CM309" i="2" s="1"/>
  <c r="CL150" i="2"/>
  <c r="CL309" i="2" s="1"/>
  <c r="CK150" i="2"/>
  <c r="CK309" i="2" s="1"/>
  <c r="CI150" i="2"/>
  <c r="CI309" i="2" s="1"/>
  <c r="CH150" i="2"/>
  <c r="CH309" i="2" s="1"/>
  <c r="CG150" i="2"/>
  <c r="CG309" i="2" s="1"/>
  <c r="CF150" i="2"/>
  <c r="CF309" i="2" s="1"/>
  <c r="CE150" i="2"/>
  <c r="CE309" i="2" s="1"/>
  <c r="CB150" i="2"/>
  <c r="CB309" i="2" s="1"/>
  <c r="CA150" i="2"/>
  <c r="CA309" i="2" s="1"/>
  <c r="BZ150" i="2"/>
  <c r="BZ309" i="2" s="1"/>
  <c r="BY150" i="2"/>
  <c r="BY309" i="2" s="1"/>
  <c r="BX150" i="2"/>
  <c r="BX309" i="2" s="1"/>
  <c r="BW150" i="2"/>
  <c r="BW309" i="2" s="1"/>
  <c r="BV150" i="2"/>
  <c r="BV309" i="2" s="1"/>
  <c r="BU150" i="2"/>
  <c r="BU309" i="2" s="1"/>
  <c r="BT150" i="2"/>
  <c r="BT309" i="2" s="1"/>
  <c r="BR150" i="2"/>
  <c r="BR309" i="2" s="1"/>
  <c r="BQ150" i="2"/>
  <c r="BQ309" i="2" s="1"/>
  <c r="BP150" i="2"/>
  <c r="BP309" i="2" s="1"/>
  <c r="BO150" i="2"/>
  <c r="BO309" i="2" s="1"/>
  <c r="BN150" i="2"/>
  <c r="BN309" i="2" s="1"/>
  <c r="AL150" i="2"/>
  <c r="X150" i="2"/>
  <c r="U150" i="2"/>
  <c r="O150" i="2"/>
  <c r="P150" i="2" s="1"/>
  <c r="L150" i="2"/>
  <c r="Q150" i="2" s="1"/>
  <c r="EI149" i="2"/>
  <c r="EG149" i="2"/>
  <c r="DP149" i="2"/>
  <c r="EK149" i="2" s="1"/>
  <c r="CJ149" i="2"/>
  <c r="CD149" i="2"/>
  <c r="BS149" i="2"/>
  <c r="BM149" i="2"/>
  <c r="BA149" i="2"/>
  <c r="AY149" i="2"/>
  <c r="AX149" i="2"/>
  <c r="AZ149" i="2" s="1"/>
  <c r="AL149" i="2"/>
  <c r="X149" i="2"/>
  <c r="U149" i="2"/>
  <c r="O149" i="2"/>
  <c r="P149" i="2" s="1"/>
  <c r="L149" i="2"/>
  <c r="EI148" i="2"/>
  <c r="EG148" i="2"/>
  <c r="DP148" i="2"/>
  <c r="EK148" i="2" s="1"/>
  <c r="CJ148" i="2"/>
  <c r="CD148" i="2"/>
  <c r="BS148" i="2"/>
  <c r="BM148" i="2"/>
  <c r="BA148" i="2"/>
  <c r="AY148" i="2"/>
  <c r="AX148" i="2"/>
  <c r="AZ148" i="2" s="1"/>
  <c r="AL148" i="2"/>
  <c r="X148" i="2"/>
  <c r="U148" i="2"/>
  <c r="O148" i="2"/>
  <c r="P148" i="2" s="1"/>
  <c r="L148" i="2"/>
  <c r="EI147" i="2"/>
  <c r="EG147" i="2"/>
  <c r="DP147" i="2"/>
  <c r="EK147" i="2" s="1"/>
  <c r="CJ147" i="2"/>
  <c r="CD147" i="2"/>
  <c r="BS147" i="2"/>
  <c r="BM147" i="2"/>
  <c r="BA147" i="2"/>
  <c r="AY147" i="2"/>
  <c r="AX147" i="2"/>
  <c r="AZ147" i="2" s="1"/>
  <c r="AL147" i="2"/>
  <c r="X147" i="2"/>
  <c r="U147" i="2"/>
  <c r="O147" i="2"/>
  <c r="L147" i="2"/>
  <c r="EI146" i="2"/>
  <c r="EG146" i="2"/>
  <c r="DP146" i="2"/>
  <c r="EK146" i="2" s="1"/>
  <c r="CJ146" i="2"/>
  <c r="CD146" i="2"/>
  <c r="BS146" i="2"/>
  <c r="BM146" i="2"/>
  <c r="BA146" i="2"/>
  <c r="AY146" i="2"/>
  <c r="AX146" i="2"/>
  <c r="AZ146" i="2" s="1"/>
  <c r="AL146" i="2"/>
  <c r="X146" i="2"/>
  <c r="U146" i="2"/>
  <c r="O146" i="2"/>
  <c r="P146" i="2" s="1"/>
  <c r="L146" i="2"/>
  <c r="EI145" i="2"/>
  <c r="EG145" i="2"/>
  <c r="DP145" i="2"/>
  <c r="EK145" i="2" s="1"/>
  <c r="CJ145" i="2"/>
  <c r="CD145" i="2"/>
  <c r="BS145" i="2"/>
  <c r="BM145" i="2"/>
  <c r="BA145" i="2"/>
  <c r="AY145" i="2"/>
  <c r="AX145" i="2"/>
  <c r="AZ145" i="2" s="1"/>
  <c r="AL145" i="2"/>
  <c r="X145" i="2"/>
  <c r="U145" i="2"/>
  <c r="O145" i="2"/>
  <c r="L145" i="2"/>
  <c r="EI144" i="2"/>
  <c r="EG144" i="2"/>
  <c r="DP144" i="2"/>
  <c r="EK144" i="2" s="1"/>
  <c r="CJ144" i="2"/>
  <c r="CD144" i="2"/>
  <c r="BS144" i="2"/>
  <c r="BM144" i="2"/>
  <c r="BA144" i="2"/>
  <c r="AY144" i="2"/>
  <c r="AX144" i="2"/>
  <c r="AZ144" i="2" s="1"/>
  <c r="AL144" i="2"/>
  <c r="X144" i="2"/>
  <c r="U144" i="2"/>
  <c r="O144" i="2"/>
  <c r="L144" i="2"/>
  <c r="EI143" i="2"/>
  <c r="EG143" i="2"/>
  <c r="DP143" i="2"/>
  <c r="EK143" i="2" s="1"/>
  <c r="CJ143" i="2"/>
  <c r="CD143" i="2"/>
  <c r="BS143" i="2"/>
  <c r="BM143" i="2"/>
  <c r="BA143" i="2"/>
  <c r="AY143" i="2"/>
  <c r="AX143" i="2"/>
  <c r="AZ143" i="2" s="1"/>
  <c r="AL143" i="2"/>
  <c r="X143" i="2"/>
  <c r="U143" i="2"/>
  <c r="O143" i="2"/>
  <c r="L143" i="2"/>
  <c r="EI142" i="2"/>
  <c r="EG142" i="2"/>
  <c r="DP142" i="2"/>
  <c r="EK142" i="2" s="1"/>
  <c r="CJ142" i="2"/>
  <c r="CD142" i="2"/>
  <c r="BS142" i="2"/>
  <c r="BM142" i="2"/>
  <c r="BA142" i="2"/>
  <c r="AY142" i="2"/>
  <c r="AX142" i="2"/>
  <c r="AZ142" i="2" s="1"/>
  <c r="AL142" i="2"/>
  <c r="X142" i="2"/>
  <c r="U142" i="2"/>
  <c r="O142" i="2"/>
  <c r="P142" i="2" s="1"/>
  <c r="L142" i="2"/>
  <c r="EI141" i="2"/>
  <c r="EG141" i="2"/>
  <c r="DP141" i="2"/>
  <c r="EK141" i="2" s="1"/>
  <c r="CJ141" i="2"/>
  <c r="CD141" i="2"/>
  <c r="BS141" i="2"/>
  <c r="BM141" i="2"/>
  <c r="BA141" i="2"/>
  <c r="AY141" i="2"/>
  <c r="AX141" i="2"/>
  <c r="AZ141" i="2" s="1"/>
  <c r="AL141" i="2"/>
  <c r="X141" i="2"/>
  <c r="U141" i="2"/>
  <c r="O141" i="2"/>
  <c r="P141" i="2" s="1"/>
  <c r="L141" i="2"/>
  <c r="EI140" i="2"/>
  <c r="EG140" i="2"/>
  <c r="DP140" i="2"/>
  <c r="EK140" i="2" s="1"/>
  <c r="CJ140" i="2"/>
  <c r="CD140" i="2"/>
  <c r="BS140" i="2"/>
  <c r="BM140" i="2"/>
  <c r="BA140" i="2"/>
  <c r="AY140" i="2"/>
  <c r="AX140" i="2"/>
  <c r="AZ140" i="2" s="1"/>
  <c r="AL140" i="2"/>
  <c r="X140" i="2"/>
  <c r="U140" i="2"/>
  <c r="O140" i="2"/>
  <c r="V140" i="2" s="1"/>
  <c r="L140" i="2"/>
  <c r="EI139" i="2"/>
  <c r="EG139" i="2"/>
  <c r="DP139" i="2"/>
  <c r="EK139" i="2" s="1"/>
  <c r="CJ139" i="2"/>
  <c r="CD139" i="2"/>
  <c r="BS139" i="2"/>
  <c r="BM139" i="2"/>
  <c r="BA139" i="2"/>
  <c r="AY139" i="2"/>
  <c r="AX139" i="2"/>
  <c r="AZ139" i="2" s="1"/>
  <c r="AL139" i="2"/>
  <c r="X139" i="2"/>
  <c r="U139" i="2"/>
  <c r="O139" i="2"/>
  <c r="P139" i="2" s="1"/>
  <c r="L139" i="2"/>
  <c r="Q139" i="2" s="1"/>
  <c r="EI138" i="2"/>
  <c r="EG138" i="2"/>
  <c r="DP138" i="2"/>
  <c r="EK138" i="2" s="1"/>
  <c r="CJ138" i="2"/>
  <c r="CD138" i="2"/>
  <c r="BS138" i="2"/>
  <c r="BM138" i="2"/>
  <c r="BA138" i="2"/>
  <c r="AY138" i="2"/>
  <c r="AX138" i="2"/>
  <c r="AZ138" i="2" s="1"/>
  <c r="AL138" i="2"/>
  <c r="X138" i="2"/>
  <c r="U138" i="2"/>
  <c r="O138" i="2"/>
  <c r="L138" i="2"/>
  <c r="EI137" i="2"/>
  <c r="EG137" i="2"/>
  <c r="DP137" i="2"/>
  <c r="EK137" i="2" s="1"/>
  <c r="CJ137" i="2"/>
  <c r="CD137" i="2"/>
  <c r="BS137" i="2"/>
  <c r="BM137" i="2"/>
  <c r="BA137" i="2"/>
  <c r="AY137" i="2"/>
  <c r="AX137" i="2"/>
  <c r="AZ137" i="2" s="1"/>
  <c r="AL137" i="2"/>
  <c r="X137" i="2"/>
  <c r="U137" i="2"/>
  <c r="O137" i="2"/>
  <c r="P137" i="2" s="1"/>
  <c r="L137" i="2"/>
  <c r="EI136" i="2"/>
  <c r="EG136" i="2"/>
  <c r="DP136" i="2"/>
  <c r="EK136" i="2" s="1"/>
  <c r="CJ136" i="2"/>
  <c r="CD136" i="2"/>
  <c r="BS136" i="2"/>
  <c r="BM136" i="2"/>
  <c r="BA136" i="2"/>
  <c r="AY136" i="2"/>
  <c r="AX136" i="2"/>
  <c r="AZ136" i="2" s="1"/>
  <c r="AL136" i="2"/>
  <c r="X136" i="2"/>
  <c r="U136" i="2"/>
  <c r="O136" i="2"/>
  <c r="L136" i="2"/>
  <c r="EI135" i="2"/>
  <c r="EG135" i="2"/>
  <c r="DP135" i="2"/>
  <c r="EK135" i="2" s="1"/>
  <c r="CJ135" i="2"/>
  <c r="CD135" i="2"/>
  <c r="BS135" i="2"/>
  <c r="BM135" i="2"/>
  <c r="BA135" i="2"/>
  <c r="AY135" i="2"/>
  <c r="AX135" i="2"/>
  <c r="AZ135" i="2" s="1"/>
  <c r="AL135" i="2"/>
  <c r="X135" i="2"/>
  <c r="U135" i="2"/>
  <c r="O135" i="2"/>
  <c r="L135" i="2"/>
  <c r="EI134" i="2"/>
  <c r="EG134" i="2"/>
  <c r="DP134" i="2"/>
  <c r="EK134" i="2" s="1"/>
  <c r="CJ134" i="2"/>
  <c r="CD134" i="2"/>
  <c r="BS134" i="2"/>
  <c r="BM134" i="2"/>
  <c r="BA134" i="2"/>
  <c r="AY134" i="2"/>
  <c r="AX134" i="2"/>
  <c r="AZ134" i="2" s="1"/>
  <c r="AL134" i="2"/>
  <c r="X134" i="2"/>
  <c r="U134" i="2"/>
  <c r="O134" i="2"/>
  <c r="P134" i="2" s="1"/>
  <c r="L134" i="2"/>
  <c r="EI133" i="2"/>
  <c r="EG133" i="2"/>
  <c r="DP133" i="2"/>
  <c r="EK133" i="2" s="1"/>
  <c r="CJ133" i="2"/>
  <c r="CT133" i="2" s="1"/>
  <c r="CD133" i="2"/>
  <c r="BS133" i="2"/>
  <c r="BM133" i="2"/>
  <c r="BA133" i="2"/>
  <c r="AY133" i="2"/>
  <c r="AX133" i="2"/>
  <c r="AZ133" i="2" s="1"/>
  <c r="AL133" i="2"/>
  <c r="X133" i="2"/>
  <c r="U133" i="2"/>
  <c r="O133" i="2"/>
  <c r="P133" i="2" s="1"/>
  <c r="L133" i="2"/>
  <c r="EI132" i="2"/>
  <c r="EG132" i="2"/>
  <c r="DP132" i="2"/>
  <c r="EK132" i="2" s="1"/>
  <c r="CD132" i="2"/>
  <c r="CT132" i="2" s="1"/>
  <c r="BS132" i="2"/>
  <c r="BM132" i="2"/>
  <c r="BA132" i="2"/>
  <c r="AY132" i="2"/>
  <c r="AX132" i="2"/>
  <c r="AZ132" i="2" s="1"/>
  <c r="AL132" i="2"/>
  <c r="X132" i="2"/>
  <c r="U132" i="2"/>
  <c r="O132" i="2"/>
  <c r="P132" i="2" s="1"/>
  <c r="L132" i="2"/>
  <c r="EI131" i="2"/>
  <c r="EG131" i="2"/>
  <c r="DP131" i="2"/>
  <c r="EK131" i="2" s="1"/>
  <c r="CJ131" i="2"/>
  <c r="CD131" i="2"/>
  <c r="BS131" i="2"/>
  <c r="BM131" i="2"/>
  <c r="BA131" i="2"/>
  <c r="AY131" i="2"/>
  <c r="AX131" i="2"/>
  <c r="AZ131" i="2" s="1"/>
  <c r="AL131" i="2"/>
  <c r="X131" i="2"/>
  <c r="U131" i="2"/>
  <c r="O131" i="2"/>
  <c r="L131" i="2"/>
  <c r="EI130" i="2"/>
  <c r="EG130" i="2"/>
  <c r="DP130" i="2"/>
  <c r="EK130" i="2" s="1"/>
  <c r="CJ130" i="2"/>
  <c r="CD130" i="2"/>
  <c r="BS130" i="2"/>
  <c r="BM130" i="2"/>
  <c r="BA130" i="2"/>
  <c r="AY130" i="2"/>
  <c r="AX130" i="2"/>
  <c r="AZ130" i="2" s="1"/>
  <c r="AL130" i="2"/>
  <c r="X130" i="2"/>
  <c r="U130" i="2"/>
  <c r="O130" i="2"/>
  <c r="L130" i="2"/>
  <c r="EI129" i="2"/>
  <c r="EG129" i="2"/>
  <c r="DP129" i="2"/>
  <c r="EK129" i="2" s="1"/>
  <c r="CJ129" i="2"/>
  <c r="CD129" i="2"/>
  <c r="BS129" i="2"/>
  <c r="BM129" i="2"/>
  <c r="BA129" i="2"/>
  <c r="AY129" i="2"/>
  <c r="AX129" i="2"/>
  <c r="AZ129" i="2" s="1"/>
  <c r="AL129" i="2"/>
  <c r="X129" i="2"/>
  <c r="U129" i="2"/>
  <c r="O129" i="2"/>
  <c r="L129" i="2"/>
  <c r="EI128" i="2"/>
  <c r="EG128" i="2"/>
  <c r="DP128" i="2"/>
  <c r="EK128" i="2" s="1"/>
  <c r="CJ128" i="2"/>
  <c r="CD128" i="2"/>
  <c r="BS128" i="2"/>
  <c r="BM128" i="2"/>
  <c r="BA128" i="2"/>
  <c r="AY128" i="2"/>
  <c r="AX128" i="2"/>
  <c r="AZ128" i="2" s="1"/>
  <c r="AL128" i="2"/>
  <c r="X128" i="2"/>
  <c r="U128" i="2"/>
  <c r="O128" i="2"/>
  <c r="P128" i="2" s="1"/>
  <c r="L128" i="2"/>
  <c r="EI127" i="2"/>
  <c r="EG127" i="2"/>
  <c r="DP127" i="2"/>
  <c r="EK127" i="2" s="1"/>
  <c r="CJ127" i="2"/>
  <c r="CD127" i="2"/>
  <c r="BS127" i="2"/>
  <c r="BM127" i="2"/>
  <c r="CC127" i="2" s="1"/>
  <c r="BA127" i="2"/>
  <c r="AY127" i="2"/>
  <c r="AX127" i="2"/>
  <c r="AZ127" i="2" s="1"/>
  <c r="AL127" i="2"/>
  <c r="X127" i="2"/>
  <c r="U127" i="2"/>
  <c r="O127" i="2"/>
  <c r="L127" i="2"/>
  <c r="EI126" i="2"/>
  <c r="EG126" i="2"/>
  <c r="DP126" i="2"/>
  <c r="EK126" i="2" s="1"/>
  <c r="CJ126" i="2"/>
  <c r="CD126" i="2"/>
  <c r="BS126" i="2"/>
  <c r="BM126" i="2"/>
  <c r="BA126" i="2"/>
  <c r="AY126" i="2"/>
  <c r="AX126" i="2"/>
  <c r="AZ126" i="2" s="1"/>
  <c r="AL126" i="2"/>
  <c r="X126" i="2"/>
  <c r="U126" i="2"/>
  <c r="O126" i="2"/>
  <c r="P126" i="2" s="1"/>
  <c r="L126" i="2"/>
  <c r="EI125" i="2"/>
  <c r="EG125" i="2"/>
  <c r="DP125" i="2"/>
  <c r="EK125" i="2" s="1"/>
  <c r="CJ125" i="2"/>
  <c r="CD125" i="2"/>
  <c r="BS125" i="2"/>
  <c r="BM125" i="2"/>
  <c r="BA125" i="2"/>
  <c r="AY125" i="2"/>
  <c r="AX125" i="2"/>
  <c r="AZ125" i="2" s="1"/>
  <c r="AL125" i="2"/>
  <c r="X125" i="2"/>
  <c r="U125" i="2"/>
  <c r="O125" i="2"/>
  <c r="L125" i="2"/>
  <c r="EI124" i="2"/>
  <c r="EG124" i="2"/>
  <c r="DP124" i="2"/>
  <c r="EK124" i="2" s="1"/>
  <c r="CJ124" i="2"/>
  <c r="CD124" i="2"/>
  <c r="BS124" i="2"/>
  <c r="BM124" i="2"/>
  <c r="BA124" i="2"/>
  <c r="AY124" i="2"/>
  <c r="AX124" i="2"/>
  <c r="AZ124" i="2" s="1"/>
  <c r="AL124" i="2"/>
  <c r="X124" i="2"/>
  <c r="U124" i="2"/>
  <c r="P124" i="2"/>
  <c r="O124" i="2"/>
  <c r="L124" i="2"/>
  <c r="EI123" i="2"/>
  <c r="EG123" i="2"/>
  <c r="DP123" i="2"/>
  <c r="EK123" i="2" s="1"/>
  <c r="CJ123" i="2"/>
  <c r="CD123" i="2"/>
  <c r="BS123" i="2"/>
  <c r="BM123" i="2"/>
  <c r="BA123" i="2"/>
  <c r="AY123" i="2"/>
  <c r="AX123" i="2"/>
  <c r="AZ123" i="2" s="1"/>
  <c r="AL123" i="2"/>
  <c r="X123" i="2"/>
  <c r="U123" i="2"/>
  <c r="O123" i="2"/>
  <c r="P123" i="2" s="1"/>
  <c r="L123" i="2"/>
  <c r="EI122" i="2"/>
  <c r="EG122" i="2"/>
  <c r="DP122" i="2"/>
  <c r="EK122" i="2" s="1"/>
  <c r="CJ122" i="2"/>
  <c r="CD122" i="2"/>
  <c r="BS122" i="2"/>
  <c r="BM122" i="2"/>
  <c r="BA122" i="2"/>
  <c r="AY122" i="2"/>
  <c r="AX122" i="2"/>
  <c r="AZ122" i="2" s="1"/>
  <c r="AL122" i="2"/>
  <c r="X122" i="2"/>
  <c r="U122" i="2"/>
  <c r="O122" i="2"/>
  <c r="P122" i="2" s="1"/>
  <c r="L122" i="2"/>
  <c r="Q122" i="2" s="1"/>
  <c r="EI121" i="2"/>
  <c r="EG121" i="2"/>
  <c r="DP121" i="2"/>
  <c r="EK121" i="2" s="1"/>
  <c r="CJ121" i="2"/>
  <c r="CD121" i="2"/>
  <c r="BS121" i="2"/>
  <c r="BM121" i="2"/>
  <c r="BA121" i="2"/>
  <c r="AY121" i="2"/>
  <c r="AX121" i="2"/>
  <c r="AZ121" i="2" s="1"/>
  <c r="AL121" i="2"/>
  <c r="X121" i="2"/>
  <c r="U121" i="2"/>
  <c r="O121" i="2"/>
  <c r="L121" i="2"/>
  <c r="EI120" i="2"/>
  <c r="EG120" i="2"/>
  <c r="DP120" i="2"/>
  <c r="EK120" i="2" s="1"/>
  <c r="CJ120" i="2"/>
  <c r="CD120" i="2"/>
  <c r="BS120" i="2"/>
  <c r="BM120" i="2"/>
  <c r="BA120" i="2"/>
  <c r="AY120" i="2"/>
  <c r="AX120" i="2"/>
  <c r="AZ120" i="2" s="1"/>
  <c r="AL120" i="2"/>
  <c r="X120" i="2"/>
  <c r="U120" i="2"/>
  <c r="O120" i="2"/>
  <c r="P120" i="2" s="1"/>
  <c r="L120" i="2"/>
  <c r="EI119" i="2"/>
  <c r="EG119" i="2"/>
  <c r="DP119" i="2"/>
  <c r="EK119" i="2" s="1"/>
  <c r="CJ119" i="2"/>
  <c r="CD119" i="2"/>
  <c r="BS119" i="2"/>
  <c r="BM119" i="2"/>
  <c r="BA119" i="2"/>
  <c r="AY119" i="2"/>
  <c r="AX119" i="2"/>
  <c r="AZ119" i="2" s="1"/>
  <c r="AL119" i="2"/>
  <c r="X119" i="2"/>
  <c r="U119" i="2"/>
  <c r="O119" i="2"/>
  <c r="P119" i="2" s="1"/>
  <c r="L119" i="2"/>
  <c r="EI118" i="2"/>
  <c r="EG118" i="2"/>
  <c r="DP118" i="2"/>
  <c r="EK118" i="2" s="1"/>
  <c r="CJ118" i="2"/>
  <c r="CD118" i="2"/>
  <c r="BS118" i="2"/>
  <c r="BM118" i="2"/>
  <c r="BA118" i="2"/>
  <c r="AY118" i="2"/>
  <c r="AX118" i="2"/>
  <c r="AZ118" i="2" s="1"/>
  <c r="AL118" i="2"/>
  <c r="X118" i="2"/>
  <c r="U118" i="2"/>
  <c r="O118" i="2"/>
  <c r="P118" i="2" s="1"/>
  <c r="L118" i="2"/>
  <c r="EI117" i="2"/>
  <c r="EG117" i="2"/>
  <c r="DP117" i="2"/>
  <c r="EK117" i="2" s="1"/>
  <c r="CJ117" i="2"/>
  <c r="CD117" i="2"/>
  <c r="BS117" i="2"/>
  <c r="BM117" i="2"/>
  <c r="BA117" i="2"/>
  <c r="AY117" i="2"/>
  <c r="AX117" i="2"/>
  <c r="AZ117" i="2" s="1"/>
  <c r="AL117" i="2"/>
  <c r="X117" i="2"/>
  <c r="U117" i="2"/>
  <c r="O117" i="2"/>
  <c r="L117" i="2"/>
  <c r="EI116" i="2"/>
  <c r="EG116" i="2"/>
  <c r="DP116" i="2"/>
  <c r="EK116" i="2" s="1"/>
  <c r="CJ116" i="2"/>
  <c r="CD116" i="2"/>
  <c r="BS116" i="2"/>
  <c r="BM116" i="2"/>
  <c r="BA116" i="2"/>
  <c r="AY116" i="2"/>
  <c r="AX116" i="2"/>
  <c r="AZ116" i="2" s="1"/>
  <c r="AL116" i="2"/>
  <c r="X116" i="2"/>
  <c r="U116" i="2"/>
  <c r="Y116" i="2" s="1"/>
  <c r="O116" i="2"/>
  <c r="L116" i="2"/>
  <c r="EI115" i="2"/>
  <c r="EG115" i="2"/>
  <c r="DP115" i="2"/>
  <c r="EK115" i="2" s="1"/>
  <c r="CJ115" i="2"/>
  <c r="CT115" i="2" s="1"/>
  <c r="CD115" i="2"/>
  <c r="BS115" i="2"/>
  <c r="BM115" i="2"/>
  <c r="BA115" i="2"/>
  <c r="AZ115" i="2"/>
  <c r="AY115" i="2"/>
  <c r="AX115" i="2"/>
  <c r="AL115" i="2"/>
  <c r="X115" i="2"/>
  <c r="U115" i="2"/>
  <c r="O115" i="2"/>
  <c r="P115" i="2" s="1"/>
  <c r="L115" i="2"/>
  <c r="EI114" i="2"/>
  <c r="EG114" i="2"/>
  <c r="DP114" i="2"/>
  <c r="EK114" i="2" s="1"/>
  <c r="CJ114" i="2"/>
  <c r="CD114" i="2"/>
  <c r="BS114" i="2"/>
  <c r="BM114" i="2"/>
  <c r="BA114" i="2"/>
  <c r="AY114" i="2"/>
  <c r="AX114" i="2"/>
  <c r="AZ114" i="2" s="1"/>
  <c r="AL114" i="2"/>
  <c r="X114" i="2"/>
  <c r="U114" i="2"/>
  <c r="V114" i="2" s="1"/>
  <c r="O114" i="2"/>
  <c r="P114" i="2" s="1"/>
  <c r="L114" i="2"/>
  <c r="EI113" i="2"/>
  <c r="EG113" i="2"/>
  <c r="DP113" i="2"/>
  <c r="EK113" i="2" s="1"/>
  <c r="CJ113" i="2"/>
  <c r="CD113" i="2"/>
  <c r="BS113" i="2"/>
  <c r="BM113" i="2"/>
  <c r="BA113" i="2"/>
  <c r="AY113" i="2"/>
  <c r="AX113" i="2"/>
  <c r="AZ113" i="2" s="1"/>
  <c r="AL113" i="2"/>
  <c r="X113" i="2"/>
  <c r="U113" i="2"/>
  <c r="O113" i="2"/>
  <c r="P113" i="2" s="1"/>
  <c r="L113" i="2"/>
  <c r="EI112" i="2"/>
  <c r="EG112" i="2"/>
  <c r="DP112" i="2"/>
  <c r="EK112" i="2" s="1"/>
  <c r="CJ112" i="2"/>
  <c r="CD112" i="2"/>
  <c r="BS112" i="2"/>
  <c r="BM112" i="2"/>
  <c r="BA112" i="2"/>
  <c r="AY112" i="2"/>
  <c r="AX112" i="2"/>
  <c r="AZ112" i="2" s="1"/>
  <c r="AL112" i="2"/>
  <c r="X112" i="2"/>
  <c r="U112" i="2"/>
  <c r="O112" i="2"/>
  <c r="L112" i="2"/>
  <c r="EI111" i="2"/>
  <c r="EG111" i="2"/>
  <c r="DP111" i="2"/>
  <c r="EK111" i="2" s="1"/>
  <c r="CJ111" i="2"/>
  <c r="CD111" i="2"/>
  <c r="BS111" i="2"/>
  <c r="BM111" i="2"/>
  <c r="BA111" i="2"/>
  <c r="AY111" i="2"/>
  <c r="AX111" i="2"/>
  <c r="AZ111" i="2" s="1"/>
  <c r="AL111" i="2"/>
  <c r="X111" i="2"/>
  <c r="U111" i="2"/>
  <c r="O111" i="2"/>
  <c r="P111" i="2" s="1"/>
  <c r="L111" i="2"/>
  <c r="EI110" i="2"/>
  <c r="EG110" i="2"/>
  <c r="DP110" i="2"/>
  <c r="EK110" i="2" s="1"/>
  <c r="CJ110" i="2"/>
  <c r="CD110" i="2"/>
  <c r="BS110" i="2"/>
  <c r="BM110" i="2"/>
  <c r="BA110" i="2"/>
  <c r="AZ110" i="2"/>
  <c r="AY110" i="2"/>
  <c r="AX110" i="2"/>
  <c r="AL110" i="2"/>
  <c r="X110" i="2"/>
  <c r="U110" i="2"/>
  <c r="O110" i="2"/>
  <c r="P110" i="2" s="1"/>
  <c r="L110" i="2"/>
  <c r="EI109" i="2"/>
  <c r="EG109" i="2"/>
  <c r="DP109" i="2"/>
  <c r="EK109" i="2" s="1"/>
  <c r="CJ109" i="2"/>
  <c r="CD109" i="2"/>
  <c r="BS109" i="2"/>
  <c r="BM109" i="2"/>
  <c r="BA109" i="2"/>
  <c r="AY109" i="2"/>
  <c r="AX109" i="2"/>
  <c r="AZ109" i="2" s="1"/>
  <c r="AL109" i="2"/>
  <c r="X109" i="2"/>
  <c r="Y109" i="2" s="1"/>
  <c r="U109" i="2"/>
  <c r="O109" i="2"/>
  <c r="L109" i="2"/>
  <c r="EI108" i="2"/>
  <c r="EG108" i="2"/>
  <c r="DP108" i="2"/>
  <c r="EK108" i="2" s="1"/>
  <c r="CJ108" i="2"/>
  <c r="CD108" i="2"/>
  <c r="CT108" i="2" s="1"/>
  <c r="BS108" i="2"/>
  <c r="BM108" i="2"/>
  <c r="BA108" i="2"/>
  <c r="AY108" i="2"/>
  <c r="AX108" i="2"/>
  <c r="AZ108" i="2" s="1"/>
  <c r="AL108" i="2"/>
  <c r="X108" i="2"/>
  <c r="U108" i="2"/>
  <c r="O108" i="2"/>
  <c r="P108" i="2" s="1"/>
  <c r="L108" i="2"/>
  <c r="EI107" i="2"/>
  <c r="EG107" i="2"/>
  <c r="DP107" i="2"/>
  <c r="EK107" i="2" s="1"/>
  <c r="CJ107" i="2"/>
  <c r="CD107" i="2"/>
  <c r="BS107" i="2"/>
  <c r="BM107" i="2"/>
  <c r="BA107" i="2"/>
  <c r="AY107" i="2"/>
  <c r="AX107" i="2"/>
  <c r="AZ107" i="2" s="1"/>
  <c r="AL107" i="2"/>
  <c r="X107" i="2"/>
  <c r="U107" i="2"/>
  <c r="O107" i="2"/>
  <c r="P107" i="2" s="1"/>
  <c r="L107" i="2"/>
  <c r="EI106" i="2"/>
  <c r="EG106" i="2"/>
  <c r="DP106" i="2"/>
  <c r="EK106" i="2" s="1"/>
  <c r="CJ106" i="2"/>
  <c r="CD106" i="2"/>
  <c r="BS106" i="2"/>
  <c r="BM106" i="2"/>
  <c r="BA106" i="2"/>
  <c r="AY106" i="2"/>
  <c r="AX106" i="2"/>
  <c r="AZ106" i="2" s="1"/>
  <c r="AL106" i="2"/>
  <c r="X106" i="2"/>
  <c r="U106" i="2"/>
  <c r="O106" i="2"/>
  <c r="P106" i="2" s="1"/>
  <c r="L106" i="2"/>
  <c r="EI105" i="2"/>
  <c r="EG105" i="2"/>
  <c r="DP105" i="2"/>
  <c r="EK105" i="2" s="1"/>
  <c r="CJ105" i="2"/>
  <c r="CD105" i="2"/>
  <c r="BS105" i="2"/>
  <c r="BM105" i="2"/>
  <c r="BA105" i="2"/>
  <c r="AY105" i="2"/>
  <c r="AX105" i="2"/>
  <c r="AZ105" i="2" s="1"/>
  <c r="AL105" i="2"/>
  <c r="X105" i="2"/>
  <c r="U105" i="2"/>
  <c r="O105" i="2"/>
  <c r="P105" i="2" s="1"/>
  <c r="L105" i="2"/>
  <c r="EI104" i="2"/>
  <c r="EG104" i="2"/>
  <c r="DP104" i="2"/>
  <c r="EK104" i="2" s="1"/>
  <c r="CJ104" i="2"/>
  <c r="CD104" i="2"/>
  <c r="BS104" i="2"/>
  <c r="BM104" i="2"/>
  <c r="BA104" i="2"/>
  <c r="AY104" i="2"/>
  <c r="AX104" i="2"/>
  <c r="AZ104" i="2" s="1"/>
  <c r="AL104" i="2"/>
  <c r="X104" i="2"/>
  <c r="U104" i="2"/>
  <c r="O104" i="2"/>
  <c r="L104" i="2"/>
  <c r="EI103" i="2"/>
  <c r="EG103" i="2"/>
  <c r="DP103" i="2"/>
  <c r="EK103" i="2" s="1"/>
  <c r="CJ103" i="2"/>
  <c r="CT103" i="2" s="1"/>
  <c r="CD103" i="2"/>
  <c r="BS103" i="2"/>
  <c r="BM103" i="2"/>
  <c r="BA103" i="2"/>
  <c r="AY103" i="2"/>
  <c r="AX103" i="2"/>
  <c r="AZ103" i="2" s="1"/>
  <c r="AL103" i="2"/>
  <c r="X103" i="2"/>
  <c r="U103" i="2"/>
  <c r="P103" i="2"/>
  <c r="O103" i="2"/>
  <c r="L103" i="2"/>
  <c r="EI102" i="2"/>
  <c r="EG102" i="2"/>
  <c r="DP102" i="2"/>
  <c r="EK102" i="2" s="1"/>
  <c r="CJ102" i="2"/>
  <c r="CD102" i="2"/>
  <c r="BS102" i="2"/>
  <c r="BM102" i="2"/>
  <c r="BA102" i="2"/>
  <c r="AY102" i="2"/>
  <c r="AX102" i="2"/>
  <c r="AZ102" i="2" s="1"/>
  <c r="AL102" i="2"/>
  <c r="X102" i="2"/>
  <c r="Y102" i="2" s="1"/>
  <c r="U102" i="2"/>
  <c r="O102" i="2"/>
  <c r="P102" i="2" s="1"/>
  <c r="L102" i="2"/>
  <c r="EI101" i="2"/>
  <c r="EG101" i="2"/>
  <c r="DP101" i="2"/>
  <c r="EK101" i="2" s="1"/>
  <c r="CJ101" i="2"/>
  <c r="CD101" i="2"/>
  <c r="BS101" i="2"/>
  <c r="BM101" i="2"/>
  <c r="BA101" i="2"/>
  <c r="AY101" i="2"/>
  <c r="AX101" i="2"/>
  <c r="AZ101" i="2" s="1"/>
  <c r="AL101" i="2"/>
  <c r="X101" i="2"/>
  <c r="U101" i="2"/>
  <c r="O101" i="2"/>
  <c r="P101" i="2" s="1"/>
  <c r="L101" i="2"/>
  <c r="Q101" i="2" s="1"/>
  <c r="EI100" i="2"/>
  <c r="EG100" i="2"/>
  <c r="DP100" i="2"/>
  <c r="CJ100" i="2"/>
  <c r="CD100" i="2"/>
  <c r="BS100" i="2"/>
  <c r="BM100" i="2"/>
  <c r="BA100" i="2"/>
  <c r="AY100" i="2"/>
  <c r="AX100" i="2"/>
  <c r="AZ100" i="2" s="1"/>
  <c r="AL100" i="2"/>
  <c r="X100" i="2"/>
  <c r="Y100" i="2" s="1"/>
  <c r="U100" i="2"/>
  <c r="O100" i="2"/>
  <c r="L100" i="2"/>
  <c r="EI99" i="2"/>
  <c r="EG99" i="2"/>
  <c r="DP99" i="2"/>
  <c r="EK99" i="2" s="1"/>
  <c r="CJ99" i="2"/>
  <c r="CD99" i="2"/>
  <c r="BS99" i="2"/>
  <c r="BM99" i="2"/>
  <c r="BA99" i="2"/>
  <c r="AY99" i="2"/>
  <c r="AX99" i="2"/>
  <c r="AZ99" i="2" s="1"/>
  <c r="AL99" i="2"/>
  <c r="X99" i="2"/>
  <c r="U99" i="2"/>
  <c r="O99" i="2"/>
  <c r="L99" i="2"/>
  <c r="EI98" i="2"/>
  <c r="EG98" i="2"/>
  <c r="DP98" i="2"/>
  <c r="EK98" i="2" s="1"/>
  <c r="CJ98" i="2"/>
  <c r="CD98" i="2"/>
  <c r="BS98" i="2"/>
  <c r="BM98" i="2"/>
  <c r="BA98" i="2"/>
  <c r="AY98" i="2"/>
  <c r="AX98" i="2"/>
  <c r="AZ98" i="2" s="1"/>
  <c r="AL98" i="2"/>
  <c r="X98" i="2"/>
  <c r="U98" i="2"/>
  <c r="O98" i="2"/>
  <c r="P98" i="2" s="1"/>
  <c r="L98" i="2"/>
  <c r="EI97" i="2"/>
  <c r="EG97" i="2"/>
  <c r="DP97" i="2"/>
  <c r="EK97" i="2" s="1"/>
  <c r="CJ97" i="2"/>
  <c r="CD97" i="2"/>
  <c r="BS97" i="2"/>
  <c r="BM97" i="2"/>
  <c r="BA97" i="2"/>
  <c r="AY97" i="2"/>
  <c r="AX97" i="2"/>
  <c r="AZ97" i="2" s="1"/>
  <c r="AL97" i="2"/>
  <c r="X97" i="2"/>
  <c r="U97" i="2"/>
  <c r="O97" i="2"/>
  <c r="P97" i="2" s="1"/>
  <c r="L97" i="2"/>
  <c r="EI96" i="2"/>
  <c r="EG96" i="2"/>
  <c r="DP96" i="2"/>
  <c r="EK96" i="2" s="1"/>
  <c r="CJ96" i="2"/>
  <c r="CD96" i="2"/>
  <c r="BS96" i="2"/>
  <c r="BM96" i="2"/>
  <c r="BA96" i="2"/>
  <c r="AY96" i="2"/>
  <c r="AX96" i="2"/>
  <c r="AZ96" i="2" s="1"/>
  <c r="AL96" i="2"/>
  <c r="X96" i="2"/>
  <c r="U96" i="2"/>
  <c r="O96" i="2"/>
  <c r="L96" i="2"/>
  <c r="EI95" i="2"/>
  <c r="EG95" i="2"/>
  <c r="DP95" i="2"/>
  <c r="EK95" i="2" s="1"/>
  <c r="CJ95" i="2"/>
  <c r="CD95" i="2"/>
  <c r="BS95" i="2"/>
  <c r="BM95" i="2"/>
  <c r="BA95" i="2"/>
  <c r="AY95" i="2"/>
  <c r="AX95" i="2"/>
  <c r="AZ95" i="2" s="1"/>
  <c r="AL95" i="2"/>
  <c r="X95" i="2"/>
  <c r="U95" i="2"/>
  <c r="O95" i="2"/>
  <c r="L95" i="2"/>
  <c r="EI94" i="2"/>
  <c r="EG94" i="2"/>
  <c r="DP94" i="2"/>
  <c r="EK94" i="2" s="1"/>
  <c r="CJ94" i="2"/>
  <c r="CD94" i="2"/>
  <c r="BS94" i="2"/>
  <c r="BM94" i="2"/>
  <c r="BA94" i="2"/>
  <c r="AY94" i="2"/>
  <c r="AX94" i="2"/>
  <c r="AZ94" i="2" s="1"/>
  <c r="AL94" i="2"/>
  <c r="X94" i="2"/>
  <c r="U94" i="2"/>
  <c r="O94" i="2"/>
  <c r="P94" i="2" s="1"/>
  <c r="L94" i="2"/>
  <c r="EI93" i="2"/>
  <c r="EG93" i="2"/>
  <c r="DP93" i="2"/>
  <c r="EK93" i="2" s="1"/>
  <c r="CJ93" i="2"/>
  <c r="CD93" i="2"/>
  <c r="BS93" i="2"/>
  <c r="BM93" i="2"/>
  <c r="BA93" i="2"/>
  <c r="AY93" i="2"/>
  <c r="AX93" i="2"/>
  <c r="AZ93" i="2" s="1"/>
  <c r="AL93" i="2"/>
  <c r="X93" i="2"/>
  <c r="U93" i="2"/>
  <c r="O93" i="2"/>
  <c r="L93" i="2"/>
  <c r="EI92" i="2"/>
  <c r="EG92" i="2"/>
  <c r="DP92" i="2"/>
  <c r="CJ92" i="2"/>
  <c r="CD92" i="2"/>
  <c r="BS92" i="2"/>
  <c r="BM92" i="2"/>
  <c r="BA92" i="2"/>
  <c r="AY92" i="2"/>
  <c r="AX92" i="2"/>
  <c r="AZ92" i="2" s="1"/>
  <c r="AL92" i="2"/>
  <c r="X92" i="2"/>
  <c r="U92" i="2"/>
  <c r="O92" i="2"/>
  <c r="P92" i="2" s="1"/>
  <c r="L92" i="2"/>
  <c r="EI91" i="2"/>
  <c r="EG91" i="2"/>
  <c r="DP91" i="2"/>
  <c r="EK91" i="2" s="1"/>
  <c r="CJ91" i="2"/>
  <c r="CD91" i="2"/>
  <c r="BS91" i="2"/>
  <c r="BM91" i="2"/>
  <c r="BA91" i="2"/>
  <c r="AY91" i="2"/>
  <c r="AX91" i="2"/>
  <c r="AZ91" i="2" s="1"/>
  <c r="AL91" i="2"/>
  <c r="X91" i="2"/>
  <c r="U91" i="2"/>
  <c r="O91" i="2"/>
  <c r="P91" i="2" s="1"/>
  <c r="L91" i="2"/>
  <c r="EI90" i="2"/>
  <c r="EG90" i="2"/>
  <c r="DP90" i="2"/>
  <c r="EK90" i="2" s="1"/>
  <c r="CJ90" i="2"/>
  <c r="CD90" i="2"/>
  <c r="BS90" i="2"/>
  <c r="BM90" i="2"/>
  <c r="BA90" i="2"/>
  <c r="AY90" i="2"/>
  <c r="AX90" i="2"/>
  <c r="AZ90" i="2" s="1"/>
  <c r="AL90" i="2"/>
  <c r="X90" i="2"/>
  <c r="U90" i="2"/>
  <c r="O90" i="2"/>
  <c r="P90" i="2" s="1"/>
  <c r="L90" i="2"/>
  <c r="EI89" i="2"/>
  <c r="EG89" i="2"/>
  <c r="DP89" i="2"/>
  <c r="EK89" i="2" s="1"/>
  <c r="CJ89" i="2"/>
  <c r="CD89" i="2"/>
  <c r="BS89" i="2"/>
  <c r="BM89" i="2"/>
  <c r="BA89" i="2"/>
  <c r="AY89" i="2"/>
  <c r="AX89" i="2"/>
  <c r="AZ89" i="2" s="1"/>
  <c r="AL89" i="2"/>
  <c r="X89" i="2"/>
  <c r="U89" i="2"/>
  <c r="O89" i="2"/>
  <c r="P89" i="2" s="1"/>
  <c r="L89" i="2"/>
  <c r="EI88" i="2"/>
  <c r="EG88" i="2"/>
  <c r="DP88" i="2"/>
  <c r="EK88" i="2" s="1"/>
  <c r="CJ88" i="2"/>
  <c r="CD88" i="2"/>
  <c r="BS88" i="2"/>
  <c r="BM88" i="2"/>
  <c r="BA88" i="2"/>
  <c r="AY88" i="2"/>
  <c r="AX88" i="2"/>
  <c r="AZ88" i="2" s="1"/>
  <c r="AL88" i="2"/>
  <c r="X88" i="2"/>
  <c r="U88" i="2"/>
  <c r="Y88" i="2" s="1"/>
  <c r="O88" i="2"/>
  <c r="L88" i="2"/>
  <c r="EI87" i="2"/>
  <c r="EG87" i="2"/>
  <c r="DP87" i="2"/>
  <c r="EK87" i="2" s="1"/>
  <c r="CJ87" i="2"/>
  <c r="CD87" i="2"/>
  <c r="CT87" i="2" s="1"/>
  <c r="BS87" i="2"/>
  <c r="BM87" i="2"/>
  <c r="BA87" i="2"/>
  <c r="AY87" i="2"/>
  <c r="AX87" i="2"/>
  <c r="AZ87" i="2" s="1"/>
  <c r="AL87" i="2"/>
  <c r="X87" i="2"/>
  <c r="U87" i="2"/>
  <c r="O87" i="2"/>
  <c r="P87" i="2" s="1"/>
  <c r="L87" i="2"/>
  <c r="EI86" i="2"/>
  <c r="EG86" i="2"/>
  <c r="DP86" i="2"/>
  <c r="EK86" i="2" s="1"/>
  <c r="CJ86" i="2"/>
  <c r="CD86" i="2"/>
  <c r="BS86" i="2"/>
  <c r="BM86" i="2"/>
  <c r="BA86" i="2"/>
  <c r="AY86" i="2"/>
  <c r="AX86" i="2"/>
  <c r="AZ86" i="2" s="1"/>
  <c r="AL86" i="2"/>
  <c r="X86" i="2"/>
  <c r="U86" i="2"/>
  <c r="O86" i="2"/>
  <c r="P86" i="2" s="1"/>
  <c r="L86" i="2"/>
  <c r="EI85" i="2"/>
  <c r="EG85" i="2"/>
  <c r="DP85" i="2"/>
  <c r="EK85" i="2" s="1"/>
  <c r="CJ85" i="2"/>
  <c r="CD85" i="2"/>
  <c r="BS85" i="2"/>
  <c r="BM85" i="2"/>
  <c r="BA85" i="2"/>
  <c r="AY85" i="2"/>
  <c r="AX85" i="2"/>
  <c r="AZ85" i="2" s="1"/>
  <c r="AL85" i="2"/>
  <c r="X85" i="2"/>
  <c r="U85" i="2"/>
  <c r="O85" i="2"/>
  <c r="L85" i="2"/>
  <c r="EI84" i="2"/>
  <c r="EG84" i="2"/>
  <c r="DP84" i="2"/>
  <c r="CJ84" i="2"/>
  <c r="CD84" i="2"/>
  <c r="BS84" i="2"/>
  <c r="BM84" i="2"/>
  <c r="BA84" i="2"/>
  <c r="AY84" i="2"/>
  <c r="AX84" i="2"/>
  <c r="AZ84" i="2" s="1"/>
  <c r="AL84" i="2"/>
  <c r="X84" i="2"/>
  <c r="U84" i="2"/>
  <c r="O84" i="2"/>
  <c r="P84" i="2" s="1"/>
  <c r="L84" i="2"/>
  <c r="EI83" i="2"/>
  <c r="EG83" i="2"/>
  <c r="DP83" i="2"/>
  <c r="EK83" i="2" s="1"/>
  <c r="CJ83" i="2"/>
  <c r="CD83" i="2"/>
  <c r="BS83" i="2"/>
  <c r="BM83" i="2"/>
  <c r="BA83" i="2"/>
  <c r="AY83" i="2"/>
  <c r="AX83" i="2"/>
  <c r="AZ83" i="2" s="1"/>
  <c r="AL83" i="2"/>
  <c r="X83" i="2"/>
  <c r="U83" i="2"/>
  <c r="O83" i="2"/>
  <c r="L83" i="2"/>
  <c r="EI82" i="2"/>
  <c r="EG82" i="2"/>
  <c r="DP82" i="2"/>
  <c r="EK82" i="2" s="1"/>
  <c r="CJ82" i="2"/>
  <c r="CD82" i="2"/>
  <c r="BS82" i="2"/>
  <c r="BM82" i="2"/>
  <c r="BA82" i="2"/>
  <c r="AY82" i="2"/>
  <c r="AX82" i="2"/>
  <c r="AZ82" i="2" s="1"/>
  <c r="AL82" i="2"/>
  <c r="X82" i="2"/>
  <c r="U82" i="2"/>
  <c r="O82" i="2"/>
  <c r="P82" i="2" s="1"/>
  <c r="L82" i="2"/>
  <c r="EI81" i="2"/>
  <c r="EG81" i="2"/>
  <c r="DP81" i="2"/>
  <c r="CJ81" i="2"/>
  <c r="CD81" i="2"/>
  <c r="CT81" i="2" s="1"/>
  <c r="BS81" i="2"/>
  <c r="BM81" i="2"/>
  <c r="BA81" i="2"/>
  <c r="AY81" i="2"/>
  <c r="AX81" i="2"/>
  <c r="AZ81" i="2" s="1"/>
  <c r="AL81" i="2"/>
  <c r="X81" i="2"/>
  <c r="U81" i="2"/>
  <c r="O81" i="2"/>
  <c r="L81" i="2"/>
  <c r="EI80" i="2"/>
  <c r="EG80" i="2"/>
  <c r="DP80" i="2"/>
  <c r="EK80" i="2" s="1"/>
  <c r="CJ80" i="2"/>
  <c r="CD80" i="2"/>
  <c r="BS80" i="2"/>
  <c r="BM80" i="2"/>
  <c r="BA80" i="2"/>
  <c r="AY80" i="2"/>
  <c r="AX80" i="2"/>
  <c r="AZ80" i="2" s="1"/>
  <c r="AL80" i="2"/>
  <c r="X80" i="2"/>
  <c r="U80" i="2"/>
  <c r="O80" i="2"/>
  <c r="P80" i="2" s="1"/>
  <c r="L80" i="2"/>
  <c r="EI79" i="2"/>
  <c r="EG79" i="2"/>
  <c r="DP79" i="2"/>
  <c r="CJ79" i="2"/>
  <c r="CD79" i="2"/>
  <c r="BS79" i="2"/>
  <c r="BM79" i="2"/>
  <c r="BA79" i="2"/>
  <c r="AY79" i="2"/>
  <c r="AX79" i="2"/>
  <c r="AZ79" i="2" s="1"/>
  <c r="AL79" i="2"/>
  <c r="X79" i="2"/>
  <c r="U79" i="2"/>
  <c r="O79" i="2"/>
  <c r="L79" i="2"/>
  <c r="EI78" i="2"/>
  <c r="EG78" i="2"/>
  <c r="DP78" i="2"/>
  <c r="CJ78" i="2"/>
  <c r="CD78" i="2"/>
  <c r="BS78" i="2"/>
  <c r="BM78" i="2"/>
  <c r="BA78" i="2"/>
  <c r="AY78" i="2"/>
  <c r="AX78" i="2"/>
  <c r="AZ78" i="2" s="1"/>
  <c r="AL78" i="2"/>
  <c r="X78" i="2"/>
  <c r="U78" i="2"/>
  <c r="O78" i="2"/>
  <c r="P78" i="2" s="1"/>
  <c r="L78" i="2"/>
  <c r="EI77" i="2"/>
  <c r="EG77" i="2"/>
  <c r="DP77" i="2"/>
  <c r="EK77" i="2" s="1"/>
  <c r="CJ77" i="2"/>
  <c r="CD77" i="2"/>
  <c r="BS77" i="2"/>
  <c r="BM77" i="2"/>
  <c r="BA77" i="2"/>
  <c r="AY77" i="2"/>
  <c r="AX77" i="2"/>
  <c r="AZ77" i="2" s="1"/>
  <c r="AL77" i="2"/>
  <c r="X77" i="2"/>
  <c r="U77" i="2"/>
  <c r="O77" i="2"/>
  <c r="L77" i="2"/>
  <c r="EI76" i="2"/>
  <c r="EG76" i="2"/>
  <c r="DP76" i="2"/>
  <c r="CJ76" i="2"/>
  <c r="CD76" i="2"/>
  <c r="BS76" i="2"/>
  <c r="BM76" i="2"/>
  <c r="BA76" i="2"/>
  <c r="AY76" i="2"/>
  <c r="AX76" i="2"/>
  <c r="AZ76" i="2" s="1"/>
  <c r="AL76" i="2"/>
  <c r="X76" i="2"/>
  <c r="U76" i="2"/>
  <c r="O76" i="2"/>
  <c r="P76" i="2" s="1"/>
  <c r="L76" i="2"/>
  <c r="EI75" i="2"/>
  <c r="EG75" i="2"/>
  <c r="DP75" i="2"/>
  <c r="EK75" i="2" s="1"/>
  <c r="CJ75" i="2"/>
  <c r="CD75" i="2"/>
  <c r="BS75" i="2"/>
  <c r="BM75" i="2"/>
  <c r="BA75" i="2"/>
  <c r="AY75" i="2"/>
  <c r="AX75" i="2"/>
  <c r="AZ75" i="2" s="1"/>
  <c r="AL75" i="2"/>
  <c r="X75" i="2"/>
  <c r="U75" i="2"/>
  <c r="O75" i="2"/>
  <c r="P75" i="2" s="1"/>
  <c r="L75" i="2"/>
  <c r="Q75" i="2" s="1"/>
  <c r="EI74" i="2"/>
  <c r="EG74" i="2"/>
  <c r="DP74" i="2"/>
  <c r="EK74" i="2" s="1"/>
  <c r="CJ74" i="2"/>
  <c r="CD74" i="2"/>
  <c r="BS74" i="2"/>
  <c r="BM74" i="2"/>
  <c r="BA74" i="2"/>
  <c r="AY74" i="2"/>
  <c r="AX74" i="2"/>
  <c r="AZ74" i="2" s="1"/>
  <c r="AL74" i="2"/>
  <c r="X74" i="2"/>
  <c r="U74" i="2"/>
  <c r="O74" i="2"/>
  <c r="P74" i="2" s="1"/>
  <c r="L74" i="2"/>
  <c r="EI73" i="2"/>
  <c r="EG73" i="2"/>
  <c r="DP73" i="2"/>
  <c r="EK73" i="2" s="1"/>
  <c r="CJ73" i="2"/>
  <c r="CD73" i="2"/>
  <c r="BS73" i="2"/>
  <c r="BM73" i="2"/>
  <c r="BA73" i="2"/>
  <c r="AY73" i="2"/>
  <c r="AX73" i="2"/>
  <c r="AZ73" i="2" s="1"/>
  <c r="AL73" i="2"/>
  <c r="X73" i="2"/>
  <c r="U73" i="2"/>
  <c r="O73" i="2"/>
  <c r="P73" i="2" s="1"/>
  <c r="L73" i="2"/>
  <c r="EI72" i="2"/>
  <c r="EG72" i="2"/>
  <c r="DP72" i="2"/>
  <c r="EK72" i="2" s="1"/>
  <c r="CJ72" i="2"/>
  <c r="CD72" i="2"/>
  <c r="BS72" i="2"/>
  <c r="BM72" i="2"/>
  <c r="BA72" i="2"/>
  <c r="AY72" i="2"/>
  <c r="AX72" i="2"/>
  <c r="AZ72" i="2" s="1"/>
  <c r="AL72" i="2"/>
  <c r="X72" i="2"/>
  <c r="U72" i="2"/>
  <c r="O72" i="2"/>
  <c r="L72" i="2"/>
  <c r="EI71" i="2"/>
  <c r="EG71" i="2"/>
  <c r="DP71" i="2"/>
  <c r="EK71" i="2" s="1"/>
  <c r="CJ71" i="2"/>
  <c r="CD71" i="2"/>
  <c r="BS71" i="2"/>
  <c r="BM71" i="2"/>
  <c r="BA71" i="2"/>
  <c r="AY71" i="2"/>
  <c r="AX71" i="2"/>
  <c r="AZ71" i="2" s="1"/>
  <c r="AL71" i="2"/>
  <c r="X71" i="2"/>
  <c r="U71" i="2"/>
  <c r="O71" i="2"/>
  <c r="L71" i="2"/>
  <c r="EI70" i="2"/>
  <c r="EG70" i="2"/>
  <c r="DP70" i="2"/>
  <c r="EK70" i="2" s="1"/>
  <c r="CJ70" i="2"/>
  <c r="CD70" i="2"/>
  <c r="BS70" i="2"/>
  <c r="BM70" i="2"/>
  <c r="BA70" i="2"/>
  <c r="AY70" i="2"/>
  <c r="AX70" i="2"/>
  <c r="AZ70" i="2" s="1"/>
  <c r="AL70" i="2"/>
  <c r="X70" i="2"/>
  <c r="U70" i="2"/>
  <c r="O70" i="2"/>
  <c r="P70" i="2" s="1"/>
  <c r="L70" i="2"/>
  <c r="EI69" i="2"/>
  <c r="EG69" i="2"/>
  <c r="DP69" i="2"/>
  <c r="CJ69" i="2"/>
  <c r="CD69" i="2"/>
  <c r="BS69" i="2"/>
  <c r="BM69" i="2"/>
  <c r="BA69" i="2"/>
  <c r="AY69" i="2"/>
  <c r="AX69" i="2"/>
  <c r="AZ69" i="2" s="1"/>
  <c r="AL69" i="2"/>
  <c r="X69" i="2"/>
  <c r="U69" i="2"/>
  <c r="O69" i="2"/>
  <c r="L69" i="2"/>
  <c r="EI68" i="2"/>
  <c r="EG68" i="2"/>
  <c r="DP68" i="2"/>
  <c r="EK68" i="2" s="1"/>
  <c r="CJ68" i="2"/>
  <c r="CD68" i="2"/>
  <c r="BS68" i="2"/>
  <c r="BM68" i="2"/>
  <c r="CC68" i="2" s="1"/>
  <c r="BA68" i="2"/>
  <c r="AY68" i="2"/>
  <c r="AX68" i="2"/>
  <c r="AZ68" i="2" s="1"/>
  <c r="AL68" i="2"/>
  <c r="X68" i="2"/>
  <c r="U68" i="2"/>
  <c r="O68" i="2"/>
  <c r="P68" i="2" s="1"/>
  <c r="L68" i="2"/>
  <c r="Q68" i="2" s="1"/>
  <c r="EI67" i="2"/>
  <c r="EG67" i="2"/>
  <c r="DP67" i="2"/>
  <c r="CJ67" i="2"/>
  <c r="CD67" i="2"/>
  <c r="BS67" i="2"/>
  <c r="BM67" i="2"/>
  <c r="BA67" i="2"/>
  <c r="AY67" i="2"/>
  <c r="AX67" i="2"/>
  <c r="AZ67" i="2" s="1"/>
  <c r="AL67" i="2"/>
  <c r="X67" i="2"/>
  <c r="U67" i="2"/>
  <c r="O67" i="2"/>
  <c r="P67" i="2" s="1"/>
  <c r="L67" i="2"/>
  <c r="EI66" i="2"/>
  <c r="EG66" i="2"/>
  <c r="DP66" i="2"/>
  <c r="EK66" i="2" s="1"/>
  <c r="CJ66" i="2"/>
  <c r="CD66" i="2"/>
  <c r="BS66" i="2"/>
  <c r="BM66" i="2"/>
  <c r="BA66" i="2"/>
  <c r="AY66" i="2"/>
  <c r="AX66" i="2"/>
  <c r="AZ66" i="2" s="1"/>
  <c r="AL66" i="2"/>
  <c r="X66" i="2"/>
  <c r="U66" i="2"/>
  <c r="O66" i="2"/>
  <c r="P66" i="2" s="1"/>
  <c r="L66" i="2"/>
  <c r="EI65" i="2"/>
  <c r="EG65" i="2"/>
  <c r="DP65" i="2"/>
  <c r="CJ65" i="2"/>
  <c r="CD65" i="2"/>
  <c r="BS65" i="2"/>
  <c r="BM65" i="2"/>
  <c r="BA65" i="2"/>
  <c r="AY65" i="2"/>
  <c r="AX65" i="2"/>
  <c r="AZ65" i="2" s="1"/>
  <c r="AL65" i="2"/>
  <c r="X65" i="2"/>
  <c r="U65" i="2"/>
  <c r="O65" i="2"/>
  <c r="L65" i="2"/>
  <c r="EI64" i="2"/>
  <c r="EG64" i="2"/>
  <c r="DP64" i="2"/>
  <c r="EK64" i="2" s="1"/>
  <c r="CJ64" i="2"/>
  <c r="CD64" i="2"/>
  <c r="BS64" i="2"/>
  <c r="BM64" i="2"/>
  <c r="BA64" i="2"/>
  <c r="AY64" i="2"/>
  <c r="AX64" i="2"/>
  <c r="AZ64" i="2" s="1"/>
  <c r="AL64" i="2"/>
  <c r="X64" i="2"/>
  <c r="U64" i="2"/>
  <c r="O64" i="2"/>
  <c r="P64" i="2" s="1"/>
  <c r="L64" i="2"/>
  <c r="EI63" i="2"/>
  <c r="EG63" i="2"/>
  <c r="DP63" i="2"/>
  <c r="CJ63" i="2"/>
  <c r="CD63" i="2"/>
  <c r="BS63" i="2"/>
  <c r="BM63" i="2"/>
  <c r="CC63" i="2" s="1"/>
  <c r="BA63" i="2"/>
  <c r="AY63" i="2"/>
  <c r="AX63" i="2"/>
  <c r="AZ63" i="2" s="1"/>
  <c r="AL63" i="2"/>
  <c r="X63" i="2"/>
  <c r="U63" i="2"/>
  <c r="O63" i="2"/>
  <c r="P63" i="2" s="1"/>
  <c r="L63" i="2"/>
  <c r="EI62" i="2"/>
  <c r="EG62" i="2"/>
  <c r="DP62" i="2"/>
  <c r="CJ62" i="2"/>
  <c r="CD62" i="2"/>
  <c r="CT62" i="2" s="1"/>
  <c r="BS62" i="2"/>
  <c r="BM62" i="2"/>
  <c r="BA62" i="2"/>
  <c r="AY62" i="2"/>
  <c r="AX62" i="2"/>
  <c r="AZ62" i="2" s="1"/>
  <c r="AL62" i="2"/>
  <c r="X62" i="2"/>
  <c r="U62" i="2"/>
  <c r="O62" i="2"/>
  <c r="P62" i="2" s="1"/>
  <c r="L62" i="2"/>
  <c r="EK61" i="2"/>
  <c r="EI61" i="2"/>
  <c r="EG61" i="2"/>
  <c r="DP61" i="2"/>
  <c r="CJ61" i="2"/>
  <c r="CD61" i="2"/>
  <c r="BS61" i="2"/>
  <c r="BM61" i="2"/>
  <c r="BA61" i="2"/>
  <c r="AY61" i="2"/>
  <c r="AX61" i="2"/>
  <c r="AZ61" i="2" s="1"/>
  <c r="AL61" i="2"/>
  <c r="X61" i="2"/>
  <c r="U61" i="2"/>
  <c r="O61" i="2"/>
  <c r="L61" i="2"/>
  <c r="EI60" i="2"/>
  <c r="EG60" i="2"/>
  <c r="DP60" i="2"/>
  <c r="CJ60" i="2"/>
  <c r="CD60" i="2"/>
  <c r="CT60" i="2" s="1"/>
  <c r="BS60" i="2"/>
  <c r="BM60" i="2"/>
  <c r="BA60" i="2"/>
  <c r="AY60" i="2"/>
  <c r="AX60" i="2"/>
  <c r="AZ60" i="2" s="1"/>
  <c r="AL60" i="2"/>
  <c r="X60" i="2"/>
  <c r="U60" i="2"/>
  <c r="O60" i="2"/>
  <c r="P60" i="2" s="1"/>
  <c r="L60" i="2"/>
  <c r="EI59" i="2"/>
  <c r="EG59" i="2"/>
  <c r="DP59" i="2"/>
  <c r="EK59" i="2" s="1"/>
  <c r="CJ59" i="2"/>
  <c r="CD59" i="2"/>
  <c r="BS59" i="2"/>
  <c r="BM59" i="2"/>
  <c r="BA59" i="2"/>
  <c r="AY59" i="2"/>
  <c r="AX59" i="2"/>
  <c r="AZ59" i="2" s="1"/>
  <c r="AL59" i="2"/>
  <c r="X59" i="2"/>
  <c r="U59" i="2"/>
  <c r="O59" i="2"/>
  <c r="P59" i="2" s="1"/>
  <c r="L59" i="2"/>
  <c r="EI58" i="2"/>
  <c r="EG58" i="2"/>
  <c r="DP58" i="2"/>
  <c r="EK58" i="2" s="1"/>
  <c r="CJ58" i="2"/>
  <c r="CD58" i="2"/>
  <c r="BS58" i="2"/>
  <c r="BM58" i="2"/>
  <c r="BA58" i="2"/>
  <c r="AY58" i="2"/>
  <c r="AX58" i="2"/>
  <c r="AZ58" i="2" s="1"/>
  <c r="AL58" i="2"/>
  <c r="X58" i="2"/>
  <c r="U58" i="2"/>
  <c r="O58" i="2"/>
  <c r="P58" i="2" s="1"/>
  <c r="L58" i="2"/>
  <c r="EI57" i="2"/>
  <c r="EG57" i="2"/>
  <c r="DP57" i="2"/>
  <c r="EK57" i="2" s="1"/>
  <c r="CJ57" i="2"/>
  <c r="CD57" i="2"/>
  <c r="BS57" i="2"/>
  <c r="BM57" i="2"/>
  <c r="BA57" i="2"/>
  <c r="AY57" i="2"/>
  <c r="AX57" i="2"/>
  <c r="AZ57" i="2" s="1"/>
  <c r="AL57" i="2"/>
  <c r="X57" i="2"/>
  <c r="U57" i="2"/>
  <c r="O57" i="2"/>
  <c r="P57" i="2" s="1"/>
  <c r="L57" i="2"/>
  <c r="EI56" i="2"/>
  <c r="EG56" i="2"/>
  <c r="DP56" i="2"/>
  <c r="EK56" i="2" s="1"/>
  <c r="CJ56" i="2"/>
  <c r="CD56" i="2"/>
  <c r="BS56" i="2"/>
  <c r="BM56" i="2"/>
  <c r="BA56" i="2"/>
  <c r="AY56" i="2"/>
  <c r="AX56" i="2"/>
  <c r="AZ56" i="2" s="1"/>
  <c r="AL56" i="2"/>
  <c r="X56" i="2"/>
  <c r="U56" i="2"/>
  <c r="O56" i="2"/>
  <c r="L56" i="2"/>
  <c r="EI55" i="2"/>
  <c r="EG55" i="2"/>
  <c r="DP55" i="2"/>
  <c r="EK55" i="2" s="1"/>
  <c r="CJ55" i="2"/>
  <c r="CD55" i="2"/>
  <c r="BS55" i="2"/>
  <c r="BM55" i="2"/>
  <c r="BA55" i="2"/>
  <c r="AY55" i="2"/>
  <c r="AX55" i="2"/>
  <c r="AZ55" i="2" s="1"/>
  <c r="AL55" i="2"/>
  <c r="X55" i="2"/>
  <c r="U55" i="2"/>
  <c r="O55" i="2"/>
  <c r="P55" i="2" s="1"/>
  <c r="L55" i="2"/>
  <c r="EI54" i="2"/>
  <c r="EG54" i="2"/>
  <c r="DP54" i="2"/>
  <c r="EK54" i="2" s="1"/>
  <c r="CJ54" i="2"/>
  <c r="CD54" i="2"/>
  <c r="BS54" i="2"/>
  <c r="BM54" i="2"/>
  <c r="BA54" i="2"/>
  <c r="AY54" i="2"/>
  <c r="AX54" i="2"/>
  <c r="AZ54" i="2" s="1"/>
  <c r="AL54" i="2"/>
  <c r="X54" i="2"/>
  <c r="U54" i="2"/>
  <c r="O54" i="2"/>
  <c r="P54" i="2" s="1"/>
  <c r="L54" i="2"/>
  <c r="EI53" i="2"/>
  <c r="EG53" i="2"/>
  <c r="DP53" i="2"/>
  <c r="EK53" i="2" s="1"/>
  <c r="CJ53" i="2"/>
  <c r="CD53" i="2"/>
  <c r="BS53" i="2"/>
  <c r="BM53" i="2"/>
  <c r="BA53" i="2"/>
  <c r="AY53" i="2"/>
  <c r="AX53" i="2"/>
  <c r="AZ53" i="2" s="1"/>
  <c r="AL53" i="2"/>
  <c r="X53" i="2"/>
  <c r="U53" i="2"/>
  <c r="Y53" i="2" s="1"/>
  <c r="O53" i="2"/>
  <c r="P53" i="2" s="1"/>
  <c r="L53" i="2"/>
  <c r="EI52" i="2"/>
  <c r="EG52" i="2"/>
  <c r="DP52" i="2"/>
  <c r="EK52" i="2" s="1"/>
  <c r="CJ52" i="2"/>
  <c r="CD52" i="2"/>
  <c r="BS52" i="2"/>
  <c r="BM52" i="2"/>
  <c r="BA52" i="2"/>
  <c r="AY52" i="2"/>
  <c r="AX52" i="2"/>
  <c r="AZ52" i="2" s="1"/>
  <c r="AL52" i="2"/>
  <c r="X52" i="2"/>
  <c r="U52" i="2"/>
  <c r="Y52" i="2" s="1"/>
  <c r="O52" i="2"/>
  <c r="P52" i="2" s="1"/>
  <c r="L52" i="2"/>
  <c r="EI51" i="2"/>
  <c r="EG51" i="2"/>
  <c r="DP51" i="2"/>
  <c r="CJ51" i="2"/>
  <c r="CD51" i="2"/>
  <c r="BS51" i="2"/>
  <c r="BM51" i="2"/>
  <c r="BA51" i="2"/>
  <c r="AY51" i="2"/>
  <c r="AX51" i="2"/>
  <c r="AZ51" i="2" s="1"/>
  <c r="AL51" i="2"/>
  <c r="X51" i="2"/>
  <c r="U51" i="2"/>
  <c r="O51" i="2"/>
  <c r="P51" i="2" s="1"/>
  <c r="L51" i="2"/>
  <c r="EI50" i="2"/>
  <c r="EG50" i="2"/>
  <c r="DP50" i="2"/>
  <c r="EK50" i="2" s="1"/>
  <c r="CJ50" i="2"/>
  <c r="CD50" i="2"/>
  <c r="BS50" i="2"/>
  <c r="BM50" i="2"/>
  <c r="BA50" i="2"/>
  <c r="AY50" i="2"/>
  <c r="AX50" i="2"/>
  <c r="AZ50" i="2" s="1"/>
  <c r="AL50" i="2"/>
  <c r="X50" i="2"/>
  <c r="U50" i="2"/>
  <c r="O50" i="2"/>
  <c r="L50" i="2"/>
  <c r="EI49" i="2"/>
  <c r="EG49" i="2"/>
  <c r="DP49" i="2"/>
  <c r="EK49" i="2" s="1"/>
  <c r="CJ49" i="2"/>
  <c r="CD49" i="2"/>
  <c r="BS49" i="2"/>
  <c r="BM49" i="2"/>
  <c r="BA49" i="2"/>
  <c r="AY49" i="2"/>
  <c r="AX49" i="2"/>
  <c r="AZ49" i="2" s="1"/>
  <c r="AL49" i="2"/>
  <c r="X49" i="2"/>
  <c r="U49" i="2"/>
  <c r="O49" i="2"/>
  <c r="P49" i="2" s="1"/>
  <c r="L49" i="2"/>
  <c r="EI48" i="2"/>
  <c r="EG48" i="2"/>
  <c r="DP48" i="2"/>
  <c r="EK48" i="2" s="1"/>
  <c r="CJ48" i="2"/>
  <c r="CD48" i="2"/>
  <c r="CT48" i="2" s="1"/>
  <c r="BS48" i="2"/>
  <c r="BM48" i="2"/>
  <c r="BA48" i="2"/>
  <c r="AY48" i="2"/>
  <c r="AX48" i="2"/>
  <c r="AZ48" i="2" s="1"/>
  <c r="AL48" i="2"/>
  <c r="X48" i="2"/>
  <c r="U48" i="2"/>
  <c r="O48" i="2"/>
  <c r="L48" i="2"/>
  <c r="EI47" i="2"/>
  <c r="EG47" i="2"/>
  <c r="DP47" i="2"/>
  <c r="EK47" i="2" s="1"/>
  <c r="CJ47" i="2"/>
  <c r="CD47" i="2"/>
  <c r="BS47" i="2"/>
  <c r="BM47" i="2"/>
  <c r="BA47" i="2"/>
  <c r="AY47" i="2"/>
  <c r="AX47" i="2"/>
  <c r="AZ47" i="2" s="1"/>
  <c r="AL47" i="2"/>
  <c r="X47" i="2"/>
  <c r="U47" i="2"/>
  <c r="O47" i="2"/>
  <c r="P47" i="2" s="1"/>
  <c r="L47" i="2"/>
  <c r="EI46" i="2"/>
  <c r="EG46" i="2"/>
  <c r="DP46" i="2"/>
  <c r="EK46" i="2" s="1"/>
  <c r="CJ46" i="2"/>
  <c r="CD46" i="2"/>
  <c r="BS46" i="2"/>
  <c r="BM46" i="2"/>
  <c r="BA46" i="2"/>
  <c r="AY46" i="2"/>
  <c r="AX46" i="2"/>
  <c r="AZ46" i="2" s="1"/>
  <c r="AL46" i="2"/>
  <c r="X46" i="2"/>
  <c r="U46" i="2"/>
  <c r="O46" i="2"/>
  <c r="P46" i="2" s="1"/>
  <c r="L46" i="2"/>
  <c r="EI45" i="2"/>
  <c r="EG45" i="2"/>
  <c r="DP45" i="2"/>
  <c r="EK45" i="2" s="1"/>
  <c r="CJ45" i="2"/>
  <c r="CD45" i="2"/>
  <c r="BS45" i="2"/>
  <c r="BM45" i="2"/>
  <c r="BA45" i="2"/>
  <c r="AY45" i="2"/>
  <c r="AX45" i="2"/>
  <c r="AZ45" i="2" s="1"/>
  <c r="AL45" i="2"/>
  <c r="X45" i="2"/>
  <c r="U45" i="2"/>
  <c r="O45" i="2"/>
  <c r="P45" i="2" s="1"/>
  <c r="L45" i="2"/>
  <c r="EI44" i="2"/>
  <c r="EG44" i="2"/>
  <c r="DP44" i="2"/>
  <c r="EK44" i="2" s="1"/>
  <c r="CJ44" i="2"/>
  <c r="CD44" i="2"/>
  <c r="BS44" i="2"/>
  <c r="BM44" i="2"/>
  <c r="CC44" i="2" s="1"/>
  <c r="BA44" i="2"/>
  <c r="AY44" i="2"/>
  <c r="AX44" i="2"/>
  <c r="AZ44" i="2" s="1"/>
  <c r="AL44" i="2"/>
  <c r="X44" i="2"/>
  <c r="U44" i="2"/>
  <c r="O44" i="2"/>
  <c r="P44" i="2" s="1"/>
  <c r="L44" i="2"/>
  <c r="EI43" i="2"/>
  <c r="EG43" i="2"/>
  <c r="DP43" i="2"/>
  <c r="EK43" i="2" s="1"/>
  <c r="CJ43" i="2"/>
  <c r="CD43" i="2"/>
  <c r="BS43" i="2"/>
  <c r="BM43" i="2"/>
  <c r="BA43" i="2"/>
  <c r="AY43" i="2"/>
  <c r="AX43" i="2"/>
  <c r="AZ43" i="2" s="1"/>
  <c r="AL43" i="2"/>
  <c r="X43" i="2"/>
  <c r="U43" i="2"/>
  <c r="O43" i="2"/>
  <c r="P43" i="2" s="1"/>
  <c r="L43" i="2"/>
  <c r="EI42" i="2"/>
  <c r="EG42" i="2"/>
  <c r="DP42" i="2"/>
  <c r="EK42" i="2" s="1"/>
  <c r="CJ42" i="2"/>
  <c r="CD42" i="2"/>
  <c r="BS42" i="2"/>
  <c r="BM42" i="2"/>
  <c r="BA42" i="2"/>
  <c r="AY42" i="2"/>
  <c r="AX42" i="2"/>
  <c r="AZ42" i="2" s="1"/>
  <c r="AL42" i="2"/>
  <c r="X42" i="2"/>
  <c r="U42" i="2"/>
  <c r="Y42" i="2" s="1"/>
  <c r="O42" i="2"/>
  <c r="L42" i="2"/>
  <c r="EI41" i="2"/>
  <c r="EG41" i="2"/>
  <c r="DP41" i="2"/>
  <c r="EK41" i="2" s="1"/>
  <c r="CJ41" i="2"/>
  <c r="CD41" i="2"/>
  <c r="BS41" i="2"/>
  <c r="BM41" i="2"/>
  <c r="BA41" i="2"/>
  <c r="AY41" i="2"/>
  <c r="AX41" i="2"/>
  <c r="AZ41" i="2" s="1"/>
  <c r="AL41" i="2"/>
  <c r="X41" i="2"/>
  <c r="U41" i="2"/>
  <c r="O41" i="2"/>
  <c r="P41" i="2" s="1"/>
  <c r="L41" i="2"/>
  <c r="EI40" i="2"/>
  <c r="EG40" i="2"/>
  <c r="DP40" i="2"/>
  <c r="EK40" i="2" s="1"/>
  <c r="CJ40" i="2"/>
  <c r="CD40" i="2"/>
  <c r="BS40" i="2"/>
  <c r="BM40" i="2"/>
  <c r="BA40" i="2"/>
  <c r="AY40" i="2"/>
  <c r="AX40" i="2"/>
  <c r="AZ40" i="2" s="1"/>
  <c r="AL40" i="2"/>
  <c r="X40" i="2"/>
  <c r="U40" i="2"/>
  <c r="O40" i="2"/>
  <c r="L40" i="2"/>
  <c r="EI39" i="2"/>
  <c r="EG39" i="2"/>
  <c r="DP39" i="2"/>
  <c r="EK39" i="2" s="1"/>
  <c r="CJ39" i="2"/>
  <c r="CD39" i="2"/>
  <c r="BS39" i="2"/>
  <c r="BM39" i="2"/>
  <c r="BA39" i="2"/>
  <c r="AY39" i="2"/>
  <c r="AX39" i="2"/>
  <c r="AZ39" i="2" s="1"/>
  <c r="AL39" i="2"/>
  <c r="X39" i="2"/>
  <c r="U39" i="2"/>
  <c r="O39" i="2"/>
  <c r="P39" i="2" s="1"/>
  <c r="L39" i="2"/>
  <c r="EI38" i="2"/>
  <c r="EG38" i="2"/>
  <c r="DP38" i="2"/>
  <c r="EK38" i="2" s="1"/>
  <c r="CJ38" i="2"/>
  <c r="CD38" i="2"/>
  <c r="BS38" i="2"/>
  <c r="BM38" i="2"/>
  <c r="BA38" i="2"/>
  <c r="AY38" i="2"/>
  <c r="AX38" i="2"/>
  <c r="AZ38" i="2" s="1"/>
  <c r="AL38" i="2"/>
  <c r="X38" i="2"/>
  <c r="U38" i="2"/>
  <c r="O38" i="2"/>
  <c r="L38" i="2"/>
  <c r="EI37" i="2"/>
  <c r="EG37" i="2"/>
  <c r="DP37" i="2"/>
  <c r="EK37" i="2" s="1"/>
  <c r="CJ37" i="2"/>
  <c r="CD37" i="2"/>
  <c r="BS37" i="2"/>
  <c r="BM37" i="2"/>
  <c r="BA37" i="2"/>
  <c r="AY37" i="2"/>
  <c r="AX37" i="2"/>
  <c r="AZ37" i="2" s="1"/>
  <c r="AL37" i="2"/>
  <c r="X37" i="2"/>
  <c r="U37" i="2"/>
  <c r="O37" i="2"/>
  <c r="V37" i="2" s="1"/>
  <c r="L37" i="2"/>
  <c r="EI36" i="2"/>
  <c r="EG36" i="2"/>
  <c r="DP36" i="2"/>
  <c r="EK36" i="2" s="1"/>
  <c r="CJ36" i="2"/>
  <c r="CD36" i="2"/>
  <c r="BS36" i="2"/>
  <c r="BM36" i="2"/>
  <c r="CC36" i="2" s="1"/>
  <c r="BA36" i="2"/>
  <c r="AY36" i="2"/>
  <c r="AX36" i="2"/>
  <c r="AZ36" i="2" s="1"/>
  <c r="AL36" i="2"/>
  <c r="X36" i="2"/>
  <c r="U36" i="2"/>
  <c r="O36" i="2"/>
  <c r="L36" i="2"/>
  <c r="EI35" i="2"/>
  <c r="EG35" i="2"/>
  <c r="DP35" i="2"/>
  <c r="EK35" i="2" s="1"/>
  <c r="CJ35" i="2"/>
  <c r="CD35" i="2"/>
  <c r="BS35" i="2"/>
  <c r="BM35" i="2"/>
  <c r="BA35" i="2"/>
  <c r="AY35" i="2"/>
  <c r="AX35" i="2"/>
  <c r="AZ35" i="2" s="1"/>
  <c r="AL35" i="2"/>
  <c r="X35" i="2"/>
  <c r="U35" i="2"/>
  <c r="O35" i="2"/>
  <c r="P35" i="2" s="1"/>
  <c r="L35" i="2"/>
  <c r="EI34" i="2"/>
  <c r="EG34" i="2"/>
  <c r="DP34" i="2"/>
  <c r="CJ34" i="2"/>
  <c r="CD34" i="2"/>
  <c r="BS34" i="2"/>
  <c r="BM34" i="2"/>
  <c r="BA34" i="2"/>
  <c r="AY34" i="2"/>
  <c r="AX34" i="2"/>
  <c r="AZ34" i="2" s="1"/>
  <c r="AL34" i="2"/>
  <c r="X34" i="2"/>
  <c r="U34" i="2"/>
  <c r="Y34" i="2" s="1"/>
  <c r="O34" i="2"/>
  <c r="P34" i="2" s="1"/>
  <c r="L34" i="2"/>
  <c r="EI33" i="2"/>
  <c r="EG33" i="2"/>
  <c r="DP33" i="2"/>
  <c r="EK33" i="2" s="1"/>
  <c r="CJ33" i="2"/>
  <c r="CD33" i="2"/>
  <c r="BS33" i="2"/>
  <c r="BM33" i="2"/>
  <c r="BA33" i="2"/>
  <c r="AY33" i="2"/>
  <c r="AX33" i="2"/>
  <c r="AZ33" i="2" s="1"/>
  <c r="AL33" i="2"/>
  <c r="X33" i="2"/>
  <c r="U33" i="2"/>
  <c r="O33" i="2"/>
  <c r="P33" i="2" s="1"/>
  <c r="L33" i="2"/>
  <c r="EI32" i="2"/>
  <c r="EG32" i="2"/>
  <c r="DP32" i="2"/>
  <c r="EK32" i="2" s="1"/>
  <c r="CJ32" i="2"/>
  <c r="CD32" i="2"/>
  <c r="BS32" i="2"/>
  <c r="BM32" i="2"/>
  <c r="CC32" i="2" s="1"/>
  <c r="BA32" i="2"/>
  <c r="AY32" i="2"/>
  <c r="AX32" i="2"/>
  <c r="AZ32" i="2" s="1"/>
  <c r="AL32" i="2"/>
  <c r="X32" i="2"/>
  <c r="U32" i="2"/>
  <c r="O32" i="2"/>
  <c r="P32" i="2" s="1"/>
  <c r="L32" i="2"/>
  <c r="EI31" i="2"/>
  <c r="EG31" i="2"/>
  <c r="DP31" i="2"/>
  <c r="EK31" i="2" s="1"/>
  <c r="CJ31" i="2"/>
  <c r="CD31" i="2"/>
  <c r="BS31" i="2"/>
  <c r="BM31" i="2"/>
  <c r="BA31" i="2"/>
  <c r="AY31" i="2"/>
  <c r="AX31" i="2"/>
  <c r="AZ31" i="2" s="1"/>
  <c r="AL31" i="2"/>
  <c r="X31" i="2"/>
  <c r="U31" i="2"/>
  <c r="O31" i="2"/>
  <c r="L31" i="2"/>
  <c r="EI30" i="2"/>
  <c r="EG30" i="2"/>
  <c r="DP30" i="2"/>
  <c r="EK30" i="2" s="1"/>
  <c r="CJ30" i="2"/>
  <c r="CD30" i="2"/>
  <c r="BS30" i="2"/>
  <c r="BM30" i="2"/>
  <c r="BA30" i="2"/>
  <c r="AY30" i="2"/>
  <c r="AX30" i="2"/>
  <c r="AZ30" i="2" s="1"/>
  <c r="AL30" i="2"/>
  <c r="X30" i="2"/>
  <c r="U30" i="2"/>
  <c r="O30" i="2"/>
  <c r="P30" i="2" s="1"/>
  <c r="L30" i="2"/>
  <c r="EI29" i="2"/>
  <c r="EG29" i="2"/>
  <c r="DP29" i="2"/>
  <c r="EK29" i="2" s="1"/>
  <c r="CJ29" i="2"/>
  <c r="CD29" i="2"/>
  <c r="CT29" i="2" s="1"/>
  <c r="BS29" i="2"/>
  <c r="BM29" i="2"/>
  <c r="BA29" i="2"/>
  <c r="AY29" i="2"/>
  <c r="AX29" i="2"/>
  <c r="AZ29" i="2" s="1"/>
  <c r="AL29" i="2"/>
  <c r="X29" i="2"/>
  <c r="U29" i="2"/>
  <c r="O29" i="2"/>
  <c r="V29" i="2" s="1"/>
  <c r="L29" i="2"/>
  <c r="EI28" i="2"/>
  <c r="EG28" i="2"/>
  <c r="DP28" i="2"/>
  <c r="EK28" i="2" s="1"/>
  <c r="CJ28" i="2"/>
  <c r="CD28" i="2"/>
  <c r="BS28" i="2"/>
  <c r="BM28" i="2"/>
  <c r="BA28" i="2"/>
  <c r="AY28" i="2"/>
  <c r="AX28" i="2"/>
  <c r="AZ28" i="2" s="1"/>
  <c r="AL28" i="2"/>
  <c r="X28" i="2"/>
  <c r="U28" i="2"/>
  <c r="O28" i="2"/>
  <c r="P28" i="2" s="1"/>
  <c r="L28" i="2"/>
  <c r="EI27" i="2"/>
  <c r="EG27" i="2"/>
  <c r="DP27" i="2"/>
  <c r="CJ27" i="2"/>
  <c r="CD27" i="2"/>
  <c r="BS27" i="2"/>
  <c r="BM27" i="2"/>
  <c r="CC27" i="2" s="1"/>
  <c r="BA27" i="2"/>
  <c r="AY27" i="2"/>
  <c r="AX27" i="2"/>
  <c r="AZ27" i="2" s="1"/>
  <c r="AL27" i="2"/>
  <c r="X27" i="2"/>
  <c r="U27" i="2"/>
  <c r="O27" i="2"/>
  <c r="V27" i="2" s="1"/>
  <c r="L27" i="2"/>
  <c r="EI26" i="2"/>
  <c r="EG26" i="2"/>
  <c r="DP26" i="2"/>
  <c r="CJ26" i="2"/>
  <c r="CD26" i="2"/>
  <c r="BS26" i="2"/>
  <c r="BM26" i="2"/>
  <c r="CC26" i="2" s="1"/>
  <c r="BA26" i="2"/>
  <c r="AY26" i="2"/>
  <c r="AX26" i="2"/>
  <c r="AZ26" i="2" s="1"/>
  <c r="AL26" i="2"/>
  <c r="X26" i="2"/>
  <c r="U26" i="2"/>
  <c r="Y26" i="2" s="1"/>
  <c r="O26" i="2"/>
  <c r="P26" i="2" s="1"/>
  <c r="L26" i="2"/>
  <c r="EI25" i="2"/>
  <c r="EG25" i="2"/>
  <c r="DP25" i="2"/>
  <c r="EK25" i="2" s="1"/>
  <c r="CJ25" i="2"/>
  <c r="CD25" i="2"/>
  <c r="BS25" i="2"/>
  <c r="BM25" i="2"/>
  <c r="BA25" i="2"/>
  <c r="AY25" i="2"/>
  <c r="AX25" i="2"/>
  <c r="AZ25" i="2" s="1"/>
  <c r="AL25" i="2"/>
  <c r="X25" i="2"/>
  <c r="U25" i="2"/>
  <c r="Y25" i="2" s="1"/>
  <c r="O25" i="2"/>
  <c r="P25" i="2" s="1"/>
  <c r="L25" i="2"/>
  <c r="EI24" i="2"/>
  <c r="EG24" i="2"/>
  <c r="DP24" i="2"/>
  <c r="EK24" i="2" s="1"/>
  <c r="CJ24" i="2"/>
  <c r="CD24" i="2"/>
  <c r="BS24" i="2"/>
  <c r="BM24" i="2"/>
  <c r="BA24" i="2"/>
  <c r="AY24" i="2"/>
  <c r="AX24" i="2"/>
  <c r="AZ24" i="2" s="1"/>
  <c r="AL24" i="2"/>
  <c r="X24" i="2"/>
  <c r="U24" i="2"/>
  <c r="O24" i="2"/>
  <c r="L24" i="2"/>
  <c r="EI23" i="2"/>
  <c r="EG23" i="2"/>
  <c r="DP23" i="2"/>
  <c r="EK23" i="2" s="1"/>
  <c r="CJ23" i="2"/>
  <c r="CD23" i="2"/>
  <c r="BS23" i="2"/>
  <c r="BM23" i="2"/>
  <c r="BA23" i="2"/>
  <c r="AY23" i="2"/>
  <c r="AX23" i="2"/>
  <c r="AZ23" i="2" s="1"/>
  <c r="AL23" i="2"/>
  <c r="X23" i="2"/>
  <c r="U23" i="2"/>
  <c r="O23" i="2"/>
  <c r="P23" i="2" s="1"/>
  <c r="L23" i="2"/>
  <c r="EI22" i="2"/>
  <c r="EG22" i="2"/>
  <c r="DP22" i="2"/>
  <c r="EK22" i="2" s="1"/>
  <c r="CJ22" i="2"/>
  <c r="CD22" i="2"/>
  <c r="BS22" i="2"/>
  <c r="BM22" i="2"/>
  <c r="BA22" i="2"/>
  <c r="AY22" i="2"/>
  <c r="AX22" i="2"/>
  <c r="AZ22" i="2" s="1"/>
  <c r="AL22" i="2"/>
  <c r="X22" i="2"/>
  <c r="U22" i="2"/>
  <c r="O22" i="2"/>
  <c r="L22" i="2"/>
  <c r="EI21" i="2"/>
  <c r="EG21" i="2"/>
  <c r="DP21" i="2"/>
  <c r="EK21" i="2" s="1"/>
  <c r="CJ21" i="2"/>
  <c r="CD21" i="2"/>
  <c r="BS21" i="2"/>
  <c r="BM21" i="2"/>
  <c r="BA21" i="2"/>
  <c r="AY21" i="2"/>
  <c r="AX21" i="2"/>
  <c r="AZ21" i="2" s="1"/>
  <c r="AL21" i="2"/>
  <c r="X21" i="2"/>
  <c r="U21" i="2"/>
  <c r="Y21" i="2" s="1"/>
  <c r="O21" i="2"/>
  <c r="P21" i="2" s="1"/>
  <c r="L21" i="2"/>
  <c r="EI20" i="2"/>
  <c r="EG20" i="2"/>
  <c r="DP20" i="2"/>
  <c r="EK20" i="2" s="1"/>
  <c r="CJ20" i="2"/>
  <c r="CD20" i="2"/>
  <c r="BS20" i="2"/>
  <c r="BM20" i="2"/>
  <c r="CC20" i="2" s="1"/>
  <c r="BA20" i="2"/>
  <c r="AY20" i="2"/>
  <c r="AX20" i="2"/>
  <c r="AZ20" i="2" s="1"/>
  <c r="AL20" i="2"/>
  <c r="X20" i="2"/>
  <c r="U20" i="2"/>
  <c r="O20" i="2"/>
  <c r="P20" i="2" s="1"/>
  <c r="L20" i="2"/>
  <c r="EI19" i="2"/>
  <c r="EG19" i="2"/>
  <c r="DP19" i="2"/>
  <c r="EK19" i="2" s="1"/>
  <c r="CJ19" i="2"/>
  <c r="CD19" i="2"/>
  <c r="BS19" i="2"/>
  <c r="BM19" i="2"/>
  <c r="BA19" i="2"/>
  <c r="AY19" i="2"/>
  <c r="AX19" i="2"/>
  <c r="AZ19" i="2" s="1"/>
  <c r="AL19" i="2"/>
  <c r="X19" i="2"/>
  <c r="U19" i="2"/>
  <c r="O19" i="2"/>
  <c r="P19" i="2" s="1"/>
  <c r="L19" i="2"/>
  <c r="EI18" i="2"/>
  <c r="EG18" i="2"/>
  <c r="DP18" i="2"/>
  <c r="CJ18" i="2"/>
  <c r="CD18" i="2"/>
  <c r="BS18" i="2"/>
  <c r="BM18" i="2"/>
  <c r="CC18" i="2" s="1"/>
  <c r="BA18" i="2"/>
  <c r="AY18" i="2"/>
  <c r="AX18" i="2"/>
  <c r="AZ18" i="2" s="1"/>
  <c r="AL18" i="2"/>
  <c r="X18" i="2"/>
  <c r="U18" i="2"/>
  <c r="O18" i="2"/>
  <c r="L18" i="2"/>
  <c r="EI17" i="2"/>
  <c r="EG17" i="2"/>
  <c r="DP17" i="2"/>
  <c r="EK17" i="2" s="1"/>
  <c r="CJ17" i="2"/>
  <c r="CD17" i="2"/>
  <c r="CT17" i="2" s="1"/>
  <c r="BS17" i="2"/>
  <c r="BM17" i="2"/>
  <c r="BA17" i="2"/>
  <c r="AY17" i="2"/>
  <c r="AX17" i="2"/>
  <c r="AZ17" i="2" s="1"/>
  <c r="AL17" i="2"/>
  <c r="X17" i="2"/>
  <c r="U17" i="2"/>
  <c r="Y17" i="2" s="1"/>
  <c r="O17" i="2"/>
  <c r="P17" i="2" s="1"/>
  <c r="L17" i="2"/>
  <c r="EI16" i="2"/>
  <c r="EG16" i="2"/>
  <c r="DP16" i="2"/>
  <c r="EK16" i="2" s="1"/>
  <c r="CJ16" i="2"/>
  <c r="CD16" i="2"/>
  <c r="BS16" i="2"/>
  <c r="BM16" i="2"/>
  <c r="CC16" i="2" s="1"/>
  <c r="BA16" i="2"/>
  <c r="AY16" i="2"/>
  <c r="AX16" i="2"/>
  <c r="AZ16" i="2" s="1"/>
  <c r="AL16" i="2"/>
  <c r="X16" i="2"/>
  <c r="U16" i="2"/>
  <c r="O16" i="2"/>
  <c r="P16" i="2" s="1"/>
  <c r="L16" i="2"/>
  <c r="EI15" i="2"/>
  <c r="EG15" i="2"/>
  <c r="DP15" i="2"/>
  <c r="EK15" i="2" s="1"/>
  <c r="CJ15" i="2"/>
  <c r="CD15" i="2"/>
  <c r="BS15" i="2"/>
  <c r="BM15" i="2"/>
  <c r="BA15" i="2"/>
  <c r="AY15" i="2"/>
  <c r="AX15" i="2"/>
  <c r="AZ15" i="2" s="1"/>
  <c r="AL15" i="2"/>
  <c r="X15" i="2"/>
  <c r="U15" i="2"/>
  <c r="O15" i="2"/>
  <c r="P15" i="2" s="1"/>
  <c r="L15" i="2"/>
  <c r="EI14" i="2"/>
  <c r="EG14" i="2"/>
  <c r="DP14" i="2"/>
  <c r="EK14" i="2" s="1"/>
  <c r="CJ14" i="2"/>
  <c r="CD14" i="2"/>
  <c r="BS14" i="2"/>
  <c r="BM14" i="2"/>
  <c r="BA14" i="2"/>
  <c r="AY14" i="2"/>
  <c r="AX14" i="2"/>
  <c r="AZ14" i="2" s="1"/>
  <c r="AL14" i="2"/>
  <c r="X14" i="2"/>
  <c r="U14" i="2"/>
  <c r="O14" i="2"/>
  <c r="L14" i="2"/>
  <c r="EI13" i="2"/>
  <c r="EG13" i="2"/>
  <c r="DP13" i="2"/>
  <c r="EK13" i="2" s="1"/>
  <c r="CJ13" i="2"/>
  <c r="CD13" i="2"/>
  <c r="BS13" i="2"/>
  <c r="BM13" i="2"/>
  <c r="BA13" i="2"/>
  <c r="AY13" i="2"/>
  <c r="AX13" i="2"/>
  <c r="AZ13" i="2" s="1"/>
  <c r="AL13" i="2"/>
  <c r="X13" i="2"/>
  <c r="U13" i="2"/>
  <c r="O13" i="2"/>
  <c r="L13" i="2"/>
  <c r="EI12" i="2"/>
  <c r="EG12" i="2"/>
  <c r="DP12" i="2"/>
  <c r="EK12" i="2" s="1"/>
  <c r="CJ12" i="2"/>
  <c r="CD12" i="2"/>
  <c r="BS12" i="2"/>
  <c r="BM12" i="2"/>
  <c r="BA12" i="2"/>
  <c r="AY12" i="2"/>
  <c r="AX12" i="2"/>
  <c r="AZ12" i="2" s="1"/>
  <c r="AL12" i="2"/>
  <c r="X12" i="2"/>
  <c r="U12" i="2"/>
  <c r="O12" i="2"/>
  <c r="P12" i="2" s="1"/>
  <c r="L12" i="2"/>
  <c r="EI11" i="2"/>
  <c r="EG11" i="2"/>
  <c r="DP11" i="2"/>
  <c r="EK11" i="2" s="1"/>
  <c r="CJ11" i="2"/>
  <c r="CD11" i="2"/>
  <c r="BS11" i="2"/>
  <c r="BM11" i="2"/>
  <c r="BA11" i="2"/>
  <c r="AY11" i="2"/>
  <c r="AX11" i="2"/>
  <c r="AZ11" i="2" s="1"/>
  <c r="AL11" i="2"/>
  <c r="X11" i="2"/>
  <c r="U11" i="2"/>
  <c r="O11" i="2"/>
  <c r="L11" i="2"/>
  <c r="EM10" i="2"/>
  <c r="EI10" i="2"/>
  <c r="EG10" i="2"/>
  <c r="DP10" i="2"/>
  <c r="EK10" i="2" s="1"/>
  <c r="CJ10" i="2"/>
  <c r="CD10" i="2"/>
  <c r="BS10" i="2"/>
  <c r="BM10" i="2"/>
  <c r="BA10" i="2"/>
  <c r="AY10" i="2"/>
  <c r="AX10" i="2"/>
  <c r="AZ10" i="2" s="1"/>
  <c r="AL10" i="2"/>
  <c r="X10" i="2"/>
  <c r="U10" i="2"/>
  <c r="O10" i="2"/>
  <c r="P10" i="2" s="1"/>
  <c r="L10" i="2"/>
  <c r="EI9" i="2"/>
  <c r="EG9" i="2"/>
  <c r="DP9" i="2"/>
  <c r="EK9" i="2" s="1"/>
  <c r="CJ9" i="2"/>
  <c r="CD9" i="2"/>
  <c r="BS9" i="2"/>
  <c r="BM9" i="2"/>
  <c r="BA9" i="2"/>
  <c r="AY9" i="2"/>
  <c r="AX9" i="2"/>
  <c r="AZ9" i="2" s="1"/>
  <c r="AL9" i="2"/>
  <c r="X9" i="2"/>
  <c r="U9" i="2"/>
  <c r="O9" i="2"/>
  <c r="L9" i="2"/>
  <c r="EI8" i="2"/>
  <c r="EG8" i="2"/>
  <c r="DP8" i="2"/>
  <c r="EK8" i="2" s="1"/>
  <c r="CJ8" i="2"/>
  <c r="CD8" i="2"/>
  <c r="CT8" i="2" s="1"/>
  <c r="BS8" i="2"/>
  <c r="BM8" i="2"/>
  <c r="BA8" i="2"/>
  <c r="AY8" i="2"/>
  <c r="AX8" i="2"/>
  <c r="AZ8" i="2" s="1"/>
  <c r="AL8" i="2"/>
  <c r="X8" i="2"/>
  <c r="U8" i="2"/>
  <c r="O8" i="2"/>
  <c r="L8" i="2"/>
  <c r="EI7" i="2"/>
  <c r="EG7" i="2"/>
  <c r="DP7" i="2"/>
  <c r="EK7" i="2" s="1"/>
  <c r="CJ7" i="2"/>
  <c r="CD7" i="2"/>
  <c r="CT7" i="2" s="1"/>
  <c r="BS7" i="2"/>
  <c r="BM7" i="2"/>
  <c r="BK7" i="2"/>
  <c r="BA7" i="2"/>
  <c r="AY7" i="2"/>
  <c r="AX7" i="2"/>
  <c r="AZ7" i="2" s="1"/>
  <c r="AL7" i="2"/>
  <c r="X7" i="2"/>
  <c r="U7" i="2"/>
  <c r="O7" i="2"/>
  <c r="P7" i="2" s="1"/>
  <c r="L7" i="2"/>
  <c r="Q157" i="2" l="1"/>
  <c r="AN160" i="2"/>
  <c r="AP161" i="2"/>
  <c r="AM209" i="2"/>
  <c r="Y235" i="2"/>
  <c r="AP236" i="2"/>
  <c r="Q247" i="2"/>
  <c r="AP265" i="2"/>
  <c r="AP275" i="2"/>
  <c r="Q283" i="2"/>
  <c r="AP284" i="2"/>
  <c r="AO305" i="2"/>
  <c r="V49" i="2"/>
  <c r="V57" i="2"/>
  <c r="V82" i="2"/>
  <c r="Q7" i="2"/>
  <c r="CT11" i="2"/>
  <c r="CC29" i="2"/>
  <c r="Q66" i="2"/>
  <c r="Y68" i="2"/>
  <c r="CT76" i="2"/>
  <c r="Q78" i="2"/>
  <c r="CC83" i="2"/>
  <c r="Y86" i="2"/>
  <c r="Q100" i="2"/>
  <c r="CT102" i="2"/>
  <c r="CC115" i="2"/>
  <c r="CC130" i="2"/>
  <c r="Y145" i="2"/>
  <c r="AO264" i="2"/>
  <c r="AO274" i="2"/>
  <c r="V109" i="2"/>
  <c r="CC129" i="2"/>
  <c r="Y144" i="2"/>
  <c r="V155" i="2"/>
  <c r="AO211" i="2"/>
  <c r="Y217" i="2"/>
  <c r="Q266" i="2"/>
  <c r="Q274" i="2"/>
  <c r="AP285" i="2"/>
  <c r="Q102" i="2"/>
  <c r="CT110" i="2"/>
  <c r="Q119" i="2"/>
  <c r="V129" i="2"/>
  <c r="CC140" i="2"/>
  <c r="CT46" i="2"/>
  <c r="CT137" i="2"/>
  <c r="Y142" i="2"/>
  <c r="V144" i="2"/>
  <c r="CC144" i="2"/>
  <c r="V145" i="2"/>
  <c r="CC147" i="2"/>
  <c r="AM161" i="2"/>
  <c r="AN166" i="2"/>
  <c r="AN170" i="2"/>
  <c r="AN174" i="2"/>
  <c r="Q177" i="2"/>
  <c r="Q181" i="2"/>
  <c r="AP181" i="2"/>
  <c r="V213" i="2"/>
  <c r="Q217" i="2"/>
  <c r="Y219" i="2"/>
  <c r="AM222" i="2"/>
  <c r="AO229" i="2"/>
  <c r="AO240" i="2"/>
  <c r="AO244" i="2"/>
  <c r="AO255" i="2"/>
  <c r="AN275" i="2"/>
  <c r="AN289" i="2"/>
  <c r="Y40" i="2"/>
  <c r="CT44" i="2"/>
  <c r="CC53" i="2"/>
  <c r="CC113" i="2"/>
  <c r="CT124" i="2"/>
  <c r="CT130" i="2"/>
  <c r="CT131" i="2"/>
  <c r="Y153" i="2"/>
  <c r="Q155" i="2"/>
  <c r="AO169" i="2"/>
  <c r="V185" i="2"/>
  <c r="AP240" i="2"/>
  <c r="Q244" i="2"/>
  <c r="Y250" i="2"/>
  <c r="AN252" i="2"/>
  <c r="AO289" i="2"/>
  <c r="CT82" i="2"/>
  <c r="CT149" i="2"/>
  <c r="V162" i="2"/>
  <c r="AP182" i="2"/>
  <c r="AN183" i="2"/>
  <c r="P185" i="2"/>
  <c r="Q193" i="2"/>
  <c r="CT54" i="2"/>
  <c r="AP237" i="2"/>
  <c r="AP269" i="2"/>
  <c r="AN180" i="2"/>
  <c r="Y185" i="2"/>
  <c r="AN186" i="2"/>
  <c r="V200" i="2"/>
  <c r="AO204" i="2"/>
  <c r="Y207" i="2"/>
  <c r="AN209" i="2"/>
  <c r="AN231" i="2"/>
  <c r="Y233" i="2"/>
  <c r="AN235" i="2"/>
  <c r="Q238" i="2"/>
  <c r="Y247" i="2"/>
  <c r="AO269" i="2"/>
  <c r="AO301" i="2"/>
  <c r="Q14" i="2"/>
  <c r="Q20" i="2"/>
  <c r="Q21" i="2"/>
  <c r="Q28" i="2"/>
  <c r="Q30" i="2"/>
  <c r="Q32" i="2"/>
  <c r="Q33" i="2"/>
  <c r="Q34" i="2"/>
  <c r="Q37" i="2"/>
  <c r="Q43" i="2"/>
  <c r="Q47" i="2"/>
  <c r="CT63" i="2"/>
  <c r="CC71" i="2"/>
  <c r="CC75" i="2"/>
  <c r="CC91" i="2"/>
  <c r="CC92" i="2"/>
  <c r="CC95" i="2"/>
  <c r="CC97" i="2"/>
  <c r="CC98" i="2"/>
  <c r="CC99" i="2"/>
  <c r="Q108" i="2"/>
  <c r="Q151" i="2"/>
  <c r="Q152" i="2"/>
  <c r="AM181" i="2"/>
  <c r="V211" i="2"/>
  <c r="Y269" i="2"/>
  <c r="Q284" i="2"/>
  <c r="AO295" i="2"/>
  <c r="CC13" i="2"/>
  <c r="Q87" i="2"/>
  <c r="CC105" i="2"/>
  <c r="CC107" i="2"/>
  <c r="CC133" i="2"/>
  <c r="CC135" i="2"/>
  <c r="Q143" i="2"/>
  <c r="Y163" i="2"/>
  <c r="AO164" i="2"/>
  <c r="AN181" i="2"/>
  <c r="AO195" i="2"/>
  <c r="V219" i="2"/>
  <c r="AM221" i="2"/>
  <c r="AO227" i="2"/>
  <c r="AM229" i="2"/>
  <c r="V242" i="2"/>
  <c r="V246" i="2"/>
  <c r="AP246" i="2"/>
  <c r="Q257" i="2"/>
  <c r="AO260" i="2"/>
  <c r="AO261" i="2"/>
  <c r="AM268" i="2"/>
  <c r="AP277" i="2"/>
  <c r="Q281" i="2"/>
  <c r="AM285" i="2"/>
  <c r="AN292" i="2"/>
  <c r="CC40" i="2"/>
  <c r="AN240" i="2"/>
  <c r="AM275" i="2"/>
  <c r="AM281" i="2"/>
  <c r="AM289" i="2"/>
  <c r="Y14" i="2"/>
  <c r="CC58" i="2"/>
  <c r="CC61" i="2"/>
  <c r="Q63" i="2"/>
  <c r="Y69" i="2"/>
  <c r="CC77" i="2"/>
  <c r="Q79" i="2"/>
  <c r="CC79" i="2"/>
  <c r="AO155" i="2"/>
  <c r="Q165" i="2"/>
  <c r="V172" i="2"/>
  <c r="AN177" i="2"/>
  <c r="AO224" i="2"/>
  <c r="Q18" i="2"/>
  <c r="CT35" i="2"/>
  <c r="CT50" i="2"/>
  <c r="CT52" i="2"/>
  <c r="Y61" i="2"/>
  <c r="CC62" i="2"/>
  <c r="V63" i="2"/>
  <c r="Q91" i="2"/>
  <c r="Q94" i="2"/>
  <c r="Y108" i="2"/>
  <c r="CC108" i="2"/>
  <c r="CT112" i="2"/>
  <c r="Y113" i="2"/>
  <c r="CT122" i="2"/>
  <c r="Y125" i="2"/>
  <c r="Y128" i="2"/>
  <c r="Y130" i="2"/>
  <c r="CC136" i="2"/>
  <c r="CC137" i="2"/>
  <c r="AP158" i="2"/>
  <c r="AO159" i="2"/>
  <c r="Y161" i="2"/>
  <c r="AP169" i="2"/>
  <c r="Q173" i="2"/>
  <c r="AM174" i="2"/>
  <c r="AO176" i="2"/>
  <c r="Q197" i="2"/>
  <c r="AP197" i="2"/>
  <c r="Q208" i="2"/>
  <c r="AP214" i="2"/>
  <c r="AM215" i="2"/>
  <c r="AP217" i="2"/>
  <c r="Y223" i="2"/>
  <c r="AN229" i="2"/>
  <c r="V234" i="2"/>
  <c r="AM239" i="2"/>
  <c r="Y243" i="2"/>
  <c r="AP247" i="2"/>
  <c r="AN248" i="2"/>
  <c r="AN261" i="2"/>
  <c r="AN272" i="2"/>
  <c r="V274" i="2"/>
  <c r="AO275" i="2"/>
  <c r="Q278" i="2"/>
  <c r="AN288" i="2"/>
  <c r="AP291" i="2"/>
  <c r="AN298" i="2"/>
  <c r="Q301" i="2"/>
  <c r="Q24" i="2"/>
  <c r="Y16" i="2"/>
  <c r="Q140" i="2"/>
  <c r="Q141" i="2"/>
  <c r="AN214" i="2"/>
  <c r="AN217" i="2"/>
  <c r="CT20" i="2"/>
  <c r="Q9" i="2"/>
  <c r="CT37" i="2"/>
  <c r="V41" i="2"/>
  <c r="CT78" i="2"/>
  <c r="P162" i="2"/>
  <c r="AM177" i="2"/>
  <c r="AM179" i="2"/>
  <c r="V180" i="2"/>
  <c r="Q187" i="2"/>
  <c r="AM192" i="2"/>
  <c r="AO202" i="2"/>
  <c r="AO209" i="2"/>
  <c r="AM216" i="2"/>
  <c r="AP229" i="2"/>
  <c r="Q232" i="2"/>
  <c r="AP232" i="2"/>
  <c r="AM233" i="2"/>
  <c r="Y234" i="2"/>
  <c r="AO239" i="2"/>
  <c r="AO241" i="2"/>
  <c r="AO258" i="2"/>
  <c r="AM273" i="2"/>
  <c r="AN278" i="2"/>
  <c r="AM303" i="2"/>
  <c r="Q36" i="2"/>
  <c r="V16" i="2"/>
  <c r="CC33" i="2"/>
  <c r="V94" i="2"/>
  <c r="CC94" i="2"/>
  <c r="P109" i="2"/>
  <c r="Y8" i="2"/>
  <c r="Y9" i="2"/>
  <c r="Y10" i="2"/>
  <c r="V11" i="2"/>
  <c r="CC42" i="2"/>
  <c r="CC45" i="2"/>
  <c r="CC66" i="2"/>
  <c r="CC67" i="2"/>
  <c r="CC86" i="2"/>
  <c r="CT92" i="2"/>
  <c r="CT93" i="2"/>
  <c r="Y96" i="2"/>
  <c r="Y98" i="2"/>
  <c r="CC100" i="2"/>
  <c r="CT114" i="2"/>
  <c r="CT138" i="2"/>
  <c r="AO156" i="2"/>
  <c r="Y165" i="2"/>
  <c r="Y169" i="2"/>
  <c r="AP174" i="2"/>
  <c r="AN175" i="2"/>
  <c r="AN179" i="2"/>
  <c r="AO181" i="2"/>
  <c r="P187" i="2"/>
  <c r="AN192" i="2"/>
  <c r="Y197" i="2"/>
  <c r="AP202" i="2"/>
  <c r="AP205" i="2"/>
  <c r="AM213" i="2"/>
  <c r="AN216" i="2"/>
  <c r="AN230" i="2"/>
  <c r="AN237" i="2"/>
  <c r="AP239" i="2"/>
  <c r="Y241" i="2"/>
  <c r="Q242" i="2"/>
  <c r="AM266" i="2"/>
  <c r="AN273" i="2"/>
  <c r="Q276" i="2"/>
  <c r="AM277" i="2"/>
  <c r="AP279" i="2"/>
  <c r="AN280" i="2"/>
  <c r="AN283" i="2"/>
  <c r="AN303" i="2"/>
  <c r="CT10" i="2"/>
  <c r="V14" i="2"/>
  <c r="CC14" i="2"/>
  <c r="Q15" i="2"/>
  <c r="CT43" i="2"/>
  <c r="Q52" i="2"/>
  <c r="Y66" i="2"/>
  <c r="Y84" i="2"/>
  <c r="CT96" i="2"/>
  <c r="Q111" i="2"/>
  <c r="Y120" i="2"/>
  <c r="Q124" i="2"/>
  <c r="AO152" i="2"/>
  <c r="AN213" i="2"/>
  <c r="AO230" i="2"/>
  <c r="AN259" i="2"/>
  <c r="AO262" i="2"/>
  <c r="V270" i="2"/>
  <c r="AO270" i="2"/>
  <c r="AO276" i="2"/>
  <c r="AN277" i="2"/>
  <c r="AO280" i="2"/>
  <c r="AN290" i="2"/>
  <c r="AO293" i="2"/>
  <c r="V295" i="2"/>
  <c r="Q296" i="2"/>
  <c r="AM297" i="2"/>
  <c r="Q299" i="2"/>
  <c r="AP299" i="2"/>
  <c r="V50" i="2"/>
  <c r="CC52" i="2"/>
  <c r="Q59" i="2"/>
  <c r="Q60" i="2"/>
  <c r="CT67" i="2"/>
  <c r="CC69" i="2"/>
  <c r="CT84" i="2"/>
  <c r="CC87" i="2"/>
  <c r="CT109" i="2"/>
  <c r="Y110" i="2"/>
  <c r="CC110" i="2"/>
  <c r="EH110" i="2" s="1"/>
  <c r="EJ110" i="2" s="1"/>
  <c r="CT120" i="2"/>
  <c r="Q133" i="2"/>
  <c r="Q134" i="2"/>
  <c r="CC145" i="2"/>
  <c r="V152" i="2"/>
  <c r="Q153" i="2"/>
  <c r="AP154" i="2"/>
  <c r="Q161" i="2"/>
  <c r="AP164" i="2"/>
  <c r="AN167" i="2"/>
  <c r="AM169" i="2"/>
  <c r="AP175" i="2"/>
  <c r="AN176" i="2"/>
  <c r="AP179" i="2"/>
  <c r="AM182" i="2"/>
  <c r="AM190" i="2"/>
  <c r="AN193" i="2"/>
  <c r="AM197" i="2"/>
  <c r="AN200" i="2"/>
  <c r="AP203" i="2"/>
  <c r="AM204" i="2"/>
  <c r="AO213" i="2"/>
  <c r="Y215" i="2"/>
  <c r="AP216" i="2"/>
  <c r="AO219" i="2"/>
  <c r="AM228" i="2"/>
  <c r="AP230" i="2"/>
  <c r="AM231" i="2"/>
  <c r="Y236" i="2"/>
  <c r="Q237" i="2"/>
  <c r="AP243" i="2"/>
  <c r="AM249" i="2"/>
  <c r="AM257" i="2"/>
  <c r="V258" i="2"/>
  <c r="Q259" i="2"/>
  <c r="AN265" i="2"/>
  <c r="P270" i="2"/>
  <c r="AP270" i="2"/>
  <c r="AP273" i="2"/>
  <c r="AN274" i="2"/>
  <c r="AO277" i="2"/>
  <c r="Q286" i="2"/>
  <c r="AO286" i="2"/>
  <c r="AO300" i="2"/>
  <c r="AM304" i="2"/>
  <c r="AP227" i="2"/>
  <c r="AN254" i="2"/>
  <c r="Y289" i="2"/>
  <c r="AN304" i="2"/>
  <c r="CT47" i="2"/>
  <c r="P50" i="2"/>
  <c r="Q16" i="2"/>
  <c r="CC21" i="2"/>
  <c r="CC30" i="2"/>
  <c r="CC31" i="2"/>
  <c r="V38" i="2"/>
  <c r="Y50" i="2"/>
  <c r="CC50" i="2"/>
  <c r="CC51" i="2"/>
  <c r="CC60" i="2"/>
  <c r="CT66" i="2"/>
  <c r="Q70" i="2"/>
  <c r="CT74" i="2"/>
  <c r="V75" i="2"/>
  <c r="Y106" i="2"/>
  <c r="CC125" i="2"/>
  <c r="CC126" i="2"/>
  <c r="Q10" i="2"/>
  <c r="V15" i="2"/>
  <c r="CT21" i="2"/>
  <c r="Y23" i="2"/>
  <c r="P24" i="2"/>
  <c r="Q25" i="2"/>
  <c r="CT30" i="2"/>
  <c r="Y32" i="2"/>
  <c r="Y38" i="2"/>
  <c r="Q41" i="2"/>
  <c r="V47" i="2"/>
  <c r="Q57" i="2"/>
  <c r="V20" i="2"/>
  <c r="V36" i="2"/>
  <c r="P37" i="2"/>
  <c r="CC9" i="2"/>
  <c r="CC10" i="2"/>
  <c r="Y15" i="2"/>
  <c r="Y33" i="2"/>
  <c r="CT39" i="2"/>
  <c r="CT45" i="2"/>
  <c r="Q48" i="2"/>
  <c r="CC56" i="2"/>
  <c r="CT69" i="2"/>
  <c r="EH69" i="2" s="1"/>
  <c r="EJ69" i="2" s="1"/>
  <c r="V70" i="2"/>
  <c r="CC70" i="2"/>
  <c r="V71" i="2"/>
  <c r="Y72" i="2"/>
  <c r="CT77" i="2"/>
  <c r="EH77" i="2" s="1"/>
  <c r="EJ77" i="2" s="1"/>
  <c r="CT86" i="2"/>
  <c r="CT99" i="2"/>
  <c r="CC109" i="2"/>
  <c r="CC48" i="2"/>
  <c r="EH48" i="2" s="1"/>
  <c r="EJ48" i="2" s="1"/>
  <c r="Y54" i="2"/>
  <c r="Y56" i="2"/>
  <c r="CC57" i="2"/>
  <c r="Y80" i="2"/>
  <c r="AM158" i="2"/>
  <c r="Y67" i="2"/>
  <c r="CT70" i="2"/>
  <c r="EH70" i="2" s="1"/>
  <c r="EJ70" i="2" s="1"/>
  <c r="CC82" i="2"/>
  <c r="CT117" i="2"/>
  <c r="CT32" i="2"/>
  <c r="Y35" i="2"/>
  <c r="P36" i="2"/>
  <c r="CC11" i="2"/>
  <c r="V12" i="2"/>
  <c r="CT24" i="2"/>
  <c r="Y43" i="2"/>
  <c r="Y11" i="2"/>
  <c r="CC76" i="2"/>
  <c r="EH76" i="2" s="1"/>
  <c r="EJ76" i="2" s="1"/>
  <c r="V123" i="2"/>
  <c r="AN161" i="2"/>
  <c r="AO163" i="2"/>
  <c r="AN164" i="2"/>
  <c r="AP170" i="2"/>
  <c r="AP173" i="2"/>
  <c r="AP176" i="2"/>
  <c r="V178" i="2"/>
  <c r="Q179" i="2"/>
  <c r="AO179" i="2"/>
  <c r="Y183" i="2"/>
  <c r="V184" i="2"/>
  <c r="AM185" i="2"/>
  <c r="AO187" i="2"/>
  <c r="AM188" i="2"/>
  <c r="AM189" i="2"/>
  <c r="AO190" i="2"/>
  <c r="V192" i="2"/>
  <c r="AP192" i="2"/>
  <c r="AM198" i="2"/>
  <c r="AN201" i="2"/>
  <c r="AN211" i="2"/>
  <c r="AO223" i="2"/>
  <c r="AN267" i="2"/>
  <c r="AN279" i="2"/>
  <c r="AO281" i="2"/>
  <c r="AO282" i="2"/>
  <c r="AO287" i="2"/>
  <c r="AN299" i="2"/>
  <c r="V100" i="2"/>
  <c r="Q107" i="2"/>
  <c r="V111" i="2"/>
  <c r="Y112" i="2"/>
  <c r="CC116" i="2"/>
  <c r="CC117" i="2"/>
  <c r="CC118" i="2"/>
  <c r="CC124" i="2"/>
  <c r="EH124" i="2" s="1"/>
  <c r="EJ124" i="2" s="1"/>
  <c r="Q126" i="2"/>
  <c r="Q127" i="2"/>
  <c r="Q128" i="2"/>
  <c r="Q130" i="2"/>
  <c r="CT143" i="2"/>
  <c r="Y147" i="2"/>
  <c r="AP152" i="2"/>
  <c r="Y166" i="2"/>
  <c r="Q167" i="2"/>
  <c r="Q185" i="2"/>
  <c r="AN185" i="2"/>
  <c r="AO192" i="2"/>
  <c r="AN195" i="2"/>
  <c r="AO201" i="2"/>
  <c r="V204" i="2"/>
  <c r="AN206" i="2"/>
  <c r="Q209" i="2"/>
  <c r="AM212" i="2"/>
  <c r="AN219" i="2"/>
  <c r="AP223" i="2"/>
  <c r="AM224" i="2"/>
  <c r="V232" i="2"/>
  <c r="AM232" i="2"/>
  <c r="V235" i="2"/>
  <c r="AM237" i="2"/>
  <c r="Q241" i="2"/>
  <c r="V244" i="2"/>
  <c r="AP244" i="2"/>
  <c r="AN245" i="2"/>
  <c r="Y249" i="2"/>
  <c r="AP255" i="2"/>
  <c r="AP257" i="2"/>
  <c r="AM258" i="2"/>
  <c r="AM261" i="2"/>
  <c r="Q263" i="2"/>
  <c r="Q265" i="2"/>
  <c r="Q267" i="2"/>
  <c r="AO267" i="2"/>
  <c r="AO279" i="2"/>
  <c r="AM280" i="2"/>
  <c r="Q285" i="2"/>
  <c r="AP287" i="2"/>
  <c r="AM288" i="2"/>
  <c r="AO291" i="2"/>
  <c r="Y293" i="2"/>
  <c r="Q294" i="2"/>
  <c r="AM295" i="2"/>
  <c r="AM298" i="2"/>
  <c r="AO299" i="2"/>
  <c r="Y301" i="2"/>
  <c r="Y304" i="2"/>
  <c r="AO171" i="2"/>
  <c r="Y173" i="2"/>
  <c r="Y181" i="2"/>
  <c r="AM183" i="2"/>
  <c r="Q195" i="2"/>
  <c r="AM196" i="2"/>
  <c r="AM199" i="2"/>
  <c r="Q201" i="2"/>
  <c r="AP201" i="2"/>
  <c r="AM205" i="2"/>
  <c r="Q207" i="2"/>
  <c r="CT145" i="2"/>
  <c r="Y151" i="2"/>
  <c r="V167" i="2"/>
  <c r="P219" i="2"/>
  <c r="AN222" i="2"/>
  <c r="CC80" i="2"/>
  <c r="Q82" i="2"/>
  <c r="CC85" i="2"/>
  <c r="V87" i="2"/>
  <c r="Y91" i="2"/>
  <c r="V93" i="2"/>
  <c r="CC93" i="2"/>
  <c r="Q98" i="2"/>
  <c r="Y101" i="2"/>
  <c r="V102" i="2"/>
  <c r="V103" i="2"/>
  <c r="CT106" i="2"/>
  <c r="CC120" i="2"/>
  <c r="EH120" i="2" s="1"/>
  <c r="EJ120" i="2" s="1"/>
  <c r="Y121" i="2"/>
  <c r="CC121" i="2"/>
  <c r="Y129" i="2"/>
  <c r="CT129" i="2"/>
  <c r="EH129" i="2" s="1"/>
  <c r="EJ129" i="2" s="1"/>
  <c r="CC131" i="2"/>
  <c r="Y133" i="2"/>
  <c r="Q137" i="2"/>
  <c r="P140" i="2"/>
  <c r="AP159" i="2"/>
  <c r="Y167" i="2"/>
  <c r="Q171" i="2"/>
  <c r="AN178" i="2"/>
  <c r="AO193" i="2"/>
  <c r="AO199" i="2"/>
  <c r="AO205" i="2"/>
  <c r="AO207" i="2"/>
  <c r="Y209" i="2"/>
  <c r="V214" i="2"/>
  <c r="AN215" i="2"/>
  <c r="AM218" i="2"/>
  <c r="Q219" i="2"/>
  <c r="AP219" i="2"/>
  <c r="AP224" i="2"/>
  <c r="Q228" i="2"/>
  <c r="AO234" i="2"/>
  <c r="AM240" i="2"/>
  <c r="AM245" i="2"/>
  <c r="AP253" i="2"/>
  <c r="AP258" i="2"/>
  <c r="Y260" i="2"/>
  <c r="Q261" i="2"/>
  <c r="Q264" i="2"/>
  <c r="AM264" i="2"/>
  <c r="Y265" i="2"/>
  <c r="Q268" i="2"/>
  <c r="AO268" i="2"/>
  <c r="Q270" i="2"/>
  <c r="AP272" i="2"/>
  <c r="Y277" i="2"/>
  <c r="AP280" i="2"/>
  <c r="Y285" i="2"/>
  <c r="AM286" i="2"/>
  <c r="V291" i="2"/>
  <c r="Q292" i="2"/>
  <c r="AO292" i="2"/>
  <c r="AM293" i="2"/>
  <c r="AP295" i="2"/>
  <c r="AM296" i="2"/>
  <c r="Q303" i="2"/>
  <c r="Y305" i="2"/>
  <c r="Y132" i="2"/>
  <c r="Y135" i="2"/>
  <c r="Y140" i="2"/>
  <c r="CC141" i="2"/>
  <c r="CC142" i="2"/>
  <c r="V143" i="2"/>
  <c r="AP162" i="2"/>
  <c r="AP165" i="2"/>
  <c r="V168" i="2"/>
  <c r="AO168" i="2"/>
  <c r="AM170" i="2"/>
  <c r="V171" i="2"/>
  <c r="AO175" i="2"/>
  <c r="AM176" i="2"/>
  <c r="Y177" i="2"/>
  <c r="AO180" i="2"/>
  <c r="AP183" i="2"/>
  <c r="AP191" i="2"/>
  <c r="AP193" i="2"/>
  <c r="V195" i="2"/>
  <c r="Q196" i="2"/>
  <c r="AP196" i="2"/>
  <c r="AO212" i="2"/>
  <c r="V215" i="2"/>
  <c r="Q220" i="2"/>
  <c r="V228" i="2"/>
  <c r="AP228" i="2"/>
  <c r="Q231" i="2"/>
  <c r="AP234" i="2"/>
  <c r="Y237" i="2"/>
  <c r="Y245" i="2"/>
  <c r="Q254" i="2"/>
  <c r="AO256" i="2"/>
  <c r="AN266" i="2"/>
  <c r="AP268" i="2"/>
  <c r="AM269" i="2"/>
  <c r="Q275" i="2"/>
  <c r="AN286" i="2"/>
  <c r="AP292" i="2"/>
  <c r="AN296" i="2"/>
  <c r="Q298" i="2"/>
  <c r="AP303" i="2"/>
  <c r="V98" i="2"/>
  <c r="Q123" i="2"/>
  <c r="AM157" i="2"/>
  <c r="AM162" i="2"/>
  <c r="AM165" i="2"/>
  <c r="AM244" i="2"/>
  <c r="AM255" i="2"/>
  <c r="AN269" i="2"/>
  <c r="CT94" i="2"/>
  <c r="EH94" i="2" s="1"/>
  <c r="EJ94" i="2" s="1"/>
  <c r="Y97" i="2"/>
  <c r="CT97" i="2"/>
  <c r="EH97" i="2" s="1"/>
  <c r="EJ97" i="2" s="1"/>
  <c r="Y114" i="2"/>
  <c r="V137" i="2"/>
  <c r="CT142" i="2"/>
  <c r="Y143" i="2"/>
  <c r="CC143" i="2"/>
  <c r="Q149" i="2"/>
  <c r="Y154" i="2"/>
  <c r="Y157" i="2"/>
  <c r="AO160" i="2"/>
  <c r="AM164" i="2"/>
  <c r="V191" i="2"/>
  <c r="AM201" i="2"/>
  <c r="AM210" i="2"/>
  <c r="AN223" i="2"/>
  <c r="AP225" i="2"/>
  <c r="AO231" i="2"/>
  <c r="Q235" i="2"/>
  <c r="AP238" i="2"/>
  <c r="V243" i="2"/>
  <c r="AN243" i="2"/>
  <c r="AN244" i="2"/>
  <c r="V251" i="2"/>
  <c r="AP254" i="2"/>
  <c r="AN257" i="2"/>
  <c r="Y258" i="2"/>
  <c r="AP264" i="2"/>
  <c r="AP266" i="2"/>
  <c r="AM267" i="2"/>
  <c r="Q269" i="2"/>
  <c r="AM270" i="2"/>
  <c r="AM279" i="2"/>
  <c r="V286" i="2"/>
  <c r="AP286" i="2"/>
  <c r="AO290" i="2"/>
  <c r="AM291" i="2"/>
  <c r="Q293" i="2"/>
  <c r="AP293" i="2"/>
  <c r="Y295" i="2"/>
  <c r="V296" i="2"/>
  <c r="AM299" i="2"/>
  <c r="AM302" i="2"/>
  <c r="AO304" i="2"/>
  <c r="V13" i="2"/>
  <c r="V46" i="2"/>
  <c r="Q62" i="2"/>
  <c r="Y12" i="2"/>
  <c r="CC12" i="2"/>
  <c r="CT15" i="2"/>
  <c r="Y27" i="2"/>
  <c r="CT33" i="2"/>
  <c r="CT38" i="2"/>
  <c r="P42" i="2"/>
  <c r="V42" i="2"/>
  <c r="CC8" i="2"/>
  <c r="EH8" i="2" s="1"/>
  <c r="EJ8" i="2" s="1"/>
  <c r="Q13" i="2"/>
  <c r="CC17" i="2"/>
  <c r="Q19" i="2"/>
  <c r="Y22" i="2"/>
  <c r="CC22" i="2"/>
  <c r="CC23" i="2"/>
  <c r="CT26" i="2"/>
  <c r="EH26" i="2" s="1"/>
  <c r="EJ26" i="2" s="1"/>
  <c r="CT27" i="2"/>
  <c r="EH27" i="2" s="1"/>
  <c r="EJ27" i="2" s="1"/>
  <c r="Q44" i="2"/>
  <c r="CC47" i="2"/>
  <c r="P31" i="2"/>
  <c r="V31" i="2"/>
  <c r="V58" i="2"/>
  <c r="Y58" i="2"/>
  <c r="V28" i="2"/>
  <c r="Y28" i="2"/>
  <c r="V19" i="2"/>
  <c r="CT9" i="2"/>
  <c r="Q11" i="2"/>
  <c r="EH11" i="2"/>
  <c r="EJ11" i="2" s="1"/>
  <c r="CT18" i="2"/>
  <c r="CT19" i="2"/>
  <c r="CT28" i="2"/>
  <c r="CT36" i="2"/>
  <c r="EH36" i="2" s="1"/>
  <c r="EJ36" i="2" s="1"/>
  <c r="Y30" i="2"/>
  <c r="V32" i="2"/>
  <c r="Q46" i="2"/>
  <c r="Q12" i="2"/>
  <c r="CT14" i="2"/>
  <c r="CC15" i="2"/>
  <c r="CT25" i="2"/>
  <c r="EK27" i="2"/>
  <c r="V7" i="2"/>
  <c r="CC7" i="2"/>
  <c r="CT12" i="2"/>
  <c r="EH12" i="2" s="1"/>
  <c r="EJ12" i="2" s="1"/>
  <c r="CT13" i="2"/>
  <c r="EH13" i="2" s="1"/>
  <c r="EJ13" i="2" s="1"/>
  <c r="CT16" i="2"/>
  <c r="Y18" i="2"/>
  <c r="CC19" i="2"/>
  <c r="V22" i="2"/>
  <c r="Q23" i="2"/>
  <c r="CC28" i="2"/>
  <c r="V30" i="2"/>
  <c r="Y36" i="2"/>
  <c r="CC39" i="2"/>
  <c r="Q67" i="2"/>
  <c r="CT68" i="2"/>
  <c r="EH68" i="2" s="1"/>
  <c r="EJ68" i="2" s="1"/>
  <c r="CT71" i="2"/>
  <c r="CT72" i="2"/>
  <c r="Y77" i="2"/>
  <c r="CT79" i="2"/>
  <c r="EH79" i="2" s="1"/>
  <c r="EJ79" i="2" s="1"/>
  <c r="CC81" i="2"/>
  <c r="EH81" i="2" s="1"/>
  <c r="EJ81" i="2" s="1"/>
  <c r="V85" i="2"/>
  <c r="CC90" i="2"/>
  <c r="Y93" i="2"/>
  <c r="CT95" i="2"/>
  <c r="EH95" i="2" s="1"/>
  <c r="EJ95" i="2" s="1"/>
  <c r="CT98" i="2"/>
  <c r="EH98" i="2" s="1"/>
  <c r="EJ98" i="2" s="1"/>
  <c r="CC106" i="2"/>
  <c r="EH106" i="2" s="1"/>
  <c r="EJ106" i="2" s="1"/>
  <c r="CC112" i="2"/>
  <c r="EH112" i="2" s="1"/>
  <c r="EJ112" i="2" s="1"/>
  <c r="V113" i="2"/>
  <c r="V115" i="2"/>
  <c r="EH115" i="2"/>
  <c r="EJ115" i="2" s="1"/>
  <c r="V119" i="2"/>
  <c r="V122" i="2"/>
  <c r="CC128" i="2"/>
  <c r="P129" i="2"/>
  <c r="V130" i="2"/>
  <c r="CT135" i="2"/>
  <c r="EH135" i="2" s="1"/>
  <c r="EJ135" i="2" s="1"/>
  <c r="V153" i="2"/>
  <c r="Y155" i="2"/>
  <c r="AN158" i="2"/>
  <c r="AN162" i="2"/>
  <c r="Q164" i="2"/>
  <c r="Y171" i="2"/>
  <c r="AO177" i="2"/>
  <c r="AM180" i="2"/>
  <c r="AP185" i="2"/>
  <c r="V187" i="2"/>
  <c r="CC43" i="2"/>
  <c r="EH43" i="2" s="1"/>
  <c r="EJ43" i="2" s="1"/>
  <c r="V45" i="2"/>
  <c r="CT49" i="2"/>
  <c r="Q51" i="2"/>
  <c r="Q54" i="2"/>
  <c r="Y57" i="2"/>
  <c r="CT57" i="2"/>
  <c r="CT64" i="2"/>
  <c r="CT73" i="2"/>
  <c r="CC74" i="2"/>
  <c r="CT80" i="2"/>
  <c r="Y81" i="2"/>
  <c r="CC84" i="2"/>
  <c r="EH84" i="2" s="1"/>
  <c r="EJ84" i="2" s="1"/>
  <c r="P85" i="2"/>
  <c r="Q86" i="2"/>
  <c r="CT88" i="2"/>
  <c r="Q92" i="2"/>
  <c r="V97" i="2"/>
  <c r="V101" i="2"/>
  <c r="CC103" i="2"/>
  <c r="Q104" i="2"/>
  <c r="Q105" i="2"/>
  <c r="CT118" i="2"/>
  <c r="CT119" i="2"/>
  <c r="CT125" i="2"/>
  <c r="EH125" i="2" s="1"/>
  <c r="EJ125" i="2" s="1"/>
  <c r="CT128" i="2"/>
  <c r="EH128" i="2" s="1"/>
  <c r="EJ128" i="2" s="1"/>
  <c r="P130" i="2"/>
  <c r="V133" i="2"/>
  <c r="Y137" i="2"/>
  <c r="CT139" i="2"/>
  <c r="P144" i="2"/>
  <c r="AN165" i="2"/>
  <c r="AM173" i="2"/>
  <c r="AP177" i="2"/>
  <c r="AO188" i="2"/>
  <c r="EH109" i="2"/>
  <c r="EJ109" i="2" s="1"/>
  <c r="Y122" i="2"/>
  <c r="CT148" i="2"/>
  <c r="AM152" i="2"/>
  <c r="AN156" i="2"/>
  <c r="AN163" i="2"/>
  <c r="CC34" i="2"/>
  <c r="V48" i="2"/>
  <c r="Y51" i="2"/>
  <c r="EH52" i="2"/>
  <c r="EJ52" i="2" s="1"/>
  <c r="Q55" i="2"/>
  <c r="CC59" i="2"/>
  <c r="CT61" i="2"/>
  <c r="EH61" i="2" s="1"/>
  <c r="EJ61" i="2" s="1"/>
  <c r="V67" i="2"/>
  <c r="Y70" i="2"/>
  <c r="Y75" i="2"/>
  <c r="Q76" i="2"/>
  <c r="CC78" i="2"/>
  <c r="EH78" i="2" s="1"/>
  <c r="EJ78" i="2" s="1"/>
  <c r="Y85" i="2"/>
  <c r="CT85" i="2"/>
  <c r="EH85" i="2" s="1"/>
  <c r="EJ85" i="2" s="1"/>
  <c r="Q88" i="2"/>
  <c r="CT90" i="2"/>
  <c r="V91" i="2"/>
  <c r="V95" i="2"/>
  <c r="EH99" i="2"/>
  <c r="EJ99" i="2" s="1"/>
  <c r="CT100" i="2"/>
  <c r="EH100" i="2" s="1"/>
  <c r="EJ100" i="2" s="1"/>
  <c r="CC101" i="2"/>
  <c r="Y104" i="2"/>
  <c r="CC104" i="2"/>
  <c r="Q114" i="2"/>
  <c r="Q117" i="2"/>
  <c r="Q118" i="2"/>
  <c r="CC123" i="2"/>
  <c r="CC134" i="2"/>
  <c r="Q142" i="2"/>
  <c r="Q145" i="2"/>
  <c r="Y149" i="2"/>
  <c r="AN152" i="2"/>
  <c r="AM159" i="2"/>
  <c r="AM163" i="2"/>
  <c r="AO173" i="2"/>
  <c r="AN182" i="2"/>
  <c r="P184" i="2"/>
  <c r="V186" i="2"/>
  <c r="P186" i="2"/>
  <c r="AN189" i="2"/>
  <c r="Q17" i="2"/>
  <c r="CT22" i="2"/>
  <c r="Y24" i="2"/>
  <c r="CC24" i="2"/>
  <c r="CC25" i="2"/>
  <c r="Q26" i="2"/>
  <c r="Y31" i="2"/>
  <c r="CT31" i="2"/>
  <c r="CT34" i="2"/>
  <c r="V35" i="2"/>
  <c r="CC35" i="2"/>
  <c r="EH35" i="2" s="1"/>
  <c r="EJ35" i="2" s="1"/>
  <c r="CC37" i="2"/>
  <c r="EH37" i="2" s="1"/>
  <c r="EJ37" i="2" s="1"/>
  <c r="Q42" i="2"/>
  <c r="CT42" i="2"/>
  <c r="EH42" i="2" s="1"/>
  <c r="EJ42" i="2" s="1"/>
  <c r="CT51" i="2"/>
  <c r="V54" i="2"/>
  <c r="CC54" i="2"/>
  <c r="CC55" i="2"/>
  <c r="Q56" i="2"/>
  <c r="Y59" i="2"/>
  <c r="Q64" i="2"/>
  <c r="Q72" i="2"/>
  <c r="Q80" i="2"/>
  <c r="Y82" i="2"/>
  <c r="V86" i="2"/>
  <c r="CT91" i="2"/>
  <c r="EH91" i="2" s="1"/>
  <c r="EJ91" i="2" s="1"/>
  <c r="Y92" i="2"/>
  <c r="Y94" i="2"/>
  <c r="Q96" i="2"/>
  <c r="Q99" i="2"/>
  <c r="CT101" i="2"/>
  <c r="CT104" i="2"/>
  <c r="Y105" i="2"/>
  <c r="Q106" i="2"/>
  <c r="CT107" i="2"/>
  <c r="Y111" i="2"/>
  <c r="CC111" i="2"/>
  <c r="Q112" i="2"/>
  <c r="CC149" i="2"/>
  <c r="EH149" i="2" s="1"/>
  <c r="EJ149" i="2" s="1"/>
  <c r="AN157" i="2"/>
  <c r="Q159" i="2"/>
  <c r="AN159" i="2"/>
  <c r="AO165" i="2"/>
  <c r="Q168" i="2"/>
  <c r="AP168" i="2"/>
  <c r="AN171" i="2"/>
  <c r="AO182" i="2"/>
  <c r="AN187" i="2"/>
  <c r="AO189" i="2"/>
  <c r="Y83" i="2"/>
  <c r="Q84" i="2"/>
  <c r="Q89" i="2"/>
  <c r="Q90" i="2"/>
  <c r="EK92" i="2"/>
  <c r="V96" i="2"/>
  <c r="V99" i="2"/>
  <c r="CC102" i="2"/>
  <c r="EH102" i="2" s="1"/>
  <c r="EJ102" i="2" s="1"/>
  <c r="Q103" i="2"/>
  <c r="Q110" i="2"/>
  <c r="CT113" i="2"/>
  <c r="EH113" i="2" s="1"/>
  <c r="EJ113" i="2" s="1"/>
  <c r="CT116" i="2"/>
  <c r="EH116" i="2" s="1"/>
  <c r="EJ116" i="2" s="1"/>
  <c r="Y117" i="2"/>
  <c r="CT123" i="2"/>
  <c r="Y124" i="2"/>
  <c r="CT126" i="2"/>
  <c r="EH126" i="2" s="1"/>
  <c r="EJ126" i="2" s="1"/>
  <c r="Y127" i="2"/>
  <c r="Q132" i="2"/>
  <c r="CT134" i="2"/>
  <c r="CT141" i="2"/>
  <c r="EH141" i="2" s="1"/>
  <c r="EJ141" i="2" s="1"/>
  <c r="P145" i="2"/>
  <c r="V175" i="2"/>
  <c r="Y175" i="2"/>
  <c r="CC41" i="2"/>
  <c r="Y44" i="2"/>
  <c r="CC46" i="2"/>
  <c r="EH46" i="2" s="1"/>
  <c r="EJ46" i="2" s="1"/>
  <c r="Y48" i="2"/>
  <c r="Q50" i="2"/>
  <c r="CT58" i="2"/>
  <c r="EH58" i="2" s="1"/>
  <c r="EJ58" i="2" s="1"/>
  <c r="Y60" i="2"/>
  <c r="CC64" i="2"/>
  <c r="EH64" i="2" s="1"/>
  <c r="EJ64" i="2" s="1"/>
  <c r="CC65" i="2"/>
  <c r="Q73" i="2"/>
  <c r="Q74" i="2"/>
  <c r="CT75" i="2"/>
  <c r="EH75" i="2" s="1"/>
  <c r="EJ75" i="2" s="1"/>
  <c r="Y76" i="2"/>
  <c r="EH86" i="2"/>
  <c r="EJ86" i="2" s="1"/>
  <c r="CC96" i="2"/>
  <c r="EH96" i="2" s="1"/>
  <c r="EJ96" i="2" s="1"/>
  <c r="Q97" i="2"/>
  <c r="Y99" i="2"/>
  <c r="CT111" i="2"/>
  <c r="CC114" i="2"/>
  <c r="EH114" i="2" s="1"/>
  <c r="EJ114" i="2" s="1"/>
  <c r="Y131" i="2"/>
  <c r="V132" i="2"/>
  <c r="CC132" i="2"/>
  <c r="EH132" i="2" s="1"/>
  <c r="EJ132" i="2" s="1"/>
  <c r="Y136" i="2"/>
  <c r="Y139" i="2"/>
  <c r="CC139" i="2"/>
  <c r="AP155" i="2"/>
  <c r="AP157" i="2"/>
  <c r="AP163" i="2"/>
  <c r="Q169" i="2"/>
  <c r="AP171" i="2"/>
  <c r="Q199" i="2"/>
  <c r="CC38" i="2"/>
  <c r="Y41" i="2"/>
  <c r="Q53" i="2"/>
  <c r="Q58" i="2"/>
  <c r="V61" i="2"/>
  <c r="CC119" i="2"/>
  <c r="EH119" i="2" s="1"/>
  <c r="EJ119" i="2" s="1"/>
  <c r="Q120" i="2"/>
  <c r="CT121" i="2"/>
  <c r="EH121" i="2" s="1"/>
  <c r="EJ121" i="2" s="1"/>
  <c r="CT127" i="2"/>
  <c r="EH127" i="2" s="1"/>
  <c r="EJ127" i="2" s="1"/>
  <c r="EH133" i="2"/>
  <c r="EJ133" i="2" s="1"/>
  <c r="CC146" i="2"/>
  <c r="V169" i="2"/>
  <c r="P169" i="2"/>
  <c r="Y182" i="2"/>
  <c r="AO184" i="2"/>
  <c r="Q186" i="2"/>
  <c r="AP187" i="2"/>
  <c r="AN188" i="2"/>
  <c r="Y189" i="2"/>
  <c r="AP189" i="2"/>
  <c r="AN190" i="2"/>
  <c r="AN199" i="2"/>
  <c r="V208" i="2"/>
  <c r="V210" i="2"/>
  <c r="V255" i="2"/>
  <c r="Y255" i="2"/>
  <c r="V304" i="2"/>
  <c r="P304" i="2"/>
  <c r="V203" i="2"/>
  <c r="Y230" i="2"/>
  <c r="Y138" i="2"/>
  <c r="CC138" i="2"/>
  <c r="EH138" i="2" s="1"/>
  <c r="EJ138" i="2" s="1"/>
  <c r="Q144" i="2"/>
  <c r="Q147" i="2"/>
  <c r="Q148" i="2"/>
  <c r="V151" i="2"/>
  <c r="AN154" i="2"/>
  <c r="Q158" i="2"/>
  <c r="AO161" i="2"/>
  <c r="Q163" i="2"/>
  <c r="AM166" i="2"/>
  <c r="AM167" i="2"/>
  <c r="AO174" i="2"/>
  <c r="Q176" i="2"/>
  <c r="Q178" i="2"/>
  <c r="Q183" i="2"/>
  <c r="AO183" i="2"/>
  <c r="AO186" i="2"/>
  <c r="Y187" i="2"/>
  <c r="AP188" i="2"/>
  <c r="AP190" i="2"/>
  <c r="Y191" i="2"/>
  <c r="Y193" i="2"/>
  <c r="AO197" i="2"/>
  <c r="AP199" i="2"/>
  <c r="AM207" i="2"/>
  <c r="P213" i="2"/>
  <c r="Y216" i="2"/>
  <c r="AO216" i="2"/>
  <c r="AM217" i="2"/>
  <c r="AN220" i="2"/>
  <c r="AP221" i="2"/>
  <c r="Q226" i="2"/>
  <c r="Y232" i="2"/>
  <c r="AM235" i="2"/>
  <c r="Q239" i="2"/>
  <c r="AN242" i="2"/>
  <c r="P244" i="2"/>
  <c r="Y251" i="2"/>
  <c r="AM256" i="2"/>
  <c r="AM259" i="2"/>
  <c r="AM282" i="2"/>
  <c r="AN282" i="2"/>
  <c r="AP204" i="2"/>
  <c r="Q213" i="2"/>
  <c r="AN221" i="2"/>
  <c r="AM241" i="2"/>
  <c r="P248" i="2"/>
  <c r="V248" i="2"/>
  <c r="Q252" i="2"/>
  <c r="AM155" i="2"/>
  <c r="Q160" i="2"/>
  <c r="AO167" i="2"/>
  <c r="AN169" i="2"/>
  <c r="AM191" i="2"/>
  <c r="Y195" i="2"/>
  <c r="AN198" i="2"/>
  <c r="V199" i="2"/>
  <c r="AM203" i="2"/>
  <c r="AM206" i="2"/>
  <c r="AM220" i="2"/>
  <c r="V223" i="2"/>
  <c r="AN224" i="2"/>
  <c r="Y226" i="2"/>
  <c r="AP226" i="2"/>
  <c r="P228" i="2"/>
  <c r="Y229" i="2"/>
  <c r="AN233" i="2"/>
  <c r="AO235" i="2"/>
  <c r="AM236" i="2"/>
  <c r="Y257" i="2"/>
  <c r="AO257" i="2"/>
  <c r="AM271" i="2"/>
  <c r="AM276" i="2"/>
  <c r="CT146" i="2"/>
  <c r="Y148" i="2"/>
  <c r="CC148" i="2"/>
  <c r="EH148" i="2" s="1"/>
  <c r="EJ148" i="2" s="1"/>
  <c r="Y152" i="2"/>
  <c r="AN155" i="2"/>
  <c r="Q162" i="2"/>
  <c r="V163" i="2"/>
  <c r="V165" i="2"/>
  <c r="AP167" i="2"/>
  <c r="AM171" i="2"/>
  <c r="AN173" i="2"/>
  <c r="Q175" i="2"/>
  <c r="AM175" i="2"/>
  <c r="Y178" i="2"/>
  <c r="Y180" i="2"/>
  <c r="AP180" i="2"/>
  <c r="V183" i="2"/>
  <c r="Q184" i="2"/>
  <c r="AO185" i="2"/>
  <c r="AM187" i="2"/>
  <c r="AN191" i="2"/>
  <c r="AP194" i="2"/>
  <c r="AO196" i="2"/>
  <c r="Q198" i="2"/>
  <c r="AO198" i="2"/>
  <c r="Y202" i="2"/>
  <c r="AM202" i="2"/>
  <c r="AN203" i="2"/>
  <c r="V207" i="2"/>
  <c r="AP207" i="2"/>
  <c r="AP209" i="2"/>
  <c r="AN210" i="2"/>
  <c r="Y213" i="2"/>
  <c r="AM214" i="2"/>
  <c r="AO215" i="2"/>
  <c r="V226" i="2"/>
  <c r="Q227" i="2"/>
  <c r="AM227" i="2"/>
  <c r="AO233" i="2"/>
  <c r="Y239" i="2"/>
  <c r="AN241" i="2"/>
  <c r="AO243" i="2"/>
  <c r="AN249" i="2"/>
  <c r="Q251" i="2"/>
  <c r="AN251" i="2"/>
  <c r="AM253" i="2"/>
  <c r="Y254" i="2"/>
  <c r="Q255" i="2"/>
  <c r="AP259" i="2"/>
  <c r="AN260" i="2"/>
  <c r="AM263" i="2"/>
  <c r="AO191" i="2"/>
  <c r="AM195" i="2"/>
  <c r="AP198" i="2"/>
  <c r="Y200" i="2"/>
  <c r="V202" i="2"/>
  <c r="Q203" i="2"/>
  <c r="AO203" i="2"/>
  <c r="V205" i="2"/>
  <c r="AO206" i="2"/>
  <c r="AO210" i="2"/>
  <c r="Y211" i="2"/>
  <c r="AN225" i="2"/>
  <c r="AN227" i="2"/>
  <c r="AN238" i="2"/>
  <c r="AN247" i="2"/>
  <c r="AO251" i="2"/>
  <c r="AN253" i="2"/>
  <c r="AO278" i="2"/>
  <c r="AO284" i="2"/>
  <c r="Q210" i="2"/>
  <c r="AP210" i="2"/>
  <c r="P212" i="2"/>
  <c r="V212" i="2"/>
  <c r="AO217" i="2"/>
  <c r="AM219" i="2"/>
  <c r="Y220" i="2"/>
  <c r="AP220" i="2"/>
  <c r="V222" i="2"/>
  <c r="Y222" i="2"/>
  <c r="AO225" i="2"/>
  <c r="Q236" i="2"/>
  <c r="AP241" i="2"/>
  <c r="V245" i="2"/>
  <c r="V247" i="2"/>
  <c r="AO247" i="2"/>
  <c r="AP249" i="2"/>
  <c r="AP251" i="2"/>
  <c r="AO253" i="2"/>
  <c r="AO263" i="2"/>
  <c r="AP276" i="2"/>
  <c r="AM284" i="2"/>
  <c r="AN293" i="2"/>
  <c r="Q297" i="2"/>
  <c r="AP298" i="2"/>
  <c r="AP300" i="2"/>
  <c r="AN302" i="2"/>
  <c r="Y246" i="2"/>
  <c r="AM247" i="2"/>
  <c r="AP248" i="2"/>
  <c r="V250" i="2"/>
  <c r="AM251" i="2"/>
  <c r="Y252" i="2"/>
  <c r="AP252" i="2"/>
  <c r="V257" i="2"/>
  <c r="AN258" i="2"/>
  <c r="AP260" i="2"/>
  <c r="Y262" i="2"/>
  <c r="AN263" i="2"/>
  <c r="AO266" i="2"/>
  <c r="AN268" i="2"/>
  <c r="Q272" i="2"/>
  <c r="AM272" i="2"/>
  <c r="Y273" i="2"/>
  <c r="Q277" i="2"/>
  <c r="V278" i="2"/>
  <c r="Q282" i="2"/>
  <c r="AN284" i="2"/>
  <c r="AO285" i="2"/>
  <c r="V302" i="2"/>
  <c r="AO302" i="2"/>
  <c r="Q304" i="2"/>
  <c r="AP263" i="2"/>
  <c r="Y266" i="2"/>
  <c r="AO273" i="2"/>
  <c r="Q279" i="2"/>
  <c r="AN281" i="2"/>
  <c r="AP282" i="2"/>
  <c r="AM283" i="2"/>
  <c r="P296" i="2"/>
  <c r="AO297" i="2"/>
  <c r="AN271" i="2"/>
  <c r="AN276" i="2"/>
  <c r="AO283" i="2"/>
  <c r="AM287" i="2"/>
  <c r="V290" i="2"/>
  <c r="V299" i="2"/>
  <c r="AM300" i="2"/>
  <c r="AM211" i="2"/>
  <c r="AO214" i="2"/>
  <c r="AP215" i="2"/>
  <c r="V218" i="2"/>
  <c r="AO218" i="2"/>
  <c r="AM223" i="2"/>
  <c r="Q225" i="2"/>
  <c r="AM226" i="2"/>
  <c r="AN228" i="2"/>
  <c r="Y231" i="2"/>
  <c r="AP231" i="2"/>
  <c r="AP233" i="2"/>
  <c r="AM234" i="2"/>
  <c r="AP235" i="2"/>
  <c r="AN236" i="2"/>
  <c r="AO237" i="2"/>
  <c r="AM238" i="2"/>
  <c r="Y242" i="2"/>
  <c r="Q243" i="2"/>
  <c r="AM243" i="2"/>
  <c r="Q246" i="2"/>
  <c r="AO246" i="2"/>
  <c r="Q248" i="2"/>
  <c r="AM248" i="2"/>
  <c r="Q250" i="2"/>
  <c r="AM252" i="2"/>
  <c r="Y253" i="2"/>
  <c r="AM254" i="2"/>
  <c r="AN255" i="2"/>
  <c r="Q258" i="2"/>
  <c r="AO259" i="2"/>
  <c r="Y261" i="2"/>
  <c r="AP261" i="2"/>
  <c r="Y270" i="2"/>
  <c r="Q271" i="2"/>
  <c r="AO271" i="2"/>
  <c r="Q273" i="2"/>
  <c r="P274" i="2"/>
  <c r="AP283" i="2"/>
  <c r="AN285" i="2"/>
  <c r="Y286" i="2"/>
  <c r="AN287" i="2"/>
  <c r="P290" i="2"/>
  <c r="AP290" i="2"/>
  <c r="AN291" i="2"/>
  <c r="Y294" i="2"/>
  <c r="Q295" i="2"/>
  <c r="AN295" i="2"/>
  <c r="AP296" i="2"/>
  <c r="Q300" i="2"/>
  <c r="AN300" i="2"/>
  <c r="AO303" i="2"/>
  <c r="AO265" i="2"/>
  <c r="AP271" i="2"/>
  <c r="Y274" i="2"/>
  <c r="Q280" i="2"/>
  <c r="Y281" i="2"/>
  <c r="AP281" i="2"/>
  <c r="Q287" i="2"/>
  <c r="Q291" i="2"/>
  <c r="EH50" i="2"/>
  <c r="EJ50" i="2" s="1"/>
  <c r="EH117" i="2"/>
  <c r="EJ117" i="2" s="1"/>
  <c r="EH137" i="2"/>
  <c r="EJ137" i="2" s="1"/>
  <c r="EH71" i="2"/>
  <c r="EJ71" i="2" s="1"/>
  <c r="EK76" i="2"/>
  <c r="EK51" i="2"/>
  <c r="EH87" i="2"/>
  <c r="EJ87" i="2" s="1"/>
  <c r="EH103" i="2"/>
  <c r="EJ103" i="2" s="1"/>
  <c r="EK26" i="2"/>
  <c r="EK84" i="2"/>
  <c r="EH90" i="2"/>
  <c r="EJ90" i="2" s="1"/>
  <c r="EH30" i="2"/>
  <c r="EJ30" i="2" s="1"/>
  <c r="EH7" i="2"/>
  <c r="EH32" i="2"/>
  <c r="EJ32" i="2" s="1"/>
  <c r="EH33" i="2"/>
  <c r="EJ33" i="2" s="1"/>
  <c r="AZ150" i="2"/>
  <c r="P8" i="2"/>
  <c r="V8" i="2"/>
  <c r="Q8" i="2"/>
  <c r="EH16" i="2"/>
  <c r="EJ16" i="2" s="1"/>
  <c r="EH17" i="2"/>
  <c r="EJ17" i="2" s="1"/>
  <c r="EH20" i="2"/>
  <c r="EJ20" i="2" s="1"/>
  <c r="EH34" i="2"/>
  <c r="EJ34" i="2" s="1"/>
  <c r="EH18" i="2"/>
  <c r="EJ18" i="2" s="1"/>
  <c r="V21" i="2"/>
  <c r="P11" i="2"/>
  <c r="P13" i="2"/>
  <c r="Y19" i="2"/>
  <c r="Y20" i="2"/>
  <c r="V23" i="2"/>
  <c r="V24" i="2"/>
  <c r="P27" i="2"/>
  <c r="P29" i="2"/>
  <c r="Q31" i="2"/>
  <c r="CT40" i="2"/>
  <c r="EH40" i="2" s="1"/>
  <c r="EJ40" i="2" s="1"/>
  <c r="V43" i="2"/>
  <c r="Y45" i="2"/>
  <c r="Y46" i="2"/>
  <c r="V25" i="2"/>
  <c r="Q29" i="2"/>
  <c r="Q49" i="2"/>
  <c r="Y64" i="2"/>
  <c r="EK69" i="2"/>
  <c r="V39" i="2"/>
  <c r="Y7" i="2"/>
  <c r="BS150" i="2"/>
  <c r="BS309" i="2" s="1"/>
  <c r="V9" i="2"/>
  <c r="V10" i="2"/>
  <c r="EH10" i="2"/>
  <c r="EJ10" i="2" s="1"/>
  <c r="Y29" i="2"/>
  <c r="V34" i="2"/>
  <c r="Q35" i="2"/>
  <c r="EH47" i="2"/>
  <c r="EJ47" i="2" s="1"/>
  <c r="EK63" i="2"/>
  <c r="EH63" i="2"/>
  <c r="EJ63" i="2" s="1"/>
  <c r="P65" i="2"/>
  <c r="V65" i="2"/>
  <c r="EH66" i="2"/>
  <c r="EJ66" i="2" s="1"/>
  <c r="P14" i="2"/>
  <c r="EK18" i="2"/>
  <c r="EK34" i="2"/>
  <c r="AX150" i="2"/>
  <c r="CD150" i="2"/>
  <c r="Y13" i="2"/>
  <c r="V18" i="2"/>
  <c r="CJ150" i="2"/>
  <c r="CJ309" i="2" s="1"/>
  <c r="P18" i="2"/>
  <c r="CT23" i="2"/>
  <c r="EH23" i="2" s="1"/>
  <c r="EJ23" i="2" s="1"/>
  <c r="EH29" i="2"/>
  <c r="EJ29" i="2" s="1"/>
  <c r="EH31" i="2"/>
  <c r="EJ31" i="2" s="1"/>
  <c r="Q39" i="2"/>
  <c r="Q40" i="2"/>
  <c r="Y47" i="2"/>
  <c r="V51" i="2"/>
  <c r="V55" i="2"/>
  <c r="EK62" i="2"/>
  <c r="EH62" i="2"/>
  <c r="EJ62" i="2" s="1"/>
  <c r="EH67" i="2"/>
  <c r="EJ67" i="2" s="1"/>
  <c r="EK67" i="2"/>
  <c r="CT55" i="2"/>
  <c r="P22" i="2"/>
  <c r="V33" i="2"/>
  <c r="P38" i="2"/>
  <c r="V62" i="2"/>
  <c r="Y62" i="2"/>
  <c r="Q22" i="2"/>
  <c r="V26" i="2"/>
  <c r="Q27" i="2"/>
  <c r="Y37" i="2"/>
  <c r="Q38" i="2"/>
  <c r="CT41" i="2"/>
  <c r="P48" i="2"/>
  <c r="P61" i="2"/>
  <c r="EK65" i="2"/>
  <c r="V40" i="2"/>
  <c r="P40" i="2"/>
  <c r="V17" i="2"/>
  <c r="P9" i="2"/>
  <c r="BM150" i="2"/>
  <c r="EH44" i="2"/>
  <c r="EJ44" i="2" s="1"/>
  <c r="CT56" i="2"/>
  <c r="EH56" i="2" s="1"/>
  <c r="EJ56" i="2" s="1"/>
  <c r="Y78" i="2"/>
  <c r="V78" i="2"/>
  <c r="V79" i="2"/>
  <c r="P79" i="2"/>
  <c r="V81" i="2"/>
  <c r="P81" i="2"/>
  <c r="CT83" i="2"/>
  <c r="EH83" i="2" s="1"/>
  <c r="EJ83" i="2" s="1"/>
  <c r="Y90" i="2"/>
  <c r="EH60" i="2"/>
  <c r="EJ60" i="2" s="1"/>
  <c r="V66" i="2"/>
  <c r="V69" i="2"/>
  <c r="P69" i="2"/>
  <c r="EH82" i="2"/>
  <c r="EJ82" i="2" s="1"/>
  <c r="Y49" i="2"/>
  <c r="CC49" i="2"/>
  <c r="CT53" i="2"/>
  <c r="EH53" i="2" s="1"/>
  <c r="EJ53" i="2" s="1"/>
  <c r="Q65" i="2"/>
  <c r="CC72" i="2"/>
  <c r="EH72" i="2" s="1"/>
  <c r="EJ72" i="2" s="1"/>
  <c r="EH118" i="2"/>
  <c r="EJ118" i="2" s="1"/>
  <c r="CC73" i="2"/>
  <c r="V56" i="2"/>
  <c r="V59" i="2"/>
  <c r="Y65" i="2"/>
  <c r="Q71" i="2"/>
  <c r="P71" i="2"/>
  <c r="Y73" i="2"/>
  <c r="V73" i="2"/>
  <c r="V77" i="2"/>
  <c r="P77" i="2"/>
  <c r="EK78" i="2"/>
  <c r="EK81" i="2"/>
  <c r="Q83" i="2"/>
  <c r="CC88" i="2"/>
  <c r="EH88" i="2" s="1"/>
  <c r="EJ88" i="2" s="1"/>
  <c r="BA150" i="2"/>
  <c r="Y39" i="2"/>
  <c r="V44" i="2"/>
  <c r="Q45" i="2"/>
  <c r="V52" i="2"/>
  <c r="V53" i="2"/>
  <c r="P56" i="2"/>
  <c r="EK60" i="2"/>
  <c r="V64" i="2"/>
  <c r="V83" i="2"/>
  <c r="P83" i="2"/>
  <c r="CC89" i="2"/>
  <c r="CT59" i="2"/>
  <c r="CT65" i="2"/>
  <c r="EH65" i="2" s="1"/>
  <c r="EJ65" i="2" s="1"/>
  <c r="Y89" i="2"/>
  <c r="Y74" i="2"/>
  <c r="V74" i="2"/>
  <c r="EK79" i="2"/>
  <c r="Q115" i="2"/>
  <c r="Q116" i="2"/>
  <c r="Y118" i="2"/>
  <c r="V159" i="2"/>
  <c r="Y159" i="2"/>
  <c r="AO172" i="2"/>
  <c r="AP172" i="2"/>
  <c r="V80" i="2"/>
  <c r="Q81" i="2"/>
  <c r="V89" i="2"/>
  <c r="V90" i="2"/>
  <c r="P93" i="2"/>
  <c r="P95" i="2"/>
  <c r="V105" i="2"/>
  <c r="V106" i="2"/>
  <c r="Y107" i="2"/>
  <c r="V110" i="2"/>
  <c r="V116" i="2"/>
  <c r="P116" i="2"/>
  <c r="V131" i="2"/>
  <c r="P131" i="2"/>
  <c r="Q95" i="2"/>
  <c r="P96" i="2"/>
  <c r="EK100" i="2"/>
  <c r="V107" i="2"/>
  <c r="EH108" i="2"/>
  <c r="EJ108" i="2" s="1"/>
  <c r="Y126" i="2"/>
  <c r="V126" i="2"/>
  <c r="V136" i="2"/>
  <c r="P136" i="2"/>
  <c r="V141" i="2"/>
  <c r="Y141" i="2"/>
  <c r="Y158" i="2"/>
  <c r="V158" i="2"/>
  <c r="Y176" i="2"/>
  <c r="V176" i="2"/>
  <c r="Y63" i="2"/>
  <c r="V68" i="2"/>
  <c r="Q69" i="2"/>
  <c r="Y79" i="2"/>
  <c r="V84" i="2"/>
  <c r="Q85" i="2"/>
  <c r="Y95" i="2"/>
  <c r="P99" i="2"/>
  <c r="V117" i="2"/>
  <c r="P127" i="2"/>
  <c r="V127" i="2"/>
  <c r="CT89" i="2"/>
  <c r="P100" i="2"/>
  <c r="CT105" i="2"/>
  <c r="EH105" i="2" s="1"/>
  <c r="EJ105" i="2" s="1"/>
  <c r="AM172" i="2"/>
  <c r="P182" i="2"/>
  <c r="V182" i="2"/>
  <c r="V72" i="2"/>
  <c r="V88" i="2"/>
  <c r="V104" i="2"/>
  <c r="P112" i="2"/>
  <c r="V112" i="2"/>
  <c r="P72" i="2"/>
  <c r="P88" i="2"/>
  <c r="P104" i="2"/>
  <c r="Q109" i="2"/>
  <c r="P138" i="2"/>
  <c r="V138" i="2"/>
  <c r="EH145" i="2"/>
  <c r="EJ145" i="2" s="1"/>
  <c r="EH146" i="2"/>
  <c r="EJ146" i="2" s="1"/>
  <c r="V154" i="2"/>
  <c r="P154" i="2"/>
  <c r="AP166" i="2"/>
  <c r="V170" i="2"/>
  <c r="P170" i="2"/>
  <c r="Y55" i="2"/>
  <c r="V60" i="2"/>
  <c r="Q61" i="2"/>
  <c r="Y71" i="2"/>
  <c r="V76" i="2"/>
  <c r="Q77" i="2"/>
  <c r="Y87" i="2"/>
  <c r="V92" i="2"/>
  <c r="Q93" i="2"/>
  <c r="Y103" i="2"/>
  <c r="V108" i="2"/>
  <c r="V121" i="2"/>
  <c r="CC122" i="2"/>
  <c r="EH122" i="2" s="1"/>
  <c r="EJ122" i="2" s="1"/>
  <c r="P125" i="2"/>
  <c r="V125" i="2"/>
  <c r="V135" i="2"/>
  <c r="Q135" i="2"/>
  <c r="P135" i="2"/>
  <c r="Q138" i="2"/>
  <c r="V156" i="2"/>
  <c r="P156" i="2"/>
  <c r="AM160" i="2"/>
  <c r="Y164" i="2"/>
  <c r="V164" i="2"/>
  <c r="Q129" i="2"/>
  <c r="CT144" i="2"/>
  <c r="EH144" i="2" s="1"/>
  <c r="EJ144" i="2" s="1"/>
  <c r="Q146" i="2"/>
  <c r="AO158" i="2"/>
  <c r="AM168" i="2"/>
  <c r="AM178" i="2"/>
  <c r="AN184" i="2"/>
  <c r="V128" i="2"/>
  <c r="Y134" i="2"/>
  <c r="V147" i="2"/>
  <c r="P147" i="2"/>
  <c r="EG150" i="2"/>
  <c r="Y156" i="2"/>
  <c r="AO157" i="2"/>
  <c r="V161" i="2"/>
  <c r="P168" i="2"/>
  <c r="AO170" i="2"/>
  <c r="V174" i="2"/>
  <c r="V179" i="2"/>
  <c r="Y179" i="2"/>
  <c r="AM184" i="2"/>
  <c r="AP186" i="2"/>
  <c r="Y196" i="2"/>
  <c r="V196" i="2"/>
  <c r="Y199" i="2"/>
  <c r="AP200" i="2"/>
  <c r="AN208" i="2"/>
  <c r="Y115" i="2"/>
  <c r="P117" i="2"/>
  <c r="V120" i="2"/>
  <c r="Q121" i="2"/>
  <c r="EH130" i="2"/>
  <c r="EJ130" i="2" s="1"/>
  <c r="V134" i="2"/>
  <c r="CT140" i="2"/>
  <c r="EH140" i="2" s="1"/>
  <c r="EJ140" i="2" s="1"/>
  <c r="V142" i="2"/>
  <c r="P143" i="2"/>
  <c r="V148" i="2"/>
  <c r="V149" i="2"/>
  <c r="Y150" i="2"/>
  <c r="AO154" i="2"/>
  <c r="Q166" i="2"/>
  <c r="V177" i="2"/>
  <c r="AO178" i="2"/>
  <c r="V188" i="2"/>
  <c r="P188" i="2"/>
  <c r="AO200" i="2"/>
  <c r="AM200" i="2"/>
  <c r="Y146" i="2"/>
  <c r="V150" i="2"/>
  <c r="AP156" i="2"/>
  <c r="Y162" i="2"/>
  <c r="AO162" i="2"/>
  <c r="Y174" i="2"/>
  <c r="AP178" i="2"/>
  <c r="Y188" i="2"/>
  <c r="Y198" i="2"/>
  <c r="V198" i="2"/>
  <c r="AP208" i="2"/>
  <c r="V118" i="2"/>
  <c r="Y119" i="2"/>
  <c r="P121" i="2"/>
  <c r="V124" i="2"/>
  <c r="Q125" i="2"/>
  <c r="V139" i="2"/>
  <c r="EH142" i="2"/>
  <c r="EJ142" i="2" s="1"/>
  <c r="V146" i="2"/>
  <c r="CU309" i="2"/>
  <c r="DP150" i="2"/>
  <c r="DP153" i="2" s="1"/>
  <c r="AN172" i="2"/>
  <c r="AP184" i="2"/>
  <c r="V190" i="2"/>
  <c r="P190" i="2"/>
  <c r="AO208" i="2"/>
  <c r="AM208" i="2"/>
  <c r="AM154" i="2"/>
  <c r="AM156" i="2"/>
  <c r="Y160" i="2"/>
  <c r="V166" i="2"/>
  <c r="AO166" i="2"/>
  <c r="P172" i="2"/>
  <c r="Q113" i="2"/>
  <c r="Y123" i="2"/>
  <c r="Q131" i="2"/>
  <c r="Q136" i="2"/>
  <c r="CT147" i="2"/>
  <c r="EH147" i="2" s="1"/>
  <c r="EJ147" i="2" s="1"/>
  <c r="Q154" i="2"/>
  <c r="Q156" i="2"/>
  <c r="V157" i="2"/>
  <c r="P157" i="2"/>
  <c r="V160" i="2"/>
  <c r="AP160" i="2"/>
  <c r="AN168" i="2"/>
  <c r="Q170" i="2"/>
  <c r="Y172" i="2"/>
  <c r="AM186" i="2"/>
  <c r="Y201" i="2"/>
  <c r="AN202" i="2"/>
  <c r="CT136" i="2"/>
  <c r="EH136" i="2" s="1"/>
  <c r="EJ136" i="2" s="1"/>
  <c r="Y168" i="2"/>
  <c r="Y170" i="2"/>
  <c r="Q188" i="2"/>
  <c r="V189" i="2"/>
  <c r="Q190" i="2"/>
  <c r="V240" i="2"/>
  <c r="Q240" i="2"/>
  <c r="AP250" i="2"/>
  <c r="Q216" i="2"/>
  <c r="P218" i="2"/>
  <c r="Q230" i="2"/>
  <c r="P240" i="2"/>
  <c r="Q180" i="2"/>
  <c r="V181" i="2"/>
  <c r="Q182" i="2"/>
  <c r="Y192" i="2"/>
  <c r="Y194" i="2"/>
  <c r="Y203" i="2"/>
  <c r="Q212" i="2"/>
  <c r="AN212" i="2"/>
  <c r="Q214" i="2"/>
  <c r="Y218" i="2"/>
  <c r="Y225" i="2"/>
  <c r="Y227" i="2"/>
  <c r="V227" i="2"/>
  <c r="V230" i="2"/>
  <c r="P230" i="2"/>
  <c r="V209" i="2"/>
  <c r="AP212" i="2"/>
  <c r="V221" i="2"/>
  <c r="P221" i="2"/>
  <c r="V229" i="2"/>
  <c r="Q229" i="2"/>
  <c r="AP242" i="2"/>
  <c r="Q172" i="2"/>
  <c r="V173" i="2"/>
  <c r="Q174" i="2"/>
  <c r="Y184" i="2"/>
  <c r="Y186" i="2"/>
  <c r="AN204" i="2"/>
  <c r="V216" i="2"/>
  <c r="Q221" i="2"/>
  <c r="Q224" i="2"/>
  <c r="P224" i="2"/>
  <c r="Q200" i="2"/>
  <c r="V201" i="2"/>
  <c r="Q202" i="2"/>
  <c r="P208" i="2"/>
  <c r="P210" i="2"/>
  <c r="Y212" i="2"/>
  <c r="V220" i="2"/>
  <c r="AO221" i="2"/>
  <c r="AM225" i="2"/>
  <c r="AO232" i="2"/>
  <c r="AN232" i="2"/>
  <c r="V197" i="2"/>
  <c r="Y208" i="2"/>
  <c r="Y210" i="2"/>
  <c r="V224" i="2"/>
  <c r="Q192" i="2"/>
  <c r="V193" i="2"/>
  <c r="Q194" i="2"/>
  <c r="Y204" i="2"/>
  <c r="Y206" i="2"/>
  <c r="V236" i="2"/>
  <c r="Y238" i="2"/>
  <c r="V238" i="2"/>
  <c r="V241" i="2"/>
  <c r="P241" i="2"/>
  <c r="AM242" i="2"/>
  <c r="Q260" i="2"/>
  <c r="Y300" i="2"/>
  <c r="V300" i="2"/>
  <c r="AO226" i="2"/>
  <c r="Y228" i="2"/>
  <c r="V253" i="2"/>
  <c r="AN256" i="2"/>
  <c r="Y263" i="2"/>
  <c r="V263" i="2"/>
  <c r="Y268" i="2"/>
  <c r="V268" i="2"/>
  <c r="Y271" i="2"/>
  <c r="V271" i="2"/>
  <c r="AP274" i="2"/>
  <c r="AM274" i="2"/>
  <c r="Y276" i="2"/>
  <c r="V276" i="2"/>
  <c r="Y287" i="2"/>
  <c r="V287" i="2"/>
  <c r="AN294" i="2"/>
  <c r="P232" i="2"/>
  <c r="V233" i="2"/>
  <c r="Q234" i="2"/>
  <c r="AO238" i="2"/>
  <c r="V239" i="2"/>
  <c r="Y240" i="2"/>
  <c r="P242" i="2"/>
  <c r="P253" i="2"/>
  <c r="V256" i="2"/>
  <c r="V260" i="2"/>
  <c r="Y279" i="2"/>
  <c r="V279" i="2"/>
  <c r="Y282" i="2"/>
  <c r="Y284" i="2"/>
  <c r="V284" i="2"/>
  <c r="V249" i="2"/>
  <c r="P249" i="2"/>
  <c r="V225" i="2"/>
  <c r="V231" i="2"/>
  <c r="P234" i="2"/>
  <c r="P245" i="2"/>
  <c r="Q249" i="2"/>
  <c r="AN250" i="2"/>
  <c r="Y259" i="2"/>
  <c r="V259" i="2"/>
  <c r="V262" i="2"/>
  <c r="P262" i="2"/>
  <c r="AP294" i="2"/>
  <c r="AM294" i="2"/>
  <c r="P225" i="2"/>
  <c r="AO236" i="2"/>
  <c r="V237" i="2"/>
  <c r="AO242" i="2"/>
  <c r="Y244" i="2"/>
  <c r="Q245" i="2"/>
  <c r="P246" i="2"/>
  <c r="AO250" i="2"/>
  <c r="V252" i="2"/>
  <c r="V254" i="2"/>
  <c r="AO254" i="2"/>
  <c r="Y256" i="2"/>
  <c r="AM260" i="2"/>
  <c r="AP262" i="2"/>
  <c r="AM262" i="2"/>
  <c r="Y264" i="2"/>
  <c r="V264" i="2"/>
  <c r="Y267" i="2"/>
  <c r="V267" i="2"/>
  <c r="Y272" i="2"/>
  <c r="V272" i="2"/>
  <c r="V275" i="2"/>
  <c r="Y275" i="2"/>
  <c r="Y288" i="2"/>
  <c r="V288" i="2"/>
  <c r="V217" i="2"/>
  <c r="Q218" i="2"/>
  <c r="AO222" i="2"/>
  <c r="Y224" i="2"/>
  <c r="P237" i="2"/>
  <c r="Y248" i="2"/>
  <c r="AO249" i="2"/>
  <c r="Y278" i="2"/>
  <c r="AP278" i="2"/>
  <c r="AM278" i="2"/>
  <c r="Y280" i="2"/>
  <c r="V280" i="2"/>
  <c r="Y283" i="2"/>
  <c r="V283" i="2"/>
  <c r="Y290" i="2"/>
  <c r="V261" i="2"/>
  <c r="Q262" i="2"/>
  <c r="V265" i="2"/>
  <c r="V266" i="2"/>
  <c r="V281" i="2"/>
  <c r="V282" i="2"/>
  <c r="Y291" i="2"/>
  <c r="V297" i="2"/>
  <c r="V298" i="2"/>
  <c r="V277" i="2"/>
  <c r="AM290" i="2"/>
  <c r="V293" i="2"/>
  <c r="V294" i="2"/>
  <c r="Q290" i="2"/>
  <c r="P293" i="2"/>
  <c r="P294" i="2"/>
  <c r="Y296" i="2"/>
  <c r="Y297" i="2"/>
  <c r="AO298" i="2"/>
  <c r="Y299" i="2"/>
  <c r="Q302" i="2"/>
  <c r="V273" i="2"/>
  <c r="V289" i="2"/>
  <c r="V301" i="2"/>
  <c r="Y292" i="2"/>
  <c r="AO294" i="2"/>
  <c r="P302" i="2"/>
  <c r="V269" i="2"/>
  <c r="V285" i="2"/>
  <c r="Q289" i="2"/>
  <c r="V292" i="2"/>
  <c r="Y302" i="2"/>
  <c r="Y303" i="2"/>
  <c r="V305" i="2"/>
  <c r="EH9" i="2" l="1"/>
  <c r="EJ9" i="2" s="1"/>
  <c r="EH55" i="2"/>
  <c r="EJ55" i="2" s="1"/>
  <c r="EH24" i="2"/>
  <c r="EJ24" i="2" s="1"/>
  <c r="EH80" i="2"/>
  <c r="EJ80" i="2" s="1"/>
  <c r="EH14" i="2"/>
  <c r="EJ14" i="2" s="1"/>
  <c r="EH51" i="2"/>
  <c r="EJ51" i="2" s="1"/>
  <c r="EH131" i="2"/>
  <c r="EJ131" i="2" s="1"/>
  <c r="EH143" i="2"/>
  <c r="EJ143" i="2" s="1"/>
  <c r="EH45" i="2"/>
  <c r="EJ45" i="2" s="1"/>
  <c r="EH93" i="2"/>
  <c r="EJ93" i="2" s="1"/>
  <c r="EH107" i="2"/>
  <c r="EJ107" i="2" s="1"/>
  <c r="EH92" i="2"/>
  <c r="EJ92" i="2" s="1"/>
  <c r="EH28" i="2"/>
  <c r="EJ28" i="2" s="1"/>
  <c r="EH134" i="2"/>
  <c r="EJ134" i="2" s="1"/>
  <c r="EH54" i="2"/>
  <c r="EJ54" i="2" s="1"/>
  <c r="EH15" i="2"/>
  <c r="EJ15" i="2" s="1"/>
  <c r="EH104" i="2"/>
  <c r="EJ104" i="2" s="1"/>
  <c r="EH73" i="2"/>
  <c r="EJ73" i="2" s="1"/>
  <c r="EH25" i="2"/>
  <c r="EJ25" i="2" s="1"/>
  <c r="EH57" i="2"/>
  <c r="EJ57" i="2" s="1"/>
  <c r="EH39" i="2"/>
  <c r="EJ39" i="2" s="1"/>
  <c r="EH74" i="2"/>
  <c r="EJ74" i="2" s="1"/>
  <c r="EH21" i="2"/>
  <c r="EJ21" i="2" s="1"/>
  <c r="EH22" i="2"/>
  <c r="EJ22" i="2" s="1"/>
  <c r="EH38" i="2"/>
  <c r="EJ38" i="2" s="1"/>
  <c r="EH101" i="2"/>
  <c r="EJ101" i="2" s="1"/>
  <c r="EH111" i="2"/>
  <c r="EJ111" i="2" s="1"/>
  <c r="EH123" i="2"/>
  <c r="EJ123" i="2" s="1"/>
  <c r="EH139" i="2"/>
  <c r="EJ139" i="2" s="1"/>
  <c r="EH19" i="2"/>
  <c r="EJ19" i="2" s="1"/>
  <c r="EH41" i="2"/>
  <c r="EJ41" i="2" s="1"/>
  <c r="EH59" i="2"/>
  <c r="EJ59" i="2" s="1"/>
  <c r="EH49" i="2"/>
  <c r="EJ49" i="2" s="1"/>
  <c r="BM309" i="2"/>
  <c r="CC150" i="2"/>
  <c r="EG309" i="2"/>
  <c r="CD309" i="2"/>
  <c r="CT150" i="2"/>
  <c r="EJ7" i="2"/>
  <c r="DP309" i="2"/>
  <c r="EK150" i="2"/>
  <c r="EH89" i="2"/>
  <c r="EJ89" i="2" s="1"/>
  <c r="EH150" i="2" l="1"/>
  <c r="EH309" i="2" s="1"/>
  <c r="EJ309" i="2" s="1"/>
  <c r="CT309" i="2"/>
  <c r="CC309" i="2"/>
  <c r="EH151" i="2"/>
  <c r="EJ151" i="2" s="1"/>
  <c r="EJ150" i="2" l="1"/>
  <c r="AN150" i="2" s="1"/>
  <c r="EH153" i="2"/>
  <c r="EJ153" i="2" s="1"/>
  <c r="AN153" i="2" s="1"/>
  <c r="AO151" i="2"/>
  <c r="AP151" i="2"/>
  <c r="AN151" i="2"/>
  <c r="AM151" i="2"/>
  <c r="AM150" i="2"/>
  <c r="AO150" i="2"/>
  <c r="AP150" i="2"/>
  <c r="AO153" i="2" l="1"/>
  <c r="AP153" i="2"/>
  <c r="AM15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tc={9AE5F77F-B474-47E4-BCB5-5FBA946C6984}</author>
    <author>tc={F7CBF9EF-CAE1-45D5-8BD6-68C0B54B5C64}</author>
    <author>tc={33F790BA-6988-42F4-81DF-63E388693F4A}</author>
    <author>tc={AC030A6E-140A-4A9D-B08D-1C05B2323258}</author>
  </authors>
  <commentList>
    <comment ref="CB6" authorId="0" shapeId="0" xr:uid="{9AE5F77F-B474-47E4-BCB5-5FBA946C6984}">
      <text>
        <t>[Comentario encadenado]
Su versión de Excel le permite leer este comentario encadenado; sin embargo, las ediciones que se apliquen se quitarán si el archivo se abre en una versión más reciente de Excel. Más información: https://go.microsoft.com/fwlink/?linkid=870924
Comentario:
    Recursos gestionados que no ingresan al presupuesto de la ET (Cooperación, donación, aportes de otros niveles de gobierno)</t>
      </text>
    </comment>
    <comment ref="CS6" authorId="1" shapeId="0" xr:uid="{F7CBF9EF-CAE1-45D5-8BD6-68C0B54B5C64}">
      <text>
        <t>[Comentario encadenado]
Su versión de Excel le permite leer este comentario encadenado; sin embargo, las ediciones que se apliquen se quitarán si el archivo se abre en una versión más reciente de Excel. Más información: https://go.microsoft.com/fwlink/?linkid=870924
Comentario:
    Recursos gestionados que no ingresan al presupuesto de la ET (Cooperación, donación, aportes de otros niveles de gobierno)</t>
      </text>
    </comment>
    <comment ref="DO6" authorId="2" shapeId="0" xr:uid="{33F790BA-6988-42F4-81DF-63E388693F4A}">
      <text>
        <t>[Comentario encadenado]
Su versión de Excel le permite leer este comentario encadenado; sin embargo, las ediciones que se apliquen se quitarán si el archivo se abre en una versión más reciente de Excel. Más información: https://go.microsoft.com/fwlink/?linkid=870924
Comentario:
    Recursos gestionados que no ingresan al presupuesto de la ET (Cooperación, donación, aportes de otros niveles de gobierno)</t>
      </text>
    </comment>
    <comment ref="EF6" authorId="3" shapeId="0" xr:uid="{AC030A6E-140A-4A9D-B08D-1C05B2323258}">
      <text>
        <t>[Comentario encadenado]
Su versión de Excel le permite leer este comentario encadenado; sin embargo, las ediciones que se apliquen se quitarán si el archivo se abre en una versión más reciente de Excel. Más información: https://go.microsoft.com/fwlink/?linkid=870924
Comentario:
    Recursos gestionados que no ingresan al presupuesto de la ET (Cooperación, donación, aportes de otros niveles de gobierno)</t>
      </text>
    </comment>
  </commentList>
</comments>
</file>

<file path=xl/sharedStrings.xml><?xml version="1.0" encoding="utf-8"?>
<sst xmlns="http://schemas.openxmlformats.org/spreadsheetml/2006/main" count="2800" uniqueCount="748">
  <si>
    <t>Acción</t>
  </si>
  <si>
    <t>Introducir valor</t>
  </si>
  <si>
    <t>Descripción</t>
  </si>
  <si>
    <t>N°</t>
  </si>
  <si>
    <t xml:space="preserve">Linea Estrategica / Dimension /Eje / Pilar </t>
  </si>
  <si>
    <t>Componente</t>
  </si>
  <si>
    <t xml:space="preserve">Nombre del Indicador de Bienestar /Resultado priorizado (medible) </t>
  </si>
  <si>
    <t xml:space="preserve">Línea Base  (LB) del indicador de Bienestar/ Resultado </t>
  </si>
  <si>
    <t>Unidad de Medida de la Línea Base - LB</t>
  </si>
  <si>
    <t>Meta de Resultado/Bienestar  del cuatrienio (2023)</t>
  </si>
  <si>
    <t>Nombre del Indicador Bienestar/Resultado Indirecto 1</t>
  </si>
  <si>
    <t>Nombre del Indicador Bienestar/Resultado Indirecto 2</t>
  </si>
  <si>
    <t>Nombre del Indicador Bienestar/Resultado Indirecto 3</t>
  </si>
  <si>
    <t>Nombre del sector de inversión con el que se financiará la intervención</t>
  </si>
  <si>
    <t>Código del sector</t>
  </si>
  <si>
    <t>Nombre del Programa aprobado en el PDT</t>
  </si>
  <si>
    <t>Nombre del Programa según el Manual de Clasificación Programático del Gasto Público</t>
  </si>
  <si>
    <t>Codigo del Programa</t>
  </si>
  <si>
    <t>Homologación con el sector FUT</t>
  </si>
  <si>
    <r>
      <rPr>
        <b/>
        <u/>
        <sz val="10"/>
        <color theme="1"/>
        <rFont val="Arial Nova Cond Light"/>
        <family val="2"/>
      </rPr>
      <t>SEMÁFORO 1</t>
    </r>
    <r>
      <rPr>
        <b/>
        <sz val="10"/>
        <color theme="1"/>
        <rFont val="Arial Nova Cond Light"/>
        <family val="2"/>
      </rPr>
      <t xml:space="preserve">
Alerta de coherencia entre sectores de inversión y programas presupuestales escogidos</t>
    </r>
  </si>
  <si>
    <t>Dependencia responsable</t>
  </si>
  <si>
    <t>Funcionario Responsable</t>
  </si>
  <si>
    <t>Nombre del Producto según el Catálogo de Productos de la MGA - Nuevo</t>
  </si>
  <si>
    <t>Codigo del Producto según Catálogo de productos de la MGA</t>
  </si>
  <si>
    <r>
      <rPr>
        <b/>
        <u/>
        <sz val="10"/>
        <color theme="1"/>
        <rFont val="Arial Nova Cond Light"/>
        <family val="2"/>
      </rPr>
      <t>SEMÁFORO 2</t>
    </r>
    <r>
      <rPr>
        <b/>
        <sz val="10"/>
        <color theme="1"/>
        <rFont val="Arial Nova Cond Light"/>
        <family val="2"/>
      </rPr>
      <t xml:space="preserve">
Alerta de coherencia entre productos y programas presupuestales escogidos</t>
    </r>
  </si>
  <si>
    <t>Indicador de Producto según Catálogo de Productos de la MGA - Nuevo</t>
  </si>
  <si>
    <t>Codigo del indicador de Producto Según el Catálogo de Productos de la MGA</t>
  </si>
  <si>
    <r>
      <rPr>
        <b/>
        <u/>
        <sz val="10"/>
        <color theme="1"/>
        <rFont val="Arial Nova Cond Light"/>
        <family val="2"/>
      </rPr>
      <t>SEMÁFORO 3</t>
    </r>
    <r>
      <rPr>
        <b/>
        <sz val="10"/>
        <color theme="1"/>
        <rFont val="Arial Nova Cond Light"/>
        <family val="2"/>
      </rPr>
      <t xml:space="preserve">
Alerta de coherencia entre indicadores de producto y productos escogidos</t>
    </r>
  </si>
  <si>
    <t>Línea Base Producto</t>
  </si>
  <si>
    <t>Unidad de Medida</t>
  </si>
  <si>
    <t>Meta Producto Cuatrenio</t>
  </si>
  <si>
    <t>Orientación de la meta de producto</t>
  </si>
  <si>
    <t>ODS</t>
  </si>
  <si>
    <t>Relación del producto con la política de "Construcción de Paz"</t>
  </si>
  <si>
    <t>Relación del producto con la "Garantía de los derechos de la población víctima del conflicto"</t>
  </si>
  <si>
    <t>DEPARTAMENTO (Sólo para municipios PDET)</t>
  </si>
  <si>
    <t xml:space="preserve"> MUNICIPIO (Sólo para municipios PDET)</t>
  </si>
  <si>
    <t>Aporta a las iniciativas PDET</t>
  </si>
  <si>
    <t>Pilar</t>
  </si>
  <si>
    <t>Seleccione Cód. iniciativa asociada</t>
  </si>
  <si>
    <t>Seleccione Nombre iniciativa</t>
  </si>
  <si>
    <t>Meta Física Esperada 2020</t>
  </si>
  <si>
    <t>Meta Física Esperada 2021</t>
  </si>
  <si>
    <t>Meta Física Esperada 2022 - PDT</t>
  </si>
  <si>
    <t>Meta Física Esperada 2023</t>
  </si>
  <si>
    <t>Ponderación CGA</t>
  </si>
  <si>
    <t>Ejecutado 2020</t>
  </si>
  <si>
    <t>Fuente De Verificación Ejecución 2020</t>
  </si>
  <si>
    <t>Ejecutado 2021</t>
  </si>
  <si>
    <t>Fuente De Verificación Ejecución 2021</t>
  </si>
  <si>
    <t>Ejecutado 2022</t>
  </si>
  <si>
    <t>Ejecutado 2023</t>
  </si>
  <si>
    <t>Porcentaje de Avance meta PDT</t>
  </si>
  <si>
    <t>Cumplimiento de programación</t>
  </si>
  <si>
    <t>Cumplimiento - Ponderación CGA</t>
  </si>
  <si>
    <t>Cumplimiento esperado 2020</t>
  </si>
  <si>
    <t>Actividades</t>
  </si>
  <si>
    <t>Meta Actividades 2022</t>
  </si>
  <si>
    <t>Medida</t>
  </si>
  <si>
    <t>Entregable de la Actividad</t>
  </si>
  <si>
    <t>Requiere Contrato Si/No</t>
  </si>
  <si>
    <t>Trimestre I</t>
  </si>
  <si>
    <t>Trimestre II</t>
  </si>
  <si>
    <t>Trimestre III</t>
  </si>
  <si>
    <t>Trimestre IV</t>
  </si>
  <si>
    <t>Total Programdo</t>
  </si>
  <si>
    <t>Recursos propios 2020</t>
  </si>
  <si>
    <t>SGP Educación 2020 (valores en pesos)</t>
  </si>
  <si>
    <t xml:space="preserve"> SGP Salud 2020 (valores en pesos)</t>
  </si>
  <si>
    <t>SGP APSB 2020</t>
  </si>
  <si>
    <t>SGP Cultura 2020</t>
  </si>
  <si>
    <t>SGP Deporte 2020</t>
  </si>
  <si>
    <t>SGP Libre Inversión 2020</t>
  </si>
  <si>
    <t>SGP Libre Destinación 42% Mpios 4, 5 y 6 Cat 2020</t>
  </si>
  <si>
    <t>SGP Alimentación Escolar 2020</t>
  </si>
  <si>
    <t>SGP Municipios Río Magdalena 2020</t>
  </si>
  <si>
    <t>SGP Primera Infancia 2020</t>
  </si>
  <si>
    <t xml:space="preserve"> Regalías 2020</t>
  </si>
  <si>
    <t>Cofinanciación Departamento 2020</t>
  </si>
  <si>
    <t>Cofinanciación Nación 2020</t>
  </si>
  <si>
    <t>Crédito 2020</t>
  </si>
  <si>
    <t>Otros 2020</t>
  </si>
  <si>
    <t>Total  2020</t>
  </si>
  <si>
    <t>Recursos propios 2021</t>
  </si>
  <si>
    <t>SGP Educación 2021 (valores en pesos)</t>
  </si>
  <si>
    <t xml:space="preserve"> SGP Salud 2021 (valores en pesos)</t>
  </si>
  <si>
    <t>SGP APSB 2021</t>
  </si>
  <si>
    <t>SGP Cultura 2021</t>
  </si>
  <si>
    <t>SGP Deporte 2021</t>
  </si>
  <si>
    <t>SGP Libre Inversión 2021</t>
  </si>
  <si>
    <t>SGP Libre Destinación 42% Mpios 4, 5 y 6 Cat 2021</t>
  </si>
  <si>
    <t>SGP Alimentación Escolar 2021</t>
  </si>
  <si>
    <t>SGP Municipios Río Magdalena 2021</t>
  </si>
  <si>
    <t>SGP Primera Infancia 2021</t>
  </si>
  <si>
    <t xml:space="preserve"> Regalías 2021</t>
  </si>
  <si>
    <t>Cofinanciación Departamento 2021</t>
  </si>
  <si>
    <t>Cofinanciación Nación 2021</t>
  </si>
  <si>
    <t>Crédito 2021</t>
  </si>
  <si>
    <t>Otros 2021</t>
  </si>
  <si>
    <t>Total  2021</t>
  </si>
  <si>
    <t>Recursos propios 2022</t>
  </si>
  <si>
    <t>Estampilla Pro Cultura</t>
  </si>
  <si>
    <t>Estampilla Adulto Mayor</t>
  </si>
  <si>
    <t>Tasa Pro deporte</t>
  </si>
  <si>
    <t>SGP Educación 2022 (valores en pesos)</t>
  </si>
  <si>
    <t>Regimen Subsidiado</t>
  </si>
  <si>
    <t>SGP - Subsidio a la oferta</t>
  </si>
  <si>
    <t xml:space="preserve"> SGP Salud 2022 (valores en pesos)</t>
  </si>
  <si>
    <t>SGP APSB 2022</t>
  </si>
  <si>
    <t>SGP Cultura 2022</t>
  </si>
  <si>
    <t>SGP Deporte 2022</t>
  </si>
  <si>
    <t>SGP Libre Inversión 2022</t>
  </si>
  <si>
    <t>SGP Libre Destinación 42% Mpios 4, 5 y 6 Cat 2022</t>
  </si>
  <si>
    <t>SGP Alimentación Escolar 2022</t>
  </si>
  <si>
    <t>Contribución especial sobre contratos de obras públicas</t>
  </si>
  <si>
    <t>Cofinanciación Departamento 2022</t>
  </si>
  <si>
    <t>Cofinanciación Nación 2022</t>
  </si>
  <si>
    <t>Crédito 2022</t>
  </si>
  <si>
    <t>Otros 2022</t>
  </si>
  <si>
    <t>Total  2022</t>
  </si>
  <si>
    <t>Recursos propios 2023</t>
  </si>
  <si>
    <t>SGP Educación 2023 (valores en pesos)</t>
  </si>
  <si>
    <t xml:space="preserve"> SGP Salud 2023 (valores en pesos)</t>
  </si>
  <si>
    <t>SGP APSB 2023</t>
  </si>
  <si>
    <t>SGP Cultura 2023</t>
  </si>
  <si>
    <t>SGP Deporte 2023</t>
  </si>
  <si>
    <t>SGP Libre Inversión 2023</t>
  </si>
  <si>
    <t>SGP Libre Destinación 42% Mpios 4, 5 y 6 Cat 2023</t>
  </si>
  <si>
    <t>SGP Alimentación Escolar 2023</t>
  </si>
  <si>
    <t>SGP Municipios Río Magdalena 2023</t>
  </si>
  <si>
    <t>SGP Primera Infancia 2023</t>
  </si>
  <si>
    <t xml:space="preserve"> Regalías 2023</t>
  </si>
  <si>
    <t>Cofinanciación Departamento 2023</t>
  </si>
  <si>
    <t>Cofinanciación Nación 2023</t>
  </si>
  <si>
    <t>Crédito 2023</t>
  </si>
  <si>
    <t>Otros 2023</t>
  </si>
  <si>
    <t>Total  2023</t>
  </si>
  <si>
    <t>UNIDOS ¡Por Anzá! PARA UN DESARROLLO SOSTENIBLE</t>
  </si>
  <si>
    <t>UNIDOS ¡Por Nuestros Ecosistemas!</t>
  </si>
  <si>
    <t xml:space="preserve">Municipios con sitios de disposición adecuada de residuos sólidos </t>
  </si>
  <si>
    <t>Número</t>
  </si>
  <si>
    <t>VIVIENDA, CIUDAD Y TERRITORIO</t>
  </si>
  <si>
    <t>UNIDOS por la protección y conservación ambiental</t>
  </si>
  <si>
    <t>Acceso de la población a los servicios de agua potable y saneamiento básico (4003)</t>
  </si>
  <si>
    <t xml:space="preserve">Dirección de Servicios Públicos - Secretaría de Planeación y Obras Públicas  </t>
  </si>
  <si>
    <t>MAURICIO PORTILLA LOPEZ</t>
  </si>
  <si>
    <t>Servicio de Aseo (4003010)</t>
  </si>
  <si>
    <t>Usuarios con acceso al servicio de aseo (400301000)</t>
  </si>
  <si>
    <t>Mantenimiento</t>
  </si>
  <si>
    <t>ODS 6. Agua limpia y saneamiento</t>
  </si>
  <si>
    <t>CONTRATOS 001 SPD 2020 LUIS FERNANDO ARROYAVE JARAMILLO 031 SPD 2020 ROBINSON RUIZ LOPEZ 034 SPD 2020 ALVARO DE JESUS VALLEJO CORREA 060 SPD 2020 LUIS FERNANDO ARROYAVE JARAMILLO 083 DSP 2020 ROBINSON RUIZ LOPEZ 025 SPD 2020 LUZ MERY AGUDELO MAYA 058 SPD 2020 LUZ MERY AGUDELO MAYA</t>
  </si>
  <si>
    <t>Numero</t>
  </si>
  <si>
    <t>Servicios de asistencia técnica en manejo de residuos solidos (4003021)</t>
  </si>
  <si>
    <t>Personas asistidas técnicamente (400302100)</t>
  </si>
  <si>
    <t>ODS 12. Producción y consumo responsables</t>
  </si>
  <si>
    <t>CONTRATO 155 DSP 2020 JOHN FREDY SERNA ESPINAL</t>
  </si>
  <si>
    <t>Servicios de implementación del Plan de Gestión Integral de Residuos Solidos PGIRS (4003022)</t>
  </si>
  <si>
    <t>Plan de Gestión Integral de Residuos Solidos implementado (400302200)</t>
  </si>
  <si>
    <t>Servicio de apoyo financiero para subsidios al consumo en los servicios públicos domiciliarios (4003047)</t>
  </si>
  <si>
    <t>Recursos entregados en subsidios al consumo (400304701)</t>
  </si>
  <si>
    <t>Incremento</t>
  </si>
  <si>
    <t>Subsidios asignados mes a mes para los cobros mediante factura de los servicios de acueducto alcantarillado y aseo de usuarios en el casco urbano</t>
  </si>
  <si>
    <t>Mejora en el índice de efectividad de manejo de las áreas protegidas públicas </t>
  </si>
  <si>
    <t>Porcentaje</t>
  </si>
  <si>
    <t>AMBIENTE Y DESARROLLO SOSTENIBLE</t>
  </si>
  <si>
    <t>Conservación de la biodiversidad y sus servicios ecosistémicos (3202)</t>
  </si>
  <si>
    <t>Unidad Municipal de Asistencia Técnica Agropecuaria</t>
  </si>
  <si>
    <t>JUAN GUILLERMO HINCAPIE FIGUEROA</t>
  </si>
  <si>
    <t>Servicio de protección de ecosistemas (3202012)</t>
  </si>
  <si>
    <t>Áreas de ecosistemas protegidas (320201200)</t>
  </si>
  <si>
    <t>Hectáreas</t>
  </si>
  <si>
    <t>ODS 10. Reducción de las desigualdades</t>
  </si>
  <si>
    <t>143UM2020 144UM2020 145UM2020 146UM2020 UM0372020 135UM2020</t>
  </si>
  <si>
    <t>Servicio de recuperación de cuerpos de agua lénticos y lóticos (3202037)</t>
  </si>
  <si>
    <t>Cuerpos de agua recuperados  (320203701)</t>
  </si>
  <si>
    <t>ODS 13. Acción por el clima</t>
  </si>
  <si>
    <t>22 POSOS SEPTICOS CONVENIO CORANTIOQUIA</t>
  </si>
  <si>
    <t xml:space="preserve">Planes de desarrollo territorial que involucran estrategias de gestión del cambio climático </t>
  </si>
  <si>
    <t>ND</t>
  </si>
  <si>
    <t>Gestión del cambio climático para un desarrollo bajo en carbono y resiliente al clima (3206)</t>
  </si>
  <si>
    <t>Servicio de producción de plántulas en viveros (3206014)</t>
  </si>
  <si>
    <t>Plántulas producidas (320601400)</t>
  </si>
  <si>
    <t>Servicio de reforestación de ecosistemas (3202006)</t>
  </si>
  <si>
    <t>Árboles plantados (320200604)</t>
  </si>
  <si>
    <t>ODS 15. Vida de ecosistemas terrestres</t>
  </si>
  <si>
    <t>Porcentaje de población con sistema de tratamiento  de aguas residuales</t>
  </si>
  <si>
    <t>Secretaría de Planeación y Obras Públicas - Unidad Municipal de Asistencia Técnica Agropecuaria</t>
  </si>
  <si>
    <t>LUISA FERNANDA MAYA</t>
  </si>
  <si>
    <t>Unidades sanitarias con saneamiento básico construidas (4003044)</t>
  </si>
  <si>
    <t>Viviendas beneficiadas con la construcción de  unidades sanitarias  (400304400)</t>
  </si>
  <si>
    <t>Servicio apoyo financiero para la implementación de esquemas de pago por Servicio ambientales (3202043)</t>
  </si>
  <si>
    <t>Áreas con esquemas de Pago por Servicios Ambientales implementados (320204300)</t>
  </si>
  <si>
    <t>CONVENIO 46000010610</t>
  </si>
  <si>
    <t>Estufas ecoeficientes (3206015)</t>
  </si>
  <si>
    <t>Estufas ecoeficientes instaladas y en operación (320601500)</t>
  </si>
  <si>
    <t>Área con sistemas productivos agropecuarios priorizados que implementan iniciativas para la adaptación al cambio climático* </t>
  </si>
  <si>
    <t>AGRICULTURA Y DESARROLLO RURAL</t>
  </si>
  <si>
    <t>Ciencia, tecnología e innovación agropecuaria (1708)</t>
  </si>
  <si>
    <t>Servicio de apoyo técnico para el uso eficiente de recursos naturales en ecosistemas estratégicos (1708053)</t>
  </si>
  <si>
    <t>Personas apoyadas (170805300)</t>
  </si>
  <si>
    <t>143UM2020 144UM2020 145UM2020 146UM2020 UM0372020 135UM2020 199UM2020</t>
  </si>
  <si>
    <t>UNIDOS por la cultura ambiental</t>
  </si>
  <si>
    <t>Documentos de planeación (4003006)</t>
  </si>
  <si>
    <t>Documentos de planeación elaborados (400300600)</t>
  </si>
  <si>
    <t>Sistemas de información ambiental interoperables</t>
  </si>
  <si>
    <t>Gestión de la información y el conocimiento ambiental (3204)</t>
  </si>
  <si>
    <t>Secretaría de Educación, Cultura, Deporte y Juventud - Unidad Municipal de Asistencia Técnica Agropecuaria</t>
  </si>
  <si>
    <t>Documentos de política para la gestión de  la información y el conocimiento  ambiental   (3204054)</t>
  </si>
  <si>
    <t>Documentos de Política elaborados (320405400)</t>
  </si>
  <si>
    <t>Educación Ambiental  (3208)</t>
  </si>
  <si>
    <t>Servicio de asistencia técnica para la implementación de lasestrategias educativo ambientales y de participación (3208006)</t>
  </si>
  <si>
    <t>Estrategias educativo ambientales y de participación implementadas  (320800600)</t>
  </si>
  <si>
    <t>Servicio de divulgación de la información en gestión del cambio climático para un desarrollo bajo en carbono y resiliente al clima (3206005)</t>
  </si>
  <si>
    <t>Campañas de información en gestión de cambio climático realizadas  (320600500)</t>
  </si>
  <si>
    <t>Servicio de información en biodiversidad (3204019)</t>
  </si>
  <si>
    <t>Informes de biodiversidad anuales realizados  (320401900)</t>
  </si>
  <si>
    <t>UNIDOS ¡Por la tradición económica Anzarina!</t>
  </si>
  <si>
    <t>Participación de pequeños productores en cadenas de transformación agroindustrial</t>
  </si>
  <si>
    <t>Fortalecimiento empresarial y organizacional a productores</t>
  </si>
  <si>
    <t>Infraestructura productiva y comercialización (1709)</t>
  </si>
  <si>
    <t>Servicio de información actualizado (1709109)</t>
  </si>
  <si>
    <t>Sistemas de información actualizados (170910900)</t>
  </si>
  <si>
    <t>ODS 8. Trabajo decente y crecimiento económico</t>
  </si>
  <si>
    <t>Inclusión productiva de pequeños productores rurales (1702)</t>
  </si>
  <si>
    <t>Servicio de apoyo para el fomento organizativo de la Agricultura Campesina, Familiar y Comunitaria (1702017)</t>
  </si>
  <si>
    <t>Productores agropecuarios apoyados (170201700)</t>
  </si>
  <si>
    <t>ODS 1. Fin de la pobreza</t>
  </si>
  <si>
    <t>UM0322020 033UM2020 133UM2020 134UM2020 156UM2020 157UM2020 173UM2020 202UM2020 203UM2020 CONVENIO DE ASOCIACIÓN No, CN-2020-1024</t>
  </si>
  <si>
    <t>Servicio de educación informal en temas administrativos y de gestión financiera a pequeños productores (1702012)</t>
  </si>
  <si>
    <t>Formas organizativas capacitadas  (170201200)</t>
  </si>
  <si>
    <t>CONVENIOS DE CAPACITACION TECNICA Y FINANCIERA CON EL SENA Y ASOHOFRUCOL EN CURSOS DE LIMON TAHITI PISICULTURA FRUTALES DE CLIMA FRIO GANADERIA Y MARACUYA</t>
  </si>
  <si>
    <t>Vocación Territorial (suelo y Comunidad)</t>
  </si>
  <si>
    <t>Documentos de planeación (1702023)</t>
  </si>
  <si>
    <t>Documentos de planeación elaborados (170202300)</t>
  </si>
  <si>
    <t>Servicio de asistencia técnica agropecuaria dirigida a pequeños productores (1702010)</t>
  </si>
  <si>
    <t>Pequeños productores rurales asistidos técnicamente (170201000)</t>
  </si>
  <si>
    <t>UM0322020 033UM2020 133UM2020 134UM2020</t>
  </si>
  <si>
    <t>Servicio de educación informal en Buenas Prácticas Agrícolas y producción sostenible (1702035)</t>
  </si>
  <si>
    <t>Personas capacitadas (170203500)</t>
  </si>
  <si>
    <t>202UM2020 203UM2020 113UM2020</t>
  </si>
  <si>
    <t>Servicio de acompañamiento productivo y empresarial (1702021)</t>
  </si>
  <si>
    <t>Unidades productivas beneficiadas (170202100)</t>
  </si>
  <si>
    <t>CONVENIO DE ASOCIACIÓN No, CN-2020-1024 SOSTENIBILAD Y RENOVACION CAFETERA</t>
  </si>
  <si>
    <t>Caficultores RENOVADOS Y ESPECIALES</t>
  </si>
  <si>
    <t>Servicio de apoyo financiero para proyectos productivos (1702007)</t>
  </si>
  <si>
    <t>Proyectos productivos cofinanciados (170200700)</t>
  </si>
  <si>
    <t>Unidad Municipal de Asistencia Técnica Agropecuaria - Secretaría de Educación, Cultura, Deporte y Juventud</t>
  </si>
  <si>
    <t>Servicio de fortalecimiento de capacidades locales (1702037)</t>
  </si>
  <si>
    <t>Grupos fortalecidos (170203700)</t>
  </si>
  <si>
    <t>Servicio de divulgación (1702026)</t>
  </si>
  <si>
    <t>Estrategias de divulgación implementadas (170202600)</t>
  </si>
  <si>
    <t>Índice de convivencia ciudadana</t>
  </si>
  <si>
    <t>MINAS Y ENERGÍA</t>
  </si>
  <si>
    <t>UNIDOS por una Minería Sostenible</t>
  </si>
  <si>
    <t>Gestión de la información en el sector minero energético (2106)</t>
  </si>
  <si>
    <t>Secretaría de Gobierno y Servicios Administrativos - Unidad Municipal de Asistencia Técnica Agropecuaria</t>
  </si>
  <si>
    <t>YARELY ANDREA MONTOYA PALACIO</t>
  </si>
  <si>
    <t>Servicio de información del sector minero actualizado (2106029)</t>
  </si>
  <si>
    <t>Bases de datos generadas (210602900)</t>
  </si>
  <si>
    <t>112UM2020 UM0322020</t>
  </si>
  <si>
    <t>Consolidación productiva del sector minero (2104)</t>
  </si>
  <si>
    <t>Secretaría de Gobierno y Servicios Administrativos - Secretaría de Educación, Cultura, Deporte y Juventud</t>
  </si>
  <si>
    <t>Servicio de educación para el trabajo en actividades mineras (2104010)</t>
  </si>
  <si>
    <t>Capacitaciones realizadas (210401001)</t>
  </si>
  <si>
    <t>COMPROBANTES DE ASISTENCIA DE FUNCIONARIOS A CPACITACIÓN</t>
  </si>
  <si>
    <t>Mercados Campesinos y Comercio NATIVO</t>
  </si>
  <si>
    <t>Servicio de apoyo a la comercialización (1702038)</t>
  </si>
  <si>
    <t>Organizaciones de productores formales apoyadas (170203800)</t>
  </si>
  <si>
    <t>ODS 11. Ciudades y comunidades sostenibles</t>
  </si>
  <si>
    <t>UNIDOS ¡Por la Gestión del Riesgo como estrategia de desarrollo!</t>
  </si>
  <si>
    <t>Índice de riesgo ajustado por capacidades</t>
  </si>
  <si>
    <t>Índice</t>
  </si>
  <si>
    <t>Conocimiento del Riesgo</t>
  </si>
  <si>
    <t xml:space="preserve">Secretaría de Planeación y Obras Públicas </t>
  </si>
  <si>
    <t>Ordenamiento ambiental territorial (3205)</t>
  </si>
  <si>
    <t>Servicio de generación de alertas tempranas para la gestión del riesgo de desastres (3205007)</t>
  </si>
  <si>
    <t>Sistemas de alertas tempranas para la gestión del riesgo de desastres implementados (320500701)</t>
  </si>
  <si>
    <t>Servicios de asistencia técnica en planificación y gestión ambiental. (3205022)</t>
  </si>
  <si>
    <t>Entidades asistidas técnicamente (320502200)</t>
  </si>
  <si>
    <t>Contrato PSP 154-2020 RIDDICK RANDALL HOWARD THERAN</t>
  </si>
  <si>
    <t>Reducción del Riesgo</t>
  </si>
  <si>
    <t>Obras de infraestructura para mitigación y atención a desastres (3205021)</t>
  </si>
  <si>
    <t>Obras de infraestructura para mitigación y atención a desastres realizadas  (320502100)</t>
  </si>
  <si>
    <t>Gobierno territorial</t>
  </si>
  <si>
    <t>Manejo de Desastres</t>
  </si>
  <si>
    <t>Gestión del riesgo de desastres y emergencias (4503)</t>
  </si>
  <si>
    <t>Servicio de asistencia técnica (4503003)</t>
  </si>
  <si>
    <t>Instancias territoriales asistidas (450300300)</t>
  </si>
  <si>
    <t>Servicio de fortalecimiento a Cuerpos de Bomberos  (4503013)</t>
  </si>
  <si>
    <t>Organismos de atención de emergencias fortalecidos (450301300)</t>
  </si>
  <si>
    <t>Convenio 056CON 2020 suscrito con el cuerpo de bomberos voluntario del municipio de Anza</t>
  </si>
  <si>
    <t>Servicios de apoyo para atención de  población afectada por situaciones de emergencia, desastre o declaratorias de calamidad pública (4503028)</t>
  </si>
  <si>
    <t>Personas apoyadas con ayudas humanitarias (450302801)</t>
  </si>
  <si>
    <t>Contrato 060 SG 2020 transporte para entrega de ayuda humanitaria CODIV 19</t>
  </si>
  <si>
    <t>UNIDOS ¡Por nuevos horizontes económicos!</t>
  </si>
  <si>
    <t>Población ocupada en la industria turística</t>
  </si>
  <si>
    <t xml:space="preserve">Porcentaje </t>
  </si>
  <si>
    <t>COMERCIO, INDUSTRIA Y TURISMO</t>
  </si>
  <si>
    <t xml:space="preserve">Turismo DIVERSO Y MULTIPLICADOR </t>
  </si>
  <si>
    <t>Productividad y competitividad de las empresas colombianas (3502)</t>
  </si>
  <si>
    <t>Secretaría de Educación, Cultura, Deporte y Juventud</t>
  </si>
  <si>
    <t>YOINER GALEANO VIRGEN</t>
  </si>
  <si>
    <t>Servicio de promoción turística (3502046)</t>
  </si>
  <si>
    <t>Campañas realizadas (350204600)</t>
  </si>
  <si>
    <t>Contratos de prestacion de servicios 129-SECDJ-2020 y 045-SD-2020</t>
  </si>
  <si>
    <t>Documentos de lineamientos técnicos (3502002)</t>
  </si>
  <si>
    <t>Documentos de lineamientos técnicos elaborados (350200200)</t>
  </si>
  <si>
    <t>Documentos de planeación (3502047)</t>
  </si>
  <si>
    <t>Documentos de planeación elaborados (350204700)</t>
  </si>
  <si>
    <t>Servicio de educación informal (3502090)</t>
  </si>
  <si>
    <t>Cursos ofrecidos (35029000)</t>
  </si>
  <si>
    <t>Servicio de educación informal en asuntos turísticos (3502045)</t>
  </si>
  <si>
    <t>Personas capacitadas (350204500)</t>
  </si>
  <si>
    <t>Economía CREATIVA</t>
  </si>
  <si>
    <t>Servicio de apoyo para la transferencia y/o implementación de metodologías de aumento de la productividad (3502009)</t>
  </si>
  <si>
    <t>Unidades productivas  beneficiadas en la implementación de estrategias para incrementar su productividad  (350200900)</t>
  </si>
  <si>
    <t>Servicio de asistencia técnica y acompañamiento productivo y empresarial (3502019)</t>
  </si>
  <si>
    <t>Personas beneficiadas (350201900)</t>
  </si>
  <si>
    <t>Servicio de apoyo financiero a la actividad artesanal (3502025)</t>
  </si>
  <si>
    <t>Proyectos regionales cofinanciados para el desarrollo artesanal  (350202501)</t>
  </si>
  <si>
    <t>UNIDOS ¡Por Anzá! Con Entornos de Vida Saludable</t>
  </si>
  <si>
    <t>UNIDOS por la Salud Anzarina</t>
  </si>
  <si>
    <t xml:space="preserve">Porcentaje de población afiliada al sistema de salud </t>
  </si>
  <si>
    <t>SALUD Y PROTECCIÓN SOCIAL</t>
  </si>
  <si>
    <t>Aseguramiento en Salud</t>
  </si>
  <si>
    <t>Aseguramiento y prestación integral de servicios de salud (1906)</t>
  </si>
  <si>
    <t>Secretaría de Salud y Desarrollo Social</t>
  </si>
  <si>
    <t>LUIS EDUARDO MARÍN JARAMILLO</t>
  </si>
  <si>
    <t>Servicio de promoción de afiliaciones al régimen contributivo del Sistema General de Seguridad Social de las personas con capacidad de pago (1906032)</t>
  </si>
  <si>
    <t>Personas con capacidad de pago afiliadas (190603200)</t>
  </si>
  <si>
    <t>Sistema de afiliación transacional SAT en linea CONTRATO 008 Y 100 DE 2020 FRANCISCO LEON PALACIO HERNANDEZ</t>
  </si>
  <si>
    <t>Inspección, vigilancia y control (1903)</t>
  </si>
  <si>
    <t>Servicio de vigilancia sanitaria e Inspección Vigilancia y Control del Sistema General de Seguridad Social en Salud (1903041)</t>
  </si>
  <si>
    <t>Distritos que realizan la vigilancia sanitaria e Inspección Vigilancia y Control  de la gestión del Sistema general de Seguridad Social en Salud  en su jurisdicción real y efectivamente  realizados (190304100)</t>
  </si>
  <si>
    <t>Soporte de auditoria a EPS savia nueva CONTRATO 008 Y 100 DE 2020 FRANCISCO LEON PALACIO HERNANDEZ</t>
  </si>
  <si>
    <t>Tasa de mortalidad</t>
  </si>
  <si>
    <t>Muertes/1.000 habitantes</t>
  </si>
  <si>
    <t>Prestación de servicios en Salud con calidad y oportunidad en la atención</t>
  </si>
  <si>
    <t>Servicio de auditoría y visitas inspectivas (1903016)</t>
  </si>
  <si>
    <t>auditorías y visitas inspectivas realizadas (190301600)</t>
  </si>
  <si>
    <t>ODS 3. Salud y bienestar</t>
  </si>
  <si>
    <t>Constancia de visitas realizadas a la IPS y EPS contrato 009 y 101 de 2020 MILDREY ALEXANDRA PINEDA ZAPATA</t>
  </si>
  <si>
    <t>Servicio de implementación de estrategias para el fortalecimiento del control social en salud (1903025)</t>
  </si>
  <si>
    <t>estrategias para el fortalecimiento del control social en salud implementadas (190302500)</t>
  </si>
  <si>
    <t>Consejo territorial de seguridad social en salud Contrato 010 y 099 de 2020 JUAN PABLO VARGAS</t>
  </si>
  <si>
    <t>Porcentaje de nacidos vivos a término con bajo peso al nacer</t>
  </si>
  <si>
    <t>Salud Pública</t>
  </si>
  <si>
    <t>Salud pública (1905)</t>
  </si>
  <si>
    <t>Servicio de promoción de la salud y prevención de riesgos asociados a condiciones no transmisibles (1905031)</t>
  </si>
  <si>
    <t>Campañas de promoción de la salud  y prevención de riesgos asociados a condiciones no transmisibles implementadas (190503100)</t>
  </si>
  <si>
    <t>Contrato 072 ssds 2020 contrato interadministrativo hospital san francisco de asís</t>
  </si>
  <si>
    <t>Documentos de planeación (1905015)</t>
  </si>
  <si>
    <t>Documentos de planeación elaborados (190501500)</t>
  </si>
  <si>
    <t>Plan territorial en salud ASIS 2020</t>
  </si>
  <si>
    <t>Servicio de atención en salud a la población (1906004)</t>
  </si>
  <si>
    <t>Personas atendidas con servicio de salud (190600400)</t>
  </si>
  <si>
    <t>Personas atendidas contrato de salud publica y APS 072-165 de 2020</t>
  </si>
  <si>
    <t>Servicio de información de vigilancia epidemiológica (1903031)</t>
  </si>
  <si>
    <t>Informes de evento generados en la vigencia (190303100)</t>
  </si>
  <si>
    <t>Actas de cove carácter confidencial contrato 009 y 101 de 2020 MILDREY ALEXANDRA PINEDA ZAPATA</t>
  </si>
  <si>
    <t>INFORMACIÓN ESTADÍSTICA</t>
  </si>
  <si>
    <t>Levantamiento y actualización de información estadística de calidad (0401)</t>
  </si>
  <si>
    <t>Bases de Datos de la temática de Salud (0401006)</t>
  </si>
  <si>
    <t>Bases de Datos de la temática de Salud publicadas  (040100600)</t>
  </si>
  <si>
    <t>Bases de datos socializadas en comunidad y con las diferentes IPS</t>
  </si>
  <si>
    <t>Servicio de adopción y seguimiento de acciones y medidas especiales (1903015)</t>
  </si>
  <si>
    <t>acciones y medidas especiales ejecutadas (190301500)</t>
  </si>
  <si>
    <t>Soporte de Campañas de prevención y promoción contrato 009 y 101 de 2020 MILDREY ALEXANDRA PINEDA ZAPATA</t>
  </si>
  <si>
    <t>Hospitales de primer nivel de atención dotados (1906005)</t>
  </si>
  <si>
    <t>Hospitales de primer nivel de atención dotados (190600500)</t>
  </si>
  <si>
    <t>ODS 9. Industria, innovación e infraestructuras</t>
  </si>
  <si>
    <t>Secretaría de Planeación y Obras Públicas - Secretaría de Salud y Desarrollo Social</t>
  </si>
  <si>
    <t>Hospitales de primer nivel de atención adecuados (1906001)</t>
  </si>
  <si>
    <t>Hospitales de primer nivel de atención adecuados (190600100)</t>
  </si>
  <si>
    <t xml:space="preserve">UNIDOS por Anzá con enfoque diferencial de la población. </t>
  </si>
  <si>
    <t>Personas con condiciones especiales</t>
  </si>
  <si>
    <t>Servicio para la habilitación y la rehabilitación funcional (1906028)</t>
  </si>
  <si>
    <t>Personas que reciben servicios y técnologias de apoyo para la habilitación y rehabilitación funcional (190602800)</t>
  </si>
  <si>
    <t>Contrato 053 JULIAN GARCIA Y 184 del 2020 DATOS Y GESTION</t>
  </si>
  <si>
    <t>Víctimas reparadas administrativamente </t>
  </si>
  <si>
    <t>INCLUSIÓN SOCIAL Y RECONCILIACIÓN</t>
  </si>
  <si>
    <t>Víctimas del conflicto</t>
  </si>
  <si>
    <t>Atención, asistencia  y reparación integral a las víctimas (4101)</t>
  </si>
  <si>
    <t>Secretaría de Gobierno y Servicios Administrativos</t>
  </si>
  <si>
    <t>Servicio de orientación y comunicación a las víctimas (4101023)</t>
  </si>
  <si>
    <t>Solicitudes tramitadas (410102300)</t>
  </si>
  <si>
    <t>ODS 16. Paz, justicia e instituciones sólidas</t>
  </si>
  <si>
    <t>CONTRATO No 063-SG-2020</t>
  </si>
  <si>
    <t>Documentos de lineamientos técnicos (4101016)</t>
  </si>
  <si>
    <t>Documentos con lineamientos técnicos realizados (410101600)</t>
  </si>
  <si>
    <t>Índice de violaciones a dd.hh</t>
  </si>
  <si>
    <t>Niños, Niñas y Adolescentes (NNA)</t>
  </si>
  <si>
    <t>Desarrollo integral de niñas, niños, adolescentes y sus familias (4102)</t>
  </si>
  <si>
    <t>Documentos de lineamientos técnicos (4102035)</t>
  </si>
  <si>
    <t>Documentos de lineamientos técnicos en Política y Atención Integral de niños, niñas y adolescentes realizados (410203501)</t>
  </si>
  <si>
    <t>JUSTICIA Y DEL DERECHO</t>
  </si>
  <si>
    <t>Promoción al acceso a la justicia (1202)</t>
  </si>
  <si>
    <t>Servicio de asistencia técnica en materia de promoción al acceso a la justicia (1202014)</t>
  </si>
  <si>
    <t>Entidades territoriales asistidas técnicamente (120201400)</t>
  </si>
  <si>
    <t>INFORME DE GESTION COMISARIA</t>
  </si>
  <si>
    <t>Tasa de desnutrición</t>
  </si>
  <si>
    <t>Servicios de promoción de los derechos de los niños, niñas, adolescentes y jóvenes (4102046)</t>
  </si>
  <si>
    <t>Campañas de promoción realizadas (410204600)</t>
  </si>
  <si>
    <t>ODS 4. Educación de calidad</t>
  </si>
  <si>
    <t>Secretaría de Gobierno y Servicios Administrativos - Secretaría de Salud y Desarrollo Social</t>
  </si>
  <si>
    <t>Servicio de atención integral a la primera infancia (4102001)</t>
  </si>
  <si>
    <t>Niños y niñas atendidos en Servicio integrales (410200100)</t>
  </si>
  <si>
    <t>Contrato de salud publica y APS 072 y 165 de 2020 ESE HOSPITAL SAN FRANCISCO DE ASÍS</t>
  </si>
  <si>
    <t xml:space="preserve">Porcentaje de jóvenes que no estudian o no trabajan - NINIS </t>
  </si>
  <si>
    <t>TRABAJO</t>
  </si>
  <si>
    <t>Comunidad DIVERSA (LGTBI)</t>
  </si>
  <si>
    <t>Derechos fundamentales del trabajo y fortalecimiento del diálogo social (3604)</t>
  </si>
  <si>
    <t>Servicio de divulgación del diálogo social (3604001)</t>
  </si>
  <si>
    <t>Eventos de divulgación realizados (360400100)</t>
  </si>
  <si>
    <t>ODS 5. Igualdad de género</t>
  </si>
  <si>
    <t>Contrato 010 y 099 de 2020 JUAN PABLO VARGAS</t>
  </si>
  <si>
    <t>Tasa de trabajo infantil</t>
  </si>
  <si>
    <t>Juventud</t>
  </si>
  <si>
    <t xml:space="preserve">Secretaría de Educación, Cultura, Deporte y Juventud </t>
  </si>
  <si>
    <t>Documentos normativos (3604003)</t>
  </si>
  <si>
    <t>Documentos normativos elaborados (360400300)</t>
  </si>
  <si>
    <t>GOBIERNO TERRITORIAL</t>
  </si>
  <si>
    <t>Fortalecimiento del buen gobierno para el respeto y garantía de los derechos humanos. (4502)</t>
  </si>
  <si>
    <t>Servicio de promoción a la participación ciudadana (4502001)</t>
  </si>
  <si>
    <t>Estrategias de promoción a la participación ciudadana implementadas (450200113)</t>
  </si>
  <si>
    <t>Contratos de prestacion de servicios 131-SECDJ-2020 y SJ-039-2020</t>
  </si>
  <si>
    <t>Equidad de género</t>
  </si>
  <si>
    <t>Adultos mayores que aumentan su ingreso</t>
  </si>
  <si>
    <t>Adulto mayor</t>
  </si>
  <si>
    <t>Protección Social (3601)</t>
  </si>
  <si>
    <t>Documentos normativos (3601008)</t>
  </si>
  <si>
    <t>Documentos normativos realizados (360100800)</t>
  </si>
  <si>
    <t>Índice de pobreza multidimensional (ipm)</t>
  </si>
  <si>
    <t>Atención integral de población en situación permanente de desprotección social y/o familiar (4104)</t>
  </si>
  <si>
    <t>Servicio de atención y protección integral al adulto mayor (4104008)</t>
  </si>
  <si>
    <t>Adultos mayores atendidos con servicios integrales (410400800)</t>
  </si>
  <si>
    <t>Contrato 074 075 076 098 y 103 de 2020 SOELIA HERNANDEZ MARIA ELENA ARTEAGA MARIA ALEJANDRA VELEZ MAYA GERMAN GAVIRIA Y YODILMA AMPARO MOLINA ATEHORTUA Y CONTRATO 185 JUAN PABLO TRIANA Y 186 DATOS Y GESTION</t>
  </si>
  <si>
    <t>Servicio de gestión de subsidios para el adulto mayor (3601010)</t>
  </si>
  <si>
    <t>Trámites realizados (360101000)</t>
  </si>
  <si>
    <t>Contrato 074 075 076 098 y 103 de 2020 SOELIA HERNANDEZ MARIA ELENA ARTEAGA MARIA ALEJANDRA VELEZ MAYA GERMAN GAVIRIA Y YODILMA AMPARO MOLINA ATEHORTUA</t>
  </si>
  <si>
    <t>Inclusión social y productiva para la población en situación de vulnerabilidad (4103)</t>
  </si>
  <si>
    <t>Servicio de gestión de oferta social para la población vulnerable (4103052)</t>
  </si>
  <si>
    <t>Beneficiarios potenciales para quienes se gestiona la oferta social (410305200)</t>
  </si>
  <si>
    <t>Servicio de apoyo para la seguridad alimentaria (4101042)</t>
  </si>
  <si>
    <t>Hogares víctimas con asistencia técnica para seguridad alimentaria (410104201)</t>
  </si>
  <si>
    <t>ODS 2. Hambre cero</t>
  </si>
  <si>
    <t>Índice de goce efectivo del derecho</t>
  </si>
  <si>
    <t>Libertad de culto</t>
  </si>
  <si>
    <t>Iniciativas organizativas de participación ciudadana promovidas (450200109)</t>
  </si>
  <si>
    <t>Contrato 015 102 y 200 de 2020 JEFERSON JAVIER CANO GARCIA VICTOR ANDRES TOBON Y INNOVA SOLUCIONES</t>
  </si>
  <si>
    <t>Familias en Acción</t>
  </si>
  <si>
    <t>Servicio de acompañamiento familiar y comunitario para la superación de la pobreza (4103050)</t>
  </si>
  <si>
    <t>Hogares con acompañamiento familiar (410305000)</t>
  </si>
  <si>
    <t>Contrato 006 y 066 de 2020 ANYILLE YANEIRA ORTIZ HOMEEZ</t>
  </si>
  <si>
    <t>UNIDOS ¡Por Anzá! PARA CONSTRUIR TEJIDO SOCIAL</t>
  </si>
  <si>
    <t>UNIDOS ¡Por una Educación que recupere el TEJIDO SOCIAL!</t>
  </si>
  <si>
    <t>Cobertura bruta en la educación inicial, preescolar, básica y media</t>
  </si>
  <si>
    <t>EDUCACIÓN</t>
  </si>
  <si>
    <t>UNIDOS ¡Por la Cobertura y Calidad Educativa!</t>
  </si>
  <si>
    <t>Calidad, cobertura y fortalecimiento de la educación inicial, prescolar, básica y media (2201)</t>
  </si>
  <si>
    <t>Documentos de planeación (2201001)</t>
  </si>
  <si>
    <t>Documentos de planeación para la educación inicial, preescolar, básica y media emitidos (220100100)</t>
  </si>
  <si>
    <t>Servicio de apoyo a la permanencia con transporte escolar (2201029)</t>
  </si>
  <si>
    <t>Beneficiarios de transporte escolar (220102900)</t>
  </si>
  <si>
    <t>Contrato SE-024-2020</t>
  </si>
  <si>
    <t>Servicio de apoyo a la permanencia con alimentación escolar (2201028)</t>
  </si>
  <si>
    <t>Raciones contratadas (220102800)</t>
  </si>
  <si>
    <t>Contratos 151-SECDJ-2020 y 047-SE-2020</t>
  </si>
  <si>
    <t>Servicio de fomento para el acceso a la educación inicial, preescolar, básica y media. (2201017)</t>
  </si>
  <si>
    <t>Personas beneficiadas con estrategias de fomento para el acceso a la educación inicial, preescolar, básica y media.  (220101700)</t>
  </si>
  <si>
    <t>Servicio de accesibilidad a contenidos web para fines pedagógicos (2201050)</t>
  </si>
  <si>
    <t>Estudiantes con acceso a contenidos web en el establecimiento educativo (220105000)</t>
  </si>
  <si>
    <t>Pago de internet a la institucion Educativa Anzá</t>
  </si>
  <si>
    <t>Secretaría de Planeación y Obras Públicas - Secretaría de Educación, Cultura, Deporte y Juventud</t>
  </si>
  <si>
    <t>Infraestructura educativa mejorada (2201052)</t>
  </si>
  <si>
    <t>Sedes educativas mejoradas  (220105200)</t>
  </si>
  <si>
    <t>Ambientes de aprendizaje para la educación inicial preescolar, básica y media dotados (2201070)</t>
  </si>
  <si>
    <t>Ambientes de aprendizaje dotados (220107000)</t>
  </si>
  <si>
    <t>Índice global de competitividad</t>
  </si>
  <si>
    <t>Media técnica y educación superior ¡Por Anzá!</t>
  </si>
  <si>
    <t>Calidad y fomento de la educación superior (2202)</t>
  </si>
  <si>
    <t>Servicio de fomento para el acceso a la educación superior o terciaria (2202005)</t>
  </si>
  <si>
    <t>Beneficiarios de estrategias o programas de  fomento para el acceso a la educación superior o terciaria (220200500)</t>
  </si>
  <si>
    <t>Convenio interadministrativo con la UNAD - IU DIGITAL DE ANTIOQUIA - SENA - CENSA</t>
  </si>
  <si>
    <t>Servicio de fomento para la regionalización en la educación superior o terciaria (2202038)</t>
  </si>
  <si>
    <t>Instituciones de educación terciaria o superior con acompañamiento en procesos de regionalización (220203800)</t>
  </si>
  <si>
    <t>Servicio de apoyo financiero para el acceso y permanencia a la educación superior o terciaria (2202009)</t>
  </si>
  <si>
    <t>Beneficiarios de estrategias o programas de  apoyo financiero para el acceso y permanencia en la educación superior  o terciaria (220200900)</t>
  </si>
  <si>
    <t>Capacitación y Crecimiento Integral de los Docentes ¡Por Anzá!</t>
  </si>
  <si>
    <t>Servicio de fortalecimiento a las capacidades de los docentes de educación Inicial, preescolar, básica y media (2201074)</t>
  </si>
  <si>
    <t>Docentes y agentes educativos  de educación inicial, preescolar, básica y media beneficiados con estrategias de mejoramiento de sus capacidades (220107400)</t>
  </si>
  <si>
    <t>Educación formal y no formal (cero analfabetismo),  Artes y Oficios ¡Por Anzá!</t>
  </si>
  <si>
    <t>Servicio de mejoramiento de la calidad de la educación para el trabajo y el desarrollo humano (2202011)</t>
  </si>
  <si>
    <t>Procesos para el mejoramiento de la calidad de la educación para el trabajo y el desarrollo humano adelantados (220201100)</t>
  </si>
  <si>
    <t>Servicio de alfabetización (2201032)</t>
  </si>
  <si>
    <t>Personas beneficiarias con modelos de alfabetización  (220103200)</t>
  </si>
  <si>
    <t>UNIDOS ¡Por la Cultura Anzarina!</t>
  </si>
  <si>
    <t>Acceso de la población colombiana a espacios culturales</t>
  </si>
  <si>
    <t>CULTURA</t>
  </si>
  <si>
    <t>Tradición y Extensión Cultural Anzarina</t>
  </si>
  <si>
    <t>Promoción y acceso efectivo a procesos culturales y artísticos (3301)</t>
  </si>
  <si>
    <t>Servicio de asistencia técnica en el fortalecimiento de los consejeros de cultura (3301061)</t>
  </si>
  <si>
    <t>Personas asistidas técnicamente (330106100)</t>
  </si>
  <si>
    <t>Contrato 127-SECDJ-2020 y SC-035-2020</t>
  </si>
  <si>
    <t>Documentos normativos (3301071)</t>
  </si>
  <si>
    <t>Documentos normativos realizados (330107100)</t>
  </si>
  <si>
    <t>Servicio de educación informal en áreas artísticas y culturales (3301087)</t>
  </si>
  <si>
    <t>Cursos realizados (330108700)</t>
  </si>
  <si>
    <t>Servicio de promoción de actividades culturales (3301053)</t>
  </si>
  <si>
    <t>Eventos de promoción de actividades culturales realizados (330105300)</t>
  </si>
  <si>
    <t>Servicio de mantenimiento de infraestructura cultural (3301068)</t>
  </si>
  <si>
    <t>Infraestructura cultural intervenida (330106800)</t>
  </si>
  <si>
    <t>Contrato de obra numero 182-2020 obras de adecuacion y mantenimiento de la casa de la cultura,</t>
  </si>
  <si>
    <t>Centros culturales construidos (3301088)</t>
  </si>
  <si>
    <t>Centros culturales construidos (330108800)</t>
  </si>
  <si>
    <t>Manifestaciones culturales y expresiones INNOVADORAS Y CREATIVAS ¡Por Anzá!</t>
  </si>
  <si>
    <t>Servicio de asistenciatécnica en procesos de comunicación cultural (3301059)</t>
  </si>
  <si>
    <t>Personas asistidas técnicamente (330105900)</t>
  </si>
  <si>
    <t>UNIDOS ¡Por el Deporte, Recreación y la Medicina Alternativa¡</t>
  </si>
  <si>
    <t>Población que realiza actividad física en su tiempo libre</t>
  </si>
  <si>
    <t>DEPORTE Y RECREACIÓN</t>
  </si>
  <si>
    <t>Por la iniciación y continuidad deportiva</t>
  </si>
  <si>
    <t>Formación y preparación de deportistas (4302)</t>
  </si>
  <si>
    <t>Servicio de educación informal (4302062)</t>
  </si>
  <si>
    <t>Capacitaciones realizada (430206200)</t>
  </si>
  <si>
    <t>Cursos con el SENA</t>
  </si>
  <si>
    <t>UNIDOS Apoyando disciplinas y manifestaciones deportivas</t>
  </si>
  <si>
    <t>Fomento a la recreación, la actividad física y el deporte para desarrollar entornos de convivencia y paz (4301)</t>
  </si>
  <si>
    <t>Servicio de apoyo a la actividad física, la recreación y el deporte (4301001)</t>
  </si>
  <si>
    <t>Personas beneficiadas (430100100)</t>
  </si>
  <si>
    <t>Contratos 130-SECDJ-2020 y 044-SD-2020</t>
  </si>
  <si>
    <t>Servicio de mantenimiento a la infraestructura deportiva (4301004)</t>
  </si>
  <si>
    <t>Infraestructura deportiva mantenida (430100400)</t>
  </si>
  <si>
    <t>Contrato 162-2020 adecuacion de la piscina del municipio de Anza</t>
  </si>
  <si>
    <t>Placa deportiva construida y dotada (4301020)</t>
  </si>
  <si>
    <t>Placa polideportiva construida y dotada (430102000)</t>
  </si>
  <si>
    <t>Parque recreo-deportivo construido y dotado (4301030)</t>
  </si>
  <si>
    <t>Parque recreo-deportivo construido y dotado (430103000)</t>
  </si>
  <si>
    <t>Acuerdos municipales suscritos con la gobernacion de antioquia para el mejoramiento y construccion de los escenarios deportivos</t>
  </si>
  <si>
    <t>Gimnasios construidos y dotados (4302056)</t>
  </si>
  <si>
    <t>Gimnasios construidos y dotados (430205600)</t>
  </si>
  <si>
    <t>MEDICINA PARA TRES: MENTE, CUERPO Y ALMA</t>
  </si>
  <si>
    <t>Documentos de planeación (4302006)</t>
  </si>
  <si>
    <t>Documentos de planeación realizados (430200600)</t>
  </si>
  <si>
    <t>Servicio de asistencia técnica para la promoción del deporte (4302075)</t>
  </si>
  <si>
    <t>Organismos deportivos asistidos  (430207500)</t>
  </si>
  <si>
    <t>Contratos 132-SECDJ-2020 y 043-D-2020</t>
  </si>
  <si>
    <t>UNIDOS ¡Por Anzá! CON INFRAESTRUCTURA PARTICIPATIVA E INNOVADORA</t>
  </si>
  <si>
    <t>UNIDOS ¡Por Espacios Públicos AMIGABLES!</t>
  </si>
  <si>
    <t>Espacios Públicos Amigables</t>
  </si>
  <si>
    <t>Ordenamiento territorial y desarrollo urbano (4002)</t>
  </si>
  <si>
    <t>Secretaría de Planeación y Obras Públicas</t>
  </si>
  <si>
    <t>Espacio publico adecuado (4002020)</t>
  </si>
  <si>
    <t>Espacio publico adecuado (400202000)</t>
  </si>
  <si>
    <t>Salones multipropósito</t>
  </si>
  <si>
    <t>Salón comunal construido y dotado (4502002)</t>
  </si>
  <si>
    <t>Salones comunales construidos y dotados (450200200)</t>
  </si>
  <si>
    <t>Infraestructura Promotora de Desarrollo y Calidad de Vida ¡Por Anzá!</t>
  </si>
  <si>
    <t>Déficit de vivienda cualitativo</t>
  </si>
  <si>
    <t>Viviendas Transformadoras de Vida</t>
  </si>
  <si>
    <t>Acceso a soluciones de vivienda (4001)</t>
  </si>
  <si>
    <t>Servicio de apoyo financiero para mejoramiento de vivienda (4001032)</t>
  </si>
  <si>
    <t>Hogares beneficiados con mejoramiento de una vivienda   (400103200)</t>
  </si>
  <si>
    <t>Déficit de vivienda cuantitativo</t>
  </si>
  <si>
    <t>Servicio de apoyo financiero para adquisición de vivienda (4001031)</t>
  </si>
  <si>
    <t>Hogares beneficiados con adquisición de vivienda  (400103100)</t>
  </si>
  <si>
    <t>Personas con acceso a agua potable</t>
  </si>
  <si>
    <t xml:space="preserve">Agua, promotora de Vida. </t>
  </si>
  <si>
    <t>Acueductos optimizados (4003017)</t>
  </si>
  <si>
    <t>Acueductos optimizados (400301700)</t>
  </si>
  <si>
    <t xml:space="preserve">Dirección de Servicios Públicos </t>
  </si>
  <si>
    <t>Servicios de educación informal en agua potable y saneamiento básico (4003028)</t>
  </si>
  <si>
    <t>Personas capacitadas (400302800)</t>
  </si>
  <si>
    <t>Asesoría capacitación y acompañamiento para los procesos de fortalecimiento de asociaciones de acueductos veredales o comunitarios corregimiento de Güintar y veredas el Encanto el Pedrero Travesía la Cejita Chuscalita Quiuná y Vendiagujal</t>
  </si>
  <si>
    <t>Documentos de planeación (4001004)</t>
  </si>
  <si>
    <t>Documentos de planeación elaborados (400100400)</t>
  </si>
  <si>
    <t xml:space="preserve">Secretaría de Planeación y Obras Públicas - Dirección de Servicios Públicos  </t>
  </si>
  <si>
    <t>Alcantarillados optimizados (4003020)</t>
  </si>
  <si>
    <t>Alcantarillados optimizados (400302000)</t>
  </si>
  <si>
    <t>Red vial urbana en buen estado</t>
  </si>
  <si>
    <t>Kilómetros</t>
  </si>
  <si>
    <t>TRANSPORTE</t>
  </si>
  <si>
    <t>Promotores de Desarrollo y Calidad de Vida ¡Por Anzá!</t>
  </si>
  <si>
    <t>Infraestructura red vial regional (2402)</t>
  </si>
  <si>
    <t>Vía urbana mejorada (2402114)</t>
  </si>
  <si>
    <t>Vía urbana pavimentada  (240211403)</t>
  </si>
  <si>
    <t>Red vial terciaria en buen estado</t>
  </si>
  <si>
    <t>Vía terciaria mejorada (2402041)</t>
  </si>
  <si>
    <t>Vía terciaria mejorada (240204100)</t>
  </si>
  <si>
    <t>Convenios suscritos con las JACs de las veredas monterredondo lomitas central urbana cejita, contrato operador retrogargador y suministro de combustible parque automotor</t>
  </si>
  <si>
    <t>Seguridad de transporte (2409)</t>
  </si>
  <si>
    <t>Servicio de Información Geográfica - SIG (2409021)</t>
  </si>
  <si>
    <t>Sistema de información geográfica actualizado con información para la gestión de riesgos (240902100)</t>
  </si>
  <si>
    <t>levantamiento de la informacion para la actualizacion del inventario de la red vial terciaria del municipio de anza</t>
  </si>
  <si>
    <t>Caminos ancestrales mejorados (2402055)</t>
  </si>
  <si>
    <t>Caminos ancestrales mejorados  (240205500)</t>
  </si>
  <si>
    <t>convenio suscrito con la jac de la vereda la cienaga del municipio</t>
  </si>
  <si>
    <t>Puente de la red vial terciaria con mantenimiento (2402048)</t>
  </si>
  <si>
    <t>Puentes de la red terciaria con mantenimiento (240204800)</t>
  </si>
  <si>
    <t>Documentos de planeación (2409014)</t>
  </si>
  <si>
    <t>Documentos de planeación realizados (240901400)</t>
  </si>
  <si>
    <t>Secretaría de Planeación y Obras Públicas - Secretaría de Gobierno y Servicios Administrativos</t>
  </si>
  <si>
    <t>Zonas escolares señalizadas y con obras de seguridad vial (2409043)</t>
  </si>
  <si>
    <t>Zonas escolares señalizadas y con obras de seguridad vial (240904300)</t>
  </si>
  <si>
    <t>Consolidación productiva del sector de energía eléctrica (2102)</t>
  </si>
  <si>
    <t>Redes de alumbrado público mejoradas (2102013)</t>
  </si>
  <si>
    <t>Redes de alumbrado público mejoradas (210201300)</t>
  </si>
  <si>
    <t>ODS 7. Energía asequible y no contaminante</t>
  </si>
  <si>
    <t>contrato 192 2020 de suministro de elementos para el alumbrado publico y contrato de prestacion de 086-2020 servicios personales para las labores de mantenimeinto</t>
  </si>
  <si>
    <t>UNIDOS ¡Por un CoGobierno Participativo y Transparente!</t>
  </si>
  <si>
    <t>Planificación y Desarrollo Territorial ¡Por Anzá!</t>
  </si>
  <si>
    <t>Planificación territorial</t>
  </si>
  <si>
    <t>Fortalecimiento a la gestión y dirección de la administración pública territorial (4599)</t>
  </si>
  <si>
    <t>Documentos de planeación (4599019)</t>
  </si>
  <si>
    <t>Documentos de planeación con seguimiento realizado (459901902)</t>
  </si>
  <si>
    <t>Formulacion del proyecto actualizacion del esquema de ordenamiento territorial ANZA sujeto a ser financiado con los recursos del sistema general de regalias</t>
  </si>
  <si>
    <t>Servicios de asistencia técnica en planificación urbana y ordenamiento territorial (4002001)</t>
  </si>
  <si>
    <t>Entidades territoriales asistidas técnicamente (400200100)</t>
  </si>
  <si>
    <t>Fortalecimiento Institucional y Transparente ¡Por Anzá!</t>
  </si>
  <si>
    <t xml:space="preserve">Mejoramiento de la planeación y Gestión Pública territorial </t>
  </si>
  <si>
    <t>Transformación, Fortalecimiento y Desarrollo Institucional para la atención del Ciudadano ¡Por Anzá!</t>
  </si>
  <si>
    <t>Secretaría de Gobierno y Servicios Administrativos - Control Interno - Secretaría de Planeación y Obras Públicas</t>
  </si>
  <si>
    <t>Documentos de lineamientos técnicos (4599018)</t>
  </si>
  <si>
    <t>Documentos de lineamientos técnicos realizados (459901800)</t>
  </si>
  <si>
    <t>contrato 113 de 2020 prestacion de servicios personales</t>
  </si>
  <si>
    <t>Servicio de Implementación Sistemas de Gestión (4599023)</t>
  </si>
  <si>
    <t>Sistema de Gestión implementado (459902300)</t>
  </si>
  <si>
    <t>INFORME DE GESTION</t>
  </si>
  <si>
    <t xml:space="preserve">Secretaría de Gobierno y Servicios Administrativos - Secretaría de Planeación y Obras Públicas </t>
  </si>
  <si>
    <t>Servicio de asistencia técnica (4599031)</t>
  </si>
  <si>
    <t>Entidades territoriales asistidas técnicamente (459903101)</t>
  </si>
  <si>
    <t>contrato de prestacion de servicios para la operatividad de banco de programas y proyectos de la entidad, Contrato de aistencia tecnica en las redes de voz y datos de la entidad, Contrato de suministro y equipos de computo para las diferentes dependencias de la entidad,</t>
  </si>
  <si>
    <t>Documentos normativos (4599021)</t>
  </si>
  <si>
    <t>Documentos normativos realizados (459902100)</t>
  </si>
  <si>
    <t>Sedes adecuadas (4599011)</t>
  </si>
  <si>
    <t>Sedes adecuadas (459901100)</t>
  </si>
  <si>
    <t>contrato de prestacion de servicios 086 2020 actividades menores de mantenimeinto y contrato 209 2020 de suministro de materiales para el mejoramiento de la infraestructura municipal</t>
  </si>
  <si>
    <t>Sistemas de información y Gobierno Digital ¡Por Anzá!</t>
  </si>
  <si>
    <t>Servicios de información implementados (4599025)</t>
  </si>
  <si>
    <t>Sistemas de información implementados (459902500)</t>
  </si>
  <si>
    <t>INDICE DE PRSTACION DE SERVICIOS</t>
  </si>
  <si>
    <t>Servicios tecnológicos (4599007)</t>
  </si>
  <si>
    <t>Índice de capacidad en la prestación de servicios de tecnología (459900700)</t>
  </si>
  <si>
    <t>ESTADISTICAS DE LA ENTIDAD</t>
  </si>
  <si>
    <t>Servicio de información actualizado (4599028)</t>
  </si>
  <si>
    <t>Sistemas de información actualizados (459902800)</t>
  </si>
  <si>
    <t>Información estadística</t>
  </si>
  <si>
    <t>Saneamiento y Fortalecimiento fiscal ¡Por Anzá!</t>
  </si>
  <si>
    <t>Documentos de lineamientos técnicos (0401025)</t>
  </si>
  <si>
    <t>Documentos de lineamientos técnicos en materia de Estratificación Socioeconómica realizados  (040102500)</t>
  </si>
  <si>
    <t xml:space="preserve"> Secretaría de Hacienda</t>
  </si>
  <si>
    <t>NORA DEL SOCORRO TORRES IBARRA</t>
  </si>
  <si>
    <t>ESTATUTO TRIBUTARIO</t>
  </si>
  <si>
    <t>Secretaría de Hacienda</t>
  </si>
  <si>
    <t>AVANCE DE CONSTRUCCION DE DOCUMENTO</t>
  </si>
  <si>
    <t>Servicio de saneamiento fiscal y financiero (4599002)</t>
  </si>
  <si>
    <t>Estrategia para el mejoramiento del Índice de Desempeño Fiscal ejecutada (459900201)</t>
  </si>
  <si>
    <t>CONTRATO No SH-027-2020</t>
  </si>
  <si>
    <t>Generación de la información geográfica del territorio nacional (0406)</t>
  </si>
  <si>
    <t xml:space="preserve"> Secretaría de Planeación y Obras Públicas - Secretaría de Hacienda</t>
  </si>
  <si>
    <t>Servicio de actualización catastral con enfoque multipropósito (0406016)</t>
  </si>
  <si>
    <t>Predios catastralmente actualizados con enfoque multipropósito (040601601)</t>
  </si>
  <si>
    <t>ejecucion convenio VALOR MAS de la gobernacion de antioquia para el proceso de actualizacion catastral urbana primera fase</t>
  </si>
  <si>
    <t>Vivienda, ciudad y territorio</t>
  </si>
  <si>
    <t>Secretaría de Hacienda - Secretaría de Gobierno y Servicios Administrativos</t>
  </si>
  <si>
    <t>Servicio de saneamiento y titulación de bienes fiscales (4001007)</t>
  </si>
  <si>
    <t>Bienes fiscales saneados y titulados (400100700)</t>
  </si>
  <si>
    <t>Horas</t>
  </si>
  <si>
    <t>CONTRATO No 081-SG-2020</t>
  </si>
  <si>
    <t>Rendición de cuentas y medios de comunicación ¡Por Anzá!</t>
  </si>
  <si>
    <t>EVIDENCIA DE RENDICON DE CUENTAS</t>
  </si>
  <si>
    <t>UNIDOS ¡Por un Fortalecimiento Comunitario Eficiente y Eficaz!</t>
  </si>
  <si>
    <t>Trabajo</t>
  </si>
  <si>
    <t xml:space="preserve">UNIDOS por las Juntas de Acción Comunal, Gremios y Grupos Organizados </t>
  </si>
  <si>
    <t>Generación y formalización del empleo (3602)</t>
  </si>
  <si>
    <t xml:space="preserve">Secretaría de Gobierno y Servicios Administrativos </t>
  </si>
  <si>
    <t>Servicios de asistencia técnica para la generación de Alianzas Estratégicas (3602022)</t>
  </si>
  <si>
    <t>Alianzas estratégicas generadas (360202200)</t>
  </si>
  <si>
    <t>ALIANZAS SUSCRITAS</t>
  </si>
  <si>
    <t>Servicio de promoción, fomentoy divulgación de la asociatividad solidaria (3602021)</t>
  </si>
  <si>
    <t>Programas diseñados  (360202100)</t>
  </si>
  <si>
    <t>Contrato 015 Y 102 de 2020 JEFERSON JAVIER CANO GARCIA VICTOR ANDRES TOBON</t>
  </si>
  <si>
    <t>Servicios de educación informal en economía solidaria (3602023)</t>
  </si>
  <si>
    <t>Personas capacitadas (360202300)</t>
  </si>
  <si>
    <t>Justicia y del derecho</t>
  </si>
  <si>
    <t>Seguridad, paz y convivencia ciudadana ¡Por Anzá!</t>
  </si>
  <si>
    <t>Documentos de planeación (1202006)</t>
  </si>
  <si>
    <t>Documentos de planeación realizados (120200600)</t>
  </si>
  <si>
    <t>PISCC</t>
  </si>
  <si>
    <t>Sistema penitenciario y carcelario en el marco de los derechos humanos (1206)</t>
  </si>
  <si>
    <t>Servicio de bienestar a la población privada de libertad (1206007)</t>
  </si>
  <si>
    <t>Personas privadas de la libertad con Servicio de bienestar (120600700)</t>
  </si>
  <si>
    <t>CONVENIO CARCEL</t>
  </si>
  <si>
    <t>Tecnologías de la información y las comunicaciones</t>
  </si>
  <si>
    <t>Entornos Comunicativos e Inclusión Social Digital ¡Por Anzá! (TIC para la sociedad Anzarina)</t>
  </si>
  <si>
    <t>Facilitar el acceso y uso de las Tecnologías de la Información y las Comunicaciones (TIC) en todo el territorio nacional (2301)</t>
  </si>
  <si>
    <t>Servicio de conexiones a redes de acceso (2301027)</t>
  </si>
  <si>
    <t>Conexiones a internet fijo y / o móvil (230102700)</t>
  </si>
  <si>
    <t>PAGO DE SERVICIOS INSTITUCIONES EDUCATIVAS</t>
  </si>
  <si>
    <t>AVANCE DE CUMPLIMIENTO PDT</t>
  </si>
  <si>
    <t>FIN</t>
  </si>
  <si>
    <t>SI</t>
  </si>
  <si>
    <t>NO</t>
  </si>
  <si>
    <t>MUNICIPIO DE ANZÁ - ANTIOQUIA</t>
  </si>
  <si>
    <t>PLAN DE ACCIÓN - 2022</t>
  </si>
  <si>
    <t>COLJUEGOS 25%</t>
  </si>
  <si>
    <t>COLJUEGOS 75%</t>
  </si>
  <si>
    <t>Realizar publicaciones en carteleras institucionales y redes sociales,  en búsqueda de identificación de la población con capacidad de pago.</t>
  </si>
  <si>
    <t>Registro fotográfico de publicación en carteleras, pantallazos de redes sociales y link de redes</t>
  </si>
  <si>
    <t>Se realizarán auditorías a los Servicios de PyP de la ESE Hospital San Francisco de Asís y dos a la EAPB  con oficina en el Municipio</t>
  </si>
  <si>
    <t>Acta de seguimiento, registro de asistencia y registro fotográfico</t>
  </si>
  <si>
    <t>no</t>
  </si>
  <si>
    <t>1)	 Apoyar a la secretaria de salud para la solicitud de la información correspondiente para el desarrollo de la Auditoría al Régimen Subsidiado, con sus respectivos Planes de Mejoramiento, de todas las EPS-S que operan en el Municipio</t>
  </si>
  <si>
    <t>Soporte de información, pantallazos de soporte</t>
  </si>
  <si>
    <t>Promover la consolidación de veedurías ciudadanas en Salud.</t>
  </si>
  <si>
    <t>Seguimiento a la ejecución de jornadas educativas para la prevención de los riesgos  el marco de la estrategia de Atención Primaria en Salud y PIC</t>
  </si>
  <si>
    <t>Actualización del Plan Territorial de Salud
Analisis de situación en salud</t>
  </si>
  <si>
    <t>1
1</t>
  </si>
  <si>
    <t>Plan territorial de salud  corte 2021
Analisis de situación de salud corte 2021</t>
  </si>
  <si>
    <t>Plan de intervenciones colectivas y APS</t>
  </si>
  <si>
    <t>Listas de asistencia, registro fotografico y actas de reunión.</t>
  </si>
  <si>
    <t>Realización mensual del comité de vigilancia epidemiológica (COVE).</t>
  </si>
  <si>
    <t>Registro de asistencia y registro fotográfico</t>
  </si>
  <si>
    <t>Efectuar 6 cruce de base de datos.</t>
  </si>
  <si>
    <t>Pantallazos</t>
  </si>
  <si>
    <t xml:space="preserve">Realizar cruce de datos para verificación de la población no afiliada que cumpla criterios según resolución 3778 de 2011.
</t>
  </si>
  <si>
    <t>Pantallazo de cruce de datos</t>
  </si>
  <si>
    <t>Transferencia de excedentes de cuentas maestras del regimen subsidiado</t>
  </si>
  <si>
    <t>Utilización de los excedentes de las cuentas maestras</t>
  </si>
  <si>
    <t>No avance en este periodo</t>
  </si>
  <si>
    <t xml:space="preserve">1. Apoyo en la promoción de estilos de vida saludables a través de actividades educativas y lúdicas para la población adulta mayor que asiste al centro Día Casa de los abuelos de la zona urbano y área rural y las personas con discapacidad.
2. Desarrollar actividades y charlas que buscan formar en temas de salud al adulto mayor y personas en situación de discapacidad 
3. Crear estrategias orientadas a mejorar la calidad de vida de la población adulta mayor y personas en condición de discapacidad mediante la implementación de acciones culturales y deportivas orientadas a la potencialización de las habilidades y destrezas de esta población.
4. Realizar la actualización de la caracterización y localización de personas con discapacidad y la población adulta mayor del municipio de Anzá
5. Realizar la elección del comité municipal de discapacidad
6. Apoyar las actividades extramurales a demanda de la población adulta mayor y con condiciones diferentes en el municipio de Anzá
7. Realizar mantenimiento y/o creación de las señalizaciones para tránsito peatonal en el espacio público urbano.
8. Realizar visitas domiciliarias para el acompañamiento a las personas adultas mayores y personas en condición de discapacidad.
9. Realizar actas de entrega de comodatos de elementos adquiridos por la Administración Municipal a las personas con condiciones diferentes
Realizar actividades que permitan el mejoramiento de las condiciones de vida de las personas adultas mayores y  con condiciones diferentes
</t>
  </si>
  <si>
    <t>Registro fotográfico.
estrategia elaborada 
listados de asistencia</t>
  </si>
  <si>
    <t>Realización de campañas o eventos para la promoción de los derechos de la población LGTBI.</t>
  </si>
  <si>
    <t>Planeación, entrega de acta, Listados de asistencia y fotografías.</t>
  </si>
  <si>
    <t>Realizar estrategias de sensibilización en temas de equidad de género en el Municipio de Anzá</t>
  </si>
  <si>
    <t xml:space="preserve">Listados de asistencia, fotografías y/o capturas de pantalla. </t>
  </si>
  <si>
    <t>Coordinar la entrega de apoyo Nutricional a personas mayores en situación de vulnerabilidad inscrita en el programa gerontológico.</t>
  </si>
  <si>
    <t>Registro fotográfico, minutas, listado asistencia componente nutricional</t>
  </si>
  <si>
    <t xml:space="preserve">Orientación a los beneficiarios de Colombia mayor para el reclamo del subsidio y de igual forma recepción de papelería </t>
  </si>
  <si>
    <t>Pantallazos de WhatsApp, llamadas telefónicas, y formatos de registro de atención</t>
  </si>
  <si>
    <t>Realizar actividades de acompañamiento, asesoría, educación, información y seguimiento a las personas mayores beneficiarias del programa Colombia Mayor</t>
  </si>
  <si>
    <t xml:space="preserve">Pantallazos de WhatsApp, llamadas telefónicas, y formatos de registro de atención </t>
  </si>
  <si>
    <t>Velar por la adecuada preparación, Cocción de alimentos (almuerzo y refrigerios) de lunes a viernes a la población adulta mayor perteneciente al programa de atención integral del centro vida casa de los abuelos</t>
  </si>
  <si>
    <t>Listados d de asistencia y registro</t>
  </si>
  <si>
    <t>Fortalecer las organizaciones comunitarias a través de talleres de capacitación y alianzas estratégicas con las Juntas de Acción Comunal  y APOYO ACUERDOS VEREDALES</t>
  </si>
  <si>
    <t>Actas de reunión, listas de asistencia y registro fotográfico</t>
  </si>
  <si>
    <t>Apoyar el desarrollo y ejecución del Programa Familias en Acción dentro del Municipio articulado con los sectores de salud y de educación, y en general con todos los sectores orientados a la atención de la población beneficiaria del Programa, las acciones tendientes al desarrollo de la gestión del mismo.</t>
  </si>
  <si>
    <t xml:space="preserve">Acta de seguimiento y registro fotográfico.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</si>
</sst>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00"/>
    <numFmt numFmtId="165" formatCode="[$$-240A]\ #,##0"/>
    <numFmt numFmtId="166" formatCode="_-* #,##0.00_-;\-* #,##0.00_-;_-* &quot;-&quot;_-;_-@_-"/>
    <numFmt numFmtId="167" formatCode="#,##0.0"/>
    <numFmt numFmtId="168" formatCode="#,##0.0000"/>
  </numFmts>
  <fonts count="20" x14ac:knownFonts="1">
    <font>
      <sz val="11"/>
      <color theme="1"/>
      <name val="Calibri"/>
      <family val="2"/>
      <scheme val="minor"/>
    </font>
    <font>
      <sz val="11"/>
      <color theme="1"/>
      <name val="Calibri"/>
      <family val="2"/>
      <scheme val="minor"/>
    </font>
    <font>
      <sz val="11"/>
      <color theme="1"/>
      <name val="Arial"/>
      <family val="2"/>
    </font>
    <font>
      <sz val="11"/>
      <color theme="7" tint="-0.499984740745262"/>
      <name val="Arial"/>
      <family val="2"/>
    </font>
    <font>
      <b/>
      <sz val="10"/>
      <color theme="0"/>
      <name val="Arial Nova Cond Light"/>
      <family val="2"/>
    </font>
    <font>
      <sz val="10"/>
      <name val="Arial Nova Cond Light"/>
      <family val="2"/>
    </font>
    <font>
      <b/>
      <sz val="10"/>
      <name val="Arial Nova Cond Light"/>
      <family val="2"/>
    </font>
    <font>
      <b/>
      <sz val="10"/>
      <color theme="1"/>
      <name val="Arial Nova Cond Light"/>
      <family val="2"/>
    </font>
    <font>
      <b/>
      <u/>
      <sz val="10"/>
      <color theme="1"/>
      <name val="Arial Nova Cond Light"/>
      <family val="2"/>
    </font>
    <font>
      <sz val="11"/>
      <color theme="1"/>
      <name val="Arial Nova Cond Light"/>
      <family val="2"/>
    </font>
    <font>
      <sz val="8"/>
      <color theme="1"/>
      <name val="Arial Nova Cond Light"/>
      <family val="2"/>
    </font>
    <font>
      <sz val="9"/>
      <color theme="1"/>
      <name val="Arial Nova Cond Light"/>
      <family val="2"/>
    </font>
    <font>
      <sz val="10"/>
      <color theme="1"/>
      <name val="Arial Nova Cond Light"/>
      <family val="2"/>
    </font>
    <font>
      <b/>
      <sz val="10"/>
      <color rgb="FFFF0000"/>
      <name val="Arial Nova Cond Light"/>
      <family val="2"/>
    </font>
    <font>
      <sz val="8"/>
      <color theme="0" tint="-0.14999847407452621"/>
      <name val="Arial Nova Cond Light"/>
      <family val="2"/>
    </font>
    <font>
      <sz val="8"/>
      <name val="Arial Nova Cond Light"/>
      <family val="2"/>
    </font>
    <font>
      <sz val="10"/>
      <color theme="1"/>
      <name val="Calibri"/>
      <family val="2"/>
      <scheme val="minor"/>
    </font>
    <font>
      <sz val="10"/>
      <name val="Calibri"/>
      <family val="2"/>
      <scheme val="minor"/>
    </font>
    <font>
      <sz val="18"/>
      <name val="Arial Black"/>
      <family val="2"/>
    </font>
    <font>
      <b/>
      <sz val="18"/>
      <name val="Arial Black"/>
      <family val="2"/>
    </font>
  </fonts>
  <fills count="22">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2" tint="-0.89999084444715716"/>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7" tint="0.39997558519241921"/>
        <bgColor indexed="64"/>
      </patternFill>
    </fill>
    <fill>
      <patternFill patternType="solid">
        <fgColor theme="4"/>
        <bgColor indexed="64"/>
      </patternFill>
    </fill>
    <fill>
      <patternFill patternType="solid">
        <fgColor theme="9" tint="0.39997558519241921"/>
        <bgColor indexed="64"/>
      </patternFill>
    </fill>
    <fill>
      <patternFill patternType="solid">
        <fgColor theme="5"/>
        <bgColor indexed="64"/>
      </patternFill>
    </fill>
    <fill>
      <patternFill patternType="solid">
        <fgColor theme="0" tint="-4.9989318521683403E-2"/>
        <bgColor indexed="64"/>
      </patternFill>
    </fill>
    <fill>
      <patternFill patternType="solid">
        <fgColor rgb="FFD7E7F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AD9C2"/>
        <bgColor indexed="64"/>
      </patternFill>
    </fill>
    <fill>
      <patternFill patternType="solid">
        <fgColor rgb="FF00B050"/>
        <bgColor indexed="64"/>
      </patternFill>
    </fill>
    <fill>
      <patternFill patternType="solid">
        <fgColor rgb="FFFFC000"/>
        <bgColor indexed="64"/>
      </patternFill>
    </fill>
  </fills>
  <borders count="43">
    <border>
      <left/>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3">
    <xf numFmtId="0" fontId="0" fillId="0" borderId="0"/>
    <xf numFmtId="41" fontId="1" fillId="0" borderId="0" applyFont="0" applyFill="0" applyBorder="0" applyAlignment="0" applyProtection="0"/>
    <xf numFmtId="9" fontId="1" fillId="0" borderId="0" applyFont="0" applyFill="0" applyBorder="0" applyAlignment="0" applyProtection="0"/>
  </cellStyleXfs>
  <cellXfs count="161">
    <xf numFmtId="0" fontId="0" fillId="0" borderId="0" xfId="0"/>
    <xf numFmtId="0" fontId="2" fillId="3" borderId="0" xfId="0" applyFont="1" applyFill="1" applyAlignment="1">
      <alignment horizontal="center" vertical="center"/>
    </xf>
    <xf numFmtId="0" fontId="2" fillId="0" borderId="0" xfId="0" applyFont="1"/>
    <xf numFmtId="0" fontId="3" fillId="5" borderId="0" xfId="0" applyFont="1" applyFill="1" applyAlignment="1">
      <alignment horizontal="center" vertical="center" wrapText="1"/>
    </xf>
    <xf numFmtId="0" fontId="6" fillId="8" borderId="8"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11" borderId="8" xfId="0" applyFont="1" applyFill="1" applyBorder="1" applyAlignment="1">
      <alignment horizontal="center" vertical="center" wrapText="1"/>
    </xf>
    <xf numFmtId="164" fontId="6" fillId="12" borderId="9" xfId="0" applyNumberFormat="1" applyFont="1" applyFill="1" applyBorder="1" applyAlignment="1">
      <alignment horizontal="center" vertical="center" wrapText="1"/>
    </xf>
    <xf numFmtId="0" fontId="6" fillId="12" borderId="10" xfId="0" applyFont="1" applyFill="1" applyBorder="1" applyAlignment="1">
      <alignment horizontal="center" vertical="center" wrapText="1"/>
    </xf>
    <xf numFmtId="0" fontId="6" fillId="12" borderId="1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2" borderId="13" xfId="0" applyFont="1" applyFill="1" applyBorder="1" applyAlignment="1">
      <alignment horizontal="center" vertical="center" wrapText="1"/>
    </xf>
    <xf numFmtId="0" fontId="6" fillId="14" borderId="9" xfId="0" applyFont="1" applyFill="1" applyBorder="1" applyAlignment="1">
      <alignment horizontal="center" vertical="center" wrapText="1"/>
    </xf>
    <xf numFmtId="0" fontId="6" fillId="14" borderId="10" xfId="0" applyFont="1" applyFill="1" applyBorder="1" applyAlignment="1">
      <alignment horizontal="center" vertical="center" wrapText="1"/>
    </xf>
    <xf numFmtId="0" fontId="6" fillId="11" borderId="10"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9" fillId="0" borderId="0" xfId="0" applyFont="1" applyAlignment="1">
      <alignment horizontal="center" vertical="center"/>
    </xf>
    <xf numFmtId="0" fontId="10" fillId="15" borderId="17" xfId="0" applyFont="1" applyFill="1" applyBorder="1" applyAlignment="1">
      <alignment horizontal="center" vertical="center"/>
    </xf>
    <xf numFmtId="0" fontId="11" fillId="15" borderId="19" xfId="0" applyFont="1" applyFill="1" applyBorder="1" applyAlignment="1">
      <alignment horizontal="center" vertical="center" wrapText="1"/>
    </xf>
    <xf numFmtId="0" fontId="12" fillId="15" borderId="20" xfId="0" applyFont="1" applyFill="1" applyBorder="1" applyAlignment="1">
      <alignment horizontal="center" vertical="center"/>
    </xf>
    <xf numFmtId="0" fontId="12" fillId="15" borderId="21" xfId="0" applyFont="1" applyFill="1" applyBorder="1" applyAlignment="1">
      <alignment horizontal="center" vertical="center"/>
    </xf>
    <xf numFmtId="0" fontId="5" fillId="15" borderId="22" xfId="0" applyFont="1" applyFill="1" applyBorder="1" applyAlignment="1">
      <alignment horizontal="center" vertical="center" wrapText="1"/>
    </xf>
    <xf numFmtId="0" fontId="5" fillId="15" borderId="23" xfId="0" applyFont="1" applyFill="1" applyBorder="1" applyAlignment="1">
      <alignment horizontal="center" vertical="center" wrapText="1"/>
    </xf>
    <xf numFmtId="0" fontId="5" fillId="15" borderId="22" xfId="0" applyFont="1" applyFill="1" applyBorder="1" applyAlignment="1">
      <alignment horizontal="center" vertical="center"/>
    </xf>
    <xf numFmtId="0" fontId="5" fillId="15" borderId="24"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5" fillId="15" borderId="26" xfId="0" applyFont="1" applyFill="1" applyBorder="1" applyAlignment="1">
      <alignment horizontal="center" vertical="center" wrapText="1"/>
    </xf>
    <xf numFmtId="0" fontId="12" fillId="15" borderId="24" xfId="0" applyFont="1" applyFill="1" applyBorder="1" applyAlignment="1">
      <alignment horizontal="center" vertical="center" wrapText="1"/>
    </xf>
    <xf numFmtId="0" fontId="5" fillId="15" borderId="25" xfId="0" applyFont="1" applyFill="1" applyBorder="1" applyAlignment="1">
      <alignment horizontal="center" vertical="center"/>
    </xf>
    <xf numFmtId="0" fontId="12" fillId="15" borderId="22" xfId="0" applyFont="1" applyFill="1" applyBorder="1" applyAlignment="1">
      <alignment horizontal="center" vertical="center" wrapText="1"/>
    </xf>
    <xf numFmtId="0" fontId="12" fillId="15" borderId="23" xfId="0" applyFont="1" applyFill="1" applyBorder="1" applyAlignment="1">
      <alignment horizontal="center" vertical="center" wrapText="1"/>
    </xf>
    <xf numFmtId="0" fontId="12" fillId="15" borderId="19" xfId="0" applyFont="1" applyFill="1" applyBorder="1" applyAlignment="1">
      <alignment horizontal="center" vertical="center"/>
    </xf>
    <xf numFmtId="0" fontId="5" fillId="15" borderId="27" xfId="0" applyFont="1" applyFill="1" applyBorder="1" applyAlignment="1">
      <alignment horizontal="center" vertical="center" wrapText="1"/>
    </xf>
    <xf numFmtId="0" fontId="5" fillId="15" borderId="20" xfId="0" applyFont="1" applyFill="1" applyBorder="1" applyAlignment="1">
      <alignment horizontal="center" vertical="center" wrapText="1"/>
    </xf>
    <xf numFmtId="1" fontId="5" fillId="15" borderId="20" xfId="0" applyNumberFormat="1" applyFont="1" applyFill="1" applyBorder="1" applyAlignment="1">
      <alignment horizontal="center" vertical="center" wrapText="1"/>
    </xf>
    <xf numFmtId="4" fontId="12" fillId="16" borderId="20" xfId="0" applyNumberFormat="1" applyFont="1" applyFill="1" applyBorder="1" applyAlignment="1">
      <alignment horizontal="center" vertical="center"/>
    </xf>
    <xf numFmtId="3" fontId="12" fillId="16" borderId="20" xfId="0" applyNumberFormat="1" applyFont="1" applyFill="1" applyBorder="1" applyAlignment="1">
      <alignment horizontal="center" vertical="center"/>
    </xf>
    <xf numFmtId="3" fontId="12" fillId="16" borderId="28" xfId="0" applyNumberFormat="1" applyFont="1" applyFill="1" applyBorder="1" applyAlignment="1">
      <alignment horizontal="center" vertical="center"/>
    </xf>
    <xf numFmtId="4" fontId="12" fillId="5" borderId="28" xfId="0" applyNumberFormat="1" applyFont="1" applyFill="1" applyBorder="1" applyAlignment="1">
      <alignment horizontal="center" vertical="center"/>
    </xf>
    <xf numFmtId="3" fontId="12" fillId="17" borderId="20" xfId="0" applyNumberFormat="1" applyFont="1" applyFill="1" applyBorder="1" applyAlignment="1">
      <alignment horizontal="center" vertical="center"/>
    </xf>
    <xf numFmtId="3" fontId="12" fillId="17" borderId="20" xfId="0" applyNumberFormat="1" applyFont="1" applyFill="1" applyBorder="1" applyAlignment="1">
      <alignment horizontal="center" vertical="center" wrapText="1"/>
    </xf>
    <xf numFmtId="10" fontId="12" fillId="17" borderId="20" xfId="2" applyNumberFormat="1" applyFont="1" applyFill="1" applyBorder="1" applyAlignment="1">
      <alignment horizontal="center" vertical="center"/>
    </xf>
    <xf numFmtId="10" fontId="12" fillId="17" borderId="29" xfId="2" applyNumberFormat="1" applyFont="1" applyFill="1" applyBorder="1" applyAlignment="1">
      <alignment horizontal="center" vertical="center"/>
    </xf>
    <xf numFmtId="166" fontId="12" fillId="5" borderId="29" xfId="1" applyNumberFormat="1" applyFont="1" applyFill="1" applyBorder="1" applyAlignment="1">
      <alignment horizontal="center" vertical="center"/>
    </xf>
    <xf numFmtId="9" fontId="12" fillId="18" borderId="29" xfId="2" applyFont="1" applyFill="1" applyBorder="1" applyAlignment="1">
      <alignment horizontal="center" vertical="center"/>
    </xf>
    <xf numFmtId="9" fontId="7" fillId="18" borderId="29" xfId="2" applyFont="1" applyFill="1" applyBorder="1" applyAlignment="1">
      <alignment horizontal="center" vertical="center"/>
    </xf>
    <xf numFmtId="9" fontId="12" fillId="18" borderId="29" xfId="2" applyFont="1" applyFill="1" applyBorder="1" applyAlignment="1">
      <alignment horizontal="center" vertical="center" wrapText="1"/>
    </xf>
    <xf numFmtId="165" fontId="12" fillId="19" borderId="29" xfId="0" applyNumberFormat="1" applyFont="1" applyFill="1" applyBorder="1" applyAlignment="1">
      <alignment horizontal="center" vertical="center"/>
    </xf>
    <xf numFmtId="165" fontId="12" fillId="19" borderId="20" xfId="0" applyNumberFormat="1" applyFont="1" applyFill="1" applyBorder="1" applyAlignment="1">
      <alignment horizontal="center" vertical="center"/>
    </xf>
    <xf numFmtId="165" fontId="7" fillId="14" borderId="20" xfId="0" applyNumberFormat="1" applyFont="1" applyFill="1" applyBorder="1" applyAlignment="1">
      <alignment horizontal="center" vertical="center"/>
    </xf>
    <xf numFmtId="165" fontId="12" fillId="5" borderId="20" xfId="0" applyNumberFormat="1" applyFont="1" applyFill="1" applyBorder="1" applyAlignment="1">
      <alignment horizontal="center" vertical="center"/>
    </xf>
    <xf numFmtId="165" fontId="7" fillId="11" borderId="20" xfId="0" applyNumberFormat="1" applyFont="1" applyFill="1" applyBorder="1" applyAlignment="1">
      <alignment horizontal="center" vertical="center"/>
    </xf>
    <xf numFmtId="165" fontId="7" fillId="11" borderId="21" xfId="0" applyNumberFormat="1" applyFont="1" applyFill="1" applyBorder="1" applyAlignment="1">
      <alignment horizontal="center" vertical="center"/>
    </xf>
    <xf numFmtId="165" fontId="9" fillId="0" borderId="0" xfId="0" applyNumberFormat="1" applyFont="1" applyAlignment="1">
      <alignment horizontal="center" vertical="center"/>
    </xf>
    <xf numFmtId="3" fontId="10" fillId="15" borderId="17" xfId="0" applyNumberFormat="1" applyFont="1" applyFill="1" applyBorder="1" applyAlignment="1">
      <alignment horizontal="center" vertical="center"/>
    </xf>
    <xf numFmtId="4" fontId="12" fillId="16" borderId="19" xfId="0" applyNumberFormat="1" applyFont="1" applyFill="1" applyBorder="1" applyAlignment="1">
      <alignment horizontal="center" vertical="center"/>
    </xf>
    <xf numFmtId="166" fontId="9" fillId="0" borderId="0" xfId="1" applyNumberFormat="1" applyFont="1" applyBorder="1" applyAlignment="1">
      <alignment horizontal="center" vertical="center"/>
    </xf>
    <xf numFmtId="167" fontId="12" fillId="17" borderId="20" xfId="0" applyNumberFormat="1" applyFont="1" applyFill="1" applyBorder="1" applyAlignment="1">
      <alignment horizontal="center" vertical="center"/>
    </xf>
    <xf numFmtId="49" fontId="11" fillId="15" borderId="19" xfId="0" applyNumberFormat="1" applyFont="1" applyFill="1" applyBorder="1" applyAlignment="1">
      <alignment horizontal="center" vertical="center" wrapText="1"/>
    </xf>
    <xf numFmtId="3" fontId="7" fillId="16" borderId="20" xfId="0" applyNumberFormat="1" applyFont="1" applyFill="1" applyBorder="1" applyAlignment="1">
      <alignment horizontal="center" vertical="center"/>
    </xf>
    <xf numFmtId="3" fontId="13" fillId="17" borderId="20" xfId="0" applyNumberFormat="1" applyFont="1" applyFill="1" applyBorder="1" applyAlignment="1">
      <alignment horizontal="center" vertical="center"/>
    </xf>
    <xf numFmtId="3" fontId="13" fillId="17" borderId="20" xfId="0" applyNumberFormat="1" applyFont="1" applyFill="1" applyBorder="1" applyAlignment="1">
      <alignment horizontal="center" vertical="center" wrapText="1"/>
    </xf>
    <xf numFmtId="4" fontId="12" fillId="16" borderId="28" xfId="0" applyNumberFormat="1" applyFont="1" applyFill="1" applyBorder="1" applyAlignment="1">
      <alignment horizontal="center" vertical="center"/>
    </xf>
    <xf numFmtId="4" fontId="12" fillId="17" borderId="20" xfId="0" applyNumberFormat="1" applyFont="1" applyFill="1" applyBorder="1" applyAlignment="1">
      <alignment horizontal="center" vertical="center"/>
    </xf>
    <xf numFmtId="4" fontId="12" fillId="17" borderId="20" xfId="0" applyNumberFormat="1" applyFont="1" applyFill="1" applyBorder="1" applyAlignment="1">
      <alignment horizontal="center" vertical="center" wrapText="1"/>
    </xf>
    <xf numFmtId="167" fontId="12" fillId="16" borderId="20" xfId="0" applyNumberFormat="1" applyFont="1" applyFill="1" applyBorder="1" applyAlignment="1">
      <alignment horizontal="center" vertical="center"/>
    </xf>
    <xf numFmtId="167" fontId="12" fillId="17" borderId="20" xfId="0" applyNumberFormat="1" applyFont="1" applyFill="1" applyBorder="1" applyAlignment="1">
      <alignment horizontal="center" vertical="center" wrapText="1"/>
    </xf>
    <xf numFmtId="167" fontId="12" fillId="16" borderId="28" xfId="0" applyNumberFormat="1" applyFont="1" applyFill="1" applyBorder="1" applyAlignment="1">
      <alignment horizontal="center" vertical="center"/>
    </xf>
    <xf numFmtId="168" fontId="12" fillId="16" borderId="19" xfId="0" applyNumberFormat="1" applyFont="1" applyFill="1" applyBorder="1" applyAlignment="1">
      <alignment horizontal="center" vertical="center"/>
    </xf>
    <xf numFmtId="4" fontId="5" fillId="16" borderId="19" xfId="0" applyNumberFormat="1" applyFont="1" applyFill="1" applyBorder="1" applyAlignment="1">
      <alignment horizontal="center" vertical="center"/>
    </xf>
    <xf numFmtId="4" fontId="12" fillId="17" borderId="30" xfId="0" applyNumberFormat="1" applyFont="1" applyFill="1" applyBorder="1" applyAlignment="1">
      <alignment horizontal="center" vertical="center" wrapText="1"/>
    </xf>
    <xf numFmtId="3" fontId="12" fillId="17" borderId="30" xfId="0" applyNumberFormat="1" applyFont="1" applyFill="1" applyBorder="1" applyAlignment="1">
      <alignment horizontal="center" vertical="center"/>
    </xf>
    <xf numFmtId="10" fontId="12" fillId="17" borderId="30" xfId="2" applyNumberFormat="1" applyFont="1" applyFill="1" applyBorder="1" applyAlignment="1">
      <alignment horizontal="center" vertical="center"/>
    </xf>
    <xf numFmtId="41" fontId="9" fillId="0" borderId="0" xfId="1" applyFont="1" applyBorder="1" applyAlignment="1">
      <alignment horizontal="center" vertical="center"/>
    </xf>
    <xf numFmtId="0" fontId="12" fillId="15" borderId="18" xfId="0" applyFont="1" applyFill="1" applyBorder="1" applyAlignment="1">
      <alignment horizontal="center" vertical="center"/>
    </xf>
    <xf numFmtId="0" fontId="12" fillId="15" borderId="17" xfId="0" applyFont="1" applyFill="1" applyBorder="1" applyAlignment="1">
      <alignment horizontal="center" vertical="center"/>
    </xf>
    <xf numFmtId="0" fontId="12" fillId="15" borderId="19" xfId="0" applyFont="1" applyFill="1" applyBorder="1" applyAlignment="1">
      <alignment horizontal="center" vertical="center" wrapText="1"/>
    </xf>
    <xf numFmtId="164" fontId="12" fillId="16" borderId="19" xfId="0" applyNumberFormat="1" applyFont="1" applyFill="1" applyBorder="1" applyAlignment="1">
      <alignment horizontal="center" vertical="center"/>
    </xf>
    <xf numFmtId="3" fontId="12" fillId="16" borderId="0" xfId="0" applyNumberFormat="1" applyFont="1" applyFill="1" applyAlignment="1">
      <alignment horizontal="center" vertical="center"/>
    </xf>
    <xf numFmtId="10" fontId="7" fillId="13" borderId="8" xfId="2" applyNumberFormat="1" applyFont="1" applyFill="1" applyBorder="1" applyAlignment="1">
      <alignment horizontal="center" vertical="center"/>
    </xf>
    <xf numFmtId="10" fontId="7" fillId="13" borderId="0" xfId="2" applyNumberFormat="1" applyFont="1" applyFill="1" applyBorder="1" applyAlignment="1">
      <alignment horizontal="center" vertical="center"/>
    </xf>
    <xf numFmtId="166" fontId="7" fillId="13" borderId="0" xfId="2" applyNumberFormat="1" applyFont="1" applyFill="1" applyBorder="1" applyAlignment="1">
      <alignment horizontal="center" vertical="center"/>
    </xf>
    <xf numFmtId="10" fontId="7" fillId="13" borderId="0" xfId="2" applyNumberFormat="1" applyFont="1" applyFill="1" applyBorder="1" applyAlignment="1">
      <alignment horizontal="center" vertical="center" wrapText="1"/>
    </xf>
    <xf numFmtId="165" fontId="7" fillId="19" borderId="20" xfId="0" applyNumberFormat="1" applyFont="1" applyFill="1" applyBorder="1" applyAlignment="1">
      <alignment horizontal="center" vertical="center"/>
    </xf>
    <xf numFmtId="3" fontId="12" fillId="16" borderId="25" xfId="0" applyNumberFormat="1" applyFont="1" applyFill="1" applyBorder="1" applyAlignment="1">
      <alignment horizontal="center" vertical="center"/>
    </xf>
    <xf numFmtId="3" fontId="12" fillId="17" borderId="24" xfId="0" applyNumberFormat="1" applyFont="1" applyFill="1" applyBorder="1" applyAlignment="1">
      <alignment horizontal="center" vertical="center"/>
    </xf>
    <xf numFmtId="3" fontId="12" fillId="17" borderId="24" xfId="0" applyNumberFormat="1" applyFont="1" applyFill="1" applyBorder="1" applyAlignment="1">
      <alignment horizontal="center" vertical="center" wrapText="1"/>
    </xf>
    <xf numFmtId="3" fontId="12" fillId="17" borderId="31" xfId="0" applyNumberFormat="1" applyFont="1" applyFill="1" applyBorder="1" applyAlignment="1">
      <alignment horizontal="center" vertical="center"/>
    </xf>
    <xf numFmtId="3" fontId="12" fillId="17" borderId="31" xfId="0" applyNumberFormat="1" applyFont="1" applyFill="1" applyBorder="1" applyAlignment="1">
      <alignment horizontal="center" vertical="center" wrapText="1"/>
    </xf>
    <xf numFmtId="3" fontId="12" fillId="17" borderId="29" xfId="0" applyNumberFormat="1" applyFont="1" applyFill="1" applyBorder="1" applyAlignment="1">
      <alignment horizontal="center" vertical="center"/>
    </xf>
    <xf numFmtId="3" fontId="12" fillId="17" borderId="29" xfId="0" applyNumberFormat="1" applyFont="1" applyFill="1" applyBorder="1" applyAlignment="1">
      <alignment horizontal="center" vertical="center" wrapText="1"/>
    </xf>
    <xf numFmtId="0" fontId="12" fillId="15" borderId="32" xfId="0" applyFont="1" applyFill="1" applyBorder="1" applyAlignment="1">
      <alignment horizontal="center" vertical="center"/>
    </xf>
    <xf numFmtId="0" fontId="12" fillId="15" borderId="33" xfId="0" applyFont="1" applyFill="1" applyBorder="1" applyAlignment="1">
      <alignment horizontal="center" vertical="center"/>
    </xf>
    <xf numFmtId="0" fontId="12" fillId="15" borderId="34" xfId="0" applyFont="1" applyFill="1" applyBorder="1" applyAlignment="1">
      <alignment horizontal="center" vertical="center" wrapText="1"/>
    </xf>
    <xf numFmtId="0" fontId="12" fillId="15" borderId="35" xfId="0" applyFont="1" applyFill="1" applyBorder="1" applyAlignment="1">
      <alignment horizontal="center" vertical="center"/>
    </xf>
    <xf numFmtId="0" fontId="12" fillId="15" borderId="36" xfId="0" applyFont="1" applyFill="1" applyBorder="1" applyAlignment="1">
      <alignment horizontal="center" vertical="center"/>
    </xf>
    <xf numFmtId="0" fontId="12" fillId="15" borderId="37" xfId="0" applyFont="1" applyFill="1" applyBorder="1" applyAlignment="1">
      <alignment horizontal="center" vertical="center" wrapText="1"/>
    </xf>
    <xf numFmtId="0" fontId="12" fillId="15" borderId="38" xfId="0" applyFont="1" applyFill="1" applyBorder="1" applyAlignment="1">
      <alignment horizontal="center" vertical="center" wrapText="1"/>
    </xf>
    <xf numFmtId="0" fontId="5" fillId="15" borderId="39" xfId="0" applyFont="1" applyFill="1" applyBorder="1" applyAlignment="1">
      <alignment horizontal="center" vertical="center" wrapText="1"/>
    </xf>
    <xf numFmtId="0" fontId="5" fillId="15" borderId="40" xfId="0" applyFont="1" applyFill="1" applyBorder="1" applyAlignment="1">
      <alignment horizontal="center" vertical="center" wrapText="1"/>
    </xf>
    <xf numFmtId="0" fontId="5" fillId="15" borderId="38" xfId="0" applyFont="1" applyFill="1" applyBorder="1" applyAlignment="1">
      <alignment horizontal="center" vertical="center" wrapText="1"/>
    </xf>
    <xf numFmtId="3" fontId="12" fillId="17" borderId="41" xfId="0" applyNumberFormat="1" applyFont="1" applyFill="1" applyBorder="1" applyAlignment="1">
      <alignment horizontal="center" vertical="center"/>
    </xf>
    <xf numFmtId="3" fontId="12" fillId="17" borderId="41" xfId="0" applyNumberFormat="1" applyFont="1" applyFill="1" applyBorder="1" applyAlignment="1">
      <alignment horizontal="center" vertical="center" wrapText="1"/>
    </xf>
    <xf numFmtId="165" fontId="12" fillId="19" borderId="42" xfId="0" applyNumberFormat="1" applyFont="1" applyFill="1" applyBorder="1" applyAlignment="1">
      <alignment horizontal="center" vertical="center"/>
    </xf>
    <xf numFmtId="3" fontId="14" fillId="0" borderId="0" xfId="0" applyNumberFormat="1" applyFont="1" applyAlignment="1">
      <alignment horizontal="center" vertical="center"/>
    </xf>
    <xf numFmtId="3" fontId="14" fillId="0" borderId="0" xfId="0" applyNumberFormat="1" applyFont="1" applyAlignment="1">
      <alignment horizontal="center" vertical="center" wrapText="1"/>
    </xf>
    <xf numFmtId="3" fontId="15" fillId="0" borderId="0" xfId="0" applyNumberFormat="1" applyFont="1" applyAlignment="1">
      <alignment horizontal="center" vertical="center"/>
    </xf>
    <xf numFmtId="164" fontId="14" fillId="0" borderId="0" xfId="0" applyNumberFormat="1" applyFont="1" applyAlignment="1">
      <alignment horizontal="center" vertical="center"/>
    </xf>
    <xf numFmtId="0" fontId="16" fillId="0" borderId="0" xfId="0" applyFont="1"/>
    <xf numFmtId="0" fontId="16" fillId="0" borderId="0" xfId="0" applyFont="1" applyAlignment="1">
      <alignment wrapText="1"/>
    </xf>
    <xf numFmtId="0" fontId="17" fillId="0" borderId="0" xfId="0" applyFont="1"/>
    <xf numFmtId="164" fontId="16" fillId="0" borderId="0" xfId="0" applyNumberFormat="1" applyFont="1"/>
    <xf numFmtId="3" fontId="10" fillId="0" borderId="0" xfId="0" applyNumberFormat="1" applyFont="1" applyAlignment="1">
      <alignment horizontal="center" vertical="center"/>
    </xf>
    <xf numFmtId="165" fontId="16" fillId="0" borderId="0" xfId="0" applyNumberFormat="1" applyFont="1"/>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Fill="1"/>
    <xf numFmtId="0" fontId="4" fillId="7" borderId="4" xfId="0" applyFont="1" applyFill="1" applyBorder="1" applyAlignment="1">
      <alignment vertical="center"/>
    </xf>
    <xf numFmtId="0" fontId="4" fillId="7" borderId="3" xfId="0" applyFont="1" applyFill="1" applyBorder="1" applyAlignment="1">
      <alignment vertical="center"/>
    </xf>
    <xf numFmtId="0" fontId="18" fillId="2" borderId="0" xfId="0" applyFont="1" applyFill="1" applyAlignment="1">
      <alignment horizontal="center" vertical="center"/>
    </xf>
    <xf numFmtId="0" fontId="19" fillId="4" borderId="0" xfId="0" applyFont="1" applyFill="1" applyAlignment="1">
      <alignment horizontal="center" vertical="center" textRotation="90" wrapText="1"/>
    </xf>
    <xf numFmtId="0" fontId="19" fillId="6" borderId="1" xfId="0" applyFont="1" applyFill="1" applyBorder="1" applyAlignment="1">
      <alignment vertical="center"/>
    </xf>
    <xf numFmtId="0" fontId="19" fillId="0" borderId="1" xfId="0" applyFont="1" applyFill="1" applyBorder="1" applyAlignment="1">
      <alignment vertical="center"/>
    </xf>
    <xf numFmtId="0" fontId="10" fillId="15" borderId="17" xfId="0" applyFont="1" applyFill="1" applyBorder="1" applyAlignment="1">
      <alignment horizontal="center" vertical="center" wrapText="1"/>
    </xf>
    <xf numFmtId="0" fontId="11" fillId="15" borderId="18"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2" fillId="15" borderId="20" xfId="0" applyFont="1" applyFill="1" applyBorder="1" applyAlignment="1">
      <alignment horizontal="center" vertical="center" wrapText="1"/>
    </xf>
    <xf numFmtId="0" fontId="12" fillId="15" borderId="21" xfId="0" applyFont="1" applyFill="1" applyBorder="1" applyAlignment="1">
      <alignment horizontal="center" vertical="center" wrapText="1"/>
    </xf>
    <xf numFmtId="3" fontId="10" fillId="15" borderId="17" xfId="0" applyNumberFormat="1" applyFont="1" applyFill="1" applyBorder="1" applyAlignment="1">
      <alignment horizontal="center" vertical="center" wrapText="1"/>
    </xf>
    <xf numFmtId="49" fontId="12" fillId="15" borderId="20" xfId="0" applyNumberFormat="1" applyFont="1" applyFill="1" applyBorder="1" applyAlignment="1">
      <alignment horizontal="center" vertical="center" wrapText="1"/>
    </xf>
    <xf numFmtId="49" fontId="12" fillId="15" borderId="21" xfId="0" applyNumberFormat="1" applyFont="1" applyFill="1" applyBorder="1" applyAlignment="1">
      <alignment horizontal="center" vertical="center" wrapText="1"/>
    </xf>
    <xf numFmtId="1" fontId="12" fillId="18" borderId="29" xfId="2" applyNumberFormat="1" applyFont="1" applyFill="1" applyBorder="1" applyAlignment="1">
      <alignment horizontal="center" vertical="center"/>
    </xf>
    <xf numFmtId="3" fontId="12" fillId="20" borderId="5" xfId="0" applyNumberFormat="1" applyFont="1" applyFill="1" applyBorder="1" applyAlignment="1">
      <alignment horizontal="center" vertical="center"/>
    </xf>
    <xf numFmtId="3" fontId="12" fillId="20" borderId="6" xfId="0" applyNumberFormat="1" applyFont="1" applyFill="1" applyBorder="1" applyAlignment="1">
      <alignment horizontal="center" vertical="center"/>
    </xf>
    <xf numFmtId="3" fontId="12" fillId="20" borderId="7" xfId="0" applyNumberFormat="1" applyFont="1" applyFill="1" applyBorder="1" applyAlignment="1">
      <alignment horizontal="center" vertical="center"/>
    </xf>
    <xf numFmtId="0" fontId="19" fillId="0" borderId="16" xfId="0" applyFont="1" applyFill="1" applyBorder="1" applyAlignment="1">
      <alignment horizontal="center" vertical="center"/>
    </xf>
    <xf numFmtId="0" fontId="19" fillId="0" borderId="0" xfId="0" applyFont="1" applyFill="1" applyBorder="1" applyAlignment="1">
      <alignment horizontal="center" vertical="center"/>
    </xf>
    <xf numFmtId="0" fontId="19" fillId="3" borderId="0" xfId="0" applyFont="1" applyFill="1" applyAlignment="1">
      <alignment horizontal="center" vertical="center"/>
    </xf>
    <xf numFmtId="9" fontId="12" fillId="18" borderId="29" xfId="2" applyFont="1" applyFill="1" applyBorder="1" applyAlignment="1">
      <alignment horizontal="left" vertical="center" wrapText="1"/>
    </xf>
    <xf numFmtId="0" fontId="12" fillId="15" borderId="22" xfId="0" applyFont="1" applyFill="1" applyBorder="1" applyAlignment="1">
      <alignment horizontal="left" vertical="center" wrapText="1"/>
    </xf>
    <xf numFmtId="9" fontId="12" fillId="18" borderId="29" xfId="2" applyFont="1" applyFill="1" applyBorder="1" applyAlignment="1">
      <alignment horizontal="left" vertical="top" wrapText="1"/>
    </xf>
    <xf numFmtId="0" fontId="19" fillId="3" borderId="0" xfId="0" applyFont="1" applyFill="1" applyAlignment="1">
      <alignment horizontal="center" vertical="center" wrapText="1"/>
    </xf>
    <xf numFmtId="0" fontId="19" fillId="0" borderId="0" xfId="0" applyFont="1" applyFill="1" applyBorder="1" applyAlignment="1">
      <alignment horizontal="center" vertical="center" wrapText="1"/>
    </xf>
    <xf numFmtId="1" fontId="12" fillId="18" borderId="29" xfId="2" applyNumberFormat="1" applyFont="1" applyFill="1" applyBorder="1" applyAlignment="1">
      <alignment horizontal="center" vertical="center" wrapText="1"/>
    </xf>
    <xf numFmtId="9" fontId="12" fillId="21" borderId="29" xfId="2" applyFont="1" applyFill="1" applyBorder="1" applyAlignment="1">
      <alignment horizontal="center" vertical="center" wrapText="1"/>
    </xf>
    <xf numFmtId="1" fontId="12" fillId="21" borderId="29" xfId="2" applyNumberFormat="1" applyFont="1" applyFill="1" applyBorder="1" applyAlignment="1">
      <alignment horizontal="center" vertical="center"/>
    </xf>
    <xf numFmtId="9" fontId="12" fillId="21" borderId="29" xfId="2" applyFont="1" applyFill="1" applyBorder="1" applyAlignment="1">
      <alignment horizontal="center" vertical="center"/>
    </xf>
  </cellXfs>
  <cellStyles count="3">
    <cellStyle name="Millares [0]" xfId="1" builtinId="6"/>
    <cellStyle name="Normal" xfId="0" builtinId="0"/>
    <cellStyle name="Porcentaje" xfId="2" builtinId="5"/>
  </cellStyles>
  <dxfs count="19">
    <dxf>
      <font>
        <b/>
        <i val="0"/>
        <strike/>
        <color rgb="FFC00000"/>
      </font>
    </dxf>
    <dxf>
      <font>
        <color theme="9" tint="-0.499984740745262"/>
      </font>
      <fill>
        <patternFill patternType="solid">
          <fgColor theme="9" tint="0.39994506668294322"/>
          <bgColor theme="9" tint="0.39994506668294322"/>
        </patternFill>
      </fill>
    </dxf>
    <dxf>
      <font>
        <color rgb="FFC00000"/>
      </font>
      <fill>
        <patternFill patternType="solid">
          <fgColor rgb="FFFF7C80"/>
          <bgColor rgb="FFFF7C80"/>
        </patternFill>
      </fill>
    </dxf>
    <dxf>
      <fill>
        <patternFill>
          <bgColor rgb="FFFFFF66"/>
        </patternFill>
      </fill>
    </dxf>
    <dxf>
      <font>
        <color theme="9" tint="-0.499984740745262"/>
      </font>
      <fill>
        <patternFill patternType="solid">
          <fgColor theme="9" tint="0.39994506668294322"/>
          <bgColor theme="9" tint="0.39994506668294322"/>
        </patternFill>
      </fill>
    </dxf>
    <dxf>
      <font>
        <color rgb="FFC00000"/>
      </font>
      <fill>
        <patternFill patternType="solid">
          <fgColor rgb="FFFF7C80"/>
          <bgColor rgb="FFFF7C80"/>
        </patternFill>
      </fill>
    </dxf>
    <dxf>
      <fill>
        <patternFill>
          <bgColor rgb="FFFFFF66"/>
        </patternFill>
      </fill>
    </dxf>
    <dxf>
      <font>
        <color theme="9" tint="-0.499984740745262"/>
      </font>
      <fill>
        <patternFill patternType="solid">
          <fgColor theme="9" tint="0.39994506668294322"/>
          <bgColor theme="9" tint="0.39994506668294322"/>
        </patternFill>
      </fill>
    </dxf>
    <dxf>
      <font>
        <color rgb="FFC00000"/>
      </font>
      <fill>
        <patternFill patternType="solid">
          <fgColor rgb="FFFF7C80"/>
          <bgColor rgb="FFFF7C80"/>
        </patternFill>
      </fill>
    </dxf>
    <dxf>
      <fill>
        <patternFill>
          <bgColor rgb="FFFFFF66"/>
        </patternFill>
      </fill>
    </dxf>
    <dxf>
      <font>
        <color theme="9" tint="-0.499984740745262"/>
      </font>
      <fill>
        <patternFill>
          <bgColor theme="9" tint="0.39994506668294322"/>
        </patternFill>
      </fill>
    </dxf>
    <dxf>
      <font>
        <color rgb="FFC00000"/>
      </font>
      <fill>
        <patternFill>
          <bgColor theme="5" tint="0.39994506668294322"/>
        </patternFill>
      </fill>
      <border>
        <vertical/>
        <horizontal/>
      </border>
    </dxf>
    <dxf>
      <fill>
        <patternFill>
          <bgColor rgb="FFFFFF99"/>
        </patternFill>
      </fill>
    </dxf>
    <dxf>
      <font>
        <color theme="9" tint="-0.499984740745262"/>
      </font>
      <fill>
        <patternFill patternType="solid">
          <fgColor theme="9" tint="0.39994506668294322"/>
          <bgColor theme="9" tint="0.39994506668294322"/>
        </patternFill>
      </fill>
    </dxf>
    <dxf>
      <font>
        <color rgb="FFCC0000"/>
      </font>
      <fill>
        <patternFill patternType="solid">
          <fgColor rgb="FFFF7C80"/>
          <bgColor theme="5" tint="0.59996337778862885"/>
        </patternFill>
      </fill>
    </dxf>
    <dxf>
      <fill>
        <patternFill>
          <bgColor rgb="FFFFFF99"/>
        </patternFill>
      </fill>
    </dxf>
    <dxf>
      <font>
        <color theme="9" tint="-0.499984740745262"/>
      </font>
      <fill>
        <patternFill patternType="solid">
          <fgColor theme="9" tint="0.39994506668294322"/>
          <bgColor theme="9" tint="0.39994506668294322"/>
        </patternFill>
      </fill>
    </dxf>
    <dxf>
      <font>
        <color rgb="FFC00000"/>
      </font>
      <fill>
        <patternFill patternType="solid">
          <fgColor rgb="FFFF7C80"/>
          <bgColor rgb="FFFF7C80"/>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3</xdr:row>
      <xdr:rowOff>152400</xdr:rowOff>
    </xdr:from>
    <xdr:to>
      <xdr:col>1</xdr:col>
      <xdr:colOff>1554480</xdr:colOff>
      <xdr:row>4</xdr:row>
      <xdr:rowOff>749935</xdr:rowOff>
    </xdr:to>
    <xdr:pic>
      <xdr:nvPicPr>
        <xdr:cNvPr id="2" name="Imagen 1">
          <a:extLst>
            <a:ext uri="{FF2B5EF4-FFF2-40B4-BE49-F238E27FC236}">
              <a16:creationId xmlns:a16="http://schemas.microsoft.com/office/drawing/2014/main" id="{1A475A53-947A-41FA-805A-DC51948F18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152400"/>
          <a:ext cx="1056005" cy="1400810"/>
        </a:xfrm>
        <a:prstGeom prst="rect">
          <a:avLst/>
        </a:prstGeom>
        <a:noFill/>
        <a:ln>
          <a:noFill/>
        </a:ln>
      </xdr:spPr>
    </xdr:pic>
    <xdr:clientData/>
  </xdr:twoCellAnchor>
  <xdr:twoCellAnchor editAs="oneCell">
    <xdr:from>
      <xdr:col>118</xdr:col>
      <xdr:colOff>266700</xdr:colOff>
      <xdr:row>3</xdr:row>
      <xdr:rowOff>114300</xdr:rowOff>
    </xdr:from>
    <xdr:to>
      <xdr:col>119</xdr:col>
      <xdr:colOff>828313</xdr:colOff>
      <xdr:row>5</xdr:row>
      <xdr:rowOff>74930</xdr:rowOff>
    </xdr:to>
    <xdr:pic>
      <xdr:nvPicPr>
        <xdr:cNvPr id="3" name="Imagen 2">
          <a:extLst>
            <a:ext uri="{FF2B5EF4-FFF2-40B4-BE49-F238E27FC236}">
              <a16:creationId xmlns:a16="http://schemas.microsoft.com/office/drawing/2014/main" id="{4194149C-60D8-4F14-B510-D0B3D0A3F1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08300" y="114300"/>
          <a:ext cx="1560830" cy="156083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Juan%20Restrepo\Anz&#225;\Plan%20Indicativo%20y%20POAI\Medicion%20PDT%20y%20PRESUPUESTO%2020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ocuments/Anz&#225;/PDM/DEFINITIVOS/MATRIZ%20PLAN%20PLURIANUAL%20ANZA%20Pluri%20K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PI 2020-2023"/>
      <sheetName val="Hoja2"/>
      <sheetName val="PA 2020"/>
      <sheetName val="LI"/>
      <sheetName val="INGRESOS 2022"/>
      <sheetName val="Listas"/>
      <sheetName val="ListasPDET"/>
      <sheetName val="Iniciativas"/>
      <sheetName val="Catálogo"/>
      <sheetName val="Paz"/>
      <sheetName val="Víctimas"/>
      <sheetName val="ODS"/>
      <sheetName val="PI_Ejec"/>
    </sheetNames>
    <sheetDataSet>
      <sheetData sheetId="0" refreshError="1"/>
      <sheetData sheetId="1"/>
      <sheetData sheetId="2"/>
      <sheetData sheetId="3"/>
      <sheetData sheetId="4"/>
      <sheetData sheetId="5"/>
      <sheetData sheetId="6"/>
      <sheetData sheetId="7"/>
      <sheetData sheetId="8">
        <row r="1">
          <cell r="E1" t="str">
            <v>CodigoIniciativa</v>
          </cell>
          <cell r="F1" t="str">
            <v>TituloIniciativa</v>
          </cell>
        </row>
        <row r="2">
          <cell r="E2">
            <v>305031292513</v>
          </cell>
          <cell r="F2" t="str">
            <v>Impulsar acciones que fomenten programas de legalización de tierras que garanticen la propiedad a los campesinos y se procure exonerar los gastos de los procesos de formalización y llegar acuerdos sobre el pago del impuesto predial en el municipio de Amalfi.</v>
          </cell>
        </row>
        <row r="3">
          <cell r="E3">
            <v>305031292558</v>
          </cell>
          <cell r="F3" t="str">
            <v>Promover la creación de programas de formalización y legalización de tierras priorizando de acuerdo con el enfoque de género y víctimas del municipio de Amalfi.</v>
          </cell>
        </row>
        <row r="4">
          <cell r="E4">
            <v>305031292608</v>
          </cell>
          <cell r="F4" t="str">
            <v>Impulsar ante la ANT la legalización de predios a entes de derecho público en el municipio de Amalfi.</v>
          </cell>
        </row>
        <row r="5">
          <cell r="E5">
            <v>305031292645</v>
          </cell>
          <cell r="F5" t="str">
            <v>Gestionar e impulsar acciones para priorizar y llevar acabo la actualización del catastro del municipio de Amalfi.</v>
          </cell>
        </row>
        <row r="6">
          <cell r="E6">
            <v>305031292797</v>
          </cell>
          <cell r="F6" t="str">
            <v>Gestionar las acciones que permitan la actualización, revisión, monitoreo y seguimiento del EOT que incluya formación en planeación del EOT, dotando de herramientas  tecnológicas y un equipo a partir de los funcionarios de planta de la administración municipal  que garantice el cumplimiento de los objetivos que por ley se debe hacer desde los EOT en el municipio de Amalfi.</v>
          </cell>
        </row>
        <row r="7">
          <cell r="E7">
            <v>305031292910</v>
          </cell>
          <cell r="F7" t="str">
            <v xml:space="preserve">Realizar el estudio de detalle predio a predio, para la caracterización y definición de los usos de suelo que permitan a la población campesina conocer la vocación productiva de sus predios en la zona rural del municipio de Amalfi. </v>
          </cell>
        </row>
        <row r="8">
          <cell r="E8">
            <v>305031293037</v>
          </cell>
          <cell r="F8" t="str">
            <v>Impulsar la protección y la preservación de los ecosistemas naturales y la biodiversidad del municipio de Amalfi.</v>
          </cell>
        </row>
        <row r="9">
          <cell r="E9">
            <v>305031293073</v>
          </cell>
          <cell r="F9" t="str">
            <v>Impulsar la Recuperación de áreas degradadas por la minería, y acciones que permitan la formulación y ejecución y seguimientos de los planes de manejo ambiental que permitan la protección y conservación del ecosistema del municipio de Amalfi.</v>
          </cell>
        </row>
        <row r="10">
          <cell r="E10">
            <v>305031293103</v>
          </cell>
          <cell r="F10" t="str">
            <v>Gestionar el acceso a la tierra a través de la ANT para el aprovechamiento de predios baldíos que beneficien a los campesinos, priorizando el enfoque de género, la población vulnerable y victimas del municipio de Amalfi.</v>
          </cell>
        </row>
        <row r="11">
          <cell r="E11">
            <v>305031293125</v>
          </cell>
          <cell r="F11" t="str">
            <v>Promover el fortalecimiento de políticas públicas y planes municipales de gestión del riesgo, Realizar estudios de detalles de las zonas de alto riesgo enfocadas a la ruralidad, permitiendo mitigar las amenazas de desastres naturales presentes en la zona rural del municipio de Amalfi.</v>
          </cell>
        </row>
        <row r="12">
          <cell r="E12">
            <v>305031293352</v>
          </cell>
          <cell r="F12" t="str">
            <v>Impulsar la microfocalización para que se realice la Restitución de Tierras, con las familias que fueron desplazadas o tuvieron que abandonar sus predios en el municipio de Amalfi.</v>
          </cell>
        </row>
        <row r="13">
          <cell r="E13">
            <v>305031293377</v>
          </cell>
          <cell r="F13" t="str">
            <v>Promover acciones restrictivas en los usos del suelo para la instalación de cultivos forestales de especies exóticas en el municipio de Amalfi.</v>
          </cell>
        </row>
        <row r="14">
          <cell r="E14">
            <v>305031293386</v>
          </cell>
          <cell r="F14" t="str">
            <v>Impulsar la creación de programas de subsidios y créditos blandos para la adquisición de tierras por parte de la población campesina del municipio de Amalfi.</v>
          </cell>
        </row>
        <row r="15">
          <cell r="E15">
            <v>305031293399</v>
          </cell>
          <cell r="F15" t="str">
            <v>Promover jornadas para el otorgamiento de licencias de concesiones de aguas propias a la población campesina del municipio de Amalfi, que permita el cuidado, protección y aprovechamiento de este recurso.</v>
          </cell>
        </row>
        <row r="16">
          <cell r="E16">
            <v>305031293416</v>
          </cell>
          <cell r="F16" t="str">
            <v xml:space="preserve">Fomentar la implementación de proyectos agroforestales que permitan, a través del cuidado de los bosques y zonas de protección ambiental, la generación de recursos para las familias que se encarguen de ese cuidado, como una manera de emplearse y cumplir con el doble propósito de conservar  la biodiversidad.   </v>
          </cell>
        </row>
        <row r="17">
          <cell r="E17">
            <v>305031293424</v>
          </cell>
          <cell r="F17" t="str">
            <v xml:space="preserve">Impulsar la formulación de los planes de ordenación y manejo de cuencas hidrográficas-POMCA para el municipio de Amalfi. </v>
          </cell>
        </row>
        <row r="18">
          <cell r="E18">
            <v>305040283262</v>
          </cell>
          <cell r="F18" t="str">
            <v>Gestionar ante la alcaldía municipal, catastro descentralizado de Antioquia y otras entidades y organismos que apoyen el proceso, la actualización y conservación del catastro para la zona rural del Municipio de Anorí.</v>
          </cell>
        </row>
        <row r="19">
          <cell r="E19">
            <v>305040283277</v>
          </cell>
          <cell r="F19" t="str">
            <v xml:space="preserve">Adelantar el proceso de actualización del Esquema de Ordenamiento Territorial (EOT) del municipio de Anorí. </v>
          </cell>
        </row>
        <row r="20">
          <cell r="E20">
            <v>305040283321</v>
          </cell>
          <cell r="F20" t="str">
            <v>Exonerar, aliviar o amnistiar el pago de los impuestos prediales, y/o intereses a los habitantes de la zona rural del Municipio de Anorí, víctimas del conflicto armado por causa del despojo o abandono de tierras.</v>
          </cell>
        </row>
        <row r="21">
          <cell r="E21">
            <v>305040283420</v>
          </cell>
          <cell r="F21" t="str">
            <v>Evaluar por parte del Ministerio de Minas y Energía la Declaratoria de Utilidad Pública e Interés Social (DUPIS), otorgada para el proyecto Porce 4 a EPM.</v>
          </cell>
        </row>
        <row r="22">
          <cell r="E22">
            <v>305040283432</v>
          </cell>
          <cell r="F22" t="str">
            <v>Gestionar ante la ANT la entrega de subsidios gratuitos para acceso a tierras, a los campesinos y comunidad étnica de la zona rural del Municipio de Anorí, Antioquia.</v>
          </cell>
        </row>
        <row r="23">
          <cell r="E23">
            <v>305040283451</v>
          </cell>
          <cell r="F23" t="str">
            <v>Gestionar ante la Agencia Nacional de Tierra la actualización de la Unidad Agrícola Familiar del Municipio de Anorí, Antioquia.</v>
          </cell>
        </row>
        <row r="24">
          <cell r="E24">
            <v>305040283506</v>
          </cell>
          <cell r="F24" t="str">
            <v>Gestionar ante la Agencia Nacional de Tierras la inscripción de los pobladores rurales en el registro de tierras RESO en el municipio de Anorí, Antioquia.</v>
          </cell>
        </row>
        <row r="25">
          <cell r="E25">
            <v>305040283530</v>
          </cell>
          <cell r="F25" t="str">
            <v>Gestionar ante la Agencia Nacional de Tierras la formalización de la propiedad de los Cabildos Indígenas, los Consejos Comunitarios y los campesinos que habitan las áreas rurales del municipio de Anorí, Antioquia.</v>
          </cell>
        </row>
        <row r="26">
          <cell r="E26">
            <v>305040283556</v>
          </cell>
          <cell r="F26" t="str">
            <v>Adelantar por parte de la alcaldía municipal de Anorí, Antioquia, las solicitudes de titulación ante la ANT para adjudicación de predios a la entidad territorial</v>
          </cell>
        </row>
        <row r="27">
          <cell r="E27">
            <v>305040283567</v>
          </cell>
          <cell r="F27" t="str">
            <v>Evaluar en caso de que se implementen las ZIDRES en el municipio de Anorí, Antioquia, que esta figura esté determinada y articulada con el Esquema de Ordenamiento Territorial EOT y que se realice un proceso participativo que involucre a las comunidades rurales.</v>
          </cell>
        </row>
        <row r="28">
          <cell r="E28">
            <v>305040283574</v>
          </cell>
          <cell r="F28" t="str">
            <v>Implementar programas y proyectos de capacitación y acompañamiento constante a las comunidades rurales de los núcleos veredales del municipio de Anorí, Antioquia, para ejecutar estrategias de cuidado del medio ambiente.</v>
          </cell>
        </row>
        <row r="29">
          <cell r="E29">
            <v>305040283613</v>
          </cell>
          <cell r="F29" t="str">
            <v>Adelantar el proceso participativo con las Juntas de Acción Comunal, comunidades étnicas y la Alcaldía Municipal para obtener los avales necesarios para solicitar ante la Agencia Nacional del Tierras el adelantamiento del proceso de constitución de la Zona de Reserva Campesina Río Mata- Río Cauca del municipio de Anorí, Antioquia.</v>
          </cell>
        </row>
        <row r="30">
          <cell r="E30">
            <v>305040283620</v>
          </cell>
          <cell r="F30" t="str">
            <v>Titular y legalizar gratuitamente los predios de la zona Rural del Municipio de Anorí, Antioquia.</v>
          </cell>
        </row>
        <row r="31">
          <cell r="E31">
            <v>305040283649</v>
          </cell>
          <cell r="F31" t="str">
            <v>Adelantar el estudio para definir los suelos destinados a la actividad minera y al establecimiento de Zonas de Reserva Minera de manera participativa y articulada con el EOT.</v>
          </cell>
        </row>
        <row r="32">
          <cell r="E32">
            <v>305040283665</v>
          </cell>
          <cell r="F32" t="str">
            <v>Promover un corredor biológico para el municipio de Anorí, Antioquia.</v>
          </cell>
        </row>
        <row r="33">
          <cell r="E33">
            <v>305040283671</v>
          </cell>
          <cell r="F33" t="str">
            <v>Consolidar y fortalecer el proceso que se adelanta para la declaratoria del Distrito de Manejo Integrado Bajo Cauca-Nechí en el municipio de Anorí, Antioquia.</v>
          </cell>
        </row>
        <row r="34">
          <cell r="E34">
            <v>305040283689</v>
          </cell>
          <cell r="F34" t="str">
            <v>Adelantar con las comunidades rurales y autoridades ambientales proyectos que permitan identificar zonas de desove de peces, con el fin de conservar dichas zonas como espacios de importancia ecológica, repoblamiento de peces para seguridad alimentaria, en el municipio de Anorí, Antioquia.</v>
          </cell>
        </row>
        <row r="35">
          <cell r="E35">
            <v>305040283693</v>
          </cell>
          <cell r="F35" t="str">
            <v>Adelantar proyectos de restauración ecológica pasiva y activa en puntos estratégicos para la reforestación del bosque, recuperación de suelo degradado y áreas estratégicas para la recuperación del recurso hídrico, en Anorí, Antioquia.</v>
          </cell>
        </row>
        <row r="36">
          <cell r="E36">
            <v>305040283711</v>
          </cell>
          <cell r="F36" t="str">
            <v>Adelantar proyectos encaminados a realizar solicitudes asociativas comunitarias de titulación de minería teniendo en cuenta la oferta institucional, y las pretensiones de las comunidades y/o asociaciones interesadas en el desarrollo de actividades mineras en el municipio de Anorí, Antioquia.</v>
          </cell>
        </row>
        <row r="37">
          <cell r="E37">
            <v>305107296867</v>
          </cell>
          <cell r="F37" t="str">
            <v>Solicitar a la Agencia Nacional de Tierras que, a través de metodologías diferentes a las existentes, implemente programas de acceso a tierra para toda la población rural de Briceño; teniendo prioridad sobre la mujer rural.</v>
          </cell>
        </row>
        <row r="38">
          <cell r="E38">
            <v>305107296900</v>
          </cell>
          <cell r="F38" t="str">
            <v>Promover ante Hidroituango y la Agencia Nacional de Tierras, programas especiales de acceso a tierra para las personas y familias que fueron afectadas por el proyecto hidroeléctrico en el Municipio de Briceño.</v>
          </cell>
        </row>
        <row r="39">
          <cell r="E39">
            <v>305107296977</v>
          </cell>
          <cell r="F39" t="str">
            <v xml:space="preserve"> Gestionar ante la Agencia Nacional de Tierras que garantice el acceso a predios para los habitantes de Briceño, a través de la entrega gratuita y de subsidios; asimismo, que de manera participativa permita a los habitantes del municipio concertar nuevas metodologías, más ágiles y eficientes para acceder a la propiedad rural. Esto, priorizando a las mujeres, las víctimas y los discapacitados.</v>
          </cell>
        </row>
        <row r="40">
          <cell r="E40">
            <v>305107297002</v>
          </cell>
          <cell r="F40" t="str">
            <v>Impulsar acciones encaminadas a la creación y asignación de créditos blandos, con requisitos accesibles para que las comunidades campesinas del municipio de Briceño, que no tienen tierra o tienen tierra insuficiente, puedan acceder, fácilmente, a la compra de predios.</v>
          </cell>
        </row>
        <row r="41">
          <cell r="E41">
            <v>305107297131</v>
          </cell>
          <cell r="F41" t="str">
            <v xml:space="preserve">Gestionar ante la Unidad de Restitución de Tierras la microfocalización e implementación del Programa de Restitución de Tierras en el municipio de Briceño, con el fin de que las personas víctimas de despojo y desplazamiento puedan retornar al Municipio. </v>
          </cell>
        </row>
        <row r="42">
          <cell r="E42">
            <v>305107297412</v>
          </cell>
          <cell r="F42" t="str">
            <v>Solicitar a la Unidad de Restitución de Tierra que agilice  los procesos de restitución solicitados en el Municipio de Briceño, con el fin de logar un proceso ágil y rápido para las personas que pretenden acceder obtener seguridad jurídica sobre la tierra.</v>
          </cell>
        </row>
        <row r="43">
          <cell r="E43">
            <v>305107297512</v>
          </cell>
          <cell r="F43" t="str">
            <v xml:space="preserve">Gestionar ante la Agencia Nacional de Tierras la titulación de predios y baldíos donde se registren los derechos de propiedad o los derechos de uso sobre la tierra, con jornadas de registro de títulos, desenglobe de predios, entre otros; para los campesinos del municipio de Briceño. </v>
          </cell>
        </row>
        <row r="44">
          <cell r="E44">
            <v>305107297536</v>
          </cell>
          <cell r="F44" t="str">
            <v>Solicitar a la Agencia Nacional de Tierras que formalice los predios donde están ubicados los bienes públicos del municipio de Briceño: instituciones educativas, acueductos, Placas polideportivas y centros de salud. Con el propósito de que a estas se les pueda hacer inversiones y mejoras por parte de la institucionalidad pública o privada.</v>
          </cell>
        </row>
        <row r="45">
          <cell r="E45">
            <v>305107297690</v>
          </cell>
          <cell r="F45" t="str">
            <v xml:space="preserve">Promover herramientas de seguimiento a las acciones establecidas en el esquema de ordenamiento,  frente a la  reforestación, el control y el cuidado de la flora, la fauna y áreas de protección ambiental del municipio de Briceño; con el fin de mitigar los efectos destructivos que ocurren sobre el suelo. </v>
          </cell>
        </row>
        <row r="46">
          <cell r="E46">
            <v>305107297733</v>
          </cell>
          <cell r="F46" t="str">
            <v>Impulsar estudios que permitan conocer las características y potencialidades del suelo, con el fin de delimitar y determinar la vocación del municipio de Briceño.</v>
          </cell>
        </row>
        <row r="47">
          <cell r="E47">
            <v>305107297845</v>
          </cell>
          <cell r="F47" t="str">
            <v xml:space="preserve">Promover la creación de reservas campesinas en el municipio de Briceño, con el fin de asegurar la protección agrícola y ambiental del municipio, así como su desarrollo económico. </v>
          </cell>
        </row>
        <row r="48">
          <cell r="E48">
            <v>305107297946</v>
          </cell>
          <cell r="F48" t="str">
            <v xml:space="preserve">Promover la explotación de la pequeña y mediana minería,  a través de organizaciones sociales que estén conformadas por los mineros ancestrales y tradicionales del muncipio de Briceño. </v>
          </cell>
        </row>
        <row r="49">
          <cell r="E49">
            <v>305107297971</v>
          </cell>
          <cell r="F49" t="str">
            <v xml:space="preserve">Impulsar un plan de ordenamiento y manejo de cuencas hidrográficas –POMCA, especialmente de las cuancas Espiritú Santo, Socavones y el Pescado, como instrumento de planeación del uso coordinado del suelo, las aguas, la flora, la fauna y el manejo de la cuenca, con la finalidad de dar buen uso y manejo del recurso en el Municipio de Briceño. </v>
          </cell>
        </row>
        <row r="50">
          <cell r="E50">
            <v>305107298003</v>
          </cell>
          <cell r="F50" t="str">
            <v>Gestionar ante la Administración Municipal de Briceño, la creación de un espacio de articulación interinstitucional que permita informar y hacer seguimiento a las estrategias que tengan relación sobre el ordenamiento y el uso del suelo.</v>
          </cell>
        </row>
        <row r="51">
          <cell r="E51">
            <v>305120302453</v>
          </cell>
          <cell r="F51" t="str">
            <v>Impulsar la creación de programas de subsidios y créditos blandos para la adquisición de tierras, por parte de la población campesinas, mujeres rurales, víctimas diversos grupos poblacionales minoritarios del municipio del Cáceres.</v>
          </cell>
        </row>
        <row r="52">
          <cell r="E52">
            <v>305120302473</v>
          </cell>
          <cell r="F52" t="str">
            <v>Gestionar e impulsar acciones y estrategias que prioricen la actualización del catastro municipal, donde se pueda tener claridad de las características de los predios que permita organizar el territorio, brindando la posibilidad de tener un mayor ingreso al presupuesto del Municipio de Cáceres.</v>
          </cell>
        </row>
        <row r="53">
          <cell r="E53">
            <v>305120302513</v>
          </cell>
          <cell r="F53" t="str">
            <v>Gestionar y fomentar la participación para que se priorice la actualización EOT del municipio de Cáceres.</v>
          </cell>
        </row>
        <row r="54">
          <cell r="E54">
            <v>305120302726</v>
          </cell>
          <cell r="F54" t="str">
            <v>Implementar jornadas de acceso a tierras para familias campesinas que no tengan tierras o con tierra insuficiente teniendo en cuenta el enfoque de género, población minoritaria y víctimas del municipio de Cáceres.</v>
          </cell>
        </row>
        <row r="55">
          <cell r="E55">
            <v>305120302781</v>
          </cell>
          <cell r="F55" t="str">
            <v>Impulsar la creación y reglamentación del fondo de tierras para la administración de predios que serán utilizados en la adjudicación, compra y acceso a predios por los campesinos, priorizando el enfoque de género, población víctima y diversos grupos poblacionales minoritarios en el municipio de Cáceres.</v>
          </cell>
        </row>
        <row r="56">
          <cell r="E56">
            <v>305120302809</v>
          </cell>
          <cell r="F56" t="str">
            <v>Gestionar todas las acciones tendientes a que se realice la constitución, ampliación y saneamiento de resguardos indígenas y consejos comunitarios con el fin de preservar la cultura indígena y afrodescendiente en el municipio de Cáceres.</v>
          </cell>
        </row>
        <row r="57">
          <cell r="E57">
            <v>305120302824</v>
          </cell>
          <cell r="F57" t="str">
            <v>Impulsar jornadas con la oficina de catastro municipal de aclaración de áreas y cabidas de los predios rurales con el fin de tener mayor certeza de los linderos y evitar con esto situaciones confusas entre colindantes en el municipio de Cáceres.</v>
          </cell>
        </row>
        <row r="58">
          <cell r="E58">
            <v>305120302857</v>
          </cell>
          <cell r="F58" t="str">
            <v>Promover espacios participativos y la formación necesaria para el establecimiento de veedurías ciudadanas al proceso de compras o acceso a tierra en el municipio de Cáceres.</v>
          </cell>
        </row>
        <row r="59">
          <cell r="E59">
            <v>305120302898</v>
          </cell>
          <cell r="F59" t="str">
            <v>Gestionar la formalización de los predios de entidades de derecho público del municipio de Cáceres, para garantizar la intervención y el mejoramiento de estos.</v>
          </cell>
        </row>
        <row r="60">
          <cell r="E60">
            <v>305120303181</v>
          </cell>
          <cell r="F60" t="str">
            <v>Impulsar la formalización y/o titulación de predios de las comunidades rurales del municipio, con el fin de regularizar la relación de la tenencia de la tierra, teniendo en todo momento la priorización de la población de acuerdo con el enfoque de género y población víctima del municipio de Cáceres.</v>
          </cell>
        </row>
        <row r="61">
          <cell r="E61">
            <v>305120303277</v>
          </cell>
          <cell r="F61" t="str">
            <v xml:space="preserve">Impulsar gestiones que permitan la presencia estatal y el control social para que las instituciones responsables de formalización, adjudicación, entrega de subsidios y compra de tierra hagan un permanente acompañamiento a las comunidades y cumplan con su obligación en el municipio de Cáceres. </v>
          </cell>
        </row>
        <row r="62">
          <cell r="E62">
            <v>305120303339</v>
          </cell>
          <cell r="F62" t="str">
            <v>Gestionar la realización de estudios de detalle, predio a predio, para la caracterización y definición de los usos de suelo que permita la identificación de los suelos productivos del municipio de Cáceres.</v>
          </cell>
        </row>
        <row r="63">
          <cell r="E63">
            <v>305120303374</v>
          </cell>
          <cell r="F63" t="str">
            <v>Realizar gestiones que impulsen la identificación y al mismo tiempo apoyen y acompañen la legalización de predios destinados a vías y el subsanamiento cuando sea posible de las licencias ambientales para las vías que han sido construidas de manera ilegal del Municipio de Cáceres.</v>
          </cell>
        </row>
        <row r="64">
          <cell r="E64">
            <v>305120303398</v>
          </cell>
          <cell r="F64" t="str">
            <v>Implementar proyectos de reforestación para el manejo y aprovechamiento de suelos degradados que permita prácticas ambientales amigables y la recuperación de la flora y fauna en las zonas de protección especial ambiental en el municipio de Cáceres.</v>
          </cell>
        </row>
        <row r="65">
          <cell r="E65">
            <v>305120303405</v>
          </cell>
          <cell r="F65" t="str">
            <v>Realizar gestiones que permitan la reubicación a las familiasCentros Educativos Rurales, y  que se encuentran en la zona obligatoria de retiro, zona inundable por el proyecto de Hidroituango y familias ubicadas en zonas de alto riesgo del Municipio de Cáceres.</v>
          </cell>
        </row>
        <row r="66">
          <cell r="E66">
            <v>305120303462</v>
          </cell>
          <cell r="F66" t="str">
            <v>Impulsar acciones que permitan la identificación de las coordenadas de la zonas de interés de protección ambiental del municipio de Cáceres, en especial las relacionadas con la zona de Bajo Cauca Nechí, en inmediaciones del río Cacerí, sustrayendo las zonas que están pobladas y no cumplen con la vocación ambiental  y conservando las zonas que aún se pueden recuperar.</v>
          </cell>
        </row>
        <row r="67">
          <cell r="E67">
            <v>305120303480</v>
          </cell>
          <cell r="F67" t="str">
            <v>Impulsar gestiones que permitan la cerrilidad de los procesos de Restitución de tierras, la entrega de los predios, el levantamiento de las medidas de protección colectiva e individual, a fin de restituirle a las víctimas sus predios y garantizarles la no repetición de hechos victimizantes.</v>
          </cell>
        </row>
        <row r="68">
          <cell r="E68">
            <v>305120303491</v>
          </cell>
          <cell r="F68" t="str">
            <v xml:space="preserve">Impulsar la formulación de los planes de ordenación y manejo de cuencas hidrográficas-POMCA para el municipio de Cáceres. </v>
          </cell>
        </row>
        <row r="69">
          <cell r="E69">
            <v>305120303506</v>
          </cell>
          <cell r="F69" t="str">
            <v>Impulsar y concertar con los entes competentes la clarificación de todos los límites geográficos de las veredas de Cáceres respecto del limite municipal con los municipios de Zaragoza,Tarazá,  Anorí, y Caucasia .  de igual forma la clarificación de los límites geográficos departamentales especialmente con el departamento de Córdoba</v>
          </cell>
        </row>
        <row r="70">
          <cell r="E70">
            <v>305120303507</v>
          </cell>
          <cell r="F70" t="str">
            <v>Gestionar ante las autoridades ambientales la promoción de programas de formación y fortaleciemiento en mecanismos de participación y control social  a las comunidades, para que se apropien de la prevención, vigilancia y control de las zonas de interés ambiental del Cáceres</v>
          </cell>
        </row>
        <row r="71">
          <cell r="E71">
            <v>305154289617</v>
          </cell>
          <cell r="F71" t="str">
            <v>Impulsar acciones que permitan la promoción de créditos blandos para la compra de tierra para las familias del municipio de Caucasia.</v>
          </cell>
        </row>
        <row r="72">
          <cell r="E72">
            <v>305154289640</v>
          </cell>
          <cell r="F72" t="str">
            <v>Impulsar estrategias que permitan la adquisición de tierras y reubicación a  las familias rurales que lo requieran</v>
          </cell>
        </row>
        <row r="73">
          <cell r="E73">
            <v>305154289686</v>
          </cell>
          <cell r="F73" t="str">
            <v>impulsar acciones que permitan la promoción y entrega masiva de subsidios integrales para la compra de tierra para las familias de Caucasia.</v>
          </cell>
        </row>
        <row r="74">
          <cell r="E74">
            <v>305154289692</v>
          </cell>
          <cell r="F74" t="str">
            <v>Gestionar y fomentar la participación para que se priorice la actualización del Plan de Ordenamiento Territorial de Caucasia</v>
          </cell>
        </row>
        <row r="75">
          <cell r="E75">
            <v>305154289932</v>
          </cell>
          <cell r="F75" t="str">
            <v>Gestionar e impulsar la decisión de priorizar y llevar a acabo la actualización catratral del mucnicipio de Caiucasia</v>
          </cell>
        </row>
        <row r="76">
          <cell r="E76">
            <v>305154289952</v>
          </cell>
          <cell r="F76" t="str">
            <v>Gestionar ante la Agencia Nacional de Tierras agilidad sobre los procesos de formalización y titulación de tierras para las familias campesinas de Caucasia</v>
          </cell>
        </row>
        <row r="77">
          <cell r="E77">
            <v>305154289969</v>
          </cell>
          <cell r="F77" t="str">
            <v>Promover jornadas de capacitación a las comunidades rurales de Caucasia sobre la ruta de acceso a la tierra.</v>
          </cell>
        </row>
        <row r="78">
          <cell r="E78">
            <v>305154290003</v>
          </cell>
          <cell r="F78" t="str">
            <v>Fomentar  acciones  educativas que promuevan la  implementación  de buenas prácticas minero ambientales, con el fin de depurar  los procesos productivos y se cuide el medio ambiente</v>
          </cell>
        </row>
        <row r="79">
          <cell r="E79">
            <v>305154290036</v>
          </cell>
          <cell r="F79" t="str">
            <v xml:space="preserve">Gestionar que se implemente el fondo de tierras para el Bajo Cauca. </v>
          </cell>
        </row>
        <row r="80">
          <cell r="E80">
            <v>305154290069</v>
          </cell>
          <cell r="F80" t="str">
            <v>Gestionar la formulación y cumplimiento de  los planes de ordenamiento y manejo de cuencas hidrográficas –POMCA- para el municipio de Caucasia.</v>
          </cell>
        </row>
        <row r="81">
          <cell r="E81">
            <v>305154290106</v>
          </cell>
          <cell r="F81" t="str">
            <v>Gestionar la entrega de títulos colectivos a las familias campesinas de los 7 núcleos veredales de Caucasia, priorizando la población víctima y vulnerable.</v>
          </cell>
        </row>
        <row r="82">
          <cell r="E82">
            <v>305154290130</v>
          </cell>
          <cell r="F82" t="str">
            <v>Gestionar la formalización de los predios donde se ubican las instituciones educativas y centros educativos rurales del municipio de Caucasia</v>
          </cell>
        </row>
        <row r="83">
          <cell r="E83">
            <v>305154290143</v>
          </cell>
          <cell r="F83" t="str">
            <v>Gestionar acciones y programas para la preservación de las fuentes hídricas, la fauna, la flora y toda clase de ecosistemas en los 7 núcleos veredales de Caucasia.</v>
          </cell>
        </row>
        <row r="84">
          <cell r="E84">
            <v>305154290192</v>
          </cell>
          <cell r="F84" t="str">
            <v xml:space="preserve">Gestionar acciones y programas para la preservación de las fuentes hídricas, la fauna, la flora y toda clase de ecosistemas en los 7 núcleos veredales de Caucasia. </v>
          </cell>
        </row>
        <row r="85">
          <cell r="E85">
            <v>305154290257</v>
          </cell>
          <cell r="F85" t="str">
            <v>Impulsar ante la Agencia Nacional de Tierras, estrategias y jornadas para la entrega de tierras a las familias campesinas sin tierra o con tierra insuficiente, de la zona rural de Caucasia.</v>
          </cell>
        </row>
        <row r="86">
          <cell r="E86">
            <v>305154290278</v>
          </cell>
          <cell r="F86" t="str">
            <v>Gestionar que las tierras  que se encuentran en extinción de dominio se le entregue a las comunidades étnicas sin tierra o con tierra insuficiente del municipio de Caucasia.</v>
          </cell>
        </row>
        <row r="87">
          <cell r="E87">
            <v>305154290312</v>
          </cell>
          <cell r="F87" t="str">
            <v>Gestionar la entrega de títulos colectivos para los Consejos Comunitarios de Caucasia</v>
          </cell>
        </row>
        <row r="88">
          <cell r="E88">
            <v>305154290348</v>
          </cell>
          <cell r="F88" t="str">
            <v>Promover acciones y programas que permitan identificar la vocación y uso del suelo de la zona rural de Caucasia</v>
          </cell>
        </row>
        <row r="89">
          <cell r="E89">
            <v>305154290361</v>
          </cell>
          <cell r="F89" t="str">
            <v>Gestionar ante la Agencia Nacional de Tierras programas para mujeres campesinas cabeza de hogar, donde se les entregue tierras de manera ágil y prioritaria en la zona rural de Caucasia.</v>
          </cell>
        </row>
        <row r="90">
          <cell r="E90">
            <v>305154290377</v>
          </cell>
          <cell r="F90" t="str">
            <v>Fomentar la Implementación de proyectos agroforestales que permitan, a través del cuidado de los bosques y zonas de protección ambiental, la generación de recursos para las familias que se encarguen de ese cuidado, como una manera de emplearse y cumplir con el doble propósito de conservación de la flora y la fauna</v>
          </cell>
        </row>
        <row r="91">
          <cell r="E91">
            <v>305154290389</v>
          </cell>
          <cell r="F91" t="str">
            <v>Gestionar ante las autoridades ambientales la promoción de programas de formación y fortalecimiento en mecanismos de participación y control social  a las comunidades, para que se apropien de la prevención, vigilancia y control de las zonas de interés ambiental del Bajo Cauca</v>
          </cell>
        </row>
        <row r="92">
          <cell r="E92">
            <v>305154290421</v>
          </cell>
          <cell r="F92" t="str">
            <v>Impulsar acciones participativas donde se identifiquen y estudien los  impactos generados por la minería en el municipio de Caucasia</v>
          </cell>
        </row>
        <row r="93">
          <cell r="E93">
            <v>305154290441</v>
          </cell>
          <cell r="F93" t="str">
            <v>Impulsar la restitución de los predios para las víctimas que tuvieron que abandonar sus tierras en la zona rural de Caucasia</v>
          </cell>
        </row>
        <row r="94">
          <cell r="E94">
            <v>305154290482</v>
          </cell>
          <cell r="F94" t="str">
            <v>Gestionar que las tierras que se encuentran en extinción de dominio se le entregue a las mujeres sin tierra o con tierra insuficiente del municipio de Caucasia</v>
          </cell>
        </row>
        <row r="95">
          <cell r="E95">
            <v>305154290530</v>
          </cell>
          <cell r="F95" t="str">
            <v xml:space="preserve">Promover frente a la Agencia Nacional de Tierras,  acciones  permitan la asignación de derechos de uso para ocupantes sobre los playones del municipio de Caucasia. Esto, priorizando a las mujeres y la población víctima.  </v>
          </cell>
        </row>
        <row r="96">
          <cell r="E96">
            <v>305154290535</v>
          </cell>
          <cell r="F96" t="str">
            <v xml:space="preserve">Adelantar  acciones que disminuyan  la sedimentación de las riveras de los caños, quebradas y ciénagas del municipio de Caucasia; teniendo presente el factor minero y sus impactos sobre estas. </v>
          </cell>
        </row>
        <row r="97">
          <cell r="E97">
            <v>305250296872</v>
          </cell>
          <cell r="F97" t="str">
            <v>Gestionar y fomentar la participación para que se priorice la actualización  PBOT del municipio del El Bagre.</v>
          </cell>
        </row>
        <row r="98">
          <cell r="E98">
            <v>305250296957</v>
          </cell>
          <cell r="F98" t="str">
            <v>Gestionar acciones que permitan la Ampliación del título colectivo resguardo los almendros del municipio de El Bagre.</v>
          </cell>
        </row>
        <row r="99">
          <cell r="E99">
            <v>305250296965</v>
          </cell>
          <cell r="F99" t="str">
            <v>Gestionar acciones que permitan la ampliación,  saneamiento de predios colectivos de las comunidades étnicas del municipio de El Bagre.</v>
          </cell>
        </row>
        <row r="100">
          <cell r="E100">
            <v>305250297037</v>
          </cell>
          <cell r="F100" t="str">
            <v xml:space="preserve">Gestionar e impulsar acciones y estrategias que prioricen la actualización del catastro del municipio de El Bagre, con la participación de las comunidades. </v>
          </cell>
        </row>
        <row r="101">
          <cell r="E101">
            <v>305250297267</v>
          </cell>
          <cell r="F101" t="str">
            <v>Impulsar la creación de programas de subsidios y créditos blandos para la adquisición de tierras, por parte de la población campesinas, mujeres rurales, víctimas y población vulnerable del municipio del El Bagre.</v>
          </cell>
        </row>
        <row r="102">
          <cell r="E102">
            <v>305250297272</v>
          </cell>
          <cell r="F102" t="str">
            <v>Gestionar la promoción de proyectos de recuperación de cuerpos de agua y áreas degradadas por la minería, a través de procesos de forestación con especies nativas donde sean ejecutados por las comunidades de acuerdo con la capacidad de las JAC.</v>
          </cell>
        </row>
        <row r="103">
          <cell r="E103">
            <v>305250297296</v>
          </cell>
          <cell r="F103" t="str">
            <v>Impulsar ante la ANT la legalización de predios a entes de derecho público en el municipio de El Bagre.</v>
          </cell>
        </row>
        <row r="104">
          <cell r="E104">
            <v>305250297612</v>
          </cell>
          <cell r="F104" t="str">
            <v>Fortalecer los grupos juveniles ambientales  en capacitaciones y proyectos ambientales autosostenibles que aporten a la preservación del medio ambiente</v>
          </cell>
        </row>
        <row r="105">
          <cell r="E105">
            <v>305250297625</v>
          </cell>
          <cell r="F105" t="str">
            <v>Promover formalización y legalización de tierras dando prioridad al enfoque de género y población victimas del municipio de El Bagre.</v>
          </cell>
        </row>
        <row r="106">
          <cell r="E106">
            <v>305250297668</v>
          </cell>
          <cell r="F106" t="str">
            <v>Fortalecimiento de la cultura ambiental mediante la celebración de actos simbólicos en consejos comunitarios y comunidades indígenas  del municipio de El Bagre</v>
          </cell>
        </row>
        <row r="107">
          <cell r="E107">
            <v>305250297708</v>
          </cell>
          <cell r="F107" t="str">
            <v>Implementar proyectos de reforestación para el manejo y aprovechamiento de suelos degradados donde vincule promotores ambientales étnicos y/o campesinos en el municipio de El Bagre.</v>
          </cell>
        </row>
        <row r="108">
          <cell r="E108">
            <v>305250298005</v>
          </cell>
          <cell r="F108" t="str">
            <v>Impulsar acciones tendientes la recuperación de las áreas degradas por la minería descontaminación tanto del aire como la del agua a partir de actividades de limpieza y reforestación en el municipio de El Bagre.</v>
          </cell>
        </row>
        <row r="109">
          <cell r="E109">
            <v>305250298113</v>
          </cell>
          <cell r="F109" t="str">
            <v>Impulsar la promoción de proyectos que permitan la reubicación de las familias de las comunidades de Guachí y Sabalito  y cualquier otra comunidad que estuviere interesada en la reubicación, ubicadas en la zona de reserva forestal del municipio de El Bagre.</v>
          </cell>
        </row>
        <row r="110">
          <cell r="E110">
            <v>305250298188</v>
          </cell>
          <cell r="F110" t="str">
            <v>Impulsar acciones de ampliación de las zonas de microfocalización para que se continúe con el proceso de Restitución de Tierras en el municipio de El Bagre.</v>
          </cell>
        </row>
        <row r="111">
          <cell r="E111">
            <v>305250298328</v>
          </cell>
          <cell r="F111" t="str">
            <v>Impulsar los procesos de sustracción de zona de reserva forestal rural y la posterior adjudicación de predios a los pobladores, con las respectivas aprobaciones de los planes de manejo ambiental del municipio de El Bagre.</v>
          </cell>
        </row>
        <row r="112">
          <cell r="E112">
            <v>305361305449</v>
          </cell>
          <cell r="F112" t="str">
            <v xml:space="preserve">Impulsar acciones que permitan la entrega de subsidios para compra de tierras para la población rural del municipio de Ituango, con prioridad al enfoque de género, víctimas y diversos grupos poblacionales minoritarios, teniendo en cuenta que la entrega de los subsidios esté reglamentada de tal forma que se le entregue a la población que las necesite. </v>
          </cell>
        </row>
        <row r="113">
          <cell r="E113">
            <v>305361305575</v>
          </cell>
          <cell r="F113" t="str">
            <v xml:space="preserve">Impulsar acciones que permitan clarificar los límites del PNP y del resguardo Quebrada Cañaveral del San Jorge y adelantar jornadas formativas y/o educativos para las comunidades con la UPNN y la ANT sobre la situación limítrofe del Parque y del resguardo en general en temas de interés. </v>
          </cell>
        </row>
        <row r="114">
          <cell r="E114">
            <v>305361305589</v>
          </cell>
          <cell r="F114" t="str">
            <v>Gestionar ante las autoridades la promoción de programas de formación, conservación y fortalecimientos en mecanismos de participación y control social a las comunidades, para que se apropien de la prevención, vigilancia y control de las zonas de interés ambiental del municipio de Ituango.</v>
          </cell>
        </row>
        <row r="115">
          <cell r="E115">
            <v>305361305858</v>
          </cell>
          <cell r="F115" t="str">
            <v xml:space="preserve">Impulsar las acciones que permitan el acceso a la tierra (FISO y RESO) a las familias al interior del Parque Nudo de Paramillo a través de la ANT o de otras estrategias del Gobierno Nacional en el cual se garantice tener tierra de la zona declarada como parque natural del municipio de Ituango. </v>
          </cell>
        </row>
        <row r="116">
          <cell r="E116">
            <v>305361305950</v>
          </cell>
          <cell r="F116" t="str">
            <v>Gestionar acciones que permitan la Ampliación del territorio colectivo del resguardo Embera Jaidukamá y adicionalmente implantar acciones ambientales para conservación y protección de sus recursos naturales al interior del resguardo en el municipio de Ituango.</v>
          </cell>
        </row>
        <row r="117">
          <cell r="E117">
            <v>305361305960</v>
          </cell>
          <cell r="F117" t="str">
            <v>Gestionar acciones ante las entidades competentes, para la implementación de programas de acceso a créditos blandos para la población Rural campesina que incluya subsidios y/o seguros de protección de las cosechas y de los créditos en todo el municipio de Ituango.</v>
          </cell>
        </row>
        <row r="118">
          <cell r="E118">
            <v>305361305968</v>
          </cell>
          <cell r="F118" t="str">
            <v>Promover el fortalecimiento de políticas públicas, planes municipales de gestión del riesgo y realizar estudios de detalles de las zonas de amenazas enfocadas a la ruralidad, permitiendo mitigar las amenazas de desastres naturales presentes en la zona rural del municipio de Ituango.</v>
          </cell>
        </row>
        <row r="119">
          <cell r="E119">
            <v>305361305984</v>
          </cell>
          <cell r="F119" t="str">
            <v>Impulsar la formalización y/o titulación de predios de las comunidades rurales del municipio, con el fin de regularizar la relación de la tenencia de la tierra, teniendo en todo momento la priorización de la población de acuerdo con el enfoque de género y población víctima del municipio de Ituango.</v>
          </cell>
        </row>
        <row r="120">
          <cell r="E120">
            <v>305361305990</v>
          </cell>
          <cell r="F120" t="str">
            <v>Promover acciones con la corporación autónoma competente para que se realice la delimitación entre la frontera agrícola y ambiental, en el municipio de Ituango.</v>
          </cell>
        </row>
        <row r="121">
          <cell r="E121">
            <v>305361305996</v>
          </cell>
          <cell r="F121" t="str">
            <v xml:space="preserve"> Impulsar gestiones que permitan la cerrilidad de los procesos de Restitución de tierras, la entrega de los predios, el levantamiento de las medidas de protección colectiva e individual, a fin de restituirle a las víctimas sus predios y garantizarles la no repetición de hechos victimizantes, en el municipio de Ituango.</v>
          </cell>
        </row>
        <row r="122">
          <cell r="E122">
            <v>305361306015</v>
          </cell>
          <cell r="F122" t="str">
            <v xml:space="preserve">Impulsar acciones con las autoridades que otorgaron los permisos y las licencias para el proyecto de Hidroituango para que expliquen y de ser necesario reparen a las comunidades del municipio de Ituango, a partir de la afectación del evento directo. </v>
          </cell>
        </row>
        <row r="123">
          <cell r="E123">
            <v>305361306138</v>
          </cell>
          <cell r="F123" t="str">
            <v>Promover acciones para que se priorice la vocación agrícola del suelo y se implemente reglamentación en la concesión de títulos mineros en el municipio. Adicionalmente se proporcione el acompañamiento necesario sobre los mecanismos participación en la concertación de la concesión de los mismos en el municipio de Ituango.</v>
          </cell>
        </row>
        <row r="124">
          <cell r="E124">
            <v>305361306174</v>
          </cell>
          <cell r="F124" t="str">
            <v>Promover acciones de acompañamiento, consecución de recursos, asesorías y demás que garanticen que garanticen la actualización del POT del Municipio de Ituango, con el fin de tener un mayor ordenamiento territorial y organización política del municipio.</v>
          </cell>
        </row>
        <row r="125">
          <cell r="E125">
            <v>305361306193</v>
          </cell>
          <cell r="F125" t="str">
            <v>Gestionar e impulsar acciones y estrategias que prioricen la actualización del catastro municipal, donde se pueda tener claridad de las características de los predios que permita organizar el territorio, brindando la posibilidad de tener un mayor ingreso al presupuesto del Municipio de Ituango.</v>
          </cell>
        </row>
        <row r="126">
          <cell r="E126">
            <v>305361306255</v>
          </cell>
          <cell r="F126" t="str">
            <v>Gestionar programas de formación enfocados en la protección del medio ambiente e Implementar proyectos de reforestación para el manejo y aprovechamiento de suelos degradados que permita prácticas ambientales amigables y la recuperación de la biodiversidad en las zonas de protección especial ambiental en el municipio de Ituango.</v>
          </cell>
        </row>
        <row r="127">
          <cell r="E127">
            <v>305361306294</v>
          </cell>
          <cell r="F127" t="str">
            <v>Impulsar acciones que permitan darle celeridad a la mesa de concertación nacional entre organizaciones campesinas e instituciones para la solución de conflictos territoriales en áreas de Parques Nacionales Naturales en el municipio de Ituango.</v>
          </cell>
        </row>
        <row r="128">
          <cell r="E128">
            <v>305361306320</v>
          </cell>
          <cell r="F128" t="str">
            <v>Impulsar y concertar con los entes competentes la clarificación de todos los límites geográficos de las veredas de Ituango respecto del límite municipal con el municipio de Tarazá.  De igual forma la clarificación de los límites geográficos departamentales especialmente con el departamento de Córdoba.</v>
          </cell>
        </row>
        <row r="129">
          <cell r="E129">
            <v>305361306325</v>
          </cell>
          <cell r="F129" t="str">
            <v>Gestionar la formalización de los predios de entidades de derecho público del municipio de Ituango, para garantizar la intervención y el mejoramiento de estos.</v>
          </cell>
        </row>
        <row r="130">
          <cell r="E130">
            <v>305361306338</v>
          </cell>
          <cell r="F130" t="str">
            <v>Disponer y hacer cumplir los planes de ordenación y manejo de cuencas hidrográficas –POMCA para el municipio de Ituango.</v>
          </cell>
        </row>
        <row r="131">
          <cell r="E131">
            <v>305361306446</v>
          </cell>
          <cell r="F131" t="str">
            <v>Implementar acciones para la elaboración de estudios sobre los impactos ambientales en el territorio cuando haya la declaración de predios de utilidad publica para la construcción de megaproyectos y que en todo el proceso se cuenta con la participación de las comunidades para la formulación de los planes ambientales del municipio de Ituango.</v>
          </cell>
        </row>
        <row r="132">
          <cell r="E132">
            <v>305495292343</v>
          </cell>
          <cell r="F132" t="str">
            <v>Impulsar acciones encaminadas a otorgar subsidios especiales y créditos blandos para la compra de tierra en el municipio de Nechí.</v>
          </cell>
        </row>
        <row r="133">
          <cell r="E133">
            <v>305495292385</v>
          </cell>
          <cell r="F133" t="str">
            <v>Gestionar acciones que permitan la asignación de terrenos  para los campesinos sin vivienda, de manera que ellos mejoren sus condiciones de vida a través de construcción de estas en la zona rural del municipio de Nechí.</v>
          </cell>
        </row>
        <row r="134">
          <cell r="E134">
            <v>305495292389</v>
          </cell>
          <cell r="F134" t="str">
            <v>Gestionar la compra y adjudicación de tierras para los Consejos Comunitarios Afro del municipio de Nechí</v>
          </cell>
        </row>
        <row r="135">
          <cell r="E135">
            <v>305495292458</v>
          </cell>
          <cell r="F135" t="str">
            <v>Gestionar ante la Agencia Nacional de Tierras, la adjudicación gratuita de predios y  de terrenos baldíos para los campesinos sin tierra del municipio de Nechi; priorizando a las mujeres y organizaciones productivas.</v>
          </cell>
        </row>
        <row r="136">
          <cell r="E136">
            <v>305495292487</v>
          </cell>
          <cell r="F136" t="str">
            <v>Promover ante el Ministerio del Medio Ambiente y la Agencia Nacional de Tierras, la sustracción de zonas de reserva con el fin de que sean adjudicadas a los campesinos sin tierra del municipio de Nechí</v>
          </cell>
        </row>
        <row r="137">
          <cell r="E137">
            <v>305495292607</v>
          </cell>
          <cell r="F137" t="str">
            <v>Solicitar a la Agencia Nacional de Tierras que formalice a través de campañas y jornadas masivas, los predios rurales de los campesinos de Nechí; en especial, los que tienen procesos agrarios rezagados por el INCODER.</v>
          </cell>
        </row>
        <row r="138">
          <cell r="E138">
            <v>305495292640</v>
          </cell>
          <cell r="F138" t="str">
            <v>Promover ante la Gobernación de Antioquia y el Municipio de Nechí, la actualización del catastro municipal, con el fin de mejorar las finanzas y el recaudo del municipio.</v>
          </cell>
        </row>
        <row r="139">
          <cell r="E139">
            <v>305495292783</v>
          </cell>
          <cell r="F139" t="str">
            <v>Solicitar a la Agencia Nacional de Tierras que formalice de manera ágil y prioritaria, los predio donde están ubicados bienes públicos del municipio, como instituciones educativas, acueductos, Placas polideportivas y centros de salud.</v>
          </cell>
        </row>
        <row r="140">
          <cell r="E140">
            <v>305495292895</v>
          </cell>
          <cell r="F140" t="str">
            <v xml:space="preserve">Promover acciones en alianza con la autoridad ambiental para el fortalecimiento del componente de ordenamiento del uso de suelo, identificado en los planes de etnodesarrolo afro del municipio de Nechí. </v>
          </cell>
        </row>
        <row r="141">
          <cell r="E141">
            <v>305495292957</v>
          </cell>
          <cell r="F141" t="str">
            <v>Impulsar acciones para articular la oferta institucional existente frente a los programas y/o jornadas de protección ambiental, reforestación y recuperación de áreas degradadas por la minería, ganadería extensiva y las malas prácticas agropecuarias del municipio de Nechí.</v>
          </cell>
        </row>
        <row r="142">
          <cell r="E142">
            <v>305495292998</v>
          </cell>
          <cell r="F142" t="str">
            <v>Impulsar  programas de reforestación, limpieza y canalización de quebradas, ciénagas, nacimientos y espejos de agua que permita preservar el patrimonio hídrico del municipio.</v>
          </cell>
        </row>
        <row r="143">
          <cell r="E143">
            <v>305495293019</v>
          </cell>
          <cell r="F143" t="str">
            <v>Gestionar acciones que permitan la formulación e implementación del Esquema de Ordenamiento Territorial del municipio de Nechí.</v>
          </cell>
        </row>
        <row r="144">
          <cell r="E144">
            <v>305495293043</v>
          </cell>
          <cell r="F144" t="str">
            <v xml:space="preserve">Gestionar la creación de un fondo de tierras que asegure la adjudicación de predios para los campesinos del municipio de Nechí. </v>
          </cell>
        </row>
        <row r="145">
          <cell r="E145">
            <v>305495293052</v>
          </cell>
          <cell r="F145" t="str">
            <v>Gestionar la destinación de predios que están en extinción de dominio para las víctimas, con el fin de que estos desarrollen proyectos productivos bajo las figuras de arrendamiento o comodato en el municipio de Nechí.</v>
          </cell>
        </row>
        <row r="146">
          <cell r="E146">
            <v>305604305525</v>
          </cell>
          <cell r="F146" t="str">
            <v>Gestionar ante la Agencia Nacional de Tierras que, a través de la implementación del fondo de tierras, adjudique predios en el municipio de Remedios.</v>
          </cell>
        </row>
        <row r="147">
          <cell r="E147">
            <v>305604305828</v>
          </cell>
          <cell r="F147" t="str">
            <v>Gestionar ante la Agencia Nacional de Tierras la formalización de los predios rurales del municipio de Remedios, con el fin de garantizar seguridad  y estabilidad jurídica a los tenedores, poseedores y ocupantes del territorio rural del municipio, respetando los derechos adquiridos por los colonos.</v>
          </cell>
        </row>
        <row r="148">
          <cell r="E148">
            <v>305604305840</v>
          </cell>
          <cell r="F148" t="str">
            <v>Agilizar ante la Unidad de Asuntos Étnicos del Ministerio del Interior y Justicia, el  reconocimiento del consejo comunitario Rionegrito y de los resguardos indígenas Korodó y Mosquito del municipio de Remedios, además que se compren predios para la posterior adjudicación de territorios colectivos que permita el desarrollo de estas comunidades</v>
          </cell>
        </row>
        <row r="149">
          <cell r="E149">
            <v>305604305851</v>
          </cell>
          <cell r="F149" t="str">
            <v>Impulsar acciones que permitan la creación y asignación de créditos  para que las comunidades campesinas del municipio del Remedios, que no tienen tierra o tienen tierra insuficiente, puedan acceder a la compra de predios.</v>
          </cell>
        </row>
        <row r="150">
          <cell r="E150">
            <v>305604305885</v>
          </cell>
          <cell r="F150" t="str">
            <v xml:space="preserve">Promover  la actualización predio a predio del catastro municipal de Remedios, con el fin de identificar física y geográficamente los predios, fortalecer la historia predial, mejorar las finanzas y el recaudo del municipio.  </v>
          </cell>
        </row>
        <row r="151">
          <cell r="E151">
            <v>305604305922</v>
          </cell>
          <cell r="F151" t="str">
            <v xml:space="preserve">Solicitar a la Agencia Nacional de Tierras que formalice de manera rápida y prioritaria, los predios públicos donde están ubicados bienes del municipio de Remedios, como instituciones educativas, acueductos, placas polideportivas y centros de salud para lograr que a estas se les pueda hacer inversiones y mejoras. </v>
          </cell>
        </row>
        <row r="152">
          <cell r="E152">
            <v>305604305981</v>
          </cell>
          <cell r="F152" t="str">
            <v>Solicitar al Instituto Geográfico Agustín Codazi-IGAC,  la delimitación geográfica de los municipios de Remedios y Segovia; específicamente en las zonas comprendidas por las veredas El Carmen, Carrizal, Altos de Manila y Tamar Alto. Asimismo, solucionar los limites departamentales  con el Municipio de San Pablo del sur de Bolívar, exactamente, en la vereda Panamá Nueve.</v>
          </cell>
        </row>
        <row r="153">
          <cell r="E153">
            <v>305604306113</v>
          </cell>
          <cell r="F153" t="str">
            <v>Reubicar familias, localizadas en zona de alto riesgo en el municipio de Remedios en el Departamento de Antioquia.</v>
          </cell>
        </row>
        <row r="154">
          <cell r="E154">
            <v>305604306118</v>
          </cell>
          <cell r="F154" t="str">
            <v xml:space="preserve">Promover estudios sobre el suelo del Municipio de Remedios, con el propósito de conocer las características y potencialidades del mismo, de manera que se pueda delimitar y determinar acertadamente la vocación del territorio. </v>
          </cell>
        </row>
        <row r="155">
          <cell r="E155">
            <v>305604306124</v>
          </cell>
          <cell r="F155" t="str">
            <v>Impulsar ante la Agencia Nacional de Tierras la ampliación de la Unidad Agrícola  Familiar-UAF, para el municipio de Remedios; ya que en las 53 ha actuales, el uso productivo que hace el campesino remediano, no es suficiente para lograr los objetivos  de producción  para el sostenimiento familiar y la generación de excedentes</v>
          </cell>
        </row>
        <row r="156">
          <cell r="E156">
            <v>305604306178</v>
          </cell>
          <cell r="F156" t="str">
            <v>Promover la formulación e implementación de Planes de Ordenamiento y Manejo de Cuencas Hidrográficas –POMCA y Planes de Ordenamiento del Recurso Hidríco-PORH,  sobre las cuencas El Mata, La Culebra, Río Ité, Rionegrito, El Tamar, Manilas, Anacoreto, La Tigra, El Pescado, Chiquillo, Honda y Pocuné del municipio de Remedios.</v>
          </cell>
        </row>
        <row r="157">
          <cell r="E157">
            <v>305604306271</v>
          </cell>
          <cell r="F157" t="str">
            <v>Agilizar el trámite adelantado por el municipio de Remedios y la Asociación del Valle del Río Cimitarra-ACVC,  frente al Ministerio de Minas y Medio Ambiente que tiene como objetivo crear las zonas especiales mineras  de Remedios, a favor de las comunidades campesinas del municipio.</v>
          </cell>
        </row>
        <row r="158">
          <cell r="E158">
            <v>305604306480</v>
          </cell>
          <cell r="F158" t="str">
            <v>Solicitar la delimitación del área traslapada entre la zona de reserva forestal con la zona de reserva campesina, sutrayéndola  a favor de esta última, en el municipio de Remedios; con el fin de darle cumplimiento al Plan de Desarrollo de la Zona Reserva Campesina</v>
          </cell>
        </row>
        <row r="159">
          <cell r="E159">
            <v>305604306694</v>
          </cell>
          <cell r="F159" t="str">
            <v>Promover ante  el Gobierno Nacional la implementación de la figura de consulta previa en los territorios afro e indígenas del municipio de Remedios; teniendo presente que estas comunidades están en proceso de reconocimiento.</v>
          </cell>
        </row>
        <row r="160">
          <cell r="E160">
            <v>305604306757</v>
          </cell>
          <cell r="F160" t="str">
            <v>Solicitar a la Unidad de Restitución de Tierras que realice un diagnóstico de los predios susceptibles de reparación colectiva, con el fin de agilizar los procesos en los que haya solicitudes de reparación en el municipio de Remedios.</v>
          </cell>
        </row>
        <row r="161">
          <cell r="E161">
            <v>305604306797</v>
          </cell>
          <cell r="F161" t="str">
            <v xml:space="preserve">Viabilizar la compra y titulación del ETCR al Municipio de Remedios, con el fin de crear un centro de pensamiento o universidad con énfasis agropecuario, maderas, forestal, minas y agronomía. </v>
          </cell>
        </row>
        <row r="162">
          <cell r="E162">
            <v>305736292376</v>
          </cell>
          <cell r="F162" t="str">
            <v>Gestionar ante la ANT y el Ministerio del Interior la constitución del resguardo indígena Embera Chami de la vereda Corea Alta y la titulación de territorios colectivos para los consejos comunitarios de Fragua, El Cristo y El Cenizo, en el municipio de Segovia, Antioquia</v>
          </cell>
        </row>
        <row r="163">
          <cell r="E163">
            <v>305736292433</v>
          </cell>
          <cell r="F163" t="str">
            <v>Gestionar con la ANT y el Ministerio del interior la ampliación del Resguardo Indígena La Chinita, en el municipio de Segovia, Antioquia</v>
          </cell>
        </row>
        <row r="164">
          <cell r="E164">
            <v>305736292463</v>
          </cell>
          <cell r="F164" t="str">
            <v>Gestionar ante la ANT la eficiente implementación del barrido predial en el municipio de Segovia, Antioquia, con el fin de construir un inventario de los predios del municipio y la relación jurídica y material de cada una de las personas que habita o explota cada uno de estos predios</v>
          </cell>
        </row>
        <row r="165">
          <cell r="E165">
            <v>305736292469</v>
          </cell>
          <cell r="F165" t="str">
            <v>Gestionar con la alcaldía de Segovia, Antioquia, y las autoridades competentes, la actualización del PBOT participativo, la consecusión de los recursos para su financiamiento e implementación y su concertación con las autoridades ambientales.</v>
          </cell>
        </row>
        <row r="166">
          <cell r="E166">
            <v>305736292506</v>
          </cell>
          <cell r="F166" t="str">
            <v>Gestionar ante la ANT jornadas rurales de inscripción de campesinos sin tierra o con tierra insuficiente en el RESO, en el municipio de Segovia, Antioquia</v>
          </cell>
        </row>
        <row r="167">
          <cell r="E167">
            <v>305736292540</v>
          </cell>
          <cell r="F167" t="str">
            <v>Gestionar ante la ANT la celebración de contratos de derechos de uso para los campesinos y campesinas que habitan y/o explotan predios en Zona de Reserva Forestal tipo By C en la Zona Rural del Municipio de Segovia, Antioquia</v>
          </cell>
        </row>
        <row r="168">
          <cell r="E168">
            <v>305736292568</v>
          </cell>
          <cell r="F168" t="str">
            <v>Gestionar la articulación entre el municipio y la ANT para promover la eficiente identificación y titulación de predios en el área rural del municipio de Segovia, Antioquia</v>
          </cell>
        </row>
        <row r="169">
          <cell r="E169">
            <v>305736292588</v>
          </cell>
          <cell r="F169" t="str">
            <v>Facilitar el acceso a créditos para la compra de tierra en el municipio de Segovia, Antioquia, para el beneficio de los campesinos sin tierra o con tierra insuficiente</v>
          </cell>
        </row>
        <row r="170">
          <cell r="E170">
            <v>305736292605</v>
          </cell>
          <cell r="F170" t="str">
            <v>Promover un programa participativo para la conservación y mitigación de los daños ocasionados a las cuencas hídricas del municipio de Segovia, Antioquia, de acuerdo a los POMCA</v>
          </cell>
        </row>
        <row r="171">
          <cell r="E171">
            <v>305736292633</v>
          </cell>
          <cell r="F171" t="str">
            <v>Gestionar ante Agencia Nacional de Tierras la adjudicación de bienes fiscales y baldíos de interés de uso público en el municipio de Segovia, Antioquia</v>
          </cell>
        </row>
        <row r="172">
          <cell r="E172">
            <v>305790302094</v>
          </cell>
          <cell r="F172" t="str">
            <v>Implementar la formalización en la tenencia de la tierra a través del barrido predial en el marco de los POSPR de la Agencia Nacional de Tierras, en la zona rural del municipio de Tarazá, articulado con el programa de sustitución de cultivos de uso ilícito, teniendo en cuenta el enfoque de género, y priorizando las solicitudes de formalización por demanda en rezago</v>
          </cell>
        </row>
        <row r="173">
          <cell r="E173">
            <v>305790302154</v>
          </cell>
          <cell r="F173" t="str">
            <v>Gestionar ante la ANT y el Ministerio del Interior la clarificación de los límites, el amojonamiento y el saneamiento del resguardo indígena Jaidezavi, ubicado en el municipio de Tarazá- Antioquia</v>
          </cell>
        </row>
        <row r="174">
          <cell r="E174">
            <v>305790302157</v>
          </cell>
          <cell r="F174" t="str">
            <v>Gestionar ante Agencia Nacional de Tierras-ANT  y la Alcaldía Municipal de Tarazá, la adjudicación de bienes fiscales y baldíos de interés de uso público, y la legalización de los predios a favor del  ente territorial, en el caso de los predios privados, en el municipio de Tarazá- Antioquia</v>
          </cell>
        </row>
        <row r="175">
          <cell r="E175">
            <v>305790302268</v>
          </cell>
          <cell r="F175" t="str">
            <v>Gestionar la creación de la Oficina Municipal  para Asuntos de Tierras en la Alcaldía Municipal de Tarazá, con un equipo técnico, que sirva como enlace de las entidades nacionales encargadas del tema de tierra y brinde asistencia técnica y acompañamiento a la población rural del municipio de Tarazá- Antioquia</v>
          </cell>
        </row>
        <row r="176">
          <cell r="E176">
            <v>305790302343</v>
          </cell>
          <cell r="F176" t="str">
            <v xml:space="preserve">Gestionar la formulación e implementación de un programa de formación para gestores por el derecho a la tierra y el territorio, en el que se vinculen la cooperación internacional, universidades,  la alcaldía municipal de Tarazá- Antioquia </v>
          </cell>
        </row>
        <row r="177">
          <cell r="E177">
            <v>305790302708</v>
          </cell>
          <cell r="F177" t="str">
            <v>Facilitar  el acceso a tierras por medio de créditos blandos, a través del Banco Agrario, el Instituto Departamental de Crédito  Financiero u otras entidades bancarias o la cooperación internacional, para campesinos(as) sin tierra o con tierra insuficiente en el municipio de Tarazá- Antioquia</v>
          </cell>
        </row>
        <row r="178">
          <cell r="E178">
            <v>305790302737</v>
          </cell>
          <cell r="F178" t="str">
            <v>Gestionar ante la ANT jornadas rurales de identificación y caracterización, mientras inicia del barrido predial, para la inscripción de campesinos(as) sin tierra o con tierra insuficiente del municipio de Tarazá- Antioquia</v>
          </cell>
        </row>
        <row r="179">
          <cell r="E179">
            <v>305790302849</v>
          </cell>
          <cell r="F179" t="str">
            <v>Gestionar ante la ANT y el Ministerio del Interior la consecución de predios para constituir los títulos colectivo de los Consejos Comunitarios para afrodescendientes del municipio de Tarazá-Antioquia</v>
          </cell>
        </row>
        <row r="180">
          <cell r="E180">
            <v>305790302889</v>
          </cell>
          <cell r="F180" t="str">
            <v>Gestionar la asignación de los bienes inmuebles rurales que se encuentren en poder de la Sociedad por Activos Especiales (S.A.E) en extinción de dominio y/o en el Fondo Nacional de Víctimas, con el objetivo de destinarlos en arriendo a los campesinos(as) ,organizaciones sociales y productoras en el municipio de Tarazá – Antioquia</v>
          </cell>
        </row>
        <row r="181">
          <cell r="E181">
            <v>305790302903</v>
          </cell>
          <cell r="F181" t="str">
            <v xml:space="preserve">Gestionar ante la Agencia Nacional de Tierras el estudio de viabilidad de constitución de una ZRC, en caso de viabilidad, gestionar la solicitud de la constitución de la ZRC, con el objetivo, de  desarrollar las actividades, modelos y sistemas productivos que contribuyan al fortalecimiento de la identidad campesina y de procesos comunitarios asociativos  en los municipios de Tarazá e Ituango </v>
          </cell>
        </row>
        <row r="182">
          <cell r="E182">
            <v>305790302947</v>
          </cell>
          <cell r="F182" t="str">
            <v>Promover un programa participativo articulado con Corantioquia para la conservación, recuperación y mitigación de los daños ocasionados al medio ambiente, en especial a las cuencas hídricas, los suelos y bosques del municipio de Tarazá-Antioquia</v>
          </cell>
        </row>
        <row r="183">
          <cell r="E183">
            <v>305790303280</v>
          </cell>
          <cell r="F183" t="str">
            <v>Gestionar con la UNGRD, Alcaldía,Presidencia,  la empresa EPM y la ANT en caso que los predios hayan sido adjudicados, el diseño e implementación de un programa de atención para la compra de tierras y reubicación a las familias que se encuentran en zonas de alto riesgo de desastres naturales y en el área de influencia de Hidroituango, en la cuenca del río Cauca</v>
          </cell>
        </row>
        <row r="184">
          <cell r="E184">
            <v>305790303299</v>
          </cell>
          <cell r="F184" t="str">
            <v>Gestionar ante la Gobernación, la UPRA y el MADR la socialización e implementación del Plan de Ordenamiento Territorial Agropecuario (POTA), El objetivo es armonizar la gestión de los usos y la tenencia de la tierra rural, de manera que se mejore o mantenga un adecuado equilibrio entre la producción agropecuaria (agrícola, pecuaria, forestal, acuícola y pesquera) en Tarazá-Antioquia</v>
          </cell>
        </row>
        <row r="185">
          <cell r="E185">
            <v>305790303350</v>
          </cell>
          <cell r="F185" t="str">
            <v>Gestionar ante el IDEA , la Gobernación de Antioquia, Catastro Departamental y la ANT, en el marco del convenio 653 de 2017 la implementación del barrido predial con fines de catastro multipropósito  en el municipio de Tarazá - Antioquia</v>
          </cell>
        </row>
        <row r="186">
          <cell r="E186">
            <v>305790303375</v>
          </cell>
          <cell r="F186" t="str">
            <v xml:space="preserve">Impulsar y adoptar el Esquema de Ordenamiento Territorial del municipio(EOT) de Tarazá- Antioquia, con la  participación efectiva de las comunidades rurales. </v>
          </cell>
        </row>
        <row r="187">
          <cell r="E187">
            <v>305790303454</v>
          </cell>
          <cell r="F187" t="str">
            <v>Microfocolizar  el municipio y darle celeridad al trámite administrativo de la URT en el municipio de Tarazá- Antioquia</v>
          </cell>
        </row>
        <row r="188">
          <cell r="E188">
            <v>305854302203</v>
          </cell>
          <cell r="F188" t="str">
            <v xml:space="preserve">Solicitar a la Agencia Nacional de Tierras que formalice de manera ágil y prioritaria, los predios públicos donde están ubicados bienes del municipio de Valdivia.  Asimismo, promover ante la Administración Municipal acciones para que, en los casos de tratarse de predios privados, adelante la legalización de estos espacios en favor del bien público. </v>
          </cell>
        </row>
        <row r="189">
          <cell r="E189">
            <v>305854302228</v>
          </cell>
          <cell r="F189" t="str">
            <v>Gestionar ante la Agencia Nacional de Tierras que se implemente el fondo de tierras para  Valdivia, en particular para las familias sin tierra o con tierra insuficiente de la zona rural del municipio; priorizando a la mujer rural. Se propone  fortalecer este fondo  a través de la compra de predios privados por parte del Estado.</v>
          </cell>
        </row>
        <row r="190">
          <cell r="E190">
            <v>305854302367</v>
          </cell>
          <cell r="F190" t="str">
            <v xml:space="preserve">Promover programas de arrendamiento de predios privados del municipio de Valdivia, con el fin de que los campesinos que no tienen tierra puedan acceder a ella de manera ágil y rápida, mientras se le adjudica algún predio; esto, a través de entidades bancarias públicas, como el Banco Agrario y con recargo a FOGAFIN. </v>
          </cell>
        </row>
        <row r="191">
          <cell r="E191">
            <v>305854302381</v>
          </cell>
          <cell r="F191" t="str">
            <v xml:space="preserve">Impulsar acciones que permitan la creación y asignación de créditos blandos para que las comunidades campesinas del municipio de Valdivia, que no tienen tierra o tienen tierra insuficiente, puedan acceder a la compra de predios. </v>
          </cell>
        </row>
        <row r="192">
          <cell r="E192">
            <v>305854302392</v>
          </cell>
          <cell r="F192" t="str">
            <v xml:space="preserve">Gestionar ante la Gobernación de Antioquia, Corantioquia y las instituciones necesarias del orden nacional, recursos, acciones y estrategias que permitan  la actualización del Esquema de Ordenamiento Territorial (EOT) del municipio de Valdivia. </v>
          </cell>
        </row>
        <row r="193">
          <cell r="E193">
            <v>305854302437</v>
          </cell>
          <cell r="F193" t="str">
            <v xml:space="preserve">Promover frente al Municipio de Valdivia la actualización del catastro municipal, con el fin de identificar física y geográficamente los predios, fortalecer la historia predial, mejorar las finanzas y el recaudo del municipio. </v>
          </cell>
        </row>
        <row r="194">
          <cell r="E194">
            <v>305854302550</v>
          </cell>
          <cell r="F194" t="str">
            <v>Impulsar estudios sobre el suelo del Municipio de Valdivia, con el propósito de conocer las características y potencialidades del mismo; delimitar y determinar la vocación del territorio; identificar las áreas degradas por la minería, la ganadería extensiva, las malas prácticas agropecuarias y, en general, el uso irresponsable y desmesurado de los recursos</v>
          </cell>
        </row>
        <row r="195">
          <cell r="E195">
            <v>305854302691</v>
          </cell>
          <cell r="F195" t="str">
            <v>Promover la formulación e implementación de un plan de ordenamiento y manejo de cuencas hidrográficas –POMCA, especialmente de las cuencas Espíritu Santo y Valdivia, como instrumento de  planeación del uso coordinado del suelo, las aguas, la flora, la fauna y el manejo de la cuenca, con el fin de dar buen uso y manejo del recurso en el Municipio de Valdivia</v>
          </cell>
        </row>
        <row r="196">
          <cell r="E196">
            <v>305854302742</v>
          </cell>
          <cell r="F196" t="str">
            <v>Solicitar al Instituto Geográfico Agustín Codazi-IGAC, la elevación de los parajes identificados en la metodología de cartografía social del Plan de Ordenamiento de la Propiedad Rural, adelantado por la ANT, como nuevas veredas del Municipio de Valdivia; con el fin de actualizar la delimitación política y veredal del municipio.</v>
          </cell>
        </row>
        <row r="197">
          <cell r="E197">
            <v>305854302883</v>
          </cell>
          <cell r="F197" t="str">
            <v>Garantizar los derechos históricamente adquiridos por poseedores y ocupantes que de buena fe hacen uso de los predios privados y baldíos del municipio de Valdivia.</v>
          </cell>
        </row>
        <row r="198">
          <cell r="E198">
            <v>305854302948</v>
          </cell>
          <cell r="F198" t="str">
            <v>Gestionar ante la Agencia Nacional de Tierras la implementación de programas de titulación de tierras que incluya entrega de bienes inmuebles a entidades de derecho público y la legalización de predios rurales del municipio de Valdivia, con el fin de garantizar seguridad  y estabilidad jurídica a los tenedores, poseedores y ocupantes de los predios rurales del municipio.</v>
          </cell>
        </row>
        <row r="199">
          <cell r="E199">
            <v>305854303254</v>
          </cell>
          <cell r="F199" t="str">
            <v>Identificar y reservar una extensión de terreno para reubicar a las familias del municipio de Valdivia, que se encuentra en franjas de retiro obligatorio, zonas de riesgo de desastres naturales y las que se puedan identificar en el mapa de riesgo derivado del proyecto Hidroeléctrico Ituango.</v>
          </cell>
        </row>
        <row r="200">
          <cell r="E200">
            <v>305854303267</v>
          </cell>
          <cell r="F200" t="str">
            <v>Solicitar a la Unidad de Restitución de Tierras agilizar el proceso de resolución  de las solicitudes de restitución adelantadas en el municipio de Valdivia.</v>
          </cell>
        </row>
        <row r="201">
          <cell r="E201">
            <v>305854303423</v>
          </cell>
          <cell r="F201" t="str">
            <v>Fortalecer los grupos juveniles ambientales en capacitaciones y proyectos ambientales autosostenibles que aporten a la preservación del medio ambiente del Municipio de Valdivia</v>
          </cell>
        </row>
        <row r="202">
          <cell r="E202">
            <v>305854303434</v>
          </cell>
          <cell r="F202" t="str">
            <v>Fortalecer la cultura ambiental mediante acto simbólico en comunidades rurales del municipio de Valdivia.</v>
          </cell>
        </row>
        <row r="203">
          <cell r="E203">
            <v>305895296795</v>
          </cell>
          <cell r="F203" t="str">
            <v>Gestionar ante la Agencia Nacional de Tierras(ANT), jornadas rurales de inscripción en el RESO para campesinos(as) que no tienen  tierra o es insuficiente en el municipio de Zaragoza- Antioquia</v>
          </cell>
        </row>
        <row r="204">
          <cell r="E204">
            <v>305895296801</v>
          </cell>
          <cell r="F204" t="str">
            <v xml:space="preserve">Facilitar  el acceso a la tierra por medio de créditos blandos, a través del Banco Agrario u otras entidades bancarias o la cooperación internacional, para campesinos(as) sin tierra o con tierra insuficiente que no alcancen  el puntaje para acceder vía adjudicación gratuita  por el RESO,  en el municipio de Zaragoza- Antioquia </v>
          </cell>
        </row>
        <row r="205">
          <cell r="E205">
            <v>305895296864</v>
          </cell>
          <cell r="F205" t="str">
            <v xml:space="preserve">Formalizar las tierras de los campesinos(as) que están habitandolas y/o explotandolas  y gestionar la priorización del municipio de Zaragoza -Antioquia en los POSPR </v>
          </cell>
        </row>
        <row r="206">
          <cell r="E206">
            <v>305895297051</v>
          </cell>
          <cell r="F206" t="str">
            <v xml:space="preserve">Gestionar la titulación de territorios colectivos para comunidades afrosdescendientes, que actualmente se encuentran habitándolos y  pertenecen a los Consejos Comunitarios  del municipio de Zaragoza- Antioquia </v>
          </cell>
        </row>
        <row r="207">
          <cell r="E207">
            <v>305895297338</v>
          </cell>
          <cell r="F207" t="str">
            <v>Gestionar ante la ANT y el Ministerio del Interior la clarificación y saneamiento del Resguardo Indígena del pueblo Zenú Pablo Muera   ubicado en los municipios de Zaragoza y Segovia  en el departamento de  Antioquia</v>
          </cell>
        </row>
        <row r="208">
          <cell r="E208">
            <v>305895297516</v>
          </cell>
          <cell r="F208" t="str">
            <v>Gestionar ante la ANT y el Ministerio del Interior la constitución y /o celeridad en el trámite de titulación de los resguardos indígenas del pueblo Zenú y para el pueblo indígena Embera Dobida en el municipio de Zaragoza- Antioquia</v>
          </cell>
        </row>
        <row r="209">
          <cell r="E209">
            <v>305895297579</v>
          </cell>
          <cell r="F209" t="str">
            <v>Gestionar ante la ANT y el Ministerio del Interior el saneamiento de los títulos colectivos de las comunidades afros: Chilona, Pueblo Nuevo, El Aguacate, Boca de Caná y Porce Medio, los cuales fueron constituidos en el año 2002, en el municipio de Zaragoza en el departamento de Antioquia</v>
          </cell>
        </row>
        <row r="210">
          <cell r="E210">
            <v>305895297676</v>
          </cell>
          <cell r="F210" t="str">
            <v>Gestionar la actualización catastral con los lineamientos de catastro multipropósito, con el fin de contar con información técnica y actualizar los aspectos físicos, jurídicos, económicos y fiscales de los predios del municipio de Zaragoza- Antioquia</v>
          </cell>
        </row>
        <row r="211">
          <cell r="E211">
            <v>305895297752</v>
          </cell>
          <cell r="F211" t="str">
            <v>Promover un programa participativo para la conservación, recuperación y mitigación de los daños ocasionados a las cuencas hídricas del municipio de Zaragoza- Antioquia</v>
          </cell>
        </row>
        <row r="212">
          <cell r="E212">
            <v>305895297912</v>
          </cell>
          <cell r="F212" t="str">
            <v>Actualizar el Esquema de Ordenamiento Territorial (EOT) del municipio de Zaragoza- Antioquia, de conformidad con los lineamientos de POT modernos del DNP</v>
          </cell>
        </row>
        <row r="213">
          <cell r="E213">
            <v>305895297994</v>
          </cell>
          <cell r="F213" t="str">
            <v>Gestionar ante el MADS la sustracción de la Zona tipo B y C de la Reserva Forestal Río Magdalena, con fines de titulación, con el objetivo de entregar derechos de propiedad a las comunidades campesinas.   Y como medida transitoria mientras se adelanta el trámite de sustracción otorgar derechos de uso, de conformidad con lo preceptuado en el Acuerdo 058 de 2018 de la ANT en el municipio de Zaragoza</v>
          </cell>
        </row>
        <row r="214">
          <cell r="E214">
            <v>305895298010</v>
          </cell>
          <cell r="F214" t="str">
            <v>Gestionar ante el Ministerio de Ambiente y Desarrollo Sostenible, mayor celeridad y una construcción  participativa, así como la eficiente implementación y socialización del Plan Nacional de Zonificación Ambiental, en el municipio de Zaragoza- Antioquia</v>
          </cell>
        </row>
        <row r="215">
          <cell r="E215">
            <v>305895298024</v>
          </cell>
          <cell r="F215" t="str">
            <v>Gestionar ante Agencia Nacional de Tierras la adjudicación de bienes fiscales y baldíos de interés de uso público,que se encuentran en Zona de Reserva Forestal y  la legalización de los predios a favor de la Alcaldía Municipal de Zaragoza</v>
          </cell>
        </row>
        <row r="216">
          <cell r="E216">
            <v>305895298052</v>
          </cell>
          <cell r="F216" t="str">
            <v>Gestionar la creación de la Oficina Municipal Asesora para Asuntos de Tierras en la Alcaldía Municipal de Zaragoza, que sirva como enlace de las entidades: ANT, Super  notariado, UPRA, entre otras  y brinde asistencia técnica y acompañamiento a la población rural</v>
          </cell>
        </row>
        <row r="217">
          <cell r="E217">
            <v>305895298202</v>
          </cell>
          <cell r="F217" t="str">
            <v>Impulsar la creación de la Mesa ambiental permanente con la participación de las comunidades campesinas, afrodescendientes e indígenas y las autoridades ambientales (Corantioquia) y las empresas en la región bajo cauca en el departamento de  Antioquia donde se traten temas minero energéticos</v>
          </cell>
        </row>
        <row r="218">
          <cell r="E218">
            <v>305895298206</v>
          </cell>
          <cell r="F218" t="str">
            <v>Gestionar ante CORANTIOQUIA la formulación del POMCA del río Nechí, jurisdicción de los municipios Anorí, Zaragoza, Cáceres, El Bagre y Nechí,  y la actualización del POMCA del río El Bagre, jurisdicción de los municipios Segovia, Zaragoza y El Bagre</v>
          </cell>
        </row>
        <row r="219">
          <cell r="E219">
            <v>305895298300</v>
          </cell>
          <cell r="F219" t="str">
            <v xml:space="preserve">  Gestionar ante el Ministerio Público y organismos de control,  el monitoreo y seguimiento por parte de estas y las comunidades étnicas a los recursos que recibe la Alcaldía Municipal de Zaragoza, por parte del  Ministerio de Hacienda,  por pago  de  compensación  predial en resguardos y territorios afrodescendientes</v>
          </cell>
        </row>
        <row r="220">
          <cell r="E220">
            <v>505475223140</v>
          </cell>
          <cell r="F220" t="str">
            <v xml:space="preserve"> Mitigar el impacto ambiental negativo en beneficio de todas las comunidades Afro e Indígena del Municipio de Murindó Antioquia. </v>
          </cell>
        </row>
        <row r="221">
          <cell r="E221">
            <v>505475223305</v>
          </cell>
          <cell r="F221" t="str">
            <v>Gestionar la rectificación de los límites territoriales entre el Municipio de Vigía del Fuerte y Murindó en el departamento de Antioquia.</v>
          </cell>
        </row>
        <row r="222">
          <cell r="E222">
            <v>505475223310</v>
          </cell>
          <cell r="F222" t="str">
            <v>Crear el Esquema de Ordenamiento Territorial del Municipio de Murindó Antioquia.</v>
          </cell>
        </row>
        <row r="223">
          <cell r="E223">
            <v>505475223315</v>
          </cell>
          <cell r="F223" t="str">
            <v>Formular el Plan de Manejo y Ordenamiento de la Cuenca hidrográfica del Río Atrato y sus afluentes, en el municipio de Murindó Antioquia.</v>
          </cell>
        </row>
        <row r="224">
          <cell r="E224">
            <v>505475223560</v>
          </cell>
          <cell r="F224" t="str">
            <v>Esclarecer los linderos del Municipio de Murindó Antioquia en los límites con los Municipios de Carmen del Darién Chocó y Vigía del Fuerte Antioquia.</v>
          </cell>
        </row>
        <row r="225">
          <cell r="E225">
            <v>505475223569</v>
          </cell>
          <cell r="F225" t="str">
            <v>Esclarecer los linderos entre el Resguardo indígenas de Río Murindó y el territorio colectivo de comunidad Afrodescendiente de Cocomacia y PDI, en el municipio de Murindó Antioquia.</v>
          </cell>
        </row>
        <row r="226">
          <cell r="E226">
            <v>505475223589</v>
          </cell>
          <cell r="F226" t="str">
            <v>Esclarecer los linderos entre el territorio de comunidades Afros de Cocomacia y el Resguardo indígenas de Chageradó, en el municipio de Murindó Antioquia.</v>
          </cell>
        </row>
        <row r="227">
          <cell r="E227">
            <v>505475223863</v>
          </cell>
          <cell r="F227" t="str">
            <v xml:space="preserve">Adquisición de tierras para la reubicación de la zona urbana del municipio de Murindó Antioquia </v>
          </cell>
        </row>
        <row r="228">
          <cell r="E228">
            <v>505475223887</v>
          </cell>
          <cell r="F228" t="str">
            <v xml:space="preserve">Reubicar a las comunidades indígenas de Bachidubi, Turriquitado Alto y Ñaragué en el municipio de Murindó Antioquia </v>
          </cell>
        </row>
        <row r="229">
          <cell r="E229">
            <v>505475223952</v>
          </cell>
          <cell r="F229" t="str">
            <v>Ajustar el reglamento para el manejo de los recursos naturales de las comunidades étnicas del municipio de Murindó Antioquia.</v>
          </cell>
        </row>
        <row r="230">
          <cell r="E230">
            <v>505475223972</v>
          </cell>
          <cell r="F230" t="str">
            <v>Excluir los territorios étnicos de los títulos mineros otorgados por la Secretaría de Minas del Departamento de Antioquia, que afectan las comunidades étnicas del Murindó Antioquia</v>
          </cell>
        </row>
        <row r="231">
          <cell r="E231">
            <v>505475224007</v>
          </cell>
          <cell r="F231" t="str">
            <v>Apoyar el proceso de derechos territoriales colectivos e individuales en el área de influencia del Consejo Comunitario de Cocomacia y PDI, en el Municipio de Murindó Antioquia.</v>
          </cell>
        </row>
        <row r="232">
          <cell r="E232">
            <v>505475224094</v>
          </cell>
          <cell r="F232" t="str">
            <v>Ampliar el Resguardo Río Murindó en el municipio de Murindó Antioquia.</v>
          </cell>
        </row>
        <row r="233">
          <cell r="E233">
            <v>505873204600</v>
          </cell>
          <cell r="F233" t="str">
            <v>Actualizar el Esquema de Ordenamiento territorial del municipio de vigía del fuerte cada vez se requiera por términos de ley.</v>
          </cell>
        </row>
        <row r="234">
          <cell r="E234">
            <v>505873204799</v>
          </cell>
          <cell r="F234" t="str">
            <v>Establecer la delimitación familiar de tierra en el territorio colectivo étnico en el municipio de Vigía del fuerte departamento de Antioquia</v>
          </cell>
        </row>
        <row r="235">
          <cell r="E235">
            <v>505873205229</v>
          </cell>
          <cell r="F235" t="str">
            <v>Restaurar las áreas afectadas por la extracción de maderas en comunidades Indígenas y Afro del Municipio de  Vigía del Fuerte departamento de Antioquia.</v>
          </cell>
        </row>
        <row r="236">
          <cell r="E236">
            <v>505873205234</v>
          </cell>
          <cell r="F236" t="str">
            <v>Delimitar los territorios de las comunidades étnicas del municipio de Vigia del fuerte del departamento de Antioquia</v>
          </cell>
        </row>
        <row r="237">
          <cell r="E237">
            <v>505873205348</v>
          </cell>
          <cell r="F237" t="str">
            <v>Identificar, marcar con mojones los territorios ancestrales, sitios sagrados estrategia de conservación en las comunidades afro indígenas del municipio de  Vigía del Fuerte departamento de Antioquía.</v>
          </cell>
        </row>
        <row r="238">
          <cell r="E238">
            <v>505873205371</v>
          </cell>
          <cell r="F238" t="str">
            <v>Formalizar licencias mineras para el aporvechamiento sostenible en la comunidad negra de la loma Murry y el resguardo indígena Murry, en el municipio de Vigía del fuerte departamento de Antioquia</v>
          </cell>
        </row>
        <row r="239">
          <cell r="E239">
            <v>505873205398</v>
          </cell>
          <cell r="F239" t="str">
            <v>Reubicar a la comunidad indígenas de guaguando y las comunidades Afro la palaya murri, belen, vegaez, puerto palacio, puerto Medellín y vidri en e municipio de vigía del fuerte en el departamento de Antioquia.</v>
          </cell>
        </row>
        <row r="240">
          <cell r="E240">
            <v>505873205456</v>
          </cell>
          <cell r="F240" t="str">
            <v>Gestionar acciones de cumplimiento del decreto 2333 en las comunidades indígenas en el municipio de vigía del fuerte departamento de Antioquia</v>
          </cell>
        </row>
        <row r="241">
          <cell r="E241">
            <v>505873205520</v>
          </cell>
          <cell r="F241" t="str">
            <v>Ordenar y fortalecer el reglamento forestal concertado para el Municipio de Vigía del fuerte en el departamento de Antioquia.</v>
          </cell>
        </row>
        <row r="242">
          <cell r="E242">
            <v>505873205650</v>
          </cell>
          <cell r="F242" t="str">
            <v>Construir el plan de manejo ambiental en el municipio de Vigía del fuerte departamento de Antioquia</v>
          </cell>
        </row>
        <row r="243">
          <cell r="E243">
            <v>505873205668</v>
          </cell>
          <cell r="F243" t="str">
            <v>Realizar las delimitaciones familiares y comunitarias en todas las comunidades afros del municipio de Vigía del Fuerte del departamento de Antioquía</v>
          </cell>
        </row>
        <row r="244">
          <cell r="E244">
            <v>505873205747</v>
          </cell>
          <cell r="F244" t="str">
            <v xml:space="preserve">Mediar espacios entre  COCOMACIA, Cabildos indígenas, Mesa Indígena  OIA para realizar talleres de capacitaciones inter étnicos y actividades de campos que propicien caminos  hacia la solución de conflictos entre comunidades, Municipio de Vigía del Fuerte Departamento de Antioquia </v>
          </cell>
        </row>
        <row r="245">
          <cell r="E245">
            <v>1305893153526</v>
          </cell>
          <cell r="F245" t="str">
            <v>Fortalecer la implementación y desarrollo de la figura de zona de Reserva Campesina del Valle del Rio Cimitarra, bajo la garantía del desarrollo sostenible, con el propósito de regular y ordenar la ocupación de los baldíos y consolidar las economías campesinas en el municipio de Yondó-Antioquia</v>
          </cell>
        </row>
        <row r="246">
          <cell r="E246">
            <v>1305893153527</v>
          </cell>
          <cell r="F246" t="str">
            <v>Realizar la delimitación y protección  de  los ecosistemas estratégicos que representan el patrimonio ambiental  del municipio de Yondó-Antioquia</v>
          </cell>
        </row>
        <row r="247">
          <cell r="E247">
            <v>1305893153528</v>
          </cell>
          <cell r="F247" t="str">
            <v>Promover procesos de conciliación entre  comunidad e instituciones, con el fin de  resolver conflictos relacionados con   linderos,  titulación de tierras, ocupación  y uso del suelo en Yondo-Antioquia</v>
          </cell>
        </row>
        <row r="248">
          <cell r="E248">
            <v>1305893153529</v>
          </cell>
          <cell r="F248" t="str">
            <v>Ampliar por  microfocalización a todas las veredas donde existen solicitudes de restitución de tierras en la zona rural  en el municipio de Yondó-Antioquia</v>
          </cell>
        </row>
        <row r="249">
          <cell r="E249">
            <v>1305893153532</v>
          </cell>
          <cell r="F249" t="str">
            <v>Establecer soluciones a conflictos generados  en predios  rurales ubicados  en áreas de exploración y explotación petrolera del municipio  de Yondó-Antioquia</v>
          </cell>
        </row>
        <row r="250">
          <cell r="E250">
            <v>1305893153533</v>
          </cell>
          <cell r="F250" t="str">
            <v>Implementar proyectos de  recuperación de los ecosistemas estratégicos que representan el patrimonio ambiental, del municipio de Yondó-Antioquia</v>
          </cell>
        </row>
        <row r="251">
          <cell r="E251">
            <v>1305893153536</v>
          </cell>
          <cell r="F251" t="str">
            <v>Fortalecer el programa de formalización y titulación de tierras en zona rural del municipio de Yondó-Antioquia</v>
          </cell>
        </row>
        <row r="252">
          <cell r="E252">
            <v>1305893153538</v>
          </cell>
          <cell r="F252" t="str">
            <v>Garantizar la presencia de instituciones  relacionadas con la titulación de tierras, como Agencia Nacional de Tierras,  Notariado y Registro, e Instrumentos publicos, Corantioquia entre otras, en el municipio de Yondó para facilitar y hacer efectiva las gestiones y trámites , para Yondó-Antioquia</v>
          </cell>
        </row>
        <row r="253">
          <cell r="E253">
            <v>1305893153540</v>
          </cell>
          <cell r="F253" t="str">
            <v>Constituir los corregimientos  de San Francisco, Cuatro Bocas, San Luis y Porvenir, entre otros en el municipio de Yondó</v>
          </cell>
        </row>
        <row r="254">
          <cell r="E254">
            <v>1305893153544</v>
          </cell>
          <cell r="F254" t="str">
            <v>Realizar un censo sobre tenencia  y titulación de tierra del  área rural del municipio de Yondó-Antioquia</v>
          </cell>
        </row>
        <row r="255">
          <cell r="E255">
            <v>1305893153546</v>
          </cell>
          <cell r="F255" t="str">
            <v>Garantizar el acceso al  fondo de tierras para la población rural del municipio de Yondó-Antioquia</v>
          </cell>
        </row>
        <row r="256">
          <cell r="E256">
            <v>1305893153552</v>
          </cell>
          <cell r="F256" t="str">
            <v>Implementar la actualización catastral del  área rural del municipio de Yondó-Antioquia</v>
          </cell>
        </row>
        <row r="257">
          <cell r="E257">
            <v>1305893153554</v>
          </cell>
          <cell r="F257" t="str">
            <v>Formalizar y otorgar títulos a los bienes de uso público  del  área rural del municipio de Yondó-Antioquia</v>
          </cell>
        </row>
        <row r="258">
          <cell r="E258">
            <v>1305893153555</v>
          </cell>
          <cell r="F258" t="str">
            <v>Acceder a la tierra bajo el título  colectivo para para 25 familias, del concejo comunitario Nuevo Desarrollo La Congoja del municipio de Yondó-Antioquia</v>
          </cell>
        </row>
        <row r="259">
          <cell r="E259">
            <v>1305893153556</v>
          </cell>
          <cell r="F259" t="str">
            <v>Gestionar proceso para clarificar los límites entre los departamentos entre Antioquia y Bolivar</v>
          </cell>
        </row>
        <row r="260">
          <cell r="E260">
            <v>1605045201253</v>
          </cell>
          <cell r="F260" t="str">
            <v>Formalizar los predios rurales sin titulación dentro de las 52 veredas del municipio de Apartadó</v>
          </cell>
        </row>
        <row r="261">
          <cell r="E261">
            <v>1605045201325</v>
          </cell>
          <cell r="F261" t="str">
            <v>Gestionar la titularización de 6 predios del resguardo indígena Ibudo la playas del Municipio de Apartado</v>
          </cell>
        </row>
        <row r="262">
          <cell r="E262">
            <v>1605045201330</v>
          </cell>
          <cell r="F262" t="str">
            <v>Acceder a subsidio integral de compra de tierra para el consejo comunitario de comunidades negras en el Corregimiento de Puerto Girón del municipio de Apartadó.</v>
          </cell>
        </row>
        <row r="263">
          <cell r="E263">
            <v>1605045201345</v>
          </cell>
          <cell r="F263" t="str">
            <v>Adjudicar y titular 10000 hectáreas de tierra al Consejo Comunitario de Comunidades Negras de Puerto Girón, de las cuales aproximadamente la tercera parte se ubican en el Municipio de Apartado.</v>
          </cell>
        </row>
        <row r="264">
          <cell r="E264">
            <v>1605045201508</v>
          </cell>
          <cell r="F264" t="str">
            <v xml:space="preserve">Acceder a subsidios integrales para compra de tierras para ampliación de los Resguardos Indígenas La Palma, Ibudó las playas, comunidad la coquera del Municipio de Apartadó. </v>
          </cell>
        </row>
        <row r="265">
          <cell r="E265">
            <v>1605045201542</v>
          </cell>
          <cell r="F265" t="str">
            <v>Acceder a subsidio para la compra de tierra de campesinos de los núcleos veredales campesinos del Municipio de Apartado.</v>
          </cell>
        </row>
        <row r="266">
          <cell r="E266">
            <v>1605045201593</v>
          </cell>
          <cell r="F266" t="str">
            <v xml:space="preserve">Promover la reglamentación del Banco de Tierras del municipio de Apartado. </v>
          </cell>
        </row>
        <row r="267">
          <cell r="E267">
            <v>1605045201644</v>
          </cell>
          <cell r="F267" t="str">
            <v>Realizar la actualización catastral rural integral en el Municipio de Apartado.</v>
          </cell>
        </row>
        <row r="268">
          <cell r="E268">
            <v>1605045201806</v>
          </cell>
          <cell r="F268" t="str">
            <v xml:space="preserve">Actualizar el Plan de Ordenamiento Territorial del municipio de Apartadó. </v>
          </cell>
        </row>
        <row r="269">
          <cell r="E269">
            <v>1605045201825</v>
          </cell>
          <cell r="F269" t="str">
            <v>Promover alivios fiscales para las víctimas que han sido objeto de desplazamiento.</v>
          </cell>
        </row>
        <row r="270">
          <cell r="E270">
            <v>1605045201873</v>
          </cell>
          <cell r="F270" t="str">
            <v>Fomentar el acceso gratuito a tierras para la población rural del municipio de Apartadó</v>
          </cell>
        </row>
        <row r="271">
          <cell r="E271">
            <v>1605045201884</v>
          </cell>
          <cell r="F271" t="str">
            <v>Promover la legalización de predios donde se encuentra infraestructura comunitaria.</v>
          </cell>
        </row>
        <row r="272">
          <cell r="E272">
            <v>1605045201907</v>
          </cell>
          <cell r="F272" t="str">
            <v>Promover la compra de predios colindantes a resguardos que salgan a venta para que sean adquiridos por los resguardos indígenas.</v>
          </cell>
        </row>
        <row r="273">
          <cell r="E273">
            <v>1605045201926</v>
          </cell>
          <cell r="F273" t="str">
            <v>Promover la declaración del corregimiento de San José como zona de reserva campesina.</v>
          </cell>
        </row>
        <row r="274">
          <cell r="E274">
            <v>1605045202865</v>
          </cell>
          <cell r="F274" t="str">
            <v>Promover el impulso y agilización de los procesos de restitución de tierras.</v>
          </cell>
        </row>
        <row r="275">
          <cell r="E275">
            <v>1605147204794</v>
          </cell>
          <cell r="F275" t="str">
            <v xml:space="preserve">Acceder a tierras para el montaje de semilleros y material vegetal en la zona rural de Carepa. </v>
          </cell>
        </row>
        <row r="276">
          <cell r="E276">
            <v>1605147204806</v>
          </cell>
          <cell r="F276" t="str">
            <v>Actualizar catastralmente en toda la zona rural del municipio de Carepa, Antioquia.</v>
          </cell>
        </row>
        <row r="277">
          <cell r="E277">
            <v>1605147204827</v>
          </cell>
          <cell r="F277" t="str">
            <v>Conformar comité de diálogo entre la Brigada 17 y la población de la vereda Remedia Pobre con el fin de que tengan acceso a la comunidad donde habitan en el municipio de Carepa Antioquia.</v>
          </cell>
        </row>
        <row r="278">
          <cell r="E278">
            <v>1605147204833</v>
          </cell>
          <cell r="F278" t="str">
            <v>Actualizar el plan de ordenamiento territorial  POT del municipio de Carepa, Antioquia.</v>
          </cell>
        </row>
        <row r="279">
          <cell r="E279">
            <v>1605147204840</v>
          </cell>
          <cell r="F279" t="str">
            <v xml:space="preserve">Adjudicar créditos y subsidios para la compra de tierras para los habitantes de todas las veredas del municipio de Carepa. </v>
          </cell>
        </row>
        <row r="280">
          <cell r="E280">
            <v>1605147204905</v>
          </cell>
          <cell r="F280" t="str">
            <v>Adjudicar tierras para las familias que no las tienen en las veredas del municipio de Carepa.</v>
          </cell>
        </row>
        <row r="281">
          <cell r="E281">
            <v>1605147205399</v>
          </cell>
          <cell r="F281" t="str">
            <v xml:space="preserve">Adjudicar tierras para la comunidad indígena Senú Río León de Carepita Canal uno, para organizar el resguardo indígena. </v>
          </cell>
        </row>
        <row r="282">
          <cell r="E282">
            <v>1605147205477</v>
          </cell>
          <cell r="F282" t="str">
            <v>Adjudicar al municipio y a la Región el lote perteneciente al ICA en el municipio de Carepa, y ajustar el uso del suelo del mismo.</v>
          </cell>
        </row>
        <row r="283">
          <cell r="E283">
            <v>1605147205504</v>
          </cell>
          <cell r="F283" t="str">
            <v>Agilizar los procesos de restitución de tierras para los predios de la vereda Alto Vijagual y la parcela La Provincia del municipio de Carepa, Antioquia</v>
          </cell>
        </row>
        <row r="284">
          <cell r="E284">
            <v>1605147205572</v>
          </cell>
          <cell r="F284" t="str">
            <v xml:space="preserve">Legalizar terrenos en los que actualmente se encuentran Instituciones Educativas rurales  en el municipio de Carepa, Antioquia. </v>
          </cell>
        </row>
        <row r="285">
          <cell r="E285">
            <v>1605147205649</v>
          </cell>
          <cell r="F285" t="str">
            <v>Implementar programas de seguimiento a la aplicación de los planes de manejo ambiental articulado con la CAR de Urabá.</v>
          </cell>
        </row>
        <row r="286">
          <cell r="E286">
            <v>1605147205719</v>
          </cell>
          <cell r="F286" t="str">
            <v>Reubicar a las familias que viven en zona de alto riesgo por inundación o deslizamiento en algunas veredas del municipio de Carepa Antioquia.</v>
          </cell>
        </row>
        <row r="287">
          <cell r="E287">
            <v>1605147205804</v>
          </cell>
          <cell r="F287" t="str">
            <v>Legalizar los predios donde se encuentran ubicadas las sedes educativas de la zona rural de Carepa</v>
          </cell>
        </row>
        <row r="288">
          <cell r="E288">
            <v>1605147206551</v>
          </cell>
          <cell r="F288" t="str">
            <v>Reforestar y monitorear la cuenca del Río Carepa y Rio Vijagual en todo su recorrido desde la parte rural y sus riveras garantizando la protección y permanencia de sus servicios ecosistémicos.</v>
          </cell>
        </row>
        <row r="289">
          <cell r="E289">
            <v>1605172208626</v>
          </cell>
          <cell r="F289" t="str">
            <v>Ampliar el área del territorio de los Resguardos indígenas de Yaberarado y Polines del municipio de Chigorodo.</v>
          </cell>
        </row>
        <row r="290">
          <cell r="E290">
            <v>1605172208639</v>
          </cell>
          <cell r="F290" t="str">
            <v>Crear un Fondo de Tierras para la producción agropecuaria entregándole una unidad agrícola familiar a campesinos y comunidades indígenas del municipio de Chigorodó Antioquia.</v>
          </cell>
        </row>
        <row r="291">
          <cell r="E291">
            <v>1605172208654</v>
          </cell>
          <cell r="F291" t="str">
            <v>Desarrollar programas para la protección de los recursos naturales con el fin de mitigar las inundaciones de la parte baja del río Chigorodó y Guapa del municipio de Chigorodó Antioquia.</v>
          </cell>
        </row>
        <row r="292">
          <cell r="E292">
            <v>1605172208659</v>
          </cell>
          <cell r="F292" t="str">
            <v>Realizar titulación masiva de los predios de los poseedores en todas las veredas y los resguardos indígenas de Polines y Yaberarado del municipio de Chigorodó Antioquia.</v>
          </cell>
        </row>
        <row r="293">
          <cell r="E293">
            <v>1605172208674</v>
          </cell>
          <cell r="F293" t="str">
            <v>Adquirir tierra para reubicar familias asentadas en zonas de alto riesgo a orillas del río León del municipio de Chigorodó.</v>
          </cell>
        </row>
        <row r="294">
          <cell r="E294">
            <v>1605172208691</v>
          </cell>
          <cell r="F294" t="str">
            <v>Definir los linderos del territorio colectivo en los resguardos indígenas de Yaberarado y Polines del municipio de Chigorodó Antioquia.</v>
          </cell>
        </row>
        <row r="295">
          <cell r="E295">
            <v>1605172208698</v>
          </cell>
          <cell r="F295" t="str">
            <v>Garantizar la presencia efectiva de los organismos de control ambiental en el área rural y zonas protegidas del municipio de Chigorodó Antioquia.</v>
          </cell>
        </row>
        <row r="296">
          <cell r="E296">
            <v>1605172208720</v>
          </cell>
          <cell r="F296" t="str">
            <v>Verificar y actualizar registros catastrales de los núcleos veredales y resguardos indígenas de Polines y Yaberaradó del municipio de Chigorodó departamento de Antioquia.</v>
          </cell>
        </row>
        <row r="297">
          <cell r="E297">
            <v>1605172209059</v>
          </cell>
          <cell r="F297" t="str">
            <v>Legalizar predios de uso publico en la zona rural del municipio de Chigorodó Antioquia</v>
          </cell>
        </row>
        <row r="298">
          <cell r="E298">
            <v>1605172209088</v>
          </cell>
          <cell r="F298" t="str">
            <v xml:space="preserve"> Facilitar el acceso a la tierra a través de subsidios por parte del gobierno nacional a mujeres cabeza de hogar de la zona rural del municipio de Chigorodó Antioquia. </v>
          </cell>
        </row>
        <row r="299">
          <cell r="E299">
            <v>1605172209121</v>
          </cell>
          <cell r="F299" t="str">
            <v xml:space="preserve">Realizar procesos de formalización de tierras que beneficien especialmente a la población victimas del conflicto armado de la zona rural de Chigorodó Antioquia </v>
          </cell>
        </row>
        <row r="300">
          <cell r="E300">
            <v>1605234222925</v>
          </cell>
          <cell r="F300" t="str">
            <v>Actualizar el PBOT para la intervención y reubicación de zonas con potencial riesgo de desastre por derrumbes y deslizamiento de la zona rural y urbana del municipio de Dabeiba Antioquia.</v>
          </cell>
        </row>
        <row r="301">
          <cell r="E301">
            <v>1605234223016</v>
          </cell>
          <cell r="F301" t="str">
            <v xml:space="preserve">Capacitar sobre el plan de ordenamiento y manejo de cuencas hidrográficas POMCA. </v>
          </cell>
        </row>
        <row r="302">
          <cell r="E302">
            <v>1605234223074</v>
          </cell>
          <cell r="F302" t="str">
            <v>Declarar zona de reserva campesina al cañón de la Llorona, cañón del Águila en el municipio de Dabeiba Antioquia.</v>
          </cell>
        </row>
        <row r="303">
          <cell r="E303">
            <v>1605234223094</v>
          </cell>
          <cell r="F303" t="str">
            <v>Resolver conflictos  de los campesinos asentados al interior del area protegida del parque nacional  natural de Paramillo del municipio de Dabeiba Antioquia.</v>
          </cell>
        </row>
        <row r="304">
          <cell r="E304">
            <v>1605234223122</v>
          </cell>
          <cell r="F304" t="str">
            <v>Establecer diálogo con las empresas mineras y de proyectos de infraestructura presentes para que no realicen sus actividades dentro de los resguardos de Dabeiba Antioquia.</v>
          </cell>
        </row>
        <row r="305">
          <cell r="E305">
            <v>1605234223139</v>
          </cell>
          <cell r="F305" t="str">
            <v>Fortalecer las mesas ambientales, y demás autoridades competentes en el municipio de Dabeiba, Antioquia.</v>
          </cell>
        </row>
        <row r="306">
          <cell r="E306">
            <v>1605234223148</v>
          </cell>
          <cell r="F306" t="str">
            <v>Intervenir zonas con potencial de riesgo de desastre por deslizamientos en municipio de Dabeiba, Antioquia.</v>
          </cell>
        </row>
        <row r="307">
          <cell r="E307">
            <v>1605234223159</v>
          </cell>
          <cell r="F307" t="str">
            <v>Actualizar la información catastral en las veredas del municipio de Dabeiba Antioquia.</v>
          </cell>
        </row>
        <row r="308">
          <cell r="E308">
            <v>1605234223167</v>
          </cell>
          <cell r="F308" t="str">
            <v>Actualizar linderos limítrofes en los núcleos Amparradó Carmen, Choromandó, Tugurido Karrazal, Antadó Guabina Y Dabeiba Antioquia, con el fin de evitar conflictos por invasión de predios.</v>
          </cell>
        </row>
        <row r="309">
          <cell r="E309">
            <v>1605234223191</v>
          </cell>
          <cell r="F309" t="str">
            <v>Solicitar a la agencia nacional de tierra la compra y adjudicación de predios, con el objetivo de ampliar los territorios indígenas existentes en el municipio de Dabeiba Antioquia.</v>
          </cell>
        </row>
        <row r="310">
          <cell r="E310">
            <v>1605234223199</v>
          </cell>
          <cell r="F310" t="str">
            <v>Capacitar a las comunidades para evitar el arriendo indiscriminado de tierras resguardadas, en Dabeiba Antioquia.</v>
          </cell>
        </row>
        <row r="311">
          <cell r="E311">
            <v>1605234223220</v>
          </cell>
          <cell r="F311" t="str">
            <v>Crear un fondo de tierras de predios baldíos para la entrega a campesinos sin tierra en el municipio de Dabeiba Antioquia.</v>
          </cell>
        </row>
        <row r="312">
          <cell r="E312">
            <v>1605234223222</v>
          </cell>
          <cell r="F312" t="str">
            <v>Definir límites de linderos entre resguardos indígenas y campesinos   en  los sectores de los 5 núcleos de las egnias indigenas con tierras de campesinos Dabeiba Antioquia</v>
          </cell>
        </row>
        <row r="313">
          <cell r="E313">
            <v>1605234223225</v>
          </cell>
          <cell r="F313" t="str">
            <v>Formalizar terrenos entregados a las víctimas del conflicto en el municipio de Dabeiba Antioquia</v>
          </cell>
        </row>
        <row r="314">
          <cell r="E314">
            <v>1605234223228</v>
          </cell>
          <cell r="F314" t="str">
            <v>Formalizar predios de extinción de dominio en el municipio de Dabeiba Antioquia</v>
          </cell>
        </row>
        <row r="315">
          <cell r="E315">
            <v>1605234223231</v>
          </cell>
          <cell r="F315" t="str">
            <v>Formalizar predios de juntas de acción comunal municipio de Dabeiba Antioquia</v>
          </cell>
        </row>
        <row r="316">
          <cell r="E316">
            <v>1605234223233</v>
          </cell>
          <cell r="F316" t="str">
            <v>Fortalecer el sistema de consultas previas municipio de Dabeiba, Antioquia.</v>
          </cell>
        </row>
        <row r="317">
          <cell r="E317">
            <v>1605234223234</v>
          </cell>
          <cell r="F317" t="str">
            <v>Gestionar con instituciones encargadas, la formalización de predios y expedición de títulos, con el fin de legalizar los terrenos a nombre de los poseedores en Dabeiba Antioquia.</v>
          </cell>
        </row>
        <row r="318">
          <cell r="E318">
            <v>1605234223236</v>
          </cell>
          <cell r="F318" t="str">
            <v>Gestionar la ampliación de tierras en las comunidades indígenas de Dabeiba Antioquia</v>
          </cell>
        </row>
        <row r="319">
          <cell r="E319">
            <v>1605234223238</v>
          </cell>
          <cell r="F319" t="str">
            <v>Gestionar presencia de la agencia nacional de tierras y el IGAC para la formalización   de la propiedad rural del municipio de Dabeiba  Antioquia.</v>
          </cell>
        </row>
        <row r="320">
          <cell r="E320">
            <v>1605234223239</v>
          </cell>
          <cell r="F320" t="str">
            <v>Gestionar Subsidios para mujeres cabeza de hogar para adquirir predios  en algunas  veredas del área rural del  municipio de Dabeiba, Antioquia.</v>
          </cell>
        </row>
        <row r="321">
          <cell r="E321">
            <v>1605234223240</v>
          </cell>
          <cell r="F321" t="str">
            <v>Implementar programas de crédito para mujeres rurales cabeza de hogar  con el fin de acceder a tierras en el municipio de Dabeiba departamento de Antioquia</v>
          </cell>
        </row>
        <row r="322">
          <cell r="E322">
            <v>1605234223244</v>
          </cell>
          <cell r="F322" t="str">
            <v>Renovar procesos de solicitudes de restitución con la agencia de restitución de tierras en el municipio de Dabeiba  Antioquia.</v>
          </cell>
        </row>
        <row r="323">
          <cell r="E323">
            <v>1605234223245</v>
          </cell>
          <cell r="F323" t="str">
            <v>Solicitar apoyo financiero plazos largos y créditos blandos,  para garantizar la compra y tenencia de la tierra a familias sin tierras del Municipio de Dabeiba Antioquia.</v>
          </cell>
        </row>
        <row r="324">
          <cell r="E324">
            <v>1605234223253</v>
          </cell>
          <cell r="F324" t="str">
            <v>Titulación de predios afectados en la implementación de las vías 4g, via al mar 2. Del municipio de Dabeiba, Antioquia.</v>
          </cell>
        </row>
        <row r="325">
          <cell r="E325">
            <v>1605234223255</v>
          </cell>
          <cell r="F325" t="str">
            <v>Titular  tierras en las comunidades indígenas en el municipio de Dabeiba, Antioquia.</v>
          </cell>
        </row>
        <row r="326">
          <cell r="E326">
            <v>1605234223256</v>
          </cell>
          <cell r="F326" t="str">
            <v>Titular tierra en las comunidades de los núcleos Amparradó Carmen, Choromandó, Tugurido Karrazal, Antadó Guabina Y Dabeiba Centro Municipio De Dabeiba, Antioquia.</v>
          </cell>
        </row>
        <row r="327">
          <cell r="E327">
            <v>1605234223258</v>
          </cell>
          <cell r="F327" t="str">
            <v>Titular tierras productivas a mujeres cabeza de familia y mujeres jóvenes emprendedoras en las comunidades rurales indígenas  de Dabeiba Antioquia.</v>
          </cell>
        </row>
        <row r="328">
          <cell r="E328">
            <v>1605234223409</v>
          </cell>
          <cell r="F328" t="str">
            <v xml:space="preserve">Formalizar tierras con ocupación en baldíos de la nación explotadas en el municipio de Dabeiba Antioquia. </v>
          </cell>
        </row>
        <row r="329">
          <cell r="E329">
            <v>1605234223424</v>
          </cell>
          <cell r="F329" t="str">
            <v xml:space="preserve">Implementar  proyectos de conservación de fauna, flora y fuentes hídricas del municipio de Dabeiba Antioquia </v>
          </cell>
        </row>
        <row r="330">
          <cell r="E330">
            <v>1605234223439</v>
          </cell>
          <cell r="F330" t="str">
            <v xml:space="preserve">Implementar buenas prácticas ambientales y sostenibles en los todos los núcleos del municipio de Dabeiba Antioquia. </v>
          </cell>
        </row>
        <row r="331">
          <cell r="E331">
            <v>1605234223489</v>
          </cell>
          <cell r="F331" t="str">
            <v xml:space="preserve">Reubicar   zonas con potencial riesgo de desastre por derrumbes deslizamiento del corregimiento de Camparrusia del municipio de Dabeiba, Antioquia. </v>
          </cell>
        </row>
        <row r="332">
          <cell r="E332">
            <v>1605234223508</v>
          </cell>
          <cell r="F332" t="str">
            <v xml:space="preserve">Formalizar predios  de los  centros educativos rurales  municipio de Dabeiba Antioquia. </v>
          </cell>
        </row>
        <row r="333">
          <cell r="E333">
            <v>1605234223546</v>
          </cell>
          <cell r="F333" t="str">
            <v xml:space="preserve">Dotar de terrenos a las asociaciones productivas de las comunidades rurales del municipio de Dabeiba. </v>
          </cell>
        </row>
        <row r="334">
          <cell r="E334">
            <v>1605234223799</v>
          </cell>
          <cell r="F334" t="str">
            <v>Ampliar tierras para cultivo en las comunidades de los núcleos Amparradó Carmen, Choromandó, Tugurido Karrazal, Antadó Guabina y Dabeiba Centro Municipio de Dabeiba, Antioquia.</v>
          </cell>
        </row>
        <row r="335">
          <cell r="E335">
            <v>1605234225530</v>
          </cell>
          <cell r="F335" t="str">
            <v xml:space="preserve">Gestionar mecanismos que aseguren el cumplimiento del procedimeinto de consulta previa en las comunidades indígenas  del municipio Dabeiba </v>
          </cell>
        </row>
        <row r="336">
          <cell r="E336">
            <v>1605480226306</v>
          </cell>
          <cell r="F336" t="str">
            <v>Adjudicar  títulos colectivos a los consejos comunitarios de Pavarando Grande y Pavarandocito del municipio de Mutatá, Antioquia</v>
          </cell>
        </row>
        <row r="337">
          <cell r="E337">
            <v>1605480226390</v>
          </cell>
          <cell r="F337" t="str">
            <v>Formular y aplicar el plan de ordenamiento ambiental en las comunidades indígenas, Afrodescendiente y campesinas del municipio de Mutatá, Antioquia</v>
          </cell>
        </row>
        <row r="338">
          <cell r="E338">
            <v>1605480226489</v>
          </cell>
          <cell r="F338" t="str">
            <v>Formalizar  los predios rurales en los 9 núcleos veredales para acceder a créditos bancarios y programas de desarrollo sostenible a Nivel municipal, Departamental y Nacional.</v>
          </cell>
        </row>
        <row r="339">
          <cell r="E339">
            <v>1605480226530</v>
          </cell>
          <cell r="F339" t="str">
            <v>Esclarecer linderos entre comunidades Indigenas, Afrodescendientes y Campesinas del Municipio de Mutata, Antioquia</v>
          </cell>
        </row>
        <row r="340">
          <cell r="E340">
            <v>1605480226567</v>
          </cell>
          <cell r="F340" t="str">
            <v>Fortalecer el plan de ordenamiento territorial del municipio de Mutatá</v>
          </cell>
        </row>
        <row r="341">
          <cell r="E341">
            <v>1605480226664</v>
          </cell>
          <cell r="F341" t="str">
            <v>Gestionar a nivel nacional e internacional programas de protección en territorios indígenas  afrodescendiente y territorios ocupados por campesinos, en el municipio de Mutata.</v>
          </cell>
        </row>
        <row r="342">
          <cell r="E342">
            <v>1605480226689</v>
          </cell>
          <cell r="F342" t="str">
            <v>Gestionar ante el Comité de Justicia Transicional o a la Entidad que corresponde el levantamiento de la medida Cautelar de los predios ubicados en el núcleo de Litigio.</v>
          </cell>
        </row>
        <row r="343">
          <cell r="E343">
            <v>1605480226720</v>
          </cell>
          <cell r="F343" t="str">
            <v>Gestionar ante la  (ANT, IGAC, SNR) el desenglobe de las tierras en Bedó Piñales, Caucheras  y Pavarandocito del Municipio de Mutatá</v>
          </cell>
        </row>
        <row r="344">
          <cell r="E344">
            <v>1605480226733</v>
          </cell>
          <cell r="F344" t="str">
            <v>Gestionar ante la Agencia Nacional de Tierras  la ampliación del territorio colectivo de  los resguardos indígenas en el Municipio de Mutatá</v>
          </cell>
        </row>
        <row r="345">
          <cell r="E345">
            <v>1605480226761</v>
          </cell>
          <cell r="F345" t="str">
            <v>Desarrollar revisión catastral de todo el territorio rural del municipio de Mutatá, Antioquia</v>
          </cell>
        </row>
        <row r="346">
          <cell r="E346">
            <v>1605480226789</v>
          </cell>
          <cell r="F346" t="str">
            <v>Gestionar ante las entidades correspondiente programas encaminados a la compra de tierras para campesinos de todos los núcleos  del municipio de Mutatá</v>
          </cell>
        </row>
        <row r="347">
          <cell r="E347">
            <v>1605480226818</v>
          </cell>
          <cell r="F347" t="str">
            <v>Gestionar el amojonamiento de los linderos del territorio colectivo de los resguardos indígenas, Comunidades afrodescendientes y campesinas de Mutatá</v>
          </cell>
        </row>
        <row r="348">
          <cell r="E348">
            <v>1605480226841</v>
          </cell>
          <cell r="F348" t="str">
            <v>Gestionar el nombramiento de promotores ambientales en todo el territorio rural  del municipio de Mutatá</v>
          </cell>
        </row>
        <row r="349">
          <cell r="E349">
            <v>1605480226871</v>
          </cell>
          <cell r="F349" t="str">
            <v>Gestionar la reubicacion y  Retorno de población campesina victimas del conflicto y 39 familias indigenas desplazadas de Mongaratatado, Municipio de Mutata.</v>
          </cell>
        </row>
        <row r="350">
          <cell r="E350">
            <v>1605480226898</v>
          </cell>
          <cell r="F350" t="str">
            <v>Gestionar programas y proyectos de compra y subsidios para el acceso a tierras de la población rural de Mutatá.</v>
          </cell>
        </row>
        <row r="351">
          <cell r="E351">
            <v>1605480226945</v>
          </cell>
          <cell r="F351" t="str">
            <v>Realizar titulación masiva de los predios de los poseedores en todas las veredas y los resguardos indígenas del municipio de Mutata, Antioquia</v>
          </cell>
        </row>
        <row r="352">
          <cell r="E352">
            <v>1605480226982</v>
          </cell>
          <cell r="F352" t="str">
            <v>Realizar consulta previa con las comunidades de los núcleos veredales de Mutata para el manejo de los recursos naturales</v>
          </cell>
        </row>
        <row r="353">
          <cell r="E353">
            <v>1605480226993</v>
          </cell>
          <cell r="F353" t="str">
            <v>Reconocer incentivos económicos por la explotación de las fuentes hidrícas en el resguardo de Jaikerazavi (Rio Zabaleta) y demás ríos la jurisdicción del municipio de Mutata</v>
          </cell>
        </row>
        <row r="354">
          <cell r="E354">
            <v>1605480227043</v>
          </cell>
          <cell r="F354" t="str">
            <v>Gestionar ante la Agencia Nacional de Tierras los avances en los proceso de restitución de tierras y despojos  y abandono en las  comunidades indígena, campesinas y Afrodescendientes victimas del conflictos armado, Municipio de Mutata</v>
          </cell>
        </row>
        <row r="355">
          <cell r="E355">
            <v>1605480227454</v>
          </cell>
          <cell r="F355" t="str">
            <v>Esclarecer linderos entre el territorio del resguardo Chontadural Cañero y Chontaduralito, municipio de Mutatá</v>
          </cell>
        </row>
        <row r="356">
          <cell r="E356">
            <v>1605480227535</v>
          </cell>
          <cell r="F356" t="str">
            <v>Legalizar predios de los centros educativos rurales del municipio de Mutata, Antioquia</v>
          </cell>
        </row>
        <row r="357">
          <cell r="E357">
            <v>1605490215293</v>
          </cell>
          <cell r="F357" t="str">
            <v>Actualizar los límites municipales con San Juan de Urabá, vereda La Pita y Turbo para que las 14 veredas Cielo Azul, La Coroza, Paraiso Tulapa, La Pitica, Oyeto; Semana Santa Arriba, Semana Santa Abajo, Algodon Arriba y Algodon Abajo, San Rafael del Tun Tun, Santa Fe TunTun, Islita Central, Santa Fe la Islita, El Indio Tulapa, para que con claridad  queden perteneciendo al municipio de Necocli..</v>
          </cell>
        </row>
        <row r="358">
          <cell r="E358">
            <v>1605490215316</v>
          </cell>
          <cell r="F358" t="str">
            <v>Delimitar los territorios para proteger las fuentes y nacimiento hídricos que permitan la conservación de las fuentes y nacimientos naturales de agua en el municipio de Necoclí departamento de Antioquia.</v>
          </cell>
        </row>
        <row r="359">
          <cell r="E359">
            <v>1605490215348</v>
          </cell>
          <cell r="F359" t="str">
            <v>Realizar actualización catastral en municipio de Necocli en el departamento de Antioquia.</v>
          </cell>
        </row>
        <row r="360">
          <cell r="E360">
            <v>1605490215475</v>
          </cell>
          <cell r="F360" t="str">
            <v>Reubicar a familias que se encuentran en zonas de alto riesgo, para evitar damnificación de estas por desastres naturales en veredas del corregimiento de Pueblo Nuevo del municipio de Necoclí.</v>
          </cell>
        </row>
        <row r="361">
          <cell r="E361">
            <v>1605490215549</v>
          </cell>
          <cell r="F361" t="str">
            <v xml:space="preserve">Gestionar convenios que permitan la accesibilidad a tierra para poder cultivar productos de autoconsumo en el área rural del Municipio de Necoclí, Antioquia. </v>
          </cell>
        </row>
        <row r="362">
          <cell r="E362">
            <v>1605490215628</v>
          </cell>
          <cell r="F362" t="str">
            <v>Gestionar la compra de tierras mediante el acceso a créditos blandos para las familias rurales del municipio de Necoclí del departamento de Antioquia</v>
          </cell>
        </row>
        <row r="363">
          <cell r="E363">
            <v>1605490215638</v>
          </cell>
          <cell r="F363" t="str">
            <v>Comprar tierras para la distribución gratuita de predios a las familias rurales del municipio de Necoclí departamento de Antioquia</v>
          </cell>
        </row>
        <row r="364">
          <cell r="E364">
            <v>1605490215703</v>
          </cell>
          <cell r="F364" t="str">
            <v>Gestionar ante CORPOURABA la ampliación del distrito de manejo integral para que se incluya las veredas Río Necoclí, la vereda Almacigo Arriba y vereda Bejuco del municipio de Necoclí departamento de Antioquia</v>
          </cell>
        </row>
        <row r="365">
          <cell r="E365">
            <v>1605490215762</v>
          </cell>
          <cell r="F365" t="str">
            <v>Realizar un proceso masivo de formalización para la legalización de predios rurales en el municipio de Necoclí departamento de Antioquia</v>
          </cell>
        </row>
        <row r="366">
          <cell r="E366">
            <v>1605490215848</v>
          </cell>
          <cell r="F366" t="str">
            <v>Delimitar las zonas de interés ambiental con el fin de proteger y conservar la fauna y flora del municipio de Necoclí departamento de Antioquia</v>
          </cell>
        </row>
        <row r="367">
          <cell r="E367">
            <v>1605490215858</v>
          </cell>
          <cell r="F367" t="str">
            <v>Gestionar la agilización de los tramites de restitución de tierras en las comunidades indígenas y campesinas con el fin de cumplir con la reparación integral a las víctimas del municipio de Necoclí - Antioquia</v>
          </cell>
        </row>
        <row r="368">
          <cell r="E368">
            <v>1605490215897</v>
          </cell>
          <cell r="F368" t="str">
            <v>Gestionar la legalización de los terrenos en donde se encuentran construidas las escuelas, centros de salud y polideportivos del área rural del municipio de Necocli.</v>
          </cell>
        </row>
        <row r="369">
          <cell r="E369">
            <v>1605490215937</v>
          </cell>
          <cell r="F369" t="str">
            <v>Delimitar linderos mediante jornadas de delimitación y legalización de predios en áreas rurales del municipio de Necoclí</v>
          </cell>
        </row>
        <row r="370">
          <cell r="E370">
            <v>1605490216515</v>
          </cell>
          <cell r="F370" t="str">
            <v>Crear una mesa de consertación municipal que permita la negociación para la adquisición de tierras para la ampliación del resguardo El Volado y sus comunidades.</v>
          </cell>
        </row>
        <row r="371">
          <cell r="E371">
            <v>1605665212840</v>
          </cell>
          <cell r="F371" t="str">
            <v>Adjudicar 500 hectáreas de tierra para comunidades indígenas senu, El Polvillo y comunidad indígena Naranjales, San Pedro de Urabá, Antioquia</v>
          </cell>
        </row>
        <row r="372">
          <cell r="E372">
            <v>1605665212860</v>
          </cell>
          <cell r="F372" t="str">
            <v>Comprar tierras para 61 familias indígenas senu el Paraíso del municipio de San Pedro de Urabá, Antioquia</v>
          </cell>
        </row>
        <row r="373">
          <cell r="E373">
            <v>1605665213267</v>
          </cell>
          <cell r="F373" t="str">
            <v>Formalizar predios para los campesinos que les permita acceder a la oferta institucional, en toda la zona rural del municipio de San Pedro De Urabá Antioquia</v>
          </cell>
        </row>
        <row r="374">
          <cell r="E374">
            <v>1605665214473</v>
          </cell>
          <cell r="F374" t="str">
            <v>Actualizar el censo rural catastral para reducir altos costos de impuestos a las comunidades del municipio de San Pedro de Urabá Antioquia</v>
          </cell>
        </row>
        <row r="375">
          <cell r="E375">
            <v>1605665214693</v>
          </cell>
          <cell r="F375" t="str">
            <v>Comprar  90 hectáreas de tierra en la vereda Alto San Juan para la comunidad indígena Senu Rio Alto San Juan del municipio de San Pedro de Urabá, Antioquia</v>
          </cell>
        </row>
        <row r="376">
          <cell r="E376">
            <v>1605665215121</v>
          </cell>
          <cell r="F376" t="str">
            <v>Comprar terrenos para reubicación de viviendas en alto riesgo en el corregimiento de Santa Catalina, en el municipio de San Pedro de Urabá, Antioquia</v>
          </cell>
        </row>
        <row r="377">
          <cell r="E377">
            <v>1605665215324</v>
          </cell>
          <cell r="F377" t="str">
            <v xml:space="preserve">Acceder al beneficio de banco de tierras para poder ejecutar proyectos agropecuarios de las Comunidades Indígenas en toda el área rural, de San Pedro de Urabá, Antioquia </v>
          </cell>
        </row>
        <row r="378">
          <cell r="E378">
            <v>1605665215346</v>
          </cell>
          <cell r="F378" t="str">
            <v>Formalizar predios para las comunidades indígenas que les permita acceder a la oferta institucional, en el área rural del municipio de San Pedro De Urabá Antioquia</v>
          </cell>
        </row>
        <row r="379">
          <cell r="E379">
            <v>1605665215405</v>
          </cell>
          <cell r="F379" t="str">
            <v>Comprar 500 hectáreas de tierra para proyecto productivo de víctimas organizadas del área rural del municipio de San Pedro de Urabá</v>
          </cell>
        </row>
        <row r="380">
          <cell r="E380">
            <v>1605665215416</v>
          </cell>
          <cell r="F380" t="str">
            <v>Comprar 50 hectáreas de tierra para la construcción de una granja integral en la vereda El Zumbido Arriba del municipio de San Pedro de Urabá, Antioquia.</v>
          </cell>
        </row>
        <row r="381">
          <cell r="E381">
            <v>1605665215423</v>
          </cell>
          <cell r="F381" t="str">
            <v>Comprar 10 hectáreas de tierra para proyecto productivo en la vereda Botella de Oro del municipio de San Pedro de Urabá</v>
          </cell>
        </row>
        <row r="382">
          <cell r="E382">
            <v>1605665215460</v>
          </cell>
          <cell r="F382" t="str">
            <v>Comprar cuatro hectáreas de tierra para proyecto productivo de productos lácteos liderada por las personas con habilidades diferentes en la vereda Quebrada del Medio del municipio de San Pedro de Urabá</v>
          </cell>
        </row>
        <row r="383">
          <cell r="E383">
            <v>1605665215468</v>
          </cell>
          <cell r="F383" t="str">
            <v>Comprar 100 hectáreas de tierra para proyectos productivos de asociaciones víctimas en la vereda Caño Margen  Izquierdo del municipio de San Pedro de Urabá</v>
          </cell>
        </row>
        <row r="384">
          <cell r="E384">
            <v>1605665215515</v>
          </cell>
          <cell r="F384" t="str">
            <v>Acceder al beneficio de banco de tierras para poder ejecutar proyectos agropecuarios en toda el área rural, de San Pedro de Urabá, Antioquia.</v>
          </cell>
        </row>
        <row r="385">
          <cell r="E385">
            <v>1605665215581</v>
          </cell>
          <cell r="F385" t="str">
            <v>Ampliar el territorio colectivo para comunidad indígena de San Pedro de Urabá, Antioquia.</v>
          </cell>
        </row>
        <row r="386">
          <cell r="E386">
            <v>1605665215616</v>
          </cell>
          <cell r="F386" t="str">
            <v>Dar continuidad a los programas de restitución de tierras para garantizar el retorno y estabilidad de las familias en las veredas de  de San Pedro de Urabá, Antioquia</v>
          </cell>
        </row>
        <row r="387">
          <cell r="E387">
            <v>1605665216596</v>
          </cell>
          <cell r="F387" t="str">
            <v>Ampliar el territorio colectivo para comunidad indígena Ebano Tacanal de San Pedro de Urabá, Antioquia</v>
          </cell>
        </row>
        <row r="388">
          <cell r="E388">
            <v>1605837220046</v>
          </cell>
          <cell r="F388" t="str">
            <v>Adjudicar, formalizar y legalizar los predios en los diferentes núcleos veredales del Municipio de Turbo</v>
          </cell>
        </row>
        <row r="389">
          <cell r="E389">
            <v>1605837220077</v>
          </cell>
          <cell r="F389" t="str">
            <v>Ampliar de Resguardos indígenas de Arcua Dokerazavi y Caiman Alto del distrito especial, portuario y comercial de Turbo Antioquia</v>
          </cell>
        </row>
        <row r="390">
          <cell r="E390">
            <v>1605837220095</v>
          </cell>
          <cell r="F390" t="str">
            <v>Apoyar en la resolución de conflicto entre la junta de acción comunal y el consejo comunitario Yarumal de Turbo Departamento de Antioquia</v>
          </cell>
        </row>
        <row r="391">
          <cell r="E391">
            <v>1605837220144</v>
          </cell>
          <cell r="F391" t="str">
            <v>Proteger y conservar todas las fuentes hídricas de los Núcleos Veredales del Municipio de Turbo</v>
          </cell>
        </row>
        <row r="392">
          <cell r="E392">
            <v>1605837220250</v>
          </cell>
          <cell r="F392" t="str">
            <v>Acceder a créditos y subsidios para la compra de tierras en los diferentes núcleos veredales campesinos, consejos y resguardos indígenas del Municipio de Turbo</v>
          </cell>
        </row>
        <row r="393">
          <cell r="E393">
            <v>1605837220291</v>
          </cell>
          <cell r="F393" t="str">
            <v xml:space="preserve">Apoyar con asistencia técnica y administrativa la distribución equitativa de la tierra en el corregimiento de Lomas aisladas </v>
          </cell>
        </row>
        <row r="394">
          <cell r="E394">
            <v>1605837220317</v>
          </cell>
          <cell r="F394" t="str">
            <v xml:space="preserve">Promover la realización de la consulta previa alrededor de la construcción de Puerto Antioquia del distrito portuario de Turbo, Antioquia. </v>
          </cell>
        </row>
        <row r="395">
          <cell r="E395">
            <v>1605837220340</v>
          </cell>
          <cell r="F395" t="str">
            <v>Legalizar predios de las escuelas en todos los corregimientos y nucleos veredales del Distrito, portuario, logístico, industrial, turístico y comercial de Turbo Departamento de Antioquia</v>
          </cell>
        </row>
        <row r="396">
          <cell r="E396">
            <v>1605837220369</v>
          </cell>
          <cell r="F396" t="str">
            <v>Brindar asistencia técnica y operativa en actividades de prevención, control y manejo ambiental en todos los Nucleos veredales campesinos, resguardos indigenas y consesjos comunitarios de Turbo</v>
          </cell>
        </row>
        <row r="397">
          <cell r="E397">
            <v>1605837220377</v>
          </cell>
          <cell r="F397" t="str">
            <v>Definir los linderos entre Turbo y Necoclí que pasan por corregimiento de San Pablo Tulapa del Distrito, portuario, logístico, industrial, turístico y comercial de Turbo Antioquia</v>
          </cell>
        </row>
        <row r="398">
          <cell r="E398">
            <v>1605837220382</v>
          </cell>
          <cell r="F398" t="str">
            <v xml:space="preserve">Establecer una sede regional de la Agencia Nacional de Tierras en la zona de Uraba para atender a toda la comunidad rural del Municipio </v>
          </cell>
        </row>
        <row r="399">
          <cell r="E399">
            <v>1605837220395</v>
          </cell>
          <cell r="F399" t="str">
            <v>Conservar y proteger zonas ambientales ubicadas la zona rural del Distrito, portuario, logístico, industrial, turístico y comercial de Turbo Antioquia</v>
          </cell>
        </row>
        <row r="400">
          <cell r="E400">
            <v>1605837220401</v>
          </cell>
          <cell r="F400" t="str">
            <v>Formalizar Impuesto Catastral de las núcleos campesinos, resguardos indígenas y consejos comunitarios del Municipio de Turbo</v>
          </cell>
        </row>
        <row r="401">
          <cell r="E401">
            <v>1605837220411</v>
          </cell>
          <cell r="F401" t="str">
            <v>Gestionar la realización de estudio geológico del los volcanes en el distrito especial, portuario y comercial de Turbo Antioquia</v>
          </cell>
        </row>
        <row r="402">
          <cell r="E402">
            <v>1605837220414</v>
          </cell>
          <cell r="F402" t="str">
            <v>Promover políticas públicas para la conservación de area de Manglar del distrito Municipal de Turbo Antioquia</v>
          </cell>
        </row>
        <row r="403">
          <cell r="E403">
            <v>1605837220430</v>
          </cell>
          <cell r="F403" t="str">
            <v>Reparar por parte de la Empresa Ecopetrol a las comunidades del Corregimiento de San Vicente del Congo del Municipio de Turbo</v>
          </cell>
        </row>
        <row r="404">
          <cell r="E404">
            <v>1605837221031</v>
          </cell>
          <cell r="F404" t="str">
            <v xml:space="preserve">Apoyar a la comunidad indígena  El Mango en el traspaso de terrenos para 41 familias  </v>
          </cell>
        </row>
        <row r="405">
          <cell r="E405">
            <v>1605837221040</v>
          </cell>
          <cell r="F405" t="str">
            <v xml:space="preserve">Constituir resguardo para las comunidades Indígenas El Mango, Santa Cruz, Volcán Dokera, Río Turbo, Río León pertenecientes al núcleo Dokerazavi del Municipio de Turbo </v>
          </cell>
        </row>
        <row r="406">
          <cell r="E406">
            <v>1605837221042</v>
          </cell>
          <cell r="F406" t="str">
            <v>Apoyar la implementación de estrategias para la conservación sitios sagrados en Los Resguardos Indígenas cultura del Distrito Especial, Portuario Y Comercial De Turbo Antioquia.</v>
          </cell>
        </row>
        <row r="407">
          <cell r="E407">
            <v>1605837221043</v>
          </cell>
          <cell r="F407" t="str">
            <v>Apoyar desde la Agencia Nacional de Tierras el saneamiento del territorio en el Resguardo indígena de Caimán Alto del Distrito Especial, Portuario Y Comercial De Turbo Antioquia.</v>
          </cell>
        </row>
        <row r="408">
          <cell r="E408">
            <v>1605837221046</v>
          </cell>
          <cell r="F408" t="str">
            <v>Proteger y conservar las zonas de los Manglares y reservas de aguas ubicados en el consejo comunitario de Bocas del Atrato y leoncito y los Manatíes del Municipio de Turbo</v>
          </cell>
        </row>
        <row r="409">
          <cell r="E409">
            <v>1605837221047</v>
          </cell>
          <cell r="F409" t="str">
            <v>Legalizar los terrenos de comunidades indígenas, de Santa Cruz, El Mango, Volcán Dokera, Rio Turbo del núcleo Dokerazavi</v>
          </cell>
        </row>
        <row r="410">
          <cell r="E410">
            <v>1605837221048</v>
          </cell>
          <cell r="F410" t="str">
            <v>Gestionar la entrega de 164 hectáreas legalizadas a 33 familias de las comunidades Indígena Inga del Municipio Turbo Antioquia</v>
          </cell>
        </row>
        <row r="411">
          <cell r="E411">
            <v>1605837221049</v>
          </cell>
          <cell r="F411" t="str">
            <v>Implementar estrategias de mediación por parte de las entidades correspondientes para solucionar temas de límites entre las comunidades Indígenas Dokerazavi y Campesinos en el Municipio de Turbo</v>
          </cell>
        </row>
        <row r="412">
          <cell r="E412">
            <v>1605837221050</v>
          </cell>
          <cell r="F412" t="str">
            <v xml:space="preserve">Reconocer la autoridad ambiental en los territorios  Indígenas Dokerazavi y resguardo Caimán Alto del distrito especial, portuario y comercial de Turbo </v>
          </cell>
        </row>
        <row r="413">
          <cell r="E413">
            <v>1605837221051</v>
          </cell>
          <cell r="F413" t="str">
            <v>Recuperar las zonas forestales ubicadas en el consejo comunitario los Manatíes del Distrito, portuario, logístico, industrial, turístico y comercial de Turbo Antioquia.</v>
          </cell>
        </row>
        <row r="414">
          <cell r="E414">
            <v>1605837221052</v>
          </cell>
          <cell r="F414" t="str">
            <v xml:space="preserve">Revisar y anular las licencias de explotación y exploración de minerales e hidrocarburos en comunidades indígenas </v>
          </cell>
        </row>
        <row r="415">
          <cell r="E415">
            <v>1605837221053</v>
          </cell>
          <cell r="F415" t="str">
            <v xml:space="preserve">Socializar los resultados del proyecto POMCA realizado por Corpouraba para la conservación de cuencas en las comunidades indígenas </v>
          </cell>
        </row>
        <row r="416">
          <cell r="E416">
            <v>1605837222525</v>
          </cell>
          <cell r="F416" t="str">
            <v>Reubicar la base Antinarcóticos de la vereda Cienaguita del núcleo veredal Nueva Granada del Distrito, portuario, logístico, industrial, turístico y comercial de Turbo.</v>
          </cell>
        </row>
        <row r="417">
          <cell r="E417">
            <v>1605837222527</v>
          </cell>
          <cell r="F417" t="str">
            <v>Reubicar las familias de las zonas rurales que se encuentran en zonas de alto riesgo en el Distrito, portuario, logístico, industrial, turístico y comercial de Turbo.</v>
          </cell>
        </row>
        <row r="418">
          <cell r="E418">
            <v>1605837222537</v>
          </cell>
          <cell r="F418" t="str">
            <v>Formalizar predios para 17 familias de la Vereda Toribio Alto en el Municipio de Turbo</v>
          </cell>
        </row>
        <row r="419">
          <cell r="E419">
            <v>1605837222543</v>
          </cell>
          <cell r="F419" t="str">
            <v xml:space="preserve">Apoyar a la junta directiva del Consejo Comunitario de los mangos  en  los temas relacionados con pago de impuestos  y legalización </v>
          </cell>
        </row>
        <row r="420">
          <cell r="E420">
            <v>1605837222548</v>
          </cell>
          <cell r="F420" t="str">
            <v>Agilizar los procesos de restitución de tierras vigentes en los diferentes núcleos veredales del Municipio de Turbo</v>
          </cell>
        </row>
        <row r="421">
          <cell r="E421">
            <v>1605837222658</v>
          </cell>
          <cell r="F421" t="str">
            <v xml:space="preserve">Reubicar comerciantes ambulantes que se encuentran ubicados en espacio comunitario de la cabecera CPO del Corregimiento el Tres, Currulao y otras del Distrito de Turbo, Departamento de Antioquia. </v>
          </cell>
        </row>
        <row r="422">
          <cell r="E422">
            <v>1605837222705</v>
          </cell>
          <cell r="F422" t="str">
            <v xml:space="preserve">Gestionar compra del terrero donde esta ubicado el cementerio de Currulao en el Municipio de Turbo	</v>
          </cell>
        </row>
        <row r="423">
          <cell r="E423">
            <v>1605837222720</v>
          </cell>
          <cell r="F423" t="str">
            <v>Agilizar el proceso de restitución del territorio de la comunidad Rio Turbo del pueblo Emberá del Municipio de Turbo</v>
          </cell>
        </row>
        <row r="424">
          <cell r="E424">
            <v>1605837222757</v>
          </cell>
          <cell r="F424" t="str">
            <v>Solicitar ante la UARIV y la ANT la titulación de predios en el marco del un proceso de retorno y reubicación de las comunidades Micuro y Palos Blancos del Municipio de Turbo.</v>
          </cell>
        </row>
        <row r="425">
          <cell r="E425">
            <v>305031292370</v>
          </cell>
          <cell r="F425" t="str">
            <v>Mejorar vías secundarias que permitan la conexión intermunicipal entre Amalfi – Vegachì, Chorritos - Santa Isabel en el municipio de Amalfi</v>
          </cell>
        </row>
        <row r="426">
          <cell r="E426">
            <v>305031292430</v>
          </cell>
          <cell r="F426" t="str">
            <v xml:space="preserve">Construir infraestructura  vial terciaria en diferentes tramos veredales de la zona rural del municipio de Amalfi, con el objetivo de mejorar la movilidad de los peatones y vehículos </v>
          </cell>
        </row>
        <row r="427">
          <cell r="E427">
            <v>305031292446</v>
          </cell>
          <cell r="F427" t="str">
            <v>Mejorar las vías terciarias en el municipio de Amalfi</v>
          </cell>
        </row>
        <row r="428">
          <cell r="E428">
            <v>305031292476</v>
          </cell>
          <cell r="F428" t="str">
            <v>Construir puentes peatonales y mulares, en la zona rural del municipio de Amalfi</v>
          </cell>
        </row>
        <row r="429">
          <cell r="E429">
            <v>305031292496</v>
          </cell>
          <cell r="F429" t="str">
            <v>Mejorar puentes peatonales, en la zona rural del municipio de Amalfi</v>
          </cell>
        </row>
        <row r="430">
          <cell r="E430">
            <v>305031292532</v>
          </cell>
          <cell r="F430" t="str">
            <v>construir puentes vehiculares, para mejorar el desplazamiento de la población y el transporte de los productos desde la zona rural del municipio de Amalfi</v>
          </cell>
        </row>
        <row r="431">
          <cell r="E431">
            <v>305031292557</v>
          </cell>
          <cell r="F431" t="str">
            <v>Mejorar puentes vehiculares, en la zona rural del municipio de Amalfi</v>
          </cell>
        </row>
        <row r="432">
          <cell r="E432">
            <v>305031292589</v>
          </cell>
          <cell r="F432" t="str">
            <v>Gestionar el mejoramiento de caminos reales, en la zona rural del municipio de Amalfi</v>
          </cell>
        </row>
        <row r="433">
          <cell r="E433">
            <v>305031292612</v>
          </cell>
          <cell r="F433" t="str">
            <v>Dotar al municipio de Amalfi, de maquinaria amarilla para el mejoramiento vial</v>
          </cell>
        </row>
        <row r="434">
          <cell r="E434">
            <v>305031292740</v>
          </cell>
          <cell r="F434" t="str">
            <v>Contruir cables aéreos de comunicación en el Cañon de Porce en el municipio de Amalfi</v>
          </cell>
        </row>
        <row r="435">
          <cell r="E435">
            <v>305031292759</v>
          </cell>
          <cell r="F435" t="str">
            <v>Implementar el programa de electrificación rural con cobertura del 100% de la población rural, incluyendo el reparcheo para los casos que lo ameriten, en las veredas del municipio de Amalfi</v>
          </cell>
        </row>
        <row r="436">
          <cell r="E436">
            <v>305031292768</v>
          </cell>
          <cell r="F436" t="str">
            <v>Implementar la cobertura eléctrica, en las veredas TInita y la Vetilla en el municipio de Amalfi</v>
          </cell>
        </row>
        <row r="437">
          <cell r="E437">
            <v>305031292784</v>
          </cell>
          <cell r="F437" t="str">
            <v>Gestionar la Instalación de antenas y equipos necesarios para brindar servicios de telefonía móvil, con total cobertura para el 100% de población rural del municipio de Amalfi</v>
          </cell>
        </row>
        <row r="438">
          <cell r="E438">
            <v>305031292794</v>
          </cell>
          <cell r="F438" t="str">
            <v>Gestionar la Instalación del servicios de internet y TDT con total cobertura para el 100% de población rural del municipio de Amalfi</v>
          </cell>
        </row>
        <row r="439">
          <cell r="E439">
            <v>305031292816</v>
          </cell>
          <cell r="F439" t="str">
            <v>Implementar un sistema integral de riego y drenaje en el municipio de Amalfi</v>
          </cell>
        </row>
        <row r="440">
          <cell r="E440">
            <v>305031292821</v>
          </cell>
          <cell r="F440" t="str">
            <v>Generar obras para mitigación del riesgo en el municipio de Amalfi</v>
          </cell>
        </row>
        <row r="441">
          <cell r="E441">
            <v>305040283151</v>
          </cell>
          <cell r="F441" t="str">
            <v>Mejorar la infraestructura vial correspondiente a los tramos de Madre Seca-Los Trozos; Usura-Los Tenches; Toná-Los Perillos; Sector el 20 -El Tesoro en el Municipio de Anori.</v>
          </cell>
        </row>
        <row r="442">
          <cell r="E442">
            <v>305040283162</v>
          </cell>
          <cell r="F442" t="str">
            <v>Mejorar la Infraestructura vial el Carmen- la aguada  y construir los puente de la quebrada el Carmen y sobre el Río Porce en el municipio de Anorí.</v>
          </cell>
        </row>
        <row r="443">
          <cell r="E443">
            <v>305040283220</v>
          </cell>
          <cell r="F443" t="str">
            <v>Mejorar la vía con obras complementarias en los siguientes trayectos:  Primavera- trinidad-Las nieves del Municipio de Anori.</v>
          </cell>
        </row>
        <row r="444">
          <cell r="E444">
            <v>305040283224</v>
          </cell>
          <cell r="F444" t="str">
            <v>Mejorar la vía con obras complementarias en los siguientes trayectos: Meseta-Chagualo-Río Nechí del municipio de Anorí.</v>
          </cell>
        </row>
        <row r="445">
          <cell r="E445">
            <v>305040283225</v>
          </cell>
          <cell r="F445" t="str">
            <v>Mejorar la vía con obras complementarias en los siguientes trayectos:  Guadalupe-Casita-El roble en el municipio de Anorí.</v>
          </cell>
        </row>
        <row r="446">
          <cell r="E446">
            <v>305040283239</v>
          </cell>
          <cell r="F446" t="str">
            <v xml:space="preserve"> Mejorar y Pavimentar la vía en el tramo Campamento-Anorí en el municipio de Anorí.</v>
          </cell>
        </row>
        <row r="447">
          <cell r="E447">
            <v>305040283244</v>
          </cell>
          <cell r="F447" t="str">
            <v xml:space="preserve"> Mejorar  la vía en el tramo Anorí-San Isidro en el municipio de Anorí.</v>
          </cell>
        </row>
        <row r="448">
          <cell r="E448">
            <v>305040283249</v>
          </cell>
          <cell r="F448" t="str">
            <v xml:space="preserve"> Mejorar la vía en el tramo Libera-Anorí en el municipio de Anorí.</v>
          </cell>
        </row>
        <row r="449">
          <cell r="E449">
            <v>305040283258</v>
          </cell>
          <cell r="F449" t="str">
            <v>Mejorar la infraestructura vial de vías terciarias en el municipio de Anorí.</v>
          </cell>
        </row>
        <row r="450">
          <cell r="E450">
            <v>305040283273</v>
          </cell>
          <cell r="F450" t="str">
            <v>Actualizar el inventario de las vías terciarias y legalizar las vías construidas por la comunidad en el municipio de Anorí.</v>
          </cell>
        </row>
        <row r="451">
          <cell r="E451">
            <v>305040283279</v>
          </cell>
          <cell r="F451" t="str">
            <v>Aperturar algunos Ramales Viales para el ingreso a veredas que actualmente no tienen acceso en la zona Rural del Municipio de Anorí.</v>
          </cell>
        </row>
        <row r="452">
          <cell r="E452">
            <v>305040283348</v>
          </cell>
          <cell r="F452" t="str">
            <v>Construir los puentes peatonales en lugares estratégicos de la zona rural del Municipio de Anorí</v>
          </cell>
        </row>
        <row r="453">
          <cell r="E453">
            <v>305040283360</v>
          </cell>
          <cell r="F453" t="str">
            <v>Mejorar puentes peatonales en la zona rural del municipio de Anorí, Antioquia.</v>
          </cell>
        </row>
        <row r="454">
          <cell r="E454">
            <v>305040283395</v>
          </cell>
          <cell r="F454" t="str">
            <v>Construir puentes vehículares en el  zona rural del Municipio de Anori.</v>
          </cell>
        </row>
        <row r="455">
          <cell r="E455">
            <v>305040283410</v>
          </cell>
          <cell r="F455" t="str">
            <v>Mejorar puentes vehiculares en la zona rural en el municipio de Anorí.</v>
          </cell>
        </row>
        <row r="456">
          <cell r="E456">
            <v>305040283437</v>
          </cell>
          <cell r="F456" t="str">
            <v>Gestionar la cobertura universal de energia en la zona rural del municipio de Anorí.</v>
          </cell>
        </row>
        <row r="457">
          <cell r="E457">
            <v>305040283446</v>
          </cell>
          <cell r="F457" t="str">
            <v>Mejorar y repotenciar el servicio de energía eléctrica en la totalidad de la zonas veredales del Municipio de Anori.</v>
          </cell>
        </row>
        <row r="458">
          <cell r="E458">
            <v>305040283458</v>
          </cell>
          <cell r="F458" t="str">
            <v>Gestionar la conectividad de Internet y los servicios digitales en los centros educativos rurales del Municipio de Anorí.</v>
          </cell>
        </row>
        <row r="459">
          <cell r="E459">
            <v>305040283461</v>
          </cell>
          <cell r="F459" t="str">
            <v>Gestionar con la administración municipal ante los operadores de telefonia móvil la ampliación de cobertura de voz y datos en la zona rural del municipio de Anorí.</v>
          </cell>
        </row>
        <row r="460">
          <cell r="E460">
            <v>305040283543</v>
          </cell>
          <cell r="F460" t="str">
            <v>Brindar Asesoría Técnica en adecuación de Tierras en la zona veredal del Municipio de Anori</v>
          </cell>
        </row>
        <row r="461">
          <cell r="E461">
            <v>305040283544</v>
          </cell>
          <cell r="F461" t="str">
            <v>Implementar sistemas de drenaje y asistencia técnica en riego para un funcionamiento adecuado, en las lineas productivas que se requiera en el núcleo de la Plancha en el Municipio de Anori.</v>
          </cell>
        </row>
        <row r="462">
          <cell r="E462">
            <v>305107296835</v>
          </cell>
          <cell r="F462" t="str">
            <v>Realizar estudios, diseños y construcción de vìas rurales, para mejorar la comunicación, comercialización y transporte de insumos en el municipio de Briceño Departamento de Antioquia.</v>
          </cell>
        </row>
        <row r="463">
          <cell r="E463">
            <v>305107296904</v>
          </cell>
          <cell r="F463" t="str">
            <v>Mejorar tramos de vías, con intervenciones puntuales en puntos críticos, con medidas de estabilización de taludes y obras de drenaje (Placa huellas, afirmado, alcantarillas,bateas, Gaviones, muros de contenciòn, box coulvert)</v>
          </cell>
        </row>
        <row r="464">
          <cell r="E464">
            <v>305107296961</v>
          </cell>
          <cell r="F464" t="str">
            <v>Realizar estudios, diseños y construcción de puentes, que mejoren la intercomunicación terrestre entre veredas municipales, para disminuir tiempo de viaje y costos de transporte de la población campesina del municipio de Briceño departamento de Antioquia</v>
          </cell>
        </row>
        <row r="465">
          <cell r="E465">
            <v>305107297054</v>
          </cell>
          <cell r="F465" t="str">
            <v>Implementar el transporte fluvial en el municipio de Briceño departamento de Antioquia.</v>
          </cell>
        </row>
        <row r="466">
          <cell r="E466">
            <v>305107297087</v>
          </cell>
          <cell r="F466" t="str">
            <v>Gestionar la conectividad del servcio de TDT a nivel rural, del municipio de Briceño departamento de Antioquia</v>
          </cell>
        </row>
        <row r="467">
          <cell r="E467">
            <v>305107297225</v>
          </cell>
          <cell r="F467" t="str">
            <v>Gestionar la cobertura de internet a nivel rural, en el municipio de Briceño departamento de Antioquia.</v>
          </cell>
        </row>
        <row r="468">
          <cell r="E468">
            <v>305107297237</v>
          </cell>
          <cell r="F468" t="str">
            <v>Gestionar la cobertura  de telefonía rural, en el municipio de Briceño departamento de Antioquia</v>
          </cell>
        </row>
        <row r="469">
          <cell r="E469">
            <v>305107297277</v>
          </cell>
          <cell r="F469" t="str">
            <v>Realizar estudios y diseños para la adecuación de tierras en el municipio de Briceño departamento de Antioquia</v>
          </cell>
        </row>
        <row r="470">
          <cell r="E470">
            <v>305107297311</v>
          </cell>
          <cell r="F470" t="str">
            <v>Gestionar programas de formación en el adecuado manejo de la maquinaria amarilla y pesada necesaria para el mantenimiento de las vías terciarias del municipio de Briceño Departamento de Antioquia.</v>
          </cell>
        </row>
        <row r="471">
          <cell r="E471">
            <v>305107297331</v>
          </cell>
          <cell r="F471" t="str">
            <v>Dotar al municipio de maquinaria para el mejoramiento y adecuación de vías terciarias en el municipio de Briceño Antioquia</v>
          </cell>
        </row>
        <row r="472">
          <cell r="E472">
            <v>305107297376</v>
          </cell>
          <cell r="F472" t="str">
            <v>Gestionar la ampliación y cobertura del reparcheo eléctrico, en las veredas faltantes en el municipio de Briceño en el Departamento de Antioquia.</v>
          </cell>
        </row>
        <row r="473">
          <cell r="E473">
            <v>305107297594</v>
          </cell>
          <cell r="F473" t="str">
            <v>Construir senderos ecológicos, en la zona rural del municipio de Briceño, departamento de Antioquia</v>
          </cell>
        </row>
        <row r="474">
          <cell r="E474">
            <v>305120302592</v>
          </cell>
          <cell r="F474" t="str">
            <v>Realizar mantenimiento y conservación de la vía desde la vereda Alto el Tigre hasta la vereda San Pablo del municipio de Cáceres.</v>
          </cell>
        </row>
        <row r="475">
          <cell r="E475">
            <v>305120302596</v>
          </cell>
          <cell r="F475" t="str">
            <v>Mejoramiento de la vía desde el sector la terminal de Vijagual hasta el centro poblado de Vijagual.</v>
          </cell>
        </row>
        <row r="476">
          <cell r="E476">
            <v>305120302598</v>
          </cell>
          <cell r="F476" t="str">
            <v>Realizar mantenimiento y conservación de la vía iniciando desde el sector Astillero hacia San Francisco  de la vereda Anará y finalizando en la vereda San Antonio del Corregimiento Barro Blanco del municipio de Tarazá.</v>
          </cell>
        </row>
        <row r="477">
          <cell r="E477">
            <v>305120302602</v>
          </cell>
          <cell r="F477" t="str">
            <v xml:space="preserve">Realizar mantenimiento y conservación de la vía desde la vereda Los Azules hasta la vereda Campamento del municipio de Cáceres. </v>
          </cell>
        </row>
        <row r="478">
          <cell r="E478">
            <v>305120302617</v>
          </cell>
          <cell r="F478" t="str">
            <v>Realizar mantenimiento y conservación de la vía terciaria desde La Floresta hasta Campamento del municipio de Cáceres.</v>
          </cell>
        </row>
        <row r="479">
          <cell r="E479">
            <v>305120302685</v>
          </cell>
          <cell r="F479" t="str">
            <v>Realizar mejoramiento y conservación de la vía terciaria de la vereda El Tigre hasta la vereda Medellín del municipio de Cáceres.</v>
          </cell>
        </row>
        <row r="480">
          <cell r="E480">
            <v>305120302746</v>
          </cell>
          <cell r="F480" t="str">
            <v>Gestionar la expansión de la cobertura del servicio de energía eléctrica para las zonas aisladas del municipio de Cáceres.</v>
          </cell>
        </row>
        <row r="481">
          <cell r="E481">
            <v>305120302794</v>
          </cell>
          <cell r="F481" t="str">
            <v>Gestionar ante los prestadores de servicio móvil de telefonía e Internet la ampliación de cobertura para las comunidades rurales del municipio de Cáceres.</v>
          </cell>
        </row>
        <row r="482">
          <cell r="E482">
            <v>305120302800</v>
          </cell>
          <cell r="F482" t="str">
            <v>Construcción y dotación de espacios donde la comunidad rural de Cáceres pueda conectarse a internet, siendo incluyente con la población en situación de discapacidad.</v>
          </cell>
        </row>
        <row r="483">
          <cell r="E483">
            <v>305120302818</v>
          </cell>
          <cell r="F483" t="str">
            <v>Instalar para-rayos en la zona rural de Cáceres para que mitiguen las afectaciones causadas a las comunidades rurales por las constantes descargas eléctricas.</v>
          </cell>
        </row>
        <row r="484">
          <cell r="E484">
            <v>305120302845</v>
          </cell>
          <cell r="F484" t="str">
            <v>Realizar mejoramiento y conservación de la vía terciaria que comunica la vía Manizales en el kilómetro 15 hasta la vereda de Nicaragua del municipio de Cáceres.</v>
          </cell>
        </row>
        <row r="485">
          <cell r="E485">
            <v>305120302853</v>
          </cell>
          <cell r="F485" t="str">
            <v>Realizar mejoramiento y conservación de la vía terciaria que comunica la vía Manizales hacia la vereda Quebradona (vereda Jardín) del municipio de Cáceres.</v>
          </cell>
        </row>
        <row r="486">
          <cell r="E486">
            <v>305120302856</v>
          </cell>
          <cell r="F486" t="str">
            <v>Construir espacios y puntos digitales para el acceso a la información y las tecnologías para los estudiantes y comunidad en general de la zona rural de el municipio de Cáceres, Departamento de Antioquia</v>
          </cell>
        </row>
        <row r="487">
          <cell r="E487">
            <v>305120302879</v>
          </cell>
          <cell r="F487" t="str">
            <v xml:space="preserve">Realizar mejoramiento y conservación de la vía terciaria que comunica desde Guarumo hasta la vereda de Santa Rosita del municipio de Caucasia.  </v>
          </cell>
        </row>
        <row r="488">
          <cell r="E488">
            <v>305120302909</v>
          </cell>
          <cell r="F488" t="str">
            <v>Análisis, diseño y construcción de puente sobre el río Cauca en el corregimiento de Piamonte del municipio de Cáceres.</v>
          </cell>
        </row>
        <row r="489">
          <cell r="E489">
            <v>305120302936</v>
          </cell>
          <cell r="F489" t="str">
            <v>Construir puente peatonal sobre la quebrada Anara ubicada entre la finca La Ilusión y La Finca La Esperanza.</v>
          </cell>
        </row>
        <row r="490">
          <cell r="E490">
            <v>305120303259</v>
          </cell>
          <cell r="F490" t="str">
            <v>Realizar mantenimiento y conservación de la vía desde la vereda Alto el Tigre hasta el sector de Vaqueros de la vereda San Pablo</v>
          </cell>
        </row>
        <row r="491">
          <cell r="E491">
            <v>305120303543</v>
          </cell>
          <cell r="F491" t="str">
            <v>Actualizar el inventario víal del municipio de Cáceres.</v>
          </cell>
        </row>
        <row r="492">
          <cell r="E492">
            <v>305120303567</v>
          </cell>
          <cell r="F492" t="str">
            <v>Realizar estudio y diseño para implementar sistemas de riego en la zona rural del municipio de Cáceres.</v>
          </cell>
        </row>
        <row r="493">
          <cell r="E493">
            <v>305120303570</v>
          </cell>
          <cell r="F493" t="str">
            <v>Realizar estudio y diseño para implementar sistemas de drenaje en la zona rural del municipio de Cáceres.</v>
          </cell>
        </row>
        <row r="494">
          <cell r="E494">
            <v>305120303592</v>
          </cell>
          <cell r="F494" t="str">
            <v>Ampliar el banco de maquinaria amarilla del municipio de Cáceres</v>
          </cell>
        </row>
        <row r="495">
          <cell r="E495">
            <v>305120303593</v>
          </cell>
          <cell r="F495" t="str">
            <v xml:space="preserve">Realizar mejoramiento y conservación de la vía que comunica Jardin hasta la vereda Las Frias del municipio de Cáceres.  </v>
          </cell>
        </row>
        <row r="496">
          <cell r="E496">
            <v>305120303597</v>
          </cell>
          <cell r="F496" t="str">
            <v xml:space="preserve">Realizar mejoramiento y conservación de la vía que comunica Campanario-Algarrobo-San Lorenzo del municipio de Cáceres.  </v>
          </cell>
        </row>
        <row r="497">
          <cell r="E497">
            <v>305120303600</v>
          </cell>
          <cell r="F497" t="str">
            <v>Realizar análisis, estudio y diseño de acciones para la recuperación de suelos afectados por minería, cultivos de uso ilícito, fumigación por aspersión, sobrepastoreo u otras actividades realizadas por el hombre.</v>
          </cell>
        </row>
        <row r="498">
          <cell r="E498">
            <v>305120303602</v>
          </cell>
          <cell r="F498" t="str">
            <v>Realizar estudio, diseño y construcción de obras de control de inundaciones en el municipio de Cáceres.</v>
          </cell>
        </row>
        <row r="499">
          <cell r="E499">
            <v>305120303603</v>
          </cell>
          <cell r="F499" t="str">
            <v>Realizar estudio y diseño para la pavimentación de la vía Cáceres hacia La Chilona.</v>
          </cell>
        </row>
        <row r="500">
          <cell r="E500">
            <v>305120303607</v>
          </cell>
          <cell r="F500" t="str">
            <v>Estudio y diseño para la pavimentación de la vía Jardin hacia Manizales.</v>
          </cell>
        </row>
        <row r="501">
          <cell r="E501">
            <v>305120303609</v>
          </cell>
          <cell r="F501" t="str">
            <v>Realizar estudio y diseño para la construcción de puente sobre la quebrada Tacuyarca que comunica la vía Nicapa hacia El Alba, permitiendo comunicar a los 2 resguardos Carupia y Omaga.</v>
          </cell>
        </row>
        <row r="502">
          <cell r="E502">
            <v>305120303610</v>
          </cell>
          <cell r="F502" t="str">
            <v>Realizar mejoramiento y conservación de la vía Vijagual hacia La Colonia</v>
          </cell>
        </row>
        <row r="503">
          <cell r="E503">
            <v>305120303613</v>
          </cell>
          <cell r="F503" t="str">
            <v>Realizar mejoramiento y conservación de la vía Nicapa hacia Tacuyarca beneficiando a los resguardos Omaga y Carupia y toda la vereda de Tacuyarca.</v>
          </cell>
        </row>
        <row r="504">
          <cell r="E504">
            <v>305120303615</v>
          </cell>
          <cell r="F504" t="str">
            <v>Realizar mejoramiento y conservación de la vía que comunica desde El Alba hasta Las Palmeras por Tacuyarca.</v>
          </cell>
        </row>
        <row r="505">
          <cell r="E505">
            <v>305120303616</v>
          </cell>
          <cell r="F505" t="str">
            <v>Realizar Estudio y diseño para construcción de Puente Vehicular sobre el río Cauca que comunica al corregimiento de Jardin con la vereda Las Frías.</v>
          </cell>
        </row>
        <row r="506">
          <cell r="E506">
            <v>305120303617</v>
          </cell>
          <cell r="F506" t="str">
            <v>Realizar mejoramiento y conservación de la vía que comunica desde Anara hasta el sector de La Raya.</v>
          </cell>
        </row>
        <row r="507">
          <cell r="E507">
            <v>305120303623</v>
          </cell>
          <cell r="F507" t="str">
            <v>Realizar mejoramiento y conservación de la vía que comunica Piamonte hacia La Reversa (arriba y abajo) del municipio de Cáceres.</v>
          </cell>
        </row>
        <row r="508">
          <cell r="E508">
            <v>305154289645</v>
          </cell>
          <cell r="F508" t="str">
            <v>Gestionar ante los operadores de telefonía móvil la ampliación de cobertura de voz, datos y televisión (TDT) para la zona rural del municipio de Caucasia.</v>
          </cell>
        </row>
        <row r="509">
          <cell r="E509">
            <v>305154290350</v>
          </cell>
          <cell r="F509" t="str">
            <v xml:space="preserve">Realizar estudio, diseño y construcción de sistemas de riego para fortalecer las actividades agropecuarias de la zona rural de Caucasia. </v>
          </cell>
        </row>
        <row r="510">
          <cell r="E510">
            <v>305154290428</v>
          </cell>
          <cell r="F510" t="str">
            <v>Gestionar la regulación de las tarifas y el mejoramiento del servicio de energía en la zona rural del municipio de Caucasia</v>
          </cell>
        </row>
        <row r="511">
          <cell r="E511">
            <v>305154290437</v>
          </cell>
          <cell r="F511" t="str">
            <v>Instalar sistemas de energía alternativa y/o convencionales en alumbrado público e infraestructura pública de recreación, deportiva y cultural de la zona rural de Caucasia</v>
          </cell>
        </row>
        <row r="512">
          <cell r="E512">
            <v>305154290448</v>
          </cell>
          <cell r="F512" t="str">
            <v>Realizar replanteo eléctrico en las comunidades rurales de Caucasia.</v>
          </cell>
        </row>
        <row r="513">
          <cell r="E513">
            <v>305154290484</v>
          </cell>
          <cell r="F513" t="str">
            <v>Realizar estudio y diseño de obras de control de inundaciones para mitigar las afectaciones por desbordamiento del río Cauca, Cacerí y Nechí</v>
          </cell>
        </row>
        <row r="514">
          <cell r="E514">
            <v>305154290503</v>
          </cell>
          <cell r="F514" t="str">
            <v>Mejorar las vías terciarias que conducen desde la zona urbana de Caucasia hacia las comunidades rurales de Margento, La Ilusión, La Esmeralda, Los Medios y Barranquillita</v>
          </cell>
        </row>
        <row r="515">
          <cell r="E515">
            <v>305154290518</v>
          </cell>
          <cell r="F515" t="str">
            <v>Mejorar la vía terciaria desde el tramo Km 18 hasta El Brasil, beneficiando a las comunidades rurales de La Corcovada, Las Mercedes, El Brasil hasta el corregimiento Las Conchas que lo integran las veredas de Puerto Hastilla, Puerto Nuevo, La Ye, Montañita, Parapeto, La Concepción, Las Conchas y Bella Sola.</v>
          </cell>
        </row>
        <row r="516">
          <cell r="E516">
            <v>305154290522</v>
          </cell>
          <cell r="F516" t="str">
            <v>Mejorar la vía terciaria desde el tramo La Corcovada hasta Palomar. Esta vía beneficiaría las comunidades de La Corcovada, Barrio Chino y Palomar</v>
          </cell>
        </row>
        <row r="517">
          <cell r="E517">
            <v>305154290524</v>
          </cell>
          <cell r="F517" t="str">
            <v>Mejorar la vía terciaria desde el tramo Matiguaja hasta Unión Cacerí beneficiando las comunidades de Matiguaja, Manzanares, Las Parcelas y Unión Cacerí.</v>
          </cell>
        </row>
        <row r="518">
          <cell r="E518">
            <v>305154290525</v>
          </cell>
          <cell r="F518" t="str">
            <v>Mejorar la vía terciaria desde el tramo Tigre 1 hasta Puerto Colombia, beneficiando las comunidades de Tigre 1, Tigre 2, Tigre 3 y Puerto Colombia en el municipio de Caucasia.</v>
          </cell>
        </row>
        <row r="519">
          <cell r="E519">
            <v>305154290526</v>
          </cell>
          <cell r="F519" t="str">
            <v>Mejorar la vía terciaria desde el tramo Cacerí hasta Quebrada Ciénaga del municipio de Caucasia, beneficiando las comunidades rurales de Bijagual y Los Cargueros del municipio de Nechi.</v>
          </cell>
        </row>
        <row r="520">
          <cell r="E520">
            <v>305154290527</v>
          </cell>
          <cell r="F520" t="str">
            <v>Mejorar la vía terciaria desde el tramo la Apartada de Cuturú hasta Cuturú, beneficiando las comunidades rurales del Corregimiento de Cuturú y otras veredas aledañas</v>
          </cell>
        </row>
        <row r="521">
          <cell r="E521">
            <v>305154290529</v>
          </cell>
          <cell r="F521" t="str">
            <v>Mejorar la vía terciaria desde el tramo Las Malvinas hasta la Cacaotera, beneficiando las comunidades rurales de Puerta España, El Colegio, El Sena y las Parcelas</v>
          </cell>
        </row>
        <row r="522">
          <cell r="E522">
            <v>305154290533</v>
          </cell>
          <cell r="F522" t="str">
            <v>Mejorar la Vía terciaria desde el tramo que va desde Corrales Negros hasta Palanca, beneficiando las comunidades rurales de Barrio Chino, La Calandria, Palanca</v>
          </cell>
        </row>
        <row r="523">
          <cell r="E523">
            <v>305154290534</v>
          </cell>
          <cell r="F523" t="str">
            <v>Mejorar la Vía terciaria desde las comunidades rurales de El Palmar hasta Río Viejo, beneficiando a las comunidades Cucharal y Río Viejo del municipio de Caucasia</v>
          </cell>
        </row>
        <row r="524">
          <cell r="E524">
            <v>305154290536</v>
          </cell>
          <cell r="F524" t="str">
            <v>Mejorar la Vía terciaria desde la entrada Santa Inés hasta Catalina, beneficiando a la comunidad de la vereda Catalina del municipio de Caucasia</v>
          </cell>
        </row>
        <row r="525">
          <cell r="E525">
            <v>305154290539</v>
          </cell>
          <cell r="F525" t="str">
            <v>Realizar estudios, diseño y construcción de puentes vehiculares rurales para la zona Los Tigres de Caucasia</v>
          </cell>
        </row>
        <row r="526">
          <cell r="E526">
            <v>305154290542</v>
          </cell>
          <cell r="F526" t="str">
            <v>Realizar estudios, diseño y construcción de puentes vehiculares para la zona rural de Cacerí y Bijagual de Caucasia</v>
          </cell>
        </row>
        <row r="527">
          <cell r="E527">
            <v>305154290546</v>
          </cell>
          <cell r="F527" t="str">
            <v xml:space="preserve">Realizar estudios, diseño y construcción de puentes vehiculares para la zona rural de Cacerí del municipio de Caucasia. </v>
          </cell>
        </row>
        <row r="528">
          <cell r="E528">
            <v>305154290549</v>
          </cell>
          <cell r="F528" t="str">
            <v>Mejoramiento y mantenimiento preventivo y correctivo de puentes vehiculares de la zona rural de Caucasia</v>
          </cell>
        </row>
        <row r="529">
          <cell r="E529">
            <v>305154290556</v>
          </cell>
          <cell r="F529" t="str">
            <v>Construir puentes peatonales en lugares estratégicos de la zona rural del Municipio de Caucasia.</v>
          </cell>
        </row>
        <row r="530">
          <cell r="E530">
            <v>305154290557</v>
          </cell>
          <cell r="F530" t="str">
            <v>Capacitar y fortalecer a las comunidades rurales organizadas en la estructuración de proyectos, manejo de sistemas de riego, drenaje y obras de control de inundaciones; además, de la adecuación de tierras para promover e impulsar las economía agropecuaria</v>
          </cell>
        </row>
        <row r="531">
          <cell r="E531">
            <v>305154290564</v>
          </cell>
          <cell r="F531" t="str">
            <v>Realizar estudio, diseño y construcción de sistemas de drenaje para las comunidades de La Uribe, Paraguay, La Ilusión del municipio de Caucasia</v>
          </cell>
        </row>
        <row r="532">
          <cell r="E532">
            <v>305154290583</v>
          </cell>
          <cell r="F532" t="str">
            <v>Realizar limpieza periódica de afluentes para disminuir la sedimentación y mitigar las afectaciones por inundación o desbordamiento de los caños.</v>
          </cell>
        </row>
        <row r="533">
          <cell r="E533">
            <v>305250297046</v>
          </cell>
          <cell r="F533" t="str">
            <v>Mejorar la vía que comprende desde la vereda Santa Isabel, en el sector La Ye hacia la vereda La Corona, sector La Coquera.</v>
          </cell>
        </row>
        <row r="534">
          <cell r="E534">
            <v>305250297080</v>
          </cell>
          <cell r="F534" t="str">
            <v xml:space="preserve">Mejoramiento de la vía que comprende desde la zona urbana de El Bagre hacia la vereda El Perico. </v>
          </cell>
        </row>
        <row r="535">
          <cell r="E535">
            <v>305250297092</v>
          </cell>
          <cell r="F535" t="str">
            <v>Mejoramiento de la vía terciaria desde la zona urbana de El Bagre hacia el corregimiento de Puerto López.</v>
          </cell>
        </row>
        <row r="536">
          <cell r="E536">
            <v>305250297103</v>
          </cell>
          <cell r="F536" t="str">
            <v>Mejoramiento de la vía terciaria desde la vereda La Bonga al Consejo Comunitario Chaparrosa del municipio de El Bagre.</v>
          </cell>
        </row>
        <row r="537">
          <cell r="E537">
            <v>305250297130</v>
          </cell>
          <cell r="F537" t="str">
            <v>Mejorar la vía terciaria desde la vereda La Bonga hacia el resguardo El Noventa del municipio El Bagre.</v>
          </cell>
        </row>
        <row r="538">
          <cell r="E538">
            <v>305250297330</v>
          </cell>
          <cell r="F538" t="str">
            <v>Mejoramiento de la vía terciaria desde La vereda las Negritas hacia vereda Bocas de Chicamoqué.</v>
          </cell>
        </row>
        <row r="539">
          <cell r="E539">
            <v>305250297359</v>
          </cell>
          <cell r="F539" t="str">
            <v>Mejoramiento de la vía terciaria desde La vereda Arenas Blancas hasta Tarachica de El Bagre</v>
          </cell>
        </row>
        <row r="540">
          <cell r="E540">
            <v>305250297387</v>
          </cell>
          <cell r="F540" t="str">
            <v>Mejoramiento de la vía terciaria desde el paraje Pizarrita de la vereda Villa Hermosa pasando por El Pedral hacia la vereda El Perico del municipio El Bagre</v>
          </cell>
        </row>
        <row r="541">
          <cell r="E541">
            <v>305250297426</v>
          </cell>
          <cell r="F541" t="str">
            <v>Mejorar vía terciaria desde el sector Caño Claro de la vereda Las Negritas hacia el sector Bocas de las Negras de la vereda Negras Intermedias del municipio El Bagre.</v>
          </cell>
        </row>
        <row r="542">
          <cell r="E542">
            <v>305250297535</v>
          </cell>
          <cell r="F542" t="str">
            <v>Mejorar la vía que comprende desde la zona urbana de El Bagre hacia el corregimiento de Puerto Claver finalizando en la  vereda Aduana</v>
          </cell>
        </row>
        <row r="543">
          <cell r="E543">
            <v>305250297703</v>
          </cell>
          <cell r="F543" t="str">
            <v>Construir espacios digitales para el acceso a la información y las tecnologías para los estudiantes y comunidad en general de la zona rural de el municipio de El Bagre, Departamento de Antioquia</v>
          </cell>
        </row>
        <row r="544">
          <cell r="E544">
            <v>305250297934</v>
          </cell>
          <cell r="F544" t="str">
            <v>Construir 3 puentes peatonales en el resguardo Los Almendros sobre la quebrada Las Negritas del municipio El Bagre.</v>
          </cell>
        </row>
        <row r="545">
          <cell r="E545">
            <v>305250297987</v>
          </cell>
          <cell r="F545" t="str">
            <v>Gestionar ante las entidades prestadoras de servicio móvil de telefonía e Internet la ampliación de cobertura para las comunidades rurales de El Bagre.</v>
          </cell>
        </row>
        <row r="546">
          <cell r="E546">
            <v>305250297999</v>
          </cell>
          <cell r="F546" t="str">
            <v xml:space="preserve">Construcción de espacios e infraestructura donde la comunidad rural pueda conectarse a internet. </v>
          </cell>
        </row>
        <row r="547">
          <cell r="E547">
            <v>305250298026</v>
          </cell>
          <cell r="F547" t="str">
            <v>Gestionar la expansión de la cobertura del servicio de energía eléctrica en las zonas aisladas del municipio de El Bagre</v>
          </cell>
        </row>
        <row r="548">
          <cell r="E548">
            <v>305250298060</v>
          </cell>
          <cell r="F548" t="str">
            <v>Realizar análisis, estudio y diseño de proyectos para la recuperación de suelos afectados por minería, cultivos de uso ilícito, sobrepastoreo u otra actividades.</v>
          </cell>
        </row>
        <row r="549">
          <cell r="E549">
            <v>305250298066</v>
          </cell>
          <cell r="F549" t="str">
            <v>Implementar sistemas de riego para el mejoramiento de los sistemas de producción agropecuario de las comunidades rurales de El Bagre.</v>
          </cell>
        </row>
        <row r="550">
          <cell r="E550">
            <v>305250298294</v>
          </cell>
          <cell r="F550" t="str">
            <v>Realizar limpieza y mantenimiento de las quebradas San Pedro y Santa Bárbara del municipio El Bagre para la recuperación del transporte fluvial con el río Nechí.</v>
          </cell>
        </row>
        <row r="551">
          <cell r="E551">
            <v>305250298481</v>
          </cell>
          <cell r="F551" t="str">
            <v xml:space="preserve">Construir puente peatonal sobre la quebrada la abundancia ubicada en la vereda La Bonga y beneficiaría al Consejo Comunitario La Capilla. </v>
          </cell>
        </row>
        <row r="552">
          <cell r="E552">
            <v>305250298484</v>
          </cell>
          <cell r="F552" t="str">
            <v>Construir puente peatonal sobre el puerto de los indios sobre la quebrada san pedro que beneficia al resguardo Soibadó.</v>
          </cell>
        </row>
        <row r="553">
          <cell r="E553">
            <v>305250298487</v>
          </cell>
          <cell r="F553" t="str">
            <v xml:space="preserve">Construir 2 puentes vehiculares ubicados sobre la quebrada Santa Bárbara y quebrada san pedro. </v>
          </cell>
        </row>
        <row r="554">
          <cell r="E554">
            <v>305250298500</v>
          </cell>
          <cell r="F554" t="str">
            <v>Construir 3 puentes vehiculares ubicados sobre la quebrada las Dantas, la quebrada Santa Isabel y la quebrada siguaná del municipio El Bagre.</v>
          </cell>
        </row>
        <row r="555">
          <cell r="E555">
            <v>305250298502</v>
          </cell>
          <cell r="F555" t="str">
            <v>Construir puente vehicular sobre la quebrada villa grande entre el sector la bonga y el pedral</v>
          </cell>
        </row>
        <row r="556">
          <cell r="E556">
            <v>305250298503</v>
          </cell>
          <cell r="F556" t="str">
            <v>Construir puente vehicular intermunicipal sobre el río tigüí que comunica los municipios de El Bagre y Zaragoza en el sector de Puerto López.</v>
          </cell>
        </row>
        <row r="557">
          <cell r="E557">
            <v>305250298531</v>
          </cell>
          <cell r="F557" t="str">
            <v>Construir puente vehicular intermunicipal sobre el río tigüí que comunica los municipios El Bagre con Segovia en la vereda de Bocas de Chicamoqué.</v>
          </cell>
        </row>
        <row r="558">
          <cell r="E558">
            <v>305250298539</v>
          </cell>
          <cell r="F558" t="str">
            <v>Construir senderos ecológicos con enfoque étnico</v>
          </cell>
        </row>
        <row r="559">
          <cell r="E559">
            <v>305250298541</v>
          </cell>
          <cell r="F559" t="str">
            <v>Actualizar el inventario de vías terciarias del municipio El Bagre</v>
          </cell>
        </row>
        <row r="560">
          <cell r="E560">
            <v>305250298542</v>
          </cell>
          <cell r="F560" t="str">
            <v>Apertura de la vía desde La Medios de Manicería hacia San Pedro medio, San Pedro Abajo y comunidad resguardo Sobaidó.</v>
          </cell>
        </row>
        <row r="561">
          <cell r="E561">
            <v>305250298544</v>
          </cell>
          <cell r="F561" t="str">
            <v>Apertura de la vía desde La Bonga hasta El Pandero</v>
          </cell>
        </row>
        <row r="562">
          <cell r="E562">
            <v>305250298547</v>
          </cell>
          <cell r="F562" t="str">
            <v>Apertura de la vía desde el corregimiento de Puerto López hacia la vereda Boca de las Negras.</v>
          </cell>
        </row>
        <row r="563">
          <cell r="E563">
            <v>305250298548</v>
          </cell>
          <cell r="F563" t="str">
            <v>Apertura de la vía desde el sector la orqueta de la vereda Boca de Chicamoqué hacia quibdosito.</v>
          </cell>
        </row>
        <row r="564">
          <cell r="E564">
            <v>305250298551</v>
          </cell>
          <cell r="F564" t="str">
            <v xml:space="preserve">Apertura de vía para comunicar las veredas de Bamba hacia La Sola, Bamba Arriba hasta llegar a la Rica y La Lucha. </v>
          </cell>
        </row>
        <row r="565">
          <cell r="E565">
            <v>305250298553</v>
          </cell>
          <cell r="F565" t="str">
            <v>Apertura de la vía desde el paraje La Coquera de la vereda La Corona hasta la vereda El Tesoro y Las Conchas.</v>
          </cell>
        </row>
        <row r="566">
          <cell r="E566">
            <v>305250298579</v>
          </cell>
          <cell r="F566" t="str">
            <v>Mejorar puente sobre la quebrada Amacerí, sector norte de puerto claver sobre la vía principal hacia La Aduana.</v>
          </cell>
        </row>
        <row r="567">
          <cell r="E567">
            <v>305250298587</v>
          </cell>
          <cell r="F567" t="str">
            <v>Mejorar Puente Peatonal sobre la quebrada Las Negritas en el Resguardo Los Almendros.</v>
          </cell>
        </row>
        <row r="568">
          <cell r="E568">
            <v>305250298621</v>
          </cell>
          <cell r="F568" t="str">
            <v>Mejorar la vía que comprende desde la zona urbana de El Bagre pasando por el corregimiento de Puerto Claver, vereda Aduana finalizando en Medios de Manicería.</v>
          </cell>
        </row>
        <row r="569">
          <cell r="E569">
            <v>305250298949</v>
          </cell>
          <cell r="F569" t="str">
            <v>Apertura de la vía desde la vereda Las Claritas hasta el paraje Claritas Altas.</v>
          </cell>
        </row>
        <row r="570">
          <cell r="E570">
            <v>305250298951</v>
          </cell>
          <cell r="F570" t="str">
            <v>Apertura de la vía desde el corregimiento de Puerto López hacia el sector La Iglesia de la vereda Boca de Chicamoqué.</v>
          </cell>
        </row>
        <row r="571">
          <cell r="E571">
            <v>305250298954</v>
          </cell>
          <cell r="F571" t="str">
            <v>Construir puente vehicular ubicado sobre el río Amacerí entre el sector el banco y la vereda Las Claras del municipio El Bagre.</v>
          </cell>
        </row>
        <row r="572">
          <cell r="E572">
            <v>305361305782</v>
          </cell>
          <cell r="F572" t="str">
            <v>Actualizar el inventario víal del municipio de Ituango.</v>
          </cell>
        </row>
        <row r="573">
          <cell r="E573">
            <v>305361306036</v>
          </cell>
          <cell r="F573" t="str">
            <v>Realizar mantenimiento y conservación de la vía desde la zona urbana de Ituango hasta el corregimiento de Santa Rita.</v>
          </cell>
        </row>
        <row r="574">
          <cell r="E574">
            <v>305361306266</v>
          </cell>
          <cell r="F574" t="str">
            <v>Realizar mantenimiento y conservación de la vía terciaria entre la vereda El Río y el centro poblado de Santa Lucía del miunicipio de Ituango.</v>
          </cell>
        </row>
        <row r="575">
          <cell r="E575">
            <v>305361306811</v>
          </cell>
          <cell r="F575" t="str">
            <v>Realizar mantenimiento y conservación de la vía terciaria entre el sector Partida de Pascuital y La Vía principal hacia Puerto Valdivia.</v>
          </cell>
        </row>
        <row r="576">
          <cell r="E576">
            <v>305361306820</v>
          </cell>
          <cell r="F576" t="str">
            <v>Realizar mantenimiento y conservación de la vía terciaria entre Quebrada del Medio y el centro poblado de El Cedral</v>
          </cell>
        </row>
        <row r="577">
          <cell r="E577">
            <v>305361306829</v>
          </cell>
          <cell r="F577" t="str">
            <v xml:space="preserve">Realizar mantenimiento y conservación de la vía terciaria desde el corregimiento de La Granja hasta la vereda El Olivar. </v>
          </cell>
        </row>
        <row r="578">
          <cell r="E578">
            <v>305361306894</v>
          </cell>
          <cell r="F578" t="str">
            <v>Realizar mantenimiento y conservación de la vía terciaria desde la zona urbana de Ituango hasta la vereda La Florida.</v>
          </cell>
        </row>
        <row r="579">
          <cell r="E579">
            <v>305361306898</v>
          </cell>
          <cell r="F579" t="str">
            <v>Realizar estudio y diseño para la apertura de la vía que comunica desde la vereda Tres Playitas hasta Birri Birri.</v>
          </cell>
        </row>
        <row r="580">
          <cell r="E580">
            <v>305361306914</v>
          </cell>
          <cell r="F580" t="str">
            <v xml:space="preserve">Realizar mantenimiento y conservación de la vía terciaria desde Cortaderal  hasta la vereda La Honda. </v>
          </cell>
        </row>
        <row r="581">
          <cell r="E581">
            <v>305361306920</v>
          </cell>
          <cell r="F581" t="str">
            <v>Gestionar dotación de herramientas menores para las comunidades rurales con el fin de realizar mejoramiento de las vías terciarias y caminos de herraduras de Ituango.</v>
          </cell>
        </row>
        <row r="582">
          <cell r="E582">
            <v>305361306944</v>
          </cell>
          <cell r="F582" t="str">
            <v>Realizar mantenimiento y conservación de la vía terciaria desde Buenavista hasta el centro poblado de Paloblanco finalizando en El Triunfo.</v>
          </cell>
        </row>
        <row r="583">
          <cell r="E583">
            <v>305361306952</v>
          </cell>
          <cell r="F583" t="str">
            <v>Construir y adecuar espacios e infraestructura tipo kioskos vive digital para las comunidades rurales de Ituango.</v>
          </cell>
        </row>
        <row r="584">
          <cell r="E584">
            <v>305361306957</v>
          </cell>
          <cell r="F584" t="str">
            <v>Gestionar la ampliación de cobertura y servicios digitales, de Internet y telefonia móvil para las comunidades rurales del Municipio de Ituango.</v>
          </cell>
        </row>
        <row r="585">
          <cell r="E585">
            <v>305361306962</v>
          </cell>
          <cell r="F585" t="str">
            <v>Realizar mantenimiento y conservación de la vía terciaria que comunica desde Santa Rita hasta Cestillal.</v>
          </cell>
        </row>
        <row r="586">
          <cell r="E586">
            <v>305361306966</v>
          </cell>
          <cell r="F586" t="str">
            <v>Mejorar y repotenciar el servicio de energía eléctrica (energía convencional o energía alternativa) en la totalidad de las comunidades rurales de Ituango.</v>
          </cell>
        </row>
        <row r="587">
          <cell r="E587">
            <v>305361306976</v>
          </cell>
          <cell r="F587" t="str">
            <v>Realizar mantenimiento y conservación de la vía terciaria que comunica desde La Partida El Corazón hacia Camelia Baja.</v>
          </cell>
        </row>
        <row r="588">
          <cell r="E588">
            <v>305361306978</v>
          </cell>
          <cell r="F588" t="str">
            <v>Electrificar con energía convencional y/o alternativa a la comunidad de Jai-dukamá del municipio de Ituango.</v>
          </cell>
        </row>
        <row r="589">
          <cell r="E589">
            <v>305361306986</v>
          </cell>
          <cell r="F589" t="str">
            <v>Implementar medios alternativos de transporte acuático tipo yonson para las comunidades de Birri Birri y Cañaveral.</v>
          </cell>
        </row>
        <row r="590">
          <cell r="E590">
            <v>305361306987</v>
          </cell>
          <cell r="F590" t="str">
            <v>Realizar mantenimiento y conservación de la vía terciaria que comunica desde La Partida de San Luis hasta la vereda Finlandia.</v>
          </cell>
        </row>
        <row r="591">
          <cell r="E591">
            <v>305361306998</v>
          </cell>
          <cell r="F591" t="str">
            <v>Realizar mantenimiento y conservación de la vía terciaria que comunica desde Palmitas hasta San Luis Chispas.</v>
          </cell>
        </row>
        <row r="592">
          <cell r="E592">
            <v>305361306999</v>
          </cell>
          <cell r="F592" t="str">
            <v>Gestionar ruta de transporte acuático que comunique a Ituango desde el sitio de presa aguas arriba hasta Santafé de Antioquia.</v>
          </cell>
        </row>
        <row r="593">
          <cell r="E593">
            <v>305361307011</v>
          </cell>
          <cell r="F593" t="str">
            <v>Implementar asistencia técnica y sistemas de riego para potenciar las líneas productivas de tomate, maíz, yuca, café, plátano, producción de pastos y forrajes como alternativa de producción en las épocas de verano.</v>
          </cell>
        </row>
        <row r="594">
          <cell r="E594">
            <v>305361307013</v>
          </cell>
          <cell r="F594" t="str">
            <v>Realizar mantenimiento y conservación de la vía terciaria que comunica desde La Vereda Cenizas hasta la vereda Murrapal.</v>
          </cell>
        </row>
        <row r="595">
          <cell r="E595">
            <v>305361307019</v>
          </cell>
          <cell r="F595" t="str">
            <v>Realizar mantenimiento y conservación de camino de herradura que comunica desde el sector La Trampa de la vereda Villegas hasta la Escuela.</v>
          </cell>
        </row>
        <row r="596">
          <cell r="E596">
            <v>305361307031</v>
          </cell>
          <cell r="F596" t="str">
            <v>Realizar mantenimiento y conservación de camino de herradura que comunica desde la vereda Ocal Santa Barbara, pasando por el sector Santo Tomás finalizando Birri Birri.</v>
          </cell>
        </row>
        <row r="597">
          <cell r="E597">
            <v>305361307039</v>
          </cell>
          <cell r="F597" t="str">
            <v>Realizar análisis, estudio y diseño de proyectos para la recuperación de suelos afectados por minería, cultivos de uso ilícito, sobrepastoreo u otras actividades.</v>
          </cell>
        </row>
        <row r="598">
          <cell r="E598">
            <v>305361307042</v>
          </cell>
          <cell r="F598" t="str">
            <v>Realizar estudio, diseño y apertura de la vía que comunica la vereda Chontaduro hacia El Llanón del municipio de Ituango.</v>
          </cell>
        </row>
        <row r="599">
          <cell r="E599">
            <v>305361307052</v>
          </cell>
          <cell r="F599" t="str">
            <v>Realizar estudio, diseño y apertura de la vía Pascuita hacia La Palizada del municipio de Ituango.</v>
          </cell>
        </row>
        <row r="600">
          <cell r="E600">
            <v>305361307062</v>
          </cell>
          <cell r="F600" t="str">
            <v>Construir y adecuar la terminal de transporte del municipio de Ituango.</v>
          </cell>
        </row>
        <row r="601">
          <cell r="E601">
            <v>305361307065</v>
          </cell>
          <cell r="F601" t="str">
            <v>Realizar estudio y diseño para la apertura de vía entre la Hundida y Singo El Chorrón del municipio de Ituango.</v>
          </cell>
        </row>
        <row r="602">
          <cell r="E602">
            <v>305361307066</v>
          </cell>
          <cell r="F602" t="str">
            <v>Adecuar los aeropuertos Los Galgos y Santa Rita del municipio de Ituango.</v>
          </cell>
        </row>
        <row r="603">
          <cell r="E603">
            <v>305361307074</v>
          </cell>
          <cell r="F603" t="str">
            <v xml:space="preserve"> Realizar estudio y diseño para la apertura de la vía que comunica la vereda El Amparo con el centro poblado de Santa Ana del municipio de Ituango.</v>
          </cell>
        </row>
        <row r="604">
          <cell r="E604">
            <v>305361307080</v>
          </cell>
          <cell r="F604" t="str">
            <v>Realizar estudio y diseño para la construcción de vía entre La Vereda El Olivar  y  el resguardo indígena Jai-dukamá.</v>
          </cell>
        </row>
        <row r="605">
          <cell r="E605">
            <v>305361307101</v>
          </cell>
          <cell r="F605" t="str">
            <v>Realizar estudio y diseño para la apertura de la vía que comunica desde la vereda La Flecha del municipio de Ituango hasta la vereda Agua Linda del corregimiento de Juan José del municipio de Montelibano.</v>
          </cell>
        </row>
        <row r="606">
          <cell r="E606">
            <v>305361307104</v>
          </cell>
          <cell r="F606" t="str">
            <v>Realizar estudio y diseño para la apertura de la vía intermunicipal que comunica a los municipios de Ituango y SantaFé de Antioquia en el sector El Bombillo.</v>
          </cell>
        </row>
        <row r="607">
          <cell r="E607">
            <v>305361307198</v>
          </cell>
          <cell r="F607" t="str">
            <v>Realizar estudio, diseño y construcción de puente vehicular sobre la quebrada la granja que comunica las comunidades del área urbana y el corregimiento de Santa Rita.</v>
          </cell>
        </row>
        <row r="608">
          <cell r="E608">
            <v>305361307205</v>
          </cell>
          <cell r="F608" t="str">
            <v xml:space="preserve">Realizar estudio, diseño y construcción de 5 puentes peatonales que permitan comunicar el centro poblado de Santa Lucia hasta San Agustín Leones. </v>
          </cell>
        </row>
        <row r="609">
          <cell r="E609">
            <v>305361307210</v>
          </cell>
          <cell r="F609" t="str">
            <v>Realizar estudio, diseño y construcción de puente peatonal sobre la quebrada paujil que beneficia la vereda La Flecha.</v>
          </cell>
        </row>
        <row r="610">
          <cell r="E610">
            <v>305361307217</v>
          </cell>
          <cell r="F610" t="str">
            <v>Realizar estudio, diseño y construcción de puente peatonal sobre la quebrada la nutria que beneficia la vereda La Esmeralda.</v>
          </cell>
        </row>
        <row r="611">
          <cell r="E611">
            <v>305361307222</v>
          </cell>
          <cell r="F611" t="str">
            <v>Realizar estudio, diseño y construcción de 3 puentes peatonales que permitan comunicar las veredas de San Pablo, La Canturrona, la Esmeralda y La Fecha.</v>
          </cell>
        </row>
        <row r="612">
          <cell r="E612">
            <v>305361307228</v>
          </cell>
          <cell r="F612" t="str">
            <v>Realizar estudio, diseño y construcción de puente peatonal sobre La Esmeralda ubicado en la vereda La Esmeralda.</v>
          </cell>
        </row>
        <row r="613">
          <cell r="E613">
            <v>305361307232</v>
          </cell>
          <cell r="F613" t="str">
            <v xml:space="preserve">Realizar estudio, diseño y construcción de puente peatonal sobre la quebrada Sinitavé en la vereda La María </v>
          </cell>
        </row>
        <row r="614">
          <cell r="E614">
            <v>305361307236</v>
          </cell>
          <cell r="F614" t="str">
            <v xml:space="preserve">Realizar estudio, diseño y construcción de puente peatonal sobre la quebrada la cristalina que comunica La vereda La Cristalina con el sector La Escuela. </v>
          </cell>
        </row>
        <row r="615">
          <cell r="E615">
            <v>305361307242</v>
          </cell>
          <cell r="F615" t="str">
            <v xml:space="preserve">Realizar estudio, diseño y construcción de puente peatonal sobre el río san juanillo que comunica La Cristalina con La Paloma y otras veredas. </v>
          </cell>
        </row>
        <row r="616">
          <cell r="E616">
            <v>305361307245</v>
          </cell>
          <cell r="F616" t="str">
            <v>Realizar estudio y diseño para la construcción de camino carreteable desde la vereda el Quindio hasta El Chuscal.</v>
          </cell>
        </row>
        <row r="617">
          <cell r="E617">
            <v>305361307256</v>
          </cell>
          <cell r="F617" t="str">
            <v xml:space="preserve"> Realizar estudio y diseño para la apertura de la vía que comunica desde la vereda Santa Lucia del municipio de Ituango hasta el sector La Piedra del corregimiento la Caucana del municipio de Tarazá.</v>
          </cell>
        </row>
        <row r="618">
          <cell r="E618">
            <v>305361307258</v>
          </cell>
          <cell r="F618" t="str">
            <v>Realizar estudio y diseño para la construcción de camino carreteable desde las partidas La Ilusión hacia La vereda La Ceiba del municipio de Ituango.</v>
          </cell>
        </row>
        <row r="619">
          <cell r="E619">
            <v>305361307271</v>
          </cell>
          <cell r="F619" t="str">
            <v>Realizar estudio y diseño para la apertura de la vía que comunica desde el botadero de Pelabola botadero de sinitavé hasta San Luis El Aro y Filadelfia.</v>
          </cell>
        </row>
        <row r="620">
          <cell r="E620">
            <v>305361307280</v>
          </cell>
          <cell r="F620" t="str">
            <v>Realizar estudio y diseño para la apertura de la vía intermunicipal que comunica a los municipios de Peque e Ituango en el sector La Florida.</v>
          </cell>
        </row>
        <row r="621">
          <cell r="E621">
            <v>305361307292</v>
          </cell>
          <cell r="F621" t="str">
            <v>Realizar estudio y diseño para la apertura de la vía que comunica desde Cestillal hasta la vía Puerto Valdivia para comunicar con la troncal de occidente.</v>
          </cell>
        </row>
        <row r="622">
          <cell r="E622">
            <v>305361307325</v>
          </cell>
          <cell r="F622" t="str">
            <v>Realizar estudio, diseño y construcción de 8 puentes peatonales en área del Resguardo Indígena Jai-Dukama.</v>
          </cell>
        </row>
        <row r="623">
          <cell r="E623">
            <v>305361307327</v>
          </cell>
          <cell r="F623" t="str">
            <v>realizar estudio, diseño y construcción, de puente peatonal en el sector el Sanjón de la Aldea que comunica a las veredas de La Florida con la vereda Pená y otras veredas del municio de Peque. Adicionalmente otro puente sobre la quebrada la Quiebra a la altura de la vereda La Florida.</v>
          </cell>
        </row>
        <row r="624">
          <cell r="E624">
            <v>305361308119</v>
          </cell>
          <cell r="F624" t="str">
            <v>Mejorar y Adecuar los caminos ancestrales existentes en el Resguardo Indígena Jai-Dukama.</v>
          </cell>
        </row>
        <row r="625">
          <cell r="E625">
            <v>305361308120</v>
          </cell>
          <cell r="F625" t="str">
            <v>Construir un puente vehícular sobre la quebrada La Bramadora ubicada en la vía entre El Corregimiento La Granja y La Vereda El Olivar.</v>
          </cell>
        </row>
        <row r="626">
          <cell r="E626">
            <v>305361308121</v>
          </cell>
          <cell r="F626" t="str">
            <v>Realizar estudio, diseño y construcción de puente peatonal sobre la quebrada Las Arañas que comunica las veredas de Las Arañas con Los Sauces.</v>
          </cell>
        </row>
        <row r="627">
          <cell r="E627">
            <v>305361308122</v>
          </cell>
          <cell r="F627" t="str">
            <v>Realizar estudio, diseño y construcción de puente peatonal sobre la quebrada Santa Ana que comunica a las Veredas El Amparo con el Centro poblado de El Cedral.</v>
          </cell>
        </row>
        <row r="628">
          <cell r="E628">
            <v>305361308123</v>
          </cell>
          <cell r="F628" t="str">
            <v>Realizar estudio, diseño y construcción de puente peatonal sobre la quebrada La Granja que comunica a el Corregimiento La Granja y el sector Colombia.</v>
          </cell>
        </row>
        <row r="629">
          <cell r="E629">
            <v>305361308124</v>
          </cell>
          <cell r="F629" t="str">
            <v>Realizar estudio, diseño y construcción de puente peatonal sobre la quebrada Quebradona que comunica a las veredas Las Brisas y El Chuscal.</v>
          </cell>
        </row>
        <row r="630">
          <cell r="E630">
            <v>305361308125</v>
          </cell>
          <cell r="F630" t="str">
            <v>Realizar estudio, diseño y construcción de puente peatonal sobre Río Sucio en la vereda La Flecha.</v>
          </cell>
        </row>
        <row r="631">
          <cell r="E631">
            <v>305361308126</v>
          </cell>
          <cell r="F631" t="str">
            <v>Realizar estudio, diseño y construcción de puente peatonal sobre la quebrada Manicero en la Vereda San Agustin Leones.</v>
          </cell>
        </row>
        <row r="632">
          <cell r="E632">
            <v>305361308127</v>
          </cell>
          <cell r="F632" t="str">
            <v>Realizar estudio, diseño y construcción de puente peatonal sobre la quebrada El Tinto que comunica a las veredas El Tinto y San Luis.</v>
          </cell>
        </row>
        <row r="633">
          <cell r="E633">
            <v>305361308128</v>
          </cell>
          <cell r="F633" t="str">
            <v>Realizar estudio, diseño y construcción de puente peatonal sobre el Río San Juanillo en el sector El Palmar.</v>
          </cell>
        </row>
        <row r="634">
          <cell r="E634">
            <v>305495292349</v>
          </cell>
          <cell r="F634" t="str">
            <v>Gestionar la prestación del servicio o cobertura de energía para las comunidades rurales de Nechí.</v>
          </cell>
        </row>
        <row r="635">
          <cell r="E635">
            <v>305495292365</v>
          </cell>
          <cell r="F635" t="str">
            <v xml:space="preserve">Gestionar la instalación de alumbrado público para las comunidades rurales del municipio de Nechí. </v>
          </cell>
        </row>
        <row r="636">
          <cell r="E636">
            <v>305495292383</v>
          </cell>
          <cell r="F636" t="str">
            <v>Análisis, diseño y construcción de redes de gas natural para las viviendas rurales del municipio de Nechí.</v>
          </cell>
        </row>
        <row r="637">
          <cell r="E637">
            <v>305495292395</v>
          </cell>
          <cell r="F637" t="str">
            <v>Realizar análisis, diseño, construcción y manejo técnico de biodigestores para las comunidades rurales de Nechí.</v>
          </cell>
        </row>
        <row r="638">
          <cell r="E638">
            <v>305495292441</v>
          </cell>
          <cell r="F638" t="str">
            <v>Gestionar espacios como kioskos vive digital con el fin de disponer espacios de conectividad para las comunidades rurales.</v>
          </cell>
        </row>
        <row r="639">
          <cell r="E639">
            <v>305495292451</v>
          </cell>
          <cell r="F639" t="str">
            <v>Realizar análisis, diseño y construcción de un punto de encuentro tipo albergue para atender las afectaciones constantes causadas por el desbordamiento de los ríos Cauca y Nechí.</v>
          </cell>
        </row>
        <row r="640">
          <cell r="E640">
            <v>305495292473</v>
          </cell>
          <cell r="F640" t="str">
            <v>Realizar análisis, diseño, construcción y manejo técnico de sistemas de riego para las comunidades productoras de arroz, sorgo y otros productos agropecuarios en el municipio de Nechí.</v>
          </cell>
        </row>
        <row r="641">
          <cell r="E641">
            <v>305495292503</v>
          </cell>
          <cell r="F641" t="str">
            <v xml:space="preserve">Realizar análisis, diseño, construcción y manejo técnico de sistemas de drenaje para las comunidades y familias campesinas productoras de Nechí. </v>
          </cell>
        </row>
        <row r="642">
          <cell r="E642">
            <v>305495292524</v>
          </cell>
          <cell r="F642" t="str">
            <v>Realizar análisis, diseño y construcción de canales a los caños y/o quebradas del municipio de Nechí.</v>
          </cell>
        </row>
        <row r="643">
          <cell r="E643">
            <v>305495292542</v>
          </cell>
          <cell r="F643" t="str">
            <v>Realizar limpieza y recuperación de caños o quebradas del municipio de Nechí.</v>
          </cell>
        </row>
        <row r="644">
          <cell r="E644">
            <v>305495292553</v>
          </cell>
          <cell r="F644" t="str">
            <v xml:space="preserve">Construir obras de mitigación de impactos causados por los desastres naturales en el municipio de Nechí </v>
          </cell>
        </row>
        <row r="645">
          <cell r="E645">
            <v>305495292586</v>
          </cell>
          <cell r="F645" t="str">
            <v>Implementar proyecto de dragado del río  Nechí en el sector Puerto Gaitán, Bijagual y el paraje de Puerto Líbano de la vereda Plan Bonito</v>
          </cell>
        </row>
        <row r="646">
          <cell r="E646">
            <v>305495292611</v>
          </cell>
          <cell r="F646" t="str">
            <v>Implementar proyecto de dragado del río Cauca en los puntos denominados islas desde la hacienda Santillana del corregimiento colorado hasta la hacienda Santa Anita ubicada en la vereda Las Corositas.</v>
          </cell>
        </row>
        <row r="647">
          <cell r="E647">
            <v>305495292621</v>
          </cell>
          <cell r="F647" t="str">
            <v>Construir muelles de pasajeros para las comunidades rurales de Colorado, Bijagual, Cargueros, Las Flores y en las  veredas veredas Puerto Astilla, Zaragocita y el sector Puerto Líbano de la vereda Plan Bonito de Nechí</v>
          </cell>
        </row>
        <row r="648">
          <cell r="E648">
            <v>305495292728</v>
          </cell>
          <cell r="F648" t="str">
            <v>Mejoramiento de la vía terciaria desde la Parcela Londres a la Cabecera Municipal de Nechí</v>
          </cell>
        </row>
        <row r="649">
          <cell r="E649">
            <v>305495292735</v>
          </cell>
          <cell r="F649" t="str">
            <v>Mejorar Vía terciaria del municipio de Nechí en el núcleo Cargueros que comprende al corregimiento de Cargueros a Bijagual, Quebrada Ciénaga a Granada, Cargueros a Quebrada Ciénaga y Bijagual a Cargueros hasta Cacerí.</v>
          </cell>
        </row>
        <row r="650">
          <cell r="E650">
            <v>305495292761</v>
          </cell>
          <cell r="F650" t="str">
            <v>Mejoramiento de las vías y calles de los centros poblados del municipio de Nechí</v>
          </cell>
        </row>
        <row r="651">
          <cell r="E651">
            <v>305495292896</v>
          </cell>
          <cell r="F651" t="str">
            <v>Construir puentes  peatonales y mulares para los núcleos de San Pablo Abajo 1, San Pablo Abajo 2 y Colorado.</v>
          </cell>
        </row>
        <row r="652">
          <cell r="E652">
            <v>305495292903</v>
          </cell>
          <cell r="F652" t="str">
            <v>Construir puentes  peatonales y mulares para los núcleos Cargueros y Las Conchas</v>
          </cell>
        </row>
        <row r="653">
          <cell r="E653">
            <v>305495292921</v>
          </cell>
          <cell r="F653" t="str">
            <v>Construir puente intermunicipal en el municipio de Nechí con El Bagre sobre la Quebrada San Pedro.</v>
          </cell>
        </row>
        <row r="654">
          <cell r="E654">
            <v>305495292971</v>
          </cell>
          <cell r="F654" t="str">
            <v>Mejorar Vía terciaria desde el Corregimiento de Colorado al cementerio, luego La Espiga a Caño Pescado cogiendo hacia Correntoso, se sigue de las partidas de Londres a Correntoso, se llega desde Santa Anita a las Corocitas y de las Corocitas a Nechi, se sube hacia el paraje San Pablo de la vereda Colorado pasando por Popales hacia La Libertad y termina en la vereda San Lorenzo.</v>
          </cell>
        </row>
        <row r="655">
          <cell r="E655">
            <v>305495293380</v>
          </cell>
          <cell r="F655" t="str">
            <v>Mejorar Vía terciaria del municipio de Nechí desde el tramo comprendido por San Pablo Abajo 1 y San Pablo Abajo 2</v>
          </cell>
        </row>
        <row r="656">
          <cell r="E656">
            <v>305495293449</v>
          </cell>
          <cell r="F656" t="str">
            <v xml:space="preserve">Construcción Puente sobre la altura Cacerí en la vereda bella sola. </v>
          </cell>
        </row>
        <row r="657">
          <cell r="E657">
            <v>305495293453</v>
          </cell>
          <cell r="F657" t="str">
            <v>Realizar apertura de vías terciarias</v>
          </cell>
        </row>
        <row r="658">
          <cell r="E658">
            <v>305495293458</v>
          </cell>
          <cell r="F658" t="str">
            <v>Construir puentes sobre el río Nechí  y el río Cauca en el municipio de Nechí.</v>
          </cell>
        </row>
        <row r="659">
          <cell r="E659">
            <v>305495293465</v>
          </cell>
          <cell r="F659" t="str">
            <v>Construir  Puentes Vehiculares en el municipio de Nechí</v>
          </cell>
        </row>
        <row r="660">
          <cell r="E660">
            <v>305604305382</v>
          </cell>
          <cell r="F660" t="str">
            <v>Gestionar capacitaciones, en tema técnico y operario de  maquinaria pesada y obras civiles, a la comunidad rural del municipio de Remedios Antioquia</v>
          </cell>
        </row>
        <row r="661">
          <cell r="E661">
            <v>305604305578</v>
          </cell>
          <cell r="F661" t="str">
            <v>Realizar estudios diseños y construcción de puentes en la zona rural del municipio de Remedios  departamento de Antioquia.</v>
          </cell>
        </row>
        <row r="662">
          <cell r="E662">
            <v>305604305681</v>
          </cell>
          <cell r="F662" t="str">
            <v>Mejorar Puentes en el municipio de Remedios, departamento de Antioquia.</v>
          </cell>
        </row>
        <row r="663">
          <cell r="E663">
            <v>305604305699</v>
          </cell>
          <cell r="F663" t="str">
            <v>Realizar estudios, diseños y adecuación de tierras, mediante  la construcción de infraestructura física para riego, drenaje o protección contra inundaciones, que mejoren la productividad, los ingresos de los productores y sus condiciones de vida a través de un manejo integral, eficiente y sostenible, en el municipio de Remedios departamento de antioquia</v>
          </cell>
        </row>
        <row r="664">
          <cell r="E664">
            <v>305604305736</v>
          </cell>
          <cell r="F664" t="str">
            <v xml:space="preserve"> Realizar estudios, diseños y construcción de nuevas vías rurales en el municipio de Remedios Antioquia.</v>
          </cell>
        </row>
        <row r="665">
          <cell r="E665">
            <v>305604306005</v>
          </cell>
          <cell r="F665" t="str">
            <v>Mejorar tramos de vías, con intervenciones puntuales en puntos críticos, con medidas de estabilización de taludes y obras de drenaje (alcantarillas, placa huellas, box coulvert, muros de contención) en el municipio de Remedios , departamento de Antioquia.</v>
          </cell>
        </row>
        <row r="666">
          <cell r="E666">
            <v>305604306033</v>
          </cell>
          <cell r="F666" t="str">
            <v>Electrificar la zona rural en el municipio de Remedios en el Departamento de Antioquia</v>
          </cell>
        </row>
        <row r="667">
          <cell r="E667">
            <v>305604306039</v>
          </cell>
          <cell r="F667" t="str">
            <v>Cubrir de Redes de comunicaciones en telefonía movil al municipio de Remedios en el departamento de Antioquia.</v>
          </cell>
        </row>
        <row r="668">
          <cell r="E668">
            <v>305604306053</v>
          </cell>
          <cell r="F668" t="str">
            <v>Gestionar el acceso a internet rural mediante la implementación de Kioscos Vive digital y/ o centros de atención comunitario, que mejoren la comunicación veredal en el municipio de Remedios , Departamento de Antioquia.</v>
          </cell>
        </row>
        <row r="669">
          <cell r="E669">
            <v>305604306089</v>
          </cell>
          <cell r="F669" t="str">
            <v>Dotar de maquinaria amarilla en el municipio de Remedios en el Departamento de Antioquia.</v>
          </cell>
        </row>
        <row r="670">
          <cell r="E670">
            <v>305604306101</v>
          </cell>
          <cell r="F670" t="str">
            <v>Gestionar el servicio de televisión digital terrestre en el municipio de Remedios, Departamento de Antioquia.</v>
          </cell>
        </row>
        <row r="671">
          <cell r="E671">
            <v>305604306104</v>
          </cell>
          <cell r="F671" t="str">
            <v>Actualizar el inventario vial en el municipio de Remedios en Antioquia.</v>
          </cell>
        </row>
        <row r="672">
          <cell r="E672">
            <v>305604306130</v>
          </cell>
          <cell r="F672" t="str">
            <v xml:space="preserve">Instalar señalización víal, en la zona rural del municipio de Remedios </v>
          </cell>
        </row>
        <row r="673">
          <cell r="E673">
            <v>305604306143</v>
          </cell>
          <cell r="F673" t="str">
            <v>Realizar estudios, diseños y construcción de senderos ecologicos, en el municipio de Remedios, departamento de Antioquia</v>
          </cell>
        </row>
        <row r="674">
          <cell r="E674">
            <v>305736292309</v>
          </cell>
          <cell r="F674" t="str">
            <v>Construir puente sobre el río Bagre</v>
          </cell>
        </row>
        <row r="675">
          <cell r="E675">
            <v>305736292326</v>
          </cell>
          <cell r="F675" t="str">
            <v>Mejoramiento de las Vías Terciarias en el Nucleo Arenal</v>
          </cell>
        </row>
        <row r="676">
          <cell r="E676">
            <v>305736292340</v>
          </cell>
          <cell r="F676" t="str">
            <v>Mejoramiento de tramos de  vías terciarias en el Nucleo El Pescado</v>
          </cell>
        </row>
        <row r="677">
          <cell r="E677">
            <v>305736292362</v>
          </cell>
          <cell r="F677" t="str">
            <v>Mejoramiento de vías terciarias en el Nucleo veredal Cancha Manila</v>
          </cell>
        </row>
        <row r="678">
          <cell r="E678">
            <v>305736292372</v>
          </cell>
          <cell r="F678" t="str">
            <v>Construccion de vias terciarias en el Nucleo veredal el Aporriado.</v>
          </cell>
        </row>
        <row r="679">
          <cell r="E679">
            <v>305736292388</v>
          </cell>
          <cell r="F679" t="str">
            <v>Mejoramiento de Vias terciarias del Nucleo Veredal las Fraguas( Corregimiento de Fraguas).</v>
          </cell>
        </row>
        <row r="680">
          <cell r="E680">
            <v>305736292409</v>
          </cell>
          <cell r="F680" t="str">
            <v>Mejoramiento de vias terciarias en el Nucleo el resguardo Tagual.</v>
          </cell>
        </row>
        <row r="681">
          <cell r="E681">
            <v>305736292439</v>
          </cell>
          <cell r="F681" t="str">
            <v>Mejoramiento de puentes peatonales en el C.C Corregimiento de Fraguas.</v>
          </cell>
        </row>
        <row r="682">
          <cell r="E682">
            <v>305736292466</v>
          </cell>
          <cell r="F682" t="str">
            <v>Construccion de un Puente Vehicular en en el Municipio de segovia vereda la PO.</v>
          </cell>
        </row>
        <row r="683">
          <cell r="E683">
            <v>305736292489</v>
          </cell>
          <cell r="F683" t="str">
            <v>Ampliar cobertura energía eléctrica al 100% en el Municipio de Segovia.</v>
          </cell>
        </row>
        <row r="684">
          <cell r="E684">
            <v>305736292504</v>
          </cell>
          <cell r="F684" t="str">
            <v>Implementar programa Kiosko Vive Digital e Instalar antenas e infraestructura de conectividad</v>
          </cell>
        </row>
        <row r="685">
          <cell r="E685">
            <v>305790302600</v>
          </cell>
          <cell r="F685" t="str">
            <v>Realizar estudios y diseños para la construcción de vías terciarias en la zona rural del municipio de Taraza (Antioquía), para mejorar la movilidad de personas y vehículos.</v>
          </cell>
        </row>
        <row r="686">
          <cell r="E686">
            <v>305790302637</v>
          </cell>
          <cell r="F686" t="str">
            <v>Realizar el mejoramiento de las vias terciarias existentes en la zona rural del Municipio de Tarazá (Antioquía)</v>
          </cell>
        </row>
        <row r="687">
          <cell r="E687">
            <v>305790302646</v>
          </cell>
          <cell r="F687" t="str">
            <v>Realizar estudios, diseños y construcción de puentes vehículares para mejorar el desplazamiento de la población y el transporte de los productos de la zona rural del municipio de Tarazá (Antioquía)</v>
          </cell>
        </row>
        <row r="688">
          <cell r="E688">
            <v>305790302667</v>
          </cell>
          <cell r="F688" t="str">
            <v>Realizar mantenimiento y adecuación de puentes vehículares que se encuentran en mal estado, en la zona rural del municipio de Tarazá (Antioquía).</v>
          </cell>
        </row>
        <row r="689">
          <cell r="E689">
            <v>305790302744</v>
          </cell>
          <cell r="F689" t="str">
            <v>Implementar el programa de electrificación rural, con cobertura del 100% para la población del municipio de Taraza (Antioquía)</v>
          </cell>
        </row>
        <row r="690">
          <cell r="E690">
            <v>305790302747</v>
          </cell>
          <cell r="F690" t="str">
            <v>Realizar estudios y diseños para la implementación de paneles solares, el área rural del municipio de Tarazá (Antioquía)</v>
          </cell>
        </row>
        <row r="691">
          <cell r="E691">
            <v>305790302793</v>
          </cell>
          <cell r="F691" t="str">
            <v>Gestionar la ampliación de cobertura de voz, datos y televisión, los cuales garanticen servicio de alta calidad, con total cobertura para la población rural del municipio de Tarazá (Antioquía)</v>
          </cell>
        </row>
        <row r="692">
          <cell r="E692">
            <v>305790302810</v>
          </cell>
          <cell r="F692" t="str">
            <v>Instalar la infraestructura necesaria para la implementación de los kioscos vive digital en los sitios de interés comunitarios y puntos de internet en las instituciones educativas de la zona rural del municipio de Tarazá (Antioquía)</v>
          </cell>
        </row>
        <row r="693">
          <cell r="E693">
            <v>305790302825</v>
          </cell>
          <cell r="F693" t="str">
            <v>Realizar estudios y diseños para la construcción de sistemas de riego y drenajes para mejorar la productividad de la tierra en en área rural del municipio de Tarazá. (Antioquía)</v>
          </cell>
        </row>
        <row r="694">
          <cell r="E694">
            <v>305790302847</v>
          </cell>
          <cell r="F694" t="str">
            <v>Implementar proyectos para la adquisición de bancos de herramientas y equipos  para el mantenimiento de vías de la zona rural del municipio de Tarazá. (Antioquía)</v>
          </cell>
        </row>
        <row r="695">
          <cell r="E695">
            <v>305790302864</v>
          </cell>
          <cell r="F695" t="str">
            <v>Implementar proyectos de adquisición de bancos de maquinarias pesadas para el mantenimiento de vías en el municipio de Tarazá (Antioquía)</v>
          </cell>
        </row>
        <row r="696">
          <cell r="E696">
            <v>305790302872</v>
          </cell>
          <cell r="F696" t="str">
            <v>Realizar estudios y diseños para la construcción de un Cable aéreo (teleférico) que conectaría la población del resguardo indígena Jaidezavi de la población rural del municpio de Tarazá (Antioquía)</v>
          </cell>
        </row>
        <row r="697">
          <cell r="E697">
            <v>305790302881</v>
          </cell>
          <cell r="F697" t="str">
            <v>Realizar estudios y diseños que determinen la viabilidad de la construcción de la vía que comunica el corregimiento Barro Blanco hasta la vereda Purí, del municpio de Tarazá (Antioquía)</v>
          </cell>
        </row>
        <row r="698">
          <cell r="E698">
            <v>305854302054</v>
          </cell>
          <cell r="F698" t="str">
            <v>Realizar estudios, diseños y construcción de nuevas vías rurales, en el municipio de Valdivia departamento de Antioquia</v>
          </cell>
        </row>
        <row r="699">
          <cell r="E699">
            <v>305854302123</v>
          </cell>
          <cell r="F699" t="str">
            <v>Mejorar tramos de vías, con intervenciones puntuales en puntos críticos, (obras de artes) en el municipio de Valdivia departamento de Antioquia.</v>
          </cell>
        </row>
        <row r="700">
          <cell r="E700">
            <v>305854302241</v>
          </cell>
          <cell r="F700" t="str">
            <v>Realizar estudios, diseños y construcción de puentes que mejoren la intercomunicación terrestre entre veredas, para disminuir tiempo de viaje y costos de transporte de la población campesina en el municipio de Valdivia, Departamento de Antioquia.</v>
          </cell>
        </row>
        <row r="701">
          <cell r="E701">
            <v>305854302338</v>
          </cell>
          <cell r="F701" t="str">
            <v xml:space="preserve"> Mejorar y adecuar los puentes existentes del municipio de Valdivia, Departamento de Antioquia.</v>
          </cell>
        </row>
        <row r="702">
          <cell r="E702">
            <v>305854302369</v>
          </cell>
          <cell r="F702" t="str">
            <v>Gestionar la implementación de nuevos sistemas de retención y señalización en la zona de troncal occidente del Municipio de Valdivia, Departamento de Antioquia.</v>
          </cell>
        </row>
        <row r="703">
          <cell r="E703">
            <v>305854302415</v>
          </cell>
          <cell r="F703" t="str">
            <v>Ampliar el Banco de Maquinaria amarilla en el municipio de Valdivia, Departamento de Antoquia.</v>
          </cell>
        </row>
        <row r="704">
          <cell r="E704">
            <v>305854302465</v>
          </cell>
          <cell r="F704" t="str">
            <v>Gestionar la ampliación de cobertura energética a través de reparcheo y de alumbrado público, ante la empresa de servicios públicos en el Municipio de Valdivia, Departamento de Antioquia.</v>
          </cell>
        </row>
        <row r="705">
          <cell r="E705">
            <v>305854302477</v>
          </cell>
          <cell r="F705" t="str">
            <v>Actualizar el inventario vial del Municipio de Valdivia, Departamento de Antioquia.</v>
          </cell>
        </row>
        <row r="706">
          <cell r="E706">
            <v>305854302502</v>
          </cell>
          <cell r="F706" t="str">
            <v>Gestionar fuentes alternativas de energía para las familias dispersas del municipio de Valdivia, Departamento de Antioquia.</v>
          </cell>
        </row>
        <row r="707">
          <cell r="E707">
            <v>305854302621</v>
          </cell>
          <cell r="F707" t="str">
            <v>Gestionar la regularización de los cobros en el servicio de energía, del municipio de Valdivia departamento de Antioquia</v>
          </cell>
        </row>
        <row r="708">
          <cell r="E708">
            <v>305854302629</v>
          </cell>
          <cell r="F708" t="str">
            <v>Gestionar el acceso a telefonía rural, mediante antenas repetidoras que mejoren la comunicación veredal, del municipio de valdivia departamento de Antioquia</v>
          </cell>
        </row>
        <row r="709">
          <cell r="E709">
            <v>305854302644</v>
          </cell>
          <cell r="F709" t="str">
            <v>Gestionar el acceso a internet rural mediante la implementación de Kioscos Vive digital y/ o centros de atención comunitario, que mejoren la comunicación veredal</v>
          </cell>
        </row>
        <row r="710">
          <cell r="E710">
            <v>305854302684</v>
          </cell>
          <cell r="F710" t="str">
            <v>Dotar las salas de internet, y quioscos vive digital existentes del municipio de Valdivia departamento de Antioquia</v>
          </cell>
        </row>
        <row r="711">
          <cell r="E711">
            <v>305854302709</v>
          </cell>
          <cell r="F711" t="str">
            <v>Realizar estudios, diseños y construcción del cable aereo sobre el rio Cauca  y sector El tigre, zona rural del municipio de valvdivia Antioquia</v>
          </cell>
        </row>
        <row r="712">
          <cell r="E712">
            <v>305854302722</v>
          </cell>
          <cell r="F712" t="str">
            <v>Gestionar capacitaciones técnicas, en construcción vial a la comunidad del municipio del Valdivia</v>
          </cell>
        </row>
        <row r="713">
          <cell r="E713">
            <v>305854302733</v>
          </cell>
          <cell r="F713" t="str">
            <v>Realizar estudios y diseños para la instalación de para-rayos en todas las comunidades rurales de Valdivia departamento de Antioquia.</v>
          </cell>
        </row>
        <row r="714">
          <cell r="E714">
            <v>305854302760</v>
          </cell>
          <cell r="F714" t="str">
            <v>Realizar estudios para adecuar tierras, mediante la construcción de infraestructura física para riego y drenaje, en el municipio de Valdivia, departamento de Antioquia</v>
          </cell>
        </row>
        <row r="715">
          <cell r="E715">
            <v>305854302770</v>
          </cell>
          <cell r="F715" t="str">
            <v>Gestionar el servicio de TDT, en en las zonas rurales del municipio de Valdivia departamento de Antioquia</v>
          </cell>
        </row>
        <row r="716">
          <cell r="E716">
            <v>305895296892</v>
          </cell>
          <cell r="F716" t="str">
            <v>Realizar Estudios y diseños para pavimentar la vía secundaria habilitando el paso en el tramo Zaragoza- Cáceres (Antioquía)</v>
          </cell>
        </row>
        <row r="717">
          <cell r="E717">
            <v>305895297499</v>
          </cell>
          <cell r="F717" t="str">
            <v>Construir puente peatonal sobre la quebrada San Juan abajo, que intercomunique las comunidades con la zona rural del municipio de Zaragoza (Antioquía)</v>
          </cell>
        </row>
        <row r="718">
          <cell r="E718">
            <v>305895297542</v>
          </cell>
          <cell r="F718" t="str">
            <v>Entregar Dotación de Herramientas y Maquinaría a las Organizaciones o Juntas de acción comunal con el  fin de que  estas sean utilizadas en el mantenimiento periódico de las vías de la zona rural del municipio de Zaragoza (Antioquía)</v>
          </cell>
        </row>
        <row r="719">
          <cell r="E719">
            <v>305895297557</v>
          </cell>
          <cell r="F719" t="str">
            <v>Ampliar de la cobertura eléctrica y  cubrir al 100% los hogares de la zona rural del municipio de Zaragoza (Antioquía)</v>
          </cell>
        </row>
        <row r="720">
          <cell r="E720">
            <v>305895297573</v>
          </cell>
          <cell r="F720" t="str">
            <v>Construir puntos/Kioscos Vive Digital en las veredas de la zona rural del municipio de Zaragoza (Antioquía)</v>
          </cell>
        </row>
        <row r="721">
          <cell r="E721">
            <v>305895297591</v>
          </cell>
          <cell r="F721" t="str">
            <v>Construir puntos /kioscos vive digital que faciliten el acceso y uso de las tecnologías y la información de la comunidad rural del municipio de Zaragoza (Antioquía)</v>
          </cell>
        </row>
        <row r="722">
          <cell r="E722">
            <v>305895297650</v>
          </cell>
          <cell r="F722" t="str">
            <v>Realizar diseño y construcción de muros de contención en la zona rural del municipio de Zaragoza (Antioquía)</v>
          </cell>
        </row>
        <row r="723">
          <cell r="E723">
            <v>305895297689</v>
          </cell>
          <cell r="F723" t="str">
            <v>Realizar estudios y diseños para la construcción de muros de contención en las veredas de la zona rural del municipio de Zaragoza (Antioquía)</v>
          </cell>
        </row>
        <row r="724">
          <cell r="E724">
            <v>305895297744</v>
          </cell>
          <cell r="F724" t="str">
            <v>Adecuar y mejorar las de vías de conexión interveredal en el municipio de Zaragoza (Antioquía).</v>
          </cell>
        </row>
        <row r="725">
          <cell r="E725">
            <v>305895297769</v>
          </cell>
          <cell r="F725" t="str">
            <v>Realizar estudios y diseños que determinen la viabilidad para la construcción de placas huellas de vía de acceso al Consejo Comunitario Porce Medio del municipio de Zaragoza (Antioquía)</v>
          </cell>
        </row>
        <row r="726">
          <cell r="E726">
            <v>305895297789</v>
          </cell>
          <cell r="F726" t="str">
            <v>Realizar estudios y diseños para la construcción de puentes vehículares en la zona rural del municipio de Zaragoza (Antioquía)</v>
          </cell>
        </row>
        <row r="727">
          <cell r="E727">
            <v>305895297812</v>
          </cell>
          <cell r="F727" t="str">
            <v>Realizar estudios y diseños para la construcción de puentes vehículares en la zona rural del municipio de Zaragoza (Antioquía)</v>
          </cell>
        </row>
        <row r="728">
          <cell r="E728">
            <v>305895297825</v>
          </cell>
          <cell r="F728" t="str">
            <v>Diseño para la Implementación en la zona agrícola de un sistema de riego para mitigar sequías y sistemas de drenajes en la zona rural del municipio de Zaragoza (Antioquía)</v>
          </cell>
        </row>
        <row r="729">
          <cell r="E729">
            <v>305895297850</v>
          </cell>
          <cell r="F729" t="str">
            <v>Ampliar la cobertura de telefonía móvil (voz y datos) para los habitantes de la zona rural del municipio de Zaragoza (Antioquía)</v>
          </cell>
        </row>
        <row r="730">
          <cell r="E730">
            <v>305895297880</v>
          </cell>
          <cell r="F730" t="str">
            <v>Realizar estudios de viabilidad para la puesta en funcionamiento de la hidroeléctrica San Juan, del municipio de Zaragoza (Antioquía)</v>
          </cell>
        </row>
        <row r="731">
          <cell r="E731">
            <v>305895298982</v>
          </cell>
          <cell r="F731" t="str">
            <v xml:space="preserve">Realizar estudios y diseños para la construcción de un puente vehícular sobre el río Nechí y el casco urbano, con el que se beneficiará la población rural del municipio de Zaragoza (Antioquía) </v>
          </cell>
        </row>
        <row r="732">
          <cell r="E732">
            <v>505475223007</v>
          </cell>
          <cell r="F732" t="str">
            <v>Presentar ante el ministerio del medio Ambiente el proyecto de limpieza, destronque, Descolmatado y Conservación de los ríos Murindo, Jedega, Turriquitadó, Chagerado y Chibugado y sus afluentes, en el Municipio de Murindo Departamento de Antioquia.</v>
          </cell>
        </row>
        <row r="733">
          <cell r="E733">
            <v>505475223054</v>
          </cell>
          <cell r="F733" t="str">
            <v>Instalar 5 antenas de telecomunicación en sitios estratégicos que garanticen ampliar la cobertura de telefonía móvil  en todo el municipio de Murindo Departamento de Antioquia.</v>
          </cell>
        </row>
        <row r="734">
          <cell r="E734">
            <v>505475223103</v>
          </cell>
          <cell r="F734" t="str">
            <v>Implementar sistema de drenaje de tierra en las comunidades de Opogadó Isla de los Rojas, Bebarameño, Campo Alegre, Jedega Bella Luz, Pital, Canal, Bartolo en el Municipio de Murindó.</v>
          </cell>
        </row>
        <row r="735">
          <cell r="E735">
            <v>505475223347</v>
          </cell>
          <cell r="F735" t="str">
            <v>Implementar proyectos para la Interconexión eléctrica que garantice un óptimo funcionamiento del fluido eléctrico  en  las  comunidades  de santafe de Murindo, guamal,  Chagerado,  Chibugado, Turriquitadó Llano, Turriquitadó Alto, Turriquitadó bajo, Ñarangue, Bachidubi, Coredo, Chimiado,  Municipio de Murindo – Antioquia.</v>
          </cell>
        </row>
        <row r="736">
          <cell r="E736">
            <v>505475223358</v>
          </cell>
          <cell r="F736" t="str">
            <v>Mejorar la conectividad a Internet de las comunidades afros e indígenas  del Municipio de Murindo departamento de Antioquia.</v>
          </cell>
        </row>
        <row r="737">
          <cell r="E737">
            <v>505475223407</v>
          </cell>
          <cell r="F737" t="str">
            <v>Implementar proyecto para el mejoramiento de la interconexión eléctrica que garantice un óptimo fluido eléctrico en las comunidades   de  Pital, Canal, Murindo Viejo, Bartolo,  San Bernardo, Campo Alegre, Bella luz, Opogadó, Bebarameño, isla, guagua Municipio de Murindo Departamento de Antioquia.</v>
          </cell>
        </row>
        <row r="738">
          <cell r="E738">
            <v>505475223552</v>
          </cell>
          <cell r="F738" t="str">
            <v>Realizar Estudios, diseños y Construir 3 vías carreteable que comunique a Murindo Actual -Murindo (Reubicación) -  Pavarando,  Murindo (Reubicacion) - Dabeiba (Tascon) y Murindo (Reubicación) – Chagerado Comunidad Indigena, en el Municipio de Murindo Departamento de Antioquia.</v>
          </cell>
        </row>
        <row r="739">
          <cell r="E739">
            <v>505475223585</v>
          </cell>
          <cell r="F739" t="str">
            <v>Construcción de  muelles embarcaderos en las comunidades del Municipio de Murindo– Antioquia</v>
          </cell>
        </row>
        <row r="740">
          <cell r="E740">
            <v>505475223696</v>
          </cell>
          <cell r="F740" t="str">
            <v>Construir puentes peatonales  en sistemas palafiticos en las comunidades de Bella luz, Campo Alegre, Bebarameño y Opogadó Municipio de Murindo Antioquia.</v>
          </cell>
        </row>
        <row r="741">
          <cell r="E741">
            <v>505475223806</v>
          </cell>
          <cell r="F741" t="str">
            <v>Implementar sistema de Riegos de cultivos en las comunidades de Bebarameño, San Bernardo,  Campo Alegre, Bella luz, Opogadó, Guamal, Santa Fe De Murindo, Pital, Canal, Murindo Viejo, Bartolo, Chagerado,  Chibugado, Turriquitadó Llano, Turriquitadó Alto, Turriquitadó bajo, Ñarangue, Bachidubi, Coredo, Chimiado, Isla, guagua, en el Municipio de Murindo Departamento de Antioquia.</v>
          </cell>
        </row>
        <row r="742">
          <cell r="E742">
            <v>505475223856</v>
          </cell>
          <cell r="F742" t="str">
            <v>Construir infraestructura aeroportuaria que garantice un óptimo funcionamiento y operatividad en Murindó.</v>
          </cell>
        </row>
        <row r="743">
          <cell r="E743">
            <v>505475223884</v>
          </cell>
          <cell r="F743" t="str">
            <v>Presentar ante el ministerio del medio Ambiente el proyecto de limpieza, destronque, Descolmatar y Conservación de las Ciénagas  de Quesada, Tadia, Arrastradero, Remacho, Guamal, Bella Luz, Los Araganes, El Burro, el Tigre, en el Municipio de Murindo, Antioquia.</v>
          </cell>
        </row>
        <row r="744">
          <cell r="E744">
            <v>505475223920</v>
          </cell>
          <cell r="F744" t="str">
            <v>Realizar la limpieza y conservación de las bocas del rio Atrato, en el Municipio de Murindo Departamento de Antioquia.</v>
          </cell>
        </row>
        <row r="745">
          <cell r="E745">
            <v>505475224048</v>
          </cell>
          <cell r="F745" t="str">
            <v>Construir 7 caminos interveredales en el municipio de Murindo departamento de Antioquia</v>
          </cell>
        </row>
        <row r="746">
          <cell r="E746">
            <v>505475224117</v>
          </cell>
          <cell r="F746" t="str">
            <v>Mejorar mediante pavimento las calles principales de las 22 comunidades afro, indígenas y Mestizas  del Municipio de Murindo Departamento de Antioquia.</v>
          </cell>
        </row>
        <row r="747">
          <cell r="E747">
            <v>505475233261</v>
          </cell>
          <cell r="F747" t="str">
            <v>Construir muros de contención en las comunidades Afro e indígenas del Municipio de Murindó Antioquia.</v>
          </cell>
        </row>
        <row r="748">
          <cell r="E748">
            <v>505475234361</v>
          </cell>
          <cell r="F748" t="str">
            <v>Implementar un proyecto de gas domiciliario alternativo que integre las 23 comunidades de la zona rural y urbana del municipio de Murindo, Antioquia</v>
          </cell>
        </row>
        <row r="749">
          <cell r="E749">
            <v>505873204631</v>
          </cell>
          <cell r="F749" t="str">
            <v>Instalar 3 antenas de telecomunicación en sitios estratégicos que garanticen ampliar la cobertura de telefonía móvil  en el municipio del Vigía del Fuerte -  Antioquia.</v>
          </cell>
        </row>
        <row r="750">
          <cell r="E750">
            <v>505873204714</v>
          </cell>
          <cell r="F750" t="str">
            <v>Realizar mejoramiento y mantenimiento de caminos interveredales de las comunidades afros e indígenas  del municipio de Vigía del Fuerte – Antioquia.</v>
          </cell>
        </row>
        <row r="751">
          <cell r="E751">
            <v>505873204856</v>
          </cell>
          <cell r="F751" t="str">
            <v>Implementar proyectos para la Interconexión eléctrica que garantice un óptimo funcionamiento del fluido eléctrico  en  las 26 comunidades del  Municipio de Vigía del Fuerte -  Antioquia.</v>
          </cell>
        </row>
        <row r="752">
          <cell r="E752">
            <v>505873205419</v>
          </cell>
          <cell r="F752" t="str">
            <v>Construir 3 vías carreteable que comuniquen a Mutata – Carrizal (Murindo Viejo) – Vigía del Fuerte, Murindo Viejo – Chagerado – Playa Murri – Urrao, Urrao – Mande – Loma Murri – Playa Murri – Vigía del Fuerte en el Municipio de Vigía del Fuerte.</v>
          </cell>
        </row>
        <row r="753">
          <cell r="E753">
            <v>505873205459</v>
          </cell>
          <cell r="F753" t="str">
            <v>Mejorar mediante relleno y pavimento de la vía que comunica  de Vigía del Fuerte Cabecera Municipal hasta el Aeropuerto de Vigía del Fuerte Cabecera Municipal.</v>
          </cell>
        </row>
        <row r="754">
          <cell r="E754">
            <v>505873205527</v>
          </cell>
          <cell r="F754" t="str">
            <v>Presentar ante el ministerio del medio ambiente el proyecto de limpieza, destronque, dragado y conservación de los ríos y sus afluentes en el Municipio de Vigía del Fuerte, Antioquia.</v>
          </cell>
        </row>
        <row r="755">
          <cell r="E755">
            <v>505873205574</v>
          </cell>
          <cell r="F755" t="str">
            <v>Pavimentar las calles principales de las 19 comunidades afro y las 7 comunidades indígenas del Municipio de Vigía del Fuerte departamento de Antioquia.</v>
          </cell>
        </row>
        <row r="756">
          <cell r="E756">
            <v>505873205580</v>
          </cell>
          <cell r="F756" t="str">
            <v>Construir  muelles  embarcaderos en las comunidades del Municipio de Vigía del Fuerte– Antioquia</v>
          </cell>
        </row>
        <row r="757">
          <cell r="E757">
            <v>505873205591</v>
          </cell>
          <cell r="F757" t="str">
            <v>Implementar un proyecto que  garantice  el servicio de conectividad a Internet a las comunidades afros e indígenas  del Municipio de Vigía del Fuerte departamento de Antioquia.</v>
          </cell>
        </row>
        <row r="758">
          <cell r="E758">
            <v>505873205696</v>
          </cell>
          <cell r="F758" t="str">
            <v>Mejorar vías peatonales en sistema palafito de 9 comunidades  de del Municipio de Vigía del Fuerte departamento de Antioquia,</v>
          </cell>
        </row>
        <row r="759">
          <cell r="E759">
            <v>505873205775</v>
          </cell>
          <cell r="F759" t="str">
            <v>Mejorar andenes peatonales de 10 comunidades del Municipio de Vigía del Fuerte departamento de Antioquia,</v>
          </cell>
        </row>
        <row r="760">
          <cell r="E760">
            <v>505873232915</v>
          </cell>
          <cell r="F760" t="str">
            <v>Dragar el rio gengado y de la boca del Rio Atrato para beneficiar a comunidades del Municipio de Vigía del Fuerte y Municipios vecinos.</v>
          </cell>
        </row>
        <row r="761">
          <cell r="E761">
            <v>505873232924</v>
          </cell>
          <cell r="F761" t="str">
            <v>Implementar el relleno hidráulico con material de playa a las comunidades perteneciente al municipio de Vigía del fuerte en el departamento de Antioquia</v>
          </cell>
        </row>
        <row r="762">
          <cell r="E762">
            <v>505873232988</v>
          </cell>
          <cell r="F762" t="str">
            <v>Construir muros de contención para la mitigación de riesgos por la erosión de las laderas de los ríos Atrato y Murry en el municipio de vigía del fuerte en el departamento de Antioquia</v>
          </cell>
        </row>
        <row r="763">
          <cell r="E763">
            <v>505873234366</v>
          </cell>
          <cell r="F763" t="str">
            <v>Instalar 4 de antenas de telefonía móvil ubicadas en las comunidades que garantice la cobertura en 4 comunidades  en el municipio de Vigia del Fuerte Departamento de Antioquia</v>
          </cell>
        </row>
        <row r="764">
          <cell r="E764">
            <v>1305893151982</v>
          </cell>
          <cell r="F764" t="str">
            <v xml:space="preserve">Garantizar la rehabilitación, mantenimiento y mejoramiento de puentes vehiculares existentes en los núcleos veredales del municipio de Yondó. </v>
          </cell>
        </row>
        <row r="765">
          <cell r="E765">
            <v>1305893152122</v>
          </cell>
          <cell r="F765" t="str">
            <v>Realizar el mejoramiento, mantenimiento y rehabilitación de vias rurales, en todos los núcleos veredales del municipio de Yondó.</v>
          </cell>
        </row>
        <row r="766">
          <cell r="E766">
            <v>1305893152161</v>
          </cell>
          <cell r="F766" t="str">
            <v>Construir la vía regional llamada "Transversal de las Américas", que conectará los municipios de Yondó y Cantagallo.</v>
          </cell>
        </row>
        <row r="767">
          <cell r="E767">
            <v>1305893152180</v>
          </cell>
          <cell r="F767" t="str">
            <v>Ampliar la cobertura de electrificación rural, y mejorar el servicio en todos los núcleos veredales del municipio de Yondó.</v>
          </cell>
        </row>
        <row r="768">
          <cell r="E768">
            <v>1305893152236</v>
          </cell>
          <cell r="F768" t="str">
            <v xml:space="preserve">Realizar la construcción de embalses, distritos y sistemas de riego y drenaje, que garanticen óptimas condiciones de humedad en las diferentes actividades agropecuarias, de todo los núcleos veredales del municipio de Yondó. </v>
          </cell>
        </row>
        <row r="769">
          <cell r="E769">
            <v>1305893152250</v>
          </cell>
          <cell r="F769" t="str">
            <v>Garantizar la energización rural con diferentes fuentes de energía alternativas, en zonas no interconectadas y/o dispersas de los núcleos veredales del municipio de Yondó.</v>
          </cell>
        </row>
        <row r="770">
          <cell r="E770">
            <v>1305893152283</v>
          </cell>
          <cell r="F770" t="str">
            <v>Construir diferentes obras de protección contra inundaciones, en los ríos y cauces que pongan en riesgo la seguridad de las diferentes zonas del municipio de Yondó.</v>
          </cell>
        </row>
        <row r="771">
          <cell r="E771">
            <v>1305893152306</v>
          </cell>
          <cell r="F771" t="str">
            <v xml:space="preserve">Realizar la pavimentación de vías estratégicas de los núcleos veredales, que permitan la movilidad terrestre en óptimas condiciones del municipio de Yondó. </v>
          </cell>
        </row>
        <row r="772">
          <cell r="E772">
            <v>1305893152315</v>
          </cell>
          <cell r="F772" t="str">
            <v xml:space="preserve">Gestionar la pavimentación del corredor estratégico regional: Ye de Marley- San Francisco que comunica con el municipio de Remedios y todo el Oriente Antioqueño. </v>
          </cell>
        </row>
        <row r="773">
          <cell r="E773">
            <v>1305893152323</v>
          </cell>
          <cell r="F773" t="str">
            <v>Garantizar y ampliar la cobertura en la conectividad digital, para todos los núcleos veredales del municipio de Yondó.</v>
          </cell>
        </row>
        <row r="774">
          <cell r="E774">
            <v>1305893152332</v>
          </cell>
          <cell r="F774" t="str">
            <v>Conformar, operar y mantener un banco de maquinaria amarilla, que permita el mantenimiento y conservación de las vías de los núcleos veredales del municipio de Yondó.</v>
          </cell>
        </row>
        <row r="775">
          <cell r="E775">
            <v>1305893153426</v>
          </cell>
          <cell r="F775" t="str">
            <v>Implementar el servicio de internet en las sedes educativas de la zona rural de Yondó</v>
          </cell>
        </row>
        <row r="776">
          <cell r="E776">
            <v>1305893153445</v>
          </cell>
          <cell r="F776" t="str">
            <v>Realizar la construcción de puentes vehiculares en las vías existentes, para garantizar la movilidad en todos los núcleos veredales del municipio de Yondó.</v>
          </cell>
        </row>
        <row r="777">
          <cell r="E777">
            <v>1305893153453</v>
          </cell>
          <cell r="F777" t="str">
            <v>Garantizar el suministro de gas para uso doméstico, en todos los núcleos veredales del municipio de Yondó.</v>
          </cell>
        </row>
        <row r="778">
          <cell r="E778">
            <v>1305893153479</v>
          </cell>
          <cell r="F778" t="str">
            <v>Construir punto vive digital en la vereda San Miguel del Tigre</v>
          </cell>
        </row>
        <row r="779">
          <cell r="E779">
            <v>1305893153485</v>
          </cell>
          <cell r="F779" t="str">
            <v xml:space="preserve">Realizar la apertura de nuevas vías rurales, que garanticen la movilidad terrestre en todas las veredas de los núcleos veredales del municipio de Yondó. </v>
          </cell>
        </row>
        <row r="780">
          <cell r="E780">
            <v>1305893153489</v>
          </cell>
          <cell r="F780" t="str">
            <v xml:space="preserve">Adquirir un banco de maquinaria amarilla, para protección de zonas de cultivos contra inundaciones en todos los núcleos veredales del municipio de Yondó. </v>
          </cell>
        </row>
        <row r="781">
          <cell r="E781">
            <v>1305893153497</v>
          </cell>
          <cell r="F781" t="str">
            <v xml:space="preserve">Realizar la limpieza y mantenimiento necesario de cuaces y caños, que permita y facilite el flujo natural y necesario del agua, protegiendo y conservando las ciénagas del municipio de Yondó. </v>
          </cell>
        </row>
        <row r="782">
          <cell r="E782">
            <v>1305893153501</v>
          </cell>
          <cell r="F782" t="str">
            <v>Construir diversos sistemas de drenaje que garanticen la seguridad y estabilidad de las áreas productivas y de vivienda de los núcleos veredales del municipio de Yondó.</v>
          </cell>
        </row>
        <row r="783">
          <cell r="E783">
            <v>1305893153749</v>
          </cell>
          <cell r="F783" t="str">
            <v xml:space="preserve">Realizar la construcción de puentes peatonales que garanticen la movilidad peatonal en los núcleos veredales del municipio de Yondó. </v>
          </cell>
        </row>
        <row r="784">
          <cell r="E784">
            <v>1605045201215</v>
          </cell>
          <cell r="F784" t="str">
            <v>Adecuar  todos los caminos de herradura en el resguardo indígena ibudó las playas del municipio de Apartado, con el fin de mejorar la movildiad de la población</v>
          </cell>
        </row>
        <row r="785">
          <cell r="E785">
            <v>1605045201248</v>
          </cell>
          <cell r="F785" t="str">
            <v>Ampliar las vías entre las veredas zungo arriba hacia la vereda la danta,  resguardo indígena las palmas con la comunidad indígena la coquera</v>
          </cell>
        </row>
        <row r="786">
          <cell r="E786">
            <v>1605045201264</v>
          </cell>
          <cell r="F786" t="str">
            <v>Construir 43 kioscos vive digital para acceder a la conectividad gratuita de la población rural de Apartadó Antiqouia</v>
          </cell>
        </row>
        <row r="787">
          <cell r="E787">
            <v>1605045201358</v>
          </cell>
          <cell r="F787" t="str">
            <v>Gestionar con la empresa de energía EPM la revisión de los cobros excesivos de las facturas en las comunidades indígenas las palmas y las playas del  municipio de Apartadó Antioquia</v>
          </cell>
        </row>
        <row r="788">
          <cell r="E788">
            <v>1605045201385</v>
          </cell>
          <cell r="F788" t="str">
            <v>Estudiar, diseñar y construir drenajes en el corregimiento de Churidó Pueblo del municipio de Apartado</v>
          </cell>
        </row>
        <row r="789">
          <cell r="E789">
            <v>1605045201388</v>
          </cell>
          <cell r="F789" t="str">
            <v>Instalar 5 antenas telefónicas que permitan la cobertura y servicios de internet en veredas del municipio de Apartadó</v>
          </cell>
        </row>
        <row r="790">
          <cell r="E790">
            <v>1605045201389</v>
          </cell>
          <cell r="F790" t="str">
            <v>Instalar redes eléctricas,  con el fin de suministrar el fluido eléctrico de las viviendas y alumbrado público en las veredas que no tienen el servicio</v>
          </cell>
        </row>
        <row r="791">
          <cell r="E791">
            <v>1605045201393</v>
          </cell>
          <cell r="F791" t="str">
            <v>Electrificar  a los hogares de las veredas las Nieves, Mulatos Medio, la Resbalosa, la Hoz  y el Salto</v>
          </cell>
        </row>
        <row r="792">
          <cell r="E792">
            <v>1605045201398</v>
          </cell>
          <cell r="F792" t="str">
            <v>Instalar postes de energía para alumbrado público en varias veredas, con el ánimo prestar el servicio público a la población rural, del municipio de Apartado Antioquia</v>
          </cell>
        </row>
        <row r="793">
          <cell r="E793">
            <v>1605045201402</v>
          </cell>
          <cell r="F793" t="str">
            <v xml:space="preserve">Construir infraestructura vial, para todos los núcleos veredales del Municipio de Apartadò, con el objetivo de mejorar la movilidad de los peatones y vehículos </v>
          </cell>
        </row>
        <row r="794">
          <cell r="E794">
            <v>1605045201410</v>
          </cell>
          <cell r="F794" t="str">
            <v>Estudiar, diseñar y construir distritos de riego para el mejoramiento de la producción agrícola en los resguardos indígenas y comunidades campesinas</v>
          </cell>
        </row>
        <row r="795">
          <cell r="E795">
            <v>1605045201426</v>
          </cell>
          <cell r="F795" t="str">
            <v>Estudiar, diseñar y construir puentes  vehiculares  que comuniquen a los núcleos campesinos, resguardos indígenas y consejo comunitario comunidades negras de Puerto Girón del municipio de Apartado</v>
          </cell>
        </row>
        <row r="796">
          <cell r="E796">
            <v>1605045201431</v>
          </cell>
          <cell r="F796" t="str">
            <v>Instalalar alumbrado público para los hogares del resguardo indigena ibudó las playas y el núcleo veredal el cielo del municipio de apartado, departamento de antioquia</v>
          </cell>
        </row>
        <row r="797">
          <cell r="E797">
            <v>1605045201436</v>
          </cell>
          <cell r="F797" t="str">
            <v>Mejorar las vías terciarias de Apartadó con participación comunitaria para mejorar la movilidad y el libre tránsito de la población rural</v>
          </cell>
        </row>
        <row r="798">
          <cell r="E798">
            <v>1605045201454</v>
          </cell>
          <cell r="F798" t="str">
            <v>Construir placa huellas en zonas veredales del municipio de Apartado, para mejorar la movilidad y el transito veicular del área rural de Apartadó.</v>
          </cell>
        </row>
        <row r="799">
          <cell r="E799">
            <v>1605045201462</v>
          </cell>
          <cell r="F799" t="str">
            <v>Estudiar, diseñar y construir drenaje en el resguardo indígena ibudò la playa, y comunidades campesinas la hoz, la esperanza, la resbalosa, mulatos medio, las flores, sabaleta, rodoxali del  municipio de apartado.</v>
          </cell>
        </row>
        <row r="800">
          <cell r="E800">
            <v>1605045201495</v>
          </cell>
          <cell r="F800" t="str">
            <v>Construir un sendero peatonal alterno a la via nacional, en la vereda zungo carretera, para disminuir la accidentalidad de los peatones y conductores.</v>
          </cell>
        </row>
        <row r="801">
          <cell r="E801">
            <v>1605045201520</v>
          </cell>
          <cell r="F801" t="str">
            <v>Mejarar el puente peatonal de la vereda Zungo Carretera, con el fin de ser utilizado para cruzar la via de un lado al otro.</v>
          </cell>
        </row>
        <row r="802">
          <cell r="E802">
            <v>1605045201572</v>
          </cell>
          <cell r="F802" t="str">
            <v>Implementar un progrma para la instalación de paneles solares en las viviendas del área rural del municipio de Apartadó Antioquia, para mejorar la iluminación y ahorro de energía electrica.</v>
          </cell>
        </row>
        <row r="803">
          <cell r="E803">
            <v>1605045201591</v>
          </cell>
          <cell r="F803" t="str">
            <v>Estudiar, Diseñar, construir e implementar un transporte por cable elevado o metro cable, en el corregimiento de San José de Apartadó, con el fin de promover el ecoturismo y transporte de la población, en el municipio de Apartadó Antioquia.</v>
          </cell>
        </row>
        <row r="804">
          <cell r="E804">
            <v>1605045201595</v>
          </cell>
          <cell r="F804" t="str">
            <v>Pavimentar la via Apartadó a San José de Apartadó, con un sistema de ciclo ruta, con el objetivo de mejorar el transporte público y ecoturismo.</v>
          </cell>
        </row>
        <row r="805">
          <cell r="E805">
            <v>1605045203246</v>
          </cell>
          <cell r="F805" t="str">
            <v>Dotar de maquinaria amarilla como Motoniveladora, Vibro Compactador, Cargador, Retro excavadora, Volquetas, Bulldozer, para el mantenimiento de vías en el núcleo de San José de Apartadó.</v>
          </cell>
        </row>
        <row r="806">
          <cell r="E806">
            <v>1605147204797</v>
          </cell>
          <cell r="F806" t="str">
            <v>Garantizar la conectividad digital(Voz y datos), por medio de la instalación de antenas repetidoras de señal, mantenimiento y/o instalación de kioscos vive digital, en todos los núcleos veredales del municipio de Carepa Antioquia.</v>
          </cell>
        </row>
        <row r="807">
          <cell r="E807">
            <v>1605147205742</v>
          </cell>
          <cell r="F807" t="str">
            <v>Realizar la adecuación de tierras, con recabas de canales para drenajes de aguas, hacia el rio León del núcleo Carepita del municipio de Carepa, departamento de Antioquia.</v>
          </cell>
        </row>
        <row r="808">
          <cell r="E808">
            <v>1605147205755</v>
          </cell>
          <cell r="F808" t="str">
            <v>Construir y/o mantener diferentes obras y barreras de protección contra inundaciones, para los ríos de los núcleos veredales Carepita, Bocas, Ipankay y la Danta del municipio de Carepa, departamento de Antioquia.</v>
          </cell>
        </row>
        <row r="809">
          <cell r="E809">
            <v>1605147205776</v>
          </cell>
          <cell r="F809" t="str">
            <v>Mejorar las condiciones de transitabilidad vial rural, realizando mejoramiento, mantenimiento y rehabilitación, de todas las vías rurales, de los diferentes núcleos veredales del municipio de Carepa Antioquia.</v>
          </cell>
        </row>
        <row r="810">
          <cell r="E810">
            <v>1605147205781</v>
          </cell>
          <cell r="F810" t="str">
            <v>Garantizar la movilidad vial terrestre, mediante la construcción de los puentes vehiculares faltantes, en las vías de todos los núcleos veredales del municipio de Carepa, departamento de Antioquia</v>
          </cell>
        </row>
        <row r="811">
          <cell r="E811">
            <v>1605147205789</v>
          </cell>
          <cell r="F811" t="str">
            <v>Garantizar la comunicación de los habitantes, mediante la construcción de puentes peatonales, en las veredas de Alto Bonito y La Unión, del municipio de Carepa Antioquia</v>
          </cell>
        </row>
        <row r="812">
          <cell r="E812">
            <v>1605147205799</v>
          </cell>
          <cell r="F812" t="str">
            <v>Construir nueva vías rurales, para garantizar la movilidad víal en las veredas del municipio de Carepa, Antioquia.</v>
          </cell>
        </row>
        <row r="813">
          <cell r="E813">
            <v>1605147205810</v>
          </cell>
          <cell r="F813" t="str">
            <v>Diseñar y construir distritos y sistemas de riego, para garantizar condiciones óptimas de humedad en los cultivos de todos los núcleos veredales del municipio de Carepa, Antioquia.</v>
          </cell>
        </row>
        <row r="814">
          <cell r="E814">
            <v>1605147205817</v>
          </cell>
          <cell r="F814" t="str">
            <v>Instalar redes de alumbrado público que brinden condiciones de seguridad y movilidad nocturna, en los núcleos veredales del municipio de Carepa, Antioquia.</v>
          </cell>
        </row>
        <row r="815">
          <cell r="E815">
            <v>1605147206017</v>
          </cell>
          <cell r="F815" t="str">
            <v>Garantizar la energización rural, con diferentes fuentes alternativas, en zonas sin electrificar, parcialmente electrificadas, y veredas dispersas, de todos los núcleos veredales del municipio de Carepa Antioquia.</v>
          </cell>
        </row>
        <row r="816">
          <cell r="E816">
            <v>1605147206022</v>
          </cell>
          <cell r="F816" t="str">
            <v>Adquirir, operar y mantener un banco de maquinaria amarilla, para el mantenimiento y mejoramiento de las vías rurales, con rubro presupuestal asignado, en el municipio de Carepa, Antioquia</v>
          </cell>
        </row>
        <row r="817">
          <cell r="E817">
            <v>1605147206028</v>
          </cell>
          <cell r="F817" t="str">
            <v>Adquirir, operar y mantener un banco de maquinaria amarilla, para el control de inundaciones, con rubro presupuestal asignado, en el municipio de Carepa, Antioquia</v>
          </cell>
        </row>
        <row r="818">
          <cell r="E818">
            <v>1605172208925</v>
          </cell>
          <cell r="F818" t="str">
            <v>Dotar de un banco de Maquinaria amarilla para la adecuación de vías terciarias al municipio de Chigorodo, Antioquia</v>
          </cell>
        </row>
        <row r="819">
          <cell r="E819">
            <v>1605172208994</v>
          </cell>
          <cell r="F819" t="str">
            <v>Adecuar y ampliar la red de vías terciarias para mejorar la movilidad del municipio de Chigorodó, Antioquia.</v>
          </cell>
        </row>
        <row r="820">
          <cell r="E820">
            <v>1605172208998</v>
          </cell>
          <cell r="F820" t="str">
            <v>Adecuar y ampliar en placa huella la red de vías terciarias para mejorar la movilidad del área rural del municipio de Chigorodó, Antioquia</v>
          </cell>
        </row>
        <row r="821">
          <cell r="E821">
            <v>1605172209015</v>
          </cell>
          <cell r="F821" t="str">
            <v>Implementar un sistema de Riego para mejorar el acceso al agua en la zona rural municipio de Chigorodó, Antioquia.</v>
          </cell>
        </row>
        <row r="822">
          <cell r="E822">
            <v>1605172209029</v>
          </cell>
          <cell r="F822" t="str">
            <v>Ampliar la cobertura eléctrica en el área rural del municipio de Chigorodó, Antioquia</v>
          </cell>
        </row>
        <row r="823">
          <cell r="E823">
            <v>1605172209034</v>
          </cell>
          <cell r="F823" t="str">
            <v xml:space="preserve">Gestionar la ampliación e instalación del alumbrado público en las veredas del municipio de Chigorodó, Antioquia. </v>
          </cell>
        </row>
        <row r="824">
          <cell r="E824">
            <v>1605172209039</v>
          </cell>
          <cell r="F824" t="str">
            <v>Ampliar la cobertura telefónica para mejorar la comunicación de las veredas del municipio Chigorodó, Antioquia.</v>
          </cell>
        </row>
        <row r="825">
          <cell r="E825">
            <v>1605172209050</v>
          </cell>
          <cell r="F825" t="str">
            <v>Construir vías de acceso con previos estudios en la vereda Malangón municipio de Chigorodó, Antioquia</v>
          </cell>
        </row>
        <row r="826">
          <cell r="E826">
            <v>1605172209075</v>
          </cell>
          <cell r="F826" t="str">
            <v>Construir un anillo vial en el núcleo Sadem del municipio de Chigorodó Antioquia.</v>
          </cell>
        </row>
        <row r="827">
          <cell r="E827">
            <v>1605172209086</v>
          </cell>
          <cell r="F827" t="str">
            <v>Construir gaviones en los núcleos veredales de Guapa y Champitas para mitigar el impacto de aguas lluvias en el municipio de Chigorodó, Antioquia.</v>
          </cell>
        </row>
        <row r="828">
          <cell r="E828">
            <v>1605172209096</v>
          </cell>
          <cell r="F828" t="str">
            <v>Construir jarillones en los núcleos veredales de Champita y Sadem del municipio de Chigorodó, Antioquia.</v>
          </cell>
        </row>
        <row r="829">
          <cell r="E829">
            <v>1605172209098</v>
          </cell>
          <cell r="F829" t="str">
            <v>Construir kioscos digitales en  la zona rural del municipio de Chigorodó, Antioquia</v>
          </cell>
        </row>
        <row r="830">
          <cell r="E830">
            <v>1605172209139</v>
          </cell>
          <cell r="F830" t="str">
            <v>Construir puentes para conectar las comunidades indígenas y campesinas del área rural del municipio de Chigorodó Antioquia.</v>
          </cell>
        </row>
        <row r="831">
          <cell r="E831">
            <v>1605172209156</v>
          </cell>
          <cell r="F831" t="str">
            <v>Implementar sistemas de drenaje y recabación, con el fin de proteger los cultivos agropecuarios en época de invierno en el municipio de Chigorodó, Antioquia.</v>
          </cell>
        </row>
        <row r="832">
          <cell r="E832">
            <v>1605172209179</v>
          </cell>
          <cell r="F832" t="str">
            <v xml:space="preserve">Dragar los ríos león, ríos Chigorodó y riós Guapa en el municipio de Chigorodó, Antioquia. </v>
          </cell>
        </row>
        <row r="833">
          <cell r="E833">
            <v>1605172209182</v>
          </cell>
          <cell r="F833" t="str">
            <v xml:space="preserve">Limpiar los ríos y canalizar los arroyos en los núcleos Champitas y Sadem para disminuir los riesgos de inundaciones. </v>
          </cell>
        </row>
        <row r="834">
          <cell r="E834">
            <v>1605172211816</v>
          </cell>
          <cell r="F834" t="str">
            <v>Adecuar y ampliar la red de vías terciarias para mejorar la movilidad del municipio de Chigorodó, Antioquia.</v>
          </cell>
        </row>
        <row r="835">
          <cell r="E835">
            <v>1605172211817</v>
          </cell>
          <cell r="F835" t="str">
            <v>Aperturar nuevas   vías terciarias para mejorar el desplazamiento de las comunidades indígenas y campesinas del municipio de Chigorodó, Antioquia</v>
          </cell>
        </row>
        <row r="836">
          <cell r="E836">
            <v>1605234222953</v>
          </cell>
          <cell r="F836" t="str">
            <v>Gestionar acuerdos entre autopistas urabá y los núcleos antadó y vallesí del municipio dabeiba-antioquia</v>
          </cell>
        </row>
        <row r="837">
          <cell r="E837">
            <v>1605234223005</v>
          </cell>
          <cell r="F837" t="str">
            <v>Implementar vías e infraestructura accesibles para las personas con discapacidad en todos los núcleos veredales del municipio de Dabeiba Antioquia.</v>
          </cell>
        </row>
        <row r="838">
          <cell r="E838">
            <v>1605234223058</v>
          </cell>
          <cell r="F838" t="str">
            <v>Gestionar la administración permanente de los kioscos digitales de las veredas el pital y botón del municipio de Dabeiba Antioquia</v>
          </cell>
        </row>
        <row r="839">
          <cell r="E839">
            <v>1605234223076</v>
          </cell>
          <cell r="F839" t="str">
            <v>Gestionar asistencia técnica de la unidad de gestión del riesgo en la vereda el águila del municipio Dabeiba Antioquia</v>
          </cell>
        </row>
        <row r="840">
          <cell r="E840">
            <v>1605234223125</v>
          </cell>
          <cell r="F840" t="str">
            <v>Implementar capacitaciones en manejo de paneles solar para las comunidades indígenas y campesinas de todos los núcleos veredales municipio Dabeiba Antioquia</v>
          </cell>
        </row>
        <row r="841">
          <cell r="E841">
            <v>1605234223168</v>
          </cell>
          <cell r="F841" t="str">
            <v>Implementar capacitaciones en manejo de sistemas de riego tecnificados para todos los núcleos veredales municipio Dabeiba Antioquia</v>
          </cell>
        </row>
        <row r="842">
          <cell r="E842">
            <v>1605234223178</v>
          </cell>
          <cell r="F842" t="str">
            <v>Construir de bateas para mejorar el acceso a las vías del núcleo playones y en la vereda el café del municipio de Dabeiba Antioquia.</v>
          </cell>
        </row>
        <row r="843">
          <cell r="E843">
            <v>1605234223193</v>
          </cell>
          <cell r="F843" t="str">
            <v>Construir carretera para mejorar el acceso las comunidades del núcleo indígena antadó guabina del municipio de Dabeiba Antioquia.</v>
          </cell>
        </row>
        <row r="844">
          <cell r="E844">
            <v>1605234223201</v>
          </cell>
          <cell r="F844" t="str">
            <v>Construir engavionados para proteger algunos puentes relevantes para el tránsito de la población de las veredas la florida y Betania del municipio Dabeiba Antioquia.</v>
          </cell>
        </row>
        <row r="845">
          <cell r="E845">
            <v>1605234223276</v>
          </cell>
          <cell r="F845" t="str">
            <v>Construir kioscos digitales para el acceso a internet en las comunidades indígenas de Dabeiba Antioquia.</v>
          </cell>
        </row>
        <row r="846">
          <cell r="E846">
            <v>1605234223280</v>
          </cell>
          <cell r="F846" t="str">
            <v>Construir kioscos digitales para el acceso a internet de toda la población rural campesina del municipio Dabeiba Antioquia.</v>
          </cell>
        </row>
        <row r="847">
          <cell r="E847">
            <v>1605234223286</v>
          </cell>
          <cell r="F847" t="str">
            <v>Construir puentes de herradura priorizados para facilitar el acceso de la población campesina y evitar riesgos de traslado en garruchas municipio de Dabeiba Antioquia.</v>
          </cell>
        </row>
        <row r="848">
          <cell r="E848">
            <v>1605234223300</v>
          </cell>
          <cell r="F848" t="str">
            <v>Construir puentes peatonales sobre la nueva vía de cuarta generación que se está ejecutando para mejorar la movilidad en el municipio Dabeiba Antioquia</v>
          </cell>
        </row>
        <row r="849">
          <cell r="E849">
            <v>1605234223314</v>
          </cell>
          <cell r="F849" t="str">
            <v>Construir muros de contención para mitigar riesgos en las vías en el cañón de la llorona y los núcleos antadó, Dabeiba viejo, playones, el retiro, camparrusia, armenia y la balsita  del municipio de Dabeiba Antioquia</v>
          </cell>
        </row>
        <row r="850">
          <cell r="E850">
            <v>1605234223322</v>
          </cell>
          <cell r="F850" t="str">
            <v>Construir gaviones en todas las veredas que requieran protección de deslizamiento de tierra, por la estructura frágil de los suelos.</v>
          </cell>
        </row>
        <row r="851">
          <cell r="E851">
            <v>1605234223348</v>
          </cell>
          <cell r="F851" t="str">
            <v>Construir puentes de herradura para mejorar el acceso a las comunidades de los núcleos amparradó carmen, choromandó, antadó guabina, dabeiba centro y tuguridó karrazal del municipio de Dabeiba Antioquia.</v>
          </cell>
        </row>
        <row r="852">
          <cell r="E852">
            <v>1605234223420</v>
          </cell>
          <cell r="F852" t="str">
            <v>Construir puentes de herradura para mejorar el acceso a las comunidades de los núcleos chever, alto bonito, vallesí, antadó, dabeiba viejo, cruces, playones, san josé de urama, armenia, camparrusia y la balsita municipio de Dabeiba Antioquia.</v>
          </cell>
        </row>
        <row r="853">
          <cell r="E853">
            <v>1605234223461</v>
          </cell>
          <cell r="F853" t="str">
            <v xml:space="preserve">Implementar proyectos de energías renovables en todos los nucleos del municipio de Dabeiba Antioquia. </v>
          </cell>
        </row>
        <row r="854">
          <cell r="E854">
            <v>1605234223515</v>
          </cell>
          <cell r="F854" t="str">
            <v>Construir puentes vehiculares para mejorar la movilidad a las comunidades campesinas de las veredas: Monos, el Mohan, el Pital, la Mesa, Llano Grande, Playones, Carra, Montebello del municipio Dabeiba Antioquia.</v>
          </cell>
        </row>
        <row r="855">
          <cell r="E855">
            <v>1605234223559</v>
          </cell>
          <cell r="F855" t="str">
            <v>Construir puentes vehiculares para mejorar la movilidad en los núcleo Choromandó y  Dabeiba centro del municipio de Dabeiba Antioquia.</v>
          </cell>
        </row>
        <row r="856">
          <cell r="E856">
            <v>1605234223719</v>
          </cell>
          <cell r="F856" t="str">
            <v>Dotar de un banco de maquinaria amarillas a la Red Aso comunal para el mejoramiento de las vías terciarias del municipio Dabeiba Antioquia.</v>
          </cell>
        </row>
        <row r="857">
          <cell r="E857">
            <v>1605234223737</v>
          </cell>
          <cell r="F857" t="str">
            <v xml:space="preserve">Gestionar ante Empresas Publicas el alumbrado publico para todas las veredas del núcleo La Balsita, Dabeiba Viejo del municipio de Dabeiba Antioquia. </v>
          </cell>
        </row>
        <row r="858">
          <cell r="E858">
            <v>1605234223824</v>
          </cell>
          <cell r="F858" t="str">
            <v>Dotar de panel solar para mejorar su calidad de vida a las comunidades indigenas del municipio de Dabeiba Antioquia.</v>
          </cell>
        </row>
        <row r="859">
          <cell r="E859">
            <v>1605234223837</v>
          </cell>
          <cell r="F859" t="str">
            <v>Dotar de paneles solares como fuente de acceso a la energía para las casas sin energía de la zona rural del municipio de Dabeiba Antioquia.</v>
          </cell>
        </row>
        <row r="860">
          <cell r="E860">
            <v>1605234223860</v>
          </cell>
          <cell r="F860" t="str">
            <v>Realizar estudios técnicos para construcción de túnel vial o puente vehicular sobre la quebrada palo hueco en la vereda agualinda del municipio de Dabeiba Antioquia.</v>
          </cell>
        </row>
        <row r="861">
          <cell r="E861">
            <v>1605234223870</v>
          </cell>
          <cell r="F861" t="str">
            <v>Construir vías-puentes para el comercio agropecuario para las comunidades Amparradó Carmen, Choromandó, Tugurido Karrazal, Antadó Guabina y Dabeiba Centro municipio de Dabeiba, Antioquia.</v>
          </cell>
        </row>
        <row r="862">
          <cell r="E862">
            <v>1605234223878</v>
          </cell>
          <cell r="F862" t="str">
            <v>Realizar estudios tecnicos para instalación de reductores de velocidad en la vereda dabeiba viejo del municipio de Dabeiba Antioquia.</v>
          </cell>
        </row>
        <row r="863">
          <cell r="E863">
            <v>1605234223900</v>
          </cell>
          <cell r="F863" t="str">
            <v>Realizar estudio técnico para la construcción de drenajes en todo el cañón de la llorona del municipio de Dabeiba Antioquia.</v>
          </cell>
        </row>
        <row r="864">
          <cell r="E864">
            <v>1605234223934</v>
          </cell>
          <cell r="F864" t="str">
            <v>Realizar estudios técnicos para viabilidad de un teleférico en el núcleo la balsita, municipio de Dabeiba Antioquia.</v>
          </cell>
        </row>
        <row r="865">
          <cell r="E865">
            <v>1605234223979</v>
          </cell>
          <cell r="F865" t="str">
            <v xml:space="preserve">Instalar redes de gas natural que beneficien a aproximadamente 1000 familias de las veredas del núcleo Vallesí, Dabeiba Viejo y San Jose de Urama en Dabeiba Antioquia </v>
          </cell>
        </row>
        <row r="866">
          <cell r="E866">
            <v>1605234224001</v>
          </cell>
          <cell r="F866" t="str">
            <v>Realizar estudios técnicos y diseño para la implementación de sistemas de riegos que beneficie la población indígena y campesina de toda la zona rural del municipio de Dabeiba Antioquia.</v>
          </cell>
        </row>
        <row r="867">
          <cell r="E867">
            <v>1605234224025</v>
          </cell>
          <cell r="F867" t="str">
            <v>Realizar estudios técnicos de  diseños  para  la construcción de vías en  placas huella en las zonas rurales del  municipio de Dabeiba Antioquia.</v>
          </cell>
        </row>
        <row r="868">
          <cell r="E868">
            <v>1605234224056</v>
          </cell>
          <cell r="F868" t="str">
            <v>Realizar estudios técnicos para ampliación y mejoramiento de caminos que faciliten el acceso a las comunidades campesinas  y el transporte de productos agrícolas del  municipio de Dabeiba Antioquia.</v>
          </cell>
        </row>
        <row r="869">
          <cell r="E869">
            <v>1605234224063</v>
          </cell>
          <cell r="F869" t="str">
            <v>Rehabilitación de vías terciarias para el comercio de productos del municipio de Dabeiba, Antioquia.</v>
          </cell>
        </row>
        <row r="870">
          <cell r="E870">
            <v>1605234224088</v>
          </cell>
          <cell r="F870" t="str">
            <v>Realizar estudios técnicos  para construcción de vías terciarias en las veredas alto bonito, guineales, quiparadó, choromandó, tocunal, tascón, la balsita y barrancón rosalía del municipio de Dabeiba Antioquia.</v>
          </cell>
        </row>
        <row r="871">
          <cell r="E871">
            <v>1605234224108</v>
          </cell>
          <cell r="F871" t="str">
            <v>Gestionar ante los operadores privados para la instalación de antenas repetidoras de señal de celular en todas las veredas del municipio de Dabeiba Antioquia.</v>
          </cell>
        </row>
        <row r="872">
          <cell r="E872">
            <v>1605234224134</v>
          </cell>
          <cell r="F872" t="str">
            <v>Gestionar la infraestructura de las redes de energía eléctrica para mejorar el servicio público en la zona rural del municipio de Dabeiba Antioquia.</v>
          </cell>
        </row>
        <row r="873">
          <cell r="E873">
            <v>1605234224171</v>
          </cell>
          <cell r="F873" t="str">
            <v>Implementar el servicio de alumbrado público en todos los núcleos veredales del municipio de Dabeiba Antioquia, o en caso de no poder instalar el servicio que no sea cobrado.</v>
          </cell>
        </row>
        <row r="874">
          <cell r="E874">
            <v>1605234224179</v>
          </cell>
          <cell r="F874" t="str">
            <v>Realizar estudios técnicos para el mejoramiento y ampliación de caminos de herradura de todas las comunidades de los núcleos amparradó carmen, choromandó, dabeiba centro, antadó guabina y tuguridó karrazal del municipio de Dabeiba Antioquia.</v>
          </cell>
        </row>
        <row r="875">
          <cell r="E875">
            <v>1605234224215</v>
          </cell>
          <cell r="F875" t="str">
            <v>Realizar estudios técnicos para pavimentación de vías terciarias que beneficien la población campesina rural del municipio de Dabeiba Antioquia.</v>
          </cell>
        </row>
        <row r="876">
          <cell r="E876">
            <v>1605234224223</v>
          </cell>
          <cell r="F876" t="str">
            <v>Priorizar la ASOCOMUNAL como ente legal para la ejecución de proyectos que lleguen a las comunidades campesinas del municipio de Dabeiba Antioquia.</v>
          </cell>
        </row>
        <row r="877">
          <cell r="E877">
            <v>1605234224231</v>
          </cell>
          <cell r="F877" t="str">
            <v>Reactivar el presupuesto caminos vecinales para mantenimiento constante de caminos de herradura de todas las comunidades del municipio de Dabeiba Antioquia.</v>
          </cell>
        </row>
        <row r="878">
          <cell r="E878">
            <v>1605234224248</v>
          </cell>
          <cell r="F878" t="str">
            <v>Realizar estudios técnicos para la reconstrucción puente de herradura vereda llano grande Urama, municipio de Dabeiba Antioquia.</v>
          </cell>
        </row>
        <row r="879">
          <cell r="E879">
            <v>1605234224254</v>
          </cell>
          <cell r="F879" t="str">
            <v>Realizar estudios técnicos para la rehabilitación de puentes vehiculares en el tramo Dabeiba – Camparrusia, el mango – la balsita municipio de Dabeiba Antioquia.</v>
          </cell>
        </row>
        <row r="880">
          <cell r="E880">
            <v>1605234224300</v>
          </cell>
          <cell r="F880" t="str">
            <v>Rehabilitar y hacer mantenimiento de vías terciarias para mejorar el acceso a los núcleos vallesí, el retiro, cruces, playones, san José de Urama y armenia del municipio de Dabeiba Antioquia.</v>
          </cell>
        </row>
        <row r="881">
          <cell r="E881">
            <v>1605234224308</v>
          </cell>
          <cell r="F881" t="str">
            <v>Realizar estudios técnicos para restauración de puentes peatonales y de herradura en la zona runal del municipio de Dabeiba Antioquia.</v>
          </cell>
        </row>
        <row r="882">
          <cell r="E882">
            <v>1605234224311</v>
          </cell>
          <cell r="F882" t="str">
            <v>Realizar estudios técnicos para reubicación del puente peatonal en la vereda el pital del municipio de Dabeiba Antioquia.</v>
          </cell>
        </row>
        <row r="883">
          <cell r="E883">
            <v>1605234224316</v>
          </cell>
          <cell r="F883" t="str">
            <v>Gestionar la señalización vial en todo el cañón de la llorona y entre las veredas botón y el pital del municipio de Dabeiba Antioquia.</v>
          </cell>
        </row>
        <row r="884">
          <cell r="E884">
            <v>1605480226318</v>
          </cell>
          <cell r="F884" t="str">
            <v>Implementar el programa vive digital en sedes e instituciones educativas ubicadas en la zona rural que permitan mejorar el acceso a la información a la población estudiantil del municipio de Mutatá- Antioquia.</v>
          </cell>
        </row>
        <row r="885">
          <cell r="E885">
            <v>1605480226339</v>
          </cell>
          <cell r="F885" t="str">
            <v>Intalar puntos Wi- Fi en zona rural con el fin de facilitar el acceso a la información y comunicación de la población rural en el municipio de Mutatá - Antioquia</v>
          </cell>
        </row>
        <row r="886">
          <cell r="E886">
            <v>1605480226398</v>
          </cell>
          <cell r="F886" t="str">
            <v>Intalar redes de distribución electrica domiciliaria con el fin de faciliar el acceso al servicio de energía electrica a la población rural del municipio de Mutatá - Antioquia.</v>
          </cell>
        </row>
        <row r="887">
          <cell r="E887">
            <v>1605480226433</v>
          </cell>
          <cell r="F887" t="str">
            <v>Implementar un programa de paneles solares en todas la viviendas rurales del municipio de Mutatá- Antioquia</v>
          </cell>
        </row>
        <row r="888">
          <cell r="E888">
            <v>1605480226441</v>
          </cell>
          <cell r="F888" t="str">
            <v>Gestionar la instalación de antenas repetidoras  con el fin de mejorar el servicio de telefonía e internet a las comunidades de las zona rural del municipo de Mutatá - Antioquia.</v>
          </cell>
        </row>
        <row r="889">
          <cell r="E889">
            <v>1605480226453</v>
          </cell>
          <cell r="F889" t="str">
            <v>Instalar alumbrado público en las veredas y corregimientos del municipio de Mutatá - Antioquia.</v>
          </cell>
        </row>
        <row r="890">
          <cell r="E890">
            <v>1605480226478</v>
          </cell>
          <cell r="F890" t="str">
            <v>Construir dos terminales de transporte, una en el casco urbano y otra en Belén de Bajira, para garantizar una mejor atención y servicio a toda la población rural del municipio de Mutatá Antioquia.</v>
          </cell>
        </row>
        <row r="891">
          <cell r="E891">
            <v>1605480226544</v>
          </cell>
          <cell r="F891" t="str">
            <v>Construir obras para el control de inudaciones en zonas aledañas a rio sucio y  rio león  en la zona rural  del municipio de Mutatá - Antioquia</v>
          </cell>
        </row>
        <row r="892">
          <cell r="E892">
            <v>1605480226759</v>
          </cell>
          <cell r="F892" t="str">
            <v>Pavimentar 17 km de tramo de la vía caucheras a la finca la 14 del municipio de Mutatá - Antioquia</v>
          </cell>
        </row>
        <row r="893">
          <cell r="E893">
            <v>1605480226862</v>
          </cell>
          <cell r="F893" t="str">
            <v>Construir las vías terciarias requeridas  en la zona rural del Municipio de Mutatá - Antioquia.</v>
          </cell>
        </row>
        <row r="894">
          <cell r="E894">
            <v>1605480226929</v>
          </cell>
          <cell r="F894" t="str">
            <v>Construir vias terciarias para las comunidades indigenas del municipio de Mutatá - Antioquia</v>
          </cell>
        </row>
        <row r="895">
          <cell r="E895">
            <v>1605480226985</v>
          </cell>
          <cell r="F895" t="str">
            <v>Construir cuatro puentes en las Vereda de San José de León y León Porroso del municipio de Mutatá - Antioquia</v>
          </cell>
        </row>
        <row r="896">
          <cell r="E896">
            <v>1605480227000</v>
          </cell>
          <cell r="F896" t="str">
            <v xml:space="preserve"> Construir micro distritos de riego en la zona rural que permitan mantener la producción agrícola constante del municipio de Mutata- Antioquia </v>
          </cell>
        </row>
        <row r="897">
          <cell r="E897">
            <v>1605480227072</v>
          </cell>
          <cell r="F897" t="str">
            <v>Mejorar las vías terciarias de la zona rural del municipio de Mutatá- Antioquia.</v>
          </cell>
        </row>
        <row r="898">
          <cell r="E898">
            <v>1605480227814</v>
          </cell>
          <cell r="F898" t="str">
            <v>Construir carretera  que conecte  el municipio de Mutatá  con el  municipio de Murindó, departamento de Antioquia.</v>
          </cell>
        </row>
        <row r="899">
          <cell r="E899">
            <v>1605490215178</v>
          </cell>
          <cell r="F899" t="str">
            <v>Ampliar la cobertura del servicio de internet, con el fin de mejorar la cobertura del servicio en el municipio de Necoclí, departamento de Antioquia.</v>
          </cell>
        </row>
        <row r="900">
          <cell r="E900">
            <v>1605490215198</v>
          </cell>
          <cell r="F900" t="str">
            <v>Construir jarillones para mitigar riesgos por cambio climático en el municipio de Necoclí, departamento de Antioquia</v>
          </cell>
        </row>
        <row r="901">
          <cell r="E901">
            <v>1605490215310</v>
          </cell>
          <cell r="F901" t="str">
            <v>Gestionar proyecto para el estudio, diseño y construcción de placa huellas en algunas veredas del municipio de Necoclí - Antioquia.</v>
          </cell>
        </row>
        <row r="902">
          <cell r="E902">
            <v>1605490215541</v>
          </cell>
          <cell r="F902" t="str">
            <v>Realizar ampliación de vías para mejorar el desplazamiento de la población rural del municipio de Necoclí, departamento de Antioquia.</v>
          </cell>
        </row>
        <row r="903">
          <cell r="E903">
            <v>1605490215591</v>
          </cell>
          <cell r="F903" t="str">
            <v>Realizar actividades de mejoramiento de vías para agilizar el desplazamiento de la población en el municipio de Necoclí, departamento de Antioquia</v>
          </cell>
        </row>
        <row r="904">
          <cell r="E904">
            <v>1605490215644</v>
          </cell>
          <cell r="F904" t="str">
            <v>Realizar adecuación de tierras con maquinaria amarilla, para mejorar la producción agropecuaria rural del municipio de Necoclí, departamento de Antioquia</v>
          </cell>
        </row>
        <row r="905">
          <cell r="E905">
            <v>1605490215657</v>
          </cell>
          <cell r="F905" t="str">
            <v>Realizar ampliación de la cobertura de alumbrado público con el fin de iluminar los caminos y vías por donde transita la población rural del municipio de Necoclí Antioquia</v>
          </cell>
        </row>
        <row r="906">
          <cell r="E906">
            <v>1605490215664</v>
          </cell>
          <cell r="F906" t="str">
            <v>Realizar ampliación de la cobertura de la señal de telefónica para mejorar de la comunicación de la población rural en el municipio de Necoclí, departamento de Antioquia</v>
          </cell>
        </row>
        <row r="907">
          <cell r="E907">
            <v>1605490215679</v>
          </cell>
          <cell r="F907" t="str">
            <v>Ampliar la cobertura eléctrica para que la población acceda al servicio de electricidad en el municipio de Necoclí, departamento de Antioquia.</v>
          </cell>
        </row>
        <row r="908">
          <cell r="E908">
            <v>1605490215756</v>
          </cell>
          <cell r="F908" t="str">
            <v>Realizar estudio, diseño y construcción de Box Culverts para mejorar el desplazamiento de la población en el municipio de Necoclí, departamento de Antioquia.</v>
          </cell>
        </row>
        <row r="909">
          <cell r="E909">
            <v>1605490215803</v>
          </cell>
          <cell r="F909" t="str">
            <v>Realizar estudio, diseño y construcción de distritos de drenaje, para mejorar la producción agropecuaria del sector rural de Necoclí, departamento de Antioquia.</v>
          </cell>
        </row>
        <row r="910">
          <cell r="E910">
            <v>1605490215809</v>
          </cell>
          <cell r="F910" t="str">
            <v>Realizar estudio, diseño y construcción de distritos de riego, para mejorar la producción agropecuaria en el municipio de Necoclí Antioquia.</v>
          </cell>
        </row>
        <row r="911">
          <cell r="E911">
            <v>1605490215950</v>
          </cell>
          <cell r="F911" t="str">
            <v>Realizar estudio, diseño y construcción de puentes, para mejorar el desplazamiento de la población y la producción agropecuaria del municipio de Necoclí - Antioquia</v>
          </cell>
        </row>
        <row r="912">
          <cell r="E912">
            <v>1605490216159</v>
          </cell>
          <cell r="F912" t="str">
            <v>Realizar estudio, diseño y pavimentación de vías con el objetivo de mejorar la movilidad de la población en el municipio de Necoclí, departamento de Antioquia.</v>
          </cell>
        </row>
        <row r="913">
          <cell r="E913">
            <v>1605490216163</v>
          </cell>
          <cell r="F913" t="str">
            <v>Realizar mantenimiento de redes eléctricas en las veredas del corregimiento de Mellito de municipio de Necoclí</v>
          </cell>
        </row>
        <row r="914">
          <cell r="E914">
            <v>1605490216507</v>
          </cell>
          <cell r="F914" t="str">
            <v>Construir reductores de velocidad en la Vía en el resguardo Indígena Caimán Bajo, para evitar accidentes de tránsito en el municipio de Necoclí, departamento de Antioquia</v>
          </cell>
        </row>
        <row r="915">
          <cell r="E915">
            <v>1605490216520</v>
          </cell>
          <cell r="F915" t="str">
            <v>Construir reductores de velocidad en del municipio de Necoclí, departamento de Antioquia.</v>
          </cell>
        </row>
        <row r="916">
          <cell r="E916">
            <v>1605490216944</v>
          </cell>
          <cell r="F916" t="str">
            <v>Construir vias terciarias nuevas en el municipio de Necoclí - Antioquia</v>
          </cell>
        </row>
        <row r="917">
          <cell r="E917">
            <v>1605665212818</v>
          </cell>
          <cell r="F917" t="str">
            <v>Ampliar la cobertura de alumbrado público en todos los nucleos veredales y las siete comunidades indigenas en el municipio de San Pedro de Urabá  Antioquia</v>
          </cell>
        </row>
        <row r="918">
          <cell r="E918">
            <v>1605665212852</v>
          </cell>
          <cell r="F918" t="str">
            <v>Ampliar  la cobertura de energia eléctrica en las viviendas de todos los nucleos veredales y siete comunidades indigenas en el municipio de San Pedro de Urabá, Antioquia.</v>
          </cell>
        </row>
        <row r="919">
          <cell r="E919">
            <v>1605665212913</v>
          </cell>
          <cell r="F919" t="str">
            <v>Construir bateas en el núcleo Los Almendros y en la vereda Zumbido Arriba, de San Pedro de Urabá, Antioquia</v>
          </cell>
        </row>
        <row r="920">
          <cell r="E920">
            <v>1605665212924</v>
          </cell>
          <cell r="F920" t="str">
            <v>Construir e instalar siete antenas de telefonía movil en la zona rural del municipio de San Pedro de Urabá, Antioquia</v>
          </cell>
        </row>
        <row r="921">
          <cell r="E921">
            <v>1605665212952</v>
          </cell>
          <cell r="F921" t="str">
            <v>Estudiar, diseñar y construir  placa huellas en todos los nucleos veredales y en las siete comunidades Indígenas  en San Pedro de Urabà Antioquia.</v>
          </cell>
        </row>
        <row r="922">
          <cell r="E922">
            <v>1605665212979</v>
          </cell>
          <cell r="F922" t="str">
            <v>Construir y dotar seis quioscos digitales distribuidos en los cinco corregimientos y las comunidades indigenas del municipio de San Pedro de Urabá – Antioquia</v>
          </cell>
        </row>
        <row r="923">
          <cell r="E923">
            <v>1605665213015</v>
          </cell>
          <cell r="F923" t="str">
            <v xml:space="preserve">Estudiar, diseñar y construir  151 puentes y box coulvert en la zona rural, para facilitar acceso de la comunidad rural al municipio de San Pedro de Urabá, Antioquia. </v>
          </cell>
        </row>
        <row r="924">
          <cell r="E924">
            <v>1605665213025</v>
          </cell>
          <cell r="F924" t="str">
            <v xml:space="preserve"> Estudiar, diseñar y construir  distritos de drenaje en los corregimiento Zapindonga, Santa Catalina, Rio San Juan y quebrada de Zapindonga, y quebrada el Caiman  del Municipio de San Pedro de Urabá, Antioquia.</v>
          </cell>
        </row>
        <row r="925">
          <cell r="E925">
            <v>1605665213072</v>
          </cell>
          <cell r="F925" t="str">
            <v xml:space="preserve">Estudiar, diseñar y construir la vía que comunica la cabecera municipal de San Pedro de Urabá con el municipio de Valencia (Córdoba). </v>
          </cell>
        </row>
        <row r="926">
          <cell r="E926">
            <v>1605665213129</v>
          </cell>
          <cell r="F926" t="str">
            <v>Garantizar el Acceso a internet en todos los nucleos veredales y comunidades indigenas  con el objetivo de disfrutar de una conexión de internet, en el municipio de San Pedro de Urabá, Antioquia</v>
          </cell>
        </row>
        <row r="927">
          <cell r="E927">
            <v>1605665213209</v>
          </cell>
          <cell r="F927" t="str">
            <v>Estudiar, Diseñar y Construir un sistema de riego pozos profundos y represas comunitarias en todos las  veredas y las comunidades indigenas  del municipio de San Pedro de Urabá, Antioquia</v>
          </cell>
        </row>
        <row r="928">
          <cell r="E928">
            <v>1605665213232</v>
          </cell>
          <cell r="F928" t="str">
            <v>Construir y adecuar las vías en todos los nucleos veredales y  las comunidades indigenas, en San Pedro de Urabá, Antioquia</v>
          </cell>
        </row>
        <row r="929">
          <cell r="E929">
            <v>1605665213235</v>
          </cell>
          <cell r="F929" t="str">
            <v>Señalizar  las vías en las veredas  para la seguridad de la movilidad vial en el municipio de San Pedro de Urabá – Antioquia</v>
          </cell>
        </row>
        <row r="930">
          <cell r="E930">
            <v>1605665214500</v>
          </cell>
          <cell r="F930" t="str">
            <v xml:space="preserve">Mejorar la via que comunica la cabecera municipal de San Pedro de Urabá con el municipio de Arboletes, incluyendo el mejoramiento de puentes y obras de arte con sus respectivas señalizaciones. </v>
          </cell>
        </row>
        <row r="931">
          <cell r="E931">
            <v>1605665214511</v>
          </cell>
          <cell r="F931" t="str">
            <v>Construir red de gas domiciliario en los cinco corregimientos y las siete comunidades indigenas en el municipio de San Pedro de Urabá</v>
          </cell>
        </row>
        <row r="932">
          <cell r="E932">
            <v>1605665214543</v>
          </cell>
          <cell r="F932" t="str">
            <v>Suministrar en instalar paneles solares en todos los nucleos veredales y todas las comunidades indigenas del municipio incluyendo la asesoria técnica para el manejo y mantenimiento de los mismos.</v>
          </cell>
        </row>
        <row r="933">
          <cell r="E933">
            <v>1605665214581</v>
          </cell>
          <cell r="F933" t="str">
            <v>Construir diecinueve (19) puentes peatonales en la zona rural del municipio de San Pedro de Urabá</v>
          </cell>
        </row>
        <row r="934">
          <cell r="E934">
            <v>1605837219689</v>
          </cell>
          <cell r="F934" t="str">
            <v>Construir gaviones, jarillones, muros de contención y realizar dragado en los  ríos de la zona rural del Distrito, portuario, logístico, industrial, turístico y comercial de Turbo Antioquia.</v>
          </cell>
        </row>
        <row r="935">
          <cell r="E935">
            <v>1605837219853</v>
          </cell>
          <cell r="F935" t="str">
            <v>Construir infraestructura vial que permita la movilidad de la población perteneciente a la zona rural del Distrito Especial Portuario, Logístico, Industrial, Turístico y Comercial de Turbo.</v>
          </cell>
        </row>
        <row r="936">
          <cell r="E936">
            <v>1605837219891</v>
          </cell>
          <cell r="F936" t="str">
            <v>Mejorar, adecuar y realizar mantenimiento de vías e infraestructura víal que permita la movilidad adecuada a la población  perteneciente a los corregimientos, veredas, consejos comunitaros y resguardos del  Distrito Especial Portuario, Logístico, Industrial, Turístico y Comercial de Turbo.</v>
          </cell>
        </row>
        <row r="937">
          <cell r="E937">
            <v>1605837219980</v>
          </cell>
          <cell r="F937" t="str">
            <v>Instalar Kioscos vive digital en la zona rural del Distrito, portuario, logístico, industrial, turístico y comercial de Turbo</v>
          </cell>
        </row>
        <row r="938">
          <cell r="E938">
            <v>1605837220044</v>
          </cell>
          <cell r="F938" t="str">
            <v>Instalar antenas y redes de conectividad de Internet en los corregimientos, consejos comunitarios y resguardos de la zona rural del Distrito Especial Portuario, Logístico, Industrial, Turístico y Comercial de Turbo</v>
          </cell>
        </row>
        <row r="939">
          <cell r="E939">
            <v>1605837220092</v>
          </cell>
          <cell r="F939" t="str">
            <v xml:space="preserve">Ampliar la cobertura de recepción de señal de televisión TDT en los corregimientos, consejos comunitarios y resguardos de la zona rural del  Distrito, portuario, logístico, industrial, turístico y comercial de Turbo </v>
          </cell>
        </row>
        <row r="940">
          <cell r="E940">
            <v>1605837220170</v>
          </cell>
          <cell r="F940" t="str">
            <v>Ampliar la cobertura de energía eléctrica y alumbrado público en los corregimientos, veredas, consejos comunitarios y resguardos de la zona rural del Distrito Especial Portuario, Logístico, Industrial, Turístico y Comercial de Turbo</v>
          </cell>
        </row>
        <row r="941">
          <cell r="E941">
            <v>1605837220240</v>
          </cell>
          <cell r="F941" t="str">
            <v>Garantizar y mejorar el servicio de energía eléctrica a las escuelas y puestos de salud de  de los corregimientos, consejos comunitarios, resguardos y comunidades indígenas de la zona rural del distrito portuario de Turbo Antioquia</v>
          </cell>
        </row>
        <row r="942">
          <cell r="E942">
            <v>1605837220275</v>
          </cell>
          <cell r="F942" t="str">
            <v xml:space="preserve">Gestionar ante EPM la revisión de las tarifas  en la zona rural del  Distrito, portuario, logístico, industrial, turístico y comercial de Turbo </v>
          </cell>
        </row>
        <row r="943">
          <cell r="E943">
            <v>1605837220374</v>
          </cell>
          <cell r="F943" t="str">
            <v>Construcción de sistemas de riego como adecuación de tierras para procesos productivos agropecuarios para los corregimientos, consejos comunitarios, resguardos y comunidades indígenas del Distrito Especial, Portuario, Logístico, Industrial, Turístico y Comercial de Turbo.</v>
          </cell>
        </row>
        <row r="944">
          <cell r="E944">
            <v>1605837220402</v>
          </cell>
          <cell r="F944" t="str">
            <v>Gestionar puntos de conectividad en todas las sedes, centros e instituciones educativas de todos los resguardos indigenas, consejos comunitarios y nucleos veredales</v>
          </cell>
        </row>
        <row r="945">
          <cell r="E945">
            <v>1605837220415</v>
          </cell>
          <cell r="F945" t="str">
            <v>Mejorar y/o dotar de energia electrica   todas las sedes, instituciones y centros educativos  de    todos los resguardos indigenas, consejos comunitarios y nucleos veredales del Distrito Turbo Departamento de Antioquia</v>
          </cell>
        </row>
        <row r="946">
          <cell r="E946">
            <v>1605837222541</v>
          </cell>
          <cell r="F946" t="str">
            <v>Construir sistemas de drenajes como adecuación de tierras para procesos productivos agroecuarios en los corregimientos, veredas, consejos comunitarios, resguardos y comunidades indígenas de la zona rural del Distrito Especial Portuario, Logístico, Industrial, Turístico y Comercial de Turbo</v>
          </cell>
        </row>
        <row r="947">
          <cell r="E947">
            <v>1605837222557</v>
          </cell>
          <cell r="F947" t="str">
            <v>Realizar el mantenimiento redes eléctricas en los corregimientos, veredas, consejos comunitarios, resguardos y comunidades indígenenas del Distrito Especial, Portuario, Logístico, Industrial, Turístico y Comercial de Turbo</v>
          </cell>
        </row>
        <row r="948">
          <cell r="E948">
            <v>1605837222630</v>
          </cell>
          <cell r="F948" t="str">
            <v xml:space="preserve">Gestionar respuesta sobre oficio radicado en la secretaria de planeación sobre la sedimentación en las comunidades de lomas aisladas </v>
          </cell>
        </row>
        <row r="949">
          <cell r="E949">
            <v>1605837222801</v>
          </cell>
          <cell r="F949" t="str">
            <v>Gestionar la ampliación de cobertura del servicio de telefonía celular en la zona rural del Distrito Especial, portuario, logístico, industrial, turístico y comercial de Turbo.</v>
          </cell>
        </row>
        <row r="950">
          <cell r="E950">
            <v>1605837222807</v>
          </cell>
          <cell r="F950" t="str">
            <v>Implementar un programa de asistencia técnica y acompañamiento para la administración de los sistemas de riego y vías terciarías de la zona rural del Distrito, portuario, logístico, industrial, turístico y comercial de Turbo</v>
          </cell>
        </row>
        <row r="951">
          <cell r="E951">
            <v>1605837222843</v>
          </cell>
          <cell r="F951" t="str">
            <v>Dotar de un banco de maquinaría amarilla que sea administrada por las organizaciones para el mantenimiento de las vías de la zona rural del Distrito Especial, portuario, logístico, industrial, turístico y comercial de Turbo</v>
          </cell>
        </row>
        <row r="952">
          <cell r="E952">
            <v>1605837222852</v>
          </cell>
          <cell r="F952" t="str">
            <v>Construir cables aéreos en los puntos en donde debido a la poca densidad de población no se justifica la construcción de puentes en los corregimientos, veredas, consejos comunitarios, resguardos y comunidades indígenas del Distrito, portuario, logístico, industrial, turístico y comercial de Turbo.</v>
          </cell>
        </row>
        <row r="953">
          <cell r="E953">
            <v>1605837222874</v>
          </cell>
          <cell r="F953" t="str">
            <v xml:space="preserve">Construcción de un malecón para el disfrute y protección del territorio en las verdeas Yarumal, Boca Río Turbo, 7 de agosto, sector el uno del corregimiento el dos, Villa María, Punta de Piedra y consejo comunitario Bocas del Atrato  y Leoncito del Distrito Especial, portuario, logístico, industrial, turístico y comercial de Turbo. </v>
          </cell>
        </row>
        <row r="954">
          <cell r="E954">
            <v>305031292401</v>
          </cell>
          <cell r="F954" t="str">
            <v xml:space="preserve">Diseñar e implementar estrategias que permitan una atención integral a las personas con discapacidad y los adultos mayores del municipio de Amalfi del Departamento de Antioquia </v>
          </cell>
        </row>
        <row r="955">
          <cell r="E955">
            <v>305031292467</v>
          </cell>
          <cell r="F955" t="str">
            <v>Desarrollar acciones de educación en salud en las zonas rurales del Municipio de Amalfi con el objetivo de fortalecer los conocimientos en Primeros Auxilios</v>
          </cell>
        </row>
        <row r="956">
          <cell r="E956">
            <v>305031292526</v>
          </cell>
          <cell r="F956" t="str">
            <v xml:space="preserve">Dotar con equipos e insumos necesarios para el funcionamiento adecuado de los Puestos de salud existentes en el Municipio de Amalfi </v>
          </cell>
        </row>
        <row r="957">
          <cell r="E957">
            <v>305031292590</v>
          </cell>
          <cell r="F957" t="str">
            <v>Construir dos Puestos de Salud en la veredas El Jardín y Tinitacita que beneficien a los habitantes de estos dos núcleos veredales del Municipio de Amalfi</v>
          </cell>
        </row>
        <row r="958">
          <cell r="E958">
            <v>305031292726</v>
          </cell>
          <cell r="F958" t="str">
            <v>Realizar brigadas de salud extramurales trimestrales con equipos interdisciplinarios garantizando el enfoque diferencial, de ciclo vital, de género y discapacidad, en la zona rural del Municipio de Amalfi.</v>
          </cell>
        </row>
        <row r="959">
          <cell r="E959">
            <v>305031292755</v>
          </cell>
          <cell r="F959" t="str">
            <v>Dotar con Botiquines, y equipos de inmovilización las casetas de las Juntas de Acción Comunal de todos los Núcleos Veredales del Municipio de Amalfi.</v>
          </cell>
        </row>
        <row r="960">
          <cell r="E960">
            <v>305031292914</v>
          </cell>
          <cell r="F960" t="str">
            <v>Contratar personal capacitado para la atención en los puestos de salud en la zona rural del Municipio de Amalfi.</v>
          </cell>
        </row>
        <row r="961">
          <cell r="E961">
            <v>305031292942</v>
          </cell>
          <cell r="F961" t="str">
            <v xml:space="preserve">Gestionar la ampliación de la cobertura de citas médicas para la atención de los habitantes de la zona rural del Municipio de Amalfi. </v>
          </cell>
        </row>
        <row r="962">
          <cell r="E962">
            <v>305031292972</v>
          </cell>
          <cell r="F962" t="str">
            <v>Reactivar y fortalecer los comités de participación comunitaria en salud en las zonas rurales del municipio de Amalfi.</v>
          </cell>
        </row>
        <row r="963">
          <cell r="E963">
            <v>305031293045</v>
          </cell>
          <cell r="F963" t="str">
            <v>Gestionar transporte de pacientes en situación de urgencia y emergencia de las zonas rurales dispersas del municipio de Amalfi.</v>
          </cell>
        </row>
        <row r="964">
          <cell r="E964">
            <v>305040283241</v>
          </cell>
          <cell r="F964" t="str">
            <v>Garantizar la atención periódica de las zonas rurales dispersas a través de brigadas de salud extramural con equipos interdisciplinarios garantizando el enfoque diferencial, étnico, de ciclo vital, de género y discapacidad.</v>
          </cell>
        </row>
        <row r="965">
          <cell r="E965">
            <v>305040283251</v>
          </cell>
          <cell r="F965" t="str">
            <v xml:space="preserve">Mejorar la dotación en equipos e insumos y garantizar el talento humano en salud necesario en la casa de atención a las personas con discapacidad del municipio de Anori para garantizar la rehabilitación integral </v>
          </cell>
        </row>
        <row r="966">
          <cell r="E966">
            <v>305040283505</v>
          </cell>
          <cell r="F966" t="str">
            <v>Diseñar e implementar estrategias para la atención integral en salud con enfoque diferencial para el adulto mayor de las zonas rurales de municipio de Anorí</v>
          </cell>
        </row>
        <row r="967">
          <cell r="E967">
            <v>305040283516</v>
          </cell>
          <cell r="F967" t="str">
            <v>Diseñar e implementar estrategias para la prevención y la atención integral del consumo de sustancias psicoactivas y alcohol en zonas urbanas y rurales del municipio del Anorí en armonía con los planes, proyectos y políticas existentes</v>
          </cell>
        </row>
        <row r="968">
          <cell r="E968">
            <v>305040283519</v>
          </cell>
          <cell r="F968" t="str">
            <v>Construir y dotar seis puestos de salud en las zonas rurales del municipio de Anorí</v>
          </cell>
        </row>
        <row r="969">
          <cell r="E969">
            <v>305040283521</v>
          </cell>
          <cell r="F969" t="str">
            <v>Dotar con equipos e insumos suficiente y necesarios el hospital y los puestos de salud del municipio de Anorí</v>
          </cell>
        </row>
        <row r="970">
          <cell r="E970">
            <v>305040283523</v>
          </cell>
          <cell r="F970" t="str">
            <v>Adquirir ambulancias terrestres y fluviales para garantizar el transporte de pacientes que presentan urgencias en salud en las zonas rurales del municipio de Anorí</v>
          </cell>
        </row>
        <row r="971">
          <cell r="E971">
            <v>305040283527</v>
          </cell>
          <cell r="F971" t="str">
            <v>Capacitar a personas de las comunidades rurales como gestores comunitarios en salud, garantizando la participación activa de las mujeres</v>
          </cell>
        </row>
        <row r="972">
          <cell r="E972">
            <v>305040283537</v>
          </cell>
          <cell r="F972" t="str">
            <v>Mejorar los puestos de salud de Liberia y el roble y garantizar la dotación de equipos e insumos para una adecuada prestación de los servicios</v>
          </cell>
        </row>
        <row r="973">
          <cell r="E973">
            <v>305040283541</v>
          </cell>
          <cell r="F973" t="str">
            <v>Desarrollar acciones de educación en salud en las zonas rurales del municipio Anorí con el objetivo de fortalecer la promoción de modos, condiciones y estilos de vida saludables.</v>
          </cell>
        </row>
        <row r="974">
          <cell r="E974">
            <v>305040283560</v>
          </cell>
          <cell r="F974" t="str">
            <v>Capacitar a los comités de salud de las juntas de acción comunal en primeros auxilios y dotar con botiquines comunitarios para fortalecer las capacidades comunitarias en salud</v>
          </cell>
        </row>
        <row r="975">
          <cell r="E975">
            <v>305040283562</v>
          </cell>
          <cell r="F975" t="str">
            <v>Garantizar el transporte aéreo de pacientes en situación de urgencia o emergencia de las zonas rurales dispersas del municipio de Anorí</v>
          </cell>
        </row>
        <row r="976">
          <cell r="E976">
            <v>305040283563</v>
          </cell>
          <cell r="F976" t="str">
            <v>Diseñar estrategias para mejorar la cobertura del aseguramiento en salud de los habitantes de las zonas rurales y rurales dispersas del municipio de Anorí</v>
          </cell>
        </row>
        <row r="977">
          <cell r="E977">
            <v>305040283566</v>
          </cell>
          <cell r="F977" t="str">
            <v>Diseñar estrategias extramurales para brindar servicios de salud especializados en modalidad de brigadas de salud en las zonas rurales del municipio de Anorí</v>
          </cell>
        </row>
        <row r="978">
          <cell r="E978">
            <v>305040283569</v>
          </cell>
          <cell r="F978" t="str">
            <v>Realizar la adecuación sociocultural de la prestación de los servicios de salud para las comunidades indígenas del municipio de Anorí</v>
          </cell>
        </row>
        <row r="979">
          <cell r="E979">
            <v>305040283586</v>
          </cell>
          <cell r="F979" t="str">
            <v>Implementar la ruta de atención integral en salud para mujeres víctimas de violencia sexual, e implementar acciones para prevenir y atender las situaciones de violencia contra la mujer en el municipio de Anorí</v>
          </cell>
        </row>
        <row r="980">
          <cell r="E980">
            <v>305107296805</v>
          </cell>
          <cell r="F980" t="str">
            <v xml:space="preserve">Mejorar y ampliar la infraestructura hospitalaria de la sede principal de la ESE El Sagrado Corazón del Municipio de Briceño. </v>
          </cell>
        </row>
        <row r="981">
          <cell r="E981">
            <v>305107296812</v>
          </cell>
          <cell r="F981" t="str">
            <v xml:space="preserve">Dotar con equipos biomédicos de alta tecnología la ESE Hospital Sagrado Corazón del Municipio de Briceño. </v>
          </cell>
        </row>
        <row r="982">
          <cell r="E982">
            <v>305107296818</v>
          </cell>
          <cell r="F982" t="str">
            <v xml:space="preserve">Contar con el talento humano suficiente para prestar los servicios de salud con calidad y oportunidad a toda la población del municipio de Briceño. </v>
          </cell>
        </row>
        <row r="983">
          <cell r="E983">
            <v>305107296830</v>
          </cell>
          <cell r="F983" t="str">
            <v xml:space="preserve">Actualizar y certificar en competencias y conocimientos el personal de salud de la ESE El Sagrado Corazón del municipio de Briceño.  </v>
          </cell>
        </row>
        <row r="984">
          <cell r="E984">
            <v>305107296843</v>
          </cell>
          <cell r="F984" t="str">
            <v xml:space="preserve">Capacitar a los comités de salud de las juntas de acción Comunal en primeros auxilios y dotar con botiquines para fortalecer las capacidades comunitarias en salud del municipio de Briceño. </v>
          </cell>
        </row>
        <row r="985">
          <cell r="E985">
            <v>305107296897</v>
          </cell>
          <cell r="F985" t="str">
            <v xml:space="preserve">Construir el puesto de salud para la comunidad de la vereda de Moravia del Municipio de Briceño. </v>
          </cell>
        </row>
        <row r="986">
          <cell r="E986">
            <v>305107296959</v>
          </cell>
          <cell r="F986" t="str">
            <v>Mejorar la infraestructura y dotar los puestos de salud rurales del municipio de Briceño.</v>
          </cell>
        </row>
        <row r="987">
          <cell r="E987">
            <v>305107296997</v>
          </cell>
          <cell r="F987" t="str">
            <v xml:space="preserve">Fortalecer el programa de salud publica, ampliando la cobertura del mismo para la realización de jornadas trimestrales de promoción de la salud y prevención de la enfermedad orientadas a la población de la zona rural del municipio de Briceño. </v>
          </cell>
        </row>
        <row r="988">
          <cell r="E988">
            <v>305107297048</v>
          </cell>
          <cell r="F988" t="str">
            <v>Recuperar y fortalecer los saberes de la medicina tradicional de los habitantes del municipio de Briceño.</v>
          </cell>
        </row>
        <row r="989">
          <cell r="E989">
            <v>305107297250</v>
          </cell>
          <cell r="F989" t="str">
            <v>Mantener una farmacia con un stock suficiente de medicamentos que permita la continua prestación de los servicios de salud en la ESE El Sagrado Corazón del municipio de Briceño.</v>
          </cell>
        </row>
        <row r="990">
          <cell r="E990">
            <v>305107297378</v>
          </cell>
          <cell r="F990" t="str">
            <v>Gestionar con las autoridades competentes la realización de brigadas en salud que incluyan la atención de especialistas en la zona rural del municipio de Briceño.</v>
          </cell>
        </row>
        <row r="991">
          <cell r="E991">
            <v>305107297421</v>
          </cell>
          <cell r="F991" t="str">
            <v>Gestionar los recursos necesarios para implementar el Programa de Telemedicina de manera permanente en el municipio de Briceño.</v>
          </cell>
        </row>
        <row r="992">
          <cell r="E992">
            <v>305107297482</v>
          </cell>
          <cell r="F992" t="str">
            <v xml:space="preserve">Dotar de un vehículo para realizar las acciones extra murales de la ESE El Sagrado Corazón del Municipio de Briceño. </v>
          </cell>
        </row>
        <row r="993">
          <cell r="E993">
            <v>305107297587</v>
          </cell>
          <cell r="F993" t="str">
            <v xml:space="preserve">Fortalecer los programas de salud mental del municipio de Briceño. </v>
          </cell>
        </row>
        <row r="994">
          <cell r="E994">
            <v>305120302218</v>
          </cell>
          <cell r="F994" t="str">
            <v xml:space="preserve">Solicitar a la secretaria de desarrollo social asesoría para activar los comités de salud de las JAC y Capacitaciones sobre los alcances y competencias de estos mismos en la dinámica de salud del municipio de Cáceres del Departamento de Antioquia.  </v>
          </cell>
        </row>
        <row r="995">
          <cell r="E995">
            <v>305120302340</v>
          </cell>
          <cell r="F995" t="str">
            <v xml:space="preserve">Crear los espacios de diálogo y concertación locales necesarios para hacer realidad el enfoque étnico para la atención en salud en el municipio de Cáceres del departamento de Antioquia. </v>
          </cell>
        </row>
        <row r="996">
          <cell r="E996">
            <v>305120302474</v>
          </cell>
          <cell r="F996" t="str">
            <v xml:space="preserve">Contratar personal proveniente de los pueblos indígenas en la institucionalidad del municipio específicamente para la realización de las acciones del plan de intervenciones colectivas en el territorio del municipio de Cáceres del departamento de Antioquia. </v>
          </cell>
        </row>
        <row r="997">
          <cell r="E997">
            <v>305120302496</v>
          </cell>
          <cell r="F997" t="str">
            <v>Dotar con Botiquines, y equipos de inmovilización las Juntas de Acciones Comunales de todos los Núcleos Veredales del Municipio de Cáceres departamentos de Antioquia.</v>
          </cell>
        </row>
        <row r="998">
          <cell r="E998">
            <v>305120302526</v>
          </cell>
          <cell r="F998" t="str">
            <v>Desarrollar acciones de educación en salud en las zonas rurales del Municipio de Cáceres del departamento de Antioquia con el objetivo de fortalecer los conocimientos en Primeros Auxilios.</v>
          </cell>
        </row>
        <row r="999">
          <cell r="E999">
            <v>305120302574</v>
          </cell>
          <cell r="F999" t="str">
            <v>Adquirir ambulancias terrestres y fluviales para garantizar el transporte de pacientes que presentan urgencias en salud en las zonas rurales del municipio de Cáceres del departamento de Antioquia.</v>
          </cell>
        </row>
        <row r="1000">
          <cell r="E1000">
            <v>305120302702</v>
          </cell>
          <cell r="F1000" t="str">
            <v>Garantizar el transporte aéreo de pacientes en situación de urgencia o emergencia de las zonas rurales dispersas del municipio de Cáceres del departamento de Antioquia.</v>
          </cell>
        </row>
        <row r="1001">
          <cell r="E1001">
            <v>305120302827</v>
          </cell>
          <cell r="F1001" t="str">
            <v>Construir y dotar un puesto de Salud en la vereda Campamento del núcleo veredal Campamento del Municipio de Cáceres del departamento de Antioquia.</v>
          </cell>
        </row>
        <row r="1002">
          <cell r="E1002">
            <v>305120302848</v>
          </cell>
          <cell r="F1002" t="str">
            <v xml:space="preserve">Ampliación y adecuación del centro de Salud de Jardín para garantizar el servicio permanente de urgencia y consulta externa en el Municipio de Cáceres departamento de Antioquia. </v>
          </cell>
        </row>
        <row r="1003">
          <cell r="E1003">
            <v>305120302870</v>
          </cell>
          <cell r="F1003" t="str">
            <v>Dotar con equipos e insumos los puestos de salud existentes, el centro de salud y el hospital principal, para garantizar una atención adecuada de los pacientes del Municipio de Cáceres del departamento de Antioquia.</v>
          </cell>
        </row>
        <row r="1004">
          <cell r="E1004">
            <v>305120302885</v>
          </cell>
          <cell r="F1004" t="str">
            <v>Contratar personal capacitado para la atención en salud de toda la red de servicio del Hospital Isabel La católica (Puestos, Centros y Hospital Central) del Municipio de Cáceres del departamento de Antioquia.</v>
          </cell>
        </row>
        <row r="1005">
          <cell r="E1005">
            <v>305120302922</v>
          </cell>
          <cell r="F1005" t="str">
            <v>Atender de manera prioritaria mujeres en embarazos, niñas-niños, personas en situación de discapacidad y adultos mayores, en toda la red de servicio del Hospital Isabel La Católica del Municipio de Cáceres del departamento de Antioquia.</v>
          </cell>
        </row>
        <row r="1006">
          <cell r="E1006">
            <v>305120302979</v>
          </cell>
          <cell r="F1006" t="str">
            <v>Implementar un mecanismo para priorizar la atención en salud de las personas del área rural que garantice el acceso a los servicios y el desplazamiento innecesario a la cabecera del municipio de Cáceres del departamento de Antioquia.</v>
          </cell>
        </row>
        <row r="1007">
          <cell r="E1007">
            <v>305120303293</v>
          </cell>
          <cell r="F1007" t="str">
            <v xml:space="preserve">Mejorar las acciones dirigidas al aseguramiento en salud para garantizar el servicio el acceso al sistema de salud de la población rural no asegurada del Municipio de Cáceres departamento de Antioquia. </v>
          </cell>
        </row>
        <row r="1008">
          <cell r="E1008">
            <v>305120303365</v>
          </cell>
          <cell r="F1008" t="str">
            <v>Construir la casa de armonización en salud para los cabildos y resguardos indigenas del municipio de Cáceres del departamento de Antioquia.</v>
          </cell>
        </row>
        <row r="1009">
          <cell r="E1009">
            <v>305120303429</v>
          </cell>
          <cell r="F1009" t="str">
            <v>Exigir a las EPS la entrega oportuna de los medicamentos completos a usuarios de las red de servicios del Municipio de Cáceres del departamento de Antioquia.</v>
          </cell>
        </row>
        <row r="1010">
          <cell r="E1010">
            <v>305120303449</v>
          </cell>
          <cell r="F1010" t="str">
            <v xml:space="preserve">Realizar campañas de información, educación y comunicación de las enfermedades transmitidas por vectores en el Municipio de Cáceres del departamento de Antioquia. </v>
          </cell>
        </row>
        <row r="1011">
          <cell r="E1011">
            <v>305120303469</v>
          </cell>
          <cell r="F1011" t="str">
            <v>Realizar brigadas de salud integrales trimestrales en las áreas rurales dispersas del municipio de Cáceres departamento de Antioquia.</v>
          </cell>
        </row>
        <row r="1012">
          <cell r="E1012">
            <v>305154289416</v>
          </cell>
          <cell r="F1012" t="str">
            <v>Caracterizar y depurar el Sisbén para la población rural del municipio de Caucasia</v>
          </cell>
        </row>
        <row r="1013">
          <cell r="E1013">
            <v>305154289685</v>
          </cell>
          <cell r="F1013" t="str">
            <v>Construir puestos de salud en comunidades estratégicas del municipio de Caucasia</v>
          </cell>
        </row>
        <row r="1014">
          <cell r="E1014">
            <v>305154289712</v>
          </cell>
          <cell r="F1014" t="str">
            <v>Construir centro de salud en la localidad de Cacerí  del municipio de Caucasia</v>
          </cell>
        </row>
        <row r="1015">
          <cell r="E1015">
            <v>305154289729</v>
          </cell>
          <cell r="F1015" t="str">
            <v>Adquirir y habilitar servicios de ambulancias fluviales, terrestres y aéreas para la zona rural del municipio de Caucasia</v>
          </cell>
        </row>
        <row r="1016">
          <cell r="E1016">
            <v>305154289923</v>
          </cell>
          <cell r="F1016" t="str">
            <v>Implementar el plan de salud para pueblos indígenas (SISPI) del municipio de Caucasia</v>
          </cell>
        </row>
        <row r="1017">
          <cell r="E1017">
            <v>305154289937</v>
          </cell>
          <cell r="F1017" t="str">
            <v>Fomentar la medicina ancestral en las comunidades indígenas y afro de Caucasia.</v>
          </cell>
        </row>
        <row r="1018">
          <cell r="E1018">
            <v>305154290014</v>
          </cell>
          <cell r="F1018" t="str">
            <v>Conformar comités de salud en las juntas de acción comunal, consejos comunitarios y cabildos indígenas para la zona rural del municipio de Caucasia</v>
          </cell>
        </row>
        <row r="1019">
          <cell r="E1019">
            <v>305154290054</v>
          </cell>
          <cell r="F1019" t="str">
            <v>Buscar estrategias de vinculación laboral y ejercicio del servicio asistencial con la misma población rural de Caucasia</v>
          </cell>
        </row>
        <row r="1020">
          <cell r="E1020">
            <v>305154290060</v>
          </cell>
          <cell r="F1020" t="str">
            <v>Contar con personal médico y asistencial en los centros de salud rural de Caucasia</v>
          </cell>
        </row>
        <row r="1021">
          <cell r="E1021">
            <v>305154290104</v>
          </cell>
          <cell r="F1021" t="str">
            <v>Implementar programas y estrategias en salud pública  para controlar  factores de riesgo,  programas de vectores, enfermedad zoonótica y mordedura por serpientes y animales ponzoñosos de la zona rural del municipio de Caucasia</v>
          </cell>
        </row>
        <row r="1022">
          <cell r="E1022">
            <v>305154290124</v>
          </cell>
          <cell r="F1022" t="str">
            <v>Crear mecanismos o sistemas para hacer seguimiento a la estrategia de atención primaria en salud para la zona rural del municipio de Caucasia</v>
          </cell>
        </row>
        <row r="1023">
          <cell r="E1023">
            <v>305154290162</v>
          </cell>
          <cell r="F1023" t="str">
            <v>Capacitar a líderes y lideresas de las comunidades rurales campesinas, afro e indígenas como gestores comunitarios en salud para la zona rural del municipio de Caucasia</v>
          </cell>
        </row>
        <row r="1024">
          <cell r="E1024">
            <v>305154290307</v>
          </cell>
          <cell r="F1024" t="str">
            <v>Implementar programas de hábitos, estilos de vida saludable y autocuidado en salud   para la zona rural del municipio de Caucasia.</v>
          </cell>
        </row>
        <row r="1025">
          <cell r="E1025">
            <v>305154290319</v>
          </cell>
          <cell r="F1025" t="str">
            <v xml:space="preserve">Fortalecer los programas de promoción y prevención rural del municipio  de Caucasia en todos sus componentes </v>
          </cell>
        </row>
        <row r="1026">
          <cell r="E1026">
            <v>305154290326</v>
          </cell>
          <cell r="F1026" t="str">
            <v>Implementar programas de promoción y prevención en embarazo  adolescente, cáncer de mama y  cuello uterino para las mujeres de la zona rural del municipio de Caucasia</v>
          </cell>
        </row>
        <row r="1027">
          <cell r="E1027">
            <v>305154290366</v>
          </cell>
          <cell r="F1027" t="str">
            <v>Facilitar el acceso a servicios de salud para la población rural del municipio de Caucasia</v>
          </cell>
        </row>
        <row r="1028">
          <cell r="E1028">
            <v>305154290419</v>
          </cell>
          <cell r="F1028" t="str">
            <v>Implementar estrategia de atención primaria en salud en todos los núcleos del Municipio de Caucasia.</v>
          </cell>
        </row>
        <row r="1029">
          <cell r="E1029">
            <v>305154290427</v>
          </cell>
          <cell r="F1029" t="str">
            <v>Implementar estrategias de  salud mental en la población rural de Caucasia.</v>
          </cell>
        </row>
        <row r="1030">
          <cell r="E1030">
            <v>305154290434</v>
          </cell>
          <cell r="F1030" t="str">
            <v>Prevenir el consumo de sustancias psicoactivas en la población rural de Caucasia.</v>
          </cell>
        </row>
        <row r="1031">
          <cell r="E1031">
            <v>305154290458</v>
          </cell>
          <cell r="F1031" t="str">
            <v>Fortalecer la implementación política pública del adulto mayor del municipio de Caucasia con énfasis en la zona rural</v>
          </cell>
        </row>
        <row r="1032">
          <cell r="E1032">
            <v>305154290461</v>
          </cell>
          <cell r="F1032" t="str">
            <v>Exigir el cumplimiento de la normatividad en la dispensación de los medicamentos para la zona rural del municipio de Caucasia</v>
          </cell>
        </row>
        <row r="1033">
          <cell r="E1033">
            <v>305154290464</v>
          </cell>
          <cell r="F1033" t="str">
            <v>Implementar la ruta de atención integral en salud a víctimas de violencia sexual y  violencia contra la mujer del municipio de Caucasia</v>
          </cell>
        </row>
        <row r="1034">
          <cell r="E1034">
            <v>305154290483</v>
          </cell>
          <cell r="F1034" t="str">
            <v>Garantizar las brigadas de salud integral periódicas teniendo en cuenta el diagnóstico situacional y la accesibilidad  en todos los núcleos del municipio de Caucasia</v>
          </cell>
        </row>
        <row r="1035">
          <cell r="E1035">
            <v>305154290515</v>
          </cell>
          <cell r="F1035" t="str">
            <v>Realizar jornadas de detección temprana de la desnutrición y malnutrición en los grupos poblacionales priorizados en la zona rural del municipio de Caucasia</v>
          </cell>
        </row>
        <row r="1036">
          <cell r="E1036">
            <v>305250296804</v>
          </cell>
          <cell r="F1036" t="str">
            <v>Construir un centro de rehabilitación, información y educación para la prevención y el tratamiento de consumo de sustancias psicoactivas en la cabecera municipal del municipio de El Bagre del departamento de Antioquia.</v>
          </cell>
        </row>
        <row r="1037">
          <cell r="E1037">
            <v>305250296945</v>
          </cell>
          <cell r="F1037" t="str">
            <v>Mejorar la planta física del puesto de salud de La Corona y de los centros de salud de los corregimientos de Puerto Claver y Puerto López del Municipio de El Bagre del departamento de Antioquia.</v>
          </cell>
        </row>
        <row r="1038">
          <cell r="E1038">
            <v>305250296990</v>
          </cell>
          <cell r="F1038" t="str">
            <v xml:space="preserve">Dotar el Hospital, los Centros y Puestos de salud con equipos e insumos suficientes y necesarios para la atención de los habitantes de las zonas rurales del municipio de El Bagre del departamento de Antioquia. </v>
          </cell>
        </row>
        <row r="1039">
          <cell r="E1039">
            <v>305250297006</v>
          </cell>
          <cell r="F1039" t="str">
            <v>Contratar personal capacitado para la atención en salud de toda la red de servicio del Hospital Nuestra Señora Del Carmen (Puestos, Centros y Hospital Central) del Municipio de El Bagre del departamento de Antioquia.</v>
          </cell>
        </row>
        <row r="1040">
          <cell r="E1040">
            <v>305250297102</v>
          </cell>
          <cell r="F1040" t="str">
            <v xml:space="preserve">Construir y dotar un puesto de Salud en la vereda Muqui del núcleo veredal La Llana del Municipio de El Bagre del departamento de Antioquia. </v>
          </cell>
        </row>
        <row r="1041">
          <cell r="E1041">
            <v>305250297163</v>
          </cell>
          <cell r="F1041" t="str">
            <v>Adquirir ambulancias terrestres y fluviales que garanticen el transporte de pacientes que presentan urgencias en salud en las zonas rurales del municipio de El Bagre.</v>
          </cell>
        </row>
        <row r="1042">
          <cell r="E1042">
            <v>305250297276</v>
          </cell>
          <cell r="F1042" t="str">
            <v xml:space="preserve">Construir una casa de armonización en la cabecera Municipal para las comunidades indígenas del Municipio de El Bagre del departamento de Antioquia. </v>
          </cell>
        </row>
        <row r="1043">
          <cell r="E1043">
            <v>305250297529</v>
          </cell>
          <cell r="F1043" t="str">
            <v>Capacitar en primeros auxilios, signos y señales de alarma y rehidratación oral, a los miembros de las juntas de acciones comunales y demás personas interesadas de las zonas rurales del Municipio de El Bagre.</v>
          </cell>
        </row>
        <row r="1044">
          <cell r="E1044">
            <v>305250297563</v>
          </cell>
          <cell r="F1044" t="str">
            <v>Diseñar estrategias para afiliar y mejorar la cobertura del aseguramiento en salud de los habitantes de las zonas rurales del municipio de El Bagre.</v>
          </cell>
        </row>
        <row r="1045">
          <cell r="E1045">
            <v>305250297607</v>
          </cell>
          <cell r="F1045" t="str">
            <v>Realizar brigadas trimestrales con personal especializado para la atención de la población con discapacidad en los centros de salud rurales del Municipio de El Bagre.</v>
          </cell>
        </row>
        <row r="1046">
          <cell r="E1046">
            <v>305250297785</v>
          </cell>
          <cell r="F1046" t="str">
            <v>Dotar con Botiquines, y equipos de inmovilización las casetas de las Juntas de Acción Comunal de todos los Núcleos Veredales del Municipio de El Bagre.</v>
          </cell>
        </row>
        <row r="1047">
          <cell r="E1047">
            <v>305250297835</v>
          </cell>
          <cell r="F1047" t="str">
            <v>Realizar campañas de promoción y prevención para la reducción del embarazo adolescente y el contagio de enfermedades de transmisión sexual en el municipio de El Bagre del departamento de Antioquia.</v>
          </cell>
        </row>
        <row r="1048">
          <cell r="E1048">
            <v>305250297903</v>
          </cell>
          <cell r="F1048" t="str">
            <v>Implementar el PAVSIVI (Programa de Atención Psicosocial a victimas liderado por el ministerio de Salud y protección Social en todas las veredas del Municipio de El Bagre departamento de Antioquia.</v>
          </cell>
        </row>
        <row r="1049">
          <cell r="E1049">
            <v>305250297975</v>
          </cell>
          <cell r="F1049" t="str">
            <v>Implementar brigadas de salud extramurales bimensuales con equipos interdisciplinarios con enfoque diferencial, de ciclo vital,  y de género, en la zona rural del Municipio de El Bagre del departamento de Antioquia.</v>
          </cell>
        </row>
        <row r="1050">
          <cell r="E1050">
            <v>305361305402</v>
          </cell>
          <cell r="F1050" t="str">
            <v>Asignar una auxiliar de enfermería idónea permanente en el resguardo indígena Jaidukamá del municipio de Ituango.</v>
          </cell>
        </row>
        <row r="1051">
          <cell r="E1051">
            <v>305361305412</v>
          </cell>
          <cell r="F1051" t="str">
            <v xml:space="preserve">Capacitar y dotar con Kit-botiquín de primeros auxilios a los comités de salud de la Juntas de Acción Comunal del Municipio de Ituango. </v>
          </cell>
        </row>
        <row r="1052">
          <cell r="E1052">
            <v>305361305436</v>
          </cell>
          <cell r="F1052" t="str">
            <v>Propiciar encuentros departamentales y regionales a los Jaibaná del resguardo indígena Jaidukamá del municipio de Ituango</v>
          </cell>
        </row>
        <row r="1053">
          <cell r="E1053">
            <v>305361305463</v>
          </cell>
          <cell r="F1053" t="str">
            <v xml:space="preserve">Fortalecer el programa de hotel materno en el municipio de Ituango, Antioquia. </v>
          </cell>
        </row>
        <row r="1054">
          <cell r="E1054">
            <v>305361305519</v>
          </cell>
          <cell r="F1054" t="str">
            <v xml:space="preserve">Construir infraestructura hospitalaria en el municipio de Ituango, Antioquia. </v>
          </cell>
        </row>
        <row r="1055">
          <cell r="E1055">
            <v>305361305557</v>
          </cell>
          <cell r="F1055" t="str">
            <v xml:space="preserve">Contratar personal médico calificado y permanente para el corregimiento de Santa Rita del municipio de Ituango. </v>
          </cell>
        </row>
        <row r="1056">
          <cell r="E1056">
            <v>305361305588</v>
          </cell>
          <cell r="F1056" t="str">
            <v xml:space="preserve">Gestionar la contratación de auxiliares de salud pública de la región del municipio de Ituango, Antioquia. </v>
          </cell>
        </row>
        <row r="1057">
          <cell r="E1057">
            <v>305361305618</v>
          </cell>
          <cell r="F1057" t="str">
            <v>Diseñar e implementar un programa que articule las parteras a la institucionalidad del municipio de Ituango.</v>
          </cell>
        </row>
        <row r="1058">
          <cell r="E1058">
            <v>305361305783</v>
          </cell>
          <cell r="F1058" t="str">
            <v xml:space="preserve">Diseñar e implementar un programa de salud con enfoque diferencial en el municipio de Ituango. </v>
          </cell>
        </row>
        <row r="1059">
          <cell r="E1059">
            <v>305361305793</v>
          </cell>
          <cell r="F1059" t="str">
            <v>Gestionar un traductor emberá para la prestación de servicios de salud con enfoque diferencial a la  comunidad indígena Jaidukamá del municipio de Ituango.</v>
          </cell>
        </row>
        <row r="1060">
          <cell r="E1060">
            <v>305361305875</v>
          </cell>
          <cell r="F1060" t="str">
            <v xml:space="preserve">Gestionar el traslado de pacientes en aeroambulacia en las zonas alejadas del municipio de Ituango. </v>
          </cell>
        </row>
        <row r="1061">
          <cell r="E1061">
            <v>305361305902</v>
          </cell>
          <cell r="F1061" t="str">
            <v xml:space="preserve">Dotar y garantizar el acceso a equipos e insumos médicos del municipio de Ituango. </v>
          </cell>
        </row>
        <row r="1062">
          <cell r="E1062">
            <v>305361305948</v>
          </cell>
          <cell r="F1062" t="str">
            <v xml:space="preserve">Facilitar el acceso a medicamentos a la población del municipio de Ituango. </v>
          </cell>
        </row>
        <row r="1063">
          <cell r="E1063">
            <v>305361305963</v>
          </cell>
          <cell r="F1063" t="str">
            <v>Gestionar y facilitar diálogos de saberes entre la medicina occidental y tradicional.</v>
          </cell>
        </row>
        <row r="1064">
          <cell r="E1064">
            <v>305361305986</v>
          </cell>
          <cell r="F1064" t="str">
            <v>Ampliar la cobertura de la asignación de citas por medio de la  línea de atención al usuario en la ESE Hospital San Juan de Dios del Municipio de Ituango.</v>
          </cell>
        </row>
        <row r="1065">
          <cell r="E1065">
            <v>305361306007</v>
          </cell>
          <cell r="F1065" t="str">
            <v xml:space="preserve">Fortalecer los programas de evaluación, seguimiento y control al sistema de salud del municipio de Ituango. </v>
          </cell>
        </row>
        <row r="1066">
          <cell r="E1066">
            <v>305361306018</v>
          </cell>
          <cell r="F1066" t="str">
            <v xml:space="preserve">Fortalecer los programas de Detección Temprana, Protección Específica y Salud Pública del municipio de Ituango para que tenga cobertura en todo el territorio. </v>
          </cell>
        </row>
        <row r="1067">
          <cell r="E1067">
            <v>305361306038</v>
          </cell>
          <cell r="F1067" t="str">
            <v xml:space="preserve">Aumentar la cobertura y la frecuencia de las Brigadas de salud en el municipio de Ituango. </v>
          </cell>
        </row>
        <row r="1068">
          <cell r="E1068">
            <v>305361306044</v>
          </cell>
          <cell r="F1068" t="str">
            <v xml:space="preserve">Mejorar la infraestructura hospitalaria del municipio de Ituango. </v>
          </cell>
        </row>
        <row r="1069">
          <cell r="E1069">
            <v>305361306058</v>
          </cell>
          <cell r="F1069" t="str">
            <v xml:space="preserve">Diseñar e implementar un programa de Salud mental que incluya la atención clínica psicológica a todos los habitantes del municipio. </v>
          </cell>
        </row>
        <row r="1070">
          <cell r="E1070">
            <v>305361306068</v>
          </cell>
          <cell r="F1070" t="str">
            <v>Ofrecer capacitación sobre los servicios de salud que ofrecen las EPS para los indígenas</v>
          </cell>
        </row>
        <row r="1071">
          <cell r="E1071">
            <v>305361306096</v>
          </cell>
          <cell r="F1071" t="str">
            <v>Fortalecer el programa de telemedicina y telesalud con tecnología de última generación en el municipio de Ituango.</v>
          </cell>
        </row>
        <row r="1072">
          <cell r="E1072">
            <v>305361306111</v>
          </cell>
          <cell r="F1072" t="str">
            <v>Ofrecer tratamientos médicos domiciliarios en la zona urbana del municipio de Ituango.</v>
          </cell>
        </row>
        <row r="1073">
          <cell r="E1073">
            <v>305361306125</v>
          </cell>
          <cell r="F1073" t="str">
            <v xml:space="preserve">Realizar estudios constantes de vectores en el municipio de Ituango. </v>
          </cell>
        </row>
        <row r="1074">
          <cell r="E1074">
            <v>305361306140</v>
          </cell>
          <cell r="F1074" t="str">
            <v xml:space="preserve">Implementar estrategias para afiliar a las personas que no estén asegurados en el municipio de Ituango. </v>
          </cell>
        </row>
        <row r="1075">
          <cell r="E1075">
            <v>305361306169</v>
          </cell>
          <cell r="F1075" t="str">
            <v>Proporcionar el acceso a una atención integral en salud en el municipio de Ituango.</v>
          </cell>
        </row>
        <row r="1076">
          <cell r="E1076">
            <v>305361306251</v>
          </cell>
          <cell r="F1076" t="str">
            <v xml:space="preserve">Generar estabilidad en los procesos de salud comunitarios desempeñados por Atención Primaria en Salud y Salud Pública para mantener continuidad en los servicios de salud del municipio de Ituango. </v>
          </cell>
        </row>
        <row r="1077">
          <cell r="E1077">
            <v>305361306276</v>
          </cell>
          <cell r="F1077" t="str">
            <v xml:space="preserve">Dotar de ambulancias el sistema de emergencias en salud del municipio de Ituango. </v>
          </cell>
        </row>
        <row r="1078">
          <cell r="E1078">
            <v>305361306289</v>
          </cell>
          <cell r="F1078" t="str">
            <v>Contratar al talento humano necesario para atender las necesidades en salud de los adultos mayores que se encuentran en el Centro de Bienestar del Anciano San Roque del municipio de Ituango.</v>
          </cell>
        </row>
        <row r="1079">
          <cell r="E1079">
            <v>305495292425</v>
          </cell>
          <cell r="F1079" t="str">
            <v>Implementar un programa de promoción de la salud y prevención de la enfermedad con enfoque étnico, de género y ciclo vital para la población rural y urbana del municipio de Nechí, departamento de Antioquia.</v>
          </cell>
        </row>
        <row r="1080">
          <cell r="E1080">
            <v>305495292491</v>
          </cell>
          <cell r="F1080" t="str">
            <v>Implementar brigadas de salud integrales en las veredas del área rural  y los barrios del área urbana del municipio de Nechí, departamento de Antioquia.</v>
          </cell>
        </row>
        <row r="1081">
          <cell r="E1081">
            <v>305495292543</v>
          </cell>
          <cell r="F1081" t="str">
            <v>Implementar programas de prevención en consumo de alcohol y sustancias en las veredas del municipio de Nechí, departamento de Antioquia.</v>
          </cell>
        </row>
        <row r="1082">
          <cell r="E1082">
            <v>305495292565</v>
          </cell>
          <cell r="F1082" t="str">
            <v>Adaptar el modelo de atención integral en salud del municipio de Nechi contemplando las diferencias inter étnicas (población afro e indígenas) presentes en el territorio.</v>
          </cell>
        </row>
        <row r="1083">
          <cell r="E1083">
            <v>305495292579</v>
          </cell>
          <cell r="F1083" t="str">
            <v>Implementar acciones especificas dentro del modelo de atención integral en salud del municipio dirigidas a la salud de las mujeres de las áreas urbanas y rurales del municipio de Nechí, departamento de Antioquia.</v>
          </cell>
        </row>
        <row r="1084">
          <cell r="E1084">
            <v>305495292598</v>
          </cell>
          <cell r="F1084" t="str">
            <v>Informar, educar y comunicar sobre los factores de riesgo, los factores protectores y los síntomas en relación con las enfermedades transmitidas por vectores para evitar el contagio de enfermedades como la malaria, el dengue, el zika, y el chinkunguña en el municipio de Nechí, departamento de Antioquia.</v>
          </cell>
        </row>
        <row r="1085">
          <cell r="E1085">
            <v>305495292618</v>
          </cell>
          <cell r="F1085" t="str">
            <v>Garantizar aseguramiento en salud a la población rural del municipio de Nechí, departamento de Antioquia</v>
          </cell>
        </row>
        <row r="1086">
          <cell r="E1086">
            <v>305495292706</v>
          </cell>
          <cell r="F1086" t="str">
            <v>Construir y dotar un puesto de salud en la vereda San Pablo Abajo (sector Limón Prieto) del municipio de Nechí, departamento de antioquia</v>
          </cell>
        </row>
        <row r="1087">
          <cell r="E1087">
            <v>305495292725</v>
          </cell>
          <cell r="F1087" t="str">
            <v>Recuperar la infraestructura y obtener la habilitación de los puestos de salud presentes en los corregimientos de Bijagual, Cargueros, Las Conchas y Colorado del municipio de Nechí, departamento de Antioquia</v>
          </cell>
        </row>
        <row r="1088">
          <cell r="E1088">
            <v>305495292756</v>
          </cell>
          <cell r="F1088" t="str">
            <v>Dotar con  equipos y mobiliarios al hospital la Misericordia del municipio de Nechí, departamento de Antioquia</v>
          </cell>
        </row>
        <row r="1089">
          <cell r="E1089">
            <v>305495292763</v>
          </cell>
          <cell r="F1089" t="str">
            <v>Construir un hospital teniendo en cuenta el crecimiento de la población en el municipio de Nechi, departamento de Antioquia   .</v>
          </cell>
        </row>
        <row r="1090">
          <cell r="E1090">
            <v>305495292771</v>
          </cell>
          <cell r="F1090" t="str">
            <v>Capacitar en temas de primeros auxilios a las comunidades rurales del municipio de Nechí, departamento de Antioquia</v>
          </cell>
        </row>
        <row r="1091">
          <cell r="E1091">
            <v>305495292779</v>
          </cell>
          <cell r="F1091" t="str">
            <v>Dotar de  botiquines a las juntas de acción comunal de las veredas y corregimientos del municipio de Nechí, departamento de Antioquia</v>
          </cell>
        </row>
        <row r="1092">
          <cell r="E1092">
            <v>305495292786</v>
          </cell>
          <cell r="F1092" t="str">
            <v>Contratar promotores rurales  de salud según la necesidad,  para las veredas del municipio de Nechí, departamento de Antioquia</v>
          </cell>
        </row>
        <row r="1093">
          <cell r="E1093">
            <v>305495292795</v>
          </cell>
          <cell r="F1093" t="str">
            <v>Dotar de  ambulancias terrestres y fluviales según la necesidad al Hospital La Misericordia del municipio de Nechí, departamento de Antioquia</v>
          </cell>
        </row>
        <row r="1094">
          <cell r="E1094">
            <v>305495292805</v>
          </cell>
          <cell r="F1094" t="str">
            <v>Construir un hogar de paso para la mujer rural gestante en casco urbano del municipio de Nechí, departamento de Antioquia</v>
          </cell>
        </row>
        <row r="1095">
          <cell r="E1095">
            <v>305495292835</v>
          </cell>
          <cell r="F1095" t="str">
            <v>Ampliar la agenda de asignación de citas a la población rural  y suministrar los medicamentos de manera oportuna a los usuarios de la zona rural del Hospital La Misericordia del municipio de Nechí, departamento de Antioquia</v>
          </cell>
        </row>
        <row r="1096">
          <cell r="E1096">
            <v>305604305407</v>
          </cell>
          <cell r="F1096" t="str">
            <v xml:space="preserve">Desarrollar acciones de educación en salud en las zonas rurales del Municipio de Remedios del departamento Antioquia, con el objetivo de fortalecer los conocimientos en Primeros Auxilios y atención a las enfermedades prevalentes de la infancia. </v>
          </cell>
        </row>
        <row r="1097">
          <cell r="E1097">
            <v>305604305459</v>
          </cell>
          <cell r="F1097" t="str">
            <v>Gestionar ante las EPS el seguimiento a las entidades que contraten para la entrega de medicamento a fin de realizar entrega completa de los mismos para el tratamiento de la enfermedad en el Municipio de Remedios del departamento de Antioquia.</v>
          </cell>
        </row>
        <row r="1098">
          <cell r="E1098">
            <v>305604305598</v>
          </cell>
          <cell r="F1098" t="str">
            <v>Construir y dotar 2 centros de servicios sociales en las veredas Costeñal y Campo Vijao del Municipio de Remedios del departamento de Antioquia.</v>
          </cell>
        </row>
        <row r="1099">
          <cell r="E1099">
            <v>305604305630</v>
          </cell>
          <cell r="F1099" t="str">
            <v xml:space="preserve">Dotar con equipos, insumos y personal necesario para el funcionamiento adecuado de los Puestos de salud de Santa Isabel y La Cruzada, y los centros de servicios sociales Cañaveral y El Puná, existentes en el Municipio de Remedios del departamento de Antioquia. </v>
          </cell>
        </row>
        <row r="1100">
          <cell r="E1100">
            <v>305604305670</v>
          </cell>
          <cell r="F1100" t="str">
            <v>Dotar con Botiquines, y equipos de inmovilización las casetas de las Juntas de Acción Comunal de todos las Veredas y los puntos de mayor concentración Indígena del Municipio de Remedios del Departamento de Antioquia.</v>
          </cell>
        </row>
        <row r="1101">
          <cell r="E1101">
            <v>305604305757</v>
          </cell>
          <cell r="F1101" t="str">
            <v>Reubicar y dotar el Hospital de primer nivel del municipio de Remedios del departamento de Antioquia.</v>
          </cell>
        </row>
        <row r="1102">
          <cell r="E1102">
            <v>305604305775</v>
          </cell>
          <cell r="F1102" t="str">
            <v>Construir y Dotar un centro de Salud en el Corregimiento de Carrizal del municipio de Remedios del departamento de Antioquia.</v>
          </cell>
        </row>
        <row r="1103">
          <cell r="E1103">
            <v>305604305792</v>
          </cell>
          <cell r="F1103" t="str">
            <v>Ampliar la planta de cargos en el hospital San Vicente de Remedios, a fin de garantizar personal suficiente y permanente para la atención de la demanda en salud de toda la red de servicio en el municipio de Remedios del departamento de Antioquia.</v>
          </cell>
        </row>
        <row r="1104">
          <cell r="E1104">
            <v>305604305965</v>
          </cell>
          <cell r="F1104" t="str">
            <v>Ampliar los puestos de Salud de los corregimientos de Santa Isabel y La Cruzada del municipio de Remedios del departamento de Antioquia.</v>
          </cell>
        </row>
        <row r="1105">
          <cell r="E1105">
            <v>305604305989</v>
          </cell>
          <cell r="F1105" t="str">
            <v>Poner en marcha un sistema para la priorización citas médicas para la atención de los habitantes de la zona rural del Municipio de Remedios del departamento de Antioquia.</v>
          </cell>
        </row>
        <row r="1106">
          <cell r="E1106">
            <v>305604306009</v>
          </cell>
          <cell r="F1106" t="str">
            <v xml:space="preserve">Adelantar una campaña sostenida de información, educación y comunicación para la capacitación acerca de las enfermedades transmitidas por vectores, en el municipio de Remedios del departamento de Antioquia. </v>
          </cell>
        </row>
        <row r="1107">
          <cell r="E1107">
            <v>305604306085</v>
          </cell>
          <cell r="F1107" t="str">
            <v>Adquirir ambulancias terrestres para garantizar el transporte de pacientes que presentan urgencias en salud en las zonas rurales del municipio de Remedios del departamento de Antioquia.</v>
          </cell>
        </row>
        <row r="1108">
          <cell r="E1108">
            <v>305604306119</v>
          </cell>
          <cell r="F1108" t="str">
            <v xml:space="preserve">Gestionar entrega de ayudas técnicas y atención especializada para las personas discapacitadas del municipio de Remedios del Departamento de Antioquia. </v>
          </cell>
        </row>
        <row r="1109">
          <cell r="E1109">
            <v>305604306153</v>
          </cell>
          <cell r="F1109" t="str">
            <v>Realizar brigadas bimensuales de Salud en el área rural del municipio de Remedios en el Departamento de Antioquia.</v>
          </cell>
        </row>
        <row r="1110">
          <cell r="E1110">
            <v>305604306267</v>
          </cell>
          <cell r="F1110" t="str">
            <v>Capacitar a la población rural para el ejercicio de sus deberes y derechos como usuarios del sistema general de seguridad social en salud, en el municipio de Remedios del departamento de Antioquia.</v>
          </cell>
        </row>
        <row r="1111">
          <cell r="E1111">
            <v>305604306345</v>
          </cell>
          <cell r="F1111" t="str">
            <v>Implementar el PAPSIVI de manera efectiva en el municipio de Remedios del departamento de Antioquia.</v>
          </cell>
        </row>
        <row r="1112">
          <cell r="E1112">
            <v>305604306497</v>
          </cell>
          <cell r="F1112" t="str">
            <v xml:space="preserve">Construir una casa de paso para las mujeres en estado de embarazo y acompañantes de pacientes, provenientes del área rural del municipio de Remedios del departamento de Antioquia.  </v>
          </cell>
        </row>
        <row r="1113">
          <cell r="E1113">
            <v>305604306783</v>
          </cell>
          <cell r="F1113" t="str">
            <v>Contratar al personal capacitado en salud que habitan el municipio de Remedios del departamento de Antioquia.</v>
          </cell>
        </row>
        <row r="1114">
          <cell r="E1114">
            <v>305736292360</v>
          </cell>
          <cell r="F1114" t="str">
            <v>Construir y garantizar el funcionamiento de un Centro de Salud que beneficie las veredas que se encuentran ubicadas en la zona limítrofe con el municipio de Remedios,  para garantizar la prestación de servicios de salud a la comunidad rural del municipio de Segovia. Antioquia</v>
          </cell>
        </row>
        <row r="1115">
          <cell r="E1115">
            <v>305736292368</v>
          </cell>
          <cell r="F1115" t="str">
            <v>Construir y garantizar el funcionamiento de un puesto de salud en el resguardo indígena de Tagual la Po, para garantizar las acciones de promoción y prevención en las comunidades indígenas y campesinas aledañas del área rural del municipio de Segovia.</v>
          </cell>
        </row>
        <row r="1116">
          <cell r="E1116">
            <v>305736292373</v>
          </cell>
          <cell r="F1116" t="str">
            <v>Adecuar el centro de salud de FRAGUAS, garantizando condiciones de infraestructura y dotación de insumos y equipos para brindar atención con calidad y oportunidad a la población rural del municipio de Segovia.</v>
          </cell>
        </row>
        <row r="1117">
          <cell r="E1117">
            <v>305736292427</v>
          </cell>
          <cell r="F1117" t="str">
            <v>Diseñar e implementar estrategias para garantizar el acceso a programas de promoción de la salud y prevención de la enfermedad en zonas rurales del municipio de Segovia.</v>
          </cell>
        </row>
        <row r="1118">
          <cell r="E1118">
            <v>305736292438</v>
          </cell>
          <cell r="F1118" t="str">
            <v>Implementar una estrategia para ampliar la cobertura de las jornadas extra murales para garantizar la atención en salud periódica de las comunidades rurales y rurales dispersas del municipio de Segovia.</v>
          </cell>
        </row>
        <row r="1119">
          <cell r="E1119">
            <v>305736292500</v>
          </cell>
          <cell r="F1119" t="str">
            <v>Fortalecer las acciones sectoriales e intersectoriales de la gestión de la salud pública para mejorar las condiciones de vida que modifican la situación de salud y disminuye la carga de la enfermedad existente en las zonas rurales del municipio de Segovia.</v>
          </cell>
        </row>
        <row r="1120">
          <cell r="E1120">
            <v>305736292520</v>
          </cell>
          <cell r="F1120" t="str">
            <v>Garantizar el transporte asistencial de pacientes en situaciones de urgencia o emergencias que se presenten en el área rural del municipio de Segovia.</v>
          </cell>
        </row>
        <row r="1121">
          <cell r="E1121">
            <v>305736292572</v>
          </cell>
          <cell r="F1121" t="str">
            <v>Capacitar en primeros auxilios y dotar de botiquines comunitarios ha personas voluntarias identificadas por las JAC, CC Y Resguardos indígenas de las zonas rurales del municipio de Segovia.</v>
          </cell>
        </row>
        <row r="1122">
          <cell r="E1122">
            <v>305736292595</v>
          </cell>
          <cell r="F1122" t="str">
            <v>Caracterizar e identificar las necesidades en salud de las personas adultas mayores e implementar estrategias intra e intersectoriales para su atención integral en las zonas rurales del municipio de Segovia.</v>
          </cell>
        </row>
        <row r="1123">
          <cell r="E1123">
            <v>305736292624</v>
          </cell>
          <cell r="F1123" t="str">
            <v>Implementar el sistema indígena de salud propia intercultural (SISPI), para garantizar la atención integral en salud con enfoque diferencial, para los pueblos indígenas del municipio de Segovia.</v>
          </cell>
        </row>
        <row r="1124">
          <cell r="E1124">
            <v>305736293882</v>
          </cell>
          <cell r="F1124" t="str">
            <v>Diseñar e implementar una estrategia que permita recuperar la medicina ancestral de las comunidades étnicas asentadas en el municipio de Segovia, Antioquia</v>
          </cell>
        </row>
        <row r="1125">
          <cell r="E1125">
            <v>305790302080</v>
          </cell>
          <cell r="F1125" t="str">
            <v>Articular a los actores del Sistema General de Seguridad Social en Salud y actores intersectoriales para gestionar la garantia del aseguramiento al sistema de salud en zona rural y rural dispersa en el municipio de Tarazá.</v>
          </cell>
        </row>
        <row r="1126">
          <cell r="E1126">
            <v>305790302233</v>
          </cell>
          <cell r="F1126" t="str">
            <v xml:space="preserve">Realizar estudios, diseños, construcción y habilitación de puestos y centros de salud en el municipio de Tarazá, con enfoque etnocultural.  </v>
          </cell>
        </row>
        <row r="1127">
          <cell r="E1127">
            <v>305790302297</v>
          </cell>
          <cell r="F1127" t="str">
            <v>Reponer la infraestructura fisica existente de los puestos de salud ubicados en los corregimientos Puerto Antioquia y el Doce, en el municipio de Tarazá.</v>
          </cell>
        </row>
        <row r="1128">
          <cell r="E1128">
            <v>305790302342</v>
          </cell>
          <cell r="F1128" t="str">
            <v xml:space="preserve">Realizar estudios, diseños, adecuación y habilitación de los puestos de salud ubicados en los corregimientos de Barro blanco y La Caucana en el municipio de Tarazá, para su adecuación como centro de salud, con enfoque etnocultural.  </v>
          </cell>
        </row>
        <row r="1129">
          <cell r="E1129">
            <v>305790302388</v>
          </cell>
          <cell r="F1129" t="str">
            <v>Realizar un analisis de suficencia de Talento Humano en Salud de acuerdo a la demanda y a la oferta de servicios de salud del munciipio de Tarazá</v>
          </cell>
        </row>
        <row r="1130">
          <cell r="E1130">
            <v>305790302527</v>
          </cell>
          <cell r="F1130" t="str">
            <v>Fortalecer la dotación de trasporte asistencial de la red pública, en el municipio de Taraza.</v>
          </cell>
        </row>
        <row r="1131">
          <cell r="E1131">
            <v>305790302616</v>
          </cell>
          <cell r="F1131" t="str">
            <v>Implementar estrategias de articulación intersectorial y capacitaciones, en la gestión del riesgo de emergencias y desastres, en el muncipio de Tarazá</v>
          </cell>
        </row>
        <row r="1132">
          <cell r="E1132">
            <v>305790302641</v>
          </cell>
          <cell r="F1132" t="str">
            <v>Fortalecer la  implementaión de estrategías de educación para la salud en el marco de la Ruta de Promoción y Mantenimiento de la Salud, en el muncipio de Tarazá.</v>
          </cell>
        </row>
        <row r="1133">
          <cell r="E1133">
            <v>305790302661</v>
          </cell>
          <cell r="F1133" t="str">
            <v>Ampliar, adecuar y dotar de equipamiento a la Empresa Social del Estado ESE Hospital San Antonio de Tarazá.</v>
          </cell>
        </row>
        <row r="1134">
          <cell r="E1134">
            <v>305790302718</v>
          </cell>
          <cell r="F1134" t="str">
            <v>Fortalecer las jornadas de salud, en centros poblados rurales y dispersos del municipio de Tarazá.</v>
          </cell>
        </row>
        <row r="1135">
          <cell r="E1135">
            <v>305790302748</v>
          </cell>
          <cell r="F1135" t="str">
            <v>Fortalecer la implementación de estrategias para promoción y prevención de enfermedades transmitidas por vectores y zoonosis en el municipio de Tarazá</v>
          </cell>
        </row>
        <row r="1136">
          <cell r="E1136">
            <v>305790302803</v>
          </cell>
          <cell r="F1136" t="str">
            <v>Articular a los actores municipales para la formulación conjunta de políticas públicas para la atención del consumo de sustancias psicoactivas lícitas e ilícitas en el munciipio de Tarazá.</v>
          </cell>
        </row>
        <row r="1137">
          <cell r="E1137">
            <v>305790302835</v>
          </cell>
          <cell r="F1137" t="str">
            <v>Fortalecer estrategías para la dispensación de medicamentos por parte de los prestadores y aseguradores en salud, en zona rural y rual dispersa del municpio de Tarazá que contribuya a garantizar el acceso oportuno al tratamiento médico y mejorar los resultados en salud del municipio de Tarazá.</v>
          </cell>
        </row>
        <row r="1138">
          <cell r="E1138">
            <v>305790302871</v>
          </cell>
          <cell r="F1138" t="str">
            <v>Adecuar los servicios de salud al enfique etnocultural indígena y Afro en el municipio de Tarazá.</v>
          </cell>
        </row>
        <row r="1139">
          <cell r="E1139">
            <v>305790302937</v>
          </cell>
          <cell r="F1139" t="str">
            <v>Fortalecer la atención integral en salud al adulto mayor en el marco de la Ruta Integral de Promoción y Mantenimeinto de la salud para la población rural y rural dispersa del municipio de Tarazá.</v>
          </cell>
        </row>
        <row r="1140">
          <cell r="E1140">
            <v>305790303274</v>
          </cell>
          <cell r="F1140" t="str">
            <v xml:space="preserve">Garantizar la atención integral en salud con calidad y humanización en el municipio de Tarazá </v>
          </cell>
        </row>
        <row r="1141">
          <cell r="E1141">
            <v>305790303320</v>
          </cell>
          <cell r="F1141" t="str">
            <v>Adoptar y garantizar las medidas para el aseguramiento y acceso a los servicios de salud de las personas en condición de discapccidad, en el municipio de Tarazá</v>
          </cell>
        </row>
        <row r="1142">
          <cell r="E1142">
            <v>305854302111</v>
          </cell>
          <cell r="F1142" t="str">
            <v xml:space="preserve">Contratar el talento humano suficiente para la atención de personas con discapacidad para garantizar la rehabilitación integral en el municipio de Valdivia. </v>
          </cell>
        </row>
        <row r="1143">
          <cell r="E1143">
            <v>305854302186</v>
          </cell>
          <cell r="F1143" t="str">
            <v>Ampliar cobertura y frecuencia en programas de salud pública, Detección temprana y Protección Específica y brigadas de salud en el municipio de Valdivia</v>
          </cell>
        </row>
        <row r="1144">
          <cell r="E1144">
            <v>305854302307</v>
          </cell>
          <cell r="F1144" t="str">
            <v xml:space="preserve">Ampliar y mejorar la infraestructura de la ESE Hospital San Juan de Dios y el puesto de salud del corregimiento de Raudal del municipio de Valdivia </v>
          </cell>
        </row>
        <row r="1145">
          <cell r="E1145">
            <v>305854302494</v>
          </cell>
          <cell r="F1145" t="str">
            <v xml:space="preserve">Capacitar en primeros auxilios y dotar con botiquines a la comunidad del municipio de Valdivia. </v>
          </cell>
        </row>
        <row r="1146">
          <cell r="E1146">
            <v>305854302539</v>
          </cell>
          <cell r="F1146" t="str">
            <v>Formar y contratar Auxiliares en salud pública para atender a la comunidad del municipio de Valdivia</v>
          </cell>
        </row>
        <row r="1147">
          <cell r="E1147">
            <v>305854302763</v>
          </cell>
          <cell r="F1147" t="str">
            <v>Construir centros y/o puestos de salud  en el municipio de Valdivia</v>
          </cell>
        </row>
        <row r="1148">
          <cell r="E1148">
            <v>305854302814</v>
          </cell>
          <cell r="F1148" t="str">
            <v>Construir espacio para la estrategia "Servicios amigables para jóvenes" del Municipio de Valdivia.</v>
          </cell>
        </row>
        <row r="1149">
          <cell r="E1149">
            <v>305854302836</v>
          </cell>
          <cell r="F1149" t="str">
            <v xml:space="preserve">Diseñar e implementar estrategias para la atención integral en salud con enfoque diferencial para el adulto mayor, primera infancia y personas en situación de discapacidad en el municipio de Valdivia.  </v>
          </cell>
        </row>
        <row r="1150">
          <cell r="E1150">
            <v>305854302887</v>
          </cell>
          <cell r="F1150" t="str">
            <v xml:space="preserve">Gestionar la adquisición de ambulancias terrestres para prestar los servicios de transporte asistencial básico en el municipio de Valdivia. </v>
          </cell>
        </row>
        <row r="1151">
          <cell r="E1151">
            <v>305854302904</v>
          </cell>
          <cell r="F1151" t="str">
            <v>Dotar con equipos biomédicos de última tecnología al hospital, los centros y puestos de salud del municipio de Valdivia</v>
          </cell>
        </row>
        <row r="1152">
          <cell r="E1152">
            <v>305854302920</v>
          </cell>
          <cell r="F1152" t="str">
            <v xml:space="preserve">Realizar jornadas de fumigación periódicas para el control de vectores y el control de roedores en el municipio de Valdivia </v>
          </cell>
        </row>
        <row r="1153">
          <cell r="E1153">
            <v>305854303264</v>
          </cell>
          <cell r="F1153" t="str">
            <v xml:space="preserve">Implementar un programa de telemedicina para atender la población del municipio de Valdivia. </v>
          </cell>
        </row>
        <row r="1154">
          <cell r="E1154">
            <v>305854303292</v>
          </cell>
          <cell r="F1154" t="str">
            <v>Diseñar e Implementar el programa de hotel materno para la atención de las mujeres Gestantes y lactantes del municipio de Valdivia</v>
          </cell>
        </row>
        <row r="1155">
          <cell r="E1155">
            <v>305854303303</v>
          </cell>
          <cell r="F1155" t="str">
            <v xml:space="preserve">Diseñar e implementar un programa educativo para la prevención de accidentes ofídicos en el municipio de Valdivia. </v>
          </cell>
        </row>
        <row r="1156">
          <cell r="E1156">
            <v>305854303317</v>
          </cell>
          <cell r="F1156" t="str">
            <v xml:space="preserve">Ampliar la oferta de asignación de citas a los diferentes servicios de acuerdo a la demanda del portafolio de servicios. </v>
          </cell>
        </row>
        <row r="1157">
          <cell r="E1157">
            <v>305854303324</v>
          </cell>
          <cell r="F1157" t="str">
            <v xml:space="preserve">Garantizar la cobertura y el cumplimiento del programa de salud mental que incluya la atención clínica de psicólogos en el municipio de Valdivia. </v>
          </cell>
        </row>
        <row r="1158">
          <cell r="E1158">
            <v>305854303334</v>
          </cell>
          <cell r="F1158" t="str">
            <v>Mejorar las  brigadas de salud en frecuencia, calidad, y cobertura en el municipio de Valdivia Antioquia</v>
          </cell>
        </row>
        <row r="1159">
          <cell r="E1159">
            <v>305895296809</v>
          </cell>
          <cell r="F1159" t="str">
            <v>Aseguramiento  al sistema de salud del total de la población en el municipio de Zaragoza - Antioquia.</v>
          </cell>
        </row>
        <row r="1160">
          <cell r="E1160">
            <v>305895296971</v>
          </cell>
          <cell r="F1160" t="str">
            <v>Gestionar estudios, diseños y construcción de puestos de salud, que incluya dotación y talento humano en salud, con prioridad en la contratación de las personas capacitadas residentes en el territorio de acuerdo al análisis situacion en salud con enfoque etnocultural  en el municipio de Zaragoza- Antioquia.</v>
          </cell>
        </row>
        <row r="1161">
          <cell r="E1161">
            <v>305895296998</v>
          </cell>
          <cell r="F1161" t="str">
            <v>Revisar la planeación de la prestación de servicios de salud, del hospital primer nivel del muncipio de Zaragoza - Antioquia.</v>
          </cell>
        </row>
        <row r="1162">
          <cell r="E1162">
            <v>305895297031</v>
          </cell>
          <cell r="F1162" t="str">
            <v>Fortalecer la dotación de transporte asistencial de la red pública y garantizar el servicio de transporte asistencial basico o medicalizado, para el traslado o transporte de pacientes en el municipio de Zaragoza - Antioquia.</v>
          </cell>
        </row>
        <row r="1163">
          <cell r="E1163">
            <v>305895297345</v>
          </cell>
          <cell r="F1163" t="str">
            <v>Extender la red de prestación de servicios para la atención de las enfermedades  trasmitidas pro vectores (ETV) y zoonosis en el municipio de Zaragoza- Antioquia.</v>
          </cell>
        </row>
        <row r="1164">
          <cell r="E1164">
            <v>305895297403</v>
          </cell>
          <cell r="F1164" t="str">
            <v>Garantizar el acceso a la prestación de los servicios de salud, que incluya a las tecnologías de la salud,  servicios especializados según criterio del profesional de la salud tratante, así como el suministro de medicamentos, ayudas técnicas de acuerdo a los principios del Plan de Beneficios (PB), en el municipio de Zaragoza - Antioquia.</v>
          </cell>
        </row>
        <row r="1165">
          <cell r="E1165">
            <v>305895297444</v>
          </cell>
          <cell r="F1165" t="str">
            <v>Atención integral de salud para las personas en condición de discapacidad en el municipio de Zaragoza - Antioquia</v>
          </cell>
        </row>
        <row r="1166">
          <cell r="E1166">
            <v>305895297518</v>
          </cell>
          <cell r="F1166" t="str">
            <v>Realizar jornadas extramurales de salud en las zonas rurales y zonas rurales dispersas con enfoque etnocultural municipio de Zaragoza- Antioquia</v>
          </cell>
        </row>
        <row r="1167">
          <cell r="E1167">
            <v>305895297658</v>
          </cell>
          <cell r="F1167" t="str">
            <v>Capacitar a los profesionales de la salud que prestan sus servicios en el municipo de Zaragoza, en temas de humanización y enfoque diferencial etnico en la prestación de los servicios de la salud.</v>
          </cell>
        </row>
        <row r="1168">
          <cell r="E1168">
            <v>305895297927</v>
          </cell>
          <cell r="F1168" t="str">
            <v>Adoptar e implementar la Política Nacional de Sexualidad, Derechos Sexuales y Derechos Reproductivos en el munciipio de Zaragoza - Antioquia</v>
          </cell>
        </row>
        <row r="1169">
          <cell r="E1169">
            <v>305895297935</v>
          </cell>
          <cell r="F1169" t="str">
            <v>Brindar curso primer respondiente gratuito por parte de la DTS, que incluya la entrega de insumos básicos para la atención, en el municipio de Zaragoza - Antioquia.</v>
          </cell>
        </row>
        <row r="1170">
          <cell r="E1170">
            <v>305895297942</v>
          </cell>
          <cell r="F1170" t="str">
            <v>Articular a los actores municipales a nivel sectorial,  intersectorial, sociales y comuniatrios para el diseño, implementación, monitoreo y evaluación conjunta de políticas publicas, programas, proyectos, estrategias y acciones para la prevención, atención, recuperación, y reducción de riesgos y daños del consumo de sustancias psicoactivas lícitas e ilícitas en el muncipio de Zaragoza</v>
          </cell>
        </row>
        <row r="1171">
          <cell r="E1171">
            <v>305895297961</v>
          </cell>
          <cell r="F1171" t="str">
            <v>Realizar un analisis de suficencia de THS de acuerdo a la demanda y a la oferta de servicios de salud del municipio de Zaragoza - Antioquia</v>
          </cell>
        </row>
        <row r="1172">
          <cell r="E1172">
            <v>305895297972</v>
          </cell>
          <cell r="F1172" t="str">
            <v>Implementar el SIstema Integral Propia e Intercurltural e Indigena ( SISPI)  y en su momento el modelo de atención  en salud afro en el Municipio de Zaragoza - Antioquia.</v>
          </cell>
        </row>
        <row r="1173">
          <cell r="E1173">
            <v>505475222840</v>
          </cell>
          <cell r="F1173" t="str">
            <v>Recuperar la medicina tradicional y saberes ancestrales del consejo comunitario PDI, COCOMACIA y las comunidades Indígenas del municipio de Murindó departamento de Antioquia.</v>
          </cell>
        </row>
        <row r="1174">
          <cell r="E1174">
            <v>505475222886</v>
          </cell>
          <cell r="F1174" t="str">
            <v>Implementar estrategias de atención en salud extramurales cada 6 meses con especialistas en ginecologia, odontologia, nutricionistas , en las comunidades indigenas, consejo comunitario de PDI, COCOMACIA  del municipio de Murindó departamento de Antioquia.</v>
          </cell>
        </row>
        <row r="1175">
          <cell r="E1175">
            <v>505475222952</v>
          </cell>
          <cell r="F1175" t="str">
            <v>Crear una EPS comunitaria con sede principal en  el municipio de Quibdó  y una sub sede en Murindó cabecera municipal;  que beneficie las comunidades del Consejo Comunitario COCOMACIA y PDI del municipio de Murindó departamento de Antioquia.</v>
          </cell>
        </row>
        <row r="1176">
          <cell r="E1176">
            <v>505475223034</v>
          </cell>
          <cell r="F1176" t="str">
            <v>Construir y dotar un puesto de salud en la comunidad de Murindó viejo que beneficie a todas las comunidades del consejo comunitario de  PDI Y  el resguardo indigena  rio munrindo del municipio de Murindó departamento de Antioquia.</v>
          </cell>
        </row>
        <row r="1177">
          <cell r="E1177">
            <v>505475223090</v>
          </cell>
          <cell r="F1177" t="str">
            <v xml:space="preserve"> Dotar de dos medios de transportes fluvial (Ambulancia Acuatica) que presten el servicio de transporte de enfermos en la comunidades de Murindó viejo,  pital, canal, santa fe de Murindó, bartolo, gugua, isla y bachidi del muncipio de Murindó departamento de Antioquia.</v>
          </cell>
        </row>
        <row r="1178">
          <cell r="E1178">
            <v>505475223381</v>
          </cell>
          <cell r="F1178" t="str">
            <v xml:space="preserve"> Suministrar dos ambulancias Terrestres para el hospital San Bartolomé del municipio de Murindó departamento de Antioquia.</v>
          </cell>
        </row>
        <row r="1179">
          <cell r="E1179">
            <v>505475223432</v>
          </cell>
          <cell r="F1179" t="str">
            <v>Construir, organizar e implementar huertas comunitarias para la producción y conservación de plantas medicinales en las comunidades afros e indigenas del municipio de murindo departamento de antioquia.</v>
          </cell>
        </row>
        <row r="1180">
          <cell r="E1180">
            <v>505475223537</v>
          </cell>
          <cell r="F1180" t="str">
            <v>Gestionar jornadas de carnetización y sisbenización en las comunidades afros e indigenas del municipio de Murindó Departamento de  Antioquia.</v>
          </cell>
        </row>
        <row r="1181">
          <cell r="E1181">
            <v>505475223561</v>
          </cell>
          <cell r="F1181" t="str">
            <v>Realizar jornadas trimestrales de control de roedores y plagas en la cabecera municipal y todas las comunidades afros e indigenas   del municipio de murindo departamento de Antioquia.</v>
          </cell>
        </row>
        <row r="1182">
          <cell r="E1182">
            <v>505475223679</v>
          </cell>
          <cell r="F1182" t="str">
            <v>Construir y dotar dos puestos de salud en los resguardos indígenas de rió Murindó y chageradó del municipio de Murindó departamento de Antioquia.</v>
          </cell>
        </row>
        <row r="1183">
          <cell r="E1183">
            <v>505475223817</v>
          </cell>
          <cell r="F1183" t="str">
            <v>Fortalecer e Implementar el sistema de salud propia e intercultural en los resguardos indígenas de río Murindó y Chageradó del municipio de Murindó Departamento de Antioquia.</v>
          </cell>
        </row>
        <row r="1184">
          <cell r="E1184">
            <v>505475223871</v>
          </cell>
          <cell r="F1184" t="str">
            <v>Construir 11 tambos para la práctica de la medicina tradicional en los resguardos indígenas del municipio de Murindó, departamento de Antioquia</v>
          </cell>
        </row>
        <row r="1185">
          <cell r="E1185">
            <v>505475223977</v>
          </cell>
          <cell r="F1185" t="str">
            <v>Adecuar y dotar puesto de salud en la comunidad de opogado en el municipio de Murindó, departamento de Antioquia</v>
          </cell>
        </row>
        <row r="1186">
          <cell r="E1186">
            <v>505873204793</v>
          </cell>
          <cell r="F1186" t="str">
            <v>Construir puestos de salud en la vereda de puerto Medellín y construir un centro de salud para el corregimiento de Buchado, en el corregimiento de San Antonio de Pauda, en el municipio de vigia del Fuerte</v>
          </cell>
        </row>
        <row r="1187">
          <cell r="E1187">
            <v>505873204796</v>
          </cell>
          <cell r="F1187" t="str">
            <v>Crear una EPS comunitaria que garantice la prestación del servicio de salud a los pobladores  y que se administre de forma eficiente, en el municipio de Vigía del Fuerte</v>
          </cell>
        </row>
        <row r="1188">
          <cell r="E1188">
            <v>505873204802</v>
          </cell>
          <cell r="F1188" t="str">
            <v>Articular la Medicina tradicional en el sistema de salud nacional en comunidades Negras  e indígena del municipio de  Vigía del Fuerte.</v>
          </cell>
        </row>
        <row r="1189">
          <cell r="E1189">
            <v>505873204902</v>
          </cell>
          <cell r="F1189" t="str">
            <v>Mejorar la infraestructura y dotación de los puestos de salud en Palo blanco, vegaes,  playa Murri del Municipio Vigía del Fuerte</v>
          </cell>
        </row>
        <row r="1190">
          <cell r="E1190">
            <v>505873204930</v>
          </cell>
          <cell r="F1190" t="str">
            <v>Contratar personal calificado: auxiliar de enfermería ,Promotores de salud  y microscopistas de las comunidades afros e indígenas , que presten los servicios básicos en los corregimiento  y veredas del municipio de Vigía del Fuerte</v>
          </cell>
        </row>
        <row r="1191">
          <cell r="E1191">
            <v>505873204946</v>
          </cell>
          <cell r="F1191" t="str">
            <v>Fortalecer mediante capacitaciones en medicina tradicional a las comunidades indígenas y Negras  por parte de los Jaibana y los yerbateros, curanderos del municipio de Vigía del Fuerte</v>
          </cell>
        </row>
        <row r="1192">
          <cell r="E1192">
            <v>505873204950</v>
          </cell>
          <cell r="F1192" t="str">
            <v>Implementar 8 herbarios medicinales comunitarios que permitan la conservación de la medicina tradicional en las comunidades Afro e indígenas  del municipio de VIgia del Fuerte</v>
          </cell>
        </row>
        <row r="1193">
          <cell r="E1193">
            <v>505873205233</v>
          </cell>
          <cell r="F1193" t="str">
            <v>Dotar 6 ambulancias fluviales (3 comunidades Afros y 3 indígenas) para las comunidades rurales del municipio de Vigía del Fuerte</v>
          </cell>
        </row>
        <row r="1194">
          <cell r="E1194">
            <v>505873205430</v>
          </cell>
          <cell r="F1194" t="str">
            <v>Crear e implementar una política publica territorial en salud mental, en el municipio de Vigía del Fuerte</v>
          </cell>
        </row>
        <row r="1195">
          <cell r="E1195">
            <v>505873205449</v>
          </cell>
          <cell r="F1195" t="str">
            <v>Construir, consolidar e implementar un modelo de salud propio para los pueblos indígenas del Municipio Vigía del Fuerte, Departamento de Antioquia</v>
          </cell>
        </row>
        <row r="1196">
          <cell r="E1196">
            <v>505873205479</v>
          </cell>
          <cell r="F1196" t="str">
            <v>Implementar un sistema de unidades móviles para atender las necesidades de Salud cada una de las comunidades del municipio de Vigía del Fuerte</v>
          </cell>
        </row>
        <row r="1197">
          <cell r="E1197">
            <v>505873205713</v>
          </cell>
          <cell r="F1197" t="str">
            <v>Construir  tambos o casas de acuerdo a la cosmovisión indígena, para la atención de los pacientes que consultan el jaibana, en las comunidades de Jarapeto, Gengado, Partado, Salado, Paracucundo, Guaguando,  de vigia del Fuerte, Chocó</v>
          </cell>
        </row>
        <row r="1198">
          <cell r="E1198">
            <v>505873205740</v>
          </cell>
          <cell r="F1198" t="str">
            <v>Construir casas de paso para los pacientes y acompañantes que se desplazan a los municipios de Medellin , Turbo y Quibdó, desde el Municipio Vigía del Fuerte, Antioquia</v>
          </cell>
        </row>
        <row r="1199">
          <cell r="E1199">
            <v>1305893152071</v>
          </cell>
          <cell r="F1199" t="str">
            <v>Garantizar la atención en salud a la población rural, mediante la construcción, dotación, contratación del personal necesario para la prestación del servicio y puesta en marcha,  de los puestos de salud de; La Felicidad, El Bagre, Rompedero y Cuatro Bocas , del municipio de Yondó, departamento de Antioquia</v>
          </cell>
        </row>
        <row r="1200">
          <cell r="E1200">
            <v>1305893152141</v>
          </cell>
          <cell r="F1200" t="str">
            <v>Brindar la atención integral a la población rural adulto mayor de todos núcleos de vereda  del municipio de Yondó, departamento de Antioquia</v>
          </cell>
        </row>
        <row r="1201">
          <cell r="E1201">
            <v>1305893152190</v>
          </cell>
          <cell r="F1201" t="str">
            <v>Implementar estrategias de gestión que permitan la permanente actualización y capacitación en temas de promoción, prevención y atención a los funcionarios de salud del municipio de Yondó, departamento de Antioquia</v>
          </cell>
        </row>
        <row r="1202">
          <cell r="E1202">
            <v>1305893152198</v>
          </cell>
          <cell r="F1202" t="str">
            <v>Adquirir y dotar un vehículo de transporte asistencial básico fluvial, que beneficie a la totalidad de la población asentada en el sector rural del municipio de Yondó, departamento de Antioquia</v>
          </cell>
        </row>
        <row r="1203">
          <cell r="E1203">
            <v>1305893152380</v>
          </cell>
          <cell r="F1203" t="str">
            <v>Adecuar y mejorar la infraestructura física del hospital de primer nivel del municipio de Yondó, departamento de Antioquia</v>
          </cell>
        </row>
        <row r="1204">
          <cell r="E1204">
            <v>1305893153442</v>
          </cell>
          <cell r="F1204" t="str">
            <v>Implementar mejoras en la estrategia de desarrollo de las jornadas de salud, para garantizar la participación comunitaria  y el suministro del 100% de los medicamentos requeridos por la comunidad del municipio de Yondó, departamento de Antioquia</v>
          </cell>
        </row>
        <row r="1205">
          <cell r="E1205">
            <v>1305893153451</v>
          </cell>
          <cell r="F1205" t="str">
            <v>Mejorar y dotar los puestos  de salud de las veredas; San Francisco, La Punta, San Miguel del Tire y La Soledad del municipio de Yondó, departamento de Antioquia</v>
          </cell>
        </row>
        <row r="1206">
          <cell r="E1206">
            <v>1305893153512</v>
          </cell>
          <cell r="F1206" t="str">
            <v>implementar jornadas de lecturas públicas y sisbenización para ampliar la cobertura de aseguramiento en salud del municipio de Yondó, departamento de Antioquia</v>
          </cell>
        </row>
        <row r="1207">
          <cell r="E1207">
            <v>1305893153514</v>
          </cell>
          <cell r="F1207" t="str">
            <v>Dotar de equipos biomédicos el hospital de primer nivel del municipio de Yondó</v>
          </cell>
        </row>
        <row r="1208">
          <cell r="E1208">
            <v>1605045201162</v>
          </cell>
          <cell r="F1208" t="str">
            <v>Capacitar lideres comunitarios en programas de salud pública para el fomento de la salud, promoción y prevención de las enfermedades en Apartado Antioquia.</v>
          </cell>
        </row>
        <row r="1209">
          <cell r="E1209">
            <v>1605045201214</v>
          </cell>
          <cell r="F1209" t="str">
            <v>Fortalecer los conocimientos ansestrales en salud de los actores tradicionales   para evitar  la extincion de dichos saberes y realizar intercambios culturales con los conocimientos occidentales en salud, para garantizar una atencion con calidad en salud  de los resguardos Indígenas y poblacion en General del Municipio de Apartado Antioquia.</v>
          </cell>
        </row>
        <row r="1210">
          <cell r="E1210">
            <v>1605045201281</v>
          </cell>
          <cell r="F1210" t="str">
            <v>Construir un Centro de Salud en los corregimientos el Reposo y Churido para la prestación de los servicios de Salud en esa localidad del municipio de Apartado Antioquia.</v>
          </cell>
        </row>
        <row r="1211">
          <cell r="E1211">
            <v>1605045201334</v>
          </cell>
          <cell r="F1211" t="str">
            <v>Construir Remodelar y dotar los Centros  y Puestos de Salud con todos los servicios de Salud ( Medico,Odontologico,Farmacia,Laboratorio y Programas de PYP) en las veredas rodoxalí ,mulatos medios , Churido, El Reposo , El Gas, La Miranda,Zungo Abajo, Consejo Comunitario de Puerto Giron, El Osito,Comunidades Indigenas la Coquera, La Esperanza, Playa larga, del Municipio de Apartadó Antioquia.</v>
          </cell>
        </row>
        <row r="1212">
          <cell r="E1212">
            <v>1605045201344</v>
          </cell>
          <cell r="F1212" t="str">
            <v>Contratar personal idóneo, con enfoque diferencial para la atención en salud rural de las comunidades Indígenas y comunidades negras del Municipio de Apartadó Antioquia.</v>
          </cell>
        </row>
        <row r="1213">
          <cell r="E1213">
            <v>1605045201350</v>
          </cell>
          <cell r="F1213" t="str">
            <v>Contratar talento humano local para la buena atención en salud a las Comunidades en los núcleos campesinos y étnicos de Apartado Antioquia.</v>
          </cell>
        </row>
        <row r="1214">
          <cell r="E1214">
            <v>1605045201387</v>
          </cell>
          <cell r="F1214" t="str">
            <v xml:space="preserve"> Mejorar, contruir y dotar la Infraestructura del Hospital  Antonio Roldan Betancur, de Apartado , El cual esta siendo operado por la IPS, Universitaria Universidad de Antioquia. </v>
          </cell>
        </row>
        <row r="1215">
          <cell r="E1215">
            <v>1605045201400</v>
          </cell>
          <cell r="F1215" t="str">
            <v>Garantizarle a las Comunidades rurales la disposicion de un Medio De Transporte  terretre que que les permita el Translado en forma oportuna y segura de los pacientes del Area Rural al casco Urbano., del Municipio de Apartado, Departamento de Antioquia.</v>
          </cell>
        </row>
        <row r="1216">
          <cell r="E1216">
            <v>1605045201411</v>
          </cell>
          <cell r="F1216" t="str">
            <v>Prestar servicios de ambulancia aérea a las Comunidades rurales más apartadas del Municipio de Apartado y la region de Uraba Darien ,Departamento de  Antioquia.</v>
          </cell>
        </row>
        <row r="1217">
          <cell r="E1217">
            <v>1605045201447</v>
          </cell>
          <cell r="F1217" t="str">
            <v>Elevar  a la Categoria de Hospital de Primer Nivel, el Puesto de salud existente en el corregimiento de San Jose de Apartado para la prestación de los servicios de salud con oportunidad, Calidad y Eficiencia a las comunidades de este sector.</v>
          </cell>
        </row>
        <row r="1218">
          <cell r="E1218">
            <v>1605045201452</v>
          </cell>
          <cell r="F1218" t="str">
            <v>Promover la siembra de plantas medicinales en el resguardo indígenas las Playas, Las Palmas y la Coquera, el consejo Comunitario de  comunidades negras de Puerto Girón , del Municipio de Apartado.</v>
          </cell>
        </row>
        <row r="1219">
          <cell r="E1219">
            <v>1605045201474</v>
          </cell>
          <cell r="F1219" t="str">
            <v xml:space="preserve">  Garantizar el Cumplimiento del Sistema General de Seguridad Social en Salud, Mientras se Implementan la Construccion, Dotacion y Operacion de Los Puestos y Centros de salud.</v>
          </cell>
        </row>
        <row r="1220">
          <cell r="E1220">
            <v>1605045201597</v>
          </cell>
          <cell r="F1220" t="str">
            <v>Implementar ( Gestionar, Desarrollar y Operar) un Hospital Universitario Regional que ofresca atencion medica de alta complejidad, formacion profesional en salud,y un sistema de Transporte aereo Medicalizado de Pacientes en un Lugar equilistante en la Region del Uraba Darien.</v>
          </cell>
        </row>
        <row r="1221">
          <cell r="E1221">
            <v>1605045201615</v>
          </cell>
          <cell r="F1221" t="str">
            <v>Incluir a los adultos mayores, del resguardo indígena de Las Palmas y la comunidad indígena La Coquera y las comunidades campesinas en los programas de Promocion de la Salud y Prevencion de las Enfermedades para esta población ofrecidos por la administración municipal de Apartado Ant.</v>
          </cell>
        </row>
        <row r="1222">
          <cell r="E1222">
            <v>1605045201631</v>
          </cell>
          <cell r="F1222" t="str">
            <v>Promover la siembra de 100 Hectareas de Plantas medicinales  en las comunidades  campesinas del municipio de Apartado Antioquia.</v>
          </cell>
        </row>
        <row r="1223">
          <cell r="E1223">
            <v>1605045202806</v>
          </cell>
          <cell r="F1223" t="str">
            <v>Fortalecer la Unidad materno Infantil de Uraba que esta Operada hoy por la Fundacion Soma, cuya capacidad instalada esta saturada y desarrollarla al 100% , para que pueda atender satisfactoriamente a las Maternas complicada de la Region que demanden sus servicios.</v>
          </cell>
        </row>
        <row r="1224">
          <cell r="E1224">
            <v>1605147204791</v>
          </cell>
          <cell r="F1224" t="str">
            <v>Adquirir dos ambulancias terrestres para el traslado de pacientes de uso exclusivo para los núcleos veredales Ipankay, Carepita, Bocas, Danta y la Cristalina del municipio de Carepa en el Departamento de Antioquia.</v>
          </cell>
        </row>
        <row r="1225">
          <cell r="E1225">
            <v>1605147204820</v>
          </cell>
          <cell r="F1225" t="str">
            <v>Ampliar y remodelar los puestos y centros de salud ubicados en los núcleos veredales Carepita, Bocas y Danta del municipio de Carepa en el Departamento de Antioquia.</v>
          </cell>
        </row>
        <row r="1226">
          <cell r="E1226">
            <v>1605147204893</v>
          </cell>
          <cell r="F1226" t="str">
            <v>Implementar programas de salud con enfoque diferencial a la comunidad indígena Zenú Río León Carepita canal uno ubicados en el municipio de Carepa en el Departamento de Antioquia.</v>
          </cell>
        </row>
        <row r="1227">
          <cell r="E1227">
            <v>1605147205402</v>
          </cell>
          <cell r="F1227" t="str">
            <v>Fortalecer las brigadas de salud que incluya aseguramiento y prestación de servicios de salud a la población rural del municipio de Carepa en el Departamento de Antioquia.</v>
          </cell>
        </row>
        <row r="1228">
          <cell r="E1228">
            <v>1605147205420</v>
          </cell>
          <cell r="F1228" t="str">
            <v>Capacitar en primeros auxilios para los habitantes de los núcleos veredales de Ipankay, Carepita, Bocas, Danta y la Cristalina del municipio de Carepa - Departamento de Antioquia.</v>
          </cell>
        </row>
        <row r="1229">
          <cell r="E1229">
            <v>1605147205491</v>
          </cell>
          <cell r="F1229" t="str">
            <v>Capacitar en saberes ancestrales a los médicos de la comunidad indígena Senú del municipio de Carepa en el Departamento de Antioquia.</v>
          </cell>
        </row>
        <row r="1230">
          <cell r="E1230">
            <v>1605147205561</v>
          </cell>
          <cell r="F1230" t="str">
            <v>Construir la infraestructura de puestos de salud ubicados en las Veredas las Trecientas y Bocas de Chigorodó y un centro de salud en la comunidad de la Vereda Belencito, en el municipio de Carepa en el Departamento de Antioquia.</v>
          </cell>
        </row>
        <row r="1231">
          <cell r="E1231">
            <v>1605147205596</v>
          </cell>
          <cell r="F1231" t="str">
            <v>Construir un hospital universitario regional para mejorar la atención en salud para la comunidad del municipio de Carepa en el Departamento de Antioquia.</v>
          </cell>
        </row>
        <row r="1232">
          <cell r="E1232">
            <v>1605147205660</v>
          </cell>
          <cell r="F1232" t="str">
            <v>Disponer de recurso humano en salud en los puestos y centros de atención de la zona rural  del municipio de Carepa en el Departamento de Antioquia.</v>
          </cell>
        </row>
        <row r="1233">
          <cell r="E1233">
            <v>1605147205697</v>
          </cell>
          <cell r="F1233" t="str">
            <v>Implementar  programas de atencion  psicosocial  que permitan una sana convivencia entre víctimas del conflicto armado y las personas reincorporadas de los 5 núcleos veredales y comunidad Indígena, del municipio de  Carepa Antioquia.</v>
          </cell>
        </row>
        <row r="1234">
          <cell r="E1234">
            <v>1605147205705</v>
          </cell>
          <cell r="F1234" t="str">
            <v>Dotar con dispositivos médicos a los  puestos y centros de salud nuevos y existentes en los Corregimientos de Zungo, Piedras Blancas, el Silencio y las Veredas Las Trecientas, Belencito y Bocas de Chigorodó en municipio de Carepa en el Departamento de Antioquia.</v>
          </cell>
        </row>
        <row r="1235">
          <cell r="E1235">
            <v>1605147205772</v>
          </cell>
          <cell r="F1235" t="str">
            <v>Garantizar la atención médica especializada en la Unidad Materno Infantil de Urabá a las maternas y recién nacidos en situaciones de riesgo del municipio de Carepa en el Departamento de Antioquia.</v>
          </cell>
        </row>
        <row r="1236">
          <cell r="E1236">
            <v>1605147205785</v>
          </cell>
          <cell r="F1236" t="str">
            <v>Garantizar los  servicios médicos oportunos y de calidad en la ESE Hospital Francisco Luis Jiménez Martínez para todos los habitantes del municipio de Carepa en el Departamento de Antioquia.</v>
          </cell>
        </row>
        <row r="1237">
          <cell r="E1237">
            <v>1605147205797</v>
          </cell>
          <cell r="F1237" t="str">
            <v>Gestionar programas de promoción y prevención de la enfermedad para todos los habitantes de los núcleos veredales ubicados en Ipankay, Carepita, Cristalina, bocas y la Danta del municipio de Carepa en el Departamento de Antioquia.</v>
          </cell>
        </row>
        <row r="1238">
          <cell r="E1238">
            <v>1605147205823</v>
          </cell>
          <cell r="F1238" t="str">
            <v>Construir un centro de atención integral  en la cabecera municipal de Carepa  para atención exclusiva a  la mujer en proceso de gestación y lactancia  que beneficie a toda las mujeres de todos los núcleos veredales.</v>
          </cell>
        </row>
        <row r="1239">
          <cell r="E1239">
            <v>1605147206643</v>
          </cell>
          <cell r="F1239" t="str">
            <v>Habilitar y poner en funcionamiento el Centro de Rehabilitación  en Salud Mental del municipio de Carepa en el Departamento de Antioquia.</v>
          </cell>
        </row>
        <row r="1240">
          <cell r="E1240">
            <v>1605172208690</v>
          </cell>
          <cell r="F1240" t="str">
            <v>Adquirir medios de transporte para el traslado de pacientes del área rural al casco urbano, municipio de Chigorodó, departamento de Antioquia.</v>
          </cell>
        </row>
        <row r="1241">
          <cell r="E1241">
            <v>1605172208990</v>
          </cell>
          <cell r="F1241" t="str">
            <v xml:space="preserve">Construir  un hospital universitario regional para la atención en salud de la población rural municipio de Chigorodó, departamento de Antioquia. </v>
          </cell>
        </row>
        <row r="1242">
          <cell r="E1242">
            <v>1605172209003</v>
          </cell>
          <cell r="F1242" t="str">
            <v>Convertir la unidad materno infantil de Urabá en patrimonio público y desarrollado al 100%, municipio de Chigorodó,departamento de Antioquia.</v>
          </cell>
        </row>
        <row r="1243">
          <cell r="E1243">
            <v>1605172209026</v>
          </cell>
          <cell r="F1243" t="str">
            <v>Dotar de equipos biomédicos y medicamentos a la E.S.E Hospital María Auxiliadora, municipio de Chigorodó, departamento de Antioquia.</v>
          </cell>
        </row>
        <row r="1244">
          <cell r="E1244">
            <v>1605172209049</v>
          </cell>
          <cell r="F1244" t="str">
            <v>Adquirir equipo biomédico( microscopio) y medicamentos para la malaria en las comunidades indígenas del municipio de Chigorodó en el departamento de Antioquia.</v>
          </cell>
        </row>
        <row r="1245">
          <cell r="E1245">
            <v>1605172209069</v>
          </cell>
          <cell r="F1245" t="str">
            <v>Implementar programa de apoyo psicológico a la mujer rural rural del municipio de Chigorodó, departamento de Antioquia</v>
          </cell>
        </row>
        <row r="1246">
          <cell r="E1246">
            <v>1605172209081</v>
          </cell>
          <cell r="F1246" t="str">
            <v>Implementar programas y proyectos de salud mental para el municipio de Chigorodó, departamento de Antioquia.</v>
          </cell>
        </row>
        <row r="1247">
          <cell r="E1247">
            <v>1605172209110</v>
          </cell>
          <cell r="F1247" t="str">
            <v xml:space="preserve">Mejorar la asignación de citas  médicas  para la atención de las familias rurales del  municipio de chigorodó, departamento de Antioquia </v>
          </cell>
        </row>
        <row r="1248">
          <cell r="E1248">
            <v>1605172209117</v>
          </cell>
          <cell r="F1248" t="str">
            <v>Actualizar el sisben de la población rural del municipio de Chigorodo, departamento de Antioquia</v>
          </cell>
        </row>
        <row r="1249">
          <cell r="E1249">
            <v>1605172209137</v>
          </cell>
          <cell r="F1249" t="str">
            <v>Garantizar procesos integrales para la mujer rural en estado de gestación en el municipio de Chigorodó en el departamento de Antioquia,</v>
          </cell>
        </row>
        <row r="1250">
          <cell r="E1250">
            <v>1605172209162</v>
          </cell>
          <cell r="F1250" t="str">
            <v>Crear programas de estimulación y recuperación fisioterapeuta, mental y de lenguaje para la población con discapacidad en la zona rural del municipio de Chigorodó Antioquia.</v>
          </cell>
        </row>
        <row r="1251">
          <cell r="E1251">
            <v>1605172209167</v>
          </cell>
          <cell r="F1251" t="str">
            <v>Crear un banco de ayudas técnicas de la población rural discapacitada del municipio de Chigorodó,departamento de Antioquia.</v>
          </cell>
        </row>
        <row r="1252">
          <cell r="E1252">
            <v>1605172209185</v>
          </cell>
          <cell r="F1252" t="str">
            <v>Capacitar en temas del área de la salud y dotación de botiquines a las comunidades rurales del municipio de Chigorodó,departamento de Antioquia.</v>
          </cell>
        </row>
        <row r="1253">
          <cell r="E1253">
            <v>1605172209191</v>
          </cell>
          <cell r="F1253" t="str">
            <v>Capacitar a la población rural indígena  en toma de muestra en malaria, municipio de Chigorodó, departamento de Antioquia.</v>
          </cell>
        </row>
        <row r="1254">
          <cell r="E1254">
            <v>1605172209211</v>
          </cell>
          <cell r="F1254" t="str">
            <v>Prestación de servicios de salud con enfoque diferencial para la poblacion rural del municipio de Chigorodó, departamento de Antioquia.</v>
          </cell>
        </row>
        <row r="1255">
          <cell r="E1255">
            <v>1605172209889</v>
          </cell>
          <cell r="F1255" t="str">
            <v>Implementar programa de capacitación en conocimientos ancestrales en áreas de la salud en los resguardos indígenas de Yaberaradó y Polines  del municipio de Chigorodó, Antioquia</v>
          </cell>
        </row>
        <row r="1256">
          <cell r="E1256">
            <v>1605172210087</v>
          </cell>
          <cell r="F1256" t="str">
            <v>Construir un nuevo hospital  municipio de Chigorodó, departamento de Antioquia.</v>
          </cell>
        </row>
        <row r="1257">
          <cell r="E1257">
            <v>1605172210098</v>
          </cell>
          <cell r="F1257" t="str">
            <v>Adecuar el centro de salud del corregimiento de Barranquillita, en el municipio de Chigorodó, departamento de Antioquia</v>
          </cell>
        </row>
        <row r="1258">
          <cell r="E1258">
            <v>1605234223035</v>
          </cell>
          <cell r="F1258" t="str">
            <v>Mejorar De La Infraestructura Del Hospital Nuestra Señora Del Perpetuo Socorro De Dabeiba-Antioquia</v>
          </cell>
        </row>
        <row r="1259">
          <cell r="E1259">
            <v>1605234223100</v>
          </cell>
          <cell r="F1259" t="str">
            <v>Construir Y Habilitar Puestos De Salud En Lugares En El Corregimiento Las Cruces De Urama, La Balsita, En El Municipio Dabeiba-Antioquia</v>
          </cell>
        </row>
        <row r="1260">
          <cell r="E1260">
            <v>1605234223132</v>
          </cell>
          <cell r="F1260" t="str">
            <v>Mejorar Y Ampliar La Infraestructura Del Centro De Salud Corregimiento San José De Urama Del Municipio Dabeiba-Antioquia</v>
          </cell>
        </row>
        <row r="1261">
          <cell r="E1261">
            <v>1605234223146</v>
          </cell>
          <cell r="F1261" t="str">
            <v>Habilitar puntos de atención veredales en salud con dotación de botíquin de primeros auxilios ubicados en las veredas llano gordo, antadó, playones, argelia, chamuscados, mohán y botón</v>
          </cell>
        </row>
        <row r="1262">
          <cell r="E1262">
            <v>1605234223164</v>
          </cell>
          <cell r="F1262" t="str">
            <v xml:space="preserve"> Habilitar y dotar con equipos y medicamentos para el centro de salud de la comunidad pital en el municipio Dabeiba-Antioquia</v>
          </cell>
        </row>
        <row r="1263">
          <cell r="E1263">
            <v>1605234223242</v>
          </cell>
          <cell r="F1263" t="str">
            <v>Priorizar la reubicación de la planta física de la E. S. E hospital Nuestra señora del perpetuo en Dabeiba Antioquia</v>
          </cell>
        </row>
        <row r="1264">
          <cell r="E1264">
            <v>1605234223337</v>
          </cell>
          <cell r="F1264" t="str">
            <v xml:space="preserve"> Dotar de equipos tecnológicos para el hospital nuestra señora del perpetuo socorro del municipio Dabeiba-Antioquia</v>
          </cell>
        </row>
        <row r="1265">
          <cell r="E1265">
            <v>1605234223357</v>
          </cell>
          <cell r="F1265" t="str">
            <v>Dotar con equipos y medicamentos para el centro de salud corregimiento san José de Urama, municipio Dabeiba- Antioquia</v>
          </cell>
        </row>
        <row r="1266">
          <cell r="E1266">
            <v>1605234223410</v>
          </cell>
          <cell r="F1266" t="str">
            <v>Dotar de equipos y medicamentos para las casas de salud pedidas para el núcleo amparradó Carmen del municipio Dabeiba-Antioquia</v>
          </cell>
        </row>
        <row r="1267">
          <cell r="E1267">
            <v>1605234223505</v>
          </cell>
          <cell r="F1267" t="str">
            <v>Habilitar servicios de tercer nivel para el hospital San Juan de Dios de Santa Fe de Antioquia y para el hospital de Apartadó</v>
          </cell>
        </row>
        <row r="1268">
          <cell r="E1268">
            <v>1605234223512</v>
          </cell>
          <cell r="F1268" t="str">
            <v>Implementar procesos de fumigación y control de plagas en todos los núcleos veredales del municipio de Dabeiba, para evitar infecciones por vectores.</v>
          </cell>
        </row>
        <row r="1269">
          <cell r="E1269">
            <v>1605234223532</v>
          </cell>
          <cell r="F1269" t="str">
            <v xml:space="preserve">Crear un hospital Universitario regional en el municipio de Carepa </v>
          </cell>
        </row>
        <row r="1270">
          <cell r="E1270">
            <v>1605234223553</v>
          </cell>
          <cell r="F1270" t="str">
            <v>Fortalecer la unidad materno infantil de Urabá</v>
          </cell>
        </row>
        <row r="1271">
          <cell r="E1271">
            <v>1605234223579</v>
          </cell>
          <cell r="F1271" t="str">
            <v xml:space="preserve">Fortalecer el aseguramiento en Salud y de registro  de toda la población rural del municipio de Dabeiba </v>
          </cell>
        </row>
        <row r="1272">
          <cell r="E1272">
            <v>1605234223712</v>
          </cell>
          <cell r="F1272" t="str">
            <v xml:space="preserve">Fortalecer los programas de promoción y prevención desde sus diferentes dimensiones en la zona rural de Dabeiba Antioquia. </v>
          </cell>
        </row>
        <row r="1273">
          <cell r="E1273">
            <v>1605234223739</v>
          </cell>
          <cell r="F1273" t="str">
            <v>Fortalecer los programas y acciones del plan de intervenciones colectivas en Salud Publica desde sus diferentes dimensiones en la zona rural del municipio de Dabeiba Antioquia</v>
          </cell>
        </row>
        <row r="1274">
          <cell r="E1274">
            <v>1605234223802</v>
          </cell>
          <cell r="F1274" t="str">
            <v>Construir puestos de salud en las comunidades indígenas de Babeiba Antioquia.</v>
          </cell>
        </row>
        <row r="1275">
          <cell r="E1275">
            <v>1605234223869</v>
          </cell>
          <cell r="F1275" t="str">
            <v xml:space="preserve">Crear viveros medicinales  en los puestos de Salud ubicados en las comunidades indígenas de Dabeiba </v>
          </cell>
        </row>
        <row r="1276">
          <cell r="E1276">
            <v>1605234223948</v>
          </cell>
          <cell r="F1276" t="str">
            <v>Fortalecer los conocimientos ancestrales en salud indígena  el municipio Dabeiba-Antioquia</v>
          </cell>
        </row>
        <row r="1277">
          <cell r="E1277">
            <v>1605234223983</v>
          </cell>
          <cell r="F1277" t="str">
            <v>Implementar brigadas médicas aéreas en zonas rurales de difícil acceso de Dabeiba Antioquia</v>
          </cell>
        </row>
        <row r="1278">
          <cell r="E1278">
            <v>1605234224018</v>
          </cell>
          <cell r="F1278" t="str">
            <v xml:space="preserve"> Contratar promotores étnicos en el hospital nuestra señora del perpetuo socorro, municipio Dabeiba-Antioquia</v>
          </cell>
        </row>
        <row r="1279">
          <cell r="E1279">
            <v>1605234224049</v>
          </cell>
          <cell r="F1279" t="str">
            <v>Adecuación de un espacio para el ejercicio de la medicina ancestral indígena en la ESE HOSPITAL NUESTRA SEÑORA DEL PERPETUO SOCORRO DE DABEIBA-ANTIOQUIA</v>
          </cell>
        </row>
        <row r="1280">
          <cell r="E1280">
            <v>1605234224078</v>
          </cell>
          <cell r="F1280" t="str">
            <v>Promover encuentros de Jaibanismo que permitan la articulación de  la medicina tradicional con la occidental en el municipio de Dabeiba Antioquia</v>
          </cell>
        </row>
        <row r="1281">
          <cell r="E1281">
            <v>1605234224104</v>
          </cell>
          <cell r="F1281" t="str">
            <v>Ofrecer atención oportuna y con calidad en los servicios de urgencias del hospital Nuestra Señora del Perpetuo Socorro</v>
          </cell>
        </row>
        <row r="1282">
          <cell r="E1282">
            <v>1605234224128</v>
          </cell>
          <cell r="F1282" t="str">
            <v xml:space="preserve">Fortalecer y capacitar el recurso humano asistencial y administrativo del Hospital Nuestra Señora del Perpetuo de Socorro del municipio de Dabeiba </v>
          </cell>
        </row>
        <row r="1283">
          <cell r="E1283">
            <v>1605234224169</v>
          </cell>
          <cell r="F1283" t="str">
            <v>Implementar programa integral de salud para personas con discapacidad en la zona rural de Dabeiba Antioquia</v>
          </cell>
        </row>
        <row r="1284">
          <cell r="E1284">
            <v>1605234224180</v>
          </cell>
          <cell r="F1284" t="str">
            <v>Contratar  traductores bilingues étnicos en el Hospital Nuestra Señora Del Perpetuo Socorro de Dabeiba-Antioquia</v>
          </cell>
        </row>
        <row r="1285">
          <cell r="E1285">
            <v>1605234224208</v>
          </cell>
          <cell r="F1285" t="str">
            <v>Capacitar a las comunidades de la zona rural de Dabeiba en primeros auxilios y dotar con botiquín a la junta de acción comunal</v>
          </cell>
        </row>
        <row r="1286">
          <cell r="E1286">
            <v>1605234224228</v>
          </cell>
          <cell r="F1286" t="str">
            <v>Adecuar un tambo indígena en el cabildo mayor, dónde se cuente con botánico y jaibaná a disposición del cabildo para atender las necesidades de la comunidad indígena.</v>
          </cell>
        </row>
        <row r="1287">
          <cell r="E1287">
            <v>1605234224238</v>
          </cell>
          <cell r="F1287" t="str">
            <v xml:space="preserve"> Crear un centro de atención integral para atender a la mujer embarazada o en posparto, para facilitarle el acceso a los servicios de salud</v>
          </cell>
        </row>
        <row r="1288">
          <cell r="E1288">
            <v>1605234224279</v>
          </cell>
          <cell r="F1288" t="str">
            <v>Realizar brigadas de registraduría y afiliación al sistema de salud en la comunidad de cañaverales del municipio Dabeiba Antioquia</v>
          </cell>
        </row>
        <row r="1289">
          <cell r="E1289">
            <v>1605234225642</v>
          </cell>
          <cell r="F1289" t="str">
            <v>Mejorar el servicio de ambulancias en la zona rural del municipio Dabeiba, Antioquia</v>
          </cell>
        </row>
        <row r="1290">
          <cell r="E1290">
            <v>1605234225651</v>
          </cell>
          <cell r="F1290" t="str">
            <v>Mejorar la calidad del servicio médico en el Hospital Nuestra Señora Del Perpetuo Socorro, Dabeiba-Antioquia</v>
          </cell>
        </row>
        <row r="1291">
          <cell r="E1291">
            <v>1605234225666</v>
          </cell>
          <cell r="F1291" t="str">
            <v>Promover la planificación familiar desde la medicina ancestral indígena en las comunidades indígenas de Dabeiba Antioquia.</v>
          </cell>
        </row>
        <row r="1292">
          <cell r="E1292">
            <v>1605234225686</v>
          </cell>
          <cell r="F1292" t="str">
            <v xml:space="preserve">Implementar un programa de capacitación para parteras con la finalidad de  tecnificar su ejercicio en la población rural de Dabeiba </v>
          </cell>
        </row>
        <row r="1293">
          <cell r="E1293">
            <v>1605234225729</v>
          </cell>
          <cell r="F1293" t="str">
            <v>Contratar personal médico general permanente para el centro de salud del corregimiento san José de Urama, municipio Dabeiba-Antioquia</v>
          </cell>
        </row>
        <row r="1294">
          <cell r="E1294">
            <v>1605234225758</v>
          </cell>
          <cell r="F1294" t="str">
            <v>Garantizar el transporte y apoyo económico al usuario afiliado a las EPS para acudir a las citas medicas por fuera del municipio</v>
          </cell>
        </row>
        <row r="1295">
          <cell r="E1295">
            <v>1605234225794</v>
          </cell>
          <cell r="F1295" t="str">
            <v>Asignar un incentivo económico para Jaibanás, parteras, sobanderos y botánicos que ofrezcan sus servicios en los puestos de Salud que cuenten con espacios para el ejercicio de la medicina tradicional indígena</v>
          </cell>
        </row>
        <row r="1296">
          <cell r="E1296">
            <v>1605234225854</v>
          </cell>
          <cell r="F1296" t="str">
            <v>Fortalecer los comités municipales en salud con el fin de garantizar la participación e interlocución entre el ente territorial en salud y  los prestadores del servicio de salud</v>
          </cell>
        </row>
        <row r="1297">
          <cell r="E1297">
            <v>1605234225909</v>
          </cell>
          <cell r="F1297" t="str">
            <v xml:space="preserve">Contratar técnicos en salud publica para que presten sus en la zona rural de Dabeiba Antioquia. </v>
          </cell>
        </row>
        <row r="1298">
          <cell r="E1298">
            <v>1605234225945</v>
          </cell>
          <cell r="F1298" t="str">
            <v xml:space="preserve">Garantizar la entrega oportuna de medicamentos a los usuarios en la zona rural de Dabeiba Antioquia </v>
          </cell>
        </row>
        <row r="1299">
          <cell r="E1299">
            <v>1605234225965</v>
          </cell>
          <cell r="F1299" t="str">
            <v>Implementar la telemedicina en la zona rural del municipio de Dabeiba-Antioquia</v>
          </cell>
        </row>
        <row r="1300">
          <cell r="E1300">
            <v>1605480226244</v>
          </cell>
          <cell r="F1300" t="str">
            <v>Reconocer la medicina ancestral, la autonomia y los saberes ancestrales aplicando el SISPI, para conservar la practica de los pueblos indígenas del Municipio de Mutatá -Antioquia</v>
          </cell>
        </row>
        <row r="1301">
          <cell r="E1301">
            <v>1605480226255</v>
          </cell>
          <cell r="F1301" t="str">
            <v>Gestionar y promover un incentivo económico a los medicos tradicionales de las comunidades indigenas del Municipio de Mutatá-Antioquia</v>
          </cell>
        </row>
        <row r="1302">
          <cell r="E1302">
            <v>1605480226287</v>
          </cell>
          <cell r="F1302" t="str">
            <v>Construcción de sitios sagrados para la atención de enfermedades espirituales en los resguardos indígenas de Chontadural Cañero, Jaikerazabì, Coribí Bedadó del Municipio de Mutatá-Antioquia</v>
          </cell>
        </row>
        <row r="1303">
          <cell r="E1303">
            <v>1605480226334</v>
          </cell>
          <cell r="F1303" t="str">
            <v>Disponer de una planta de personal médico y enfermeros en cada puesto de salud de la zona rural y en el hospital local, para mejorar la prestación de los servicios de salud del Municipio de Mutatá</v>
          </cell>
        </row>
        <row r="1304">
          <cell r="E1304">
            <v>1605480226372</v>
          </cell>
          <cell r="F1304" t="str">
            <v>Construir los puestos de salud de la veredas,  la Fortuna, Nuevo Oriente, resguardos indígenas, Bedó Piñales, Chontadural  del Municipio de Mutatá-Antioquia</v>
          </cell>
        </row>
        <row r="1305">
          <cell r="E1305">
            <v>1605480226375</v>
          </cell>
          <cell r="F1305" t="str">
            <v>Disponer de todos los  medicamentos contemplados en el Plan Obligatorio de Salud, que permita mejorar la salud de todas las comunidades en el Municipio de Mutatá-Antioquia</v>
          </cell>
        </row>
        <row r="1306">
          <cell r="E1306">
            <v>1605480226389</v>
          </cell>
          <cell r="F1306" t="str">
            <v>Disponer de una excelente prestación de los servicios de salud de manera integral  a los núcleos veredales campesinos  y resguardos indígenas del Municipio de Mutatá-Antioquia</v>
          </cell>
        </row>
        <row r="1307">
          <cell r="E1307">
            <v>1605480226409</v>
          </cell>
          <cell r="F1307" t="str">
            <v>Ampliar el hospital de la cabecera municipal y centro de salud del Corregimiento de  Belén de Bajirá, bejuquillo, pavarandocito y Pavarando y de la comunidad indigena jaikerazabi en el Municipio de Mutatá-Antioquia</v>
          </cell>
        </row>
        <row r="1308">
          <cell r="E1308">
            <v>1605480226459</v>
          </cell>
          <cell r="F1308" t="str">
            <v>Ampliar y promover  en todas las comunidades rurales y pueblos indígenas del Municipio de Mutatá,  los programas de promoción de la salud y prevención de las enfermedades.</v>
          </cell>
        </row>
        <row r="1309">
          <cell r="E1309">
            <v>1605480226477</v>
          </cell>
          <cell r="F1309" t="str">
            <v>Comprar 2 ambulancias terrestres y 1 unidad aerea que garanticen el servicio de transporte a pacientes en todos los núcleos veredales y pueblos indígenas del municipio de Mutatá-Antioquia</v>
          </cell>
        </row>
        <row r="1310">
          <cell r="E1310">
            <v>1605480226534</v>
          </cell>
          <cell r="F1310" t="str">
            <v>Dotar el hospital municipal y centros de salud con equipos medicos con muebles y enceres para una atencion idonea en el municipio de Mutata-Antioquia</v>
          </cell>
        </row>
        <row r="1311">
          <cell r="E1311">
            <v>1605480226584</v>
          </cell>
          <cell r="F1311" t="str">
            <v>Construir un centro de  rehabilitación en donde se presten los servicios  de  desintoxicación en la población consumidora de sustancias psicoactivas en la zona rural del Municipio de Mutatá-Antioquia</v>
          </cell>
        </row>
        <row r="1312">
          <cell r="E1312">
            <v>1605480227060</v>
          </cell>
          <cell r="F1312" t="str">
            <v>Implementar programas psicosociales en las familias indígenas con el propósito de prevenir el consumo de sustancias psicoactivas en la zona rural del municipio de Mutatá</v>
          </cell>
        </row>
        <row r="1313">
          <cell r="E1313">
            <v>1605480227481</v>
          </cell>
          <cell r="F1313" t="str">
            <v>Crear brigadas de salud para las mujeres rurales y mujeres etnicas que llegeuen a todas las veredas del municipio de mutata-Antioquia</v>
          </cell>
        </row>
        <row r="1314">
          <cell r="E1314">
            <v>1605480227513</v>
          </cell>
          <cell r="F1314" t="str">
            <v>Construir un centro atención integral para la población con capacidades diferentes del municipio de Mutatá – Antioquia.</v>
          </cell>
        </row>
        <row r="1315">
          <cell r="E1315">
            <v>1605490215263</v>
          </cell>
          <cell r="F1315" t="str">
            <v>Mejorar y Ampliar la infraestructura , dotación  y Ubicacion de un Enfermero , del Puesto de Salud en el Resguardo Indígena de Caimán Nuevo y El Volao, Municipio de Necocli, Departamento de Antioquia</v>
          </cell>
        </row>
        <row r="1316">
          <cell r="E1316">
            <v>1605490215289</v>
          </cell>
          <cell r="F1316" t="str">
            <v>Establecer Programas de Fortalecimiento para  la medicina tradicional indígena y el reconocimiento de saberes ancestrales en las comunidades de los resguardo indígenas el Volao y Caimán Nuevo.</v>
          </cell>
        </row>
        <row r="1317">
          <cell r="E1317">
            <v>1605490215413</v>
          </cell>
          <cell r="F1317" t="str">
            <v>Dotar de Personal Calificado en Salud, para el acceso a los servicios en los puestos y centros de salud de las áreas rurales del municipio de Necoclí,Departamento de Antioquia.</v>
          </cell>
        </row>
        <row r="1318">
          <cell r="E1318">
            <v>1605490215420</v>
          </cell>
          <cell r="F1318" t="str">
            <v>Realizar estudio de factibilidad para la ubicacion de Medicos residentes Permanentes,  para la atención de las veredas del corregimiento el Totumo del Municipio de Necoclí</v>
          </cell>
        </row>
        <row r="1319">
          <cell r="E1319">
            <v>1605490215439</v>
          </cell>
          <cell r="F1319" t="str">
            <v>Implementar ( Gestion,Ejecucion  y Operacion) de 1 ( un) Hospital Universitario Regional, que Ofrezca atencion Medica de Alta complejidad, formacion profesional en salud y un sistema de Trasnporte Aereo medicalizado de Pacientes ; ubicado en un lugar equidistante para la Region de Uraba Darien ( Uraba Antioqueño-Chocoano - Cordobes) y Occidente Antioqueño Cercano a Uraba, Region Futuro.</v>
          </cell>
        </row>
        <row r="1320">
          <cell r="E1320">
            <v>1605490215480</v>
          </cell>
          <cell r="F1320" t="str">
            <v>Promover la siembra de 150 Hectareas de Plantas Medicinales en las Comunidades Etnicas del Municipio de Necocli, Departamento de Antioquia.</v>
          </cell>
        </row>
        <row r="1321">
          <cell r="E1321">
            <v>1605490215517</v>
          </cell>
          <cell r="F1321" t="str">
            <v>capacitación en temas de primeros auxilios ,nutrición familiar y Salud sexual y reproductiva  en las Zonas Rurales y Urbana del Municipio, de Nococli, Departamento de Antioquia.</v>
          </cell>
        </row>
        <row r="1322">
          <cell r="E1322">
            <v>1605490215538</v>
          </cell>
          <cell r="F1322" t="str">
            <v xml:space="preserve"> Asignar el  servicio de ambulancias para la atención de urgencias a todos los  núcleos verdades del municipio de Necoclí.</v>
          </cell>
        </row>
        <row r="1323">
          <cell r="E1323">
            <v>1605490215565</v>
          </cell>
          <cell r="F1323" t="str">
            <v xml:space="preserve">Implementar procesos integrales de atención psicosocial en las familias con el fin de incentivar la paz y la reconciliación en el área rural del municipio de Necoclí, Antioquia, </v>
          </cell>
        </row>
        <row r="1324">
          <cell r="E1324">
            <v>1605490215569</v>
          </cell>
          <cell r="F1324" t="str">
            <v xml:space="preserve"> Implementar Campañas en los Programas de Promocion y prevencion en Manejos de Residuos,para evitar la práctica de malos hábitos de higiene en los Nucleos Veredales  Y Corregimientos del Municipio de Necoclí , Departamento de Antioquia.</v>
          </cell>
        </row>
        <row r="1325">
          <cell r="E1325">
            <v>1605490215595</v>
          </cell>
          <cell r="F1325" t="str">
            <v>Ampliar la Infraestructura , planta de Cargos y Dotacion del Hospital San Sebastian de Uraba, del Municipio de Necocli, a Hospital de Mediana Complejidad,  y crear la Unidad atencion materno infantil y Mientras tanto fortalecer la Unidad Materno Infantil de Uraba.</v>
          </cell>
        </row>
        <row r="1326">
          <cell r="E1326">
            <v>1605490215611</v>
          </cell>
          <cell r="F1326" t="str">
            <v>Dotar de insumos y Medicinas para la atención en los servicios de salud en los centros y puestos de salud de todos núcleos veredales del municipio de Necoclí, Departamento de Antioquia.</v>
          </cell>
        </row>
        <row r="1327">
          <cell r="E1327">
            <v>1605490215633</v>
          </cell>
          <cell r="F1327" t="str">
            <v>Realizar estudios técnicos y de factibilidad para la construcción de puestos de salud con dotación en algunos corregimientos y veredas del municipio de Necocli</v>
          </cell>
        </row>
        <row r="1328">
          <cell r="E1328">
            <v>1605490215701</v>
          </cell>
          <cell r="F1328" t="str">
            <v>Realizar estudios tecnicos para la Ampliacion y Fortalecimiento de la Atencion de los centros de salud con dotación en algunos núcleos veredales del municipio de Necoclí.</v>
          </cell>
        </row>
        <row r="1329">
          <cell r="E1329">
            <v>1605490215709</v>
          </cell>
          <cell r="F1329" t="str">
            <v>Implementar brigadas de salud para la atención de la población rural en el municipio de Necoclí, Departamento de Antioquia.</v>
          </cell>
        </row>
        <row r="1330">
          <cell r="E1330">
            <v>1605490215795</v>
          </cell>
          <cell r="F1330" t="str">
            <v>Construir, Implementar y Operar un  Centro de Atencion Integral a la Mujer en Proceso de Gestacion y de lactancia para facilitarle el acceso a todos los servicios que durante su Maternidad demande, de la Poblacion Rural del Municipio de Necocli.</v>
          </cell>
        </row>
        <row r="1331">
          <cell r="E1331">
            <v>1605665212825</v>
          </cell>
          <cell r="F1331" t="str">
            <v>Implementar un jardín botánico y espacio locativo para botica tradicional que permita atención en salud integral en comunidades indígena del área rural de San Pedro de Urabá de Antioquia.</v>
          </cell>
        </row>
        <row r="1332">
          <cell r="E1332">
            <v>1605665212848</v>
          </cell>
          <cell r="F1332" t="str">
            <v>Mejorar el acceso a los servicios de salud con disponibilidad de estos para la población rural y comunidades indígenas del de San Pedro de Urabá Antioquia.</v>
          </cell>
        </row>
        <row r="1333">
          <cell r="E1333">
            <v>1605665212890</v>
          </cell>
          <cell r="F1333" t="str">
            <v>Incluir medicamentos que no estén en el plan obligatorio de salud para tratamientos  médicos a las comunidades campesinas e  indígenas de San Pedro de Urabá Antioquia.</v>
          </cell>
        </row>
        <row r="1334">
          <cell r="E1334">
            <v>1605665212922</v>
          </cell>
          <cell r="F1334" t="str">
            <v>Construir cinco puestos de salud para la prestación de servicios de salud que beneficiara a la población rural campesina y las comunidades Indígenas de San Pedro de Urabá departamento de Antioquia</v>
          </cell>
        </row>
        <row r="1335">
          <cell r="E1335">
            <v>1605665212956</v>
          </cell>
          <cell r="F1335" t="str">
            <v>Construir y  dotar locales para el funcionamiento de diez farmacias en los puestos de salud rurales  de San Pedro de Urabá Antioquia.</v>
          </cell>
        </row>
        <row r="1336">
          <cell r="E1336">
            <v>1605665212984</v>
          </cell>
          <cell r="F1336" t="str">
            <v>Construir un hospital universitario regional que ofrezca atención médica especializada, formación para la atención en salud a la población rural de San Pedro de Urabá, Antioquia.</v>
          </cell>
        </row>
        <row r="1337">
          <cell r="E1337">
            <v>1605665213009</v>
          </cell>
          <cell r="F1337" t="str">
            <v>Construir y dotar una IPS indígena para garantizar la prestación en servicios de salud a las comunidades indígenas del área rural del municipio de San Pedro de Urabá de Antioquia.</v>
          </cell>
        </row>
        <row r="1338">
          <cell r="E1338">
            <v>1605665213082</v>
          </cell>
          <cell r="F1338" t="str">
            <v>Se requiere contratar médicos y enfermeros suficientes para garantizar la prestación del servicio permanente en los puestos de salud ubicados en San Pedro de Urabá departamento de Antioquia.</v>
          </cell>
        </row>
        <row r="1339">
          <cell r="E1339">
            <v>1605665213134</v>
          </cell>
          <cell r="F1339" t="str">
            <v>Disponer de tres ambulancias para trasladar en forma oportuna y segura a pacientes urgentes de la zona rural en San Pedro de Urabá Antioquia.</v>
          </cell>
        </row>
        <row r="1340">
          <cell r="E1340">
            <v>1605665213184</v>
          </cell>
          <cell r="F1340" t="str">
            <v>Entregar Subsidios a personas en condicion de discapacidad y vulnerabilidad en todas las veredas de San Pedro de Urabá Departamento de Antioquia</v>
          </cell>
        </row>
        <row r="1341">
          <cell r="E1341">
            <v>1605665213198</v>
          </cell>
          <cell r="F1341" t="str">
            <v>Dotar los puestos de salud de la zona rural, para mejorar los servicios en San Pedro de Urabá de Antioquia.</v>
          </cell>
        </row>
        <row r="1342">
          <cell r="E1342">
            <v>1605665213213</v>
          </cell>
          <cell r="F1342" t="str">
            <v>Dotar con diez plantas eléctricas en los puestos de salud rurales para evitar la interrupción en la prestación de los servicios en San Pedro de Urabá Antioquia</v>
          </cell>
        </row>
        <row r="1343">
          <cell r="E1343">
            <v>1605665213263</v>
          </cell>
          <cell r="F1343" t="str">
            <v>Fortalecer y remunerar el recurso humano en salud indígena en forma digna para que atiendan con calidad a las comunidades indígenas del área rural de San Pedro de Urabá, Antioquia.</v>
          </cell>
        </row>
        <row r="1344">
          <cell r="E1344">
            <v>1605665214498</v>
          </cell>
          <cell r="F1344" t="str">
            <v>Hacer tres pozos profundos y potabilizar el agua para mejorar el servicio en los puestos de salud del municipio de San Pedro de Urabá Antioquia</v>
          </cell>
        </row>
        <row r="1345">
          <cell r="E1345">
            <v>1605665214521</v>
          </cell>
          <cell r="F1345" t="str">
            <v>Realizar encuentros de capacitación a nivel regional en saberes ancestrales en salud, para garantizar la preservación de estos conocimientos de las comunidades Indígenas del San Pedro de Urabá, Antioquia</v>
          </cell>
        </row>
        <row r="1346">
          <cell r="E1346">
            <v>1605665214546</v>
          </cell>
          <cell r="F1346" t="str">
            <v>Crear un programa de asistencia psicosocial a las víctimas del conflicto armado en todas las veredas del Municipio de San Pedro de Urabá Departamento de Antioquia.</v>
          </cell>
        </row>
        <row r="1347">
          <cell r="E1347">
            <v>1605665214553</v>
          </cell>
          <cell r="F1347" t="str">
            <v>Realizar brigadas de salud con charlas educativas, atención en promoción, prevención y servicios especializados para mejorar la calidad de vida de los habitantes rurales en San Pedro de Urabá Antioquia</v>
          </cell>
        </row>
        <row r="1348">
          <cell r="E1348">
            <v>1605665214610</v>
          </cell>
          <cell r="F1348" t="str">
            <v>Realizar brigadas integrales de salud para atención y rehabilitación a personas con capacidades diferentes y educación a cuidadores en el municipio de San Pedro de Urabá Antioquia</v>
          </cell>
        </row>
        <row r="1349">
          <cell r="E1349">
            <v>1605665214710</v>
          </cell>
          <cell r="F1349" t="str">
            <v>Garantizar el acceso a programas de rehabilitación a personas con dependencia a sustancias psicoactivas, para todas las comunidades rurales del municipio de San Pedro de Urabá Antioquia.</v>
          </cell>
        </row>
        <row r="1350">
          <cell r="E1350">
            <v>1605665214776</v>
          </cell>
          <cell r="F1350" t="str">
            <v>Comprar de terreno contiguo a los puestos de salud para la construcción de  local de farmacia en los puestos de salud rurales san pedro de Urabá, Antioquia.</v>
          </cell>
        </row>
        <row r="1351">
          <cell r="E1351">
            <v>1605665214801</v>
          </cell>
          <cell r="F1351" t="str">
            <v>Comprar terrenos para la construcción de puestos de salud en las veredas  Las Pavas, San Juancito Medio, Los Almendros, Quebrada del Medio y Corregimiento el Rayo en  San Pedro de Urabá, Antioquia.</v>
          </cell>
        </row>
        <row r="1352">
          <cell r="E1352">
            <v>1605837219673</v>
          </cell>
          <cell r="F1352" t="str">
            <v xml:space="preserve">Mejorar la infraestructura de seis (6) puestos de salud de los corregimientos Riogrande, Nueva Colonia, Punta de Piedra y Pueblo Bello y veredas Piedrecitas y Tie que permitan una buena atención en salud a sus habitantes en el municipio de Turbo. </v>
          </cell>
        </row>
        <row r="1353">
          <cell r="E1353">
            <v>1605837219716</v>
          </cell>
          <cell r="F1353" t="str">
            <v>Atender periódicamente y de manera integralmente mediante brigadas de salud que cuenten con personal especializado en todos los centros y puestos de salud a las personas en situación de discapacidad residentes en la zona rural del distrito, portuario, logístico, industrial, turístico y comercial de Turbo.</v>
          </cell>
        </row>
        <row r="1354">
          <cell r="E1354">
            <v>1605837219830</v>
          </cell>
          <cell r="F1354" t="str">
            <v>Acompañar con profesionales a los adultos mayores en la zona rural del Distrito, portuario, logístico, industrial, turístico y comercial de Turbo Departamento de Antioquia</v>
          </cell>
        </row>
        <row r="1355">
          <cell r="E1355">
            <v>1605837219841</v>
          </cell>
          <cell r="F1355" t="str">
            <v>Construir una casa para médico tradicional para la atención de enfermedades tanto físicas como espirituales en las ocho comunidades del resguardo Dokerazavi para brindar atención a las étnias emberá chamí, embera yabida, inga kametsá y zenú del municipio de Turbo.</v>
          </cell>
        </row>
        <row r="1356">
          <cell r="E1356">
            <v>1605837219888</v>
          </cell>
          <cell r="F1356" t="str">
            <v>Construir Centros de Salud en las zonas rurales del Distrito, portuario, logístico, industrial, turístico y comercial de Turbo Antioquia para la prestación integral de servicios médicos primarios.</v>
          </cell>
        </row>
        <row r="1357">
          <cell r="E1357">
            <v>1605837220079</v>
          </cell>
          <cell r="F1357" t="str">
            <v>Implementar un sistema de ambulancias terrestres y fluviales que garantice la disposición de un medio de transporte oportuno para el traslado de los pacientes del área rural a la cabecera municipal del Municipio de Turbo.</v>
          </cell>
        </row>
        <row r="1358">
          <cell r="E1358">
            <v>1605837220186</v>
          </cell>
          <cell r="F1358" t="str">
            <v xml:space="preserve">Construir y dotar farmacias para garantizar una adecuada dispensación de medicamentos en todos los centros de salud existentes y por construir en la zona rural del municipio de Turbo. </v>
          </cell>
        </row>
        <row r="1359">
          <cell r="E1359">
            <v>1605837220214</v>
          </cell>
          <cell r="F1359" t="str">
            <v>Construir y dotar un espacio para brindar medicina tradicional y transformar plantas medicinales por parte de la comunidad indígena los Mangos en el municipio de Turbo, Antioquia.</v>
          </cell>
        </row>
        <row r="1360">
          <cell r="E1360">
            <v>1605837220225</v>
          </cell>
          <cell r="F1360" t="str">
            <v>Desarrollar programas de promoción de la salud y prevención de la enfermedad mediante charlas educativas y capacitaciones a la población rural de Turbo.</v>
          </cell>
        </row>
        <row r="1361">
          <cell r="E1361">
            <v>1605837220263</v>
          </cell>
          <cell r="F1361" t="str">
            <v>Suministrar botiquines dotados para la atención de primeros auxilios en las veredas de la zona rural del Distrito, portuario, logístico, industrial, turístico y comercial de Turbo Antioquia.</v>
          </cell>
        </row>
        <row r="1362">
          <cell r="E1362">
            <v>1605837220326</v>
          </cell>
          <cell r="F1362" t="str">
            <v>Dotar de forma adecuada el hospital y los centros de salud de la zona rural pertenecientes al Distrito Especial Portuario, Logístico, Industrial, Turístico y Comercial de Turbo</v>
          </cell>
        </row>
        <row r="1363">
          <cell r="E1363">
            <v>1605837220342</v>
          </cell>
          <cell r="F1363" t="str">
            <v>Fortalecer el programa de atención a la población con discapacidad en los núcleos veredales campesinos, indígenas y comunidades negra del Distrito, portuario de Turbo Departamento de Antioquia</v>
          </cell>
        </row>
        <row r="1364">
          <cell r="E1364">
            <v>1605837220371</v>
          </cell>
          <cell r="F1364" t="str">
            <v>Capacitación y acompañamiento a niños y adolescentes en prevención de consumo de sustancias psicoactivas en todos los núcleos veredales del Distrito de Turbo Departamento de Antioquia.</v>
          </cell>
        </row>
        <row r="1365">
          <cell r="E1365">
            <v>1605837220380</v>
          </cell>
          <cell r="F1365" t="str">
            <v xml:space="preserve">Implementar un programa integral para realizar control de vectores en toda la zona rural del Distrito, portuario, logístico, industrial, turístico y comercial de Turbo. </v>
          </cell>
        </row>
        <row r="1366">
          <cell r="E1366">
            <v>1605837220422</v>
          </cell>
          <cell r="F1366" t="str">
            <v>Rescatar y conservar en el resguardo Dokerazavi y Caimán Alto la medicina tradicional mediante la disposición y adecuación de terrenos que permitan huertas de plantas medicinales</v>
          </cell>
        </row>
        <row r="1367">
          <cell r="E1367">
            <v>1605837220443</v>
          </cell>
          <cell r="F1367" t="str">
            <v>Gestionar capacitaciones en el cuidado de las plantas medicinales para las familias pertenecientes al resguardo indígena Dokerazavi, Caimán Alto y sus comunidades.</v>
          </cell>
        </row>
        <row r="1368">
          <cell r="E1368">
            <v>1605837222542</v>
          </cell>
          <cell r="F1368" t="str">
            <v>Acompañamiento psicosocial para la prevención de la violencia basada en género y maltrato infantil de niñas, niños, adolescentes y jóvenes en la zona rural del Distrito de Turbo, Antioquia</v>
          </cell>
        </row>
        <row r="1369">
          <cell r="E1369">
            <v>1605837222553</v>
          </cell>
          <cell r="F1369" t="str">
            <v>Gestionar ante las EAPB la contratación de los servicios de la Fundación Terapéutica La Fortaleza ubicada en la vereda Tié del municipio de Turbo, para que las personas que requiera tratamiento y atención por consumo de sustancias psicoactivas y otras enfermedades de tipo mental.</v>
          </cell>
        </row>
        <row r="1370">
          <cell r="E1370">
            <v>1605837222581</v>
          </cell>
          <cell r="F1370" t="str">
            <v>Construir e implementar un sistema intercultural de salud en diálogo con el Sistema General de Seguridad Social en Salud, en coordinación con las autoridades de los resguardos Dokerazavi y Caimán Alto de Turbo.</v>
          </cell>
        </row>
        <row r="1371">
          <cell r="E1371">
            <v>1605837222621</v>
          </cell>
          <cell r="F1371" t="str">
            <v>Capacitar a dos personas por vereda en primeros auxilios y gestión del riesgo en el municipio de Turbo.</v>
          </cell>
        </row>
        <row r="1372">
          <cell r="E1372">
            <v>1605837222662</v>
          </cell>
          <cell r="F1372" t="str">
            <v>Fortalecer el programa de capacitación para la prevención y rehabilitación de personas con problemas de consumo de sustancias psicoactivas en todas las zonas rurales del municipio de Turbo.</v>
          </cell>
        </row>
        <row r="1373">
          <cell r="E1373">
            <v>1605837222688</v>
          </cell>
          <cell r="F1373" t="str">
            <v>Fortalecer los programas de nutrición y prevención de enfermedades en la población infantil a través de la adherencia al programa por parte de la familia y mejorar el seguimiento que se realiza del estado nutricional y enfermedad de los niños en el municipio de Turbo.</v>
          </cell>
        </row>
        <row r="1374">
          <cell r="E1374">
            <v>1605837222702</v>
          </cell>
          <cell r="F1374" t="str">
            <v>Gestionar estudios para la inclusión de nuevos medicamentos, incluyendo de medicina tradicional para que sean incluidos en el POS.</v>
          </cell>
        </row>
        <row r="1375">
          <cell r="E1375">
            <v>1605837222747</v>
          </cell>
          <cell r="F1375" t="str">
            <v>Mejorar la atención médica en las zonas rurales de Turbo mediante la humanización del servicio y la contratación de personal médico con el objetivo de aumentar los días de atención en los centros y puestos de salud ubicados en la zona rural del municipio.</v>
          </cell>
        </row>
        <row r="1376">
          <cell r="E1376">
            <v>1605837222771</v>
          </cell>
          <cell r="F1376" t="str">
            <v>Desarrollar capacidades en el talento humano de parteras, sobanderos y jaibanás con el fin de garantizar el relevo generacional, brindar remuneración por sus actividades y servicios y dotar de materiales básicos para que hagan parte de la red de servicios de la red salud en el marco del proceso intercultural del municipio de Turbo, Antioquia.</v>
          </cell>
        </row>
        <row r="1377">
          <cell r="E1377">
            <v>1605837222796</v>
          </cell>
          <cell r="F1377" t="str">
            <v>Fortalecer en coordinación con los líderes comunitarios la realización del Censo del SISBEN metodología 4 con el objetivo de ampliar la cobertura de afiliación de salud para todas las personas residentes en zonas rurales del municipio de Turbo.</v>
          </cell>
        </row>
        <row r="1378">
          <cell r="E1378">
            <v>1605837222828</v>
          </cell>
          <cell r="F1378" t="str">
            <v>Dotar al Hospital Francisco Valderrama de Turbo, con insumos y equipos médicos para fortalecer la Unidad Materno Infantil.</v>
          </cell>
        </row>
        <row r="1379">
          <cell r="E1379">
            <v>1605837222830</v>
          </cell>
          <cell r="F1379" t="str">
            <v>Implementar brigadas de salud y control de plagas en toda la zona rural del Distrito, portuario, logístico, industrial, turístico y comercial de Turbo</v>
          </cell>
        </row>
        <row r="1380">
          <cell r="E1380">
            <v>1605837222861</v>
          </cell>
          <cell r="F1380" t="str">
            <v xml:space="preserve">Construir y dotar (3) puestos de salud en las veredas La T, El Venado, y Puyita en el municipio de Turbo. . </v>
          </cell>
        </row>
        <row r="1381">
          <cell r="E1381">
            <v>1605837222873</v>
          </cell>
          <cell r="F1381" t="str">
            <v xml:space="preserve">Promoción de la participación social y comunitaria de las zonas rurales en las decisiones relacionadas con la planeación de salud del Distrito de Turbo. </v>
          </cell>
        </row>
        <row r="1382">
          <cell r="E1382">
            <v>1605837222881</v>
          </cell>
          <cell r="F1382" t="str">
            <v>Gestionar y apoyar la ritualidad de las comunidades indígenas de los resguardos  del del Distrito, portuario, logístico, industrial, turístico y comercial de Turbo Departamento de Antioquia.</v>
          </cell>
        </row>
        <row r="1383">
          <cell r="E1383">
            <v>1605837222888</v>
          </cell>
          <cell r="F1383" t="str">
            <v>Fortalecer la implementación de forma adecuada de la medicina tradicional tanto de enfermedades físicas y espirituales en los resguardos Indígenas Dokeravi y Caimán Alto del municipio de Turbo.</v>
          </cell>
        </row>
        <row r="1384">
          <cell r="E1384">
            <v>1605837222895</v>
          </cell>
          <cell r="F1384" t="str">
            <v>Intercambio de Experiencias entre las diferentes comunidades de los resguardos Dokerazavi y Caiman Alto de Turbo</v>
          </cell>
        </row>
        <row r="1385">
          <cell r="E1385">
            <v>1605837222911</v>
          </cell>
          <cell r="F1385" t="str">
            <v>Gestionar apoyo para el  fortalecimiento e implementación de forma adecuada de la medicina tradicional en el resguardo Indígena de caimán alto</v>
          </cell>
        </row>
        <row r="1386">
          <cell r="E1386">
            <v>1605837222975</v>
          </cell>
          <cell r="F1386" t="str">
            <v xml:space="preserve">Creación de programa de atención psicosocial en los Centros de Integración Comunitaria de la zona rural del Distrito de Turbo, Antioquia. </v>
          </cell>
        </row>
        <row r="1387">
          <cell r="E1387">
            <v>305031292417</v>
          </cell>
          <cell r="F1387" t="str">
            <v>Fortalecer la cátedra para la paz en todas las instituciones educativas del área rural y urbana del Municipio de Amalfi</v>
          </cell>
        </row>
        <row r="1388">
          <cell r="E1388">
            <v>305031292700</v>
          </cell>
          <cell r="F1388" t="str">
            <v>Mejorar la infraestructura de los establecimientos educativos rurales, del municipio de Amalfi, departamento de Antioquia.</v>
          </cell>
        </row>
        <row r="1389">
          <cell r="E1389">
            <v>305031292707</v>
          </cell>
          <cell r="F1389" t="str">
            <v>Construir aulas múltiples e inteligentes en los establecimientos educativos rurales del municipio de Amalfi, departamento de Antioquia.</v>
          </cell>
        </row>
        <row r="1390">
          <cell r="E1390">
            <v>305031293375</v>
          </cell>
          <cell r="F1390" t="str">
            <v>Construir infraestructura educativa en las veredas Tinitá, La Comba, El Chispero, Pocoro Arriba, La Vetilla, Naranjal y Los Toros del municipio de Amalfi, departamento de Antioquía.</v>
          </cell>
        </row>
        <row r="1391">
          <cell r="E1391">
            <v>305031293379</v>
          </cell>
          <cell r="F1391" t="str">
            <v>Dotar con mobiliario, herramientas y equipos tecnológicos, material didáctico, pedagógico, deportivo, cultural y recreativo los establecimientos educativos rurales del municipio de Amalfi, departamento de Antioquia.</v>
          </cell>
        </row>
        <row r="1392">
          <cell r="E1392">
            <v>305031293385</v>
          </cell>
          <cell r="F1392" t="str">
            <v>Crear y nombrar de manera ágil y oportuna las plazas docentes y directivos docentes en los establecimientos educativos rurales que lo requieran, en la zona rural, del municipio de Amalfi, departamento de Antioquía.</v>
          </cell>
        </row>
        <row r="1393">
          <cell r="E1393">
            <v>305031293389</v>
          </cell>
          <cell r="F1393" t="str">
            <v>Ampliar la cobertura y oferta de educación básica secundaria y media en los establecimientos educativos rurales, del municipio de Amalfi, departamento de Antioquía.</v>
          </cell>
        </row>
        <row r="1394">
          <cell r="E1394">
            <v>305031293392</v>
          </cell>
          <cell r="F1394" t="str">
            <v>Asignar becas educativas y créditos condonables, que garanticen la realización de estudios superiores de las comunidades de la zona rural, del municipio de Amalfi, departamento de Antioquía</v>
          </cell>
        </row>
        <row r="1395">
          <cell r="E1395">
            <v>305031293398</v>
          </cell>
          <cell r="F1395" t="str">
            <v xml:space="preserve">Implementar y financiar rutas de transporte escolar permanente para los estudiantes de básica primaria, secundaria y educación superior, del área rural del municipio de Amalfi, departamento de Antioquia. </v>
          </cell>
        </row>
        <row r="1396">
          <cell r="E1396">
            <v>305031293401</v>
          </cell>
          <cell r="F1396" t="str">
            <v>Implementar la educación media técnica y programas técnicos con diferentes énfasis en los establecimientos educativos rurales, del municipio de Amalfi, departamento de Antioquia.</v>
          </cell>
        </row>
        <row r="1397">
          <cell r="E1397">
            <v>305031293409</v>
          </cell>
          <cell r="F1397" t="str">
            <v xml:space="preserve">Mejorar, ampliar y/o construir hogares juveniles campesinos para los estudiantes de la zona rural, del municipio de Amalfi, departamento de Antioquia. </v>
          </cell>
        </row>
        <row r="1398">
          <cell r="E1398">
            <v>305031293414</v>
          </cell>
          <cell r="F1398" t="str">
            <v>Implementar programas de atención integral a la primera infancia, en las modalidades (comunitaria, institucional y familiar), que tengan una cobertura del 100%, en las veredas del municipio de Amalfi, departamento de Antioquia.</v>
          </cell>
        </row>
        <row r="1399">
          <cell r="E1399">
            <v>305031293417</v>
          </cell>
          <cell r="F1399" t="str">
            <v xml:space="preserve">Implementar programas de educación no formal y formal para las mujeres de la zona rural del municipio de Amalfi, departamento de Antioquia. </v>
          </cell>
        </row>
        <row r="1400">
          <cell r="E1400">
            <v>305031293420</v>
          </cell>
          <cell r="F1400" t="str">
            <v>Implementar programas deportivos, actividad física, recreativos, artísticos y culturales con criterios de calidad, cobertura, eficacia, permanencia y pertinencia, en la zona rural del municipio de Amalfi, departamento de Antioquia.</v>
          </cell>
        </row>
        <row r="1401">
          <cell r="E1401">
            <v>305031293422</v>
          </cell>
          <cell r="F1401" t="str">
            <v>Crear y nombrar la plaza de docente de aula de apoyo para los establecimientos educativos rurales y docente líder de apoyo orientador en la Institución Educativa Portachuelo del municipio de Amalfi, departamento de Antioquia.</v>
          </cell>
        </row>
        <row r="1402">
          <cell r="E1402">
            <v>305031293426</v>
          </cell>
          <cell r="F1402" t="str">
            <v>Ampliar la oferta educativa local en programas técnicos, tecnológicos y profesionales para la comunidad rural, del municipio de Amalfi, departamento de Antioquia.</v>
          </cell>
        </row>
        <row r="1403">
          <cell r="E1403">
            <v>305031293429</v>
          </cell>
          <cell r="F1403" t="str">
            <v>Mejorar y ampliar el Programa de Alimentación Escolar - PAE, con criterios de cobertura, calidad y pertinencia en la zona rural del municipio de Amalfi, departamento de Antioquia.</v>
          </cell>
        </row>
        <row r="1404">
          <cell r="E1404">
            <v>305031293431</v>
          </cell>
          <cell r="F1404" t="str">
            <v>Construir y dotar de menaje los restaurantes escolares en todos los establecimientos educativos rurales, del municipio de Amalfi, departamento de Antioquia.</v>
          </cell>
        </row>
        <row r="1405">
          <cell r="E1405">
            <v>305031293432</v>
          </cell>
          <cell r="F1405" t="str">
            <v xml:space="preserve">Construir y dotar complejos educativos rurales para la educación superior en el Corregimiento de Portachuelo y en la vereda La Guayana, del municipio de Amalfi, departamento de Antioquia. </v>
          </cell>
        </row>
        <row r="1406">
          <cell r="E1406">
            <v>305031293434</v>
          </cell>
          <cell r="F1406" t="str">
            <v>Dotar de material y textos específicos para escuela nueva o post primaria, para los establecimientos educativos rurales del municipio de Amalfi, departamento de Antioquia.</v>
          </cell>
        </row>
        <row r="1407">
          <cell r="E1407">
            <v>305031293436</v>
          </cell>
          <cell r="F1407" t="str">
            <v>Fortalecer los programas de alfabetización y validación para las comunidades rurales, del municipio de Amalfi, departamento de Antioquia.</v>
          </cell>
        </row>
        <row r="1408">
          <cell r="E1408">
            <v>305031293438</v>
          </cell>
          <cell r="F1408" t="str">
            <v>Construir escenarios deportivos, para la actividad física, culturales y recreativos en las veredas que lo requieran, del municipio de Amalfi, departamento de Antioquia.</v>
          </cell>
        </row>
        <row r="1409">
          <cell r="E1409">
            <v>305031293440</v>
          </cell>
          <cell r="F1409" t="str">
            <v>Mejorar escenarios deportivos, para la actividad física, culturales y recreativos en las veredas que lo requieran, del municipio de Amalfi, departamento de Antioquia.</v>
          </cell>
        </row>
        <row r="1410">
          <cell r="E1410">
            <v>305031293442</v>
          </cell>
          <cell r="F1410" t="str">
            <v>Fortalecer la implementación de proyectos pedagógicos transversales en los establecimientos educativos rurales que promuevan la educación para la vida, emprendimiento, derechos humanos, ciudadanía, educación para la paz, para la comunidad de la zona rural del Municipio de Amalfi, departamento de Antioquia.</v>
          </cell>
        </row>
        <row r="1411">
          <cell r="E1411">
            <v>305031293444</v>
          </cell>
          <cell r="F1411" t="str">
            <v>Implementar programas de educación ambiental para contribuir el cuidado de las riquezas naturales del municipio de Amalfi, departamento de Antioquia.</v>
          </cell>
        </row>
        <row r="1412">
          <cell r="E1412">
            <v>305040283182</v>
          </cell>
          <cell r="F1412" t="str">
            <v xml:space="preserve"> Garantizar la Atención Integral a la primera infancia en la modalidad pertinente, para la zona rural del Municipio de Anorí</v>
          </cell>
        </row>
        <row r="1413">
          <cell r="E1413">
            <v>305040283223</v>
          </cell>
          <cell r="F1413" t="str">
            <v>Mejorar la Infraestructura escolar existente de la zona rural del municipio de Anorí, Departamento de Antioquia</v>
          </cell>
        </row>
        <row r="1414">
          <cell r="E1414">
            <v>305040283231</v>
          </cell>
          <cell r="F1414" t="str">
            <v>Construir aulas nuevas en los establecimientos educativos donde se requiera,  en la zona rural del municipio de Anorí , Departamento de Antioquia</v>
          </cell>
        </row>
        <row r="1415">
          <cell r="E1415">
            <v>305040283235</v>
          </cell>
          <cell r="F1415" t="str">
            <v>Construir espacios de recreación y deporte en los establecimientos educativos donde se requiera,  en la zona rural del municipio de Anorí, Departamento de Antioquia.</v>
          </cell>
        </row>
        <row r="1416">
          <cell r="E1416">
            <v>305040283253</v>
          </cell>
          <cell r="F1416" t="str">
            <v>Construir sedes nuevas de acuerdo al análisis de cobertura poblacional en la zona rural del municipio de Anorí, Departamento de Antioquia.</v>
          </cell>
        </row>
        <row r="1417">
          <cell r="E1417">
            <v>305040283260</v>
          </cell>
          <cell r="F1417" t="str">
            <v>Construir baterías sanitarias en los establecimientos educativos que lo requieran en la zona rural del municipio de Anorí, Departamento de Antioquia</v>
          </cell>
        </row>
        <row r="1418">
          <cell r="E1418">
            <v>305040283341</v>
          </cell>
          <cell r="F1418" t="str">
            <v>Implementar cursos y capacitaciones para el desarrollo de competencias para la vida y el trabajo, con enfoque de genero para la población rural del Municipio de Anori, Departamento de Antioquia.</v>
          </cell>
        </row>
        <row r="1419">
          <cell r="E1419">
            <v>305040283418</v>
          </cell>
          <cell r="F1419" t="str">
            <v>Ampliar el Programa de Familias en Acción  en la zona Rural del Municipio de Anori, Departamento de Antioquia.</v>
          </cell>
        </row>
        <row r="1420">
          <cell r="E1420">
            <v>305040283465</v>
          </cell>
          <cell r="F1420" t="str">
            <v>Implementar programas de Transporte Escolar para los Núcleos Rurales del Municipio de Anori, Departamento de Antioquia con pertinencia y calidad.</v>
          </cell>
        </row>
        <row r="1421">
          <cell r="E1421">
            <v>305040283468</v>
          </cell>
          <cell r="F1421" t="str">
            <v>Implementar  programa de Alimentación Escolar, con criterios de cobertura, calidad y pertinencia,  que beneficie  a la población rural del Municipio de Anorí, Departamento de Antioquia</v>
          </cell>
        </row>
        <row r="1422">
          <cell r="E1422">
            <v>305040283471</v>
          </cell>
          <cell r="F1422" t="str">
            <v>Dotar de manera general a los establecimientos educativos de acuerdo a sus necesidades y requerimientos en la zona rural del municipio de Anori, Departamento de Antioquia.</v>
          </cell>
        </row>
        <row r="1423">
          <cell r="E1423">
            <v>305040283476</v>
          </cell>
          <cell r="F1423" t="str">
            <v>Nombrar Docentes Especializados en todas las áreas para los Centros Educativos Rurales  del Municipio de Anorí, Departamento de Antioquia</v>
          </cell>
        </row>
        <row r="1424">
          <cell r="E1424">
            <v>305040283486</v>
          </cell>
          <cell r="F1424" t="str">
            <v>Apertura de Educación Secundaria en Establecimientos Educativos de la zona rural, que según las condiciones lo requieran, en el municipio de Anorí, Departmento de Antioquia</v>
          </cell>
        </row>
        <row r="1425">
          <cell r="E1425">
            <v>305040283490</v>
          </cell>
          <cell r="F1425" t="str">
            <v>Apertura de Educación Media en Establecimientos Educativos de la zona rural, que según las condiciones lo requieran, en el municipio de Anorí, Departamento de Antioquia</v>
          </cell>
        </row>
        <row r="1426">
          <cell r="E1426">
            <v>305040283494</v>
          </cell>
          <cell r="F1426" t="str">
            <v>Implementar Programas de Educación Superior con criterios de calidad y pertinencia, priorizando la mujer y grupos etnicos, en la zona rural del Municipio de Anorí, Departamento de Antioquia.</v>
          </cell>
        </row>
        <row r="1427">
          <cell r="E1427">
            <v>305040283497</v>
          </cell>
          <cell r="F1427" t="str">
            <v>Implementar programas de becas y subsidios de sostenimiento en educación superior para la población de la zona rural del municipio de Anori, Departamento de Antioquia, priorizando a las mujeres</v>
          </cell>
        </row>
        <row r="1428">
          <cell r="E1428">
            <v>305040283498</v>
          </cell>
          <cell r="F1428" t="str">
            <v>Implementar programas de Entrega gratuita de Uniformes y útiles escolares para la zona rural del Municipio de Anorí, Departamento de Antioquia</v>
          </cell>
        </row>
        <row r="1429">
          <cell r="E1429">
            <v>305040283503</v>
          </cell>
          <cell r="F1429" t="str">
            <v>Implementar programas de formación deportiva en la zona rural del municipio de Anorí, Departamento de Antioquia</v>
          </cell>
        </row>
        <row r="1430">
          <cell r="E1430">
            <v>305040283508</v>
          </cell>
          <cell r="F1430" t="str">
            <v>Implementar programas de cultura en la zona rural del municipio de Anorí, Departamento de Antioquia.</v>
          </cell>
        </row>
        <row r="1431">
          <cell r="E1431">
            <v>305040283515</v>
          </cell>
          <cell r="F1431" t="str">
            <v>Asignar planta de personal administrativo en los establecimientos educativos de la zona rural del municipio de Anorí, Departamento de Antioquia</v>
          </cell>
        </row>
        <row r="1432">
          <cell r="E1432">
            <v>305040283517</v>
          </cell>
          <cell r="F1432" t="str">
            <v>Nombrar Docentes Etnoeducadores según requerimientos (Educación propia PEC) de los Establecimientos Educativos Rurales  del Municipio de Anorí, Departamento de Antioquia</v>
          </cell>
        </row>
        <row r="1433">
          <cell r="E1433">
            <v>305040283520</v>
          </cell>
          <cell r="F1433" t="str">
            <v>Implementar un Programa de alfabetización para población adulta de la zona rural del municipio de Anorí, Departamento de Antioquia</v>
          </cell>
        </row>
        <row r="1434">
          <cell r="E1434">
            <v>305040283528</v>
          </cell>
          <cell r="F1434" t="str">
            <v>Construir aula multiple en los establecimentos educativo que lo requieran en la zona rural del municipio de Anorí, Departamento de Antioquia</v>
          </cell>
        </row>
        <row r="1435">
          <cell r="E1435">
            <v>305040283534</v>
          </cell>
          <cell r="F1435" t="str">
            <v>Construir infraestructura de recreación y deporte en la zona rural de municipio de Anorí, Departamento de Antioquia</v>
          </cell>
        </row>
        <row r="1436">
          <cell r="E1436">
            <v>305040283539</v>
          </cell>
          <cell r="F1436" t="str">
            <v>Construir Restaurante en los establecimentos educativo que lo requieran en la zona rural del municipio de Anorí, Departamento de Antioquia.</v>
          </cell>
        </row>
        <row r="1437">
          <cell r="E1437">
            <v>305040283542</v>
          </cell>
          <cell r="F1437" t="str">
            <v>Fortalecer la implementación de  proyectos pedagógicos transversales que promuevan la educación en ciudadanía, sobre todo Educación para la paz,  en los estudiantes de los establecimientos educativos de la zona rural del Municipio de Anori, Departamento de Antioquia</v>
          </cell>
        </row>
        <row r="1438">
          <cell r="E1438">
            <v>305040283549</v>
          </cell>
          <cell r="F1438" t="str">
            <v>Implementar un Programa de alfabetización para población adulta de la zona rural del municipio de Anorí, Departamento de Antioquia</v>
          </cell>
        </row>
        <row r="1439">
          <cell r="E1439">
            <v>305040283550</v>
          </cell>
          <cell r="F1439" t="str">
            <v>Generar estrategias para facilitar el acceso de personas de las comunidades rurales a programas técnicos y profesionales en salud de acuerdo a la oferta disponible en la región</v>
          </cell>
        </row>
        <row r="1440">
          <cell r="E1440">
            <v>305040283553</v>
          </cell>
          <cell r="F1440" t="str">
            <v>Implementar programa de educación para adultos en básica y media, para la población rural del municipio de Anori, Departamento de Antioquia</v>
          </cell>
        </row>
        <row r="1441">
          <cell r="E1441">
            <v>305040283758</v>
          </cell>
          <cell r="F1441" t="str">
            <v xml:space="preserve">Capacitar a los docentes de los Centros Educativos Rurales del municipio de Anori, en Programas de Reconciliación y Convivencia Pacìfica. </v>
          </cell>
        </row>
        <row r="1442">
          <cell r="E1442">
            <v>305107298025</v>
          </cell>
          <cell r="F1442" t="str">
            <v>Ampliar la cobertura de la educación formal   en los niveles de educación preescolar, primaria, básica secundaria, media y técnica, en las instituciones educativas y centros educativos rurales que lo requieran del municipio de Briceño, departamento de Antioquía.</v>
          </cell>
        </row>
        <row r="1443">
          <cell r="E1443">
            <v>305107298034</v>
          </cell>
          <cell r="F1443" t="str">
            <v>Fortalecer el modelo educativo post primaria en las instituciones educativas y en los centros educativos rurales, del municipio de Briceño, departamento de Antioquía.</v>
          </cell>
        </row>
        <row r="1444">
          <cell r="E1444">
            <v>305107298044</v>
          </cell>
          <cell r="F1444" t="str">
            <v>Implementar programas de educación ambiental que promuevan el manejo sostenible y racional de los recursos naturales, del municipio de Briceño, departamento de Antioquia.</v>
          </cell>
        </row>
        <row r="1445">
          <cell r="E1445">
            <v>305107298049</v>
          </cell>
          <cell r="F1445" t="str">
            <v>Capacitar a las comunidades rurales en el manejo de las TIC para mejorar el uso de las tecnologías, en el municipio de Briceño, departamento de Antioquia.</v>
          </cell>
        </row>
        <row r="1446">
          <cell r="E1446">
            <v>305107298059</v>
          </cell>
          <cell r="F1446" t="str">
            <v>Implementar programas de atención integral a la primera infancia, en la modalidad pertinente, bajo condiciones de calidad, pertinencia, eficiencia y cobertura total, en las veredas  y corregimientos del municipio de Briceño, departamento de Antioquia.</v>
          </cell>
        </row>
        <row r="1447">
          <cell r="E1447">
            <v>305107298064</v>
          </cell>
          <cell r="F1447" t="str">
            <v>Construir escenarios deportivos, culturales, recreativos y ludotecas  en las veredas y corregimientos que lo requieran, del municipio de Briceño, departamento de Antioquia.</v>
          </cell>
        </row>
        <row r="1448">
          <cell r="E1448">
            <v>305107298092</v>
          </cell>
          <cell r="F1448" t="str">
            <v>Construir y dotar hogares de paso para los estudiantes rurales de las veredas El Roblar y  Chorrillos y los corregimientos Las Auras y Berlín, en el municipio de Briceño, departamento de Antioquia.</v>
          </cell>
        </row>
        <row r="1449">
          <cell r="E1449">
            <v>305107298172</v>
          </cell>
          <cell r="F1449" t="str">
            <v>Construir restaurantes escolares en las instituciones educativas y centros educativos rurales que lo requieran, que cumplan la normatividad requerida, para la atención de los educandos, en la zona rural del municipio de Briceño, departamento de Antioquia.</v>
          </cell>
        </row>
        <row r="1450">
          <cell r="E1450">
            <v>305107298205</v>
          </cell>
          <cell r="F1450" t="str">
            <v>Crear y fortalecer los programas de alfabetización y educación para adultos, con horarios flexibles, para los habitantes de la zona rural  del  municipio de Briceño, departamento de Antioquia.</v>
          </cell>
        </row>
        <row r="1451">
          <cell r="E1451">
            <v>305107298274</v>
          </cell>
          <cell r="F1451" t="str">
            <v>Dotar con mobiliario, herramientas y equipos tecnológicos, material didáctico, pedagógico, deportivo, cultural y recreativo las instituciones educativas y centros educativos rurales del municipio de Briceño, departamento de Antioquia.</v>
          </cell>
        </row>
        <row r="1452">
          <cell r="E1452">
            <v>305107298285</v>
          </cell>
          <cell r="F1452" t="str">
            <v>Dotar los restaurantes escolares con el menaje y mobiliario necesario para la atención integral de los estudiantes en la zona rural del municipio de Briceño, departamento de Antioquia.</v>
          </cell>
        </row>
        <row r="1453">
          <cell r="E1453">
            <v>305107298289</v>
          </cell>
          <cell r="F1453" t="str">
            <v>Capacitar a las comunidades de la zona rural en habilidades para la vida, política pública en género, formación para el trabajo, emprendimiento, educación para la paz y derechos humanos, en el municipio de Briceño, departamento de Antioquia.</v>
          </cell>
        </row>
        <row r="1454">
          <cell r="E1454">
            <v>305107298295</v>
          </cell>
          <cell r="F1454" t="str">
            <v>Crear y fortalecer programas culturales, deportivos y recreativos que motiven la participación de los habitantes en las instituciones educativas y centros educativos rurales, de la zona rural del municipio de Briceño, departamento de Antioquia.</v>
          </cell>
        </row>
        <row r="1455">
          <cell r="E1455">
            <v>305107298298</v>
          </cell>
          <cell r="F1455" t="str">
            <v>Implementar formación técnica, tecnológica y profesional continua en las comunidades rurales del municipio de Briceño, departamento de Antioquia.</v>
          </cell>
        </row>
        <row r="1456">
          <cell r="E1456">
            <v>305107298303</v>
          </cell>
          <cell r="F1456" t="str">
            <v>Crear y nombrar de manera ágil y oportuna las plazas docentes idóneos y directivos docentes en las instituciones educativas y centros educativos rurales que lo requieran, en la zona rural, del municipio de Briceño, departamento de Antioquía.</v>
          </cell>
        </row>
        <row r="1457">
          <cell r="E1457">
            <v>305107298309</v>
          </cell>
          <cell r="F1457" t="str">
            <v>Implementar el acceso a becas, estímulos, subsidios y créditos para la educación técnica, tecnológica y profesional con manutención, para las comunidades rurales y la población víctima, del municipio de Briceño, departamento de Antioquia.</v>
          </cell>
        </row>
        <row r="1458">
          <cell r="E1458">
            <v>305107298313</v>
          </cell>
          <cell r="F1458" t="str">
            <v xml:space="preserve">Garantizar rutas de transporte escolar permanente durante todo el calendario escolar, para los estudiantes de la zona  rural del municipio de Briceño, departamento de Antioquia. </v>
          </cell>
        </row>
        <row r="1459">
          <cell r="E1459">
            <v>305107298317</v>
          </cell>
          <cell r="F1459" t="str">
            <v>Mejorar la infraestructura de las instituciones educativas y centros educativos rurales que lo requieran, del municipio de Briceño, departamento de Antioquia.</v>
          </cell>
        </row>
        <row r="1460">
          <cell r="E1460">
            <v>305107298318</v>
          </cell>
          <cell r="F1460" t="str">
            <v>Mejorar los escenarios deportivos, culturales y recreativos entre ellos los parques infantiles en las veredas y corregimientos que lo requieran, del municipio de Briceño, departamento de Antioquia.</v>
          </cell>
        </row>
        <row r="1461">
          <cell r="E1461">
            <v>305107298320</v>
          </cell>
          <cell r="F1461" t="str">
            <v>Crear y nombrar las plazas de docente de aula de apoyo y docente líder de apoyo orientador en las instituciones educativas y centros educativos rurales, del municipio de Briceño, departamento de Antioquia.</v>
          </cell>
        </row>
        <row r="1462">
          <cell r="E1462">
            <v>305107298323</v>
          </cell>
          <cell r="F1462" t="str">
            <v>Reubicar los centros educativos rurales que se encuentren en zonas de alto riesgo de deslizamiento en el municipio de Briceño, departamento de Antioquia.</v>
          </cell>
        </row>
        <row r="1463">
          <cell r="E1463">
            <v>305107298326</v>
          </cell>
          <cell r="F1463" t="str">
            <v>Construir parques infantiles en las instituciones educativas y centros educativos rurales, en el municipio de Briceño, departamento de Antioquía.</v>
          </cell>
        </row>
        <row r="1464">
          <cell r="E1464">
            <v>305107298331</v>
          </cell>
          <cell r="F1464" t="str">
            <v>Construir aulas múltiples e inteligentes en las instituciones educativas y centros educativos rurales que lo requieran, en el municipio de Briceño, departamento de Antioquia.</v>
          </cell>
        </row>
        <row r="1465">
          <cell r="E1465">
            <v>305107298335</v>
          </cell>
          <cell r="F1465" t="str">
            <v>Mejorar y ampliar el Programa de Alimentación Escolar - PAE, con criterios de cobertura, calidad y pertinencia en la zona rural del municipio de Briceño, departamento de Antioquia.</v>
          </cell>
        </row>
        <row r="1466">
          <cell r="E1466">
            <v>305107298336</v>
          </cell>
          <cell r="F1466" t="str">
            <v>Construir la infraestructura educativa en las veredas que se requieran del municipio de Briceño, departamento de Antioquia.</v>
          </cell>
        </row>
        <row r="1467">
          <cell r="E1467">
            <v>305107298337</v>
          </cell>
          <cell r="F1467" t="str">
            <v>Mejorar la infraestructura de los restaurantes escolares en las instituciones educativas y centros educativos rurales que lo requieran, que cumplan la normatividad requerida para la atención de los estudiantes en la zona rural del municipio de Briceño, departamento de Antioquia.</v>
          </cell>
        </row>
        <row r="1468">
          <cell r="E1468">
            <v>305107298338</v>
          </cell>
          <cell r="F1468" t="str">
            <v>Implementar la cualificación y   capacitaciones permanentes, así mismo estudios de postgrado a los docentes rurales de todas las instituciones educativas y centros educativos rurales del municipio de Briceño, departamento de Antioquia.</v>
          </cell>
        </row>
        <row r="1469">
          <cell r="E1469">
            <v>305107298342</v>
          </cell>
          <cell r="F1469" t="str">
            <v xml:space="preserve">Construir y dotar complejos educativos rurales para educación superior en las veredas Roblar y Chorrillos del  municipio de Briceño, departamento de Antioquia. </v>
          </cell>
        </row>
        <row r="1470">
          <cell r="E1470">
            <v>305120302133</v>
          </cell>
          <cell r="F1470" t="str">
            <v>Revisar, ajustar e Implementar el PEM, para mejorar la calidad de la educación en el municipio de Cáceres, Departamento de Antioquia</v>
          </cell>
        </row>
        <row r="1471">
          <cell r="E1471">
            <v>305120302161</v>
          </cell>
          <cell r="F1471" t="str">
            <v>Construir y mejorar  infraestructura educativa donde se requiera, en las zonas rurales del muncipio de Cáceres, Departamento de Antioquia</v>
          </cell>
        </row>
        <row r="1472">
          <cell r="E1472">
            <v>305120302246</v>
          </cell>
          <cell r="F1472" t="str">
            <v>Construir y remodelar baterías sanitarias en los establecimientos educativos  que lo requieran en la zona rural de el municipio de Cáceres, Departamento de Antioquia</v>
          </cell>
        </row>
        <row r="1473">
          <cell r="E1473">
            <v>305120302266</v>
          </cell>
          <cell r="F1473" t="str">
            <v>Construir y mejorar los restaurantes escolares en las instituciones educativas y centros educativos rurales  donde se requiera en el municipio de cáceres, Departamento de Antioquia</v>
          </cell>
        </row>
        <row r="1474">
          <cell r="E1474">
            <v>305120302346</v>
          </cell>
          <cell r="F1474" t="str">
            <v>Construir bibliotecas en las instituciones educativas rurales del municipio de Cáceres, Departamento de Antioquia</v>
          </cell>
        </row>
        <row r="1475">
          <cell r="E1475">
            <v>305120302354</v>
          </cell>
          <cell r="F1475" t="str">
            <v>Construir laboratorios de ciencias y química para las instituciones rurales del municipio de Cáceres, Departamento de Antioquia</v>
          </cell>
        </row>
        <row r="1476">
          <cell r="E1476">
            <v>305120302430</v>
          </cell>
          <cell r="F1476" t="str">
            <v xml:space="preserve"> Construir y mejorar la infraestructura para la recreación,el deporte y el aprovechamiento del tiempo libre en la zona rural del Municipio de Cáceres, Departamento de Antioquia</v>
          </cell>
        </row>
        <row r="1477">
          <cell r="E1477">
            <v>305120302461</v>
          </cell>
          <cell r="F1477" t="str">
            <v>Reubicar las Instituciones educativas y centros educativos rurales que se encuentran en zonas de riesgo por el proyecto Hidroituango y por fenómenos naturales en el municipio de Cáceres, Departamento de Antioquia</v>
          </cell>
        </row>
        <row r="1478">
          <cell r="E1478">
            <v>305120302511</v>
          </cell>
          <cell r="F1478" t="str">
            <v>Dotar de manera general  y realizar mantenimiento a la dotación de las instituciones educativas y centros educativos rurales del municipio de Cáceres, Departamento de Antioquia</v>
          </cell>
        </row>
        <row r="1479">
          <cell r="E1479">
            <v>305120302552</v>
          </cell>
          <cell r="F1479" t="str">
            <v xml:space="preserve">Capacitar a los docentes y Alumnos de los Centros Educativos Rurales del municipio de Cáceres, en Programas de Reconciliación y Convivencia Pacìfica. </v>
          </cell>
        </row>
        <row r="1480">
          <cell r="E1480">
            <v>305120302656</v>
          </cell>
          <cell r="F1480" t="str">
            <v>Garantizar el trasporte de los deportistas y artistas de la zona rural , para el desplazamiento a los lugares  donde se requiera ( municipal e inter municipal ) ,en el  municipio de Cáceres, Departamento de Antioquia</v>
          </cell>
        </row>
        <row r="1481">
          <cell r="E1481">
            <v>305120302683</v>
          </cell>
          <cell r="F1481" t="str">
            <v>Dotar los restaurantes escolares de las instituciones educativas y centros educativos rurales que lo requieran en el Municipio de Cáceres, Departamento de Antioquia</v>
          </cell>
        </row>
        <row r="1482">
          <cell r="E1482">
            <v>305120302703</v>
          </cell>
          <cell r="F1482" t="str">
            <v>Implementar programas de transporte escolar, con criterios de Oportunidad, cobertura, calidad y pertinencia, que beneficie a la población rural del municipio de Cáceres , Departamento de Antioquia</v>
          </cell>
        </row>
        <row r="1483">
          <cell r="E1483">
            <v>305120302723</v>
          </cell>
          <cell r="F1483" t="str">
            <v>Ampliar la cobertura y mejorar el programa de alimentación escolar. con criterios de oportunidad y calidad  en los establecimientos educativos de la zona rural del Municipio de Cáceres, Departamento de Antioquia</v>
          </cell>
        </row>
        <row r="1484">
          <cell r="E1484">
            <v>305120302735</v>
          </cell>
          <cell r="F1484" t="str">
            <v>Nombrar Docentes de carácter oficial en todas las áreas, para las instituciones educativas y Centros educativos rurales  del Municipio de Cáceres, Departamento de Antioquia</v>
          </cell>
        </row>
        <row r="1485">
          <cell r="E1485">
            <v>305120302756</v>
          </cell>
          <cell r="F1485" t="str">
            <v>Garantizar la Atención Integral a la primera infancia en la modalidad pertinente, para la zona rural del Municipio de Cáceres, Departamento de Antioquia</v>
          </cell>
        </row>
        <row r="1486">
          <cell r="E1486">
            <v>305120302831</v>
          </cell>
          <cell r="F1486" t="str">
            <v>Dotar los hogares infantiles para brindar la atención integral a la primera infancia  en la zona rural del municipio de Cáceres, Departamento de Antioquia</v>
          </cell>
        </row>
        <row r="1487">
          <cell r="E1487">
            <v>305120302839</v>
          </cell>
          <cell r="F1487" t="str">
            <v>Dotar de equipos tecnológicos a las instituciones educativas y centros educativos rurales del Municipio de Cáceres, Departamento de Antioquia</v>
          </cell>
        </row>
        <row r="1488">
          <cell r="E1488">
            <v>305120302878</v>
          </cell>
          <cell r="F1488" t="str">
            <v>Implementar programas de becas y subsidios de sostenimiento en educación superior para la población de la zona rural del municipio de Cáceres Departamento de Antioquia</v>
          </cell>
        </row>
        <row r="1489">
          <cell r="E1489">
            <v>305120302888</v>
          </cell>
          <cell r="F1489" t="str">
            <v>Acercar la oferta de educación superior como Técnica, Tecnológica y Profesional a los jóvenes del área rural de el municipio de Cáceres, Departamento de Antioquia</v>
          </cell>
        </row>
        <row r="1490">
          <cell r="E1490">
            <v>305120302911</v>
          </cell>
          <cell r="F1490" t="str">
            <v>Implementar programas de alfabetización y educación básica y media para jóvenes y adultos que busquen reducir los indices de analfabetismo en la población de la zona rural de el municipio de Cáceres, Departamento de Antioquia</v>
          </cell>
        </row>
        <row r="1491">
          <cell r="E1491">
            <v>305120302927</v>
          </cell>
          <cell r="F1491" t="str">
            <v>Fomentar y fortalecer el conocimiento ancestral indígena a través de la construcción de casas del saber en los resguardos y comunidades indígenas en el municipio de Cáceres, Departamento de Antioquia</v>
          </cell>
        </row>
        <row r="1492">
          <cell r="E1492">
            <v>305120303089</v>
          </cell>
          <cell r="F1492" t="str">
            <v xml:space="preserve">Implementar el sistema de educación indígena propio e intercultural en las comunidades indígenas en el municipio de Cáceres ( SEIP ), Departamento de Antioquia </v>
          </cell>
        </row>
        <row r="1493">
          <cell r="E1493">
            <v>305120303285</v>
          </cell>
          <cell r="F1493" t="str">
            <v>Nombrar docentes Etnoeducadores según requerimientos del sistema de educación indígena propio, en los establecimientos  educativos rurales  del Municipio de .Cáceres Departamento de Antioquia</v>
          </cell>
        </row>
        <row r="1494">
          <cell r="E1494">
            <v>305120303318</v>
          </cell>
          <cell r="F1494" t="str">
            <v>Construir y realizar mantenimiento a escenarios deportivos en la zona rural del municipio de Cáceres, Departamento de Antioquia</v>
          </cell>
        </row>
        <row r="1495">
          <cell r="E1495">
            <v>305120303329</v>
          </cell>
          <cell r="F1495" t="str">
            <v>Implementar programas deportivos con sus respectivos monitores y  dotación , en la zona rural del Municipio de Cáceres, Departamento de Antioquia</v>
          </cell>
        </row>
        <row r="1496">
          <cell r="E1496">
            <v>305120303377</v>
          </cell>
          <cell r="F1496" t="str">
            <v>Construir y realizar mantenimiento de espacios de expresión socio cultural en el municipio de Cáceres, Departamento de Antioquia</v>
          </cell>
        </row>
        <row r="1497">
          <cell r="E1497">
            <v>305120303393</v>
          </cell>
          <cell r="F1497" t="str">
            <v>Dotar los espacios deportivos y de expresión artística y socio cultural en la zona rural de el Municipio de Cáceres, Departamento de Antioquia</v>
          </cell>
        </row>
        <row r="1498">
          <cell r="E1498">
            <v>305120303406</v>
          </cell>
          <cell r="F1498" t="str">
            <v>Implementar programa de dotación de útiles escolares para las comunidades de la zona rural del municipio de Cáceres, Departamento de Antioquia</v>
          </cell>
        </row>
        <row r="1499">
          <cell r="E1499">
            <v>305120303427</v>
          </cell>
          <cell r="F1499" t="str">
            <v>Asignar planta de personal administrativo en los establecimientos educativos que lo requieran en la zona rural del municipio de Cáceres, Departamento de Antioquia</v>
          </cell>
        </row>
        <row r="1500">
          <cell r="E1500">
            <v>305120303446</v>
          </cell>
          <cell r="F1500" t="str">
            <v>Formar docentes de manera integral en la zona rural del municipio de Cáceres, Departamento de Antioquia</v>
          </cell>
        </row>
        <row r="1501">
          <cell r="E1501">
            <v>305120303459</v>
          </cell>
          <cell r="F1501" t="str">
            <v>Implementar programas de formación integral para la mujer rural, en el municipio de Cáceres, Departamento de Antioquia</v>
          </cell>
        </row>
        <row r="1502">
          <cell r="E1502">
            <v>305120303473</v>
          </cell>
          <cell r="F1502" t="str">
            <v>Nombrar docentes orientadores y de aulas de apoyo en los establecimientos educativos de la zona rural del municipio de Cáceres, Departamento de Antioquia</v>
          </cell>
        </row>
        <row r="1503">
          <cell r="E1503">
            <v>305154289415</v>
          </cell>
          <cell r="F1503" t="str">
            <v>Construir aula multiple en los establecimientos educativo que lo requieran en la zona rural del municipio de Caucasia, Departamento de Antioquia</v>
          </cell>
        </row>
        <row r="1504">
          <cell r="E1504">
            <v>305154289438</v>
          </cell>
          <cell r="F1504" t="str">
            <v>Mejorar la Infraestructura escolar existente de la zona rural del municipio de Caucasia, Departamento de Antioquia</v>
          </cell>
        </row>
        <row r="1505">
          <cell r="E1505">
            <v>305154289463</v>
          </cell>
          <cell r="F1505" t="str">
            <v>Implementar Programas de educación superior, con criterios de calidad y pertinencia  en la zona rural del Municipio de Caucasia, Departamento de Antioquia</v>
          </cell>
        </row>
        <row r="1506">
          <cell r="E1506">
            <v>305154289501</v>
          </cell>
          <cell r="F1506" t="str">
            <v>.Garantizar la Atención Integral a la primera infancia en la modalidad pertinente, para la zona rural del Municipio de Caucasia, Departamento de Antioquia</v>
          </cell>
        </row>
        <row r="1507">
          <cell r="E1507">
            <v>305154289555</v>
          </cell>
          <cell r="F1507" t="str">
            <v>Garantizar  la Cobertura total del Programa de Alimentación Escolar-PAE en la zona rural del municipio de Caucasia, Departamento de Antioquia</v>
          </cell>
        </row>
        <row r="1508">
          <cell r="E1508">
            <v>305154289619</v>
          </cell>
          <cell r="F1508" t="str">
            <v>Implementar un Programa de alfabetización para población adulta de la zona rural del municipio de Caucasia, Departamento de Antioquia</v>
          </cell>
        </row>
        <row r="1509">
          <cell r="E1509">
            <v>305154289646</v>
          </cell>
          <cell r="F1509" t="str">
            <v>Construir restaurante escolar en las instituciones educativas que lo requieran, en la zona rural del municipio de Caucasia, Departamento de Antioquia</v>
          </cell>
        </row>
        <row r="1510">
          <cell r="E1510">
            <v>305154289689</v>
          </cell>
          <cell r="F1510" t="str">
            <v>Construir instituciones educativas y centros educativos rurales, donde se requiera, en el Municipio de Caucasia, Departamento de Antioquia</v>
          </cell>
        </row>
        <row r="1511">
          <cell r="E1511">
            <v>305154289881</v>
          </cell>
          <cell r="F1511" t="str">
            <v>Construir espacios de recreación y deporte en los establecimientos educativos donde se requiera,  en la zona rural del municipio de</v>
          </cell>
        </row>
        <row r="1512">
          <cell r="E1512">
            <v>305154289883</v>
          </cell>
          <cell r="F1512" t="str">
            <v>Nombrar docentes oriundos del territorio en la zona rural del municipio de Caucasia, Departamento de Antioquia</v>
          </cell>
        </row>
        <row r="1513">
          <cell r="E1513">
            <v>305154289929</v>
          </cell>
          <cell r="F1513" t="str">
            <v>Construir casa de paso rural para la educación, cultura, y deporte, en el Municipio de Caucasia, Departamento de Antioquia</v>
          </cell>
        </row>
        <row r="1514">
          <cell r="E1514">
            <v>305154289950</v>
          </cell>
          <cell r="F1514" t="str">
            <v>Construir parques recreativos en la zona rural de Caucasia, Departamento de Antioquia</v>
          </cell>
        </row>
        <row r="1515">
          <cell r="E1515">
            <v>305154290065</v>
          </cell>
          <cell r="F1515" t="str">
            <v>Gestionar y consolidar la infraestructura  para la educación inicial, en el marco de la atención integral a la primera infancia rural del Municipio de  Caucasia., Departamento de Antioquia</v>
          </cell>
        </row>
        <row r="1516">
          <cell r="E1516">
            <v>305154290108</v>
          </cell>
          <cell r="F1516" t="str">
            <v>Implementar estrategias de seguimiento y acompañamiento para las Instituciones educativas y centros educativos rurales del Municipio de Caucasia, Departamento de Antioquia</v>
          </cell>
        </row>
        <row r="1517">
          <cell r="E1517">
            <v>305154290122</v>
          </cell>
          <cell r="F1517" t="str">
            <v>Garantizar el acceso al  transporte escolar para los estudiantes de la zona rural del municipio de Caucasia, Departamento de Antioquia</v>
          </cell>
        </row>
        <row r="1518">
          <cell r="E1518">
            <v>305154290197</v>
          </cell>
          <cell r="F1518" t="str">
            <v>Implementar la modalidad bachiller técnico o media técnica en las instituciones educativas rurales del Municipio de Caucasia., Departamento de Antioquia</v>
          </cell>
        </row>
        <row r="1519">
          <cell r="E1519">
            <v>305154290241</v>
          </cell>
          <cell r="F1519" t="str">
            <v>Implementar nuevas estrategias de enseñanza, relacionadas con el uso de las tics en las instituciones educativas y centros educativos rurales del Municipio de  Caucasia, Departamento de Antioquia</v>
          </cell>
        </row>
        <row r="1520">
          <cell r="E1520">
            <v>305154290249</v>
          </cell>
          <cell r="F1520" t="str">
            <v>Implementar programas de formación artística, en áreas como teatro, danza y artes a la población rural del Municipio de Caucasia, Departamento de Antioquia.</v>
          </cell>
        </row>
        <row r="1521">
          <cell r="E1521">
            <v>305154290261</v>
          </cell>
          <cell r="F1521" t="str">
            <v>Promover y promocionar la oferta educativa  del SENA en las comunidades rurales del Municipio de Caucasia, Departamento de Antioquia.</v>
          </cell>
        </row>
        <row r="1522">
          <cell r="E1522">
            <v>305154290327</v>
          </cell>
          <cell r="F1522" t="str">
            <v>Aplicar la normatividad vigente, en lo referente a la implementación de la cátedra de etnoeducación en las instituciones educativas y centros educativos rurales en el Municipio de Caucasia, Departamento de Antioquia</v>
          </cell>
        </row>
        <row r="1523">
          <cell r="E1523">
            <v>305154290353</v>
          </cell>
          <cell r="F1523" t="str">
            <v>Reubicar las instituciones educativas y centros educativos rurales que se encuentren en zonas de riesgo por desastres naturales en el Municipio de Caucasia, Departamento de Antioquia</v>
          </cell>
        </row>
        <row r="1524">
          <cell r="E1524">
            <v>305154290418</v>
          </cell>
          <cell r="F1524" t="str">
            <v>Mejorar los restaurantes escolares en las instituciones educativas y centros educativos rurales donde se requiera en el Municipio de Caucasia, Depertamento de Antioquia</v>
          </cell>
        </row>
        <row r="1525">
          <cell r="E1525">
            <v>305154290425</v>
          </cell>
          <cell r="F1525" t="str">
            <v>Construir infraestructura de recreación y deporte en la zona rural de municipio de Caucasia, Departamento de Antioquia</v>
          </cell>
        </row>
        <row r="1526">
          <cell r="E1526">
            <v>305154290436</v>
          </cell>
          <cell r="F1526" t="str">
            <v>Dotar de implementos necesarios para el desarrollo de los diferentes programas de cultura y arte en las instituciones educativas y centros educativos rurales del Municipio de Caucasia, Departamento de Antioquia</v>
          </cell>
        </row>
        <row r="1527">
          <cell r="E1527">
            <v>305154290454</v>
          </cell>
          <cell r="F1527" t="str">
            <v>Nombrar orientadores escolares y docentes de apoyo en  la zona rural del Municipio de Caucasia, Departamento de Antioquia</v>
          </cell>
        </row>
        <row r="1528">
          <cell r="E1528">
            <v>305154290459</v>
          </cell>
          <cell r="F1528" t="str">
            <v>Mejorar la calidad de los programas o metodologías de aprendizaje flexibles en las instituciones educativas y centros educativos rurales del Municipio de Caucasia, Departamento de Antioquia</v>
          </cell>
        </row>
        <row r="1529">
          <cell r="E1529">
            <v>305154290475</v>
          </cell>
          <cell r="F1529" t="str">
            <v>Articular las iniciativas del PDET al PEM del Municipio de Caucasia, Departamento de Antioquia</v>
          </cell>
        </row>
        <row r="1530">
          <cell r="E1530">
            <v>305250296815</v>
          </cell>
          <cell r="F1530" t="str">
            <v>Nombrar Docentes Etnoeducadores y para el SEIP (Sistema Educativo Indígena Propio-) para los los instituciones educativas rurales, centros educativos, consejos comunitarios y cabildos indígenas  del Municipio de El Bagre, Departamento de Antioquia</v>
          </cell>
        </row>
        <row r="1531">
          <cell r="E1531">
            <v>305250296823</v>
          </cell>
          <cell r="F1531" t="str">
            <v>Nombrar Docentes de carácter oficial en todas las áreas, para las instituciones educativas y Centros educativos rurales  del Municipio de El Bagre, Departamento de Antioquia</v>
          </cell>
        </row>
        <row r="1532">
          <cell r="E1532">
            <v>305250296838</v>
          </cell>
          <cell r="F1532" t="str">
            <v>Dotar de manera general a las instituciones educativas y centros educativos rurales,de acuerdo a sus necesidades y requerimientos en la zona rural del municipio de El Bagre, Departamento de Antioquia</v>
          </cell>
        </row>
        <row r="1533">
          <cell r="E1533">
            <v>305250296846</v>
          </cell>
          <cell r="F1533" t="str">
            <v>Implementar programas de transporte escolar, con criterios de Oportunidad, cobertura, calidad y pertinencia, que beneficie a la población rural del municipio de El Bagre, Departamento de Antioquia</v>
          </cell>
        </row>
        <row r="1534">
          <cell r="E1534">
            <v>305250296862</v>
          </cell>
          <cell r="F1534" t="str">
            <v xml:space="preserve"> Ampliar la cobertura y mejorar el programa de alimentación escolar. con criterios de oportunidad, calidad y cobertura  en los establecimientos educativos de la zona rural del Municipio de El Bagre, Departamento de Antioquia</v>
          </cell>
        </row>
        <row r="1535">
          <cell r="E1535">
            <v>305250296886</v>
          </cell>
          <cell r="F1535" t="str">
            <v>Construir y realizar el mantenimiento a la infraestructura para la recreación,el deporte y el aprovechamiento del tiempo libre en las instituciones educativas y centros educativos rurales del Municipio de El Bagre, Departamento de Antioquia</v>
          </cell>
        </row>
        <row r="1536">
          <cell r="E1536">
            <v>305250296909</v>
          </cell>
          <cell r="F1536" t="str">
            <v>Implementar programas deportivos con sus respectivos monitores y  dotación , en la zona rural del Municipio de El Bagre, Departamento de Antioquia</v>
          </cell>
        </row>
        <row r="1537">
          <cell r="E1537">
            <v>305250296917</v>
          </cell>
          <cell r="F1537" t="str">
            <v>Dotar de equipos tecnológicos a las instituciones educativas y centros educativos rurales del Municipio de El Bagre, Departamento de Antioquia</v>
          </cell>
        </row>
        <row r="1538">
          <cell r="E1538">
            <v>305250296940</v>
          </cell>
          <cell r="F1538" t="str">
            <v>Construir y realizar mantenimiento de espacios de expresión socio cultural en la zona rural de el municipio de El Bagre, Departamento de Antioquia</v>
          </cell>
        </row>
        <row r="1539">
          <cell r="E1539">
            <v>305250296955</v>
          </cell>
          <cell r="F1539" t="str">
            <v>Dotar los espacios de expresión artística y socio cultural en la zona rural de el Municipio de El Bagre, Departamento de Antioquia</v>
          </cell>
        </row>
        <row r="1540">
          <cell r="E1540">
            <v>305250296970</v>
          </cell>
          <cell r="F1540" t="str">
            <v>Implementar programas de formación artística y socio cultural en la zona rural de el municipio de El Bagre, Departamento de Antioquia</v>
          </cell>
        </row>
        <row r="1541">
          <cell r="E1541">
            <v>305250297195</v>
          </cell>
          <cell r="F1541" t="str">
            <v>Garantizar la atención integral a la primera infancia con enfoque territorial en la modalidad pertinente  en la zona rural de el Municipio de El Bagre, Departamento de Antioquia</v>
          </cell>
        </row>
        <row r="1542">
          <cell r="E1542">
            <v>305250297223</v>
          </cell>
          <cell r="F1542" t="str">
            <v>Construir, mejorar y formalizar escuelas que lo requieran, de acuerdo al análisis de cobertura poblacional y con enfoque diferencial y étnico., en la zona rural de el Municipio de El Bagre, Departamento de Antioquia</v>
          </cell>
        </row>
        <row r="1543">
          <cell r="E1543">
            <v>305250297280</v>
          </cell>
          <cell r="F1543" t="str">
            <v>Construir y mejorar los restaurantes escolares en las instituciones educativas y centros educativos rurales  donde se requiera en el Municipio de El Bagre, Departamento de Antioquia</v>
          </cell>
        </row>
        <row r="1544">
          <cell r="E1544">
            <v>305250297313</v>
          </cell>
          <cell r="F1544" t="str">
            <v>Dotar los restaurantes escolares de las instituciones educativas y centros educativos rurales que lo requieran en el Municipio de El Bagre, Departamento de Antioquia</v>
          </cell>
        </row>
        <row r="1545">
          <cell r="E1545">
            <v>305250297357</v>
          </cell>
          <cell r="F1545" t="str">
            <v>Construir y remodelar baterías sanitarias en las instituciones educativas y centros educativos rurales que lo requieran en el municipio de El Bagre, Departamento de Antioquia</v>
          </cell>
        </row>
        <row r="1546">
          <cell r="E1546">
            <v>305250297381</v>
          </cell>
          <cell r="F1546" t="str">
            <v>Dotar ambientes escolares, según la modalidad y oferta educativa, en las instituciones educativas y centros educativos rurales del municipio de El Bagre, Departamento de Antioquia</v>
          </cell>
        </row>
        <row r="1547">
          <cell r="E1547">
            <v>305250297474</v>
          </cell>
          <cell r="F1547" t="str">
            <v>Acercar la oferta de educación superior como Técnica, Tecnológica y Profesional a los jóvenes del área rural de el municipio de El Bagre, Departamento de Antioquia</v>
          </cell>
        </row>
        <row r="1548">
          <cell r="E1548">
            <v>305250297506</v>
          </cell>
          <cell r="F1548" t="str">
            <v>Implementar programas de becas y subsidios de sostenimiento en educación superior para la población de la zona rural del municipio de .El Bagre, Departamento de Antioquia</v>
          </cell>
        </row>
        <row r="1549">
          <cell r="E1549">
            <v>305250297554</v>
          </cell>
          <cell r="F1549" t="str">
            <v>Crear ciudadela universitaria pública en los corregimientos del municipio de El Bagre, Departamento de Antioquia</v>
          </cell>
        </row>
        <row r="1550">
          <cell r="E1550">
            <v>305250297619</v>
          </cell>
          <cell r="F1550" t="str">
            <v>Implementar programas de formación para el trabajo, desarrollo humano y liderazgo social en la zona rural del municipio de El Bagre, Departamento de Antioquia</v>
          </cell>
        </row>
        <row r="1551">
          <cell r="E1551">
            <v>305250297678</v>
          </cell>
          <cell r="F1551" t="str">
            <v>Implementar programas de alfabetización y educación básica y media para jóvenes y adultos que busquen reducir los indices de analfabetismo en la población de la zona rural de el municipio de El Bagre, Departamento de Antioquia</v>
          </cell>
        </row>
        <row r="1552">
          <cell r="E1552">
            <v>305250297727</v>
          </cell>
          <cell r="F1552" t="str">
            <v>Formación en aprovechamiento y uso del suelo con énfasis en cuidado del medio ambiente de las comunidades rurales de el municipio de El Bagre, Departamento de Antioquia</v>
          </cell>
        </row>
        <row r="1553">
          <cell r="E1553">
            <v>305361305375</v>
          </cell>
          <cell r="F1553" t="str">
            <v>Acceder de manera gratuita a las TIC en las Instituciones educativas sedes  y centros educativos rurales del municipio de Ituango, Departamento de Antioquia</v>
          </cell>
        </row>
        <row r="1554">
          <cell r="E1554">
            <v>305361305377</v>
          </cell>
          <cell r="F1554" t="str">
            <v>Garantizar la dotación  general a las instituciones educativas, sedes y centros educativos rurales del municipio de Ituango, Departamento de Antioquia</v>
          </cell>
        </row>
        <row r="1555">
          <cell r="E1555">
            <v>305361305388</v>
          </cell>
          <cell r="F1555" t="str">
            <v>Ampliar la oferta de programas de educación superior, con criterios de pertinencia y calidad en la zona rural del municipio de Ituango, Departamento de Antioquia</v>
          </cell>
        </row>
        <row r="1556">
          <cell r="E1556">
            <v>305361305398</v>
          </cell>
          <cell r="F1556" t="str">
            <v>Potencializar y desarrollar  las capacidades de los educandos con necesidades educativas especiales en la zona rural del Municipio de Ituango, Departamento de Antioquia</v>
          </cell>
        </row>
        <row r="1557">
          <cell r="E1557">
            <v>305361305406</v>
          </cell>
          <cell r="F1557" t="str">
            <v>Capacitar y formar  a los docentes de la zona rural del municipio de Ituango, Departamento de Antioquia</v>
          </cell>
        </row>
        <row r="1558">
          <cell r="E1558">
            <v>305361305416</v>
          </cell>
          <cell r="F1558" t="str">
            <v>Construir aula múltiple en las instituciones educativas, sedes y centros educativos rurales del municipio de Ituango, Departamento de Antioquia</v>
          </cell>
        </row>
        <row r="1559">
          <cell r="E1559">
            <v>305361305424</v>
          </cell>
          <cell r="F1559" t="str">
            <v>Construir infraestructura educativa en la zona rural del municipio de Ituango, Departamento de Antioquia</v>
          </cell>
        </row>
        <row r="1560">
          <cell r="E1560">
            <v>305361305432</v>
          </cell>
          <cell r="F1560" t="str">
            <v>Construir espacios de recreación, cultura  y deporte  en las instituciones educativas, sedes y centros educativos rurales  del municipio de Ituango, Departamento de Antioquia</v>
          </cell>
        </row>
        <row r="1561">
          <cell r="E1561">
            <v>305361305447</v>
          </cell>
          <cell r="F1561" t="str">
            <v>Garantizar la efectividad de las  pólizas estudiantiles  en  la zona rural de el municipio de Ituango, Departamento de Antioquia</v>
          </cell>
        </row>
        <row r="1562">
          <cell r="E1562">
            <v>305361305460</v>
          </cell>
          <cell r="F1562" t="str">
            <v>Garantizar  la planta de docentes en las instituciones educativas, sedes y centros educativos rurales del municipio de Ituango, Departamento de Antioquia</v>
          </cell>
        </row>
        <row r="1563">
          <cell r="E1563">
            <v>305361305479</v>
          </cell>
          <cell r="F1563" t="str">
            <v>Crear aulas de apoyo con personal especializado en la zona rural del municipio de Ituango, Departamento de Antioquia</v>
          </cell>
        </row>
        <row r="1564">
          <cell r="E1564">
            <v>305361305497</v>
          </cell>
          <cell r="F1564" t="str">
            <v>Implementar programas de becas y subsidios de sostenimiento en educación superior para la población de la zona rural del municipio de .Ituango, Departamento de Antioquia</v>
          </cell>
        </row>
        <row r="1565">
          <cell r="E1565">
            <v>305361305510</v>
          </cell>
          <cell r="F1565" t="str">
            <v>Construir hogares de paso  en lugares estratégicos en la zona rural del municipio de Ituango, Departamento de Antioquia</v>
          </cell>
        </row>
        <row r="1566">
          <cell r="E1566">
            <v>305361305564</v>
          </cell>
          <cell r="F1566" t="str">
            <v>Dotar con implementos deportivos, culturales y recreativos de las instituciones educativas. sedes y  centros educativos rurales de el municipio de Ituango, Departamento de Antioquia</v>
          </cell>
        </row>
        <row r="1567">
          <cell r="E1567">
            <v>305361305572</v>
          </cell>
          <cell r="F1567" t="str">
            <v>Dotar de medios tecnológicos a las instituciones educativas, sedes y centros educativos rurales  del municipio de Ituango, Departamento de Antioquia</v>
          </cell>
        </row>
        <row r="1568">
          <cell r="E1568">
            <v>305361305787</v>
          </cell>
          <cell r="F1568" t="str">
            <v>Fortalecer las escuelas de padres en las instituciones educativas, sedes y  centros educativos rurales del municipio de Ituango, Departamento de Antioquia</v>
          </cell>
        </row>
        <row r="1569">
          <cell r="E1569">
            <v>305361305803</v>
          </cell>
          <cell r="F1569" t="str">
            <v>Garantizar el Transporte Escolar para todos los estudiantes de la zona rural del municipio de Ituango, Departamento de Antioquia</v>
          </cell>
        </row>
        <row r="1570">
          <cell r="E1570">
            <v>305361305822</v>
          </cell>
          <cell r="F1570" t="str">
            <v xml:space="preserve">Implementar programas educativos  con enfoque diferencial en la zona rural de el municipio de Ituango, Departamento de Antioquia      </v>
          </cell>
        </row>
        <row r="1571">
          <cell r="E1571">
            <v>305361305832</v>
          </cell>
          <cell r="F1571" t="str">
            <v>Fortalecer  y ampliar la cobertura de los  programas de educación para adultos en la zona rural del municipio de Ituango, Departamento de Antioquia</v>
          </cell>
        </row>
        <row r="1572">
          <cell r="E1572">
            <v>305361305928</v>
          </cell>
          <cell r="F1572" t="str">
            <v>Garantizar la cobertura total de los programas para la atención a la primera Infancia en la zona rural del municipio de Ituango, Departamento de Antioquia</v>
          </cell>
        </row>
        <row r="1573">
          <cell r="E1573">
            <v>305361305953</v>
          </cell>
          <cell r="F1573" t="str">
            <v>Mejorar los restaurantes escolares de las instituciones educativas, sedes y centros educativos rurales del municipio de Ituango, Departamento de Antioquia</v>
          </cell>
        </row>
        <row r="1574">
          <cell r="E1574">
            <v>305361305958</v>
          </cell>
          <cell r="F1574" t="str">
            <v>Fomentar los Intercambios culturales con el resguardo Indígena JAIDUKAMÁ en el municipio de Ituango, Departamento de Antioquia</v>
          </cell>
        </row>
        <row r="1575">
          <cell r="E1575">
            <v>305361305974</v>
          </cell>
          <cell r="F1575" t="str">
            <v>Implementar el sistema de educación indígena propio -SEIP- e intercultural , en el resguardo indígena JAIDUKAMÁ de el municipio de Ituango, Departamento de Antioquia</v>
          </cell>
        </row>
        <row r="1576">
          <cell r="E1576">
            <v>305361306012</v>
          </cell>
          <cell r="F1576" t="str">
            <v>Ofertar programas académicos de formación para el trabajo y desarrollo humano en la zona rural del municipio de Ituango, Departamento de Antioquia</v>
          </cell>
        </row>
        <row r="1577">
          <cell r="E1577">
            <v>305361306027</v>
          </cell>
          <cell r="F1577" t="str">
            <v>Reubicar las instituciones educativas, sedes y centros educativos rurales que se encuentran en alto riesgo en el  municipio de Ituango, Departamento de Antioquia</v>
          </cell>
        </row>
        <row r="1578">
          <cell r="E1578">
            <v>305361306071</v>
          </cell>
          <cell r="F1578" t="str">
            <v>Mejorar la infraestructura escolar existente en la zona rural del municipio de Ituango, Departamento de Antioquia</v>
          </cell>
        </row>
        <row r="1579">
          <cell r="E1579">
            <v>305361306079</v>
          </cell>
          <cell r="F1579" t="str">
            <v>Construir restaurantes escolares en los establecimientos educativos donde se requiera en la zona rural del municipio de Ituango, Departamento de Antioquia</v>
          </cell>
        </row>
        <row r="1580">
          <cell r="E1580">
            <v>305361306090</v>
          </cell>
          <cell r="F1580" t="str">
            <v>Ampliar la cobertura de la educación media, en la zona rural del municipio de Ituango, Departamento de Antioquia</v>
          </cell>
        </row>
        <row r="1581">
          <cell r="E1581">
            <v>305361306099</v>
          </cell>
          <cell r="F1581" t="str">
            <v>Dotar los restaurantes escolares de las instituciones educativas, sedes y centros educativos rurales que lo requieran en el municipio de Ituango, Departamento de Antioquia</v>
          </cell>
        </row>
        <row r="1582">
          <cell r="E1582">
            <v>305361306105</v>
          </cell>
          <cell r="F1582" t="str">
            <v>Implementar programa de transporte escolar para la comunidad indígena JAIDUKAMÁ de el municipio de Ituango, Departamento de Antioquia</v>
          </cell>
        </row>
        <row r="1583">
          <cell r="E1583">
            <v>305361306110</v>
          </cell>
          <cell r="F1583" t="str">
            <v>Crear aulas infantiles en la zona rural del municipio de Ituango, Departamento de Antioquia</v>
          </cell>
        </row>
        <row r="1584">
          <cell r="E1584">
            <v>305361306117</v>
          </cell>
          <cell r="F1584" t="str">
            <v>Implementar programa de intercambios educativos para los estudiantes de la zona rural del municipio de Ituango, Departamento de Antioquia</v>
          </cell>
        </row>
        <row r="1585">
          <cell r="E1585">
            <v>305495292324</v>
          </cell>
          <cell r="F1585" t="str">
            <v>Construir  bibliotecas  en las sedes principales de las instituciones educativas rurales del municipio de Nechí, Departamento de Antioquia</v>
          </cell>
        </row>
        <row r="1586">
          <cell r="E1586">
            <v>305495292337</v>
          </cell>
          <cell r="F1586" t="str">
            <v>Construir Y mejorar la  Infraestructura para restaurantes escolares. en el municipio de Nechí, departamento de Antioquia</v>
          </cell>
        </row>
        <row r="1587">
          <cell r="E1587">
            <v>305495292347</v>
          </cell>
          <cell r="F1587" t="str">
            <v>Reubicar la Infraestructura Educativa de los Centros Educativos Rurales del municipio de Nechí, departamento de Antioquia</v>
          </cell>
        </row>
        <row r="1588">
          <cell r="E1588">
            <v>305495292354</v>
          </cell>
          <cell r="F1588" t="str">
            <v>Construir y mejorar la infraestructura  educativa necesaria en la zona rural del municipio de Nechí, Departamento de Antioquia</v>
          </cell>
        </row>
        <row r="1589">
          <cell r="E1589">
            <v>305495292378</v>
          </cell>
          <cell r="F1589" t="str">
            <v>Construir baterías sanitarias en los establecimientos educativos que lo requieran en la zona rural del municipio de  Nechí, Departamento de Antioquia</v>
          </cell>
        </row>
        <row r="1590">
          <cell r="E1590">
            <v>305495292398</v>
          </cell>
          <cell r="F1590" t="str">
            <v>Brindar transporte escolar a lo estudiantes rurales del municipio de Nechí, departamento de Antioquia</v>
          </cell>
        </row>
        <row r="1591">
          <cell r="E1591">
            <v>305495292405</v>
          </cell>
          <cell r="F1591" t="str">
            <v>Capacitar  a los docentes del municipio de Nechí, Departamento de Antioquia</v>
          </cell>
        </row>
        <row r="1592">
          <cell r="E1592">
            <v>305495292414</v>
          </cell>
          <cell r="F1592" t="str">
            <v>Gestionar capacitaciones al gobierno escolar y organismos de participación de las Instituciones educativas y centros educativos rurales del municipio de Nechí, departamento de Antioquia</v>
          </cell>
        </row>
        <row r="1593">
          <cell r="E1593">
            <v>305495292454</v>
          </cell>
          <cell r="F1593" t="str">
            <v>Construir y dotar espacios de investigación en las instituciones educativas y centros educativos rurales, del municipio de Nechí, Departamento de Antioquia</v>
          </cell>
        </row>
        <row r="1594">
          <cell r="E1594">
            <v>305495292459</v>
          </cell>
          <cell r="F1594" t="str">
            <v>Dotar los restaurantes escolares de las instituciones educativas y centros educativos rurales del municipio de Nechí, Departamento de Antioquia</v>
          </cell>
        </row>
        <row r="1595">
          <cell r="E1595">
            <v>305495292464</v>
          </cell>
          <cell r="F1595" t="str">
            <v>Dotar de mobiliario y material didáctico a las instituciones educativas y centros educativos rurales del municipio de Nechí, Departamento de Antioquia</v>
          </cell>
        </row>
        <row r="1596">
          <cell r="E1596">
            <v>305495292484</v>
          </cell>
          <cell r="F1596" t="str">
            <v>Garantizar cobertura total de la planta docente, directivos docentes y docente orientador del municipio de Nechí, Departamento de Antioquia</v>
          </cell>
        </row>
        <row r="1597">
          <cell r="E1597">
            <v>305495292509</v>
          </cell>
          <cell r="F1597" t="str">
            <v>Asignar planta de personal administrativo y de servicios generales,en los establecimientos educativos de la zona rural del municipio de Nechí, Departamento de Antioquia</v>
          </cell>
        </row>
        <row r="1598">
          <cell r="E1598">
            <v>305495292533</v>
          </cell>
          <cell r="F1598" t="str">
            <v>Ampliar cobertura de los programas de alimentación escolar en las instituciones educativas y centros educativos rurales del municipio de Nechí, Departamento de Antioquia</v>
          </cell>
        </row>
        <row r="1599">
          <cell r="E1599">
            <v>305495292539</v>
          </cell>
          <cell r="F1599" t="str">
            <v xml:space="preserve">	Garantizar la atención integral a la primera infancia en la modalidad pertinente en el municipio de Nechí, Departamento de Antioquia</v>
          </cell>
        </row>
        <row r="1600">
          <cell r="E1600">
            <v>305495292603</v>
          </cell>
          <cell r="F1600" t="str">
            <v>Dotar de manera general con implementos culturales y deportivos  a  las instituciones educativas y  centros educativos  del municipio de Nechí, Departamento de Antioquia</v>
          </cell>
        </row>
        <row r="1601">
          <cell r="E1601">
            <v>305495292623</v>
          </cell>
          <cell r="F1601" t="str">
            <v>Construir escenarios culturales en las instituciones educativas del municipio de Nechí, Departamento de Antioquia</v>
          </cell>
        </row>
        <row r="1602">
          <cell r="E1602">
            <v>305495292628</v>
          </cell>
          <cell r="F1602" t="str">
            <v>Construir parques infantiles en las instituciones educativas y centros educativos rurales el municipio de Nechí, Departamento de Antioquia</v>
          </cell>
        </row>
        <row r="1603">
          <cell r="E1603">
            <v>305495292684</v>
          </cell>
          <cell r="F1603" t="str">
            <v>Ampliar la cobertura de los programas de alimentación de primera infancia para todas las veredas del municipio de NechÍ, departamento de Antioquia</v>
          </cell>
        </row>
        <row r="1604">
          <cell r="E1604">
            <v>305495292704</v>
          </cell>
          <cell r="F1604" t="str">
            <v xml:space="preserve"> Implementar programas de formación deportiva y cultural en la zona rural del municipio de Nechí, Departamento de Antioquia</v>
          </cell>
        </row>
        <row r="1605">
          <cell r="E1605">
            <v>305495292717</v>
          </cell>
          <cell r="F1605" t="str">
            <v>Construir infraestructura de recreación y deporte en la zona rural del municipio de Nechí, Departamento de Antioquia</v>
          </cell>
        </row>
        <row r="1606">
          <cell r="E1606">
            <v>305495292721</v>
          </cell>
          <cell r="F1606" t="str">
            <v>Mejorar escenarios deportivos existentes en la zona rural del municipio de Nechí, departamento de Antioquia</v>
          </cell>
        </row>
        <row r="1607">
          <cell r="E1607">
            <v>305495292742</v>
          </cell>
          <cell r="F1607" t="str">
            <v>Gestionar e Implementar programas de educación  para adultos en el municipio de Nechí, Departamento de Antioquia</v>
          </cell>
        </row>
        <row r="1608">
          <cell r="E1608">
            <v>305495292750</v>
          </cell>
          <cell r="F1608" t="str">
            <v>Fortalecer el PRAE en las istituciones educativas y centros educativos rurales del municipio de Nechí, departamento de Antioquia</v>
          </cell>
        </row>
        <row r="1609">
          <cell r="E1609">
            <v>305495292770</v>
          </cell>
          <cell r="F1609" t="str">
            <v>Implementar programas de educación para la  mujer rural en el municipio de Nechí, Departamento de Antioquia</v>
          </cell>
        </row>
        <row r="1610">
          <cell r="E1610">
            <v>305495292773</v>
          </cell>
          <cell r="F1610" t="str">
            <v>Dotar de equipos de cómputo y herramientas tecnológicas a las instituciones educativas y centros educativos rurales del municipio de Nechí, Departamento de Antioquia</v>
          </cell>
        </row>
        <row r="1611">
          <cell r="E1611">
            <v>305495292802</v>
          </cell>
          <cell r="F1611" t="str">
            <v>IImplementar Programas de Educación Superior con criterios de pertinencia  en la zona rural ural del municipio de Nechí, Departamento de Antioquia</v>
          </cell>
        </row>
        <row r="1612">
          <cell r="E1612">
            <v>305495292817</v>
          </cell>
          <cell r="F1612" t="str">
            <v>Construir redes de apoyo entre el SENA  y las administraciones municipales, que fortalezcan las organizaciones comunitarias  del municipio de Nechí, Departamento de Antioquia</v>
          </cell>
        </row>
        <row r="1613">
          <cell r="E1613">
            <v>305495292828</v>
          </cell>
          <cell r="F1613" t="str">
            <v>Construir espacios donde los niños, niñas, adolescentes y jóvenes de las comunidades rurales y urbanas del municipio de Nechi tengan acceso a actividades culturales, recreativas y deportivas, como placas polideportivas, parques infantiles y gimnasios al aire libre, que favorezcan la comunicación, uso adecuado del tiempo libre</v>
          </cell>
        </row>
        <row r="1614">
          <cell r="E1614">
            <v>305495292847</v>
          </cell>
          <cell r="F1614" t="str">
            <v>Implementar programas de becas y subsidios de sostenimiento en educación superior para la población de la zona rural del municipio de Nechí, Departamento de Antioquia</v>
          </cell>
        </row>
        <row r="1615">
          <cell r="E1615">
            <v>305495292881</v>
          </cell>
          <cell r="F1615" t="str">
            <v>Nombrar Docentes etnoeducadores para la implementación de la cátedra de etnoeducación en los Establecimientos Educativos Rurales  del Municipio de Nechí, departamento de Antioquia</v>
          </cell>
        </row>
        <row r="1616">
          <cell r="E1616">
            <v>305495292908</v>
          </cell>
          <cell r="F1616" t="str">
            <v>Construir ludotecas en las instituciones educativas del municipio de Nechí, departamento de Antioquia</v>
          </cell>
        </row>
        <row r="1617">
          <cell r="E1617">
            <v>305604305404</v>
          </cell>
          <cell r="F1617" t="str">
            <v>Construir, mejorar y dotar espacios digitales y de investigación como laboratorios, para el acceso a la información y las tecnologías, en las instituciones educativas y centros educativos rurales del municipio de Remedios, Departamento de Antioquia.</v>
          </cell>
        </row>
        <row r="1618">
          <cell r="E1618">
            <v>305604305414</v>
          </cell>
          <cell r="F1618" t="str">
            <v>Dotar con mobiliario, herramientas y equipos tecnológicos, material didáctico, pedagógico, deportivo, cultural y recreativo las instituciones educativas y centros educativos rurales, del municipio de Remedios, departamento de Antioquia.</v>
          </cell>
        </row>
        <row r="1619">
          <cell r="E1619">
            <v>305604305429</v>
          </cell>
          <cell r="F1619" t="str">
            <v>Implementar y fortalecer las rutas de transporte escolar, con criterios de calidad, cobertura, oportunidad y pertinencia durante todo el calendario escolar, para los estudiantes de todos los niveles de formación, del área rural del municipio de Remedios, departamento de Antioquia.</v>
          </cell>
        </row>
        <row r="1620">
          <cell r="E1620">
            <v>305604305483</v>
          </cell>
          <cell r="F1620" t="str">
            <v>Implementar programas de becas, estímulos y subsidios de sostenimiento a programas técnicos, tecnológicos y profesionales, priorizando a la población indígena, afro, personas con necesidades educativas especiales, víctimas y mujeres de la zona rural del municipio de Remedios, departamento de Antioquia.</v>
          </cell>
        </row>
        <row r="1621">
          <cell r="E1621">
            <v>305604305494</v>
          </cell>
          <cell r="F1621" t="str">
            <v>Construir, mejorar y dotar bibliotecas en las instituciones educativas y centros educativos rurales, del municipio de Remedios, departamento de Antioquia.</v>
          </cell>
        </row>
        <row r="1622">
          <cell r="E1622">
            <v>305604305507</v>
          </cell>
          <cell r="F1622" t="str">
            <v>Construir, mejorar y dotar los restaurantes escolares de las instituciones educativas y centros educativos rurales, del municipio de Remedios, departamento de Antioquia.</v>
          </cell>
        </row>
        <row r="1623">
          <cell r="E1623">
            <v>305604305536</v>
          </cell>
          <cell r="F1623" t="str">
            <v>Construir, mejorar, dotar y realizar mantenimiento a los albergues estudiantiles en los corregimientos y las veredas según la demanda y requerimientos del territorio, para facilitar el acceso y  la permanencia a la educación en todos los niveles de formación, de las comunidades de la zona rural, del municipio de Remedios, departamento de Antioquia.</v>
          </cell>
        </row>
        <row r="1624">
          <cell r="E1624">
            <v>305604305587</v>
          </cell>
          <cell r="F1624" t="str">
            <v>Crear y oficializar de manera ágil y oportuna las plazas docentes, directivos docentes y personal administrativo, en las instituciones educativas y centros educativos rurales de acuerdo a la necesidad del servicio, del municipio de Remedios, departamento de Antioquía.</v>
          </cell>
        </row>
        <row r="1625">
          <cell r="E1625">
            <v>305604305608</v>
          </cell>
          <cell r="F1625" t="str">
            <v>Establecer huertas escolares pedagógicas en el Municipio de Remedios, Departamento de Antioquia</v>
          </cell>
        </row>
        <row r="1626">
          <cell r="E1626">
            <v>305604305651</v>
          </cell>
          <cell r="F1626" t="str">
            <v>Crear e implementar programas de formación, actualización, así como estímulos y becas para la cualificación de los docentes rurales, de manera continua, con criterios de calidad y pertinencia, en el municipio de Remedios, departamento de Antioquia.</v>
          </cell>
        </row>
        <row r="1627">
          <cell r="E1627">
            <v>305604305674</v>
          </cell>
          <cell r="F1627" t="str">
            <v>Crear y nombrar de manera ágil y oportuna las plazas de docente líder de apoyo orientador y docente aula de apoyo en las instituciones educativas y centros educativos rurales, del municipio de Remedios, departamento de Antioquia.</v>
          </cell>
        </row>
        <row r="1628">
          <cell r="E1628">
            <v>305604305687</v>
          </cell>
          <cell r="F1628" t="str">
            <v>Ampliar la cobertura de educación formal   en los niveles educativos de preescolar, primaria, básica secundaria y media, por medio de modelos educativos flexibles, en las instituciones educativas y centros educativos rurales que lo requieran del municipio de Remedios, departamento de Antioquía.</v>
          </cell>
        </row>
        <row r="1629">
          <cell r="E1629">
            <v>305604305711</v>
          </cell>
          <cell r="F1629" t="str">
            <v>Implementar programas de alfabetización y educación básica secundaria y media con metodologías flexibles para las comunidades rurales, especialmente para la población indígena, afro, ex combatientes, personas con necesidades educativas especiales y víctimas del conflicto armado del municipio de Remedios, departamento de Antioquia.</v>
          </cell>
        </row>
        <row r="1630">
          <cell r="E1630">
            <v>305604305846</v>
          </cell>
          <cell r="F1630" t="str">
            <v>Implementar y ejecutar programas de formación técnica, tecnológica y profesional en la zona rural del municipio de Remedios, departamento de Antioquia.</v>
          </cell>
        </row>
        <row r="1631">
          <cell r="E1631">
            <v>305604305899</v>
          </cell>
          <cell r="F1631" t="str">
            <v>Fortalecer la catedra de etnoeducación y etnodesarrollo en las instituciones educativas y centros educativos rurales del municipio de Remedios, departamento de Antioquia.</v>
          </cell>
        </row>
        <row r="1632">
          <cell r="E1632">
            <v>305604305932</v>
          </cell>
          <cell r="F1632" t="str">
            <v>Nombrar docentes etnoeducadores y para el modelo de educación propia – SEIP (Sistema Educativo Indígena Propio), para los concejos comunitarios y cabildos indígenas del municipio de Remedios, departamento de Antioquia.</v>
          </cell>
        </row>
        <row r="1633">
          <cell r="E1633">
            <v>305604305942</v>
          </cell>
          <cell r="F1633" t="str">
            <v>Capacitar a los docentes de las instituciones educativas y centros educativos rurales para la adecuada atención y educación a personas con capacidades diferentes, aminoradas y necesidades educativas especiales, del municipio de Remedios, departamento de Antioquia</v>
          </cell>
        </row>
        <row r="1634">
          <cell r="E1634">
            <v>305604306001</v>
          </cell>
          <cell r="F1634" t="str">
            <v>Construir y dotar infraestructura para el fortalecimiento de los programas de las medias técnicas y/o programas técnicos que se brindan en las instituciones educativas y centros educativos rurales, del municipio de Remedios, departamento de Antioquia.</v>
          </cell>
        </row>
        <row r="1635">
          <cell r="E1635">
            <v>305604306046</v>
          </cell>
          <cell r="F1635" t="str">
            <v>Construir complejos educativos para educación superior en el espacio del ETCR del corregimiento de Carrizal y en la cabecera municipal, para las comunidades del municipio de Remedios, departamento de Antioquia.</v>
          </cell>
        </row>
        <row r="1636">
          <cell r="E1636">
            <v>305604306083</v>
          </cell>
          <cell r="F1636" t="str">
            <v>Construir, mejorar, ampliar y brindar mantenimiento a la infraestructura educativa de forma integral en las veredas y corregimientos que lo requieran, en la zona rural del municipio de  Remedios, departamento de Antioquia.</v>
          </cell>
        </row>
        <row r="1637">
          <cell r="E1637">
            <v>305604306109</v>
          </cell>
          <cell r="F1637" t="str">
            <v>Diseñar y fortalecer la implementación de proyectos pedagógicos transversales en las instituciones educativas y centros educativos rurales, del municipio de Remedios, departamento de Antioquia.</v>
          </cell>
        </row>
        <row r="1638">
          <cell r="E1638">
            <v>305604306128</v>
          </cell>
          <cell r="F1638" t="str">
            <v>Construir, mejorar y realizar mantenimiento integral  a la infraestructura de los escenarios deportivos y recreativos en las veredas y corregimientos que lo requieran, del municipio de Remedios, departamento de Antioquia.</v>
          </cell>
        </row>
        <row r="1639">
          <cell r="E1639">
            <v>305604306144</v>
          </cell>
          <cell r="F1639" t="str">
            <v>Construir y dotar espacios culturales en los corregimientos y veredas que lo requieran, del municipio de Remedios, departamento de Antioquia.</v>
          </cell>
        </row>
        <row r="1640">
          <cell r="E1640">
            <v>305604306155</v>
          </cell>
          <cell r="F1640" t="str">
            <v>Implementar programas deportivos, culturales y recreativos con sus respectivos monitores o instructores de forma permanente, con su debida dotación, en la zona rural del municipio de Remedios, departamento de Antioquia.</v>
          </cell>
        </row>
        <row r="1641">
          <cell r="E1641">
            <v>305604306182</v>
          </cell>
          <cell r="F1641" t="str">
            <v>Garantizar la atención integral a la primera infancia con enfoque territorial en la modalidad pertinente, para la zona rural del Municipio de Remedios, departamento de Antioquia.</v>
          </cell>
        </row>
        <row r="1642">
          <cell r="E1642">
            <v>305604306197</v>
          </cell>
          <cell r="F1642" t="str">
            <v xml:space="preserve"> Construir y dotar ambientes escolares y unidades básicas de servicio para la atención integral a la primera infancia de la zona rural del municipio de Remedios, departamento de Antioquia.</v>
          </cell>
        </row>
        <row r="1643">
          <cell r="E1643">
            <v>305604306213</v>
          </cell>
          <cell r="F1643" t="str">
            <v>Implementar y fortalecer la educación media técnica y/o programas técnicos en las instituciones educativas y centros educativos rurales donde brinden educación básica secundaria y media, del municipio de Remedios, departamento de Antioquia.</v>
          </cell>
        </row>
        <row r="1644">
          <cell r="E1644">
            <v>305604306260</v>
          </cell>
          <cell r="F1644" t="str">
            <v>Realizar mantenimiento permanente de forma preventiva a la infraestructura educativa, deportiva, cultural y recreativa, de la zona rural del municipio de Remedios, departamento de Antioquia.</v>
          </cell>
        </row>
        <row r="1645">
          <cell r="E1645">
            <v>305604306278</v>
          </cell>
          <cell r="F1645" t="str">
            <v xml:space="preserve">Implementar programas de educación para el trabajo y desarrollo humano para las mujeres rurales del municipio de Remedios, departamento de Antioquia. </v>
          </cell>
        </row>
        <row r="1646">
          <cell r="E1646">
            <v>305604306373</v>
          </cell>
          <cell r="F1646" t="str">
            <v>Ampliar la cobertura y mejorar el programa de alimentación escolar -  PAE con criterios de oportunidad, calidad, pertinencia y cobertura en las instituciones educativas y centros educativos rurales, del Municipio de Remedios, departamento de Antioquia.</v>
          </cell>
        </row>
        <row r="1647">
          <cell r="E1647">
            <v>305736292317</v>
          </cell>
          <cell r="F1647" t="str">
            <v xml:space="preserve">Mejorar y dotar Centros de Desarrollo Infantil- CDI existentes en el Municipio de Segovia (Antioquia) </v>
          </cell>
        </row>
        <row r="1648">
          <cell r="E1648">
            <v>305736292318</v>
          </cell>
          <cell r="F1648" t="str">
            <v xml:space="preserve">Garantizar la atención a la primera infancia, en la modalidad pertinente de la zona rural del municipio de Segovia (Antioquia). </v>
          </cell>
        </row>
        <row r="1649">
          <cell r="E1649">
            <v>305736292325</v>
          </cell>
          <cell r="F1649" t="str">
            <v xml:space="preserve">Construir nuevas Aulas de acuerdo a los requerimientos de los Establecimientos Educativos y su cobertura, en la zona rural del municipio de Segovia (Antioquia). </v>
          </cell>
        </row>
        <row r="1650">
          <cell r="E1650">
            <v>305736292330</v>
          </cell>
          <cell r="F1650" t="str">
            <v xml:space="preserve">Construir sedes educativas nuevas de acuerdo al análisis de cobertura poblacional en la zona rural del municipio de Segovia (Antioquia). </v>
          </cell>
        </row>
        <row r="1651">
          <cell r="E1651">
            <v>305736292333</v>
          </cell>
          <cell r="F1651" t="str">
            <v xml:space="preserve">Construir baterías sanitarias en los establecimientos educativos que lo requieran en la zona rural del municipio de Segovia (Antioquia). </v>
          </cell>
        </row>
        <row r="1652">
          <cell r="E1652">
            <v>305736292336</v>
          </cell>
          <cell r="F1652" t="str">
            <v xml:space="preserve">Construir restaurantes escolares en los establecimientos educativos donde se requiera en la zona rural del municipio de Segovia (Antioquia). </v>
          </cell>
        </row>
        <row r="1653">
          <cell r="E1653">
            <v>305736292339</v>
          </cell>
          <cell r="F1653" t="str">
            <v xml:space="preserve">Construir aula múltiple en los establecimientos educativos que lo requieran en la zona rural del municipio de Segovia (Antioquia). </v>
          </cell>
        </row>
        <row r="1654">
          <cell r="E1654">
            <v>305736292345</v>
          </cell>
          <cell r="F1654" t="str">
            <v xml:space="preserve">Mejorar infraestructura educativa en todos los establecimientos educativos que lo requieran en la zona rural del municipio de Segovia (Antioquia). </v>
          </cell>
        </row>
        <row r="1655">
          <cell r="E1655">
            <v>305736292350</v>
          </cell>
          <cell r="F1655" t="str">
            <v>Diseñar el modelo educativo propio que corresponda a usos y costumbres de las comunidades afro del municipio de Segovia (Antioquia)</v>
          </cell>
        </row>
        <row r="1656">
          <cell r="E1656">
            <v>305736292351</v>
          </cell>
          <cell r="F1656" t="str">
            <v xml:space="preserve">Construir cerramiento en los establecimientos educativos que lo requieran en la zona rural del municipio de Segovia (Antioquia). </v>
          </cell>
        </row>
        <row r="1657">
          <cell r="E1657">
            <v>305736292355</v>
          </cell>
          <cell r="F1657" t="str">
            <v xml:space="preserve">Construir espacios de Deporte y Recreación de acuerdo a los requerimientos de los Establecimientos Educativos y su cobertura, en la zona rural del municipio de Segovia (Antioquia). </v>
          </cell>
        </row>
        <row r="1658">
          <cell r="E1658">
            <v>305736292367</v>
          </cell>
          <cell r="F1658" t="str">
            <v>Asignar la planta docente que corresponde según la cobertura de los Establecimientos Educativos de la zona rural del Municipio de Segovia (Antioquia).</v>
          </cell>
        </row>
        <row r="1659">
          <cell r="E1659">
            <v>305736292369</v>
          </cell>
          <cell r="F1659" t="str">
            <v xml:space="preserve">Asignar planta de personal administrativo en los establecimientos educativos que lo requieran en la zona rural del municipio de Segovia (Antioquia). </v>
          </cell>
        </row>
        <row r="1660">
          <cell r="E1660">
            <v>305736292377</v>
          </cell>
          <cell r="F1660" t="str">
            <v>Asignar  docentes orientadores en los Establecimientos Educativos de la zona rural del Municipio de Segovia (Antioquia) que lo requieran</v>
          </cell>
        </row>
        <row r="1661">
          <cell r="E1661">
            <v>305736292382</v>
          </cell>
          <cell r="F1661" t="str">
            <v xml:space="preserve">Dotar de manera general (mobiliario, material pedago´gico, kit para laboratorio, tableros, biblioteca) entre otros, a los establecimientos educativos de la zona rural del municipio de Segovia (Antioquia). </v>
          </cell>
        </row>
        <row r="1662">
          <cell r="E1662">
            <v>305736292386</v>
          </cell>
          <cell r="F1662" t="str">
            <v xml:space="preserve">Dotar de computadores y equipos tecnológicos a los establecimientos educativos con el fin de que los estudiantes se formen de manera integral en la zona rural del municipio de Segovia (Antioquia). </v>
          </cell>
        </row>
        <row r="1663">
          <cell r="E1663">
            <v>305736292399</v>
          </cell>
          <cell r="F1663" t="str">
            <v xml:space="preserve">Implementar programa de Alimentación Escolar con criterios de Calidad, Oportunidad y Cobertura en los establecimientos educativos de la zona rural del municipio de Segovia (Antioquia). </v>
          </cell>
        </row>
        <row r="1664">
          <cell r="E1664">
            <v>305736292403</v>
          </cell>
          <cell r="F1664" t="str">
            <v xml:space="preserve">Implementar programa de transporte escolar con criterios de Calidad, Oportunidad  Cobertura y pertinencia para la zona rural del municipio de Segovia (Antioquia). </v>
          </cell>
        </row>
        <row r="1665">
          <cell r="E1665">
            <v>305736292408</v>
          </cell>
          <cell r="F1665" t="str">
            <v xml:space="preserve">Apertura de Educación Secundaria en Establecimientos Educativos de la zona rural, según requimiento de Cobertura  para el  municipio de Segovia (Antioquia). </v>
          </cell>
        </row>
        <row r="1666">
          <cell r="E1666">
            <v>305736292419</v>
          </cell>
          <cell r="F1666" t="str">
            <v xml:space="preserve">Implementar programas de formación para el trabajo y desarrollo humano pertinentes, priorizando las mujeres de la zona rural del municipio de Segovia (Antioquia). </v>
          </cell>
        </row>
        <row r="1667">
          <cell r="E1667">
            <v>305736292420</v>
          </cell>
          <cell r="F1667" t="str">
            <v xml:space="preserve">Implementar programa de alfabetización que reduzca los indices de analfabetismo en la población adulta de la zona rural del municipio de Segovia (Antioquia). </v>
          </cell>
        </row>
        <row r="1668">
          <cell r="E1668">
            <v>305736292424</v>
          </cell>
          <cell r="F1668" t="str">
            <v xml:space="preserve">Implementar programa de Educación de Adultos (validación), priorizando a la poblacio´n adulta en la zona rural del municipio de Segovia (Antioquia). </v>
          </cell>
        </row>
        <row r="1669">
          <cell r="E1669">
            <v>305736292440</v>
          </cell>
          <cell r="F1669" t="str">
            <v xml:space="preserve">Implementar programa de becas y subsidios de sostenimiento en educación superior que garantice el acceso a programas Técnicos, Tecnológicos y  profesionales, priorizando  a la población étnica, victima y mujeres  de la zona rural del municipio de Segovia (Antioquia). </v>
          </cell>
        </row>
        <row r="1670">
          <cell r="E1670">
            <v>305736292448</v>
          </cell>
          <cell r="F1670" t="str">
            <v xml:space="preserve">Ampliar la oferta de programas de Educacion Superior pertinentes a las vocaciones territoriales y de calidad,     priorizando a las mujeres, victimas y etnicos de la zona  rural del municipio de Segovia (Antioquia). </v>
          </cell>
        </row>
        <row r="1671">
          <cell r="E1671">
            <v>305736292453</v>
          </cell>
          <cell r="F1671" t="str">
            <v>Construir infraestructura de recreación y deporte para tener espacios para el desarrollo físico y el buen aprovechamiento del tiempo libre en la zona rural del municipio de Segovia (Antioquia).</v>
          </cell>
        </row>
        <row r="1672">
          <cell r="E1672">
            <v>305736292461</v>
          </cell>
          <cell r="F1672" t="str">
            <v>Construir infraestructura de cultura en la zona rural del municipio de Segovia (Antioquia)</v>
          </cell>
        </row>
        <row r="1673">
          <cell r="E1673">
            <v>305736292462</v>
          </cell>
          <cell r="F1673" t="str">
            <v xml:space="preserve">Implementar programa de  deporte con su respectiva dotacio´n, para la educacio´n corporal y el buen manejo del tiempo libre en la zona rural del municipio de Segovia (Antioquia). </v>
          </cell>
        </row>
        <row r="1674">
          <cell r="E1674">
            <v>305736292468</v>
          </cell>
          <cell r="F1674" t="str">
            <v xml:space="preserve">Implementar programa de formación artística y cultural en la zona rural del municipio de Segovia (Antioquia). </v>
          </cell>
        </row>
        <row r="1675">
          <cell r="E1675">
            <v>305736292519</v>
          </cell>
          <cell r="F1675" t="str">
            <v>Desarrollo de competencias ciudadanas desde los proyectos pedagogicos transversales en los Establecimientos de la zona rural del municipio de Segovia (Antioquia).</v>
          </cell>
        </row>
        <row r="1676">
          <cell r="E1676">
            <v>305790302025</v>
          </cell>
          <cell r="F1676" t="str">
            <v xml:space="preserve">Implementar y ampliar cobertura en los programas de la política de primera infancia  de Cero a Siempre, en la zona rural del municipio de Tarazá. </v>
          </cell>
        </row>
        <row r="1677">
          <cell r="E1677">
            <v>305790302096</v>
          </cell>
          <cell r="F1677" t="str">
            <v xml:space="preserve">Construir y dotar infraestructura donde se brinde atención integral a la primera infancia, con enfoque diferencial, en la modalidad pertinente para la población y el territorio (CDI, modalidad familiar u otra) , en la zona rural del municipio de Tarazá </v>
          </cell>
        </row>
        <row r="1678">
          <cell r="E1678">
            <v>305790302150</v>
          </cell>
          <cell r="F1678" t="str">
            <v>Gestionar la construcción, articulación y socialización de planes escolares de gestión del riesgo para los instituciones educativas de la zona rural del municipio de Tarazá</v>
          </cell>
        </row>
        <row r="1679">
          <cell r="E1679">
            <v>305790302183</v>
          </cell>
          <cell r="F1679" t="str">
            <v>Dotar de computadores y demás tecnologías de la información y la comunicación (TIC) de ultima generación a   cada  una de las sedes educativas que lo requieran, en el municipio de Tarazá.</v>
          </cell>
        </row>
        <row r="1680">
          <cell r="E1680">
            <v>305790302195</v>
          </cell>
          <cell r="F1680" t="str">
            <v>Dotar de manera general a los establecimientos educativos de acuerdo a sus necesidades y requerimientos, con enfoque diferencial, en la zona rural del municipio de Tarazá.</v>
          </cell>
        </row>
        <row r="1681">
          <cell r="E1681">
            <v>305790302215</v>
          </cell>
          <cell r="F1681" t="str">
            <v>Dotar de útiles de calidad, textos y uniformes a los estudiantes de la zona rural del municipio de Tarazá, como estrategias de permanencia educativa.</v>
          </cell>
        </row>
        <row r="1682">
          <cell r="E1682">
            <v>305790302253</v>
          </cell>
          <cell r="F1682" t="str">
            <v>Mejorar el programa de transporte escolar y ampliar el servicio a quien lo necesite, de manera oportuna (40 semanas), de calidad (seguridad para los estudiantes) y pertinente para la zona rural del municipio de Tarazá.</v>
          </cell>
        </row>
        <row r="1683">
          <cell r="E1683">
            <v>305790302277</v>
          </cell>
          <cell r="F1683" t="str">
            <v>Ampliar cobertura educativa para los estudiantes rurales en  básica  secundaria y media en  las IE y CER del área rural del municipio de Tarazá, según análisis técnico</v>
          </cell>
        </row>
        <row r="1684">
          <cell r="E1684">
            <v>305790302304</v>
          </cell>
          <cell r="F1684" t="str">
            <v>Crear e implementar un programa de formación y actualización de docentes con criterio de calidad y pertinencia y con enfoque diferencial para la zona rural del municipio de Tarazá</v>
          </cell>
        </row>
        <row r="1685">
          <cell r="E1685">
            <v>305790302332</v>
          </cell>
          <cell r="F1685" t="str">
            <v>Gestionar la ampliación de la planta docente y asignar de  manera oportuna los docentes en las vacantes y novedades que se generen en  los establecimientos educativos de la zona rural del municipio de Tarazá,</v>
          </cell>
        </row>
        <row r="1686">
          <cell r="E1686">
            <v>305790302456</v>
          </cell>
          <cell r="F1686" t="str">
            <v>Ampliar oferta y cobertura de programas de educación superior pertinentes y de calidad para la población rural del municipio de Tarazá</v>
          </cell>
        </row>
        <row r="1687">
          <cell r="E1687">
            <v>305790302569</v>
          </cell>
          <cell r="F1687" t="str">
            <v>Implementar programas de becas con subsidios de sostenimiento en educación superior para la población de la zona rural del municipio de Tarazá.</v>
          </cell>
        </row>
        <row r="1688">
          <cell r="E1688">
            <v>305790302619</v>
          </cell>
          <cell r="F1688" t="str">
            <v>Implementar un programa de educación para jóvenes en extraedad y adultos en básica y media, en las modalidades  semi presencial y virtual, con enfoque diferencial  y de género, para la población rural del municipio de Tarazá.</v>
          </cell>
        </row>
        <row r="1689">
          <cell r="E1689">
            <v>305790302634</v>
          </cell>
          <cell r="F1689" t="str">
            <v>Implementar programas de formación para el trabajo y el desarrollo humano pertinentes, para la población rural del municipio de Tarazá  priorizando a las mujeres.</v>
          </cell>
        </row>
        <row r="1690">
          <cell r="E1690">
            <v>305790302648</v>
          </cell>
          <cell r="F1690" t="str">
            <v>Ampliar cobertura e implementar un Programa de alfabetización para población adulta de la zona rural del municipio de Tarazá</v>
          </cell>
        </row>
        <row r="1691">
          <cell r="E1691">
            <v>305790302678</v>
          </cell>
          <cell r="F1691" t="str">
            <v>Construir y dotar espacios de recreación y deporte en  los establecimientos educativos de la zona rural del municipio de Tarazá que lo requieran</v>
          </cell>
        </row>
        <row r="1692">
          <cell r="E1692">
            <v>305790302692</v>
          </cell>
          <cell r="F1692" t="str">
            <v>Construir aulas nuevas en los establecimientos educativos que lo requieran,  en la zona rural del municipio de Tarazá.</v>
          </cell>
        </row>
        <row r="1693">
          <cell r="E1693">
            <v>305790302721</v>
          </cell>
          <cell r="F1693" t="str">
            <v>Restituir sedes educativas en la zona rural del Municipio de Tarazá que lo requiera.</v>
          </cell>
        </row>
        <row r="1694">
          <cell r="E1694">
            <v>305790302752</v>
          </cell>
          <cell r="F1694" t="str">
            <v>Implementar un programa de reubicación de establecimientos educativos o sedes que se encuentran en zonas de riesgo, de la zona rural del municipio de Tarazá.</v>
          </cell>
        </row>
        <row r="1695">
          <cell r="E1695">
            <v>305790302790</v>
          </cell>
          <cell r="F1695" t="str">
            <v>Construccion de Bibliotecas  para el bienestar y desarrollo educativo de los estudiantes y docentes de las IE y CER del municipio de Taraza que lo requiera.</v>
          </cell>
        </row>
        <row r="1696">
          <cell r="E1696">
            <v>305790302807</v>
          </cell>
          <cell r="F1696" t="str">
            <v>Construir restaurantes escolares en los establecimientos educativos de la zona rural del  municipio de Tarazá  que lo requieran.</v>
          </cell>
        </row>
        <row r="1697">
          <cell r="E1697">
            <v>305790302816</v>
          </cell>
          <cell r="F1697" t="str">
            <v>Construir baterías sanitarias en los establecimientos educativos de la zona rural del municipio de Tarazá que lo requieran</v>
          </cell>
        </row>
        <row r="1698">
          <cell r="E1698">
            <v>305790302840</v>
          </cell>
          <cell r="F1698" t="str">
            <v>Mejorar la infraestructura educativa  de los establecimientos educativos  en la zona rural del municipio de Tarazá (cubierta, encerramiento, pisos, paredes, techos, ventanas, entre otros aspectos)</v>
          </cell>
        </row>
        <row r="1699">
          <cell r="E1699">
            <v>305790302854</v>
          </cell>
          <cell r="F1699" t="str">
            <v>Construir y dotar infraestructura de recreación y deporte en la zona rural del municipio de Tarazá que lo requiera</v>
          </cell>
        </row>
        <row r="1700">
          <cell r="E1700">
            <v>305790302863</v>
          </cell>
          <cell r="F1700" t="str">
            <v>Implementar programas de fortalecimiento del patrimonio cultural e histórico y de formación artística, que permitan el desarrollo de las expresiones culturales y la visibilización de las mismas, en la zona rural del municipio de Tarazá</v>
          </cell>
        </row>
        <row r="1701">
          <cell r="E1701">
            <v>305790302884</v>
          </cell>
          <cell r="F1701" t="str">
            <v>Crear el centro educativo rural del resguardo indigena Jaidezavi con su planta docente y gestionar el traslado de la cobertura educativa de sus estudiantes del municipio de Zaragoza, hacia el municipio de Tarazá, con el fin de que sigan siendo atendidos por las autoridades de este municipio al cual pertenecen .</v>
          </cell>
        </row>
        <row r="1702">
          <cell r="E1702">
            <v>305790302893</v>
          </cell>
          <cell r="F1702" t="str">
            <v>Construir la infraestructura para el centro educativo del Resguardo Jaidezavi, teniendo en cuenta sus usos, costumbres y cosmovisión</v>
          </cell>
        </row>
        <row r="1703">
          <cell r="E1703">
            <v>305790302944</v>
          </cell>
          <cell r="F1703" t="str">
            <v>Mejorar y ampliar cobertura del programa de Alimentación Escolar PAE para los establecimientos educativos de la zona rural del municipio de Tarazá.</v>
          </cell>
        </row>
        <row r="1704">
          <cell r="E1704">
            <v>305790303343</v>
          </cell>
          <cell r="F1704" t="str">
            <v>Construir y dotar infraestructura adecuada para  centro cultural  en la zona rural de municipio de Tarazá que lo requiera</v>
          </cell>
        </row>
        <row r="1705">
          <cell r="E1705">
            <v>305790303358</v>
          </cell>
          <cell r="F1705" t="str">
            <v>Diseñar e implementar Proyectos Pedagógicos Productivos con enfoque empresarial, pertinentes para la región, en los establecimientos educativos de la zona rural del municipio de Tarazá que lo requieran</v>
          </cell>
        </row>
        <row r="1706">
          <cell r="E1706">
            <v>305790303369</v>
          </cell>
          <cell r="F1706" t="str">
            <v>Implementar la articulación de  educación media con la educación superior, en los establecimientos educativos de la zona rural del municipio de Tarazá, previo análisis técnico.</v>
          </cell>
        </row>
        <row r="1707">
          <cell r="E1707">
            <v>305790303378</v>
          </cell>
          <cell r="F1707" t="str">
            <v>Realizar un estudio de caracterización socioeducativa de las comunidades educativas del municipio de Tarazá,  que brinde un diagnóstico poblacional y  territorial y que permita fortalecer los procesos de planificación y adecuar los PEI.</v>
          </cell>
        </row>
        <row r="1708">
          <cell r="E1708">
            <v>305854302092</v>
          </cell>
          <cell r="F1708" t="str">
            <v xml:space="preserve">Ampliar la cobertura y la financiación de los programas del ICBF presentes en el municipio de Valdivia, departamento de Antioquia.	</v>
          </cell>
        </row>
        <row r="1709">
          <cell r="E1709">
            <v>305854302136</v>
          </cell>
          <cell r="F1709" t="str">
            <v>Crear y nombrar de manera ágil y oportuna las plazas docentes en las instituciones educativas y centros educativos rurales que lo requieran, del municipio de Valdivia, departamento de Antioquía.</v>
          </cell>
        </row>
        <row r="1710">
          <cell r="E1710">
            <v>305854302194</v>
          </cell>
          <cell r="F1710" t="str">
            <v>Implementar y fortalecer los modelos educativos post primaria y tele secundaria en las instituciones educativas y en los centros educativos rurales, del municipio de Valdivia, departamento de Antioquía.</v>
          </cell>
        </row>
        <row r="1711">
          <cell r="E1711">
            <v>305854302238</v>
          </cell>
          <cell r="F1711" t="str">
            <v>Implementar programas en formación para el trabajo y el desarrollo humano para la población de la zona rural del municipio de Valdivia, departamento de Antioquia.</v>
          </cell>
        </row>
        <row r="1712">
          <cell r="E1712">
            <v>305854302333</v>
          </cell>
          <cell r="F1712" t="str">
            <v>Construir aulas nuevas en las veredas La Coposa, Las Palomas y La Llana, del municipio de Valdivia, departamento de Antioquia.</v>
          </cell>
        </row>
        <row r="1713">
          <cell r="E1713">
            <v>305854302402</v>
          </cell>
          <cell r="F1713" t="str">
            <v>Capacitar a los docentes de las instituciones educativas y centros educativos rurales para la adecuada atención y educación a personas con capacidades diferentes, aminoradas y necesidades educativas especiales, del municipio de Valdivia, departamento de Antioquia.</v>
          </cell>
        </row>
        <row r="1714">
          <cell r="E1714">
            <v>305854302442</v>
          </cell>
          <cell r="F1714" t="str">
            <v>Crear y fortalecer escuelas de semilleros artísticos, deportivos, recreativas y culturales en las veredas y los corregimientos que lo requieran, del municipio de Valdivia, departamento de Antioquia.</v>
          </cell>
        </row>
        <row r="1715">
          <cell r="E1715">
            <v>305854302624</v>
          </cell>
          <cell r="F1715" t="str">
            <v>Construir infraestructura educativa integral en  las veredas y corregimientos que lo requieran, del municipio de Valdivia, departamento de Antioquia.</v>
          </cell>
        </row>
        <row r="1716">
          <cell r="E1716">
            <v>305854302679</v>
          </cell>
          <cell r="F1716" t="str">
            <v>Construir escenarios deportivos, artísticos, culturales y recreativos en las veredas y corregimientos que lo requieran, del municipio de Valdivia, departamento de Antioquia.</v>
          </cell>
        </row>
        <row r="1717">
          <cell r="E1717">
            <v>305854302757</v>
          </cell>
          <cell r="F1717" t="str">
            <v>Construir y dotar aulas múltiples e inteligentes en las instituciones educativas y centros educativos rurales que lo requieran, del municipio de Valdivia, departamento de Antioquia.</v>
          </cell>
        </row>
        <row r="1718">
          <cell r="E1718">
            <v>305854302819</v>
          </cell>
          <cell r="F1718" t="str">
            <v>Construir  y dotar Centros de Desarrollo Infantil en los corregimientos y veredas que lo requieran, a partir del certificado de focalización previa,  para la atención  integral  de la primera infancia, en la zona rural, del municipio de Valdivia, departamento de Antioquia.</v>
          </cell>
        </row>
        <row r="1719">
          <cell r="E1719">
            <v>305854302865</v>
          </cell>
          <cell r="F1719" t="str">
            <v>Construir y dotar ludotecas en las veredas y corregimientos que lo requieran, para la atención integral de la primera infancia de la zona rural del municipio de Valdivia, departamento de Antioquia.</v>
          </cell>
        </row>
        <row r="1720">
          <cell r="E1720">
            <v>305854302894</v>
          </cell>
          <cell r="F1720" t="str">
            <v>Construir parques infantiles en cada vereda y en los corregimientos del municipio de Valdivia, departamento de Antioquia.</v>
          </cell>
        </row>
        <row r="1721">
          <cell r="E1721">
            <v>305854302930</v>
          </cell>
          <cell r="F1721" t="str">
            <v xml:space="preserve">Construir y dotar de menaje los restaurantes escolares en las veredas y corregimientos que lo requieran, del municipio de Valdivia, departamento de Antioquia.	</v>
          </cell>
        </row>
        <row r="1722">
          <cell r="E1722">
            <v>305854303068</v>
          </cell>
          <cell r="F1722" t="str">
            <v>Construir y dotar las bibliotecas en las veredas y corregimientos que lo requieran, del municipio de Valdivia, departamento de Antioquia.</v>
          </cell>
        </row>
        <row r="1723">
          <cell r="E1723">
            <v>305854303266</v>
          </cell>
          <cell r="F1723" t="str">
            <v>Crear y nombrar de manera ágil y oportuna las plazas de docente líder de apoyo orientador y docente aula de apoyo en las Instituciones Educativas y centros educativos rurales que lo requieran, del municipio de Valdivia, departamento de Antioquia.</v>
          </cell>
        </row>
        <row r="1724">
          <cell r="E1724">
            <v>305854303273</v>
          </cell>
          <cell r="F1724" t="str">
            <v>Dotar con mobiliario, herramientas y equipos tecnológicos, material didáctico, pedagógico, deportivo, cultural y recreativo las instituciones educativas y centros educativos rurales y sus sedes del municipio de Valdivia, departamento de Antioquia.</v>
          </cell>
        </row>
        <row r="1725">
          <cell r="E1725">
            <v>305854303305</v>
          </cell>
          <cell r="F1725" t="str">
            <v xml:space="preserve">Implementar rutas de transporte escolar terrestre y fluvial permanente durante todo el calendario escolar, para los estudiantes de primera infancia, primaria, básica secundaria, media y educación superior, del área rural del municipio de Valdivia, departamento de Antioquia. </v>
          </cell>
        </row>
        <row r="1726">
          <cell r="E1726">
            <v>305854303330</v>
          </cell>
          <cell r="F1726" t="str">
            <v>Ampliar la cobertura de educación formal   en los niveles educativos de preescolar, primaria, básica secundaria y media en las instituciones educativas y centros educativos rurales que lo requieran del municipio de Valdivia, departamento de Antioquía.</v>
          </cell>
        </row>
        <row r="1727">
          <cell r="E1727">
            <v>305854303351</v>
          </cell>
          <cell r="F1727" t="str">
            <v>Implementar programas de educación superior en niveles técnicos, tecnológicos y profesionales en la zona rural del municipio de Valdivia, departamento de Antioquia.</v>
          </cell>
        </row>
        <row r="1728">
          <cell r="E1728">
            <v>305854303356</v>
          </cell>
          <cell r="F1728" t="str">
            <v>Implementar programas de alfabetización y educación para adultos  y víctimas, en la zona rural del municipio de Valdivia, departamento de Antioquia.</v>
          </cell>
        </row>
        <row r="1729">
          <cell r="E1729">
            <v>305854303372</v>
          </cell>
          <cell r="F1729" t="str">
            <v>Formar y profesionalizar a los docentes de las instituciones educativas y centros educativos rurales de manera continua, con criterios de calidad y pertinencia, del municipio de Valdivia, departamento de Antioquia.</v>
          </cell>
        </row>
        <row r="1730">
          <cell r="E1730">
            <v>305854303389</v>
          </cell>
          <cell r="F1730" t="str">
            <v>Mejorar y ampliar la infraestructura de las instituciones educativas y centros educativos rurales que lo requieran, del municipio de Valdivia, departamento de Antioquia.</v>
          </cell>
        </row>
        <row r="1731">
          <cell r="E1731">
            <v>305854303408</v>
          </cell>
          <cell r="F1731" t="str">
            <v>Reubicar la Institución Educativa Marco A Rojo y sus sedes que lo requieran y la sede Santa Inés de la Institución Educativa Valdivia, por encontrarse en zona de alto riesgo, en el municipio de Valdivia, departamento de Antioquia.</v>
          </cell>
        </row>
        <row r="1732">
          <cell r="E1732">
            <v>305854303441</v>
          </cell>
          <cell r="F1732" t="str">
            <v>Implementar programas de formación y emprendimiento a las mujeres rurales, del municipio de Valdivia, departamento de Antioquia.</v>
          </cell>
        </row>
        <row r="1733">
          <cell r="E1733">
            <v>305854303460</v>
          </cell>
          <cell r="F1733" t="str">
            <v>Gestionar el acceso a becas educativas, subsidios de sostenimiento, créditos condonables, que garanticen la realización de estudios de educación superior de las comunidades y docentes rurales, en la zona rural, del municipio de Valdivia, departamento de Antioquía.</v>
          </cell>
        </row>
        <row r="1734">
          <cell r="E1734">
            <v>305854303472</v>
          </cell>
          <cell r="F1734" t="str">
            <v xml:space="preserve">Construir hogares de paso en cada uno de los núcleos veredales y en la cabecera municipal para los estudiantes de la zona rural, del municipio de Valdivia, departamento de Antioquia. </v>
          </cell>
        </row>
        <row r="1735">
          <cell r="E1735">
            <v>305854303481</v>
          </cell>
          <cell r="F1735" t="str">
            <v>Dotar con mobiliario, herramientas y equipos tecnológicos, material didáctico, pedagógico, deportivo, cultural y recreativo las unidades de servicio que atienden la población en primera infancia, del municipio de Valdivia, departamento de Antioquia.</v>
          </cell>
        </row>
        <row r="1736">
          <cell r="E1736">
            <v>305854303483</v>
          </cell>
          <cell r="F1736" t="str">
            <v>Mejorar la infraestructura y dotar de menaje los restaurantes escolares de las instituciones educativas y centros educativos rurales que lo requieran, del municipio de Valdivia, departamento de Antioquia.</v>
          </cell>
        </row>
        <row r="1737">
          <cell r="E1737">
            <v>305854303489</v>
          </cell>
          <cell r="F1737" t="str">
            <v>Mejorar y ampliar el Programa de Alimentación Escolar - PAE, con criterios de cobertura, calidad y pertinencia en la zona rural del municipio de Valdivia, departamento de Antioquia.</v>
          </cell>
        </row>
        <row r="1738">
          <cell r="E1738">
            <v>305854303497</v>
          </cell>
          <cell r="F1738" t="str">
            <v>Mejorar y dotar las aulas móviles existentes en las veredas del municipio de Valdivia, departamento de Antioquia.</v>
          </cell>
        </row>
        <row r="1739">
          <cell r="E1739">
            <v>305854303500</v>
          </cell>
          <cell r="F1739" t="str">
            <v>Implementar programas de promotores viajeros de arte y cultura para primera infancia, en el municipio de Valdivia, departamento de Antioquia.</v>
          </cell>
        </row>
        <row r="1740">
          <cell r="E1740">
            <v>305854303501</v>
          </cell>
          <cell r="F1740" t="str">
            <v>Fortalecer la implementación de proyectos pedagógicos transversales en las instituciones educativas y centros educativos rurales que lo requieran, que promuevan la educación para la vida, emprendimiento, derechos humanos, ciudadanía, educación para la paz, para las comunidades rurales del municipio de Valdivia, departamento de Antioquia.</v>
          </cell>
        </row>
        <row r="1741">
          <cell r="E1741">
            <v>305895296785</v>
          </cell>
          <cell r="F1741" t="str">
            <v xml:space="preserve">Construir y dotar infraestructura donde se brinde la educación inicial a la primera infancia, integralmente y con enfoque diferencial , en la modalidad pertinente  para la población y el territorio, en la zona rural del municipio de Zaragoza </v>
          </cell>
        </row>
        <row r="1742">
          <cell r="E1742">
            <v>305895296798</v>
          </cell>
          <cell r="F1742" t="str">
            <v>Implementar y ampliar coberturas en los programas de la política de primera infancia de Cero a Siempre, con las 9 realizaciones de la RIA, con enfoque diferencial, en la zona rural del municipio de Zaragoza.</v>
          </cell>
        </row>
        <row r="1743">
          <cell r="E1743">
            <v>305895296810</v>
          </cell>
          <cell r="F1743" t="str">
            <v xml:space="preserve">Mejorar y ampliar el servicio de transporte escolar, de manera oportuna (40 semanas), de calidad (seguridad para los estudiantes) y pertinente para la zona rural del Municipio de Zaragoza </v>
          </cell>
        </row>
        <row r="1744">
          <cell r="E1744">
            <v>305895296817</v>
          </cell>
          <cell r="F1744" t="str">
            <v>Mejorar y ampliar cobertura del programa de Alimentación Escolar PAE para los establecimientos educativos de la zona rural del municipio de Zaragoza</v>
          </cell>
        </row>
        <row r="1745">
          <cell r="E1745">
            <v>305895296832</v>
          </cell>
          <cell r="F1745" t="str">
            <v xml:space="preserve">Fortalecer, implementar y ampliar cobertura del  programa de inclusión educativa para atender con calidad y pertinencia a la población en condición de discapacidad de la zona rural del municipio de Zaragoza, </v>
          </cell>
        </row>
        <row r="1746">
          <cell r="E1746">
            <v>305895296845</v>
          </cell>
          <cell r="F1746" t="str">
            <v>Dotar de computadores y demás tecnologías de la información y la comunicación (TIC) de calidad,  a   cada  una de las sedes educativas existentes y futuras de la zona rural del municipio de Zaragoza</v>
          </cell>
        </row>
        <row r="1747">
          <cell r="E1747">
            <v>305895296860</v>
          </cell>
          <cell r="F1747" t="str">
            <v>Dotar los restaurantes escolares de los establecimientos educativos de la zona rural del municipio de Zaragoza .</v>
          </cell>
        </row>
        <row r="1748">
          <cell r="E1748">
            <v>305895296888</v>
          </cell>
          <cell r="F1748" t="str">
            <v>Dotar de manera general a los establecimientos educativos de acuerdo a sus necesidades y requerimientos, con enfoque diferencial en la zona rural del municipio de Zaragoza</v>
          </cell>
        </row>
        <row r="1749">
          <cell r="E1749">
            <v>305895296918</v>
          </cell>
          <cell r="F1749" t="str">
            <v>Dotar de útiles de calidad, textos y uniformes a los estudiantes de la zona rural del municipio de Zaragoza, como estrategias de permanencia educativa.</v>
          </cell>
        </row>
        <row r="1750">
          <cell r="E1750">
            <v>305895297078</v>
          </cell>
          <cell r="F1750" t="str">
            <v>Asignar de manera oportuna  la planta docente que le corresponda a los establecimientos educativos de la zona rural del municipio de Zaragoza, teniendo en cuenta los procesos de inclusión que se adelanten en cada uno de ellos.</v>
          </cell>
        </row>
        <row r="1751">
          <cell r="E1751">
            <v>305895297229</v>
          </cell>
          <cell r="F1751" t="str">
            <v>Diseñar e implementar Proyectos Pedagógicos Productivos con enfoque diferencial y empresarial, pertinentes para la región, en los establecimientos educativos de la zona rural del municipio de Zaragoza que lo requieran</v>
          </cell>
        </row>
        <row r="1752">
          <cell r="E1752">
            <v>305895297275</v>
          </cell>
          <cell r="F1752" t="str">
            <v>Fortalecer e implementar  proyectos pedagógicos transversales que promuevan la educación en ciudadanía, la educación ambiental, educación sexual y prevención de embarazo adolescente, educación para la paz, entre otros,  en  los establecimientos educativos de la zona rural del Municipio Zaragoza.</v>
          </cell>
        </row>
        <row r="1753">
          <cell r="E1753">
            <v>305895297358</v>
          </cell>
          <cell r="F1753" t="str">
            <v>Ampliar cobertura abriendo educación secundaria, con enfoque diferencial en los establecimientos educativos que por análisis técnicos lo requieran, en la zona rural del municipio de Zaragoza</v>
          </cell>
        </row>
        <row r="1754">
          <cell r="E1754">
            <v>305895297400</v>
          </cell>
          <cell r="F1754" t="str">
            <v>Ampliar cobertura abriendo educación media  en los establecimientos educativos que por análisis técnicos lo requieran, en la zona rural del municipio de Zaragoza</v>
          </cell>
        </row>
        <row r="1755">
          <cell r="E1755">
            <v>305895297463</v>
          </cell>
          <cell r="F1755" t="str">
            <v>Implementar programas de becas con subsidios de sostenimiento en educación superior para la población de la zona rural del municipio de Zaragoza.</v>
          </cell>
        </row>
        <row r="1756">
          <cell r="E1756">
            <v>305895297593</v>
          </cell>
          <cell r="F1756" t="str">
            <v>Ampliar oferta y cobertura de programas de educación superior pertinentes y de calidad para la población rural del municipio de Zaragoza</v>
          </cell>
        </row>
        <row r="1757">
          <cell r="E1757">
            <v>305895297666</v>
          </cell>
          <cell r="F1757" t="str">
            <v>Ampliar cobertura e implementar un Programa de alfabetización para población adulta de la zona rural del municipio de Zaragoza</v>
          </cell>
        </row>
        <row r="1758">
          <cell r="E1758">
            <v>305895297713</v>
          </cell>
          <cell r="F1758" t="str">
            <v>Implementar un programa de educación para jóvenes y adultos en básica y media, para la población rural del municipio de  Zaragoza</v>
          </cell>
        </row>
        <row r="1759">
          <cell r="E1759">
            <v>305895297811</v>
          </cell>
          <cell r="F1759" t="str">
            <v>Construir aulas nuevas en los establecimientos educativos que lo requieran,  en la zona rural del municipio de Zaragoza</v>
          </cell>
        </row>
        <row r="1760">
          <cell r="E1760">
            <v>305895297854</v>
          </cell>
          <cell r="F1760" t="str">
            <v>Construir y dotar espacios de recreación y deporte en  los establecimientos educativos de la zona rural del municipio de Zaragoza</v>
          </cell>
        </row>
        <row r="1761">
          <cell r="E1761">
            <v>305895297920</v>
          </cell>
          <cell r="F1761" t="str">
            <v>Construir restaurantes escolares en los establecimientos educativos en zona rural del municipio de Zaragoza, con enfoque diferencial.</v>
          </cell>
        </row>
        <row r="1762">
          <cell r="E1762">
            <v>305895297939</v>
          </cell>
          <cell r="F1762" t="str">
            <v>Construir bibliotecas escolares en los establecimientos educativos de la zona rural del  municipio de Zaragoza que lo requieran; previo análisis técnico.</v>
          </cell>
        </row>
        <row r="1763">
          <cell r="E1763">
            <v>305895297955</v>
          </cell>
          <cell r="F1763" t="str">
            <v>Construir baterías sanitarias en los establecimientos educativos de la zona rural del municipio de Zaragoza que lo requieran.</v>
          </cell>
        </row>
        <row r="1764">
          <cell r="E1764">
            <v>305895297968</v>
          </cell>
          <cell r="F1764" t="str">
            <v>Mejorar baterías sanitarias en los establecimientos educativos de la zona rural del municipio de Zaragoza que lo requieran.</v>
          </cell>
        </row>
        <row r="1765">
          <cell r="E1765">
            <v>305895297993</v>
          </cell>
          <cell r="F1765" t="str">
            <v>Construir y dotar albergue (internado) para garantizar la continuidad y permanencia en la básica secundaria y media de los estudiantes de la zona rural del municipio de Zaragoza, donde se requieran previo análisis técnico.</v>
          </cell>
        </row>
        <row r="1766">
          <cell r="E1766">
            <v>305895298004</v>
          </cell>
          <cell r="F1766" t="str">
            <v>Construir y dotar alojamiento para docentes en las sedes educativas de la ruralidad del municipio de Zaragoza que lo requieran</v>
          </cell>
        </row>
        <row r="1767">
          <cell r="E1767">
            <v>305895298027</v>
          </cell>
          <cell r="F1767" t="str">
            <v>Construir casas del saber, de calidad y pertinentes, para impartir educación propia en las comunidades indígenas, en la zona rural del municipio de Zaragoza que así lo requiera. "</v>
          </cell>
        </row>
        <row r="1768">
          <cell r="E1768">
            <v>305895298058</v>
          </cell>
          <cell r="F1768" t="str">
            <v>Mejorar la infraestructura educativa  de las instituciones, sedes y  casas de saber que lo requieran en la zona rural del municipio de Zaragoza (cubierta, encerramiento, pisos, paredes, techos, ventanas, entre otros aspectos)</v>
          </cell>
        </row>
        <row r="1769">
          <cell r="E1769">
            <v>305895298081</v>
          </cell>
          <cell r="F1769" t="str">
            <v>Mejorar espacios de recreación y deporte en  los establecimientos educativos de la zona rural del municipio de Zaragoza</v>
          </cell>
        </row>
        <row r="1770">
          <cell r="E1770">
            <v>305895298093</v>
          </cell>
          <cell r="F1770" t="str">
            <v>Mejorar los restaurantes escolares de los establecimientos educativos de la zona rural del municipio e Zaragoza que lo requieran</v>
          </cell>
        </row>
        <row r="1771">
          <cell r="E1771">
            <v>305895298232</v>
          </cell>
          <cell r="F1771" t="str">
            <v>Gestionar el reconocimiento como  institución educativa indígena, de la escuela del Resguardo Vegas de Segovia, del municipio de Zaragoza, para que desde ella se contribuya al fortalecimiento y preservación de tradiciones,  usos y costumbres y saberes ancestrales y la cosmovisión como pueblo originario del municipio de Zaragoza.</v>
          </cell>
        </row>
        <row r="1772">
          <cell r="E1772">
            <v>305895298307</v>
          </cell>
          <cell r="F1772" t="str">
            <v>Implementar un programa de investigación y fortalecimiento de saberes ancestrales y expresiones culturales, que permita la preservación, conservación y desarrollo de la cosmovisión, ancestrabilidad e identidad de los pueblos de la zona rural del municipio de Zaragoza.</v>
          </cell>
        </row>
        <row r="1773">
          <cell r="E1773">
            <v>305895298341</v>
          </cell>
          <cell r="F1773" t="str">
            <v>Construir y dotar infraestructura de recreación y deporte en la zona rural del municipio de Zaragoza que lo requiera.</v>
          </cell>
        </row>
        <row r="1774">
          <cell r="E1774">
            <v>305895298349</v>
          </cell>
          <cell r="F1774" t="str">
            <v>Construir y dotar infraestructura adecuada para centro cultural en la zona rural del municipio de Zaragoza que lo requiera.</v>
          </cell>
        </row>
        <row r="1775">
          <cell r="E1775">
            <v>305895298355</v>
          </cell>
          <cell r="F1775" t="str">
            <v>Mejorar infraestructura de recreación y deporte en la zona rural del municipio de Zaragoza que lo requiera.</v>
          </cell>
        </row>
        <row r="1776">
          <cell r="E1776">
            <v>305895298408</v>
          </cell>
          <cell r="F1776" t="str">
            <v>Nombrar de manera oportuna los educadores étnicos que le corresponden a los establecimientos educativos de los cabildos indigenas y consejos comunitarios, de manera que se garantice un enfoque diferencial en la zona rural del  municipio de Zaragoza</v>
          </cell>
        </row>
        <row r="1777">
          <cell r="E1777">
            <v>305895298424</v>
          </cell>
          <cell r="F1777" t="str">
            <v>Formar a los docentes con criterio de calidad y pertinencia y con enfoque diferencial para la zona rural del municipio de Zaragoza</v>
          </cell>
        </row>
        <row r="1778">
          <cell r="E1778">
            <v>305895298429</v>
          </cell>
          <cell r="F1778" t="str">
            <v>Fortalecer e implementar la escuela de padres en los establecimientos educativos de la zona rural del municipio de Zaragoza, con enfoque diferencial</v>
          </cell>
        </row>
        <row r="1779">
          <cell r="E1779">
            <v>305895298440</v>
          </cell>
          <cell r="F1779" t="str">
            <v>Implementar programas de formación para el trabajo y el desarrollo humano pertinentes priorizando a las mujeres de la zona rural del municipio de Zaragoza</v>
          </cell>
        </row>
        <row r="1780">
          <cell r="E1780">
            <v>305895298462</v>
          </cell>
          <cell r="F1780" t="str">
            <v>Mejorar aulas  para el uso de las tecnologías de la información y la comunicación, en los establecimientos educativos de la zona rural del municipoio de Zaragoza que lo requieran.</v>
          </cell>
        </row>
        <row r="1781">
          <cell r="E1781">
            <v>505475222963</v>
          </cell>
          <cell r="F1781" t="str">
            <v>Dotar con   materiales académicos y didácticos  la Institución y centros de educación rural del municipio de Murindó - Antioquia</v>
          </cell>
        </row>
        <row r="1782">
          <cell r="E1782">
            <v>505475223020</v>
          </cell>
          <cell r="F1782" t="str">
            <v>Fortalecer los programas para la atención en primera infancia en el municipio de Murindó - Antioquia</v>
          </cell>
        </row>
        <row r="1783">
          <cell r="E1783">
            <v>505475223041</v>
          </cell>
          <cell r="F1783" t="str">
            <v>Construir y dotar  centros de  encuentros  para la atención integral de la primera infancia para las comunidades indígenas y afros del Municipio de  Murindó.</v>
          </cell>
        </row>
        <row r="1784">
          <cell r="E1784">
            <v>505475223049</v>
          </cell>
          <cell r="F1784" t="str">
            <v>Construir  y dotar una   biblioteca pública en la cabecera municipal de Murindó - Antioquia</v>
          </cell>
        </row>
        <row r="1785">
          <cell r="E1785">
            <v>505475223082</v>
          </cell>
          <cell r="F1785" t="str">
            <v>Construir infraestructura educativa en el municipio de murindó - Antioquia</v>
          </cell>
        </row>
        <row r="1786">
          <cell r="E1786">
            <v>505475223092</v>
          </cell>
          <cell r="F1786" t="str">
            <v>Construir y /o mejorar restaurantes escolares en cada uno de los centros educativos del municipio de murindó - Antioquia</v>
          </cell>
        </row>
        <row r="1787">
          <cell r="E1787">
            <v>505475223107</v>
          </cell>
          <cell r="F1787" t="str">
            <v>Fortalecer programas de alfabetización en las comunidades del Municipio de Murindó.</v>
          </cell>
        </row>
        <row r="1788">
          <cell r="E1788">
            <v>505475223119</v>
          </cell>
          <cell r="F1788" t="str">
            <v>Implementar programas de formación periódica a las madres comunitarias  del Muicipio de Murindó.</v>
          </cell>
        </row>
        <row r="1789">
          <cell r="E1789">
            <v>505475223764</v>
          </cell>
          <cell r="F1789" t="str">
            <v>Capacitar a las parteras y médicos tradicionales en medicina occidental en los consejos comunitarios de COCOMACIA, PDI en el municipio de Murindó departamento de Antioquia.</v>
          </cell>
        </row>
        <row r="1790">
          <cell r="E1790">
            <v>505475223907</v>
          </cell>
          <cell r="F1790" t="str">
            <v>Implementar la  educación media en las comunidades  del municipio de murindó - Antioquia</v>
          </cell>
        </row>
        <row r="1791">
          <cell r="E1791">
            <v>505475223928</v>
          </cell>
          <cell r="F1791" t="str">
            <v>Construir e implementar de un modelo educativo intercultural para los pueblos indígenas y para las comunidades negras de la Subregión del Chocó</v>
          </cell>
        </row>
        <row r="1792">
          <cell r="E1792">
            <v>505475223949</v>
          </cell>
          <cell r="F1792" t="str">
            <v>Mantener la planta  docente en todas las comunidades del municipio de Murindó - Antioquia</v>
          </cell>
        </row>
        <row r="1793">
          <cell r="E1793">
            <v>505475223968</v>
          </cell>
          <cell r="F1793" t="str">
            <v>Incluir a la población con discapacidad en las instituciones educativas</v>
          </cell>
        </row>
        <row r="1794">
          <cell r="E1794">
            <v>505475224004</v>
          </cell>
          <cell r="F1794" t="str">
            <v>Gestionar programas de becas y subsidios para garantizar el acceso a la educación superior y gestionar cupos especiales para la población de la Subregión de Chocó</v>
          </cell>
        </row>
        <row r="1795">
          <cell r="E1795">
            <v>505475224017</v>
          </cell>
          <cell r="F1795" t="str">
            <v>Construir infraestructura deportiva en la institución y centros educativos rurales del municipio de Murindó - Antioquia</v>
          </cell>
        </row>
        <row r="1796">
          <cell r="E1796">
            <v>505475224027</v>
          </cell>
          <cell r="F1796" t="str">
            <v>Promover la formación profesional  en formulación de proyectos  a líderes sociales y comunitarios  del municipio de Murindó - Antioquia</v>
          </cell>
        </row>
        <row r="1797">
          <cell r="E1797">
            <v>505475224036</v>
          </cell>
          <cell r="F1797" t="str">
            <v>Formular e implementar un modelo educativo propio para los pueblos indígenas y para las comunidades negras de la Subregión del Chocó</v>
          </cell>
        </row>
        <row r="1798">
          <cell r="E1798">
            <v>505475224046</v>
          </cell>
          <cell r="F1798" t="str">
            <v>Construir una casa de albergue  estudiantil indígena en el municipio de Murindó - Antioquia</v>
          </cell>
        </row>
        <row r="1799">
          <cell r="E1799">
            <v>505475224059</v>
          </cell>
          <cell r="F1799" t="str">
            <v>Construir una  casa estudiantil para la población afro y mestiza del municipio de murindó - Antioquia</v>
          </cell>
        </row>
        <row r="1800">
          <cell r="E1800">
            <v>505475224071</v>
          </cell>
          <cell r="F1800" t="str">
            <v>Ampliar la cobertura del  transporte escolar gratuito para todos los estudiantes de la zona rural del municipio de murindó - Antioquia</v>
          </cell>
        </row>
        <row r="1801">
          <cell r="E1801">
            <v>505475224083</v>
          </cell>
          <cell r="F1801" t="str">
            <v>Construir sedes para la implementación de la educación superior y educación para el trabajo en la subregión del Choco</v>
          </cell>
        </row>
        <row r="1802">
          <cell r="E1802">
            <v>505475224090</v>
          </cell>
          <cell r="F1802" t="str">
            <v>Construir y dotar  un megacolegio en la cabecera municipal del municipio de murindó - Antioquia</v>
          </cell>
        </row>
        <row r="1803">
          <cell r="E1803">
            <v>505475224100</v>
          </cell>
          <cell r="F1803" t="str">
            <v>Capacitar a todos los docentes del municipio de murindó - Antioquia</v>
          </cell>
        </row>
        <row r="1804">
          <cell r="E1804">
            <v>505475224111</v>
          </cell>
          <cell r="F1804" t="str">
            <v>Implementación de una estrategia de fortalecimiento y rebilitación de la lengua embera-eyabida</v>
          </cell>
        </row>
        <row r="1805">
          <cell r="E1805">
            <v>505475234320</v>
          </cell>
          <cell r="F1805" t="str">
            <v>Construcción de parques infantiles en todas las comunidades afro e indígenas  del municipio de Murindó - Antioquia.</v>
          </cell>
        </row>
        <row r="1806">
          <cell r="E1806">
            <v>505475234324</v>
          </cell>
          <cell r="F1806" t="str">
            <v>Fortalecer a la Cátedra de la de Paz en el municipio de Murindo-Antioquia.</v>
          </cell>
        </row>
        <row r="1807">
          <cell r="E1807">
            <v>505475234342</v>
          </cell>
          <cell r="F1807" t="str">
            <v>Brindar  charlas a los jóvenes en las diferentes instituciones educativas sobre la prevención y abstención al consumo de sustancias psicoactiva, embarazos no deseados en el municipio de murindo departamento de Antioquia.</v>
          </cell>
        </row>
        <row r="1808">
          <cell r="E1808">
            <v>505475234351</v>
          </cell>
          <cell r="F1808" t="str">
            <v>Capacitar y certificar a promotores comunitarios en conocimientos de medicina tradicional y occidental en el municipio de murindo departamento de Antioquia.</v>
          </cell>
        </row>
        <row r="1809">
          <cell r="E1809">
            <v>505475234356</v>
          </cell>
          <cell r="F1809" t="str">
            <v>Fortalecer los programas de primera infancia que garantice una buena nutrición en las comunidades afros, indígenas y mestizas en el municipio de murindo departamento de antioquia.</v>
          </cell>
        </row>
        <row r="1810">
          <cell r="E1810">
            <v>505873204704</v>
          </cell>
          <cell r="F1810" t="str">
            <v>Construir aulas educativas en el municipio de  Vigía del fuerte -Antioquia</v>
          </cell>
        </row>
        <row r="1811">
          <cell r="E1811">
            <v>505873204736</v>
          </cell>
          <cell r="F1811" t="str">
            <v xml:space="preserve">Mejorar y dotar 12 centros educativos en el municipio de Vigía del fuerte – Antioquia </v>
          </cell>
        </row>
        <row r="1812">
          <cell r="E1812">
            <v>505873204747</v>
          </cell>
          <cell r="F1812" t="str">
            <v>Implementar el transporte fluvial escolar gratuito para los estudiantes de las  sedes educativas de las comunidades indígenas y afros del municipio de Vigia del Fuerte – Antioquia</v>
          </cell>
        </row>
        <row r="1813">
          <cell r="E1813">
            <v>505873204906</v>
          </cell>
          <cell r="F1813" t="str">
            <v>Ampliar la cobertura para la erradicación del  analfabetismo en el municipio de Vigía del Fuerte Antioquia</v>
          </cell>
        </row>
        <row r="1814">
          <cell r="E1814">
            <v>505873205366</v>
          </cell>
          <cell r="F1814" t="str">
            <v>Fortalecer la Primera infancia del municipio de Vigía del Fuerte en el departamento de Antioquia</v>
          </cell>
        </row>
        <row r="1815">
          <cell r="E1815">
            <v>505873205379</v>
          </cell>
          <cell r="F1815" t="str">
            <v>Construir una casa de cultura en Vigía  del Fuerte cabecera municipal para afros e idigenas departamento de Antioquia</v>
          </cell>
        </row>
        <row r="1816">
          <cell r="E1816">
            <v>505873205389</v>
          </cell>
          <cell r="F1816" t="str">
            <v>Construir sedes para la implementación de la educación superior y educación para el trabajo en la subregión del Choco</v>
          </cell>
        </row>
        <row r="1817">
          <cell r="E1817">
            <v>505873205407</v>
          </cell>
          <cell r="F1817" t="str">
            <v>Construir 4  casas de albergue en la cabecera municipal del municipio de Vigia del Fuerte - Antioquia una  para los estudiantes de las comunidades indígenas y otra para los estudiantes de las comunidades afros del municipio del  Vigia del Fuerte - Antioquia</v>
          </cell>
        </row>
        <row r="1818">
          <cell r="E1818">
            <v>505873205442</v>
          </cell>
          <cell r="F1818" t="str">
            <v>Capacitar en manipulación y preparación  de alimentos propios de la región  a mujeres indígenas  del municipio de Vigia del Fuerte – Antioquia</v>
          </cell>
        </row>
        <row r="1819">
          <cell r="E1819">
            <v>505873205535</v>
          </cell>
          <cell r="F1819" t="str">
            <v>Construir  y dotar laboratorios de química  y física  en las   instituciones del Municipio de Vigía del fuerte</v>
          </cell>
        </row>
        <row r="1820">
          <cell r="E1820">
            <v>505873205549</v>
          </cell>
          <cell r="F1820" t="str">
            <v>Implementar una política de capacitación a docentes del municipio de Vigía del fuerte</v>
          </cell>
        </row>
        <row r="1821">
          <cell r="E1821">
            <v>505873205586</v>
          </cell>
          <cell r="F1821" t="str">
            <v>Construir 21 escenarios deportivos en el municipio de Vigía del fuerte - Antioquia</v>
          </cell>
        </row>
        <row r="1822">
          <cell r="E1822">
            <v>505873205743</v>
          </cell>
          <cell r="F1822" t="str">
            <v xml:space="preserve">Dotar con  útiles escolares y material mobiliario a los resguardos Afro e  indígenas del municipio de Vigia del Fuerte – Antioquia </v>
          </cell>
        </row>
        <row r="1823">
          <cell r="E1823">
            <v>505873205765</v>
          </cell>
          <cell r="F1823" t="str">
            <v>Construir  restaurantes escolares en las sedes educativas del municipio Vigía del Fuerte , Antioquia</v>
          </cell>
        </row>
        <row r="1824">
          <cell r="E1824">
            <v>505873205782</v>
          </cell>
          <cell r="F1824" t="str">
            <v>Nombrar en propiedad docentes indígenas Etnoeducadores  en el municipio de Vigía del Fuerte</v>
          </cell>
        </row>
        <row r="1825">
          <cell r="E1825">
            <v>505873232976</v>
          </cell>
          <cell r="F1825" t="str">
            <v>Capacitar a los habitantes del municipio de Vigía del fuerte departamento de Antioquia en manejo y conservación de los recursos naturales.</v>
          </cell>
        </row>
        <row r="1826">
          <cell r="E1826">
            <v>505873232985</v>
          </cell>
          <cell r="F1826" t="str">
            <v>Construir e implementar  un modelo educativo ambiental e intercultural para los pueblos indígenas  del  municipio  de Vigia del Fuerte   departamento de Antioquia</v>
          </cell>
        </row>
        <row r="1827">
          <cell r="E1827">
            <v>505873234374</v>
          </cell>
          <cell r="F1827" t="str">
            <v>Construir 4 escenarios deportivos, recreativos y culturales para la realización de eventos deportivos y culturales en las comunidades municipio de Vigia del Fuerte Departamento de Antioquia</v>
          </cell>
        </row>
        <row r="1828">
          <cell r="E1828">
            <v>505873234378</v>
          </cell>
          <cell r="F1828" t="str">
            <v>Construir 3 parques de recreación infantil en el municipio del Vigía del Fuerte Departamento de Antioquia</v>
          </cell>
        </row>
        <row r="1829">
          <cell r="E1829">
            <v>505873234381</v>
          </cell>
          <cell r="F1829" t="str">
            <v>Implementar 7 escuelas enseñanza de cantos, música y bailes tradicionales con profesores permanentes y Implementar y promocionar prácticas culturales en las instituciones educativas en Vigía del Fuerte Departamento de Antioquia</v>
          </cell>
        </row>
        <row r="1830">
          <cell r="E1830">
            <v>1305893152400</v>
          </cell>
          <cell r="F1830" t="str">
            <v>Mejorar espacios recreativos y deportivos existentes en la zona rural del municipio de Yondó.</v>
          </cell>
        </row>
        <row r="1831">
          <cell r="E1831">
            <v>1305893153450</v>
          </cell>
          <cell r="F1831" t="str">
            <v>Mejorar la infraestructura de las instituciones y  centros educativos de la zona rural del municipio de Yondó.</v>
          </cell>
        </row>
        <row r="1832">
          <cell r="E1832">
            <v>1305893153455</v>
          </cell>
          <cell r="F1832" t="str">
            <v>Establecer un programa de becas con subsidios de sostenibilidad y  en condiciones flexibles para que la población rural acceda a educación tecnológica y profesional</v>
          </cell>
        </row>
        <row r="1833">
          <cell r="E1833">
            <v>1305893153490</v>
          </cell>
          <cell r="F1833" t="str">
            <v>Ampliar las condiciones del parque educativo sueños de Casabe</v>
          </cell>
        </row>
        <row r="1834">
          <cell r="E1834">
            <v>1305893153491</v>
          </cell>
          <cell r="F1834" t="str">
            <v>Construir infraestructura deportiva que incluya a la primera infancia, en los 8 núcleos veredales de Yondó</v>
          </cell>
        </row>
        <row r="1835">
          <cell r="E1835">
            <v>1305893153502</v>
          </cell>
          <cell r="F1835" t="str">
            <v xml:space="preserve">Dotar de mobiliario a todas las sedes educativas de la zona rural del municipio de Yondó. </v>
          </cell>
        </row>
        <row r="1836">
          <cell r="E1836">
            <v>1305893153504</v>
          </cell>
          <cell r="F1836" t="str">
            <v>Implementar programas de educación de adultos (validación) para personas de la zona rural en edad extraescolar que tienen interés en completar sus estudios</v>
          </cell>
        </row>
        <row r="1837">
          <cell r="E1837">
            <v>1305893153505</v>
          </cell>
          <cell r="F1837" t="str">
            <v>Construir restaurante escolar en las sedes educativas que carecen de ellos</v>
          </cell>
        </row>
        <row r="1838">
          <cell r="E1838">
            <v>1305893153507</v>
          </cell>
          <cell r="F1838" t="str">
            <v xml:space="preserve">Mejorar las instalaciones y dotación de la finca "La Hermosa" para una adecuada formación técnica agropecuaria </v>
          </cell>
        </row>
        <row r="1839">
          <cell r="E1839">
            <v>1305893153509</v>
          </cell>
          <cell r="F1839" t="str">
            <v>Garantizar el servicio de transporte escolar durante todo el periodo académico para obtener la permanencia de los niños en los centros educativos rurales evitando la deserción.</v>
          </cell>
        </row>
        <row r="1840">
          <cell r="E1840">
            <v>1305893153553</v>
          </cell>
          <cell r="F1840" t="str">
            <v>Gestionar la implementación del programa de alimentación escolar para atender a los estudiantes de las sedes educativas de la zona rural de Yondó</v>
          </cell>
        </row>
        <row r="1841">
          <cell r="E1841">
            <v>1305893153558</v>
          </cell>
          <cell r="F1841" t="str">
            <v>Construir aulas nuevas en la zona rural del municipio de Yondó en la vereda La Raya</v>
          </cell>
        </row>
        <row r="1842">
          <cell r="E1842">
            <v>1305893153559</v>
          </cell>
          <cell r="F1842" t="str">
            <v>Gestionar la oferta de programas de educación técnica y tecnológica que respondan a las necesidades y vocaciones del municipio</v>
          </cell>
        </row>
        <row r="1843">
          <cell r="E1843">
            <v>1305893153563</v>
          </cell>
          <cell r="F1843" t="str">
            <v>Nombrar docentes en las sedes educativas de las veredas: San Juan de ite, Caño Bonito, El Bagre y Caño Negro</v>
          </cell>
        </row>
        <row r="1844">
          <cell r="E1844">
            <v>1305893153567</v>
          </cell>
          <cell r="F1844" t="str">
            <v>Realizar formación y capacitación a la población del municipio de Yondó, en temas de Recuperación y conservación del patrimonio ambiental, en el marco de la normatividad vigente en Yondó-Antioquia</v>
          </cell>
        </row>
        <row r="1845">
          <cell r="E1845">
            <v>1305893153570</v>
          </cell>
          <cell r="F1845" t="str">
            <v>Construir infraestructura cultural que incluya a la primera infancia en algunas veredas de la zona rural</v>
          </cell>
        </row>
        <row r="1846">
          <cell r="E1846">
            <v>1305893153577</v>
          </cell>
          <cell r="F1846" t="str">
            <v>Garantizar la educación inicial desde un enfoque integral para los niños de primera infancia de la zona rural en las modalidades pertinentes de acuerdo a las condiciones territoriales y poblacionales</v>
          </cell>
        </row>
        <row r="1847">
          <cell r="E1847">
            <v>1305893153584</v>
          </cell>
          <cell r="F1847" t="str">
            <v>Dotar útiles escolares de buena calidad y a tiempo a los estudiantes del área rural del municipio para mejorar las condiciones de la educación</v>
          </cell>
        </row>
        <row r="1848">
          <cell r="E1848">
            <v>1305893153586</v>
          </cell>
          <cell r="F1848" t="str">
            <v>Gestionar el desarrollo de programas de educación superior que respondan a las necesidades y vocaciones del municipio</v>
          </cell>
        </row>
        <row r="1849">
          <cell r="E1849">
            <v>1305893153590</v>
          </cell>
          <cell r="F1849" t="str">
            <v>Implementar programas de formación artística y cultural (en convenio con la Casa de la Cultura), que incluya a la primera infancia, para los 8 núcleos veredales de Yondó</v>
          </cell>
        </row>
        <row r="1850">
          <cell r="E1850">
            <v>1305893153595</v>
          </cell>
          <cell r="F1850" t="str">
            <v>Implementar programas de alfabetización para jóvenes y adultos con el fin de disminuir los niveles de analfabetismo en la zona rural de Yondó</v>
          </cell>
        </row>
        <row r="1851">
          <cell r="E1851">
            <v>1305893153601</v>
          </cell>
          <cell r="F1851" t="str">
            <v>Gestionar la ampliación de la oferta educativa de los grados 10 y 11 en las sedes educativas de las veredas, La Orquídea, San Francisco, La Punta, San Luis Beltran, Campo Cimitarra</v>
          </cell>
        </row>
        <row r="1852">
          <cell r="E1852">
            <v>1305893153602</v>
          </cell>
          <cell r="F1852" t="str">
            <v>Crear un Centro de Investigación, Innovación y Tecnología Agropecuaria para el desarrollo del sector rural</v>
          </cell>
        </row>
        <row r="1853">
          <cell r="E1853">
            <v>1305893153616</v>
          </cell>
          <cell r="F1853" t="str">
            <v>Construir la infraestructura adecuada para el funcionamiento de una sede del SENA en el municipio</v>
          </cell>
        </row>
        <row r="1854">
          <cell r="E1854">
            <v>1305893153624</v>
          </cell>
          <cell r="F1854" t="str">
            <v>Capacitar a los docentes de la sedes educativas de la zona rural</v>
          </cell>
        </row>
        <row r="1855">
          <cell r="E1855">
            <v>1305893153632</v>
          </cell>
          <cell r="F1855" t="str">
            <v xml:space="preserve">Dotar con computadores a todas las sedes educativas de la zona rural del municipio de Yondó. </v>
          </cell>
        </row>
        <row r="1856">
          <cell r="E1856">
            <v>1305893153635</v>
          </cell>
          <cell r="F1856" t="str">
            <v>Construir una residencia estudiantil en las veredas La Raya, La Punta y Santa Clara</v>
          </cell>
        </row>
        <row r="1857">
          <cell r="E1857">
            <v>1305893153637</v>
          </cell>
          <cell r="F1857" t="str">
            <v>Implementar programas de formación deportiva en la zona rural del municipio</v>
          </cell>
        </row>
        <row r="1858">
          <cell r="E1858">
            <v>1305893153642</v>
          </cell>
          <cell r="F1858" t="str">
            <v>Dotar de herramientas didácticas y pedagógicas a las Instituciones Educativas del área rural del municipio para mejorar la calidad educativa.</v>
          </cell>
        </row>
        <row r="1859">
          <cell r="E1859">
            <v>1305893153644</v>
          </cell>
          <cell r="F1859" t="str">
            <v>Dotar los restaurantes escolares de la zona rural</v>
          </cell>
        </row>
        <row r="1860">
          <cell r="E1860">
            <v>1305893153774</v>
          </cell>
          <cell r="F1860" t="str">
            <v>Construir aula de biblioteca en las sedes educativas de la zona rural de Yondó mejorar las condiciones educativas de los alumnos</v>
          </cell>
        </row>
        <row r="1861">
          <cell r="E1861">
            <v>1605045201145</v>
          </cell>
          <cell r="F1861" t="str">
            <v>Mejorar la calidad de  ración y ampliar los cupos alimenticios en restaurantes escolares, para cubrir aL 100% de la niñez en todos los núcleos veredales, pueblos Indígenas y Afro en el municipio de Apartadó, deparatmento de Antioquia</v>
          </cell>
        </row>
        <row r="1862">
          <cell r="E1862">
            <v>1605045201233</v>
          </cell>
          <cell r="F1862" t="str">
            <v>Ampliar la cobertura de cupos en restaurantes escolares de las instituciones y centros educativos rurales de las veredas media cuesta, pie de monte, la llanura, el cielo, consejo comunitario de puerto girón y resguardos indígenas Ibudó las playas y las palmas.</v>
          </cell>
        </row>
        <row r="1863">
          <cell r="E1863">
            <v>1605045201313</v>
          </cell>
          <cell r="F1863" t="str">
            <v>Apoyar y Acompañar la conformación de un comité educativo ambiental capacitado en protección de los recursos naturales en el resguardo indígena la palma y comunidad indígena la coquera de Apartadó</v>
          </cell>
        </row>
        <row r="1864">
          <cell r="E1864">
            <v>1605045201539</v>
          </cell>
          <cell r="F1864" t="str">
            <v>Construir  casa cultural  en el resguardo indígena las palmas y la coquera del municipio de Apartadó departamento de antioquia</v>
          </cell>
        </row>
        <row r="1865">
          <cell r="E1865">
            <v>1605045201617</v>
          </cell>
          <cell r="F1865" t="str">
            <v>Construir, dotar y propender por el adecuado funcionamiento de Instituciones educativas en las veredas Rodoxali, Mulato Medio, Consejo Comunitario Puerto Girón, El Salvador, Churidó, Zungo Carretera</v>
          </cell>
        </row>
        <row r="1866">
          <cell r="E1866">
            <v>1605045201630</v>
          </cell>
          <cell r="F1866" t="str">
            <v>Construir centros educativos en las veredas de La Hoz, Las Nieves, la Esperanza, Las Flores, Playa Larga, La Pedroza, Zabaleta, Miramar, La Linda, el Porvenir, Bellavista, La Unión, Arenas altas, Arenas bajas, La Cristalina, Salsipuedes, La Pancha, El Osito, Los Mandarinos, el Gas, la Miranda</v>
          </cell>
        </row>
        <row r="1867">
          <cell r="E1867">
            <v>1605045201650</v>
          </cell>
          <cell r="F1867" t="str">
            <v>Realizar el mejoramiento de la infraestructura educativa (aulas, baterias sanitarias, restaurantes escolares) en las veredas Punto rojo, Vijagual, San Martin, Guineo bajo, el tigre, la pancha, la balsa, la victoria, resguardos indígenas las palmas, la coquera y las playas</v>
          </cell>
        </row>
        <row r="1868">
          <cell r="E1868">
            <v>1605045201778</v>
          </cell>
          <cell r="F1868" t="str">
            <v>Realizar ampliación de infraestructura educativa en las veredas Punto rojo, Vijagual, San Martin, Guineo bajo, el tigre, la pancha, la balsa, la victoria, resguardos indígenas las palmas, la coquera y las playas</v>
          </cell>
        </row>
        <row r="1869">
          <cell r="E1869">
            <v>1605045201799</v>
          </cell>
          <cell r="F1869" t="str">
            <v xml:space="preserve">implementación de prácticas artísticas y procesos culturales en los 04núcleos y los 02 resguardo indígena y en el consejo comunitario del municipio de Apartadó </v>
          </cell>
        </row>
        <row r="1870">
          <cell r="E1870">
            <v>1605045201805</v>
          </cell>
          <cell r="F1870" t="str">
            <v>Realizar actividades recreativas, lúdicas, deportivas, y promoción de actividades deportivas ancestrales en todos los núcleos veredales del municipio de Apartado</v>
          </cell>
        </row>
        <row r="1871">
          <cell r="E1871">
            <v>1605045201827</v>
          </cell>
          <cell r="F1871" t="str">
            <v>Construir, dotar y propender por el adecuado funcionamiento de los centros de Primera Infancia en Churidó, Puerto Girón, resguardo las Playas, San José</v>
          </cell>
        </row>
        <row r="1872">
          <cell r="E1872">
            <v>1605045201832</v>
          </cell>
          <cell r="F1872" t="str">
            <v>Implementar el programa de Modelo de Primera Infancia Modalidad familiar, en los centros poblados y las veredas del municipio de Apartadó</v>
          </cell>
        </row>
        <row r="1873">
          <cell r="E1873">
            <v>1605045201910</v>
          </cell>
          <cell r="F1873" t="str">
            <v>Mejorar, dotar y propender por el adecuado funcionamiento de restaurantes escolares Punto rojo, Vijagual, San Martin, Guineo bajo, la Pancha, la Balsa, la Victoria, los reguardos la Palma, la Playa y Coquera; Churidó, San Jose</v>
          </cell>
        </row>
        <row r="1874">
          <cell r="E1874">
            <v>1605045202004</v>
          </cell>
          <cell r="F1874" t="str">
            <v>Construir y adecuar placa cubierta deportiva al interior de los Centros y/o Instituciones educativas ubicados en los centros poblados de Churidó, San José, Puerto Girón, resguardo las palmas y la playa del municipio de Apartadó</v>
          </cell>
        </row>
        <row r="1875">
          <cell r="E1875">
            <v>1605045202045</v>
          </cell>
          <cell r="F1875" t="str">
            <v>Construir, Mejorar y poner en funcionamiento baterías sanitarias, requeridos en los centros e instituciones educativas de Punto rojo, Vijagual, San Martin, Guineo bajo, la Pancha, la Balsa, la Victoria, los resguardos la Palma, la Playa y Coquera; Churidó, San Jose</v>
          </cell>
        </row>
        <row r="1876">
          <cell r="E1876">
            <v>1605045202120</v>
          </cell>
          <cell r="F1876" t="str">
            <v>Contratar dinamizadores culturales que pertenezcan a los resguardos y comunidades indígenas y afrodescendientes, que realicen la transferencia de conocimientos ancestrales en lo relacionado con Artesanía, Música Tradicional, Danza, Pintura Facial, Rituales, Historia, la comunidad del Resguardo Indígena Las Playas y el Consejo Comunitario Puerto Girón del municipio de Apartadó</v>
          </cell>
        </row>
        <row r="1877">
          <cell r="E1877">
            <v>1605045202148</v>
          </cell>
          <cell r="F1877" t="str">
            <v>Implementar educación secundaria completa en media técnica vocacional con énfasis en agropecuaria y portuaria  para la formación  integral de mujeres y jóvenes.</v>
          </cell>
        </row>
        <row r="1878">
          <cell r="E1878">
            <v>1605045202158</v>
          </cell>
          <cell r="F1878" t="str">
            <v>Ampliar la cobertura del programa de Alfabetización para Adultos Mayores del Nucleo Veredal Pie de Monte del municipio de Apartadó</v>
          </cell>
        </row>
        <row r="1879">
          <cell r="E1879">
            <v>1605045202176</v>
          </cell>
          <cell r="F1879" t="str">
            <v>Acompañar e implementar un modelo de educación indígena para las instituciones educativas Ciakora, Las Palmas y biduadadó La Coquera en una plaza indígena que le permita conservar la historia y las costumbres. Así mismo en el Consejo Comunitario de Puerto Girón</v>
          </cell>
        </row>
        <row r="1880">
          <cell r="E1880">
            <v>1605045202192</v>
          </cell>
          <cell r="F1880" t="str">
            <v>Gestionar programas de formación para el trabajo para la población del Salto, Cuchillo, Bellavista, la Unión, el Porvenir, Mulatos Cabecera, las Nieves, Arenas Altas, Arenas Bajas, La Danta, La Cristalina, Las Playas, Guineo Alto la Linda, La Pedroza, Miramar, La Victoria, Buenos Aires, El Gas, La Miranda.</v>
          </cell>
        </row>
        <row r="1881">
          <cell r="E1881">
            <v>1605045202774</v>
          </cell>
          <cell r="F1881" t="str">
            <v>Gestionar educación en lengua materna para los centros e Instituciones educativas de los resguardos indígenas las Palmas, la Coquera y las Playas, del municipio de Apartadó Antioquia</v>
          </cell>
        </row>
        <row r="1882">
          <cell r="E1882">
            <v>1605045202788</v>
          </cell>
          <cell r="F1882" t="str">
            <v>Promover mecanismos de flexibilización en pruebas de admisión en instituciones de educación superior para los jóvenes y mujeres indígenas con el fin de facilitar el acceso a educción superior.</v>
          </cell>
        </row>
        <row r="1883">
          <cell r="E1883">
            <v>1605045202791</v>
          </cell>
          <cell r="F1883" t="str">
            <v>Capacitar docentes que hacen parte de la institución educativa indigenista Bagará de los resguardos indígenas la palma y las playas, en temas ancestrales.</v>
          </cell>
        </row>
        <row r="1884">
          <cell r="E1884">
            <v>1605045202799</v>
          </cell>
          <cell r="F1884" t="str">
            <v>Contratar personal docente en Educación Inicial en Primera Infancia (semillas de vida) que pertenezcan y beneficien la población de los Resguardos Indígenas del municipio de Apartadó.</v>
          </cell>
        </row>
        <row r="1885">
          <cell r="E1885">
            <v>1605045202805</v>
          </cell>
          <cell r="F1885" t="str">
            <v>Garantizar la contratación del personal para las instituciones y centros educativos de las veredas del municipio de Apartadó y en los resguardos indígenas y el consejo comunitario Puerto Girón</v>
          </cell>
        </row>
        <row r="1886">
          <cell r="E1886">
            <v>1605045202814</v>
          </cell>
          <cell r="F1886" t="str">
            <v xml:space="preserve">Capacitar y formar las mujeres y madres de las veredas de Apartadó en temas relacionados con el cuidado y atención a los niños y niñas  </v>
          </cell>
        </row>
        <row r="1887">
          <cell r="E1887">
            <v>1605045202821</v>
          </cell>
          <cell r="F1887" t="str">
            <v>Dotar las salas de computo con computadores e impresoras en las instituciones y/o centros educativos de los centros veredales La Llanura, Piedemonte, El Cielo y Media cuesta. Los resguardos Las Palmas, la Playa y Puerto Girón</v>
          </cell>
        </row>
        <row r="1888">
          <cell r="E1888">
            <v>1605045202827</v>
          </cell>
          <cell r="F1888" t="str">
            <v>Dotar con uniformes y kits escolares a los estudiantes de instituciones y/o centros educativos de los centros veredales La Llanura, Piedemonte, El Cielo y Media cuesta. Los resguardos Las Palmas, la Playa y Puerto Girón</v>
          </cell>
        </row>
        <row r="1889">
          <cell r="E1889">
            <v>1605045202845</v>
          </cell>
          <cell r="F1889" t="str">
            <v>Dotar de herramientas para huerta escolar, muebles y enseres botiquines de primeros auxilios en las instituciones y/o centros educativos de los centros veredales La Llanura, Piedemonte, El Cielo y Media cuesta. Los resguardos Las Palmas, la Playa y Puerto Girón</v>
          </cell>
        </row>
        <row r="1890">
          <cell r="E1890">
            <v>1605045202852</v>
          </cell>
          <cell r="F1890" t="str">
            <v>Dotar de material didáctico y pedagógico, las instituciones y/o centros educativos de los centros veredales La Llanura, Piedemonte, El Cielo y Media cuesta. Los resguardos Las Palmas, la Playa y Puerto Girón</v>
          </cell>
        </row>
        <row r="1891">
          <cell r="E1891">
            <v>1605045202859</v>
          </cell>
          <cell r="F1891" t="str">
            <v>Dotar de Computadores, impresoras e internet las instituciones y/o centros educativos de los centros veredales La Llanura, Piedemonte, El Cielo y Media cuesta. Los resguardos Las Palmas, la Playa y Puerto Girón</v>
          </cell>
        </row>
        <row r="1892">
          <cell r="E1892">
            <v>1605045202871</v>
          </cell>
          <cell r="F1892" t="str">
            <v>Gestionar apoyo de transporte para los docentes que desempeñan actividades en zonas de difícil acceso, en las comunidades rurales del municipio de Apartadó</v>
          </cell>
        </row>
        <row r="1893">
          <cell r="E1893">
            <v>1605045202878</v>
          </cell>
          <cell r="F1893" t="str">
            <v>Construir parques educativos en las instituciones y centros educativos de la zona rural del municipio de Apartadó</v>
          </cell>
        </row>
        <row r="1894">
          <cell r="E1894">
            <v>1605147205375</v>
          </cell>
          <cell r="F1894" t="str">
            <v>Mejorar infraestructura de algunas sedes educativas de la zona rural del municipio de Carepa, Antioquia</v>
          </cell>
        </row>
        <row r="1895">
          <cell r="E1895">
            <v>1605147205381</v>
          </cell>
          <cell r="F1895" t="str">
            <v>Construir una sede educativa nueva para atender a la comunidad indígena Senú</v>
          </cell>
        </row>
        <row r="1896">
          <cell r="E1896">
            <v>1605147205394</v>
          </cell>
          <cell r="F1896" t="str">
            <v>Reubicar las sedes educativas en varias veredas del municipio de Carepa que se encuentran en zona de alto riesgo por el río Carepa</v>
          </cell>
        </row>
        <row r="1897">
          <cell r="E1897">
            <v>1605147205406</v>
          </cell>
          <cell r="F1897" t="str">
            <v>Mejorar las condiciones de las baterías sanitarias existentes en las sedes educativas de la zona rural</v>
          </cell>
        </row>
        <row r="1898">
          <cell r="E1898">
            <v>1605147205438</v>
          </cell>
          <cell r="F1898" t="str">
            <v>Construir aulas nuevas en algunas sedes educativas de la zona rural del municipio de Carepa, Antioquia</v>
          </cell>
        </row>
        <row r="1899">
          <cell r="E1899">
            <v>1605147205466</v>
          </cell>
          <cell r="F1899" t="str">
            <v>Construir escenarios deportivos y recreativos en la zona rural del municipio de Carepa, Antioquia</v>
          </cell>
        </row>
        <row r="1900">
          <cell r="E1900">
            <v>1605147205482</v>
          </cell>
          <cell r="F1900" t="str">
            <v>Garantizar la educación inicial desde un enfoque integral para los niños de primera infancia de la zona rural en las modalidades pertinentes de acuerdo a las condiciones territoriales y poblacionales</v>
          </cell>
        </row>
        <row r="1901">
          <cell r="E1901">
            <v>1605147205497</v>
          </cell>
          <cell r="F1901" t="str">
            <v>Mejorar las condiciones de los restaurantes escolares de la zona rural del municipio de Carepa, Antioquia</v>
          </cell>
        </row>
        <row r="1902">
          <cell r="E1902">
            <v>1605147205498</v>
          </cell>
          <cell r="F1902" t="str">
            <v>Construir y adecuar espacios recreativos, culturales, deportivos y parques biosaludables que permitan la sana convivencia en las veredas de Carepita Canal 1, El Encanto, Zungo, Bocas de Chigorodó, Piedras Blanca, Cristalina, La Cadena y Remedia Pobre, Belencito, además que se adecue el parque de la vereda el Cerro del municipio de Carepa Antioquia.</v>
          </cell>
        </row>
        <row r="1903">
          <cell r="E1903">
            <v>1605147205528</v>
          </cell>
          <cell r="F1903" t="str">
            <v>Dotar de material pedagógico y didáctico a los establecimientos educativos de la zona rural del municipio de Carepa, departamento de Antioquia.</v>
          </cell>
        </row>
        <row r="1904">
          <cell r="E1904">
            <v>1605147205530</v>
          </cell>
          <cell r="F1904" t="str">
            <v>Dotar de implementos tecnológicos a los establecimientos educativos de la zona rural del municipio de Carepa, departamento de Antioquia</v>
          </cell>
        </row>
        <row r="1905">
          <cell r="E1905">
            <v>1605147205539</v>
          </cell>
          <cell r="F1905" t="str">
            <v>Gestionar la apertura de las jornadas educativas, nocturna y sabatinos para personas de la zona rural de Carepa, Antioquia</v>
          </cell>
        </row>
        <row r="1906">
          <cell r="E1906">
            <v>1605147205592</v>
          </cell>
          <cell r="F1906" t="str">
            <v>Implementar el servicio de transporte escolar permanente en las sedes educativas rurales del municipio de Carepa, departamento de Antioquia</v>
          </cell>
        </row>
        <row r="1907">
          <cell r="E1907">
            <v>1605147205609</v>
          </cell>
          <cell r="F1907" t="str">
            <v>Fortalecer las organizaciones sociales que trabajaran en las comunidades rurales los temas de reconciliación, convivencia y construcción de paz. En el municipio de Carepa Antioquia.</v>
          </cell>
        </row>
        <row r="1908">
          <cell r="E1908">
            <v>1605147205615</v>
          </cell>
          <cell r="F1908" t="str">
            <v>Nombrar docentes para las sedes educativas de la zona rural de Carepa por medio del decreto 882 de 2017</v>
          </cell>
        </row>
        <row r="1909">
          <cell r="E1909">
            <v>1605147205622</v>
          </cell>
          <cell r="F1909" t="str">
            <v>Nombrar docentes orientadores para las sedes educativas de la zona rural de Carepa por medio del decreto 882 de 2017</v>
          </cell>
        </row>
        <row r="1910">
          <cell r="E1910">
            <v>1605147205629</v>
          </cell>
          <cell r="F1910" t="str">
            <v>Gestionar el nombramiento de coordinadores para las sedes educativas de la zona rural de Carepa por medio del decreto 882 de 2017</v>
          </cell>
        </row>
        <row r="1911">
          <cell r="E1911">
            <v>1605147205648</v>
          </cell>
          <cell r="F1911" t="str">
            <v>Implementar programas de recreación, cultura y deporte todos los núcleos veredales de la zona rural del municipio de Carepa departamento de Antioquia.</v>
          </cell>
        </row>
        <row r="1912">
          <cell r="E1912">
            <v>1605147205661</v>
          </cell>
          <cell r="F1912" t="str">
            <v>Implementar programas de educación para personas en edad extraescolar de la zona rural del municipio de Carepa.</v>
          </cell>
        </row>
        <row r="1913">
          <cell r="E1913">
            <v>1605147205677</v>
          </cell>
          <cell r="F1913" t="str">
            <v>Implementar programas de educación superior para todas las personas de la zona rural del municipio de Carepa Antioquia</v>
          </cell>
        </row>
        <row r="1914">
          <cell r="E1914">
            <v>1605147205695</v>
          </cell>
          <cell r="F1914" t="str">
            <v>Implementar la formación media técnica en las sedes educativas de la zona rural de Carepa Antioquia</v>
          </cell>
        </row>
        <row r="1915">
          <cell r="E1915">
            <v>1605147205706</v>
          </cell>
          <cell r="F1915" t="str">
            <v>Implementar programas de educación técnica y tecnológica en todos los núcleos veredales de la zona rural de Carepa en Antioquia</v>
          </cell>
        </row>
        <row r="1916">
          <cell r="E1916">
            <v>1605147205715</v>
          </cell>
          <cell r="F1916" t="str">
            <v>Implementar un programa de orientación vocacional y acompañamiento en la construcción de proyecto de vida para los estudiantes desde la primera infancia hasta la media vocacional teniendo en cuenta la vocación y proyección subregional</v>
          </cell>
        </row>
        <row r="1917">
          <cell r="E1917">
            <v>1605147205726</v>
          </cell>
          <cell r="F1917" t="str">
            <v>Implementar programas de Educación para el trabajo y el desarrollo humano en los núcleos veredales de la zona rural de Carepa</v>
          </cell>
        </row>
        <row r="1918">
          <cell r="E1918">
            <v>1605147205741</v>
          </cell>
          <cell r="F1918" t="str">
            <v>Mejorar la accesibilidad a las instalaciones de las instituciones educativas de los niños y jóvenes en condición de discapacidad de la zona rural del municipio de Carepa en Antioquia</v>
          </cell>
        </row>
        <row r="1919">
          <cell r="E1919">
            <v>1605147205764</v>
          </cell>
          <cell r="F1919" t="str">
            <v>Implementar un programa para la recuperación de la lengua y la identidad cultural de la comunidad indígena Senú en la zona rural del municipio de Carepa, Antioquia</v>
          </cell>
        </row>
        <row r="1920">
          <cell r="E1920">
            <v>1605147205802</v>
          </cell>
          <cell r="F1920" t="str">
            <v>Implementar programas de formación para los docentes de la zona rural del municipio de Carepa, Antioquia</v>
          </cell>
        </row>
        <row r="1921">
          <cell r="E1921">
            <v>1605147206640</v>
          </cell>
          <cell r="F1921" t="str">
            <v>Construir pozos profundos para permitir el acceso a agua potable a varias sedes educativas de la zona rural del municipio de Carepa</v>
          </cell>
        </row>
        <row r="1922">
          <cell r="E1922">
            <v>1605147206650</v>
          </cell>
          <cell r="F1922" t="str">
            <v>Hacer el encerramiento perimetral de algunas sedes educativas de la zona rural de Carepa, Antioquia</v>
          </cell>
        </row>
        <row r="1923">
          <cell r="E1923">
            <v>1605147206652</v>
          </cell>
          <cell r="F1923" t="str">
            <v>Construir laboratorios en las instituciones educativas de la zona rural del municipio de Carepa</v>
          </cell>
        </row>
        <row r="1924">
          <cell r="E1924">
            <v>1605172208637</v>
          </cell>
          <cell r="F1924" t="str">
            <v>Ampliar la cobertura en los restaurantes escolares en los núcleos veredales Peñitas, Sadem, Champita y los resguardos Indígenas Polines y Yaberaradó.</v>
          </cell>
        </row>
        <row r="1925">
          <cell r="E1925">
            <v>1605172208651</v>
          </cell>
          <cell r="F1925" t="str">
            <v>Crear un grupo de mujeres adultas con conocimientos de recetas ancestrales en los Resguardos Indígenas de Polines y Yaberaradó</v>
          </cell>
        </row>
        <row r="1926">
          <cell r="E1926">
            <v>1605172208679</v>
          </cell>
          <cell r="F1926" t="str">
            <v>Adecuar infraestructura del restaurante escolar en las escuelas, de los núcleos de Sadem, Champitas , Peñitas y Guapa del municipio de Chigorodó, Antioquia.</v>
          </cell>
        </row>
        <row r="1927">
          <cell r="E1927">
            <v>1605172208694</v>
          </cell>
          <cell r="F1927" t="str">
            <v>Adecuar y mejorar la infraestructura física, redes eléctricas y acceso a agua potable de las escuelas de los núcleos Sadem, Champitas, Peñitas y Guapa del municipio de Chigorodó, Antioquia.</v>
          </cell>
        </row>
        <row r="1928">
          <cell r="E1928">
            <v>1605172208699</v>
          </cell>
          <cell r="F1928" t="str">
            <v>Implementar programas de alfabetización jóvenes y adultos, que lo requieran de las comunidades campesina y resguardos indígenas de Yaberaradó y Polines municipio de Chigorodó, Antioquia.</v>
          </cell>
        </row>
        <row r="1929">
          <cell r="E1929">
            <v>1605172208722</v>
          </cell>
          <cell r="F1929" t="str">
            <v>Ampliar la cobertura en atención de la primera infancia, con un modelo flexible rural en el número máximo y mínimo de cupos, en la modalidad familiar para las comunidades indígenas de Dojura, Guapa Arriba, Saundo, Chigorodocito, Polines y campesinas del municipio de Chigorodó.</v>
          </cell>
        </row>
        <row r="1930">
          <cell r="E1930">
            <v>1605172208918</v>
          </cell>
          <cell r="F1930" t="str">
            <v>Ampliar la prestación del servicio de trasporte escolar en todos los núcleos veredales del municipio de Chigorodó, Antioquia.</v>
          </cell>
        </row>
        <row r="1931">
          <cell r="E1931">
            <v>1605172208928</v>
          </cell>
          <cell r="F1931" t="str">
            <v>Ampliar la infraestructura física de los centros educativas e instituciones educativas de la zona rural del municipio de Chigorodó, Antioquia.</v>
          </cell>
        </row>
        <row r="1932">
          <cell r="E1932">
            <v>1605172208962</v>
          </cell>
          <cell r="F1932" t="str">
            <v>Construir cinco infraestructuras educativas en los resguardos indígenas de Yaberaradó y Polines, municipio de Chigorodó, Antioquia.</v>
          </cell>
        </row>
        <row r="1933">
          <cell r="E1933">
            <v>1605172208968</v>
          </cell>
          <cell r="F1933" t="str">
            <v>Construir de escenarios deportivos en los resguardos indígenas de Yaberaradó y Polines y núcleos veredales, municipio de Chigorodó, Antioquia.</v>
          </cell>
        </row>
        <row r="1934">
          <cell r="E1934">
            <v>1605172208970</v>
          </cell>
          <cell r="F1934" t="str">
            <v>Construir restaurantes escolares en las comunidades indígenas y en I.E.R Agrícola Urabá, municipio de Chigorodó, Antioquia.</v>
          </cell>
        </row>
        <row r="1935">
          <cell r="E1935">
            <v>1605172208972</v>
          </cell>
          <cell r="F1935" t="str">
            <v>Construir una institución educativa en el corregimiento de Barranquillita y en la vereda Tierra Santa del municipio de Chigorodó, Antioquia.</v>
          </cell>
        </row>
        <row r="1936">
          <cell r="E1936">
            <v>1605172208978</v>
          </cell>
          <cell r="F1936" t="str">
            <v>Construir unidades sanitarias en los núcleos veredales Sadem, Champita, peñitas, Guapa y el núcleo zonal de comunidades indígenas del municipio Chigorodó, Antioquia.</v>
          </cell>
        </row>
        <row r="1937">
          <cell r="E1937">
            <v>1605172208980</v>
          </cell>
          <cell r="F1937" t="str">
            <v>Nombrar  docentes en propiedad, en las diferentes instituciones y centros educativos rurales del municipio de Chigorodó, Antioquia.</v>
          </cell>
        </row>
        <row r="1938">
          <cell r="E1938">
            <v>1605172208993</v>
          </cell>
          <cell r="F1938" t="str">
            <v>Dotar de implementos de laboratorio equipos de cómputo y audiovisuales, en la zona rural del municipio de Chigorodó, Antioquia.</v>
          </cell>
        </row>
        <row r="1939">
          <cell r="E1939">
            <v>1605172208999</v>
          </cell>
          <cell r="F1939" t="str">
            <v>Dotar de implementos deportivos a todos los núcleos veredales del municipio de Chigorodó, Antioquia.</v>
          </cell>
        </row>
        <row r="1940">
          <cell r="E1940">
            <v>1605172209002</v>
          </cell>
          <cell r="F1940" t="str">
            <v>Fortalecer e implementar  el sistema de educación propia de las comunidades indígenas del municipio de Chigorodo, Antioquia</v>
          </cell>
        </row>
        <row r="1941">
          <cell r="E1941">
            <v>1605172209012</v>
          </cell>
          <cell r="F1941" t="str">
            <v>Implementar programas culturales, recreativos y deportivos en los núcleos veredales del municipio de Chigorodó Antioquia.</v>
          </cell>
        </row>
        <row r="1942">
          <cell r="E1942">
            <v>1605172209016</v>
          </cell>
          <cell r="F1942" t="str">
            <v xml:space="preserve">Implementar programas de educación  que potencialicen la cultura en los resguardos indígenas del municipio de Chigorodó Antioquia </v>
          </cell>
        </row>
        <row r="1943">
          <cell r="E1943">
            <v>1605172209022</v>
          </cell>
          <cell r="F1943" t="str">
            <v>Implementar programas educativos, recreativos y culturales para el adulto mayor, jóvenes, niños, niñas y adultos de las zonas rurales del municipio de Chigorodó, Antioquia.</v>
          </cell>
        </row>
        <row r="1944">
          <cell r="E1944">
            <v>1605172209040</v>
          </cell>
          <cell r="F1944" t="str">
            <v>Implementar iniciativas de formación superior para bachilleres de los cinco núcleos veredales del municipio de Chigorodo Antioquia.</v>
          </cell>
        </row>
        <row r="1945">
          <cell r="E1945">
            <v>1605172209046</v>
          </cell>
          <cell r="F1945" t="str">
            <v>Construir y dotar 56 kioskos para la realización de los encuentros pedagógicos de la modalidad familiar de atención integral a la primera infancia en los núcleos veredales del municipio de Chigorodó, Antioquia.</v>
          </cell>
        </row>
        <row r="1946">
          <cell r="E1946">
            <v>1605172209060</v>
          </cell>
          <cell r="F1946" t="str">
            <v>Implementar un proyecto de orientación vocacional y acompañamiento en la construcción del proyecto de vida de los estudiantes desde la primera infancia hasta la media vacacional, teniendo en cuenta la vocación proyecto subregional.</v>
          </cell>
        </row>
        <row r="1947">
          <cell r="E1947">
            <v>1605172209067</v>
          </cell>
          <cell r="F1947" t="str">
            <v xml:space="preserve">Dotar de dos C.D.I móvil (vehículo) para brindar atención institucional a la primera infancia en los núcleos veredales del municipio de Chigorodó Antioquia </v>
          </cell>
        </row>
        <row r="1948">
          <cell r="E1948">
            <v>1605172209074</v>
          </cell>
          <cell r="F1948" t="str">
            <v>Construir parques para primera infancia según lineamientos técnicos del ICBF en alguna de las veredas de los núcleos veredales del municipio de Chigorodó Antioquía.</v>
          </cell>
        </row>
        <row r="1949">
          <cell r="E1949">
            <v>1605172209092</v>
          </cell>
          <cell r="F1949" t="str">
            <v>Implementar en las instituciones educativas y comunidad en general la cátedra para la paz en los núcleos veredales del municipio de Chigorodó, Antioquia.</v>
          </cell>
        </row>
        <row r="1950">
          <cell r="E1950">
            <v>1605172209095</v>
          </cell>
          <cell r="F1950" t="str">
            <v xml:space="preserve">Construir gimnasios al aire libre para infancia, adolescencia y juventud en las veredas, Barranquillita, Sadem, Guacamaya, Champitas, Peñitas, Guapaleon, Remigio, El Tigre, Congoguapa, Guapa las Mercedes. </v>
          </cell>
        </row>
        <row r="1951">
          <cell r="E1951">
            <v>1605172209106</v>
          </cell>
          <cell r="F1951" t="str">
            <v>Implementar programas de capacitación y formación para el trabajo dirigidos a la mujer rural de todos los núcleos veredales y comunidades indígenas del municipio de Chigorodó Antioquia.</v>
          </cell>
        </row>
        <row r="1952">
          <cell r="E1952">
            <v>1605172209114</v>
          </cell>
          <cell r="F1952" t="str">
            <v>Implementar programas de becas para el acceso a educación superior para víctimas del conflicto y población con discapacidades diversas ubicados en la zona rural del municipio de Chigorodó Antioquia.</v>
          </cell>
        </row>
        <row r="1953">
          <cell r="E1953">
            <v>1605172209119</v>
          </cell>
          <cell r="F1953" t="str">
            <v>Implementar proyectos productivos autosostenible en 40 hectáreas del I.E.R Agrícola de Urabá del municipio de Chigorodó.</v>
          </cell>
        </row>
        <row r="1954">
          <cell r="E1954">
            <v>1605172209124</v>
          </cell>
          <cell r="F1954" t="str">
            <v>Implementar programas de alfabetización rural en casa para niños y niñas con capacidades reducidas de las veredas y corregimientos del municipio de Chigorodó Antioquia.</v>
          </cell>
        </row>
        <row r="1955">
          <cell r="E1955">
            <v>1605172209138</v>
          </cell>
          <cell r="F1955" t="str">
            <v xml:space="preserve">Mejorar las placas polideportivas existentes en los núcleos veredales Champita, Peñitas, Guapa Carretera, Sadem y resguardos Yaberaradó y Polines del municipio de Chigorodó Antioquia </v>
          </cell>
        </row>
        <row r="1956">
          <cell r="E1956">
            <v>1605172209172</v>
          </cell>
          <cell r="F1956" t="str">
            <v>Construir centros integrales comunitarios en los núcleos veredales del municipio de Chigorodó</v>
          </cell>
        </row>
        <row r="1957">
          <cell r="E1957">
            <v>1605234223175</v>
          </cell>
          <cell r="F1957" t="str">
            <v>Capacitar y certificar en construcción de viviendas a las personas de los núcleos veredales de Dabeiba Antioquia, con el fin de mejorar autónomamente las condiciones de habitabilidad.</v>
          </cell>
        </row>
        <row r="1958">
          <cell r="E1958">
            <v>1605234223202</v>
          </cell>
          <cell r="F1958" t="str">
            <v>Capacitar sobre la protección de lugares sagrados de los núcleos Amparradó Carmen, Choromandó, Tugurido Karrazal, Antadó Guabina Y Dabeiba Centro Municipio De Dabeiba, Antioquia.</v>
          </cell>
        </row>
        <row r="1959">
          <cell r="E1959">
            <v>1605234223214</v>
          </cell>
          <cell r="F1959" t="str">
            <v>Administrar el transporte escolar por parte de la Alcaldía, para seguridad de estudiantes, en los núcleos Playones, cruces por Urama y el retiro del municipio de Dabeiba Antioquia.</v>
          </cell>
        </row>
        <row r="1960">
          <cell r="E1960">
            <v>1605234223230</v>
          </cell>
          <cell r="F1960" t="str">
            <v>Ampliar cobertura del programa de cero a siempre, buen comienzo para la protección integral de la primera infancia, en la zona rural del municipio de Dabeiba</v>
          </cell>
        </row>
        <row r="1961">
          <cell r="E1961">
            <v>1605234223250</v>
          </cell>
          <cell r="F1961" t="str">
            <v>Ampliar la cobertura escolar hasta secundaria básica y media en algunas escuelas en la zona rural del municipio de Dabeiba Antioquia</v>
          </cell>
        </row>
        <row r="1962">
          <cell r="E1962">
            <v>1605234223257</v>
          </cell>
          <cell r="F1962" t="str">
            <v>Ampliar las escuelas para mejorar la calidad y cobertura educativa de la zona rural del municipio de Dabeiba Antioquia.</v>
          </cell>
        </row>
        <row r="1963">
          <cell r="E1963">
            <v>1605234223262</v>
          </cell>
          <cell r="F1963" t="str">
            <v>Ampliar las escuelas rurales indígenas, para mejorar la calidad de la educación y cobertura escolar, en la comunidades indígenas del municipio de Dabeiba Antioquia.</v>
          </cell>
        </row>
        <row r="1964">
          <cell r="E1964">
            <v>1605234223268</v>
          </cell>
          <cell r="F1964" t="str">
            <v>Asignar becas para acceder a educación técnica, tecnológica y universitaria en la zona rural de municipio de Dabeiba Antioquia</v>
          </cell>
        </row>
        <row r="1965">
          <cell r="E1965">
            <v>1605234223272</v>
          </cell>
          <cell r="F1965" t="str">
            <v>Ampliar la cobertura escolar hasta el grado once, para el acceso a educación secundaria en la comunidad Choromandó Bajo, en el municipio de Dabeiba Antioquia</v>
          </cell>
        </row>
        <row r="1966">
          <cell r="E1966">
            <v>1605234223281</v>
          </cell>
          <cell r="F1966" t="str">
            <v>Asignar becas para acceder a educación superior con apoyos a la manutención para población indígena del municipio de Dabeiba Antioquia</v>
          </cell>
        </row>
        <row r="1967">
          <cell r="E1967">
            <v>1605234223317</v>
          </cell>
          <cell r="F1967" t="str">
            <v>Asignar docentes para mejorar la calidad educativa y cobertura en instituciones y centros educativos de la zona rural del municipio de Dabeiba Antioquia.</v>
          </cell>
        </row>
        <row r="1968">
          <cell r="E1968">
            <v>1605234223318</v>
          </cell>
          <cell r="F1968" t="str">
            <v>Ampliar los programas que brindan complemento alimentario a la primera infancia en la zona rural del municipio de Dabeiba- Antioquia</v>
          </cell>
        </row>
        <row r="1969">
          <cell r="E1969">
            <v>1605234223330</v>
          </cell>
          <cell r="F1969" t="str">
            <v>Asignar docentes en las escuelas rurales para mejorar calidad y cobertura escolar en las comunidades Dabeiba centro y Choromandó bajo en el municipio de Dabeiba Antioquia</v>
          </cell>
        </row>
        <row r="1970">
          <cell r="E1970">
            <v>1605234223351</v>
          </cell>
          <cell r="F1970" t="str">
            <v>Asignar subsidio educativo a los jóvenes indígenas para que puedan seguir estudiando en el casco urbano del municipio sus estudios de bachillerato, estudiantes de comunidad Tuguridó Karrazal en Dabeiba Antioquia</v>
          </cell>
        </row>
        <row r="1971">
          <cell r="E1971">
            <v>1605234223396</v>
          </cell>
          <cell r="F1971" t="str">
            <v>Gestionar la presencia de instituciones con programas y proyectos recreativos y deportivos para el adulto mayor en las veredas de los núcleos alto bonito, Vallesí y cruces por Urama Dabeiba Antioquia</v>
          </cell>
        </row>
        <row r="1972">
          <cell r="E1972">
            <v>1605234223431</v>
          </cell>
          <cell r="F1972" t="str">
            <v>Gestionar la presencia de Indeportes, y demás instituciones deportivas y culturales, para la buena utilización del tiempo libre en la zona rural del municipio de Dabeiba Antioquia</v>
          </cell>
        </row>
        <row r="1973">
          <cell r="E1973">
            <v>1605234223481</v>
          </cell>
          <cell r="F1973" t="str">
            <v>Ampliar cobertura del SENA con base en la necesidades de formación de las comunidades, para acceso a formación técnica y complementaria en la zona rural de Dabeiba Antioquia</v>
          </cell>
        </row>
        <row r="1974">
          <cell r="E1974">
            <v>1605234223603</v>
          </cell>
          <cell r="F1974" t="str">
            <v>Capacitar a mujeres indígenas en áreas como, confecciones, artesanía, manualidades y modistería, en los núcleos Antadó Guabina, Tuguridó Karrazal y Choromandó de Dabeiba Antioquia.</v>
          </cell>
        </row>
        <row r="1975">
          <cell r="E1975">
            <v>1605234223636</v>
          </cell>
          <cell r="F1975" t="str">
            <v>Ampliar los programas que brindan complemento alimentario a la primera infancia en las comunidades indígenas de Dabeiba- Antioquia</v>
          </cell>
        </row>
        <row r="1976">
          <cell r="E1976">
            <v>1605234223655</v>
          </cell>
          <cell r="F1976" t="str">
            <v>Capacitar en administración, emprendimiento y contabilidad a los asociados de organizaciones, para su fortalecimiento y actualización empresarial, en el municipio de Dabeiba Antioquia.</v>
          </cell>
        </row>
        <row r="1977">
          <cell r="E1977">
            <v>1605234223684</v>
          </cell>
          <cell r="F1977" t="str">
            <v>Capacitar en calidad educativa a docentes de las escuelas de la zona rural, para incrementar la calidad educativa de los docentes del municipio de Dabeiba Antioquia</v>
          </cell>
        </row>
        <row r="1978">
          <cell r="E1978">
            <v>1605234223720</v>
          </cell>
          <cell r="F1978" t="str">
            <v>Capacitar en manipulación de alimentos a las auxiliares de cocina de los restaurantes escolares de la zona rural del municipio de Dabeiba Antioquia</v>
          </cell>
        </row>
        <row r="1979">
          <cell r="E1979">
            <v>1605234223752</v>
          </cell>
          <cell r="F1979" t="str">
            <v>Capacitar en seguridad vial y trato a los niños a los conductores de las rutas escolares, para mejorar la seguridad y buen trato a estudiantes, de núcleos del municipio de Dabeiba Antioquia</v>
          </cell>
        </row>
        <row r="1980">
          <cell r="E1980">
            <v>1605234223815</v>
          </cell>
          <cell r="F1980" t="str">
            <v>Formar para el trabajo con el SENA a mujeres, para contribuir al mejoramiento de la calidad de vida, en las zonas rurales del municipio de Dabeiba Antioquia</v>
          </cell>
        </row>
        <row r="1981">
          <cell r="E1981">
            <v>1605234223855</v>
          </cell>
          <cell r="F1981" t="str">
            <v>Capacitar a los docentes para mejorar la calidad en la educación en las escuelas rurales de la comunidades indígenas del municipio de Dabeiba Antioquia</v>
          </cell>
        </row>
        <row r="1982">
          <cell r="E1982">
            <v>1605234223876</v>
          </cell>
          <cell r="F1982" t="str">
            <v>Conformar grupos juveniles indígenas que promuevan la tradición musical autóctona en sus comunidades, para mantener la cultura en la comunidad dabeiba centro Dabeiba Antioquia</v>
          </cell>
        </row>
        <row r="1983">
          <cell r="E1983">
            <v>1605234223892</v>
          </cell>
          <cell r="F1983" t="str">
            <v>Construcción de escuelas, para mejorar la calidad y cobertura en las comunidades indígenas Tuguridó Karrazal, dabeiba centro, Antadó guabina y Amparradó Carmen en el municipio de Dabeiba Antioquia</v>
          </cell>
        </row>
        <row r="1984">
          <cell r="E1984">
            <v>1605234223903</v>
          </cell>
          <cell r="F1984" t="str">
            <v>Construir gimnasios al aire libre, para buen aprovechamiento del tiempo libre, en los núcleos, cruces por Urama, Camparrusia y Dabeiba Viejo  del municipio de Dabeiba Antioquia.</v>
          </cell>
        </row>
        <row r="1985">
          <cell r="E1985">
            <v>1605234223917</v>
          </cell>
          <cell r="F1985" t="str">
            <v>Construir institución educativa rural, para cobertura escolar, en la comunidades Choromandó Bajo y Antadó guabina en el municipio de Dabeiba Antioquia</v>
          </cell>
        </row>
        <row r="1986">
          <cell r="E1986">
            <v>1605234223927</v>
          </cell>
          <cell r="F1986" t="str">
            <v>Construir instituciones educativas, para cobertura escolar en la vereda llano grande Urama y en el corregimiento La Balsita del municipio de Dabeiba Antioquia.</v>
          </cell>
        </row>
        <row r="1987">
          <cell r="E1987">
            <v>1605234223947</v>
          </cell>
          <cell r="F1987" t="str">
            <v>Construir muro de contención en C.E.R La Bamba en la vereda Armenia y en la I.E.R Palonegro en las veredas del núcleo Armenia del municipio de Dabeiba Antioquia</v>
          </cell>
        </row>
        <row r="1988">
          <cell r="E1988">
            <v>1605234223973</v>
          </cell>
          <cell r="F1988" t="str">
            <v>Construir parques infantiles recreativos, para buen aprovechamiento del tiempo libre en las veredas de los núcleos La Balsita, Cruces por Urama, Chever, Dabeiba Viejo, Vallesí, San José de Urama, Camparrusia del municipio de Dabeiba Antioquia</v>
          </cell>
        </row>
        <row r="1989">
          <cell r="E1989">
            <v>1605234223976</v>
          </cell>
          <cell r="F1989" t="str">
            <v>Construir placas deportivas en algunas veredas de todos los núcleos rurales del municipio de Dabeiba Antioquia.</v>
          </cell>
        </row>
        <row r="1990">
          <cell r="E1990">
            <v>1605234223981</v>
          </cell>
          <cell r="F1990" t="str">
            <v>Construir placas deportivas y canchas de fútbol en arenilla, para practicas deportivas y culturales, en los núcleos Choromandó, Dabeiba Centro y Antadó Guabina en el municipio de Dabeiba Antioquia</v>
          </cell>
        </row>
        <row r="1991">
          <cell r="E1991">
            <v>1605234223988</v>
          </cell>
          <cell r="F1991" t="str">
            <v>Construir coliseos cubiertos en corregimiento Camparrusia y en las veredas La Balsita y Alto Bonito del municipio de Dabeiba Antioquia.</v>
          </cell>
        </row>
        <row r="1992">
          <cell r="E1992">
            <v>1605234223995</v>
          </cell>
          <cell r="F1992" t="str">
            <v>Construir rampla de acceso a estudiantes con discapacidad de movilidad, en la escuela de la vereda Cruces y La Falda del municipio de Dabeiba Antioquia</v>
          </cell>
        </row>
        <row r="1993">
          <cell r="E1993">
            <v>1605234224014</v>
          </cell>
          <cell r="F1993" t="str">
            <v>Crear un hogar juvenil en la cabecera de Dabeiba, para jóvenes de las comunidades Amparradó Carmen del municipio de Dabeiba Antioquia</v>
          </cell>
        </row>
        <row r="1994">
          <cell r="E1994">
            <v>1605234224021</v>
          </cell>
          <cell r="F1994" t="str">
            <v>Construir escuelas en veredas, chino de playones, santa teresa, piedras blancas, alto bonito, el retiro, la mesa y una en el sector de coco guayabito, Dabeiba Antioquia.</v>
          </cell>
        </row>
        <row r="1995">
          <cell r="E1995">
            <v>1605234224029</v>
          </cell>
          <cell r="F1995" t="str">
            <v>Dotar a los centros educativos rurales en los núcleos El Retiro, La Balsita, Cruces por Urama, Vallesí, Antadó, San José de Urama, Camparrusia, Llano Grande Urama municipio de Dabeiba Antioquia.</v>
          </cell>
        </row>
        <row r="1996">
          <cell r="E1996">
            <v>1605234224037</v>
          </cell>
          <cell r="F1996" t="str">
            <v>Dotar de elementos pedagógicos y culturales a la comunidad Antadó Guabina del municipio de Dabeiba Antioquia</v>
          </cell>
        </row>
        <row r="1997">
          <cell r="E1997">
            <v>1605234224050</v>
          </cell>
          <cell r="F1997" t="str">
            <v>Dotar de implementos académicos, y enseres, para mejorar la calidad educativa a los centros educativos rurales de las comunidades indígenas en el municipio de Dabeiba Antioquia</v>
          </cell>
        </row>
        <row r="1998">
          <cell r="E1998">
            <v>1605234224074</v>
          </cell>
          <cell r="F1998" t="str">
            <v>Establecer un pago por medio de SGP para que sabio reproduzca la sabiduría ancestral en la comunidad Amparradó Carmen municipio de Dabeiba Antioquia</v>
          </cell>
        </row>
        <row r="1999">
          <cell r="E1999">
            <v>1605234224084</v>
          </cell>
          <cell r="F1999" t="str">
            <v>Formar jóvenes en emprendimiento agropecuario articulado con la media, en las instituciones de las zonas rurales del municipio de Dabeiba Antioquia</v>
          </cell>
        </row>
        <row r="2000">
          <cell r="E2000">
            <v>1605234224098</v>
          </cell>
          <cell r="F2000" t="str">
            <v>Fortalecer escuelas de padres, para formar en pautas de crianza adecuadas en centros educativos rurales, en todos los núcleos del municipio de Dabeiba, Antioquia</v>
          </cell>
        </row>
        <row r="2001">
          <cell r="E2001">
            <v>1605234224118</v>
          </cell>
          <cell r="F2001" t="str">
            <v>Crear unidades productivas con cultivos para escuelas de comunidad indígena de núcleo Amparradó Carmen municipio de Dabeiba Antioquia.</v>
          </cell>
        </row>
        <row r="2002">
          <cell r="E2002">
            <v>1605234224123</v>
          </cell>
          <cell r="F2002" t="str">
            <v>Gestionar la apertura de un centro de investigación tecnológica para temas agropecuarios y agrícolas en la cabecera municipal para beneficio de toda la población rural de Dabeiba Antioquia.</v>
          </cell>
        </row>
        <row r="2003">
          <cell r="E2003">
            <v>1605234224137</v>
          </cell>
          <cell r="F2003" t="str">
            <v>Gestionar la ampliación de programas de atención a primera infancia en las comunidades Tuguridó Karrazal y Antadó Guabina en el municipio de Dabeiba Antioquia</v>
          </cell>
        </row>
        <row r="2004">
          <cell r="E2004">
            <v>1605234224147</v>
          </cell>
          <cell r="F2004" t="str">
            <v>Gestionar la terminación de las placas construidas con presupuesto del programa familias en su tierra en las veredas Cruces y Llano de Cruces del municipio de Dabeiba Antioquia</v>
          </cell>
        </row>
        <row r="2005">
          <cell r="E2005">
            <v>1605234224153</v>
          </cell>
          <cell r="F2005" t="str">
            <v>Gestionar que las pruebas ICFES sean de manera diferencial para la población indígena, para incrementar el acceso a educación superior de las comunidades indígenas del municipio de Dabeiba Antioquia</v>
          </cell>
        </row>
        <row r="2006">
          <cell r="E2006">
            <v>1605234224158</v>
          </cell>
          <cell r="F2006" t="str">
            <v>Construir hogar campesino en la vereda Camparrusia para beneficio de veredas Corcovado, Barrancón, El Plan y demás veredas del municipio de Dabeiba Antioquia</v>
          </cell>
        </row>
        <row r="2007">
          <cell r="E2007">
            <v>1605234224174</v>
          </cell>
          <cell r="F2007" t="str">
            <v>Habilitar programas de validación de bachilleratos en las veredas del núcleo Alto Bonito, Vallesí, Llano Grande Urama, La Balsita, Cruces por Urama, Playones del municipio de Dabeiba Antioquia</v>
          </cell>
        </row>
        <row r="2008">
          <cell r="E2008">
            <v>1605234224177</v>
          </cell>
          <cell r="F2008" t="str">
            <v xml:space="preserve">Ampliar cobertura para actividades de recreación, deporte y educación para población con discapacidad para su inclusión efectiva, en las veredas del núcleo La Balsita municipio de Dabeiba Antioquia </v>
          </cell>
        </row>
        <row r="2009">
          <cell r="E2009">
            <v>1605234224187</v>
          </cell>
          <cell r="F2009" t="str">
            <v>Articular con la media técnica agropecuaria y agrícola en la escuela de cruces, colegio de Llano Grande y en la I.E.R San Rafael del corregimiento Camparrusia en el municipio de Dabeiba Antioquia</v>
          </cell>
        </row>
        <row r="2010">
          <cell r="E2010">
            <v>1605234224204</v>
          </cell>
          <cell r="F2010" t="str">
            <v>Ampliar rutas de transporte escolar para estudiantes de las veredas de los núcleos, Chever, Dabeiba Viejo, El Retiro, Cruces por Urama y Camparrusia del municipio de Dabeiba Antioquia</v>
          </cell>
        </row>
        <row r="2011">
          <cell r="E2011">
            <v>1605234224213</v>
          </cell>
          <cell r="F2011" t="str">
            <v>Implementar programa de cero a siempre buen comienzo en las veredas de los núcleos, Camparrusia, Antadó, Alto Bonito, Dabeiba Viejo, Playones, Armenia,  y La Balsita del municipio de Dabeiba, Antioquia</v>
          </cell>
        </row>
        <row r="2012">
          <cell r="E2012">
            <v>1605234224219</v>
          </cell>
          <cell r="F2012" t="str">
            <v>Implementar bachillerato virtual, para facilitar el acceso a la educación básica, en las veredas núcleo Playones del municipio de Dabeiba, Antioquia</v>
          </cell>
        </row>
        <row r="2013">
          <cell r="E2013">
            <v>1605234224225</v>
          </cell>
          <cell r="F2013" t="str">
            <v>Implementar programas de alfabetización adultos en las comunidades Antadó Guabina en el municipio Dabeiba Antioquia</v>
          </cell>
        </row>
        <row r="2014">
          <cell r="E2014">
            <v>1605234224229</v>
          </cell>
          <cell r="F2014" t="str">
            <v>Implementar programas de alfabetización para adultos que lo requieran en la zona rural del municipio de Dabeiba Antioquia</v>
          </cell>
        </row>
        <row r="2015">
          <cell r="E2015">
            <v>1605234224237</v>
          </cell>
          <cell r="F2015" t="str">
            <v>Fortalecer programas de prevención de embarazo adolescente, consumo de drogas y alcohol en los centros educativos rurales del municipio de Dabeiba Antioquia</v>
          </cell>
        </row>
        <row r="2016">
          <cell r="E2016">
            <v>1605234224240</v>
          </cell>
          <cell r="F2016" t="str">
            <v>Articular con la media técnica las áreas agropecuarias y agrícolas en el colegio de la comunidad Llano Gordo en el municipio de Dabeiba Antioquia</v>
          </cell>
        </row>
        <row r="2017">
          <cell r="E2017">
            <v>1605234224244</v>
          </cell>
          <cell r="F2017" t="str">
            <v>Mejorar el sistema de comunicación sobre becas y subsidios para estudios superiores en las comunidades indígenas municipio Dabeiba Antioquia</v>
          </cell>
        </row>
        <row r="2018">
          <cell r="E2018">
            <v>1605234224246</v>
          </cell>
          <cell r="F2018" t="str">
            <v>Mejorar centros educativos rurales, para mejorar la calidad de la educación en la zona rural del municipio de Dabeiba Antioquia.</v>
          </cell>
        </row>
        <row r="2019">
          <cell r="E2019">
            <v>1605234224250</v>
          </cell>
          <cell r="F2019" t="str">
            <v>Mejorar centros educativos rurales, para mejorar la calidad educativa y cobertura escolar, en las comunidades indígenas Dabeiba Centro y Choromandó en el municipio de Dabeiba Antioquia</v>
          </cell>
        </row>
        <row r="2020">
          <cell r="E2020">
            <v>1605234224256</v>
          </cell>
          <cell r="F2020" t="str">
            <v>Mejorar los escenarios deportivos en los núcleos Dabeiba Viejo, Armenia, Camparrusia, La Balsita, Llano Grande del municipio de Dabeiba Antioquia</v>
          </cell>
        </row>
        <row r="2021">
          <cell r="E2021">
            <v>1605234224259</v>
          </cell>
          <cell r="F2021" t="str">
            <v>Mejorar la calidad y aumentar la cantidad de la alimentación escolar, como aporte a la buena nutrición de niños y niñas, en todas las escuelas de las comunidades del núcleo Antadó Guabina municipio Dabeiba Antioquia</v>
          </cell>
        </row>
        <row r="2022">
          <cell r="E2022">
            <v>1605234224269</v>
          </cell>
          <cell r="F2022" t="str">
            <v>Presencia del SENA con programas técnicos y tecnologías la comunidad Pital y Dabeiba centro del municipio de Dabeiba Antioquia</v>
          </cell>
        </row>
        <row r="2023">
          <cell r="E2023">
            <v>1605234224272</v>
          </cell>
          <cell r="F2023" t="str">
            <v>Reactivar de la escuela de la vereda El Caliche puente Urama, para cobertura de niños y niñas del municipio de Dabeiba Antioquia.</v>
          </cell>
        </row>
        <row r="2024">
          <cell r="E2024">
            <v>1605234224281</v>
          </cell>
          <cell r="F2024" t="str">
            <v>Realizar charlas con personal capacitado para sensibilizar a los padres y madres comunidades del núcleo Antadó Guabina en el municipio Dabeiba Antioquia</v>
          </cell>
        </row>
        <row r="2025">
          <cell r="E2025">
            <v>1605234224282</v>
          </cell>
          <cell r="F2025" t="str">
            <v>Reestructurar de la alimentación escolar en cantidad y calidad en la zona rural del municipio de Dabeiba Antioquia</v>
          </cell>
        </row>
        <row r="2026">
          <cell r="E2026">
            <v>1605234224285</v>
          </cell>
          <cell r="F2026" t="str">
            <v>Rescatar juegos tradicionales, para mantener la cultura propia, en todas las comunidades indígenas de Dabeiba Antioquia</v>
          </cell>
        </row>
        <row r="2027">
          <cell r="E2027">
            <v>1605234224288</v>
          </cell>
          <cell r="F2027" t="str">
            <v>Reubicar escuelas en las veredas Palmichales, La Falda y El Toro, para la prevención y seguridad de estos estudiantes en el municipio de Dabeiba Antioquia</v>
          </cell>
        </row>
        <row r="2028">
          <cell r="E2028">
            <v>1605234224292</v>
          </cell>
          <cell r="F2028" t="str">
            <v>Gestionar el registro calificado para formación tecnológica en areas agropecuarias ambientales y administrativas del municipio de Dabeiba Antioquia</v>
          </cell>
        </row>
        <row r="2029">
          <cell r="E2029">
            <v>1605234224294</v>
          </cell>
          <cell r="F2029" t="str">
            <v>Construir una granja integral auto sostenible para la formación técnica y tecnológica en la cabecera municipal del municipio de Dabeiba Antioquia</v>
          </cell>
        </row>
        <row r="2030">
          <cell r="E2030">
            <v>1605234224296</v>
          </cell>
          <cell r="F2030" t="str">
            <v>Gestionar la reorganización de la planta docente que atiende comunidades Murri, Julio Chiquito, Julio Grande, Jenaturadó y Cañaveral, para mejorar su administración e inversión de recursos en municipio de Dabeiba Antioquia</v>
          </cell>
        </row>
        <row r="2031">
          <cell r="E2031">
            <v>1605234224298</v>
          </cell>
          <cell r="F2031" t="str">
            <v>Estudiar la viabilidad de la construcción de una escuela rural en la comunidad Copos Guayabito del municipio de Dabeiba Antioquia</v>
          </cell>
        </row>
        <row r="2032">
          <cell r="E2032">
            <v>1605234224301</v>
          </cell>
          <cell r="F2032" t="str">
            <v>Nombrar dinamizadores culturales, para mantener la cultura propia en las escuelas de las comunidades Antadó Guabina, Tuguridó Karrazal, Choromadó y Dabeiba Centro en el municipio de Dabeiba Antioquia</v>
          </cell>
        </row>
        <row r="2033">
          <cell r="E2033">
            <v>1605234224491</v>
          </cell>
          <cell r="F2033" t="str">
            <v>Gestionar la ampliación de cupos del programa más familias en acción para toda la población víctima de los núcleos veredales del municipio de Dabeiba</v>
          </cell>
        </row>
        <row r="2034">
          <cell r="E2034">
            <v>1605234225590</v>
          </cell>
          <cell r="F2034" t="str">
            <v>Implementar programas que incentiven la lectura en los niños y jóvenes en todos los núcleos de veredales de municipio de Dabeiba</v>
          </cell>
        </row>
        <row r="2035">
          <cell r="E2035">
            <v>1605480226385</v>
          </cell>
          <cell r="F2035" t="str">
            <v>Ampliar la cobertura en programas de atención a la primera infancia en los núcleos veredales y resguardo indígena del municipio de Mutatá, Antioquia.</v>
          </cell>
        </row>
        <row r="2036">
          <cell r="E2036">
            <v>1605480226508</v>
          </cell>
          <cell r="F2036" t="str">
            <v>Implementar programas de atención a la primera infancia en los núcleos veredales y en los Resguardos indígenas del municipio de Mutatá, Antioquia.</v>
          </cell>
        </row>
        <row r="2037">
          <cell r="E2037">
            <v>1605480226514</v>
          </cell>
          <cell r="F2037" t="str">
            <v>Construir escenarios polideportivos para realizar actividad física en las veredas Primavera, La Fortuna y las comunidades indígenas Bedó piñales y Chontadural Cañero del municipio de Mutatá, Antioquia.</v>
          </cell>
        </row>
        <row r="2038">
          <cell r="E2038">
            <v>1605480226521</v>
          </cell>
          <cell r="F2038" t="str">
            <v xml:space="preserve">Construcción de canchas de futbol en las veredas De Belen De Bajira, Nueva Estrella, Los Cedros, Tierra Adentro, Porroso, San José De León Y Jaikerazabi del municipio de Mutatá, Antioquia. </v>
          </cell>
        </row>
        <row r="2039">
          <cell r="E2039">
            <v>1605480226681</v>
          </cell>
          <cell r="F2039" t="str">
            <v>Adecuar los centros educativos de los núcleos Pavarandó, Mutata, Bajirá y Resguardos indígenas en el área Rural del municipio Mutatá Antioquia.</v>
          </cell>
        </row>
        <row r="2040">
          <cell r="E2040">
            <v>1605480226682</v>
          </cell>
          <cell r="F2040" t="str">
            <v>Mejorar la alimentación en los restaurantes escolares de la zona rural del municipio de Mutatá Antioquia.</v>
          </cell>
        </row>
        <row r="2041">
          <cell r="E2041">
            <v>1605480226703</v>
          </cell>
          <cell r="F2041" t="str">
            <v>Construir un parque biosaludable, lúdico y recreativo en los corregimientos del municipio de Mutata – Antioquia.</v>
          </cell>
        </row>
        <row r="2042">
          <cell r="E2042">
            <v>1605480226725</v>
          </cell>
          <cell r="F2042" t="str">
            <v>Construir una casa museo para la recuperación de ritos, artesanías y de la memoria ancestral indígena del municipio de Mutatá – Antioquia.</v>
          </cell>
        </row>
        <row r="2043">
          <cell r="E2043">
            <v>1605480226741</v>
          </cell>
          <cell r="F2043" t="str">
            <v>Dotar el colegio del Resguardo indígena Jaikerazavi en el Municipio de Mutatá Antioquia.</v>
          </cell>
        </row>
        <row r="2044">
          <cell r="E2044">
            <v>1605480226792</v>
          </cell>
          <cell r="F2044" t="str">
            <v xml:space="preserve">Construir y dotar placas polideportivas para utilización del tiempo libre de las comunidades rurales del municipio de Mutatá Antioquia. </v>
          </cell>
        </row>
        <row r="2045">
          <cell r="E2045">
            <v>1605480226875</v>
          </cell>
          <cell r="F2045" t="str">
            <v xml:space="preserve">Construir y dotar centros escolares en las comunidades indígenas y veredas del municipio de Mutatá Antioquia.  </v>
          </cell>
        </row>
        <row r="2046">
          <cell r="E2046">
            <v>1605480226922</v>
          </cell>
          <cell r="F2046" t="str">
            <v>Construir un hogar juvenil étnico en la cabecera municipal de Mutatá Antioquia.</v>
          </cell>
        </row>
        <row r="2047">
          <cell r="E2047">
            <v>1605480226965</v>
          </cell>
          <cell r="F2047" t="str">
            <v>Construir y dotar espacios físicos para la atención a la primera infancia, en los resguardos indígenas y comunidad campesina del área rural del municipio de Mutatá Antioquia.</v>
          </cell>
        </row>
        <row r="2048">
          <cell r="E2048">
            <v>1605480227008</v>
          </cell>
          <cell r="F2048" t="str">
            <v>Construir y dotar restaurantes escolares a la comunidad campesina e indígena que brinden una alimentación nutritiva a los niños y niñas y jóvenes del área rural del Mutatá Antioquia</v>
          </cell>
        </row>
        <row r="2049">
          <cell r="E2049">
            <v>1605480227030</v>
          </cell>
          <cell r="F2049" t="str">
            <v>Garantizar la participación y compromiso de las comunidades rurales en los programas culturales, técnicos, tecnológicos y superior que implementen en el municipio de Mutata Antioquia.</v>
          </cell>
        </row>
        <row r="2050">
          <cell r="E2050">
            <v>1605480227035</v>
          </cell>
          <cell r="F2050" t="str">
            <v>Implementación de programas para iniciativas culturales con enfoque ancestral para las poblaciones indígenas del municipio de Mutatá- Antioquia.</v>
          </cell>
        </row>
        <row r="2051">
          <cell r="E2051">
            <v>1605480227049</v>
          </cell>
          <cell r="F2051" t="str">
            <v>Asignar becas para el acceso a estudios superior de las comunidades indígenas, Afro y Campesinos del Municipio de Mutatà Antioquia.</v>
          </cell>
        </row>
        <row r="2052">
          <cell r="E2052">
            <v>1605480227073</v>
          </cell>
          <cell r="F2052" t="str">
            <v>Implementar programas de educación superior, técnica y tecnológicas con el SENA, Universidad de Antioquia y Universidad Nacional para estudiantes de la zona rural del municipio de Mutatá Antioquia.</v>
          </cell>
        </row>
        <row r="2053">
          <cell r="E2053">
            <v>1605480227095</v>
          </cell>
          <cell r="F2053" t="str">
            <v>Implementar huertas escolares en los centros educativos rurales para promover el contacto con la naturaleza y los alimentos de forma saludable en el municipio de Mutata Antioquia.</v>
          </cell>
        </row>
        <row r="2054">
          <cell r="E2054">
            <v>1605480227099</v>
          </cell>
          <cell r="F2054" t="str">
            <v>Implementar programas culturales que enseñen prácticas tradicionales, para la recuperación de la cultura, en los resguardos indígenas en el municipio de Mutata Antioquia.</v>
          </cell>
        </row>
        <row r="2055">
          <cell r="E2055">
            <v>1605480227103</v>
          </cell>
          <cell r="F2055" t="str">
            <v>Implementar programas de alfabetización para la formación en competencias básicas en los núcleos veredales del municipio de Mutata Antioquia</v>
          </cell>
        </row>
        <row r="2056">
          <cell r="E2056">
            <v>1605480227112</v>
          </cell>
          <cell r="F2056" t="str">
            <v>Implementar proyecto de capacitación en habilidades para la vida en todas las instituciones educativas del municipio de Mutatá, Antioquia.</v>
          </cell>
        </row>
        <row r="2057">
          <cell r="E2057">
            <v>1605480227113</v>
          </cell>
          <cell r="F2057" t="str">
            <v>Ampliar la cobertura de transporte escolar con calidad para los estudiantes de los centros educativos de todos los núcleos veredales del municipio de Mutatá Antioquia.</v>
          </cell>
        </row>
        <row r="2058">
          <cell r="E2058">
            <v>1605480227116</v>
          </cell>
          <cell r="F2058" t="str">
            <v>Implementar proyectos de arte, cultura y recreación con niños, niñas, adolescente, jóvenes del área rural del municipio de Mutata, Antioquia.</v>
          </cell>
        </row>
        <row r="2059">
          <cell r="E2059">
            <v>1605480227244</v>
          </cell>
          <cell r="F2059" t="str">
            <v xml:space="preserve">Construir Parques recreativos para utilización del tiempo libre de las comunidades rurales del municipio de Mutatá Antioquia. </v>
          </cell>
        </row>
        <row r="2060">
          <cell r="E2060">
            <v>1605480227245</v>
          </cell>
          <cell r="F2060" t="str">
            <v>Gestionar el nombramiento de docentes con calidad humana y cualificados en el núcleo Pavarandó grande del municipio Mutatá Antioquia.</v>
          </cell>
        </row>
        <row r="2061">
          <cell r="E2061">
            <v>1605480227465</v>
          </cell>
          <cell r="F2061" t="str">
            <v>Dotar de mobiliario a los Centros escolares e Instituciones Educativas de los núcleos veredales de Mutatá Antioquia.</v>
          </cell>
        </row>
        <row r="2062">
          <cell r="E2062">
            <v>1605480227467</v>
          </cell>
          <cell r="F2062" t="str">
            <v>Dotar de equipos de cómputo a los Centros escolares e Instituciones Educativas de los núcleos veredales de Mutatá Antioquia.</v>
          </cell>
        </row>
        <row r="2063">
          <cell r="E2063">
            <v>1605480227471</v>
          </cell>
          <cell r="F2063" t="str">
            <v>Adecuar y dotar las canchas de futbol en Caucheras, Pavarandocito, Pavarandó, Chontadural Cañero, Nuevo Oriente, comunidad Jaikerazabi, Buenos Aires del municipio de Mutata – Antioquia.</v>
          </cell>
        </row>
        <row r="2064">
          <cell r="E2064">
            <v>1605480227478</v>
          </cell>
          <cell r="F2064" t="str">
            <v xml:space="preserve">Capacitar a docentes para la inclusión educativa de las personas con capacidades diferentes en el municipio de Mutatá Antioquia. </v>
          </cell>
        </row>
        <row r="2065">
          <cell r="E2065">
            <v>1605480227487</v>
          </cell>
          <cell r="F2065" t="str">
            <v>Promover la seguridad de la comunidad educativa a través del cerramiento de los Centros escolares e Instituciones Educativas de los núcleos veredales de Mutatá Antioquia.</v>
          </cell>
        </row>
        <row r="2066">
          <cell r="E2066">
            <v>1605480227494</v>
          </cell>
          <cell r="F2066" t="str">
            <v>Construir un aula para la población con capacidades diferentes en la Institución Educativa Rural Belén de Bajirá de Mutatá Antioquia.</v>
          </cell>
        </row>
        <row r="2067">
          <cell r="E2067">
            <v>1605480227496</v>
          </cell>
          <cell r="F2067" t="str">
            <v xml:space="preserve">Implementar programas de educación sexual y prevención a la violación dirigidos a los niños, niñas y jóvenes de las comunidades rurales del municipio de Mutatá, Antioquia. </v>
          </cell>
        </row>
        <row r="2068">
          <cell r="E2068">
            <v>1605480227501</v>
          </cell>
          <cell r="F2068" t="str">
            <v>Dotar laboratorios físico y químico de los Centros escolares e Instituciones Educativas de los núcleos veredales de Mutatá Antioquia.</v>
          </cell>
        </row>
        <row r="2069">
          <cell r="E2069">
            <v>1605480227510</v>
          </cell>
          <cell r="F2069" t="str">
            <v>Adecuar las aulas de sistemas, para el desarrollo de actividades tecnológicas en las Instituciones Educativas Rurales del municipio de Mutatá Antioquia.</v>
          </cell>
        </row>
        <row r="2070">
          <cell r="E2070">
            <v>1605480227527</v>
          </cell>
          <cell r="F2070" t="str">
            <v xml:space="preserve">Construir parques recreativos para la integración social de las personas con capacidades diferentes en el municipio de Mutatá Antioquia. </v>
          </cell>
        </row>
        <row r="2071">
          <cell r="E2071">
            <v>1605490215317</v>
          </cell>
          <cell r="F2071" t="str">
            <v xml:space="preserve">Construir, adecuar y dotar de medios y espacios informáticos a las instituciones, escuelas y centros educativos de la zona rural del municipio de Necocli – Antioquia </v>
          </cell>
        </row>
        <row r="2072">
          <cell r="E2072">
            <v>1605490215427</v>
          </cell>
          <cell r="F2072" t="str">
            <v xml:space="preserve">Promover y ejecutar procesos de formación en medios de comunicación comunitaria para líderes y lideresas en el municipio de Necoclí, Antioquia. </v>
          </cell>
        </row>
        <row r="2073">
          <cell r="E2073">
            <v>1605490215440</v>
          </cell>
          <cell r="F2073" t="str">
            <v xml:space="preserve">Dotar a las instituciones, escuelas y centros educativos con Mueble, enseres e implementos pedagógicos y recreativos de la zona rural del Municipio de Necocli – Antioquia  </v>
          </cell>
        </row>
        <row r="2074">
          <cell r="E2074">
            <v>1605490215466</v>
          </cell>
          <cell r="F2074" t="str">
            <v xml:space="preserve">Construir y dotar escenarios deportivos en los corregimientos de la zona rural del municipio de Necoclí, Antioquia. </v>
          </cell>
        </row>
        <row r="2075">
          <cell r="E2075">
            <v>1605490215490</v>
          </cell>
          <cell r="F2075" t="str">
            <v>Contratar personal administrativo para la institución educativa José Elías Suarez del resguardo indígena el Volao del Municipio de Necocli - Antioquia</v>
          </cell>
        </row>
        <row r="2076">
          <cell r="E2076">
            <v>1605490215514</v>
          </cell>
          <cell r="F2076" t="str">
            <v xml:space="preserve">Capacitar a los profesores del municipio de Necocli – Antioquia en el manejo, disciplina y orientación sexuales y reproductivo </v>
          </cell>
        </row>
        <row r="2077">
          <cell r="E2077">
            <v>1605490215552</v>
          </cell>
          <cell r="F2077" t="str">
            <v>Construir bibliotecas para mejorar la calidad educativa, en las Instituciones y Centros Educativos Rurales en el municipio de Necoclí Antioquia</v>
          </cell>
        </row>
        <row r="2078">
          <cell r="E2078">
            <v>1605490215631</v>
          </cell>
          <cell r="F2078" t="str">
            <v xml:space="preserve">Adecuación total de la infraestructura existente de el municipio de Necocli – Antioquia </v>
          </cell>
        </row>
        <row r="2079">
          <cell r="E2079">
            <v>1605490215678</v>
          </cell>
          <cell r="F2079" t="str">
            <v>Realizar programas de formación en arte, cultura y deporte para la integración y capacitación de la población del área rural del municipio de Necoclí, Antioquia.</v>
          </cell>
        </row>
        <row r="2080">
          <cell r="E2080">
            <v>1605490215704</v>
          </cell>
          <cell r="F2080" t="str">
            <v>Gestionar la oficialización de las instituciones, centros y escuelas del sector cobertura del municipio de Necocli – Antioquia</v>
          </cell>
        </row>
        <row r="2081">
          <cell r="E2081">
            <v>1605490215736</v>
          </cell>
          <cell r="F2081" t="str">
            <v>Mejorar la Cantidad y Calidad la minuta de Alimentación Asignada para Centros Educativos de la zona rural del Municipio de Necocli-Antioquia</v>
          </cell>
        </row>
        <row r="2082">
          <cell r="E2082">
            <v>1605490215779</v>
          </cell>
          <cell r="F2082" t="str">
            <v xml:space="preserve">Gestionar la construcción de laboratorios de física, química y biología para las instituciones y centros educativos de la zona rural del Municipio de Necocli-Antioquia. </v>
          </cell>
        </row>
        <row r="2083">
          <cell r="E2083">
            <v>1605490215799</v>
          </cell>
          <cell r="F2083" t="str">
            <v>Implementar programas de atención integral a los niños y niñas de primera infancia la zona rural del municipio de Necoclí Antioquia</v>
          </cell>
        </row>
        <row r="2084">
          <cell r="E2084">
            <v>1605490215828</v>
          </cell>
          <cell r="F2084" t="str">
            <v>Construcción de escenarios deportivos y recreativos en Ias escuelas, instituciones y centros educativos del municipio de Necocli-Antioquia</v>
          </cell>
        </row>
        <row r="2085">
          <cell r="E2085">
            <v>1605490215839</v>
          </cell>
          <cell r="F2085" t="str">
            <v>incrementar transporte escolar para los estudiantes que se encuentran en los corregimientos y veredas del municipio de Necoclí Antioquia</v>
          </cell>
        </row>
        <row r="2086">
          <cell r="E2086">
            <v>1605490215873</v>
          </cell>
          <cell r="F2086" t="str">
            <v>Gestionar becas estudiantiles que garanticen el acceso a la educación superior en el municipio de Necoclí-Antioquia</v>
          </cell>
        </row>
        <row r="2087">
          <cell r="E2087">
            <v>1605490215888</v>
          </cell>
          <cell r="F2087" t="str">
            <v>Implementar programas de alfabetización para mejorar las competencias básicas de los adultos del municipio de Necoclí-Antioquia</v>
          </cell>
        </row>
        <row r="2088">
          <cell r="E2088">
            <v>1605490215900</v>
          </cell>
          <cell r="F2088" t="str">
            <v xml:space="preserve">Implementar programas de atención integral para los estudiantes con necesidades especiales en las instituciones educativas de la zona rural del municipio de Necocli-Antioquia  </v>
          </cell>
        </row>
        <row r="2089">
          <cell r="E2089">
            <v>1605490215910</v>
          </cell>
          <cell r="F2089" t="str">
            <v>Adquirir predios en el área rural para la construcción de Espacios academicos, deportivos, recreativos y granjas demostrativas en el municipio de Necoclí.</v>
          </cell>
        </row>
        <row r="2090">
          <cell r="E2090">
            <v>1605490215932</v>
          </cell>
          <cell r="F2090" t="str">
            <v>Realizar mejoras en la infraestructura de los restaurantes escolares de instituciones, centros y escuelas educativas del municipio de Necocli-Antioquia</v>
          </cell>
        </row>
        <row r="2091">
          <cell r="E2091">
            <v>1605490216134</v>
          </cell>
          <cell r="F2091" t="str">
            <v>Dotar de personal docente requerido a las instituciones educativas de la zona rural del municipio de Necocli-Antioquia</v>
          </cell>
        </row>
        <row r="2092">
          <cell r="E2092">
            <v>1605490216150</v>
          </cell>
          <cell r="F2092" t="str">
            <v>Realizar acciones de gestión que permitan la presencia de instituciones de educación superior para el área rural de municipio de Necocli</v>
          </cell>
        </row>
        <row r="2093">
          <cell r="E2093">
            <v>1605490216167</v>
          </cell>
          <cell r="F2093" t="str">
            <v>Contratar personal administrativo para las instituciones educativas de la Zona Rural del Municipio de Necocli - Antioquia</v>
          </cell>
        </row>
        <row r="2094">
          <cell r="E2094">
            <v>1605490216307</v>
          </cell>
          <cell r="F2094" t="str">
            <v>Implementar programas bilingües en la Zona Rural del Municipio de Necocli - Antioquia</v>
          </cell>
        </row>
        <row r="2095">
          <cell r="E2095">
            <v>1605490216495</v>
          </cell>
          <cell r="F2095" t="str">
            <v>Asignar becas para acceder a educación Superior en la comunidad Indígena Zenú, del Municipio de Necocli Antioquia.</v>
          </cell>
        </row>
        <row r="2096">
          <cell r="E2096">
            <v>1605490216516</v>
          </cell>
          <cell r="F2096" t="str">
            <v>Construir y dotar un salón múltiple para brindar atención especial e integral a los niños y niñas de primera infancia en el Resguardo Indígena el Volao del municipio de Necocli - Antioquia</v>
          </cell>
        </row>
        <row r="2097">
          <cell r="E2097">
            <v>1605490216541</v>
          </cell>
          <cell r="F2097" t="str">
            <v>Capacitar a los docentes del resguardo Indigena el Volao y Caiman Nuevo del municipio de Necoclí – Antioquia en programas de pedagogía escolar</v>
          </cell>
        </row>
        <row r="2098">
          <cell r="E2098">
            <v>1605490216557</v>
          </cell>
          <cell r="F2098" t="str">
            <v>Gestionar la implementación de programas para adulto y demás personas indígenas analfabetas de las comunidades del pueblo Zenú y Dule del municipio de Necoclí.</v>
          </cell>
        </row>
        <row r="2099">
          <cell r="E2099">
            <v>1605490216961</v>
          </cell>
          <cell r="F2099" t="str">
            <v>Crear cartilla de lectoescritura para mejorar la calidad de la enseñanza de la lengua tule para los alumnos de Caimán Nuevo en el municipio de Necocli Antioquia</v>
          </cell>
        </row>
        <row r="2100">
          <cell r="E2100">
            <v>1605490216966</v>
          </cell>
          <cell r="F2100" t="str">
            <v>Gestionar proyectos para la construcción de espacios de recreación y deportes en el colegio del resguardo indígena el Volao del municipio de Necocli</v>
          </cell>
        </row>
        <row r="2101">
          <cell r="E2101">
            <v>1605490216971</v>
          </cell>
          <cell r="F2101" t="str">
            <v xml:space="preserve">Gestionar proyectos para el mejoramiento de la infraestructura de la institución educativa del Resguardo Indigena el Volao en el municipio de Necoclí </v>
          </cell>
        </row>
        <row r="2102">
          <cell r="E2102">
            <v>1605490216973</v>
          </cell>
          <cell r="F2102" t="str">
            <v>Implementar programas de primera infancia en la modalidad familiar para mejorar la nutrición de los niños, en la comunidad Zenu</v>
          </cell>
        </row>
        <row r="2103">
          <cell r="E2103">
            <v>1605665212824</v>
          </cell>
          <cell r="F2103" t="str">
            <v>Brindar capacitaciones a las Institucuiones Educativas en las actividades culturales y deportivas de todas las veredas y comunidades Indigenas de San Pedro de Urabá, departamento de Antioquia</v>
          </cell>
        </row>
        <row r="2104">
          <cell r="E2104">
            <v>1605665212897</v>
          </cell>
          <cell r="F2104" t="str">
            <v>Ampliar la cancha deportiva en la Comunidad Bella Luz, con el fin de recrear y divertir a toda la población, en  San Pedro de Urabá, Antioquia</v>
          </cell>
        </row>
        <row r="2105">
          <cell r="E2105">
            <v>1605665212919</v>
          </cell>
          <cell r="F2105" t="str">
            <v>Implementar medios de transporte a la población estudiantil de todas las  veredas y comunidades indígenas  del municipio San Pedro de Uraba, departamento de  Antioquia</v>
          </cell>
        </row>
        <row r="2106">
          <cell r="E2106">
            <v>1605665212930</v>
          </cell>
          <cell r="F2106" t="str">
            <v>Comprar terrenos para la construcción de unidades deportivas en algunas veredas de San Pedro de Uraba, Departamento de Antioquia</v>
          </cell>
        </row>
        <row r="2107">
          <cell r="E2107">
            <v>1605665212937</v>
          </cell>
          <cell r="F2107" t="str">
            <v>Ampliar la cobertura e implementar los programas de atención a la primera infancia a las veredas y a la comunidades indígenas del municipio de San Pedro de Urabá, departamento dAntioquia</v>
          </cell>
        </row>
        <row r="2108">
          <cell r="E2108">
            <v>1605665212958</v>
          </cell>
          <cell r="F2108" t="str">
            <v>Ampliar la cobertura de cupos en los comedores escolares, en todas las instituciones educativas de la zona rural y comunidades indígenas del municipio San Pedro de Urabá, departamento de Antioquia</v>
          </cell>
        </row>
        <row r="2109">
          <cell r="E2109">
            <v>1605665212964</v>
          </cell>
          <cell r="F2109" t="str">
            <v>Comprar terrenos para realizar actividades agropecuarias de las Instituciones  Educativas del área rural del municipio de San Pedro de Urabá, Antioquia</v>
          </cell>
        </row>
        <row r="2110">
          <cell r="E2110">
            <v>1605665212997</v>
          </cell>
          <cell r="F2110" t="str">
            <v>Implementar estrategias Psicosociales, culturales que reduzcan el reclutamiento de grupos armados, y se motive a la empleabilidad y estudios en el municipio de San Pedro de Urabá Antioquia.</v>
          </cell>
        </row>
        <row r="2111">
          <cell r="E2111">
            <v>1605665213008</v>
          </cell>
          <cell r="F2111" t="str">
            <v>Implementar la modalidad tecnico agropecuario y biotecnologico de las instituciones Educativas de corregimientos del municipio de San Pedro de Urabá, departamento de Antioquia.</v>
          </cell>
        </row>
        <row r="2112">
          <cell r="E2112">
            <v>1605665213063</v>
          </cell>
          <cell r="F2112" t="str">
            <v>Capacitar en formación para el trabajo a mujeres en todas las  veredas y comunidades indígenas del munipicio de San Pedro de Uraba, departamento de Antioquia</v>
          </cell>
        </row>
        <row r="2113">
          <cell r="E2113">
            <v>1605665213087</v>
          </cell>
          <cell r="F2113" t="str">
            <v>Comprar tierra para la construcción de una casa de la cultura en la vereda Los Almendros del municipio de San Pedro de Urabá, Antioquia</v>
          </cell>
        </row>
        <row r="2114">
          <cell r="E2114">
            <v>1605665213099</v>
          </cell>
          <cell r="F2114" t="str">
            <v>Construir y dotar de cuatro aulas múltiple en las instituciones educativas en la zona rural y Malokas en los centros Educativos Indigenas  del municipio de San Pedro de Uraba, departamento de Antioquia</v>
          </cell>
        </row>
        <row r="2115">
          <cell r="E2115">
            <v>1605665213157</v>
          </cell>
          <cell r="F2115" t="str">
            <v>Construir y dotar de salones de cultura en cada instituciones Educativas de la zona rural del municipio de San Pedro de Urabá, departamento de Antioquia.</v>
          </cell>
        </row>
        <row r="2116">
          <cell r="E2116">
            <v>1605665213225</v>
          </cell>
          <cell r="F2116" t="str">
            <v>Construir aulas escolares en las Instituciones Educativas Rurales para favorecer un  buen ambiente escolar en el aprendizaje, en el municipio de San Pedro de Uraba, departamento de Antioquia</v>
          </cell>
        </row>
        <row r="2117">
          <cell r="E2117">
            <v>1605665213368</v>
          </cell>
          <cell r="F2117" t="str">
            <v>Construir centros de desarrollo integral - CDI para la atención integral a la  primera infancia en sitios estratégicos en la zona rural y comunidades indígenas del municipio de San Pedro de Urabá, departamento de Antioquia.</v>
          </cell>
        </row>
        <row r="2118">
          <cell r="E2118">
            <v>1605665214357</v>
          </cell>
          <cell r="F2118" t="str">
            <v>Implementar programas de primera infancia a traves de la modalidad de atención familiar a la población infantil en el Corregimiento Zapindonga y sus veredas,  del municipio de San Pedro de Urabá,  departamento de Antioquia.</v>
          </cell>
        </row>
        <row r="2119">
          <cell r="E2119">
            <v>1605665214489</v>
          </cell>
          <cell r="F2119" t="str">
            <v>Construir restaurantes escolares en todas las instituciones educativas, incluidas las comunidades indígenas, del municipio de San Pedro de Urabá, departamento de Antioquia</v>
          </cell>
        </row>
        <row r="2120">
          <cell r="E2120">
            <v>1605665214495</v>
          </cell>
          <cell r="F2120" t="str">
            <v>Construir salas de sistemas en todas las instituciones educativas, incluidas las comunidades indígenas, del municipio de San Pedro de Urabá, departamento de Antioquia</v>
          </cell>
        </row>
        <row r="2121">
          <cell r="E2121">
            <v>1605665214502</v>
          </cell>
          <cell r="F2121" t="str">
            <v>Gestionar programas de educación superior que garantice la formación profesional a la población de forma virtual y/o semipresencial en la zona rural del muncipio de San Pedro de Uraba, departamento de Antioquia.</v>
          </cell>
        </row>
        <row r="2122">
          <cell r="E2122">
            <v>1605665214509</v>
          </cell>
          <cell r="F2122" t="str">
            <v>Construir una tienda escolar indígena del Rio Alto San Juan del Municipio de San Pedro de Uraba, Departamento de Antioquia</v>
          </cell>
        </row>
        <row r="2123">
          <cell r="E2123">
            <v>1605665214528</v>
          </cell>
          <cell r="F2123" t="str">
            <v>Dotar las bibliotecas de material didáctico y libros, para mejorar el aprendizaje escolar en las instituciones educativas e indigenas de la zona rural del municipio de San Pedro de Urabá, departamento de Antioquia</v>
          </cell>
        </row>
        <row r="2124">
          <cell r="E2124">
            <v>1605665214545</v>
          </cell>
          <cell r="F2124" t="str">
            <v>Construir bibliotecas escolares para consultas bibliográficas  y lecturas en toda la zona rural y comunidad indígenas del municipio de San Pedro de Urabá, departamento de Antioquia</v>
          </cell>
        </row>
        <row r="2125">
          <cell r="E2125">
            <v>1605665214560</v>
          </cell>
          <cell r="F2125" t="str">
            <v>Construir de laboratorios de fisica, biologia y quimica en las instituciones educativas y la comunidad indigena de la zona rural del municipio de San Pedro de Uraba, departamento de Antioquia</v>
          </cell>
        </row>
        <row r="2126">
          <cell r="E2126">
            <v>1605665214598</v>
          </cell>
          <cell r="F2126" t="str">
            <v>Ampliar los grados de media academica en el Centro Educativo Rural Indígena Tacanal y sus sedes educativas, para mejorar el aprendizaje de comunidades indígenas del municipio de San Pedro de Urabá, departamento de  Antioquia</v>
          </cell>
        </row>
        <row r="2127">
          <cell r="E2127">
            <v>1605665214626</v>
          </cell>
          <cell r="F2127" t="str">
            <v>Contruir el techo y dotar con equipamiento deportivo cuatro placas polideportivas de instituciones educativas rurales del municipio de San Pedro de Urabá, departamento de Antioquia</v>
          </cell>
        </row>
        <row r="2128">
          <cell r="E2128">
            <v>1605665214633</v>
          </cell>
          <cell r="F2128" t="str">
            <v>Crear y dotar una escuela de música en la Institución educativa de Zapindonga Arriba del municipio de San Pedro de Urabá, departamento de Antioquia</v>
          </cell>
        </row>
        <row r="2129">
          <cell r="E2129">
            <v>1605665214634</v>
          </cell>
          <cell r="F2129" t="str">
            <v>Dar soluciones individuales de agua potable a las Instituciones educativas rurales incluidas las etnicas, que no cuentan con  acueducto del municipio de San Pedro de Urabá, departamento de Antioquia.</v>
          </cell>
        </row>
        <row r="2130">
          <cell r="E2130">
            <v>1605665214642</v>
          </cell>
          <cell r="F2130" t="str">
            <v>Reubicar y mejorar el Centro de Desarrollo Integral - CDI del corregimiento de Santa Catalina, del municipio de San Pedro de Urabá, departamento de Antioquia</v>
          </cell>
        </row>
        <row r="2131">
          <cell r="E2131">
            <v>1605665214667</v>
          </cell>
          <cell r="F2131" t="str">
            <v>Dotar de video Beam como herramientas tecnológicas a las instituciones educativas, centros educativos incluyendo a la comunidad indigena de la zona rurla del municipio de San Pedro de Urabá, departamento de Antioquia.</v>
          </cell>
        </row>
        <row r="2132">
          <cell r="E2132">
            <v>1605665214688</v>
          </cell>
          <cell r="F2132" t="str">
            <v>Dotar de materiales logísticos y elementos didacticos a las instituciones educativas, centros educativas e indigenas del municipio de San Pedro de Uraba, departamento de Antioquia</v>
          </cell>
        </row>
        <row r="2133">
          <cell r="E2133">
            <v>1605665214692</v>
          </cell>
          <cell r="F2133" t="str">
            <v>Capacitar 72 personas como auxiliares de enfermería y dotarlos con botiquín para atención de primeros auxilios en las veredas y comunidades indígenas municipio de San Pedro de Urabá Antioquia.</v>
          </cell>
        </row>
        <row r="2134">
          <cell r="E2134">
            <v>1605665214704</v>
          </cell>
          <cell r="F2134" t="str">
            <v>Construir y dotar centros de integración social comunitaria que contenga componentes de integración cultural, deportiva y artísticas en el municipio de San Pedro de Urabá</v>
          </cell>
        </row>
        <row r="2135">
          <cell r="E2135">
            <v>1605665214713</v>
          </cell>
          <cell r="F2135" t="str">
            <v>Ampliar la cobertura de entrega de Kits Escolares de la comunidad estudiantil de la zona rural del municipio San Pedro de Urabá, departamento de Antioquia.</v>
          </cell>
        </row>
        <row r="2136">
          <cell r="E2136">
            <v>1605665214715</v>
          </cell>
          <cell r="F2136" t="str">
            <v>Comprar terrenos para la construcción o ampliación de instituciones y centros educativos rurales de San Pedro de Urabá, Antioquia.</v>
          </cell>
        </row>
        <row r="2137">
          <cell r="E2137">
            <v>1605665214720</v>
          </cell>
          <cell r="F2137" t="str">
            <v>Implementar programas de alfabetización en toda la zona rural y territorio indigena del municipio de San Pedro de Urabá, departamento de Antioquia.</v>
          </cell>
        </row>
        <row r="2138">
          <cell r="E2138">
            <v>1605665214741</v>
          </cell>
          <cell r="F2138" t="str">
            <v>Gestionar la creación de resolución de constitución al Centro Educativo San Juancito Medio del municipio de San Pedro de Urabá,  departamento de Antioquia.</v>
          </cell>
        </row>
        <row r="2139">
          <cell r="E2139">
            <v>1605665214816</v>
          </cell>
          <cell r="F2139" t="str">
            <v>Fortalecer con recursos economicos y técnicos del sistema educativo para la población indigena - SEIP  en los Centros Educativos Indigenas del municipio de San Pedro de Urabá, departamento de Antioquia</v>
          </cell>
        </row>
        <row r="2140">
          <cell r="E2140">
            <v>1605665214836</v>
          </cell>
          <cell r="F2140" t="str">
            <v>Implementar programas de becas para docentes e indígenas de buen desempeño que laboran en las Instituciones educativos y centros educativos Indigenas del municipio de San Pedro de Urabá, departamento de Antioquia.</v>
          </cell>
        </row>
        <row r="2141">
          <cell r="E2141">
            <v>1605665214854</v>
          </cell>
          <cell r="F2141" t="str">
            <v>Mejorar las aulas escolares de las instituciones educativas y centros educativos e indigenas de la zona rural del municipio de San Pedro de Urabá, departamento de Antioquia</v>
          </cell>
        </row>
        <row r="2142">
          <cell r="E2142">
            <v>1605665215144</v>
          </cell>
          <cell r="F2142" t="str">
            <v>Gestionar el nombramiento de docentes capacitados para atención diferencial a la primera infancia con algún grado de discapacidad o condición especial, en las Instituciones  Educativas y centros educativos e indigenas del municipio de San Pedro de Uraba, departamento de Antioquia</v>
          </cell>
        </row>
        <row r="2143">
          <cell r="E2143">
            <v>1605665215176</v>
          </cell>
          <cell r="F2143" t="str">
            <v>Realizar enmallado de los centros educativos indigenas y de la institución Educativa Las Pavas del municipio de San Pedro de Uraba, departamento de Antioquia.</v>
          </cell>
        </row>
        <row r="2144">
          <cell r="E2144">
            <v>1605665215222</v>
          </cell>
          <cell r="F2144" t="str">
            <v>Reubicar y construir del Centro Educativo indígena El Paraíso e Institución Educativa La Cabaña para garantizar la seguridad de la población de los planteles educativos, del municipio de  San Pedro de Urabá, departamento de Antioquia.</v>
          </cell>
        </row>
        <row r="2145">
          <cell r="E2145">
            <v>1605665215258</v>
          </cell>
          <cell r="F2145" t="str">
            <v>Dotar de instrumentos musicales a los Centros Educativos Indigenas de la zona rural del municipio de San Pedro de Uraba, departamento de Antioquia</v>
          </cell>
        </row>
        <row r="2146">
          <cell r="E2146">
            <v>1605665215313</v>
          </cell>
          <cell r="F2146" t="str">
            <v xml:space="preserve">Gestionar 500 hectareas de tierra para la construcción de una granja integral demostrativa que permita a la comunidad estudiantil realizar practicas de estudios e investigaciones de la zona rural del municipio de San Pedro de Urabá, departamento de Antioquia. </v>
          </cell>
        </row>
        <row r="2147">
          <cell r="E2147">
            <v>1605665215362</v>
          </cell>
          <cell r="F2147" t="str">
            <v>Gestionar el nombramiento en propiedad de docentes tradicionales rurales e indígenas de la zona rural del municipio de San Pedro de Urabá, departamento de Antioquia.</v>
          </cell>
        </row>
        <row r="2148">
          <cell r="E2148">
            <v>1605665215369</v>
          </cell>
          <cell r="F2148" t="str">
            <v>Construir infraestructura para recreación y parques recreativos para niñas y niños en las instituciones educativas de la zona rural y las comunidades indigenas del municipio de San Pedro de Urabá, departamento de Antioquia.</v>
          </cell>
        </row>
        <row r="2149">
          <cell r="E2149">
            <v>1605665215379</v>
          </cell>
          <cell r="F2149" t="str">
            <v>Gestionar créditos y becas educativos condonables de  formación superior para la población rural y comunidades indígenas del municipio de San Pedro de Urabá, departamento de Antioquia.</v>
          </cell>
        </row>
        <row r="2150">
          <cell r="E2150">
            <v>1605665215387</v>
          </cell>
          <cell r="F2150" t="str">
            <v>Mejorar y ampliar baterías sanitarias en las instituciones educativas rurales  y comunidades indígenas en el municipio de  San Pedro de Urabá, departamento de Antioquia.</v>
          </cell>
        </row>
        <row r="2151">
          <cell r="E2151">
            <v>1605665215433</v>
          </cell>
          <cell r="F2151" t="str">
            <v>Mejorar la minuta nutricional de los programas de alimentación escolar de la población rural e indigena en el municipio de San Pedro de Urabá, departamento de Antioquia.</v>
          </cell>
        </row>
        <row r="2152">
          <cell r="E2152">
            <v>1605665215486</v>
          </cell>
          <cell r="F2152" t="str">
            <v>Comprar terrenos para la construcción de escenarios deportivos comunitarios en el área rural del municipio de San Pedro de Urabá, Antioquia.</v>
          </cell>
        </row>
        <row r="2153">
          <cell r="E2153">
            <v>1605837219450</v>
          </cell>
          <cell r="F2153" t="str">
            <v>Contratar Docentes para la atención  del bachillerato en el resguardo Caimán Alto, las escuelas de los corregimientos de San Pablo y San Vicente del Congo  del Distrito Portuario de Turbo Antioquia</v>
          </cell>
        </row>
        <row r="2154">
          <cell r="E2154">
            <v>1605837219651</v>
          </cell>
          <cell r="F2154" t="str">
            <v>Construir infraestructura deportiva y recreativa en los núcleos veredales,  y consejos comunitarios del Distrito, de Turbo Departamento de Antioquia</v>
          </cell>
        </row>
        <row r="2155">
          <cell r="E2155">
            <v>1605837219694</v>
          </cell>
          <cell r="F2155" t="str">
            <v>Acceso a programas de formación en medios de comunicación en todos los núcleos del Distrito de Turbo Departamento de Antioquia.</v>
          </cell>
        </row>
        <row r="2156">
          <cell r="E2156">
            <v>1605837219699</v>
          </cell>
          <cell r="F2156" t="str">
            <v>Construir bibliotecas en el corregimientos y Consejos Comunitarios del Distrito de Turbo Antioquia.</v>
          </cell>
        </row>
        <row r="2157">
          <cell r="E2157">
            <v>1605837219721</v>
          </cell>
          <cell r="F2157" t="str">
            <v>Suministrar instrumentos musicales para Resguardo Dokerazavi del Distritoco de Turbo Antioquia.</v>
          </cell>
        </row>
        <row r="2158">
          <cell r="E2158">
            <v>1605837219860</v>
          </cell>
          <cell r="F2158" t="str">
            <v>Construir infraestructura Educativa en  los  Consejos Comunitarios  del Distrito, de Turbo Antioquia</v>
          </cell>
        </row>
        <row r="2159">
          <cell r="E2159">
            <v>1605837219882</v>
          </cell>
          <cell r="F2159" t="str">
            <v>Gestionar y apoyar procesos de formación en el Consejo Comunitario Los Manatíes ,los Mangos, Guerreros, Bocas del Atrato y Yarumal , del Municipio de Turbo, departamento de Antioquia.</v>
          </cell>
        </row>
        <row r="2160">
          <cell r="E2160">
            <v>1605837219902</v>
          </cell>
          <cell r="F2160" t="str">
            <v>Implementar el Sistema de Educación Indígena Propio en los resguardos indígenas del Distrito, portuario, de Turbo Departamento de Antioquia</v>
          </cell>
        </row>
        <row r="2161">
          <cell r="E2161">
            <v>1605837219934</v>
          </cell>
          <cell r="F2161" t="str">
            <v xml:space="preserve">Ampliar y mejorar la alimentación escolar en las  instituciones educativas rurales de los consejos comunitarios del Distrito de Turbo </v>
          </cell>
        </row>
        <row r="2162">
          <cell r="E2162">
            <v>1605837219970</v>
          </cell>
          <cell r="F2162" t="str">
            <v>Construir y dotar Centros para la atención a la primera infancia  en la Zona Rural del Distrito de Turbo Departamento de Antioquia.</v>
          </cell>
        </row>
        <row r="2163">
          <cell r="E2163">
            <v>1605837220043</v>
          </cell>
          <cell r="F2163" t="str">
            <v>Reubicar la escuela de la vereda cope corregimiento de Punta de piedra del Distrito de Turbo, Antioquia.</v>
          </cell>
        </row>
        <row r="2164">
          <cell r="E2164">
            <v>1605837220118</v>
          </cell>
          <cell r="F2164" t="str">
            <v xml:space="preserve"> Suministrar transporte escolar pertinente,  en los  resguardos, Consejos comunitarios y nucleos veredales Para evitar la desercion escolar y Ampliar la cobertura en el Distrito de Turbo Antioquia.</v>
          </cell>
        </row>
        <row r="2165">
          <cell r="E2165">
            <v>1605837220152</v>
          </cell>
          <cell r="F2165" t="str">
            <v>Gestionar ante el Ministerio de Educación para agregar el énfasis de acuerdo a la Vocacion del territorio Turistico, en todas las instituciones educativas del Distrito de Turbo</v>
          </cell>
        </row>
        <row r="2166">
          <cell r="E2166">
            <v>1605837220172</v>
          </cell>
          <cell r="F2166" t="str">
            <v>Apoyar la gestión ante la empresas publicas de energía la capacitación a personal indígena para el mantenimiento de las redes eléctricas del distrito portuario de Turbo</v>
          </cell>
        </row>
        <row r="2167">
          <cell r="E2167">
            <v>1605837220212</v>
          </cell>
          <cell r="F2167" t="str">
            <v>implementar  Modelos Educativos Flexibles pertinentes en la zona rural del Distrito de Turbo.</v>
          </cell>
        </row>
        <row r="2168">
          <cell r="E2168">
            <v>1605837220227</v>
          </cell>
          <cell r="F2168" t="str">
            <v>Promover la realización de actividades recreativas e interacción comunitaria en la zona rural del Distrito, portuario de Turbo Departamento de Antioquia.</v>
          </cell>
        </row>
        <row r="2169">
          <cell r="E2169">
            <v>1605837220282</v>
          </cell>
          <cell r="F2169" t="str">
            <v>Contruir un mega colegio rural con internado,  que genere recursos y garantice la seguridad alimentaria de  toda la comunidad educativa con la finalidad de enamorar los jovenes de la ruralidad.</v>
          </cell>
        </row>
        <row r="2170">
          <cell r="E2170">
            <v>1605837220297</v>
          </cell>
          <cell r="F2170" t="str">
            <v>Apoyar en la Adquisición de terrenos para reubicación de las escuelas Cope, Cope Alto, El Patillal, San Pablo y Mono Macho del distrito portuario de Turbo Antioquia</v>
          </cell>
        </row>
        <row r="2171">
          <cell r="E2171">
            <v>1605837220306</v>
          </cell>
          <cell r="F2171" t="str">
            <v>Garantizar el sumnistro de agua potable en la instituciones,   centros de educativos y sedes del distrito de Turbo Departamento de Antioquia</v>
          </cell>
        </row>
        <row r="2172">
          <cell r="E2172">
            <v>1605837220315</v>
          </cell>
          <cell r="F2172" t="str">
            <v>Apoyar la implementación de Huerta escolar en las escuelas de los resguardos indígenas del Distrito de Turbo Departamento de Antioquia</v>
          </cell>
        </row>
        <row r="2173">
          <cell r="E2173">
            <v>1605837220337</v>
          </cell>
          <cell r="F2173" t="str">
            <v xml:space="preserve">Adecuar y Mejorar la infraestructura Educativa ( SEDES) y Compra de Tierras Para Instituciones y centros educativos que los requieran,  de los Resguardos, Consejos Comunitariosy Nucleos Veredales del Distrito de Turbo Departamento d.e Antioquia </v>
          </cell>
        </row>
        <row r="2174">
          <cell r="E2174">
            <v>1605837220359</v>
          </cell>
          <cell r="F2174" t="str">
            <v>Contratar personal capacitado para la realización de procesos deportivos en los núcleos verdales, resguardos indígenas, consejos comunitarios  del distrito de Turbo</v>
          </cell>
        </row>
        <row r="2175">
          <cell r="E2175">
            <v>1605837220378</v>
          </cell>
          <cell r="F2175" t="str">
            <v>Dotar de Restaurantes escolares ubicados en la zona rural  de todos los resguardos indigenas, consejos comunitarios y nucleos veredales del distrito de Turbo  Departamento de Antioquia</v>
          </cell>
        </row>
        <row r="2176">
          <cell r="E2176">
            <v>1605837220384</v>
          </cell>
          <cell r="F2176" t="str">
            <v>Gestionar cobertura educativa para los grados de noveno a once  en los consejos  comunitarios los Mangos y los Manatíes del Distrito portuario de Turbo</v>
          </cell>
        </row>
        <row r="2177">
          <cell r="E2177">
            <v>1605837220407</v>
          </cell>
          <cell r="F2177" t="str">
            <v>Construcción de una sede universitaria etnica  distrito de Turbo que llegue hasta cada uno de los todos los resguardos indigenas, consejos comunitarios y nucleos veredales,</v>
          </cell>
        </row>
        <row r="2178">
          <cell r="E2178">
            <v>1605837222546</v>
          </cell>
          <cell r="F2178" t="str">
            <v>Dotar implementos tecnológicos para la atención de jóvenes de la asociación talento futuro de Pueblo Bello</v>
          </cell>
        </row>
        <row r="2179">
          <cell r="E2179">
            <v>1605837222556</v>
          </cell>
          <cell r="F2179" t="str">
            <v>Gestionar y apoyar la dotación de las Bandas Instrumentales de Paz de todos los corregimientos del Distrito, portuario, logístico, industrial, turístico y comercial de Turbo Departamento de Antioquia</v>
          </cell>
        </row>
        <row r="2180">
          <cell r="E2180">
            <v>1605837222574</v>
          </cell>
          <cell r="F2180" t="str">
            <v>Dotar de implementos y material didáctico a todas las Instituciones y centros Educativos de los resguardos, Consejos comunitarios y Nucleos veredales del Distrito de Turbo, Departamento de Antioquia.</v>
          </cell>
        </row>
        <row r="2181">
          <cell r="E2181">
            <v>1605837222620</v>
          </cell>
          <cell r="F2181" t="str">
            <v>Construir infraestructura Educativa en  los  Nucleos Veredales  del Distrito, de Turbo Antioquia</v>
          </cell>
        </row>
        <row r="2182">
          <cell r="E2182">
            <v>1605837222657</v>
          </cell>
          <cell r="F2182" t="str">
            <v xml:space="preserve">Capacitacion y dotacion para promover programas orientados al conocimiento y respeto de la herencia cultural Afrodecendiente que permita fortalecer los Procesos Edno Educativos en los Consejos comunitarios y Nucleos veredales, </v>
          </cell>
        </row>
        <row r="2183">
          <cell r="E2183">
            <v>1605837222693</v>
          </cell>
          <cell r="F2183" t="str">
            <v>Gestionar el Fortalecimiento  la capacitación y Dotacion  en arte y cultura  de las Instituciones y centros educativos  del Distrito,</v>
          </cell>
        </row>
        <row r="2184">
          <cell r="E2184">
            <v>1605837222714</v>
          </cell>
          <cell r="F2184" t="str">
            <v xml:space="preserve">Capacitación y dotación que promuevan programas orientados a la catedra de la paz, educacion ambiental y sexualidad  </v>
          </cell>
        </row>
        <row r="2185">
          <cell r="E2185">
            <v>1605837222754</v>
          </cell>
          <cell r="F2185" t="str">
            <v>Costruccion de un Centro de Educacion Nautico para el Distrito de Turbo, Departamento de Antioquia</v>
          </cell>
        </row>
        <row r="2186">
          <cell r="E2186">
            <v>1605837223015</v>
          </cell>
          <cell r="F2186" t="str">
            <v xml:space="preserve">Construcción de escenario deportivo para población  de los diferentes núcleos veredales del Municipio de Turbo  </v>
          </cell>
        </row>
        <row r="2187">
          <cell r="E2187">
            <v>305031292434</v>
          </cell>
          <cell r="F2187" t="str">
            <v>Diseñar e implementar estrategia integral para el manejo de residuos sólidos para beneficiar a todas las familias de las veredas del municipio de Amalfi en el departamento de Antioquía.</v>
          </cell>
        </row>
        <row r="2188">
          <cell r="E2188">
            <v>305031292452</v>
          </cell>
          <cell r="F2188" t="str">
            <v>Realizar estudios, diseños y construcción de sistemas de alcantarillado, que incluya asistencia técnica para beneficiar los centros poblados rurales del municipio de Amalfi departamento de Antioquia.</v>
          </cell>
        </row>
        <row r="2189">
          <cell r="E2189">
            <v>305031292481</v>
          </cell>
          <cell r="F2189" t="str">
            <v>Diseñar e implementar estrategias de reforestación, conservación de las fuentes hídricas utilizadas para el acceso al agua de uso y consumo humano del área rural del municipio de Amalfi departamento de Antioquia.</v>
          </cell>
        </row>
        <row r="2190">
          <cell r="E2190">
            <v>305031292560</v>
          </cell>
          <cell r="F2190" t="str">
            <v>Realizar estudios, diseños y construccion de viviendas rurales nuevas para las familias del área rural de todas las veredas del Municipio de Amalfi, Antoquia, Dándole prioridad a los hogares con mujeres cabeza de familia.</v>
          </cell>
        </row>
        <row r="2191">
          <cell r="E2191">
            <v>305031292580</v>
          </cell>
          <cell r="F2191" t="str">
            <v>Realizar estudios, diseños y construcción de mejoramiento de viviendas, para las familias del área rural de todas las veredas del Municipio de Amalfi, Antioquia, Dándole prioridad a los hogares con mujeres cabeza de familia.</v>
          </cell>
        </row>
        <row r="2192">
          <cell r="E2192">
            <v>305031292710</v>
          </cell>
          <cell r="F2192" t="str">
            <v>Realizar estudios, diseños y construcción de sistema de acueductos veredales para beneficiar a las familias de los centros poblados rurales del municipio de Amalfi.</v>
          </cell>
        </row>
        <row r="2193">
          <cell r="E2193">
            <v>305031292831</v>
          </cell>
          <cell r="F2193" t="str">
            <v>Realizar estudios, diseños y construcción de baterías sanitarias para beneficiar a las familias en las zonas rurales dispersas de las veredas del municipio de Amalfi departamento de Antioquia.</v>
          </cell>
        </row>
        <row r="2194">
          <cell r="E2194">
            <v>305031292880</v>
          </cell>
          <cell r="F2194" t="str">
            <v>Diseñar e implementar soluciones individuales para el acceso al agua potable para beneficiar familias de viviendas dispersas en las zonas rurales del municipio de Amalfi.</v>
          </cell>
        </row>
        <row r="2195">
          <cell r="E2195">
            <v>305031293061</v>
          </cell>
          <cell r="F2195" t="str">
            <v>Realizar un diagnostico  para construcción o mejoramiento de vivienda con las comunidades rurales, priorizando a familias en condición de vulnerabilidad  del municipio de Amalfi.</v>
          </cell>
        </row>
        <row r="2196">
          <cell r="E2196">
            <v>305031293070</v>
          </cell>
          <cell r="F2196" t="str">
            <v>Diseñar e implementar la construcción de biodigestores para el aprovechamiento del estiércol animal en la producción de gas propano para el uso domestico, evitando así la tala de bosques sin generar costos para la comunidad.</v>
          </cell>
        </row>
        <row r="2197">
          <cell r="E2197">
            <v>305040283263</v>
          </cell>
          <cell r="F2197" t="str">
            <v>Realizar estudios, diseños y construccion de viviendas rurales nuevas para las familias del área rural de todas las veredas del Municipio de Anori, Antioquia, Dándole prioridad a los hogares con mujeres cabeza de familia.</v>
          </cell>
        </row>
        <row r="2198">
          <cell r="E2198">
            <v>305040283317</v>
          </cell>
          <cell r="F2198" t="str">
            <v xml:space="preserve"> Realizar estudios, diseños y construcción de mejoramiento de viviendas, para las familias del area rural de todas las veredas del Municipio de Anori, Antioquia,  Dándole prioridad a los hogares con mujeres cabeza de familia.</v>
          </cell>
        </row>
        <row r="2199">
          <cell r="E2199">
            <v>305040283356</v>
          </cell>
          <cell r="F2199" t="str">
            <v>Realizar estudios, diseños y construcción de sistema de acueductos veredales para beneficiar a las familias de los centros poblados rurales del municipio de Anorí, Antioquia.</v>
          </cell>
        </row>
        <row r="2200">
          <cell r="E2200">
            <v>305040283384</v>
          </cell>
          <cell r="F2200" t="str">
            <v>Diseñar e implementar soluciones individuales para el acceso al agua potable para beneficiar familias de viviendas dispersas en las zonas rurales  del municipio de Anori Antioquia.</v>
          </cell>
        </row>
        <row r="2201">
          <cell r="E2201">
            <v>305040283403</v>
          </cell>
          <cell r="F2201" t="str">
            <v>Realizar estudios, diseños y construcción de sistemas de alcantarillado, que incluya asistencia técnica para beneficiar los centros poblados rurales del municipio de Anori departamento de Antioquia.</v>
          </cell>
        </row>
        <row r="2202">
          <cell r="E2202">
            <v>305040283423</v>
          </cell>
          <cell r="F2202" t="str">
            <v>Realizar estudios, diseños y construcción de baterías sanitarias para benficiar a las familias en las zonas rurales dispersas de las veredas del municipio de Anorí departamento de Antioquia.</v>
          </cell>
        </row>
        <row r="2203">
          <cell r="E2203">
            <v>305040283448</v>
          </cell>
          <cell r="F2203" t="str">
            <v>Realizar los estudios,  diseños y construcción de obras necesarias para mordernizar, ampliar y mejorar los sistemas de acueductos existentes en el área rural del municipio de Anorí departamento de Antioquia.</v>
          </cell>
        </row>
        <row r="2204">
          <cell r="E2204">
            <v>305040283559</v>
          </cell>
          <cell r="F2204" t="str">
            <v>Realizar estudios, diseño y construcción de las obras necesarias para modernizar, tecnificar y ampliar el relleno sanitario San Antonio del municipio de Anorí departamento de Antioquia.</v>
          </cell>
        </row>
        <row r="2205">
          <cell r="E2205">
            <v>305040283573</v>
          </cell>
          <cell r="F2205" t="str">
            <v>Diseñar e implementar estrategia integral para el manejo de residuos sólidos para beneficiar a  todas las familias de las veredas del municipio de Anorí en el departamento de Antioquia.</v>
          </cell>
        </row>
        <row r="2206">
          <cell r="E2206">
            <v>305040283581</v>
          </cell>
          <cell r="F2206" t="str">
            <v>Diseñar e implementar programas de concientización y educación ambiental, en temas de manejo de residuos para los residentes y visitantes a las veredas del municipio de Anorí  departamento de Antioquia para la conservación y preservación de los recursos naturales y la economía de la región.</v>
          </cell>
        </row>
        <row r="2207">
          <cell r="E2207">
            <v>305040283596</v>
          </cell>
          <cell r="F2207" t="str">
            <v>Realizar las acciones necesarias para agilizar los trámites para la liciencia de conseción de aguas para la zona rural del municipio de Anorí del departamento de Antioquia.</v>
          </cell>
        </row>
        <row r="2208">
          <cell r="E2208">
            <v>305040283609</v>
          </cell>
          <cell r="F2208" t="str">
            <v>Realizar estudios, diseños y construccion de obras necesarias  para la reubicacion del cementerio principal del municipio de  Anorí departamento de Antioquia.</v>
          </cell>
        </row>
        <row r="2209">
          <cell r="E2209">
            <v>305040283619</v>
          </cell>
          <cell r="F2209" t="str">
            <v>Diseñar e implenmentar estrategias de reforestación, conservación de las fuentes hídricas utilizadas para el acceso al agua de uso y consumo humano del área rural del municipio de Anorí departamento de Antioquia.</v>
          </cell>
        </row>
        <row r="2210">
          <cell r="E2210">
            <v>305107296825</v>
          </cell>
          <cell r="F2210" t="str">
            <v>Realizar estudios, diseños y  construcción de mejoramientos  ecosostenible a las vivienda  del área rural de todos los núcleos del municipio de Briceño  Antioquia, , priorizando los hogares conformados por  mujeres cabeza de hogar integrantes con discapacidad  y victimas del conflicto armado.</v>
          </cell>
        </row>
        <row r="2211">
          <cell r="E2211">
            <v>305107296834</v>
          </cell>
          <cell r="F2211" t="str">
            <v>Realizar estudios, diseños e Implementacion de proyectos para la reubicación de viviendas ubicadas en el área rural de todos los núcleos del municipio de Briceño Antioquia, las cuales se encuentren en la zonas de afectación por la emergencia de Hidroituango.</v>
          </cell>
        </row>
        <row r="2212">
          <cell r="E2212">
            <v>305107296842</v>
          </cell>
          <cell r="F2212" t="str">
            <v>Realizar estudios, diseños e Implementación  de proyectos de reubicación de viviendas a las familias ubicadas en zonas de riesgos por desastres naturales e intervención antrópica, del área rural del municipio de Briceño Antioquia.</v>
          </cell>
        </row>
        <row r="2213">
          <cell r="E2213">
            <v>305107296866</v>
          </cell>
          <cell r="F2213" t="str">
            <v>Implementar proyectos para realizar estudios,  diseños y ejecución de obras  para modernizar, ampliar y mejorar las infraestructuras de acueductos existentes en las diferentes veredas en municipio de Briceño Antioquia. acompañado  de proceso de capacitación y asistencia técnica</v>
          </cell>
        </row>
        <row r="2214">
          <cell r="E2214">
            <v>305107296877</v>
          </cell>
          <cell r="F2214" t="str">
            <v>Realizar estudios, diseño y construcción de acueductos veredales a las familias del área rural de todos los núcleos veredales del municipio de Briceño Antioquia.</v>
          </cell>
        </row>
        <row r="2215">
          <cell r="E2215">
            <v>305107296889</v>
          </cell>
          <cell r="F2215" t="str">
            <v>Implementar proyectos para realizar estudios, diseño y construcción de sistemas de alcantarillado y plantas de tratamientos de aguas residuales en toda el área rural del municipio de Briceño Antioquia.</v>
          </cell>
        </row>
        <row r="2216">
          <cell r="E2216">
            <v>305107296902</v>
          </cell>
          <cell r="F2216" t="str">
            <v>Realizar estudios, diseños y construcción de baterías sanitarias para las familias ubicadas en áreas rurales dispersas de todos los núcleos veredales del municipio de Briceño Antioquia</v>
          </cell>
        </row>
        <row r="2217">
          <cell r="E2217">
            <v>305107296923</v>
          </cell>
          <cell r="F2217" t="str">
            <v xml:space="preserve">Realizar estudios, diseños y construcción de viviendas nueva ecosostenible y  gratuita, para todos los habitantes de la zona rural del municipio de Briceño Antioquia. dando prioridad a los hogares con personas en condiciòn de discapacidad, enfoque de género, victimas, población vulnerable, adulto mayor </v>
          </cell>
        </row>
        <row r="2218">
          <cell r="E2218">
            <v>305107296948</v>
          </cell>
          <cell r="F2218" t="str">
            <v>Implementar proyectos para realizar estudios,  diseños y ejecución de obras para modernizar, ampliar y mejorar las planta de tratamiento de agua potable existentes en las diferentes veredas, corregimientos y centros poblados del área rural del municipio de Briceño Antioquia.</v>
          </cell>
        </row>
        <row r="2219">
          <cell r="E2219">
            <v>305107296985</v>
          </cell>
          <cell r="F2219" t="str">
            <v>Implementar proyectos integrales para  el manejo, clasificación , aprovechamiento, comercialización y disposición final de residuos sólidos en los diferentes nucleos veredales del municipio de Briceño Antioquia.</v>
          </cell>
        </row>
        <row r="2220">
          <cell r="E2220">
            <v>305107297018</v>
          </cell>
          <cell r="F2220" t="str">
            <v>Implementar proyectos integrales para diseñar acciones orientadas a la protección, ahorro, conservación y uso eficiente del recurso hídrico y a la prevención de la contaminación de las fuentes de agua destinadas para uso en acueductos veredales del municipio de Briceño Antioquia.</v>
          </cell>
        </row>
        <row r="2221">
          <cell r="E2221">
            <v>305107297032</v>
          </cell>
          <cell r="F2221" t="str">
            <v>Realizar estudios diseño y construcción de soluciones familiares para el suministro de agua potable, para las familias ubicadas en el área rural dispersa de todos los núcleos veredales del municipio de Briceño Antioquia</v>
          </cell>
        </row>
        <row r="2222">
          <cell r="E2222">
            <v>305107297061</v>
          </cell>
          <cell r="F2222" t="str">
            <v>Implementar proyectos tendientes a mejorar y ampliar la cobertura del servicio de recolección de basuras en los corregimientos, centros poblados y veredas, donde se presta  y no se presta este servicio, para garantizarles calidad de vida a los habitantes de la zona rural del municipio de Briceño.. Antioquia</v>
          </cell>
        </row>
        <row r="2223">
          <cell r="E2223">
            <v>305107297219</v>
          </cell>
          <cell r="F2223" t="str">
            <v>Realizar estudios, diseños y construcción de estufas ecológicas o biodigestores, en todos las veredas del área rural de los núcleos del municipio de Briceño Antioquia.</v>
          </cell>
        </row>
        <row r="2224">
          <cell r="E2224">
            <v>305120302162</v>
          </cell>
          <cell r="F2224" t="str">
            <v xml:space="preserve">Realizar estudios, diseños  y construcción de  sistemas de alcantarillados  en las veredas, centros poblados y corregimientos del Municipio de Cáceres  Antioquia. </v>
          </cell>
        </row>
        <row r="2225">
          <cell r="E2225">
            <v>305120302234</v>
          </cell>
          <cell r="F2225" t="str">
            <v xml:space="preserve">Crear Programas de reforestación y proteccion, para la conservación de todas las micro cuencas que abastecen  todos los acueductos  veredales existentes en el municipio de Cáceres, Antioquia. </v>
          </cell>
        </row>
        <row r="2226">
          <cell r="E2226">
            <v>305120302353</v>
          </cell>
          <cell r="F2226" t="str">
            <v>Implementar proyectos para acceder a subsidios para compra, construcción y mejoramiento de viviendas para los habitantes de zona rural de todos los núcleos del Municipio de Caceres. Antioquia.</v>
          </cell>
        </row>
        <row r="2227">
          <cell r="E2227">
            <v>305120302439</v>
          </cell>
          <cell r="F2227" t="str">
            <v>Realizar estudios, diseños y  construcción de vivienda nueva indígena y afro con enfoque diferencial, para todas las comunidades étnicas del municipio de Cáceres Antioquia</v>
          </cell>
        </row>
        <row r="2228">
          <cell r="E2228">
            <v>305120302490</v>
          </cell>
          <cell r="F2228" t="str">
            <v>Capacitar a la población rural y fortalecimiento de la guardia indigena del municipio de Cáceres en como manejar, cuidar y conservar las fuentes hídricas que abastecen los acueductos veredales.</v>
          </cell>
        </row>
        <row r="2229">
          <cell r="E2229">
            <v>305120302676</v>
          </cell>
          <cell r="F2229" t="str">
            <v>Realizar estudios, diseño y construcción de  sistemas de acueductos veredales y plantas de potabilización de aguas, en todas las veredas, centros poblados y corregimientos del Municipio de Cáceres Antioquia.</v>
          </cell>
        </row>
        <row r="2230">
          <cell r="E2230">
            <v>305120302711</v>
          </cell>
          <cell r="F2230" t="str">
            <v>Implementar proyectos para el manejo, (clasificación, recuperación y aprovechamiento) integral de residuos sólidos, para las familias rurales ubicadas en los diferentes núcleos veredales del Municipio de Cáceres Antioquia.</v>
          </cell>
        </row>
        <row r="2231">
          <cell r="E2231">
            <v>305120302768</v>
          </cell>
          <cell r="F2231" t="str">
            <v>Realizar estudios, diseños y construcción de mejoramiento integral  de viviendas a todas las familias del área rural del municipio de Cáceres Antioquia.</v>
          </cell>
        </row>
        <row r="2232">
          <cell r="E2232">
            <v>305120302805</v>
          </cell>
          <cell r="F2232" t="str">
            <v>Realizar estudios, diseño e Implementación de proyectos para la construcción de unidades de saneamiento familiar en las viviendas rurales dispersas del municipio de Cáceres Antioquia.</v>
          </cell>
        </row>
        <row r="2233">
          <cell r="E2233">
            <v>305120302821</v>
          </cell>
          <cell r="F2233" t="str">
            <v>Realizar estudios, diseños  y construcción de viviendas nuevas gratuitas a  las familias del área rural del municipio de Cáceres Antioquia.</v>
          </cell>
        </row>
        <row r="2234">
          <cell r="E2234">
            <v>305120302910</v>
          </cell>
          <cell r="F2234" t="str">
            <v>Realizar estudios, diseños y construcción de soluciones familiares para el abastecimiento de agua potable, a todas las familias del área rural del municipio de Cáceres Antioquia, ubicadas en zona rural  dispersa.</v>
          </cell>
        </row>
        <row r="2235">
          <cell r="E2235">
            <v>305120302933</v>
          </cell>
          <cell r="F2235" t="str">
            <v>Realizar estudios, diseños y construcción de viviendas para reubicación del área rural del municipio de Cáceres, ubicadas en veredas zona de influencia del proyecto Hidruituango o en zonas de alto riesgo.</v>
          </cell>
        </row>
        <row r="2236">
          <cell r="E2236">
            <v>305120302951</v>
          </cell>
          <cell r="F2236" t="str">
            <v>Realizar estudios, diseños y construcción de estufas ecológicas o biodigestores, en todos las veredas del área rural de los núcleos del municipio de Cáceres Antioquia</v>
          </cell>
        </row>
        <row r="2237">
          <cell r="E2237">
            <v>305120303252</v>
          </cell>
          <cell r="F2237" t="str">
            <v>Implementar métodos de capacitación para la población rural de los núcleos veredales del municipio de Cáceres Antioquia,  para la administración y operación de los sistemas de acueductos y alcantarillados,</v>
          </cell>
        </row>
        <row r="2238">
          <cell r="E2238">
            <v>305120303300</v>
          </cell>
          <cell r="F2238" t="str">
            <v>Realizar estudios, diseño y optimización de  los sistemas de acueductos veredales y plantas de potabilización de aguas, en todas las veredas, centros poblados y corregimientos del Municipio de Cáceres</v>
          </cell>
        </row>
        <row r="2239">
          <cell r="E2239">
            <v>305120303312</v>
          </cell>
          <cell r="F2239" t="str">
            <v>Realizar estudios, diseños y optimización de los sistemas de alcantarillados  en las veredas, centros poblados y corregimientos del Municipio de Cáceres  y de esta manera evitar la contaminación de las fuentes hidricas.</v>
          </cell>
        </row>
        <row r="2240">
          <cell r="E2240">
            <v>305154289387</v>
          </cell>
          <cell r="F2240" t="str">
            <v>Realizar estudios, diseños y construcción de viviendas nuevas dignas con enfoque diferencial étnico a toda la  población del area rural del municipio de Caucasia, Antioquia</v>
          </cell>
        </row>
        <row r="2241">
          <cell r="E2241">
            <v>305154289389</v>
          </cell>
          <cell r="F2241" t="str">
            <v>Realizar estudios, diseños y construcción de mejoramiento de viviendas  dignas con enfoque diferencial étnico a toda la  población del área rural del municipio de Caucasia, Antioquia</v>
          </cell>
        </row>
        <row r="2242">
          <cell r="E2242">
            <v>305154289404</v>
          </cell>
          <cell r="F2242" t="str">
            <v>Realizar estudios, diseños y construcción de mejoramiento de viviendas para la población del área rural del municipio de Caucasia, Antioquia</v>
          </cell>
        </row>
        <row r="2243">
          <cell r="E2243">
            <v>305154289432</v>
          </cell>
          <cell r="F2243" t="str">
            <v>Realizar estudios, diseños y reubicación las viviendas  de todos los núcleos veredales que se encuentran en zona de  alto riesgo por desastres naturales que históricamente han sido afectadas en el municipio de Caucasia, Antioquia.</v>
          </cell>
        </row>
        <row r="2244">
          <cell r="E2244">
            <v>305154289466</v>
          </cell>
          <cell r="F2244" t="str">
            <v>Realizar estudios, diseños y construcción de sistema de acueductos veredales para beneficiar a las familias de veredas, centros poblados y corregimientos del municipio de Caucasia, Antioquia.</v>
          </cell>
        </row>
        <row r="2245">
          <cell r="E2245">
            <v>305154289488</v>
          </cell>
          <cell r="F2245" t="str">
            <v>Realizar los estudios, diseños y construcción de obras necesarias para mordernizar, ampliar y mejorar los sistemas de acueductos existentes en el área rural del municipio de Caucasia departamento de Antioquia.</v>
          </cell>
        </row>
        <row r="2246">
          <cell r="E2246">
            <v>305154289522</v>
          </cell>
          <cell r="F2246" t="str">
            <v>Realizar estudios, diseños y construcción de plantas de tratamiento para la potabilización  del agua  que beneficie a todas las veredas, centros poblados y corregimientos del municipio de  Caucasia departamento de Antioquia.</v>
          </cell>
        </row>
        <row r="2247">
          <cell r="E2247">
            <v>305154289556</v>
          </cell>
          <cell r="F2247" t="str">
            <v>Realizar estudios, diseños y construcción de obras necesarias para modernizar y optimizar las plantas de potabilización del  agua existentes en el área rural del municipio de Caucasia departamento de Antioquia.</v>
          </cell>
        </row>
        <row r="2248">
          <cell r="E2248">
            <v>305154289592</v>
          </cell>
          <cell r="F2248" t="str">
            <v>Realizar estudio, diseño y construcción  para implementar soluciones familiares para el acceso a agua potable para beneficiar a familias de viviendas ubicadas en zonas rurales dispersas del municipio de Caucasia departamento de Antioquia.</v>
          </cell>
        </row>
        <row r="2249">
          <cell r="E2249">
            <v>305154289628</v>
          </cell>
          <cell r="F2249" t="str">
            <v>Realizar estudios, diseños y construcción de sistema de alcantarillado con planta de  tratamiento de aguas residuales para todas veredas, centros poblados y corregimentos del municipio de Caucasia Antioquia.</v>
          </cell>
        </row>
        <row r="2250">
          <cell r="E2250">
            <v>305154289661</v>
          </cell>
          <cell r="F2250" t="str">
            <v>Realizar estudios, diseños  y construcción de obras necesarias para mejorar, ampliar y modernizar los sistemas de recolección de aguas residuales existentes de la zona rural de municipio de Caucasia Antioquia.</v>
          </cell>
        </row>
        <row r="2251">
          <cell r="E2251">
            <v>305154289906</v>
          </cell>
          <cell r="F2251" t="str">
            <v xml:space="preserve"> Realizar estudios, diseños y construcción de baterías sanitarias acompañado de proceso de asistencia técnica para el buen manejo y mantenimiento de las mismas  para beneficiar a las familias ubicadas en el área rural dispersa en el municipio de Caucasia  Antioquia,</v>
          </cell>
        </row>
        <row r="2252">
          <cell r="E2252">
            <v>305154289924</v>
          </cell>
          <cell r="F2252" t="str">
            <v>Diseñar e implementar una estrategia integral para el manejo de los residuos sólidos, que beneficie a todas las familias del área rural del municipio de Caucasia Antioquia.</v>
          </cell>
        </row>
        <row r="2253">
          <cell r="E2253">
            <v>305154289948</v>
          </cell>
          <cell r="F2253" t="str">
            <v>Gestionar la ampliación y mejoramiento  del servicio de recolección de basuras en el área rural del municipio de Caucasia antioquia.</v>
          </cell>
        </row>
        <row r="2254">
          <cell r="E2254">
            <v>305154289962</v>
          </cell>
          <cell r="F2254" t="str">
            <v>Realizar estudios, diseños y construcción de viviendas dignas rurales nuevas y ecosostenibles para las familias del área rural de todas las veredas del Municipio de Caucasia, Antioquia, Dándole prioridad a los hogares con mujeres cabeza de familia.</v>
          </cell>
        </row>
        <row r="2255">
          <cell r="E2255">
            <v>305154290008</v>
          </cell>
          <cell r="F2255" t="str">
            <v>Diseñar e implementar estrategias de reforestación, conservación de las fuentes hídricas utilizadas para el acceso al agua de uso y consumo humano del área rural del municipio de Caucasia departamento de Antioquia</v>
          </cell>
        </row>
        <row r="2256">
          <cell r="E2256">
            <v>305154290044</v>
          </cell>
          <cell r="F2256" t="str">
            <v>Realizar estudios, diseños y construcción de estufas ecológicas o biodigestores para las familias del área rural del municipio de Caucasia departamento de Antioquia.</v>
          </cell>
        </row>
        <row r="2257">
          <cell r="E2257">
            <v>305250296782</v>
          </cell>
          <cell r="F2257" t="str">
            <v>Realizar estudios, diseños y construcción de viviendas rurales nuevas para familias de comunidades indígenas y afrodescencientes teniendo en cuenta las particularidades étnicas para su construcción, priorizando mujeres, víctimas  el municipio de El Bagre</v>
          </cell>
        </row>
        <row r="2258">
          <cell r="E2258">
            <v>305250296792</v>
          </cell>
          <cell r="F2258" t="str">
            <v>Construir  relleno sanitario para la disposición final de los residuos sólidos, formulando el respectivo Plan de manejo en el municipio del El Bagre</v>
          </cell>
        </row>
        <row r="2259">
          <cell r="E2259">
            <v>305250296822</v>
          </cell>
          <cell r="F2259" t="str">
            <v>Realizar estudios y diseño de Construcción de sistemas de  acueductos veredales con sistemas de tratamiento, que brinde acceso al agua potable, a las comunidades étnicas y campesinas de los núcleos veredales de el municipio de El Bagre</v>
          </cell>
        </row>
        <row r="2260">
          <cell r="E2260">
            <v>305250297093</v>
          </cell>
          <cell r="F2260" t="str">
            <v>realizar estudios y construcción de baterias sanitarias que beneficien a familias de zonas rurales de el municipio de El Bagre con tecnologías aplicadas que sean amigables con el ambiente.</v>
          </cell>
        </row>
        <row r="2261">
          <cell r="E2261">
            <v>305250297115</v>
          </cell>
          <cell r="F2261" t="str">
            <v>Realizar un diágnostico para identificar la necesidad de construcción y/o mejoramiento de vivienda en las comunidades rurales, priorizando a familias en condición de vulnerabilidad del municipio de El Bagre</v>
          </cell>
        </row>
        <row r="2262">
          <cell r="E2262">
            <v>305250297144</v>
          </cell>
          <cell r="F2262" t="str">
            <v xml:space="preserve">Realizar estudios para mejoramiento de vivienda para familias del área rural de todas las veredas del municipio de El Bagre, dándole prioridad a mujeres cabeza de familia, discapacitados y víctimas. </v>
          </cell>
        </row>
        <row r="2263">
          <cell r="E2263">
            <v>305250297180</v>
          </cell>
          <cell r="F2263" t="str">
            <v xml:space="preserve">Diseñar e implementar estrategías de reforestación y conservación de las fuentes hídricas utilizadas para el acceso al acceso al agua de uso y consumo humano del área rural del municipio de El Bagre </v>
          </cell>
        </row>
        <row r="2264">
          <cell r="E2264">
            <v>305250297183</v>
          </cell>
          <cell r="F2264" t="str">
            <v xml:space="preserve">Realizar estudios, diseños y construcción de viviendas dignas rurales nuevas para las familias de las comunidades campesinas del municipio de El Bagre, dándole prioridad a mujeres cabeza de hogar, personas en condición de discapacidad y víctimas  </v>
          </cell>
        </row>
        <row r="2265">
          <cell r="E2265">
            <v>305250297190</v>
          </cell>
          <cell r="F2265" t="str">
            <v>Implementar Mecanismo de publicación de ofertas de programas de vivienda  rural en el municipio de El  Bagre</v>
          </cell>
        </row>
        <row r="2266">
          <cell r="E2266">
            <v>305250297273</v>
          </cell>
          <cell r="F2266" t="str">
            <v>Diseñar e implementar estrategía integral para el manejo de residuos sólidos para beneficiar a todas las familias de la zona rural del municipio de El Bagre</v>
          </cell>
        </row>
        <row r="2267">
          <cell r="E2267">
            <v>305250297306</v>
          </cell>
          <cell r="F2267" t="str">
            <v>Realizar estudios y diseños para mejoramiento de acueducto veredal del corregimiento Puerto López  del municipio de El Bagre, que beneficie a las familias de dicho corregimiento</v>
          </cell>
        </row>
        <row r="2268">
          <cell r="E2268">
            <v>305250297339</v>
          </cell>
          <cell r="F2268" t="str">
            <v>Diseñar e implementar soluciones individuales para el acceso al agua potable para beneficiar familias de viviendas dispersas en zonas rurales del municipio e El Bagre</v>
          </cell>
        </row>
        <row r="2269">
          <cell r="E2269">
            <v>305250297368</v>
          </cell>
          <cell r="F2269" t="str">
            <v>Gestionar la construcción de la segunda étapa del acueducto del corregimiento Puerto Claver del municipio del El  Bagre, que permita ampliar la cobertura al 100% del agua .</v>
          </cell>
        </row>
        <row r="2270">
          <cell r="E2270">
            <v>305361305454</v>
          </cell>
          <cell r="F2270" t="str">
            <v>Realizar estudios, diseños y construcción de mejoramiento de viviendas dignas, eco sostenibles, para los hogares del área rural de todas las veredas del Municipio de Ituango, Antioquia, dándole prioridad a los hogares conformados con mujeres cabeza de hogar y población víctima del conflicto armado.</v>
          </cell>
        </row>
        <row r="2271">
          <cell r="E2271">
            <v>305361305509</v>
          </cell>
          <cell r="F2271" t="str">
            <v>Realizar estudios, diseños y construcción de sistema de acueductos veredales para beneficiar a las familias de las veredas, los centros poblados y Corregimientos de toda el área rural del municipio de Ituango, Antioquia.</v>
          </cell>
        </row>
        <row r="2272">
          <cell r="E2272">
            <v>305361305527</v>
          </cell>
          <cell r="F2272" t="str">
            <v>Realizar estudio, diseño y construcción para implementar soluciones familiares para el acceso a agua potable para beneficiar a hogares ubicados en zona rural dispersa del Municipio de Ituango.</v>
          </cell>
        </row>
        <row r="2273">
          <cell r="E2273">
            <v>305361305555</v>
          </cell>
          <cell r="F2273" t="str">
            <v xml:space="preserve">Realizar estudio, diseño y construcción de obras necesarias para modernizar y optimizar los acueductos veredales existente en toda el área rural del municipio de Ituango </v>
          </cell>
        </row>
        <row r="2274">
          <cell r="E2274">
            <v>305361305595</v>
          </cell>
          <cell r="F2274" t="str">
            <v>Realizar estudios, diseños y reubicación de viviendas a todos los hogares de las veredas del Municipio de Ituango, Antioquia, ubicadas en zonas de riesgo de desastres naturales.</v>
          </cell>
        </row>
        <row r="2275">
          <cell r="E2275">
            <v>305361305610</v>
          </cell>
          <cell r="F2275" t="str">
            <v xml:space="preserve">Realizar estudios, diseños y reubicación de viviendas a todos los hogares de las veredas del Municipio de Ituango, Antioquia, que fueron afectadas por el proyecto Hidroituango. </v>
          </cell>
        </row>
        <row r="2276">
          <cell r="E2276">
            <v>305361305642</v>
          </cell>
          <cell r="F2276" t="str">
            <v>Realizar estudio y diseño y construcción de estufas ecológicas o biodigestores para todos los núcleos veredales del municipio de Ituango.</v>
          </cell>
        </row>
        <row r="2277">
          <cell r="E2277">
            <v>305361305791</v>
          </cell>
          <cell r="F2277" t="str">
            <v>Realizar estudios, diseños y construcción de viviendas dignas, eco sostenibles, para los hogares conformados por las diferentes comunidades indígenas del área rural del municipio de Ituango.</v>
          </cell>
        </row>
        <row r="2278">
          <cell r="E2278">
            <v>305361305806</v>
          </cell>
          <cell r="F2278" t="str">
            <v>Realizar estudios, diseños y construcción de viviendas dignas, eco sostenibles, para los hogares del área rural de todas las veredas del Municipio de Ituango, Antioquia, dándole prioridad a los hogares conformados con mujeres cabeza de hogar y población víctima del conflicto armado.</v>
          </cell>
        </row>
        <row r="2279">
          <cell r="E2279">
            <v>305361305855</v>
          </cell>
          <cell r="F2279" t="str">
            <v>Realizar estudios, diseños y construcción de baterías sanitarias para beneficiar a las familias en las zonas rurales dispersas de las veredas del municipio de Ituango departamento de acompañado de un asistencia técnica para el mantenimiento de la misma.</v>
          </cell>
        </row>
        <row r="2280">
          <cell r="E2280">
            <v>305361305947</v>
          </cell>
          <cell r="F2280" t="str">
            <v>Realizar estudios, diseños y construcción de sistemas de alcantarillado, con planta de tratamiento de aguas residuales y   asistencia técnica para el mantenimiento y operación de la misma, el cual beneficie a  todo el área rural del Municipio de Ituango del departamento de Antioquia.</v>
          </cell>
        </row>
        <row r="2281">
          <cell r="E2281">
            <v>305361305969</v>
          </cell>
          <cell r="F2281" t="str">
            <v>Realizar estudio, diseño y construcción de obras necesarias para modernizar y optimizar los sistemas de alcantarillados veredales existente en toda el área rural del municipio de Ituango</v>
          </cell>
        </row>
        <row r="2282">
          <cell r="E2282">
            <v>305361305998</v>
          </cell>
          <cell r="F2282" t="str">
            <v>Realizar estudios, diseños y construcción de baterías sanitarias en la comunidad Emberá Eyávida de la vereda San Matías del resguardo indígena Jaidukama ubicada del municipio de Ituango.</v>
          </cell>
        </row>
        <row r="2283">
          <cell r="E2283">
            <v>305361306073</v>
          </cell>
          <cell r="F2283" t="str">
            <v>Implementar una estrategia integral para el manejo, clasificación, aprovechamiento y comercialización de residuos sólidos en todos los núcleos veredales del Municipio de Ituango del departamento de Antioqjuia.</v>
          </cell>
        </row>
        <row r="2284">
          <cell r="E2284">
            <v>305361306097</v>
          </cell>
          <cell r="F2284" t="str">
            <v>Realizar los estudios, diseños y construcción de obras necesarias para mejorar, ampliar y modernizar el relleno sanitario del municipio de Ituango departamento de Antioquía.</v>
          </cell>
        </row>
        <row r="2285">
          <cell r="E2285">
            <v>305361306115</v>
          </cell>
          <cell r="F2285" t="str">
            <v>Realizar estudios, diseños y construcción de viviendas dignas, eco sostenibles, para los hogares del área rural de todas las veredas del Municipio de Ituango, Antioquia, dándole prioridad a los hogares conformados con mujeres cabeza de hogar y población víctima del conflicto armado.</v>
          </cell>
        </row>
        <row r="2286">
          <cell r="E2286">
            <v>305361306120</v>
          </cell>
          <cell r="F2286" t="str">
            <v>Realizar estudios, diseños y construcción de viviendas dignas, eco sostenibles, para los hogares del área rural de todas las veredas del Municipio de Ituango, Antioquia, dándole prioridad a los hogares conformados con mujeres cabeza de hogar y población víctima del conflicto armado.</v>
          </cell>
        </row>
        <row r="2287">
          <cell r="E2287">
            <v>305361306137</v>
          </cell>
          <cell r="F2287" t="str">
            <v>Implementar proyectos integrales para  protección de fuentes hidricas, en especial los que surten de agua los diferentes acueductos veredales  de todo el area rural del municipio de Ituango.</v>
          </cell>
        </row>
        <row r="2288">
          <cell r="E2288">
            <v>305495292323</v>
          </cell>
          <cell r="F2288" t="str">
            <v>Realizar estudios, diseños y construcción de viviendas nuevas digna en el área rural de todos los núcleos del municipio de Nechí, Antioquia exceptuando aquellas que se encuentran ubicadas en las áreas de afectación por la emergencia de Hidroituango, las cuales deban ser reubicadas.</v>
          </cell>
        </row>
        <row r="2289">
          <cell r="E2289">
            <v>305495292334</v>
          </cell>
          <cell r="F2289" t="str">
            <v>Realizar estudios, diseños y construcción de viviendas nuevas para las comunidades étnicas, ubicadas en el área rural de todos los núcleos del municipio de Nechí, Antioquia.</v>
          </cell>
        </row>
        <row r="2290">
          <cell r="E2290">
            <v>305495292346</v>
          </cell>
          <cell r="F2290" t="str">
            <v xml:space="preserve">Realizar estudios, diseños y construcción de viviendas nuevas digna ecosostenible para mujeres cabeza de hogar y familias Víctmas del conflicto armado en el área rural de todos los núcleos del municipio de Nechí, Antioquia. </v>
          </cell>
        </row>
        <row r="2291">
          <cell r="E2291">
            <v>305495292357</v>
          </cell>
          <cell r="F2291" t="str">
            <v>Realizar estudios, diseños y  construcción de mejoramientos a las viviendas del área rural de todos los núcleos del municipio de Nechí  Antioquia, priorizando a las mujeres cabeza de hogar y victimas.</v>
          </cell>
        </row>
        <row r="2292">
          <cell r="E2292">
            <v>305495292387</v>
          </cell>
          <cell r="F2292" t="str">
            <v>Diseñar e implementar estrategias de reforestación,  y conservación de las fuentes hídricas de las zonas afectadas por intervencion antrópica las cuales serán utilizadas para el acceso al agua de uso y consumo humano del área rural del municipio de Nechi Antioquia.</v>
          </cell>
        </row>
        <row r="2293">
          <cell r="E2293">
            <v>305495292394</v>
          </cell>
          <cell r="F2293" t="str">
            <v>Implementar proyectos para realizar estudios,  diseños y ejecución de obras para modernizar, ampliar y mejorar las planta de tratamiento de agua potable existentes en las diferentes veredas, corregimientos y centros poblados del área rural del municipio de Nechi Antioquia.</v>
          </cell>
        </row>
        <row r="2294">
          <cell r="E2294">
            <v>305495292412</v>
          </cell>
          <cell r="F2294" t="str">
            <v>Realizar estudios diseño y construcción de  soluciones familiares para el suministro de agua potable, para las familias ubicadas en el área rural dispersa de todos los núcleos veredales del municipio de Nechi Antioquia.</v>
          </cell>
        </row>
        <row r="2295">
          <cell r="E2295">
            <v>305495292437</v>
          </cell>
          <cell r="F2295" t="str">
            <v>Realizar estudios, diseños e Implementación de proyectos para la reubicación de viviendas  construidas en el área rural de todos los núcleos del municipio de Nechi Antioquia,  las cuales han sido afectadas históricamente por fenómenos naturales.</v>
          </cell>
        </row>
        <row r="2296">
          <cell r="E2296">
            <v>305495292442</v>
          </cell>
          <cell r="F2296" t="str">
            <v>Realizar estudios, diseños e Implementacion de proyectos para la reubicación de viviendas ubicadas en el área rural de todos los núcleos del municipio de Nechi Antioquia, las cuales se encuentren en la zonas de afectación por la emergencia de Hidroituango.</v>
          </cell>
        </row>
        <row r="2297">
          <cell r="E2297">
            <v>305495292485</v>
          </cell>
          <cell r="F2297" t="str">
            <v xml:space="preserve"> Implementar proyectos para realizar estudios,  diseños y ejecución de obras  para modernizar, ampliar y mejorar las infraestructuras de acueductos existentes en las diferentes veredas en municipio de Nechi Antioquia. acompañado  de proceso de capacitación y asistencia técnica.</v>
          </cell>
        </row>
        <row r="2298">
          <cell r="E2298">
            <v>305495292505</v>
          </cell>
          <cell r="F2298" t="str">
            <v>Implementar proyectos para realizar estudios, diseño y construir  sistemas de alcantarillado y plantas de tratamientos de aguas residuales en toda el área rural del municipio de Nechi Antioquia.</v>
          </cell>
        </row>
        <row r="2299">
          <cell r="E2299">
            <v>305495292527</v>
          </cell>
          <cell r="F2299" t="str">
            <v>Implementar una estrategia para el manejo integral, recuperación y disposición de residuos sólidos, en todos los núcleos veredales del área rural del municipio de Nechi  Antioquia.</v>
          </cell>
        </row>
        <row r="2300">
          <cell r="E2300">
            <v>305495292552</v>
          </cell>
          <cell r="F2300" t="str">
            <v>Realizar estudios, diseño y construcción de acueductos veredales, dotados con plantas de tratamiento y potabilización de agua, tanque de almacenamiento y estación de bombeo, a las familias del área rural de todos los núcleos veredales del municipio de Nechi Antioquia</v>
          </cell>
        </row>
        <row r="2301">
          <cell r="E2301">
            <v>305495292554</v>
          </cell>
          <cell r="F2301" t="str">
            <v>Realizar estudios, diseños y construcción de baterías sanitarias para las familias ubicadas en áreas rurales dispersas de todos los núcleos veredales del municipio de Nechi Antioquia.</v>
          </cell>
        </row>
        <row r="2302">
          <cell r="E2302">
            <v>305495292566</v>
          </cell>
          <cell r="F2302" t="str">
            <v>Realizar estudios, diseños y construcción de estufas ecológicas o biodigestores, en todos las veredas del área rural de los núcleos del municipio de Nechi Antioquia.</v>
          </cell>
        </row>
        <row r="2303">
          <cell r="E2303">
            <v>305495292591</v>
          </cell>
          <cell r="F2303" t="str">
            <v>Realizar estudios, diseños y construcción de obras necesarias para el mejoramiento de los cementerios de los corregimientos y centros poblados del área rural del municipio de Nechi.</v>
          </cell>
        </row>
        <row r="2304">
          <cell r="E2304">
            <v>305604305453</v>
          </cell>
          <cell r="F2304" t="str">
            <v>Realizar  estudios, diseños y construcción de vivienda  nueva rural para todas las comunidades rurales en el municipio de Remedios Antioquia, dando prioridad a mujeres cabeza de hogar, Víctmas del conflicto, ex combatientes,  adulto mayor y familias con miembros en situación de discapacidad.</v>
          </cell>
        </row>
        <row r="2305">
          <cell r="E2305">
            <v>305604305461</v>
          </cell>
          <cell r="F2305" t="str">
            <v>Realizar  estudios, diseños y construcción de mejoramientos de vivienda vivienda rural para todas las comunidades rurales en el municipio de Remedios Antioquia, dando prioridad a mujeres cabeza de hogar, Víctimas del conflicto, reincorporación, adulto mayor y familias con miembros en situación de discapacidad.</v>
          </cell>
        </row>
        <row r="2306">
          <cell r="E2306">
            <v>305604305502</v>
          </cell>
          <cell r="F2306" t="str">
            <v>Realizar estudio, diseños y construcción de baterías sanitarias que beneficie a las familias de la zona rural disperso, con tecnologías aplicadas amigables al medio ambiente en el municipio de Remedios  Antioquia.</v>
          </cell>
        </row>
        <row r="2307">
          <cell r="E2307">
            <v>305604305523</v>
          </cell>
          <cell r="F2307" t="str">
            <v>Implementar un plan para la gestión integral de residuos sólidos, incluyendo vehículo de transporte para material reciclable, reciclaje, proyectos para el manejo, aprovechamiento  y disposición final de residuos sólidos y orgánicos en el área rural el municipio de Remedios Antioquia.</v>
          </cell>
        </row>
        <row r="2308">
          <cell r="E2308">
            <v>305604305583</v>
          </cell>
          <cell r="F2308" t="str">
            <v>Realizar e implementar programas de conservación y re forestación de las  fuentes hídricas  que abastecen de agua a zona rural y centros poblados del municipio de remedios Antioquia.</v>
          </cell>
        </row>
        <row r="2309">
          <cell r="E2309">
            <v>305604305617</v>
          </cell>
          <cell r="F2309" t="str">
            <v>Realizar estudios, diseños para la construcción de acueductos rurales que suministre agua potable  beneficiando a los centros poblados del municipio de Remedios en el departamento de Antioquia.</v>
          </cell>
        </row>
        <row r="2310">
          <cell r="E2310">
            <v>305604305751</v>
          </cell>
          <cell r="F2310" t="str">
            <v xml:space="preserve">Realizar  estudios, diseños y construcción de vivienda nueva rural para todas las comunidades rurales afro e indigenas en el municipio de Remedios Antioquia, </v>
          </cell>
        </row>
        <row r="2311">
          <cell r="E2311">
            <v>305604305756</v>
          </cell>
          <cell r="F2311" t="str">
            <v>Realizar  estudios, diseños y construcción de mejoramientos de vivienda vivienda rural para todas las comunidades afro e indígenas rurales en el municipio de Remedios Antioquia</v>
          </cell>
        </row>
        <row r="2312">
          <cell r="E2312">
            <v>305604305765</v>
          </cell>
          <cell r="F2312" t="str">
            <v>Realizar diagnóstico con la comunidad para identificar las necesidades de construcción o mejoramiento de vivienda en el área rural.  priorizando las familias en condición de vulnerabilidad  del municipio de Remedios Antioquia.</v>
          </cell>
        </row>
        <row r="2313">
          <cell r="E2313">
            <v>305604305768</v>
          </cell>
          <cell r="F2313" t="str">
            <v>Realizar estudios diseño y construcción de  soluciones familiares para el suministro de agua potable, para las familias ubicadas en el área rural dispersa de todos los núcleos veredales del municipio de Remedios Antioquia</v>
          </cell>
        </row>
        <row r="2314">
          <cell r="E2314">
            <v>305604305800</v>
          </cell>
          <cell r="F2314" t="str">
            <v>Realizar estudios, diseño y construir  sistemas de alcantarillado y plantas de tratamientos de aguas residuales o piscinas de oxidación  para los centros poblados del municipio de Remedios Antioquia.</v>
          </cell>
        </row>
        <row r="2315">
          <cell r="E2315">
            <v>305604305901</v>
          </cell>
          <cell r="F2315" t="str">
            <v>Realizar trámite para adquirir la concesión de captación de agua  que será utilizada para los acueductos de  los centros poblados del municipio de Remedios Antioquia.</v>
          </cell>
        </row>
        <row r="2316">
          <cell r="E2316">
            <v>305604305945</v>
          </cell>
          <cell r="F2316" t="str">
            <v>Comprar por parte del municipio los predios donde se encuentran las micro cuencas  que sean utilizadas para la captación de aguas para los acueductos veredales del municipio de Remedios Antioquia. con el fin de garantizar el cuidado  y preservación de las mismas.</v>
          </cell>
        </row>
        <row r="2317">
          <cell r="E2317">
            <v>305604305995</v>
          </cell>
          <cell r="F2317" t="str">
            <v xml:space="preserve">Actualizar estudios y diseños para repotenciar y ejecutar los acueductos de los centros poblados  del municipio de Remedios, donde actualmente existen. </v>
          </cell>
        </row>
        <row r="2318">
          <cell r="E2318">
            <v>305736292320</v>
          </cell>
          <cell r="F2318" t="str">
            <v>Adelantar estudios, diseños y construcción de viviendas nuevas que permita solucionar las carencias de vivienda digna de las familias rurales del municipio de Segovia - Antioquia. Incluya campesinos, indigenas, población afro, victimas y pobación en condición de discapacidad.</v>
          </cell>
        </row>
        <row r="2319">
          <cell r="E2319">
            <v>305736292332</v>
          </cell>
          <cell r="F2319" t="str">
            <v>Adelantar estudios, diseños y mejoramiento de viviendas  que permita solucionar las carencias de vivienda digna de las familias rurales del municipio de Segovia - Antioquia. Incluya campesinos, indigenas, población afro, victimas y pobación en condición de discapacidad.</v>
          </cell>
        </row>
        <row r="2320">
          <cell r="E2320">
            <v>305736292338</v>
          </cell>
          <cell r="F2320" t="str">
            <v>Reubicar las vivendas que se encuentran en zonas de alto riesgo para proteger la vida y bienes de las familias ubicadas en las veredas del municipio de Segovia - Antioquia</v>
          </cell>
        </row>
        <row r="2321">
          <cell r="E2321">
            <v>305736292364</v>
          </cell>
          <cell r="F2321" t="str">
            <v>Adelantar los estudios, diseños, construcción y mejoramiento de acueductos veredales con sistemas de tratamiento para los centros poblados del municipio de Segovia - Antioquia.</v>
          </cell>
        </row>
        <row r="2322">
          <cell r="E2322">
            <v>305736292371</v>
          </cell>
          <cell r="F2322" t="str">
            <v>Adelantar los estudios y diseños para la implementación de soluciones individuales , para el acceso al agua de las viviendas ubicadas en zona rural dispersa en el Municipio de Segovia - Antioquia.</v>
          </cell>
        </row>
        <row r="2323">
          <cell r="E2323">
            <v>305736292396</v>
          </cell>
          <cell r="F2323" t="str">
            <v>Diseñar e implementar estrategia de reforestación, protección y conservación de las fuentes hidricas que proveen el agua para uso y consumo humano de la zona rural del municipio de Segovia - Antioquia.</v>
          </cell>
        </row>
        <row r="2324">
          <cell r="E2324">
            <v>305736292415</v>
          </cell>
          <cell r="F2324" t="str">
            <v>Adelantar estudios, diseños y construcción de baterias  sanitarias, para las viviendas ubicadas en zona rural dispersa del Municipio de Segovia - Antioquia.</v>
          </cell>
        </row>
        <row r="2325">
          <cell r="E2325">
            <v>305736292429</v>
          </cell>
          <cell r="F2325" t="str">
            <v>Adelantar estudios, diseños y construcción de alcantarillados veredales para los centros poblados rurales del Municipio de Segovia - Antioquia.</v>
          </cell>
        </row>
        <row r="2326">
          <cell r="E2326">
            <v>305736292447</v>
          </cell>
          <cell r="F2326" t="str">
            <v>Diseñar e implementar una estrategia integral para el manejo y destinación final de residuos solidos, bajo una política de basura cero, en las zonas rurales del Municipio de Segovia - Antioquia.</v>
          </cell>
        </row>
        <row r="2327">
          <cell r="E2327">
            <v>305790302077</v>
          </cell>
          <cell r="F2327" t="str">
            <v>Diseñar e implementar programas de reasentamiento de hogares de las comunidades campesinas, resguardo indígenas, Familias Indigenas Migrantes  y Consejos Comunitarios de comunidades negras que se encuentre ubicados en zonas de alto riesgo no mitigable en el área rural del municipio de Tarazá, en el departamento de Antioquia.</v>
          </cell>
        </row>
        <row r="2328">
          <cell r="E2328">
            <v>305790302116</v>
          </cell>
          <cell r="F2328" t="str">
            <v>Realizar la formulación, estudios, diseños y construcción de vivienda nueva rural con identidad cultural y enfoque diferencial digna para las comunidades del Municipio de Tarazá, en el departamento de Antioquia.</v>
          </cell>
        </row>
        <row r="2329">
          <cell r="E2329">
            <v>305790302167</v>
          </cell>
          <cell r="F2329" t="str">
            <v>Realizar estudios, formulación y obras de mejoramiento de viviendas con identidad cultural y enfoque diferencial para las comunidades del área rural del municipio de Tarazá, en el departamento de Antioquia.</v>
          </cell>
        </row>
        <row r="2330">
          <cell r="E2330">
            <v>305790302249</v>
          </cell>
          <cell r="F2330" t="str">
            <v>Realizar estudios, diseños y construcción de sistemas de acueductos veredales que garanticen el abastecimiento de agua potable de las comunidades del área rural del municipio de Tarazá, en el departamento de Antioquia.</v>
          </cell>
        </row>
        <row r="2331">
          <cell r="E2331">
            <v>305790302359</v>
          </cell>
          <cell r="F2331" t="str">
            <v>Diseñar y construir sistemas alternativos familiares para el suministro de agua potable a la población rural del municipio de Taraza, ubicadas en áreas rurales dispersas y que no pueden acceder a la infraestructura comunitaria.</v>
          </cell>
        </row>
        <row r="2332">
          <cell r="E2332">
            <v>305790302512</v>
          </cell>
          <cell r="F2332" t="str">
            <v>Implementar proyectos para la conservación de las fuentes Hidricas que surten de agua a las diferentes comunidades del área rural del municipio de Taraza.</v>
          </cell>
        </row>
        <row r="2333">
          <cell r="E2333">
            <v>305790302585</v>
          </cell>
          <cell r="F2333" t="str">
            <v>Realizar estudios, diseños y construcción de baterías sanitarias para beneficiar las comunidades en las zonas dispersas de las veredas del Municipio de Tarazá, en el departamento de Antioquia.</v>
          </cell>
        </row>
        <row r="2334">
          <cell r="E2334">
            <v>305790302601</v>
          </cell>
          <cell r="F2334" t="str">
            <v>Realizar estudios, formulación y construcción de sistemas de disposición y manejo de aguas residuales que se adapten a las características propias del territorio del área rural del municipio de Tarazá, en el departamento de Antioquia</v>
          </cell>
        </row>
        <row r="2335">
          <cell r="E2335">
            <v>305790302728</v>
          </cell>
          <cell r="F2335" t="str">
            <v>Diseñar e implementar estrategia integral para el manejo y aprovechamiento de residuos sólidos para beneficiar a todas las familias de las veredas del municipio de Tarazá, en el departamento de Antioquia.</v>
          </cell>
        </row>
        <row r="2336">
          <cell r="E2336">
            <v>305854302256</v>
          </cell>
          <cell r="F2336" t="str">
            <v>Realizar estudios, diseños y construcción de sistemas de acueductos veredales que garanticen el abastecimiento de agua potable de las comunidades del área rural del municipio de Valdivia, en el departamento de Antioquia</v>
          </cell>
        </row>
        <row r="2337">
          <cell r="E2337">
            <v>305854302318</v>
          </cell>
          <cell r="F2337" t="str">
            <v>Realizar estudios, diseños y ejecutar obras para la modernización, ampliación y tecnificación del acueducto veredal  del el municipio de Valdivia en el departamento de Antioquia.</v>
          </cell>
        </row>
        <row r="2338">
          <cell r="E2338">
            <v>305854302357</v>
          </cell>
          <cell r="F2338" t="str">
            <v>Diseñar e implementar soluciones individuales para el acceso al agua potable para beneficiar las zonas rurales dispersas del Municipio Valdivia, en el departamento de Antioquia.</v>
          </cell>
        </row>
        <row r="2339">
          <cell r="E2339">
            <v>305854302438</v>
          </cell>
          <cell r="F2339" t="str">
            <v>Construir mejoramiento de viviendas en todos los núcleos veredales del Municipio de Valdivia, contribuyendo a mejorar la calidad de vida de sus habitanstes</v>
          </cell>
        </row>
        <row r="2340">
          <cell r="E2340">
            <v>305854302505</v>
          </cell>
          <cell r="F2340" t="str">
            <v>Implementar proyectos de construcción de vivienda para las familias de area rural del municipio de Valdivia, que no están afectadas por la emergencia de hidroituango.</v>
          </cell>
        </row>
        <row r="2341">
          <cell r="E2341">
            <v>305854302549</v>
          </cell>
          <cell r="F2341" t="str">
            <v>Implementar proyectos de vivienda de interés prioritario  para la reubicacion  de las familias ubicadas en las áreas de afectación por la contingencia de hidroituango, ubicadas en los núcleos El Pital, El Quince, La Esperanza, Puerto Valdivia y Raudal</v>
          </cell>
        </row>
        <row r="2342">
          <cell r="E2342">
            <v>305854302589</v>
          </cell>
          <cell r="F2342" t="str">
            <v>Implementar proyectos para la reubicacion de viviendas que se encuentran en alto riesgo por desastres naturales, en el todos los núcleos veredales  del Municipio de Valdivia, y que históricamente han sido afectado por estos.</v>
          </cell>
        </row>
        <row r="2343">
          <cell r="E2343">
            <v>305854302706</v>
          </cell>
          <cell r="F2343" t="str">
            <v xml:space="preserve">Diseñar e implenmentar estrategias de reforestación, conservación de las fuentes hídricas utilizadas para el acceso al agua de uso y consumo humano del área rural del municipio de Valdivia departamento de Antioquia. </v>
          </cell>
        </row>
        <row r="2344">
          <cell r="E2344">
            <v>305854302817</v>
          </cell>
          <cell r="F2344" t="str">
            <v>Diseñar e implementar estrategia integral para el manejo de residuos sólidos para beneficiar a todas las familias de las veredas del municipio de Valdivia en el departamento de Antioquía</v>
          </cell>
        </row>
        <row r="2345">
          <cell r="E2345">
            <v>305854302828</v>
          </cell>
          <cell r="F2345" t="str">
            <v>Realizar estudios, diseños y construcción de baterías sanitarias para benficiar a las familias en las zonas rurales dispersas de las veredas del municipio de Valdivia departamento de Antioquia</v>
          </cell>
        </row>
        <row r="2346">
          <cell r="E2346">
            <v>305854302850</v>
          </cell>
          <cell r="F2346" t="str">
            <v>Mejorar prestación servicio de aseo en todos los núcleos veredales que se preste este servicio.</v>
          </cell>
        </row>
        <row r="2347">
          <cell r="E2347">
            <v>305854303251</v>
          </cell>
          <cell r="F2347" t="str">
            <v>Preservación de las fuentes hidricas y tramite de la concepción de las mismas en la ruralidad  del Municipio de Valdivia.</v>
          </cell>
        </row>
        <row r="2348">
          <cell r="E2348">
            <v>305854303262</v>
          </cell>
          <cell r="F2348" t="str">
            <v>Realizar estudio, diseño y construcción de vivienda  rurales nuevas  para la población victima del conflicto armado, mujeres cabeza de hogar y personas en condición de discapacidad en todos los nucleos del Municipio de Valdivia.</v>
          </cell>
        </row>
        <row r="2349">
          <cell r="E2349">
            <v>305854303284</v>
          </cell>
          <cell r="F2349" t="str">
            <v xml:space="preserve">Realizar estudios, diseños y construcción de sistemas de alcantarillado, que incluya asistencia técnica para beneficiar los centros poblados rurales del municipio de Valdivia departamento de Antioquia. </v>
          </cell>
        </row>
        <row r="2350">
          <cell r="E2350">
            <v>305854303412</v>
          </cell>
          <cell r="F2350" t="str">
            <v>Realizar estudios, diseños y construcción de rellenos sanitarios o puntos de disposición final de los residuos sólidos producidos en las áreas urbanas y rurales del municipio de Valdivia, en el departamento de Antioquia.</v>
          </cell>
        </row>
        <row r="2351">
          <cell r="E2351">
            <v>305895296790</v>
          </cell>
          <cell r="F2351" t="str">
            <v>Realizar la formulación, estudios, diseños y construcción de vivienda nueva rural con identidad cultural y enfoque diferencial digna para las comunidades del Municipio de Zaragoza, en el departamento de Antioquia</v>
          </cell>
        </row>
        <row r="2352">
          <cell r="E2352">
            <v>305895296800</v>
          </cell>
          <cell r="F2352" t="str">
            <v>Hacer mejoramiento de viviendas en todos los núcleos veredales del Municipio de Zaragoza, contribuyendo a mejorar la calidad de vida de sus habitanstes</v>
          </cell>
        </row>
        <row r="2353">
          <cell r="E2353">
            <v>305895296911</v>
          </cell>
          <cell r="F2353" t="str">
            <v>Implementar un proyecto de fogones u hornillas tradicionales para preservar la cultura gastronómica tradicional y ancestral de los Consejos Comunitarios, Resguardos Indígenas y comunidades campesinas del municipio de Zaragoza, Antioquia.</v>
          </cell>
        </row>
        <row r="2354">
          <cell r="E2354">
            <v>305895296927</v>
          </cell>
          <cell r="F2354" t="str">
            <v>Realizar estudios, diseños y ejecutar obras para la modernizacion, ampliacion y tecnificacion del acueducto veredal la Fortuna, del Corregimiento el pato, en el municipio de Zaragoza en el departamento de Antioquia.</v>
          </cell>
        </row>
        <row r="2355">
          <cell r="E2355">
            <v>305895296964</v>
          </cell>
          <cell r="F2355" t="str">
            <v>Realizar estudios, diseños y construcción de sistemas de acueductos veredales que garanticen el abastecimiento de agua potable de las comunidades del área rural del municipio de Zaragoza, en el departamento de Antioquia</v>
          </cell>
        </row>
        <row r="2356">
          <cell r="E2356">
            <v>305895296995</v>
          </cell>
          <cell r="F2356" t="str">
            <v>Diseñar e implementar soluciones individuales para el acceso al agua potable para beneficiar las zonas rurales dispersas del Municipio Zaragoza, en el departamento de Antioquia.</v>
          </cell>
        </row>
        <row r="2357">
          <cell r="E2357">
            <v>305895297033</v>
          </cell>
          <cell r="F2357" t="str">
            <v xml:space="preserve">Contruir alcantarrillado para la recoleccion y disposicion final de aguas Residuales en los centros poblados del municipio de Zaragoza. </v>
          </cell>
        </row>
        <row r="2358">
          <cell r="E2358">
            <v>305895297301</v>
          </cell>
          <cell r="F2358" t="str">
            <v>Realizar estudios, diseños y construcción de baterías sanitarias para beneficiar las comunidades en las zonas dispersas de las veredas del Municipio de Zaragoza, en el departamento de Antioquia.</v>
          </cell>
        </row>
        <row r="2359">
          <cell r="E2359">
            <v>305895297360</v>
          </cell>
          <cell r="F2359" t="str">
            <v>Diseñar e implementar estrategia integral para el manejo y aprovechamiento de residuos sólidos para beneficiar a todas las familias de las veredas del municipio de Zaragoza, en el departamento de Antioquia.</v>
          </cell>
        </row>
        <row r="2360">
          <cell r="E2360">
            <v>305895297462</v>
          </cell>
          <cell r="F2360" t="str">
            <v>Realizar estudios, diseños y construcción de rellenos sanitarios o puntos de disposición final de los residuos sólidos producidos en las áreas urbanas y rurales del municipio de Zaragoza, en el departamento de Antioquia.</v>
          </cell>
        </row>
        <row r="2361">
          <cell r="E2361">
            <v>505475223111</v>
          </cell>
          <cell r="F2361" t="str">
            <v>Construir 23 sistemas de potabilización de agua, con sus respectivas acometidas domiciliarias en las comunidades de la zona rural y urbana del municipio de Murindó, Antioquia.</v>
          </cell>
        </row>
        <row r="2362">
          <cell r="E2362">
            <v>505475223312</v>
          </cell>
          <cell r="F2362" t="str">
            <v>Implementar 1 proyecto de construcción de vivienda con enfoque étnico territorial que integre las 23 comunidades de la zona rural y urbana del municipio de Murindó, Antioquia</v>
          </cell>
        </row>
        <row r="2363">
          <cell r="E2363">
            <v>505475223453</v>
          </cell>
          <cell r="F2363" t="str">
            <v>Implementar un plan maestro de  alcantarillado tradicional y alternativo que integre las 23 comunidades de la zona rural y urbana del municipio de Murindó, Antioquia</v>
          </cell>
        </row>
        <row r="2364">
          <cell r="E2364">
            <v>505475223516</v>
          </cell>
          <cell r="F2364" t="str">
            <v>Construir una  planta de reciclaje  y transformación de residuos solidos en Murindó, ZU, residuos generados en las comunidades de la zona rural y urbana en el municipio de Murindó, Antioquia.</v>
          </cell>
        </row>
        <row r="2365">
          <cell r="E2365">
            <v>505475223573</v>
          </cell>
          <cell r="F2365" t="str">
            <v>Implementar 1 proyecto de mejoramiento  de vivienda con enfoque territorial étnico en la comunidad de Bella Luz en el municipio de Murindó, Antioquia.</v>
          </cell>
        </row>
        <row r="2366">
          <cell r="E2366">
            <v>505475223644</v>
          </cell>
          <cell r="F2366" t="str">
            <v>Implementar 23 sistemas de tratamiento de aguas residuales (PTAR, FAFA E INOC) en las comunidades de la zona rural y urbana en el municipio de Murindó, Antioquia</v>
          </cell>
        </row>
        <row r="2367">
          <cell r="E2367">
            <v>505475223773</v>
          </cell>
          <cell r="F2367" t="str">
            <v>Construir 23 pequeños centros de acopios dotados, para el almacenamiento del material reciclado en las comunidades de la zona rural y urbana del municipio de Murindó, Antioquia.</v>
          </cell>
        </row>
        <row r="2368">
          <cell r="E2368">
            <v>505475223909</v>
          </cell>
          <cell r="F2368" t="str">
            <v>Descontaminar y recuperar el Río Atrato y sus afluentes como sujeto de derecho conforme a lo ordenado por la Sentencia T622 de 2016; en beneficio de las comunidades étnicas del Municipio de Murindó Antioquia.</v>
          </cell>
        </row>
        <row r="2369">
          <cell r="E2369">
            <v>505475224012</v>
          </cell>
          <cell r="F2369" t="str">
            <v>Dotar de medios de transportes fluvial para la prestación del servicio de recolección de residuos sólidos domiciliarios en el municipio de Murindó, Antioquia</v>
          </cell>
        </row>
        <row r="2370">
          <cell r="E2370">
            <v>505475224060</v>
          </cell>
          <cell r="F2370" t="str">
            <v>Implementar un proyecto de construcción de sitios de disposición final de residuos sólidos que preste el servicio a las comunidades de forma individual o integre a varias comunidades en el municipio de Murindó, Antioquia.</v>
          </cell>
        </row>
        <row r="2371">
          <cell r="E2371">
            <v>505475224105</v>
          </cell>
          <cell r="F2371" t="str">
            <v>Implementar un proyecto de sensibilización y capacitación en el manejo de los residuos sólidos que integre las 23 comunidades de la zona rural y urbana del municipio de Murindó, Antioquia.</v>
          </cell>
        </row>
        <row r="2372">
          <cell r="E2372">
            <v>505873204673</v>
          </cell>
          <cell r="F2372" t="str">
            <v>Diseñar y construir  vivienda digna en las comunidades negras e indígenas del municipio de Vigía del Fuerte, Antioquia</v>
          </cell>
        </row>
        <row r="2373">
          <cell r="E2373">
            <v>505873204696</v>
          </cell>
          <cell r="F2373" t="str">
            <v>Implementar 27 proyectos de mejoramiento de viviendas para las comunidades negras e indígenas del municipio de Vigía del Fuerte, Antioquia.</v>
          </cell>
        </row>
        <row r="2374">
          <cell r="E2374">
            <v>505873204730</v>
          </cell>
          <cell r="F2374" t="str">
            <v>Diseñar y construir Alcantarillado en todas las comunidades negras e indígenas del municipio de Vigía del Fuerte , Antioquia</v>
          </cell>
        </row>
        <row r="2375">
          <cell r="E2375">
            <v>505873204805</v>
          </cell>
          <cell r="F2375" t="str">
            <v>Construir plantas de potabilizacion de aguas en las comunidades negras e indigenas del municipio de Vigia del Fuerte, Antioquia.</v>
          </cell>
        </row>
        <row r="2376">
          <cell r="E2376">
            <v>505873204903</v>
          </cell>
          <cell r="F2376" t="str">
            <v>Implementar un proyecto de dotación de sistemas de unidades sanitarias familiar UNISAFA, para las 27 comunidades del municipio de Vigia del Fuerte, Antioquia.</v>
          </cell>
        </row>
        <row r="2377">
          <cell r="E2377">
            <v>505873204949</v>
          </cell>
          <cell r="F2377" t="str">
            <v>Capacitar personal de las 27 comunidades con el manejo adecuado de residuos sólidos domiciliarios en comunidades Étnicas de Vigía del Fuerte.</v>
          </cell>
        </row>
        <row r="2378">
          <cell r="E2378">
            <v>505873205232</v>
          </cell>
          <cell r="F2378" t="str">
            <v>Construir 27 sistemas de tratamiento de aguas residuales,  generadas en las 27 comunidades étnicas del municipio de Vigía del Fuerte, Departamento de Antioquia.</v>
          </cell>
        </row>
        <row r="2379">
          <cell r="E2379">
            <v>505873205462</v>
          </cell>
          <cell r="F2379" t="str">
            <v>Dotar a las comunidades Étnicas de Vigía del Fuerte de un sistema de recolección de aguas lluvias  permita el acceso al recurso para uso del hogar.</v>
          </cell>
        </row>
        <row r="2380">
          <cell r="E2380">
            <v>505873205688</v>
          </cell>
          <cell r="F2380" t="str">
            <v>Construir relleno sanitario en las comunidades negras e indígenas del municipio de Vigía del Fuerte, Antioquia</v>
          </cell>
        </row>
        <row r="2381">
          <cell r="E2381">
            <v>505873205718</v>
          </cell>
          <cell r="F2381" t="str">
            <v>Ampliar y dotar la planta de tratamiento de residuos sólidos y transformación de plástico ubicaba en la vereda de Villanueva Vigía del Fuerte, Antioquia.</v>
          </cell>
        </row>
        <row r="2382">
          <cell r="E2382">
            <v>505873232969</v>
          </cell>
          <cell r="F2382" t="str">
            <v>Recuperar los cuerpos de agua y con ellos las especies piscícolas nativas en el municipio de vigía del fuerte en el departamento de Antioquia.</v>
          </cell>
        </row>
        <row r="2383">
          <cell r="E2383">
            <v>1305893152183</v>
          </cell>
          <cell r="F2383" t="str">
            <v xml:space="preserve">Construir sistema de tratamiento de aguas residuales domésticas en los centros poblados del Municipio de Yondó. </v>
          </cell>
        </row>
        <row r="2384">
          <cell r="E2384">
            <v>1305893152205</v>
          </cell>
          <cell r="F2384" t="str">
            <v xml:space="preserve"> Construir un sistema de abastecimiento de agua potable en la  zona rural del Municipio de Yondó. </v>
          </cell>
        </row>
        <row r="2385">
          <cell r="E2385">
            <v>1305893152214</v>
          </cell>
          <cell r="F2385" t="str">
            <v>Construir el plan de gestión integral de residuos sólidos para la zona rural del Municipio de Yondó.</v>
          </cell>
        </row>
        <row r="2386">
          <cell r="E2386">
            <v>1305893152222</v>
          </cell>
          <cell r="F2386" t="str">
            <v xml:space="preserve">Construir  viviendas para la reubicación de las familias de la vereda de Bocas de Barbacoas que se encuentran en alto riesgo. </v>
          </cell>
        </row>
        <row r="2387">
          <cell r="E2387">
            <v>1305893152246</v>
          </cell>
          <cell r="F2387" t="str">
            <v>Mejorar la vivienda de la población rural del municipio de Yondó</v>
          </cell>
        </row>
        <row r="2388">
          <cell r="E2388">
            <v>1305893152262</v>
          </cell>
          <cell r="F2388" t="str">
            <v>Construir un proyecto de vivienda nueva para la población rural del municipio de Yondó.</v>
          </cell>
        </row>
        <row r="2389">
          <cell r="E2389">
            <v>1305893152278</v>
          </cell>
          <cell r="F2389" t="str">
            <v xml:space="preserve">Construir baterías sanitarias con sistemas de tratamiento de aguas residuales para los núcleos veredales  del municipio de Yondó. </v>
          </cell>
        </row>
        <row r="2390">
          <cell r="E2390">
            <v>1305893152288</v>
          </cell>
          <cell r="F2390" t="str">
            <v>Adquirir terrenos y construir vivienda para la población rural del municipio de Yondó</v>
          </cell>
        </row>
        <row r="2391">
          <cell r="E2391">
            <v>1305893152301</v>
          </cell>
          <cell r="F2391" t="str">
            <v>Optimizar el acueducto veredal que opera el municipio de Yondó</v>
          </cell>
        </row>
        <row r="2392">
          <cell r="E2392">
            <v>1305893152307</v>
          </cell>
          <cell r="F2392" t="str">
            <v xml:space="preserve">Optimizar los acueductos existentes en la zona rural del municipio de Yondó. </v>
          </cell>
        </row>
        <row r="2393">
          <cell r="E2393">
            <v>1305893152324</v>
          </cell>
          <cell r="F2393" t="str">
            <v>Implementar el  Plan de Saneamiento Básico hídrico para el municipio de Yondó</v>
          </cell>
        </row>
        <row r="2394">
          <cell r="E2394">
            <v>1305893153433</v>
          </cell>
          <cell r="F2394" t="str">
            <v xml:space="preserve">Construir pozos  subterráneos individuales  para el abastecimiento de agua a familias rurales dispersas en el municipio de Yondó. </v>
          </cell>
        </row>
        <row r="2395">
          <cell r="E2395">
            <v>1305893153437</v>
          </cell>
          <cell r="F2395" t="str">
            <v xml:space="preserve">Construir alcantarillado para los centros poblados de los núcleos veredales de la zona rural de Yondó.  </v>
          </cell>
        </row>
        <row r="2396">
          <cell r="E2396">
            <v>1605045201118</v>
          </cell>
          <cell r="F2396" t="str">
            <v xml:space="preserve">Implementar programas de mejoramiento de vivienda rural con enfoque étnico en el municipio de Apartadó </v>
          </cell>
        </row>
        <row r="2397">
          <cell r="E2397">
            <v>1605045201143</v>
          </cell>
          <cell r="F2397" t="str">
            <v>Desarrollar  programas de mejoramiento de vivienda rural en los núcleos veredales campesinos, comunidades étnicas en el municipio de Apartado, Antioquia.</v>
          </cell>
        </row>
        <row r="2398">
          <cell r="E2398">
            <v>1605045201161</v>
          </cell>
          <cell r="F2398" t="str">
            <v>Adecuar y mejorar acueductos de los núcleos veredales del municipio de apartadó</v>
          </cell>
        </row>
        <row r="2399">
          <cell r="E2399">
            <v>1605045201182</v>
          </cell>
          <cell r="F2399" t="str">
            <v>Aumentar la cobertura del servicio de recolección de basuras y manejo de residuos sólidos del municipio de Aparatdó</v>
          </cell>
        </row>
        <row r="2400">
          <cell r="E2400">
            <v>1605045201187</v>
          </cell>
          <cell r="F2400" t="str">
            <v>Implementar programas de capacitación a la población rural, en el manejo adecuado de los residuos sólidos, en el municipio de Apartado</v>
          </cell>
        </row>
        <row r="2401">
          <cell r="E2401">
            <v>1605045201222</v>
          </cell>
          <cell r="F2401" t="str">
            <v xml:space="preserve">Generar conciencia ambiental a  comunidades que habitan el área rural del municipio de Apartado, a través de capacitaciones en manejo y disposición de aguas residuales </v>
          </cell>
        </row>
        <row r="2402">
          <cell r="E2402">
            <v>1605045201234</v>
          </cell>
          <cell r="F2402" t="str">
            <v>Capacitar sobre el manejo y administración del acueducto veredal del núcleo Media Cuesta del municipio de Apartadó</v>
          </cell>
        </row>
        <row r="2403">
          <cell r="E2403">
            <v>1605045201244</v>
          </cell>
          <cell r="F2403" t="str">
            <v>Construir viviendas nuevas en sitio propio,  en todos los núcleos veredales campesinos y la cabecera corregimental del San Jose de Apartado del municipio de Apartado, Antioquia.</v>
          </cell>
        </row>
        <row r="2404">
          <cell r="E2404">
            <v>1605045201262</v>
          </cell>
          <cell r="F2404" t="str">
            <v>Construir relleno sanitario tecnificado en el núcleo veredal El Cielo del municipio de Apartadó</v>
          </cell>
        </row>
        <row r="2405">
          <cell r="E2405">
            <v>1605045201266</v>
          </cell>
          <cell r="F2405" t="str">
            <v>Construir planta de tratamiento de aguas residuales en los núcleo veredales del municipio de Apartadó</v>
          </cell>
        </row>
        <row r="2406">
          <cell r="E2406">
            <v>1605045201267</v>
          </cell>
          <cell r="F2406" t="str">
            <v>Construir UNISAFAS, garantizando  el seguimiento y la asistencia técnica, en la zona rural del municipio de Apartado.</v>
          </cell>
        </row>
        <row r="2407">
          <cell r="E2407">
            <v>1605045201348</v>
          </cell>
          <cell r="F2407" t="str">
            <v>Mejorar acueducto del consejo comunitario comunidades negras de Puerto Girón del Municipio de Apartado</v>
          </cell>
        </row>
        <row r="2408">
          <cell r="E2408">
            <v>1605045201375</v>
          </cell>
          <cell r="F2408" t="str">
            <v>Construir acueductos veredales y multiveredales  de acuerdo a las condiciones del territorio rural del municipio de Apartadó</v>
          </cell>
        </row>
        <row r="2409">
          <cell r="E2409">
            <v>1605045201390</v>
          </cell>
          <cell r="F2409" t="str">
            <v>Reubicar  70 viviendas del núcleo Pie de Monte y Llanura del municipio de Apartado, Antioquia</v>
          </cell>
        </row>
        <row r="2410">
          <cell r="E2410">
            <v>1605045201394</v>
          </cell>
          <cell r="F2410" t="str">
            <v>Construir estufas ecológicas en todos los núcleos veredales Campesinos e indígenas del municipio de apartado</v>
          </cell>
        </row>
        <row r="2411">
          <cell r="E2411">
            <v>1605045201407</v>
          </cell>
          <cell r="F2411" t="str">
            <v>Dotar filtros purificadores de agua para las familias de los núcleos veredales del municipio de Apartadó</v>
          </cell>
        </row>
        <row r="2412">
          <cell r="E2412">
            <v>1605045201432</v>
          </cell>
          <cell r="F2412" t="str">
            <v>Dotar de tanques de almacenamiento comunitario, para almacenamiento de agua en todos los núcleos veredales del municipio de Apartadó</v>
          </cell>
        </row>
        <row r="2413">
          <cell r="E2413">
            <v>1605045201435</v>
          </cell>
          <cell r="F2413" t="str">
            <v>Construir alcantarillados para beneficiar a las familias de los núcleos veredales campesinos y étnicos del municipio de Apartadó</v>
          </cell>
        </row>
        <row r="2414">
          <cell r="E2414">
            <v>1605045201477</v>
          </cell>
          <cell r="F2414" t="str">
            <v>Ampliar  cobertura del acueducto del corregimiento de San José de  Apartado.</v>
          </cell>
        </row>
        <row r="2415">
          <cell r="E2415">
            <v>1605045201610</v>
          </cell>
          <cell r="F2415" t="str">
            <v>Mejoramiento de los campos santos u cementerio en los 04 núcleos veredales del municipio de apartadó</v>
          </cell>
        </row>
        <row r="2416">
          <cell r="E2416">
            <v>1605045201982</v>
          </cell>
          <cell r="F2416" t="str">
            <v>Construir  viviendas nuevas en sitito propio, para  la Mujer rural, victimas del conflicto armado y la población LGTBI, de todos los núcleos veredales del municipio de Apartado, A través de programas de subsidios de vivienda de interés prioritario e interés social.</v>
          </cell>
        </row>
        <row r="2417">
          <cell r="E2417">
            <v>1605147204832</v>
          </cell>
          <cell r="F2417" t="str">
            <v>Construir 7 centros de acopio de residuos como espacios transitorios, para la recolección y procesamiento de las basuras con separación en la fuente, en puntos estratégicos del municipio Carepa Antioquia.</v>
          </cell>
        </row>
        <row r="2418">
          <cell r="E2418">
            <v>1605147205372</v>
          </cell>
          <cell r="F2418" t="str">
            <v>Construir Unidades Sanitarias Familiares, para las viviendas que lo requieran en cada una de las veredas y reducir la contaminación en el municipio Carepa Antioquia.</v>
          </cell>
        </row>
        <row r="2419">
          <cell r="E2419">
            <v>1605147205519</v>
          </cell>
          <cell r="F2419" t="str">
            <v>Realizar estudios, diseño y construcción de alcantarillado con planta de tratamiento para el manejo de aguas residuales a 31 veredas del municipio Carepa Antioquia.</v>
          </cell>
        </row>
        <row r="2420">
          <cell r="E2420">
            <v>1605147205578</v>
          </cell>
          <cell r="F2420" t="str">
            <v>Realizar estudios, diseño y mejoramiento de alcantarillado con planta de tratamiento para el manejo de aguas residuales a 12 veredas y corregimientos del municipio Carepa Antioquia.</v>
          </cell>
        </row>
        <row r="2421">
          <cell r="E2421">
            <v>1605147205611</v>
          </cell>
          <cell r="F2421" t="str">
            <v>Construir viviendas de interés prioritario a hogares que las necesiten, en todas las veredas del municipio Carepa, Antioquia</v>
          </cell>
        </row>
        <row r="2422">
          <cell r="E2422">
            <v>1605147205672</v>
          </cell>
          <cell r="F2422" t="str">
            <v>Realizar capacitaciones de concientización, manejo y aprovechamiento de residuos sólidos en todas las veredas y corregimientos del municipio Carepa Antioquia.</v>
          </cell>
        </row>
        <row r="2423">
          <cell r="E2423">
            <v>1605147205704</v>
          </cell>
          <cell r="F2423" t="str">
            <v>Implementar programas de  Viviendas propia para mejorar la calidad de vida de los integrantes de la Comunidad Indígena Senú Rio León Carepita Canal 1 de Carepa - Antioquia</v>
          </cell>
        </row>
        <row r="2424">
          <cell r="E2424">
            <v>1605147205767</v>
          </cell>
          <cell r="F2424" t="str">
            <v>Implementar programas de mejoramiento de viviendas de interés prioritario a hogares que las necesiten, en todas las veredas del municipio Carepa, Antioquia.</v>
          </cell>
        </row>
        <row r="2425">
          <cell r="E2425">
            <v>1605147205811</v>
          </cell>
          <cell r="F2425" t="str">
            <v>Realizar mejoramiento a los acueductos veredales en lo relacionado a la distribución, ampliación de redes y estructuras de planta de tratamiento, en 14 veredas del municipio Carepa Antioquia.</v>
          </cell>
        </row>
        <row r="2426">
          <cell r="E2426">
            <v>1605147206012</v>
          </cell>
          <cell r="F2426" t="str">
            <v>Realizar estudios, diseño y construcción de acueductos veredales para abastecimiento de agua potable a los hogares rurales, en cada una las veredas que no cuentan con este servicio en el municipio de Carepa departamento de Antioquia</v>
          </cell>
        </row>
        <row r="2427">
          <cell r="E2427">
            <v>1605147206037</v>
          </cell>
          <cell r="F2427" t="str">
            <v>Reubicar viviendas que se encuentran en zonas de alto riesgo, en 19 veredas de Carepa, municipio del departamento Antioquia.</v>
          </cell>
        </row>
        <row r="2428">
          <cell r="E2428">
            <v>1605172208521</v>
          </cell>
          <cell r="F2428" t="str">
            <v>Implementar capacitaciones sobre aprovechamiento integral de residuos,  en las comunidades indígenas de Dojura, Guapa Arriba, Saundo, Chigorodocito y Polines del municipio de Chigorodó Antioquia.</v>
          </cell>
        </row>
        <row r="2429">
          <cell r="E2429">
            <v>1605172208650</v>
          </cell>
          <cell r="F2429" t="str">
            <v>Implementar programas de mejoramiento de vivienda, que permita mejorar la calidad de vida de las comunidades de resguardos  Indígenas de Yaberarado y Polines del municipio de Chigorodó Antioquia.</v>
          </cell>
        </row>
        <row r="2430">
          <cell r="E2430">
            <v>1605172208653</v>
          </cell>
          <cell r="F2430" t="str">
            <v>Construir viviendas nuevas y digna de acuerdo con los usos y costumbre de las comunidades indígenas de Dojura, Guapa Arriba, Saundo, Chigorodocito y Polines del municipio de Chigorodó Antioquia.</v>
          </cell>
        </row>
        <row r="2431">
          <cell r="E2431">
            <v>1605172208689</v>
          </cell>
          <cell r="F2431" t="str">
            <v>Implementar programas de mejoramiento de vivienda que permita mejorar la calidad de vida de las comunidades de los núcleos veredales, Guapa, Champita, Peñita y Sadem, municipio de Chigorodó Antioquia.</v>
          </cell>
        </row>
        <row r="2432">
          <cell r="E2432">
            <v>1605172208708</v>
          </cell>
          <cell r="F2432" t="str">
            <v>Construir viviendas nuevas y dignas , en sitio propio,  en las comunidades campesinas del municipio de Chigorodo Antioquia.</v>
          </cell>
        </row>
        <row r="2433">
          <cell r="E2433">
            <v>1605172208719</v>
          </cell>
          <cell r="F2433" t="str">
            <v>Implementar  subsidios para la construcción de vivienda nueva en sitio propio,  en todos los núcleos veredales campesinos  del municipio de Chigorodó Antioquia.</v>
          </cell>
        </row>
        <row r="2434">
          <cell r="E2434">
            <v>1605172208957</v>
          </cell>
          <cell r="F2434" t="str">
            <v xml:space="preserve">Limpiar y reactivar pozos profundos en los núcleos de Sadem y Champita Municipio de Chigorodó Antioquia para tener acceso al agua potable </v>
          </cell>
        </row>
        <row r="2435">
          <cell r="E2435">
            <v>1605172208973</v>
          </cell>
          <cell r="F2435" t="str">
            <v>Construir un acueducto veredal a partir de un pozo profundo ubicado en la vereda Veracruz 1, sector ganadería el Corsa, municipio de Chigorodó Antioquia.</v>
          </cell>
        </row>
        <row r="2436">
          <cell r="E2436">
            <v>1605172208975</v>
          </cell>
          <cell r="F2436" t="str">
            <v>Reubicar  viviendas asentadas en zonas de altos riesgo,  del área rural del municipio de Chigorodo Antioquia.</v>
          </cell>
        </row>
        <row r="2437">
          <cell r="E2437">
            <v>1605172208989</v>
          </cell>
          <cell r="F2437" t="str">
            <v>Construir plantas de aprovechamiento de residuos orgánicos para la producción de abonos en los núcleos Sadem, Comunidades Indígenas, Guapa, Champita y Peñita, municipio de Chigorodó Antioquia</v>
          </cell>
        </row>
        <row r="2438">
          <cell r="E2438">
            <v>1605172209000</v>
          </cell>
          <cell r="F2438" t="str">
            <v>Construir unidades sanitarias,   con sus respectivos pozos sépticos en las Comunidades Indígenas y veredas del municipio de Chigorodó Antioquia.</v>
          </cell>
        </row>
        <row r="2439">
          <cell r="E2439">
            <v>1605172209005</v>
          </cell>
          <cell r="F2439" t="str">
            <v>Construir acueductos veredales y/o multiveredales para el acceso a agua potable en los núcleos veredales de Guapa, Champita, Comunidades Indígenas, Peñita y Sadem, municipio de Chigorodó Antioquia.</v>
          </cell>
        </row>
        <row r="2440">
          <cell r="E2440">
            <v>1605172209014</v>
          </cell>
          <cell r="F2440" t="str">
            <v>Construir unidades sanitaria familiares (unisafa) para todo los núcleos veredales Guapa, Champita, Comunidades Indígenas, Peñita y Sadem, municipio de Chigorodó Antioquia.</v>
          </cell>
        </row>
        <row r="2441">
          <cell r="E2441">
            <v>1605172209111</v>
          </cell>
          <cell r="F2441" t="str">
            <v>Construir viviendas nuevas dignas, para la población víctimas de la violencia, adulto mayor y en condiciones de discapacidad del municipio de Chigorodó Antioquia.</v>
          </cell>
        </row>
        <row r="2442">
          <cell r="E2442">
            <v>1605172210618</v>
          </cell>
          <cell r="F2442" t="str">
            <v xml:space="preserve">Construir viviendas nuevas dignas para las personas en el proceso de reintegración y reincorporación del Municipio de Chigorodó Antioquia.  </v>
          </cell>
        </row>
        <row r="2443">
          <cell r="E2443">
            <v>1605172210634</v>
          </cell>
          <cell r="F2443" t="str">
            <v xml:space="preserve">Implementar programas de mejoramiento de viviendas para las personas en el proceso de reintegración y reincorporación del Municipio de Chigorodó Antioquia.   </v>
          </cell>
        </row>
        <row r="2444">
          <cell r="E2444">
            <v>1605234223062</v>
          </cell>
          <cell r="F2444" t="str">
            <v>Gestionar los subsidios de vivienda a través de los líderes comunales en todos los núcleos veredales de Dabeiba Antioquia.</v>
          </cell>
        </row>
        <row r="2445">
          <cell r="E2445">
            <v>1605234223079</v>
          </cell>
          <cell r="F2445" t="str">
            <v>Asignar un carro recolector de residuos sólidos, a todas las veredas que tengan acceso vehicular del carro recolector de Basura en Dabeiba Antioquia.</v>
          </cell>
        </row>
        <row r="2446">
          <cell r="E2446">
            <v>1605234223102</v>
          </cell>
          <cell r="F2446" t="str">
            <v>Capacitar a grupos de mujeres indígenas en manejo de desechos orgánicos y residuos sólidos en comunidades amparradó carmen y choromando del municipio de dabeiba antioquia</v>
          </cell>
        </row>
        <row r="2447">
          <cell r="E2447">
            <v>1605234223113</v>
          </cell>
          <cell r="F2447" t="str">
            <v>Capacitar en manejo de los acueductos veredales a las comunidades rurales del municipio de Dabeiba, departamento de Antioquía.</v>
          </cell>
        </row>
        <row r="2448">
          <cell r="E2448">
            <v>1605234223134</v>
          </cell>
          <cell r="F2448" t="str">
            <v>Capacitar en manejo de residuos orgánicos y sólidos en todos los núcleos con presencia indígena, con el fin de aprovechar los desechos.</v>
          </cell>
        </row>
        <row r="2449">
          <cell r="E2449">
            <v>1605234223151</v>
          </cell>
          <cell r="F2449" t="str">
            <v>Capacitar la comunidad en construcción y sostenimiento de pozos de basura en núcleos veredales municipio de Dabeiba, departamento de Antioquia.</v>
          </cell>
        </row>
        <row r="2450">
          <cell r="E2450">
            <v>1605234223275</v>
          </cell>
          <cell r="F2450" t="str">
            <v>Construir acueductos veredales en la zona rural del Municipio de Dabeiba Antioquia, con el fin de acceder a agua potable en los hogares campesinos e indígenas.</v>
          </cell>
        </row>
        <row r="2451">
          <cell r="E2451">
            <v>1605234223292</v>
          </cell>
          <cell r="F2451" t="str">
            <v xml:space="preserve">Construir centros de acopio de basura en núcleos campesinos del municipio de Dabeiba Antioquia, con el fin de almacenar los residuos solidos mientras pasa el carro recolector. </v>
          </cell>
        </row>
        <row r="2452">
          <cell r="E2452">
            <v>1605234223369</v>
          </cell>
          <cell r="F2452" t="str">
            <v>Construir de pozos sépticos en los núcleos veredales del municipio de Dabeiba, departamento de Antioquia, con el fin de mejorar las condiciones de saneamiento básico.</v>
          </cell>
        </row>
        <row r="2453">
          <cell r="E2453">
            <v>1605234223425</v>
          </cell>
          <cell r="F2453" t="str">
            <v xml:space="preserve">Construir tambos (casas indígenas) en los núcleos Amparradó Carmen, Choromandó, Antadó Guabina, Dabeiba Centro Y Tuguridó Karrazal De Dabeiba-Antioquia </v>
          </cell>
        </row>
        <row r="2454">
          <cell r="E2454">
            <v>1605234223443</v>
          </cell>
          <cell r="F2454" t="str">
            <v>Construir sistema de alcantarillado en las comunidades de San José de Urama, Camparrusia y en las veredas la balsita, cruces por Urama del municipio de Dabeiba, departamento de Antioquia.</v>
          </cell>
        </row>
        <row r="2455">
          <cell r="E2455">
            <v>1605234223479</v>
          </cell>
          <cell r="F2455" t="str">
            <v xml:space="preserve">Construir viviendas para mujeres cabeza de familia en los núcleos Camparrusia, Chever y Vallesí, del municipio de Dabeiba, departamento de Antioquía. </v>
          </cell>
        </row>
        <row r="2456">
          <cell r="E2456">
            <v>1605234223521</v>
          </cell>
          <cell r="F2456" t="str">
            <v>Culminar construcción del acueducto de las veredas los naranjos, Cocos Guayabito, Dabeiba Viejo y El Mohan  del municipio de Dabeiba, departamento de Antioquia, para el suministro de agua potable.</v>
          </cell>
        </row>
        <row r="2457">
          <cell r="E2457">
            <v>1605234223575</v>
          </cell>
          <cell r="F2457" t="str">
            <v>Dotar de contenedores y materiales para la captación y almacenamiento de agua en los núcleos de la Balsita, Chever, Dabeiba Viejo, Antadó del municipio de Dabeiba, departamento de Antioquia.</v>
          </cell>
        </row>
        <row r="2458">
          <cell r="E2458">
            <v>1605234223599</v>
          </cell>
          <cell r="F2458" t="str">
            <v>Dotar de motosierras a las comunidades indígenas, con el fin de utilizar como herramienta para la construcción de sus tambos, según sus usos y costumbres.</v>
          </cell>
        </row>
        <row r="2459">
          <cell r="E2459">
            <v>1605234223651</v>
          </cell>
          <cell r="F2459" t="str">
            <v>Estructurar un plan de capacitaciones para mejorar las condiciones habitacionales en los núcleos veredales de Dabeiba Antioquia.</v>
          </cell>
        </row>
        <row r="2460">
          <cell r="E2460">
            <v>1605234223683</v>
          </cell>
          <cell r="F2460" t="str">
            <v>Facilitar el acceso a créditos de vivienda para la comunidad campesina del núcleo de Camparrusia, municipio de Dabeiba, departamento de Antioquía.</v>
          </cell>
        </row>
        <row r="2461">
          <cell r="E2461">
            <v>1605234223803</v>
          </cell>
          <cell r="F2461" t="str">
            <v>Gestionar ante Corpourabá la concepción de aguas de uso privado a uso, cuidado y administración de las comunidades, con el fin de garantizar el consumo de agua potable.</v>
          </cell>
        </row>
        <row r="2462">
          <cell r="E2462">
            <v>1605234223822</v>
          </cell>
          <cell r="F2462" t="str">
            <v xml:space="preserve">Gestionar asistencia técnica en el uso del filtro para potabilización del agua, en el núcleo chever del municipio de Dabeiba, departamento de Antioquía. </v>
          </cell>
        </row>
        <row r="2463">
          <cell r="E2463">
            <v>1605234223992</v>
          </cell>
          <cell r="F2463" t="str">
            <v>Mejorar acueducto veredal en los núcleos armenia, Centro Poblado San Jose De Urama, Camparrusia, La Balsita, Cruces Por Urama y el Retiro del municipio de Dabeiba, departamento de Antioquía.</v>
          </cell>
        </row>
        <row r="2464">
          <cell r="E2464">
            <v>1605234224045</v>
          </cell>
          <cell r="F2464" t="str">
            <v>Realizar estudio tecnico para determinar si los suelos son aptos para la construccion de viviendas en las veredas Palmichales, Carro, Antadó, La Estrella, Caracol, Dabeiba Viejo, San José de Urmá y El Toro en el municipio de Dabeiba Antioquia.</v>
          </cell>
        </row>
        <row r="2465">
          <cell r="E2465">
            <v>1605234224080</v>
          </cell>
          <cell r="F2465" t="str">
            <v>Realizar mejoramiento de vivienda en los núcleos veredales del municipio de Dabeiba, departamento de Antioquia.</v>
          </cell>
        </row>
        <row r="2466">
          <cell r="E2466">
            <v>1605234224099</v>
          </cell>
          <cell r="F2466" t="str">
            <v>Realizar un estudio de habitabilidad tipo censo en los núcleos veredales del municipio de Dabeiba, departamento de Antioquia.</v>
          </cell>
        </row>
        <row r="2467">
          <cell r="E2467">
            <v>1605234224126</v>
          </cell>
          <cell r="F2467" t="str">
            <v xml:space="preserve">Realizar un proyecto de instalación de estufas ecológicas en los núcleos veredales del municipio de Dabeiba, departamento de Antioquia. </v>
          </cell>
        </row>
        <row r="2468">
          <cell r="E2468">
            <v>1605234224151</v>
          </cell>
          <cell r="F2468" t="str">
            <v>Realizar un proyecto de viviendas nuevas en los núcleos veredales del municipio de Dabeiba, departamento de Antioquía.</v>
          </cell>
        </row>
        <row r="2469">
          <cell r="E2469">
            <v>1605234224156</v>
          </cell>
          <cell r="F2469" t="str">
            <v>Reubicar viviendas que se encuentran en peligro inminente en los núcleos veredal del municipio de Dabeiba, departamento de Antioquia.</v>
          </cell>
        </row>
        <row r="2470">
          <cell r="E2470">
            <v>1605234224168</v>
          </cell>
          <cell r="F2470" t="str">
            <v>Vincular la mano de obra local de los núcleos para la ejecución de proyectos de viviendas en el municipio de Dabeiba, departamento de Antioquia.</v>
          </cell>
        </row>
        <row r="2471">
          <cell r="E2471">
            <v>1605234226140</v>
          </cell>
          <cell r="F2471" t="str">
            <v>Realizar mejoramientos de Cementerios comunitarios de las veredas de Dabeiba</v>
          </cell>
        </row>
        <row r="2472">
          <cell r="E2472">
            <v>1605234226185</v>
          </cell>
          <cell r="F2472" t="str">
            <v>Implementar sistemas de paneles solares para las comunidades rurales dispersas en la zona rural del municipio de Dabeiba Antioquia.</v>
          </cell>
        </row>
        <row r="2473">
          <cell r="E2473">
            <v>1605480226354</v>
          </cell>
          <cell r="F2473" t="str">
            <v xml:space="preserve">Ampliar la cobertura del servicio de recolección de residuos sólidos en los resguardos indígenas de Chontadural Cañero y Jaiquerazabi, y las demas veredas  con vias de acceso que no cuenten con este servicio  en el municipio de Mutatá </v>
          </cell>
        </row>
        <row r="2474">
          <cell r="E2474">
            <v>1605480226373</v>
          </cell>
          <cell r="F2474" t="str">
            <v>Ampliar y mejorar las redes de acueducto del area rural  del municipio de Mutata Antioquia</v>
          </cell>
        </row>
        <row r="2475">
          <cell r="E2475">
            <v>1605480226379</v>
          </cell>
          <cell r="F2475" t="str">
            <v>Construir acueductos en los resguardos indígenas del municipio de Mutata, Antioquia.</v>
          </cell>
        </row>
        <row r="2476">
          <cell r="E2476">
            <v>1605480226443</v>
          </cell>
          <cell r="F2476" t="str">
            <v>Construir acueductos veredales y multiveredales, con plantas de tratamiento en la zona rural del municipio de Mutata.</v>
          </cell>
        </row>
        <row r="2477">
          <cell r="E2477">
            <v>1605480226460</v>
          </cell>
          <cell r="F2477" t="str">
            <v>Construir plantas de tratamiento de aguas residuales en el casco urbano de todos los corregimientos y centros poblados del municipio de Mutatá</v>
          </cell>
        </row>
        <row r="2478">
          <cell r="E2478">
            <v>1605480226474</v>
          </cell>
          <cell r="F2478" t="str">
            <v>Construir bocatoma en las comunidades indígenas de Mungudo Arriba y Mungudo Abajo, en el municipio de Mutatá Antioquia, con el fin de abastecer de agua toda la población.</v>
          </cell>
        </row>
        <row r="2479">
          <cell r="E2479">
            <v>1605480226483</v>
          </cell>
          <cell r="F2479" t="str">
            <v>Construir sistemas y redes de alcantarillado, en toda la zona rural del municipio de Mutata, Antioquia</v>
          </cell>
        </row>
        <row r="2480">
          <cell r="E2480">
            <v>1605480226491</v>
          </cell>
          <cell r="F2480" t="str">
            <v>Construir UNISAFAS que beneficie a toda la población campesina, indígena y afrodescendientes, del municipio de Mutata, Antioquia.</v>
          </cell>
        </row>
        <row r="2481">
          <cell r="E2481">
            <v>1605480226513</v>
          </cell>
          <cell r="F2481" t="str">
            <v>Construir viviendas nuevas y dignas de acuerdo con los usos y costumbres de las comunidades indígenas del municipio de Mutata Antioquia</v>
          </cell>
        </row>
        <row r="2482">
          <cell r="E2482">
            <v>1605480226533</v>
          </cell>
          <cell r="F2482" t="str">
            <v>Construir viviendas nuevas y dignas para los habitantes que no  la posean en todo el municipio de Mutatá - Antioquia las veredas Porroso, León Porroso y Vedo Piñales con el fin de mejorar su calidad de vida del municipio de Mutata -  Antioquia</v>
          </cell>
        </row>
        <row r="2483">
          <cell r="E2483">
            <v>1605480226563</v>
          </cell>
          <cell r="F2483" t="str">
            <v>Desarrollar capacitaciones sobre aprovechamiento integral de residuos sólidos, en todas las comunidades, del municipio de Mutatá Antioquia.</v>
          </cell>
        </row>
        <row r="2484">
          <cell r="E2484">
            <v>1605480226598</v>
          </cell>
          <cell r="F2484" t="str">
            <v>Implementar programas de construcción de vivienda nueva en sitio propio, para toda la población rural del municipio de Mutatá, Antioquia.</v>
          </cell>
        </row>
        <row r="2485">
          <cell r="E2485">
            <v>1605480226620</v>
          </cell>
          <cell r="F2485" t="str">
            <v>Implementar programas de mejoramiento de vivienda efectivos, acordes a las condiciones del área rural del municipio de Mutata</v>
          </cell>
        </row>
        <row r="2486">
          <cell r="E2486">
            <v>1605480226672</v>
          </cell>
          <cell r="F2486" t="str">
            <v>Mejorar el acueducto por gravedad en la vereda Bedo Piñales y el asentmiento indigena jaikerazabi para la industrialización y a la vez tener un acueducto de gran calidad en el municipio de Mutatá - Antioquia</v>
          </cell>
        </row>
        <row r="2487">
          <cell r="E2487">
            <v>1605480226718</v>
          </cell>
          <cell r="F2487" t="str">
            <v>Realizar campañas de sensibilización y concientización ambiental para la conservacion de fuentes hidricas, manejo de basuras y quimicos  para todo el municipio de Mutata, Antioquia</v>
          </cell>
        </row>
        <row r="2488">
          <cell r="E2488">
            <v>1605480226739</v>
          </cell>
          <cell r="F2488" t="str">
            <v>Reubicar a familias campesinas victimas del conflicto armado,  ubicadas en viviendas  localizadas en zonas de alto riesgo del área rural y las que se encuentren en las mismas condiciones dentro del casco urbano del municipio de Mutatá Antioquia</v>
          </cell>
        </row>
        <row r="2489">
          <cell r="E2489">
            <v>1605480226855</v>
          </cell>
          <cell r="F2489" t="str">
            <v xml:space="preserve">Capacitar a las comunidades campesinas e indigenas donde se encuentren fuentes hidricas para la administración de los acueductos veredales construidos y por constuir en el municipio de Mutatá.  </v>
          </cell>
        </row>
        <row r="2490">
          <cell r="E2490">
            <v>1605490215267</v>
          </cell>
          <cell r="F2490" t="str">
            <v>Gestionar la anulación de la tasa de aseo, por deficiencia en el servicio, en la zona rural del municipio de Necoclí, Antioquia</v>
          </cell>
        </row>
        <row r="2491">
          <cell r="E2491">
            <v>1605490215287</v>
          </cell>
          <cell r="F2491" t="str">
            <v xml:space="preserve">Capacitar a las comunidades étnicas para la transformación de los desechos sólidos en abonos orgánicos, en el municipio de Necoclí, Antioquia  </v>
          </cell>
        </row>
        <row r="2492">
          <cell r="E2492">
            <v>1605490215296</v>
          </cell>
          <cell r="F2492" t="str">
            <v>Implementar un plan de capacitación para el manejo de residuos sólidos y orgánicos, en la zona rural del municipio de Necoclí, Antioquia</v>
          </cell>
        </row>
        <row r="2493">
          <cell r="E2493">
            <v>1605490215312</v>
          </cell>
          <cell r="F2493" t="str">
            <v xml:space="preserve">Construir unidades sanitarias, para mejorar las condiciones de vida de las familias y evitar enfermedades de salud pública, en la zona rural del municipio de Necoclí, Antioquia  </v>
          </cell>
        </row>
        <row r="2494">
          <cell r="E2494">
            <v>1605490215334</v>
          </cell>
          <cell r="F2494" t="str">
            <v xml:space="preserve">Gestionar el cumplimiento efectivo de las carta cheque de proyecto de vivienda, entregado a las familias víctimas del conflicto armado en el municipio de Necoclí </v>
          </cell>
        </row>
        <row r="2495">
          <cell r="E2495">
            <v>1605490215415</v>
          </cell>
          <cell r="F2495" t="str">
            <v xml:space="preserve">Construir acueductos veredales con sistemas de tratamiento, que brinde acceso al agua potable a las familias de la zona rural del municipio de Necoclí, Antioquia </v>
          </cell>
        </row>
        <row r="2496">
          <cell r="E2496">
            <v>1605490215419</v>
          </cell>
          <cell r="F2496" t="str">
            <v xml:space="preserve">Construir acueductos veredales con sistemas de tratamiento, que brinde acceso al agua potable, a las comunidades étnicas, de la zona rural del municipio de Necoclí, Antioquia </v>
          </cell>
        </row>
        <row r="2497">
          <cell r="E2497">
            <v>1605490215432</v>
          </cell>
          <cell r="F2497" t="str">
            <v xml:space="preserve">Construir un sistema de alcantarillados corregimentales, en el área rural del municipio de Necoclí, Antioquia </v>
          </cell>
        </row>
        <row r="2498">
          <cell r="E2498">
            <v>1605490215452</v>
          </cell>
          <cell r="F2498" t="str">
            <v>Implementar un proyecto de construcción de vivienda nueva tradicional en el Resguardo Indígena El Volao, del municipio de Necoclí, Antioquia</v>
          </cell>
        </row>
        <row r="2499">
          <cell r="E2499">
            <v>1605490215482</v>
          </cell>
          <cell r="F2499" t="str">
            <v xml:space="preserve">Reubicar las viviendas campesinas que se encuentran en zonas de alto riesgo, en el área rural del municipio de Necocli, Antioquia </v>
          </cell>
        </row>
        <row r="2500">
          <cell r="E2500">
            <v>1605490215510</v>
          </cell>
          <cell r="F2500" t="str">
            <v>Adelantar un proyecto de mejoramiento de viviendas, para las familias campesinas de la zona rural del municipio de Necoclí, Antioquia</v>
          </cell>
        </row>
        <row r="2501">
          <cell r="E2501">
            <v>1605490215526</v>
          </cell>
          <cell r="F2501" t="str">
            <v>Adelantar un proyecto de mejoramiento de viviendas, para las comunidades étnicas de la zona rural del municipio de Necoclí, Antioquia</v>
          </cell>
        </row>
        <row r="2502">
          <cell r="E2502">
            <v>1605490215542</v>
          </cell>
          <cell r="F2502" t="str">
            <v>Implementar un proyecto de construcción de vivienda en lotes propios, que beneficie a las familias campesinas de la zona rural del municipio de Necoclí, Antioquia</v>
          </cell>
        </row>
        <row r="2503">
          <cell r="E2503">
            <v>1605490215551</v>
          </cell>
          <cell r="F2503" t="str">
            <v>Implementar un proyecto de construcción de vivienda en lotes propios, que beneficie a las familias étnicas del municipio de Necoclí, Antioquia</v>
          </cell>
        </row>
        <row r="2504">
          <cell r="E2504">
            <v>1605490215566</v>
          </cell>
          <cell r="F2504" t="str">
            <v>Realizar capacitación a las familias campesinas sobre el manejo de residuos sólidos que ayuden a la conservación del ambiente en el municipio de Necoclí, Antioquia</v>
          </cell>
        </row>
        <row r="2505">
          <cell r="E2505">
            <v>1605490215585</v>
          </cell>
          <cell r="F2505" t="str">
            <v>Realizar censo habitacional donde se evidencie las necesesidades de mejoramiento y construcción de vivienda nueva, para los campesinos y comunidades étnicas de la zona rural del municipio de Necoclí, Antioquia</v>
          </cell>
        </row>
        <row r="2506">
          <cell r="E2506">
            <v>1605490215610</v>
          </cell>
          <cell r="F2506" t="str">
            <v>Implementar sistemas de almacenamiento y aprovechamiento de aguas lluvias, con fines multipropósitos, en el área rural dispersa del municipio de Necoclí, Antioquia</v>
          </cell>
        </row>
        <row r="2507">
          <cell r="E2507">
            <v>1605490216887</v>
          </cell>
          <cell r="F2507" t="str">
            <v>Implementar un proyecto de construcción de vivienda nueva para las comunidades campesinas, del municipio de Necoclí, Antioquia</v>
          </cell>
        </row>
        <row r="2508">
          <cell r="E2508">
            <v>1605665212811</v>
          </cell>
          <cell r="F2508" t="str">
            <v>Construir viviendas nuevas para beneficiar las familias vulnerables campesinas e indígenas del área rural de San Pedro de Urabá, Antioquia</v>
          </cell>
        </row>
        <row r="2509">
          <cell r="E2509">
            <v>1605665212819</v>
          </cell>
          <cell r="F2509" t="str">
            <v>Hacer mejoramientos de vivienda a los hogares que lo requieren en cada una de las veredas y comunidades indígenas del municipio San Pedro de Urabá, Antioquia.</v>
          </cell>
        </row>
        <row r="2510">
          <cell r="E2510">
            <v>1605665212843</v>
          </cell>
          <cell r="F2510" t="str">
            <v>Construir acueductos integrales para abastecer de agua potable a cada uno de los hogares rurales de San Pedro de Urabá, Antioquia.</v>
          </cell>
        </row>
        <row r="2511">
          <cell r="E2511">
            <v>1605665212885</v>
          </cell>
          <cell r="F2511" t="str">
            <v>Realizar mejoramiento de acueductos veredales de San Pedro de Urabá, Antioquia.</v>
          </cell>
        </row>
        <row r="2512">
          <cell r="E2512">
            <v>1605665212908</v>
          </cell>
          <cell r="F2512" t="str">
            <v>Dotar de tanques de almacenamientos de 2000 litros y un filtro para potabilizar por hogar, para la zona rural  del municipio San Pedro de Urabá Antioquia.</v>
          </cell>
        </row>
        <row r="2513">
          <cell r="E2513">
            <v>1605665212931</v>
          </cell>
          <cell r="F2513" t="str">
            <v>Construir soluciones sanitarias en las viviendas de la zona rural dispersa de las veredas y comunidades indígenas de San Pedro de Urabá, Antioquia</v>
          </cell>
        </row>
        <row r="2514">
          <cell r="E2514">
            <v>1605665212954</v>
          </cell>
          <cell r="F2514" t="str">
            <v>Realizar estudios y construir  sistemas integrados de alcantarillado y manejo de aguas residuales en las cabeceras de los corregimientos y centros poblados del municipio  San Pedro de Urabá, Antioquia</v>
          </cell>
        </row>
        <row r="2515">
          <cell r="E2515">
            <v>1605665213071</v>
          </cell>
          <cell r="F2515" t="str">
            <v>Desarrollar un programa de asistencia técnica y sensibilización en el manejo de residuos del hogar para mejorar la gestión de residuos sólidos en las veredas y comunidades indígenas de San Pedro de Urabá, Antioquia.</v>
          </cell>
        </row>
        <row r="2516">
          <cell r="E2516">
            <v>1605665213094</v>
          </cell>
          <cell r="F2516" t="str">
            <v>Construir un centro de acopio y manejo de residuos sólidos inorgánicos  para recolección de residuos en cada uno de los corregimientos y centros poblados del municipio San Pedro de Urabá, Antioquia.</v>
          </cell>
        </row>
        <row r="2517">
          <cell r="E2517">
            <v>1605665213187</v>
          </cell>
          <cell r="F2517" t="str">
            <v>Reforestar y recuperar las zonas de influencia de cuencas y microcuencas hídricas que hagan parte de los sitios de captación de agua para los acuedutos rurales del municipio de San Pedro de Urabá.</v>
          </cell>
        </row>
        <row r="2518">
          <cell r="E2518">
            <v>1605665214485</v>
          </cell>
          <cell r="F2518" t="str">
            <v>Contruir un centro integral para el tratamiento de residuos sólidos (RS) en el municipio de San Pedro de Urabá, Antioquia</v>
          </cell>
        </row>
        <row r="2519">
          <cell r="E2519">
            <v>1605665214846</v>
          </cell>
          <cell r="F2519" t="str">
            <v>Comprar terrenos para la construcción de acueducto veredal en centros poblados del municipio de San Pedro de Urabá, Antioquia</v>
          </cell>
        </row>
        <row r="2520">
          <cell r="E2520">
            <v>1605665215350</v>
          </cell>
          <cell r="F2520" t="str">
            <v>Construir y acondcionar un cementerio nuevo para el municipio de San Pedro de Uraba</v>
          </cell>
        </row>
        <row r="2521">
          <cell r="E2521">
            <v>1605837219928</v>
          </cell>
          <cell r="F2521" t="str">
            <v>Implementar proyectos de mejoramientos de viviendas en los resguardos indígenas de Dokerazavi, Caimán Alto del Distrito, portuario, logístico, industrial, turístico y comercial de Turbo Antioquia</v>
          </cell>
        </row>
        <row r="2522">
          <cell r="E2522">
            <v>1605837219946</v>
          </cell>
          <cell r="F2522" t="str">
            <v>Implementar la construcción de la infraestructura del relleno sanitario en  los Consejos comunitarios del Distrito, portuario, logístico, industrial, turístico y comercial de Turbo Antioquia.</v>
          </cell>
        </row>
        <row r="2523">
          <cell r="E2523">
            <v>1605837219957</v>
          </cell>
          <cell r="F2523" t="str">
            <v xml:space="preserve">Gestionar la conexión de La comunidad indígena el Mango a las redes del  acueducto desde el Municipio de san pedro de Urabá </v>
          </cell>
        </row>
        <row r="2524">
          <cell r="E2524">
            <v>1605837219969</v>
          </cell>
          <cell r="F2524" t="str">
            <v xml:space="preserve">Construir viviendas rurales nuevas autoctonas en los consejos comunitarios del Distrito, portuario, logístico, industrial, turístico y comercial de Turbo </v>
          </cell>
        </row>
        <row r="2525">
          <cell r="E2525">
            <v>1605837219976</v>
          </cell>
          <cell r="F2525" t="str">
            <v>Construir viviendas nuevas en los resguardos indígenas de Dokerazavi, Inga Kamentsa y Caimán Alto del Distrito, portuario, logístico, industrial, turístico y comercial de Turbo</v>
          </cell>
        </row>
        <row r="2526">
          <cell r="E2526">
            <v>1605837220051</v>
          </cell>
          <cell r="F2526" t="str">
            <v>Realizar  talleres de saneamiento básico ambiental para las comunidades rurales del Distrito portuario,logistico,turistico y comercial de Turbo Antioquia</v>
          </cell>
        </row>
        <row r="2527">
          <cell r="E2527">
            <v>1605837220066</v>
          </cell>
          <cell r="F2527" t="str">
            <v>Implementar programas de subsidios de viviendas de interés social para la población rural del Distrito, portuario, logístico, industrial, turístico y comercial de Turbo Antioquia.</v>
          </cell>
        </row>
        <row r="2528">
          <cell r="E2528">
            <v>1605837220083</v>
          </cell>
          <cell r="F2528" t="str">
            <v>Mejorar los acueductos veredales del corregimiento de nuevo Antioquia, punta de piedra, currulao y monte verde.</v>
          </cell>
        </row>
        <row r="2529">
          <cell r="E2529">
            <v>1605837220086</v>
          </cell>
          <cell r="F2529" t="str">
            <v xml:space="preserve">Implementar programas de reciclaje y aprovechamiento de residuos sólidos y orgánicos zona rural de Turbo Antioquia </v>
          </cell>
        </row>
        <row r="2530">
          <cell r="E2530">
            <v>1605837220094</v>
          </cell>
          <cell r="F2530" t="str">
            <v>Construir acueductos veredales  en los resguardos indígenas de Caimán  Alto y Dokerazavi, de Turbo Antioquia</v>
          </cell>
        </row>
        <row r="2531">
          <cell r="E2531">
            <v>1605837220134</v>
          </cell>
          <cell r="F2531" t="str">
            <v>Construir acueductos veredales y multiveredales para la zona rural campesina del Distrito portuario, turistico, industrial, logistico y comercial de Turbo, Antioquía.</v>
          </cell>
        </row>
        <row r="2532">
          <cell r="E2532">
            <v>1605837220182</v>
          </cell>
          <cell r="F2532" t="str">
            <v>Construir sistemas de alcantarillado, con lagunas de oxidación en los núcleos veredales, del Distrito, portuario, logístico, industrial, turístico y comercial de Turbo</v>
          </cell>
        </row>
        <row r="2533">
          <cell r="E2533">
            <v>1605837220232</v>
          </cell>
          <cell r="F2533" t="str">
            <v>Desarrollar estrategias para que las entidades responsables realicen el control del reciclaje de envases  de  agroquimicos generados en las comunidades rurales del Distrito turistico, logistico y comercial de turbo, Antioquía</v>
          </cell>
        </row>
        <row r="2534">
          <cell r="E2534">
            <v>1605837220254</v>
          </cell>
          <cell r="F2534" t="str">
            <v xml:space="preserve">Implementar proyectos de mejoramientos  de viviendas rurales campesinas en los nucleos veredales del  Distrito, portuario, logístico, industrial, turístico y comercial de Turbo </v>
          </cell>
        </row>
        <row r="2535">
          <cell r="E2535">
            <v>1605837220267</v>
          </cell>
          <cell r="F2535" t="str">
            <v>Construir unidades sanitarias familiares, con pozos sépticos tecnificados en toda el área rural en donde no llegan los alcantarillados del  distrito, portuario, logístico, industrial, turístico y comercial de Turbo Antioquia.</v>
          </cell>
        </row>
        <row r="2536">
          <cell r="E2536">
            <v>1605837220278</v>
          </cell>
          <cell r="F2536" t="str">
            <v xml:space="preserve">Dotar de filtros purificadores de agua, para evitar enfermedades, en los núcleos veredales, resguardos indigenas y los concejos comunitarios del municipio de turbo Antioquia, donde no cuentan con acueducto. </v>
          </cell>
        </row>
        <row r="2537">
          <cell r="E2537">
            <v>1605837220287</v>
          </cell>
          <cell r="F2537" t="str">
            <v xml:space="preserve">Construir de acueductos veredales en  los consejos comunitarios  Manatíes, Bocas del Atrato, los mango y Guerreros </v>
          </cell>
        </row>
        <row r="2538">
          <cell r="E2538">
            <v>1605837220299</v>
          </cell>
          <cell r="F2538" t="str">
            <v>Construir vivienda rural campesina nueva en los corregimientos y veredas del Distrito, portuario, logístico, industrial, turístico y comercial de Turbo</v>
          </cell>
        </row>
        <row r="2539">
          <cell r="E2539">
            <v>1605837220313</v>
          </cell>
          <cell r="F2539" t="str">
            <v xml:space="preserve">Capacitar en conservación y protección de nacimientos de agua, Bosques naturales, fauna y flora en las comunidades, campesinas y étnicas del municipio  Turbo Antioquia.  </v>
          </cell>
        </row>
        <row r="2540">
          <cell r="E2540">
            <v>1605837220334</v>
          </cell>
          <cell r="F2540" t="str">
            <v>Establecer servicio de transporte y recolección periódica de basuras en la zona rural del Distrito portuario,comercial, logistico, industrial y turistico de turbo.</v>
          </cell>
        </row>
        <row r="2541">
          <cell r="E2541">
            <v>1605837220339</v>
          </cell>
          <cell r="F2541" t="str">
            <v>Construir tanques de almacenamiento con planta de tratamiento de agua para las comunidades del Dos,  rio grande, comunidades indígenas Dokerazavi y caimán alto</v>
          </cell>
        </row>
        <row r="2542">
          <cell r="E2542">
            <v>1605837220358</v>
          </cell>
          <cell r="F2542" t="str">
            <v>Construir unidades sanitarias familiares, con pozos sépticos tecnificados en las comunidades étnicas  de Turbo Antioquia</v>
          </cell>
        </row>
        <row r="2543">
          <cell r="E2543">
            <v>1605837222698</v>
          </cell>
          <cell r="F2543" t="str">
            <v>Implementar el suministro de agua por conducción por gravedad desde la represa GENGIBRE, a las veredas Puyita, Patillas y Manta Gorda del corregimiento San José de Mulatos del Distrito porturio,logistico, comercial, industrial, turistico de Turbo</v>
          </cell>
        </row>
        <row r="2544">
          <cell r="E2544">
            <v>1605837222715</v>
          </cell>
          <cell r="F2544" t="str">
            <v>Capacitar en el uso, ahorro eficiente y adecuado del agua, para mujeres cabeza de familia y victimas del conflicto, del área rural del Distrito portuario, logistico, comercial y turistico de Turbo.</v>
          </cell>
        </row>
        <row r="2545">
          <cell r="E2545">
            <v>1605837222755</v>
          </cell>
          <cell r="F2545" t="str">
            <v>Capacitar en el manejo de aguas servidas y escretas a las comunidades rurales del Distrito portuario, logistico, comercial y turistico de Turbo.</v>
          </cell>
        </row>
        <row r="2546">
          <cell r="E2546">
            <v>1605837222772</v>
          </cell>
          <cell r="F2546" t="str">
            <v>Dotar de tanques, canaletas y tubos para la captación y optimización de aguas lluvias en epocas de estiaje a las comunidades del area rural del Distrito, portuario, logistico, comercial y turistico de Turbo.</v>
          </cell>
        </row>
        <row r="2547">
          <cell r="E2547">
            <v>1605837222781</v>
          </cell>
          <cell r="F2547" t="str">
            <v>Dotar de plantas compactas para la potabilización de aguas a las comunidades rurales del Distrito portuario,logistico, comercial  y turistico de Turbo</v>
          </cell>
        </row>
        <row r="2548">
          <cell r="E2548">
            <v>305031292804</v>
          </cell>
          <cell r="F2548" t="str">
            <v>Crear líneas  de créditos con bajos intereses y de fácil acceso, para la inversión en producción agropecuaria de autoconsumo en el Municipio de Amalfi</v>
          </cell>
        </row>
        <row r="2549">
          <cell r="E2549">
            <v>305031293055</v>
          </cell>
          <cell r="F2549" t="str">
            <v>Realizar estudios y diseños de pre factibilidad, factibilidad y construcción y/o fortalecimiento de centros de acopio y plantas de producción y transformación para los productos agrícolas y pecuarios   en el municipio de AMALFI (Antioquia).</v>
          </cell>
        </row>
        <row r="2550">
          <cell r="E2550">
            <v>305031293068</v>
          </cell>
          <cell r="F2550" t="str">
            <v>Fortalecer estrategias de comercialización de los pequeños y medianos productores, en el municipio de Amalfi (Antioquia)</v>
          </cell>
        </row>
        <row r="2551">
          <cell r="E2551">
            <v>305031293088</v>
          </cell>
          <cell r="F2551" t="str">
            <v>Implementar una estrategia para la creación y el fortalecimiento de los sistemas asociativos en temas comerciales, administrativos y empresariales, cooperativas, asociaciones, organizaciones solidarias y comunitarias de carácter agropecuario y   no agropecuario del municipio de Amalfi (Antioquia</v>
          </cell>
        </row>
        <row r="2552">
          <cell r="E2552">
            <v>305031293099</v>
          </cell>
          <cell r="F2552" t="str">
            <v>Gestionar un programa de acceso a créditos, normalización de cartera y otras fuentes de financiación que fomenten proyectos agropecuarios y no agropecuarios en el municipio de Amalfi  (Antioquia).</v>
          </cell>
        </row>
        <row r="2553">
          <cell r="E2553">
            <v>305031293110</v>
          </cell>
          <cell r="F2553" t="str">
            <v>Implementar proyectos de extensión rural agropecuaria integral permanente en el municipio de Amalfi (Antioquia), que contemple servicio de apoyo a los productores</v>
          </cell>
        </row>
        <row r="2554">
          <cell r="E2554">
            <v>305031293117</v>
          </cell>
          <cell r="F2554" t="str">
            <v>Fortalecer la cadena productiva integral para la promoción y producción ganadera en el municipio de Amalfi (Antioquia)</v>
          </cell>
        </row>
        <row r="2555">
          <cell r="E2555">
            <v>305031293124</v>
          </cell>
          <cell r="F2555" t="str">
            <v>Desarrollar programas que incluyan el diseño, la planeación, el financiamiento y la ejecución efectiva de proyectos productivos agrícolas y pecuarios</v>
          </cell>
        </row>
        <row r="2556">
          <cell r="E2556">
            <v>305031293354</v>
          </cell>
          <cell r="F2556" t="str">
            <v>Desarrollar proyectos de minería artesanal y ancestral responsable el municipio de Amalfi (Antioquia)</v>
          </cell>
        </row>
        <row r="2557">
          <cell r="E2557">
            <v>305031293359</v>
          </cell>
          <cell r="F2557" t="str">
            <v xml:space="preserve">implementar y fortalecer la cadena ecoturismo, agroturismo aprovechado los recursos naturales del municipio de Amalfi Antioquia. </v>
          </cell>
        </row>
        <row r="2558">
          <cell r="E2558">
            <v>305031293363</v>
          </cell>
          <cell r="F2558" t="str">
            <v>Articular la bolsa de empleo existente en el municipio de Amalfi con el Sena, Comfenalco y cajas de Compensación familiar, con el objetivo de vincular a mujeres, víctimas y población en general a las oportunidades laborales de los proyectos en la región.</v>
          </cell>
        </row>
        <row r="2559">
          <cell r="E2559">
            <v>305031293367</v>
          </cell>
          <cell r="F2559" t="str">
            <v>Formular y presentar proyectos productivos integrales en las líneas apícola, forestales, y de conservación del banco de germoplasma de especies forestales autóctonas y especies vegetales de importancia económica con buena adaptación climáticas de los territorios en el municipio de Amalfi (Antioquia)</v>
          </cell>
        </row>
        <row r="2560">
          <cell r="E2560">
            <v>305031293372</v>
          </cell>
          <cell r="F2560" t="str">
            <v xml:space="preserve">Implementar y fortalecer el sistema productivo para especies menores y pecuarias en el municipio de Amalfi (Antioquia)  </v>
          </cell>
        </row>
        <row r="2561">
          <cell r="E2561">
            <v>305040283215</v>
          </cell>
          <cell r="F2561" t="str">
            <v>Formular y presentar proyectos productivos integrales en las líneas de Cacao, Café, caña panelera, fique y hortofrutícolas en el municipio de Anorí (Antioquia)</v>
          </cell>
        </row>
        <row r="2562">
          <cell r="E2562">
            <v>305040283229</v>
          </cell>
          <cell r="F2562" t="str">
            <v>Establecer y Fortalecer las líneas de sacha inchi y arroz en el municipio de Anorí (Antioquia)</v>
          </cell>
        </row>
        <row r="2563">
          <cell r="E2563">
            <v>305040283259</v>
          </cell>
          <cell r="F2563" t="str">
            <v>Realizar estudios y diseños de prefactibilidad, factibilidad,  construcción y/o fortalecimiento de centros de acopio y plantas de producción y transformación de caña panelera, café y cacao en el municipio de Anorí (Antioquia).</v>
          </cell>
        </row>
        <row r="2564">
          <cell r="E2564">
            <v>305040283283</v>
          </cell>
          <cell r="F2564" t="str">
            <v>Realizar estudios de prefactibilidad y factibiladad y dotación de maquinaria, vehículos de transporte terrestre y acuático, equipos agrícolas y herramientas  para el desarrollo de la actividad agropecuaria y adecuación de suelos en el municipio de Anorí (Antioquia)</v>
          </cell>
        </row>
        <row r="2565">
          <cell r="E2565">
            <v>305040283329</v>
          </cell>
          <cell r="F2565" t="str">
            <v xml:space="preserve">Diseñar e implementar una estrategia para la creación y fortalecimiento de cooperativas, asociaciones y organizaciones solidarias y comunitarias de carácter  agropecuario                  </v>
          </cell>
        </row>
        <row r="2566">
          <cell r="E2566">
            <v>305040283333</v>
          </cell>
          <cell r="F2566" t="str">
            <v>Diseñar e implementar una estrategia para la creación y fortalecimiento de cooperativas, asociaciones y organizaciones solidarias y comunitarias de carácter  no agropecuario en el municipio de Anorí (Antioquia)</v>
          </cell>
        </row>
        <row r="2567">
          <cell r="E2567">
            <v>305040283338</v>
          </cell>
          <cell r="F2567" t="str">
            <v>Crear programas para la protección de bosques asociados a pagos por servicios ambientales que permitan incentivar a las comunidades la ejecución de proyectos de protección y recuperación de bosques.</v>
          </cell>
        </row>
        <row r="2568">
          <cell r="E2568">
            <v>305040283419</v>
          </cell>
          <cell r="F2568" t="str">
            <v>Implementar proyectos de extensión rural agropecuaria integral permanente en el municipio de Anorí (Antioquia), que contemple servicio de apoyo al pequeño, mediano y gran productor.</v>
          </cell>
        </row>
        <row r="2569">
          <cell r="E2569">
            <v>305040283576</v>
          </cell>
          <cell r="F2569" t="str">
            <v>Implementar y/o  fortalecer  estrategias de comercialización de los pequeños y medianos productores, en el municipio de Anorí (Antioquia)</v>
          </cell>
        </row>
        <row r="2570">
          <cell r="E2570">
            <v>305040283577</v>
          </cell>
          <cell r="F2570" t="str">
            <v>Fomentar estrategias de compras masivas mediante el fortalecimiento de los sistemas asociativos de los pequeños y medianos productores, en el municipio de Anorí (Antioquia)</v>
          </cell>
        </row>
        <row r="2571">
          <cell r="E2571">
            <v>305040283605</v>
          </cell>
          <cell r="F2571" t="str">
            <v>Diseñar una bolsa de empleo en el municipio de Anorí (Antioquia), con la finalidad de vincular a la población a las oportunidades laborales de los proyectos en la región.</v>
          </cell>
        </row>
        <row r="2572">
          <cell r="E2572">
            <v>305040283618</v>
          </cell>
          <cell r="F2572" t="str">
            <v>Gestionar un programa de acceso a créditos, normalización de cartera y otras fuentes de financiación que fomenten proyectos agropecuarios en el municipio de Anorí (Antioquia)</v>
          </cell>
        </row>
        <row r="2573">
          <cell r="E2573">
            <v>305040283631</v>
          </cell>
          <cell r="F2573" t="str">
            <v>Formular y presentar proyectos productivos integrales en las líneas forestales en el municipio de Anorí (Antioquia)</v>
          </cell>
        </row>
        <row r="2574">
          <cell r="E2574">
            <v>305040283638</v>
          </cell>
          <cell r="F2574" t="str">
            <v>Reforestar y/o restaurar áreas de importancia estratégica para la conservación de los recursos naturales, cuyo proceso genere ingresos económicos a los campesinos, en el municipio de Anorí (Antioquia)</v>
          </cell>
        </row>
        <row r="2575">
          <cell r="E2575">
            <v>305040283651</v>
          </cell>
          <cell r="F2575" t="str">
            <v xml:space="preserve">Creación y/o fortalecimiento de empresas asociadas a la gastronomía, proyectos artesanales, culturales y manufactureros a cargo de las organizaciones locales en el municipio de Anorí (Antioquia) </v>
          </cell>
        </row>
        <row r="2576">
          <cell r="E2576">
            <v>305040283660</v>
          </cell>
          <cell r="F2576" t="str">
            <v>Formular e implementar proyectos productivos integrales en la línea de turismo, ecoturismo, etnoturismo, agroturismo y turismo de aventura en el municipio de Anorí (Antioquia)</v>
          </cell>
        </row>
        <row r="2577">
          <cell r="E2577">
            <v>305040283680</v>
          </cell>
          <cell r="F2577" t="str">
            <v>Desarrollar proyectos de minería artesanal y ancestral responsable el municipio de Anorí (Antioquia)</v>
          </cell>
        </row>
        <row r="2578">
          <cell r="E2578">
            <v>305040283713</v>
          </cell>
          <cell r="F2578" t="str">
            <v>Fortalecer la cadena productiva integral para la promoción y producción ganadera en el municipio de Anorí (Antioquia)</v>
          </cell>
        </row>
        <row r="2579">
          <cell r="E2579">
            <v>305040283717</v>
          </cell>
          <cell r="F2579" t="str">
            <v>Implementar y fortalecer el sistema productivo para especies pecuarias en el municipio de Anorí (Antioquia)</v>
          </cell>
        </row>
        <row r="2580">
          <cell r="E2580">
            <v>305107296848</v>
          </cell>
          <cell r="F2580" t="str">
            <v>Formular e implementar proyectos de extensión rural agropecuaria integral permanente en el municipio de Briceño (Antioquia), con profesionales y personal calificado de la región, que conlleve servicios de apoyo al pequeño, mediano y gran productor.</v>
          </cell>
        </row>
        <row r="2581">
          <cell r="E2581">
            <v>305107296861</v>
          </cell>
          <cell r="F2581" t="str">
            <v>Establecer plantaciones frutales en cada una de las veredas del municipio de Briceño.</v>
          </cell>
        </row>
        <row r="2582">
          <cell r="E2582">
            <v>305107296873</v>
          </cell>
          <cell r="F2582" t="str">
            <v>Fortalecer la adquisición de semillas de la misma zona para la siembra y montaje de proyectos de seguridad alimentaria en el municipio de Briceño</v>
          </cell>
        </row>
        <row r="2583">
          <cell r="E2583">
            <v>305107296881</v>
          </cell>
          <cell r="F2583" t="str">
            <v>Diseñar  y  fortalecer  estrategias de comercialización de los pequeños y medianos productores, en el municipio de Briceño (Antioquia)</v>
          </cell>
        </row>
        <row r="2584">
          <cell r="E2584">
            <v>305107296932</v>
          </cell>
          <cell r="F2584" t="str">
            <v>Realizar estudios y diseños de pre factibilidad y  factibilidad para la construcción y/o mejoramiento y fortalecimiento de centros de acopio y  transformación, para  los proyectos productivos en el municipio de Briceño (Antioquia).</v>
          </cell>
        </row>
        <row r="2585">
          <cell r="E2585">
            <v>305107296962</v>
          </cell>
          <cell r="F2585" t="str">
            <v>Diseñar e implementar  estrategias para el fortalecimiento y creación de los sistemas asociativos en temas comerciales, administrativos y empresariales, cooperativas, asociaciones, agremiaciones, organizaciones solidarias y comunitarias de carácter agropecuario y   no agropecuario del municipio de Briceño (Antioquia).</v>
          </cell>
        </row>
        <row r="2586">
          <cell r="E2586">
            <v>305107297005</v>
          </cell>
          <cell r="F2586" t="str">
            <v>Gestionar un programa de acceso a fuentes de financiación, bancarización, créditos, normalización de cartera,  que fomenten proyectos agropecuarios y no agropecuarios en el municipio de Briceño (Antioquia).</v>
          </cell>
        </row>
        <row r="2587">
          <cell r="E2587">
            <v>305107297039</v>
          </cell>
          <cell r="F2587" t="str">
            <v>Generar proyectos productivos integrales agropecuarios y no agropecuarios, para el desarrollo económico de la mujer rural del  municipio de Briceño (Antioquia), como alternativa de producción que le  permita  mejorar su condición de vida.</v>
          </cell>
        </row>
        <row r="2588">
          <cell r="E2588">
            <v>305107297088</v>
          </cell>
          <cell r="F2588" t="str">
            <v xml:space="preserve"> Proyectar y diseñar una bolsa de empleo con el objetivo de vincular a la población rural  del municipio de Briceño (Antioquia), a las oportunidades laborales de los proyectos en el territorio.</v>
          </cell>
        </row>
        <row r="2589">
          <cell r="E2589">
            <v>305107297288</v>
          </cell>
          <cell r="F2589" t="str">
            <v xml:space="preserve">Implementar y fortalecer  la cadena de turismo, ecoturismo, y agroturismo aprovechado los recursos naturales del municipio de Briceño (Antioquia). </v>
          </cell>
        </row>
        <row r="2590">
          <cell r="E2590">
            <v>305107297467</v>
          </cell>
          <cell r="F2590" t="str">
            <v>Formular y diseñar  proyectos productivos integrales, en Cacao, Café, Caña Panelera, y hortofruticulas,   que incluyan extensión rural agropecuaria, adecuación de tierras, activos productivos, encadenamiento productivo, fortalecimiento organizacional y comercialización, que mejoren la economía de la familia rural y el desarrollo sostenible del campo, en el municipio de Briceño (Antioquia)</v>
          </cell>
        </row>
        <row r="2591">
          <cell r="E2591">
            <v>305107297483</v>
          </cell>
          <cell r="F2591" t="str">
            <v xml:space="preserve"> Formular y diseñar  proyectos productivos pecuarios  integrales en ganadería en sistema silvopastoril,  y especies menores y apicultura que incluyan extensión rural agropecuaria, adecuación de tierras, activos productivos, fortalecimiento organizacional y comercialización, que mejoren la economía de la familia rural y el desarrollo sostenible del campo, en el municipio de Briceño (Antioquia)</v>
          </cell>
        </row>
        <row r="2592">
          <cell r="E2592">
            <v>305107297537</v>
          </cell>
          <cell r="F2592" t="str">
            <v>Formular y diseñar, estudios de prefactibilidad, factibilidad y viabilidad de   proyectos productivos integrales de reforestación, recuperación de fuentes suelos y fuentes hídricas utilizadas por la minería, y el diseño de una estrategia para el pago por la prestación de servicios ambientales en las zonas rurales del municipio de Briceño (Antioquia).</v>
          </cell>
        </row>
        <row r="2593">
          <cell r="E2593">
            <v>305107297580</v>
          </cell>
          <cell r="F2593" t="str">
            <v>Fortalecer la minería artesanal y de barequeo de las comunidades rurales del municipio de Briceño (Antioquia)</v>
          </cell>
        </row>
        <row r="2594">
          <cell r="E2594">
            <v>305107297645</v>
          </cell>
          <cell r="F2594" t="str">
            <v>Realizar estudios de pre factibilidad y factibilidad para dotación de maquinaria, vehículos de transporte, equipos agrícolas, herramientas y maquinaria para transformación  para el desarrollo de la actividad agropecuaria y adecuación de suelos en el municipio de Briceño (Antioquia)</v>
          </cell>
        </row>
        <row r="2595">
          <cell r="E2595">
            <v>305107297688</v>
          </cell>
          <cell r="F2595" t="str">
            <v xml:space="preserve"> Diseñar e implementar proyectos manufactureros, orfebrería,  artesanías,  gastronomía, modistería, panadería, peluquería y cosmetología, carpintería y otras artes para el municipio de Briceño  (Antioquia)</v>
          </cell>
        </row>
        <row r="2596">
          <cell r="E2596">
            <v>305107297743</v>
          </cell>
          <cell r="F2596" t="str">
            <v>Formular y diseñar  proyectos productivos para la generación de Ingresos, e  integración con el PNIS en el municipio de Briceño (Antioquia)</v>
          </cell>
        </row>
        <row r="2597">
          <cell r="E2597">
            <v>305120302102</v>
          </cell>
          <cell r="F2597" t="str">
            <v xml:space="preserve"> Estudios de pre factibilidad y factibilidad para dotación de maquinaria, vehículos de transporte terrestre y acuático, equipos agrícolas, herramientas y maquinaria para transformación para el desarrollo de la actividad agropecuaria y adecuación de suelos en el municipio de Cáceres (Antioquia)</v>
          </cell>
        </row>
        <row r="2598">
          <cell r="E2598">
            <v>305120302153</v>
          </cell>
          <cell r="F2598" t="str">
            <v xml:space="preserve">Implementar proyectos artesanales oferbreria  y manufactureros para la comunidad indígena en   para el municipio de Caceres Antioquia </v>
          </cell>
        </row>
        <row r="2599">
          <cell r="E2599">
            <v>305120302184</v>
          </cell>
          <cell r="F2599" t="str">
            <v>-Diseñar e implementar estrategias para el fortalecimiento de los sistemas asociativos en temas comerciales, administrativos y empresariales, cooperativas, asociaciones, organizaciones solidarias y comunitarias de carácter agropecuario y   no agropecuario del municipio de Cáceres (Antioquia)</v>
          </cell>
        </row>
        <row r="2600">
          <cell r="E2600">
            <v>305120302247</v>
          </cell>
          <cell r="F2600" t="str">
            <v>Realizar estudios de pre factibilidad y factibilidad en la elaboración de diseños, construcción y dotación de una planta de sacrificio de cerdos en el municipio de Cáceres (Antioquia)</v>
          </cell>
        </row>
        <row r="2601">
          <cell r="E2601">
            <v>305120302292</v>
          </cell>
          <cell r="F2601" t="str">
            <v>Gestionar estrategias tendientes a lograr la contratación de mano de obra calificada y no calificada  de las diferentes veredas que conforman todos los núcleos del Municipio de Caceres, Antioquia.</v>
          </cell>
        </row>
        <row r="2602">
          <cell r="E2602">
            <v>305120302347</v>
          </cell>
          <cell r="F2602" t="str">
            <v>Gestionar un programa de acceso a la bancarización, créditos, normalización de cartera y otras fuentes de financiación que fomenten proyectos agropecuarios y no agropecuarios en el municipio de Cáceres (Antioquia).</v>
          </cell>
        </row>
        <row r="2603">
          <cell r="E2603">
            <v>305120302373</v>
          </cell>
          <cell r="F2603" t="str">
            <v>Formular e implementar proyectos de extensión rural agropecuaria integral permanente en el municipio de Cáceres (Antioquia), con profesionales y personal calificado de la región, que considere servicios de apoyo al pequeño, mediano y gran productor.</v>
          </cell>
        </row>
        <row r="2604">
          <cell r="E2604">
            <v>305120302401</v>
          </cell>
          <cell r="F2604" t="str">
            <v>Gestionar un programa de acceso a la bancarización, créditos, normalización de cartera y otras fuentes de financiación que fomenten proyectos agropecuarios y no agropecuarios en el municipio de Cáceres (Antioquia).</v>
          </cell>
        </row>
        <row r="2605">
          <cell r="E2605">
            <v>305120302485</v>
          </cell>
          <cell r="F2605" t="str">
            <v>Fortalecer la presencia institucional para que los programas de cada una de las agencias este a tiempo con sus actividades</v>
          </cell>
        </row>
        <row r="2606">
          <cell r="E2606">
            <v>305120302557</v>
          </cell>
          <cell r="F2606" t="str">
            <v xml:space="preserve">Implementar y fortalecer el sistema productivo para especies pecuarias en el municipio de Cáceres (Antioquia)  </v>
          </cell>
        </row>
        <row r="2607">
          <cell r="E2607">
            <v>305120302716</v>
          </cell>
          <cell r="F2607" t="str">
            <v>Proyectar y diseñar una bolsa de empleo con el objetivo de vincular a la población rural del municipio de Cáceres, (Antioquia), a las oportunidades laborales de los proyectos en la región</v>
          </cell>
        </row>
        <row r="2608">
          <cell r="E2608">
            <v>305120302753</v>
          </cell>
          <cell r="F2608" t="str">
            <v>Recuperar el Mercadeo y la comercialización agropecuaria de los campesino de Cáceres para que se consuman sus productos en cabecera y no sean traídos de otro municipio.</v>
          </cell>
        </row>
        <row r="2609">
          <cell r="E2609">
            <v>305120302801</v>
          </cell>
          <cell r="F2609" t="str">
            <v xml:space="preserve"> Formular y diseñar proyectos productivos integrales, en las líneas de arroz secano mecanizado, arroz criollo, cacao, caucho, plátano, maíz, yuca, ñame y hortifrutícolas que incluyan extensión agropecuaria, fortalecimiento organizacional y comercialización, que mejoren la economía rural y el desarrollo sostenible, con enfoque diferencial y étnico en el municipio de Cáceres (Antioquia).</v>
          </cell>
        </row>
        <row r="2610">
          <cell r="E2610">
            <v>305120302866</v>
          </cell>
          <cell r="F2610" t="str">
            <v xml:space="preserve">formular e implementar proyectos productivos integrales en la línea de turismo, ecoturismo, etnoturismo, agroturismo, turismo de aventura, Granjas Integrales en el municipio de Cáceres (Antioquia)           </v>
          </cell>
        </row>
        <row r="2611">
          <cell r="E2611">
            <v>305120302914</v>
          </cell>
          <cell r="F2611" t="str">
            <v>Formular y presentar proyectos productivos integrales en las líneas forestales en el municipio de Cáceres (Antioquia)</v>
          </cell>
        </row>
        <row r="2612">
          <cell r="E2612">
            <v>305120303286</v>
          </cell>
          <cell r="F2612" t="str">
            <v>Desarrollar proyectos de minería artesanal y ancestral responsable el municipio de Cáceres   (Antioquia)</v>
          </cell>
        </row>
        <row r="2613">
          <cell r="E2613">
            <v>305120303310</v>
          </cell>
          <cell r="F2613" t="str">
            <v xml:space="preserve">Promover y fortalecer las actividades de manufactura, marroquinería, artesanía y ebanistería que generen ingresos a la población dedicada a estos oficios en el municipio de Cáceres Antioquia </v>
          </cell>
        </row>
        <row r="2614">
          <cell r="E2614">
            <v>305154289395</v>
          </cell>
          <cell r="F2614" t="str">
            <v xml:space="preserve">  Formular y diseñar  proyectos productivos integrales, en las líneas de arroz secano mecanizado, arroz criollo, cacao, caucho, plátano, maíz, yuca, ñame y hortofrutícolas que incluyan extensión agropecuaria, fortalecimiento organizacional y comercialización, que mejoren la economía rural y el desarrollo sostenible, con enfoque diferencial y étnico en el municipio de Caucasia (Antioquia).</v>
          </cell>
        </row>
        <row r="2615">
          <cell r="E2615">
            <v>305154289407</v>
          </cell>
          <cell r="F2615" t="str">
            <v xml:space="preserve"> Formular y diseñar  proyectos productivos integrales, en las líneas de arroz secano mecanizado, arroz criollo, cacao, caucho, plátano, maíz, yuca, ñame y hortofrutícolas que incluyan extensión agropecuaria, fortalecimiento organizacional y comercialización, que mejoren la economía rural y el desarrollo sostenible, con enfoque diferencial y étnico en el municipio de Caucasia (Antioquia).</v>
          </cell>
        </row>
        <row r="2616">
          <cell r="E2616">
            <v>305154289457</v>
          </cell>
          <cell r="F2616" t="str">
            <v>Realizar estudios y diseños de pre factibilidad, factibilidad,  construcción y/o fortalecimiento de centros de acopio y plantas de producción y transformación de Arroz, caucho, cacao, plátano, maíz, yuca, ñame y hortofrutícolas en el municipio de Caucasia (Antioquia).</v>
          </cell>
        </row>
        <row r="2617">
          <cell r="E2617">
            <v>305154289470</v>
          </cell>
          <cell r="F2617" t="str">
            <v>Realizar estudios y diseños de pre factibilidad, factibilidad construcción de planta para la transformación de pescado como estrategia para impulsar la economía y producción piscícola de la población rural de Caucasia Antioquia</v>
          </cell>
        </row>
        <row r="2618">
          <cell r="E2618">
            <v>305154289567</v>
          </cell>
          <cell r="F2618" t="str">
            <v>Diseñar  y  fortalecer  estrategias de comercialización de los pequeños y medianos productores, en el municipio de Caucasia (Antioquia)</v>
          </cell>
        </row>
        <row r="2619">
          <cell r="E2619">
            <v>305154289656</v>
          </cell>
          <cell r="F2619" t="str">
            <v>Gestionar un programa de acceso a créditos, normalización de cartera y otras fuentes de financiación que fomenten proyectos agropecuarios y no agropecuarios en el municipio de Caucasia (Antioquia).</v>
          </cell>
        </row>
        <row r="2620">
          <cell r="E2620">
            <v>305154289928</v>
          </cell>
          <cell r="F2620" t="str">
            <v xml:space="preserve"> Formular e implementar proyectos de extensión rural agropecuaria integral permanente en el municipio de Caucasia (Antioquia), con profesionales y personal calificado de la región, que considere servicios de apoyo al pequeño, mediano y gran productor.</v>
          </cell>
        </row>
        <row r="2621">
          <cell r="E2621">
            <v>305154289954</v>
          </cell>
          <cell r="F2621" t="str">
            <v>Realizar estudios de pre factibilidad y factibilidad para dotación de maquinaria, vehículos de transporte terrestre y acuático, equipos agrícolas y herramientas para el desarrollo de la actividad agropecuaria y adecuación de suelos en el municipio de Caucasia (Antioquia)</v>
          </cell>
        </row>
        <row r="2622">
          <cell r="E2622">
            <v>305154290067</v>
          </cell>
          <cell r="F2622" t="str">
            <v>Formular y diseñar, estudios de prefactibilidad, factibilidad y viabilidad de   proyectos productivos integrales de reforestación encadenados a proyectos apícolas, recuperación de fuentes suelos y fuentes hídricas utilizadas por la minería, y el diseño de una estrategia para el pago por la prestación de servicios ambientales en las zonas rurales del municipio de Caucasia (Antioquia).</v>
          </cell>
        </row>
        <row r="2623">
          <cell r="E2623">
            <v>305154290173</v>
          </cell>
          <cell r="F2623" t="str">
            <v xml:space="preserve"> Diseñar e implementar una estrategia para la creación y el fortalecimiento de los sistemas asociativos en temas comerciales, administrativos y empresariales, cooperativas, asociaciones, organizaciones solidarias y comunitarias de carácter agropecuario y   no agropecuario del municipio de Caucasia (Antioquia)</v>
          </cell>
        </row>
        <row r="2624">
          <cell r="E2624">
            <v>305154290252</v>
          </cell>
          <cell r="F2624" t="str">
            <v xml:space="preserve">Implementación y fortalecimiento de la cadena de turismo, etnoturismo, ecoturismo, agroturismo aprovechado los recursos naturales del municipio de Caucasia Antioquia. </v>
          </cell>
        </row>
        <row r="2625">
          <cell r="E2625">
            <v>305154290284</v>
          </cell>
          <cell r="F2625" t="str">
            <v>Proyectar y diseñar una bolsa de empleo con el objetivo de vincular a la población rural  del municipio de Caucasia (Antioquia), a las oportunidades laborales de los proyectos en la región.</v>
          </cell>
        </row>
        <row r="2626">
          <cell r="E2626">
            <v>305154290311</v>
          </cell>
          <cell r="F2626" t="str">
            <v>Formular y diseñar  proyectos productivos integrales de ganadería en sistema silvopastoril,   que incluyan extensión rural agropecuaria, adecuación de tierras, activos productivos, fortalecimiento organizacional y comercialización, que mejoren la economía de la familia rural y el desarrollo sostenible del campo, en el municipio de Caucasia (Antioquia)</v>
          </cell>
        </row>
        <row r="2627">
          <cell r="E2627">
            <v>305154290346</v>
          </cell>
          <cell r="F2627" t="str">
            <v>Formular y diseñar  proyectos productivos para la generación de Ingresos  mediante el embotellamiento de agua, refrescos y bebidas de consumo humano en el municipio de Caucasia (Antioquia)</v>
          </cell>
        </row>
        <row r="2628">
          <cell r="E2628">
            <v>305250296943</v>
          </cell>
          <cell r="F2628" t="str">
            <v>Diseñar e implementar  estrategias para el fortalecimiento de los sistemas asociativos en temas comerciales, administrativos y empresariales, cooperativos, asociaciones, organizaciones solidarias y comunitarias de carácter agropecuario y   no agropecuario del municipio de Bagre Antioquia)</v>
          </cell>
        </row>
        <row r="2629">
          <cell r="E2629">
            <v>305250297049</v>
          </cell>
          <cell r="F2629" t="str">
            <v>Diseñar  y  fortalecer  estrategias de comercialización de los pequeños y medianos productores, tenido en cuenta la población indígena, afro, victimas, mujeres, campesina en el municipio del Bagre (Antioquia)</v>
          </cell>
        </row>
        <row r="2630">
          <cell r="E2630">
            <v>305250297070</v>
          </cell>
          <cell r="F2630" t="str">
            <v>Realizar estudios de pre factibilidad y factibilidad para dotación de maquinaria, vehículos de transporte terrestre y acuático, equipos agrícolas y herramientas  para el desarrollo de la actividad agropecuaria y adecuación de suelos en el municipio del  Bagre (Antioquia)</v>
          </cell>
        </row>
        <row r="2631">
          <cell r="E2631">
            <v>305250297090</v>
          </cell>
          <cell r="F2631" t="str">
            <v>Formular y diseñar  proyectos productivos integrales para la población Victimas, Mujeres, enfoque étnico y enfoque afro que incluyan extensión agropecuaria, fortalecimiento organizacional y comercialización, que mejoren la economía rural y el desarrollo sostenible, con enfoque diferencial y étnico en el municipio del Bagre (Antioquia).</v>
          </cell>
        </row>
        <row r="2632">
          <cell r="E2632">
            <v>305250297129</v>
          </cell>
          <cell r="F2632" t="str">
            <v xml:space="preserve">Desarrollar programas de prestación de servicios de asistencia técnica agropecuaria </v>
          </cell>
        </row>
        <row r="2633">
          <cell r="E2633">
            <v>305250297147</v>
          </cell>
          <cell r="F2633" t="str">
            <v>Realizar estudios y diseños de pre factibilidad, factibilidad para la construcción y/o fortalecimiento de centros de acopio y plantas de producción, transformación y laboratorios para  el cacao, plátano, maíz, yuca, ñame, ají, ajonjolí, guanábana, piña, célele hortofrutícolas, apícola y lechero en el municipio de Bagre (Antioquia</v>
          </cell>
        </row>
        <row r="2634">
          <cell r="E2634">
            <v>305250297160</v>
          </cell>
          <cell r="F2634" t="str">
            <v>Establecer y fortalecer proyectos de Piscicultura como generación de proteína animal para autoconsumo y generación de ingresos de las familias campesina y étnicas del municipio de El Bagre, departamento de Antioquia.</v>
          </cell>
        </row>
        <row r="2635">
          <cell r="E2635">
            <v>305250297305</v>
          </cell>
          <cell r="F2635" t="str">
            <v xml:space="preserve"> Formular y diseñar, estudios de prefactibilidad, factibilidad y viabilidad de   proyectos productivos integrales   a desarrollar por  el programa de sustitución de cultivos de uso ilícitos PNIS </v>
          </cell>
        </row>
        <row r="2636">
          <cell r="E2636">
            <v>305250297396</v>
          </cell>
          <cell r="F2636" t="str">
            <v>Gestionar un programa de acceso a créditos, normalización de cartera y otras fuentes de financiación que fomenten proyectos agropecuarios y no agropecuarios en el municipio del Bagre (Antioquia).</v>
          </cell>
        </row>
        <row r="2637">
          <cell r="E2637">
            <v>305250297522</v>
          </cell>
          <cell r="F2637" t="str">
            <v>Diseñar e implementar proyectos artesanales y manufactureros en panadería, gastronomía, confecciones, marroquinería y orfebrería para del municipio del Bagre  (Antioquia)</v>
          </cell>
        </row>
        <row r="2638">
          <cell r="E2638">
            <v>305250297545</v>
          </cell>
          <cell r="F2638" t="str">
            <v>Formular y diseñar, estudios de pre factibilidad, factibilidad y viabilidad de proyectos productivos integrales de reforestación encadenados a proyectos apícolas, y recuperación de fuentes suelos y fuentes hídricas utilizadas por la minería, y el diseño de una estrategia para el pago por la prestación de servicios ambientales en las zonas rurales del municipio del Bagre  (Antioquia).</v>
          </cell>
        </row>
        <row r="2639">
          <cell r="E2639">
            <v>305250297660</v>
          </cell>
          <cell r="F2639" t="str">
            <v xml:space="preserve"> Proyectar y diseñar una bolsa de empleo con el objetivo de vincular a la población rural  del municipio del Bagre (Antioquia), a las oportunidades laborales de los proyectos en la región.</v>
          </cell>
        </row>
        <row r="2640">
          <cell r="E2640">
            <v>305250297772</v>
          </cell>
          <cell r="F2640" t="str">
            <v xml:space="preserve">Reconversión laboral para pequeños mineros y mineros de subsistencia </v>
          </cell>
        </row>
        <row r="2641">
          <cell r="E2641">
            <v>305250297826</v>
          </cell>
          <cell r="F2641" t="str">
            <v xml:space="preserve"> Formular e implementar proyectos de extensión rural agropecuaria integral permanente en el municipio de Bagre (Antioquia), Teniendo en cuenta la población Afro, Campesinos, mujeres, victimas e indígenas y con profesionales y personal calificado de la región, que considere servicios de apoyo al pequeño, mediano y gran productor.</v>
          </cell>
        </row>
        <row r="2642">
          <cell r="E2642">
            <v>305361305535</v>
          </cell>
          <cell r="F2642" t="str">
            <v xml:space="preserve"> Diseñar  y  fortalecer  estrategias de comercialización de los pequeños y medianos productores, en el Municipio de Ituango (Antioquia)</v>
          </cell>
        </row>
        <row r="2643">
          <cell r="E2643">
            <v>305361305661</v>
          </cell>
          <cell r="F2643" t="str">
            <v>Implementar proyectos de extensión rural agropecuaria integral permanente en el Municipio de Ituango (Antioquia) que contemple servicio de apoyo al pequeño, mediano y gran productor, además de dotación de semillas nativas y no nativas</v>
          </cell>
        </row>
        <row r="2644">
          <cell r="E2644">
            <v>305361305672</v>
          </cell>
          <cell r="F2644" t="str">
            <v>Formular y presentar proyectos productivos integrales en las líneas de Cacao, Café, ´Sacha Inchi, caña panelera, fríjol, fique y hortofrutícolas mediante extensión agropecuaria, adecuación de tierras, activos productivos, fortalecimiento organizacional y comercialización para el mejoramiento de la economía rural del Municipio de Ituango</v>
          </cell>
        </row>
        <row r="2645">
          <cell r="E2645">
            <v>305361305831</v>
          </cell>
          <cell r="F2645" t="str">
            <v xml:space="preserve">Fortalecer la cadena productiva integral para la promoción y producción pecuaria  y de especies menores como bovinos, porcicultura, ovicultura, avicultura, piscicultura y apicultura en el Municipio de Ituango. </v>
          </cell>
        </row>
        <row r="2646">
          <cell r="E2646">
            <v>305361305962</v>
          </cell>
          <cell r="F2646" t="str">
            <v>Realizar estudios de prefactibilidad y viabilidad de centros o plantas de acopio y  transformación en  el Municipio de Ituango (Antioquia)</v>
          </cell>
        </row>
        <row r="2647">
          <cell r="E2647">
            <v>305361306050</v>
          </cell>
          <cell r="F2647" t="str">
            <v>Realizar estudios de prefactibilidad y factibiladad y dotación de maquinaria agropecuaria, equipos y herramientas, vehículos de transporte terrestre, para el desarrollo de la actividad agropecuaria  y adecuación de suelos en el Municipio de Ituango (Antioquia)</v>
          </cell>
        </row>
        <row r="2648">
          <cell r="E2648">
            <v>305361306059</v>
          </cell>
          <cell r="F2648" t="str">
            <v>Proveer herramientas y equipos necesarios para el desarrollo de las actividades agrícolas en el Municipio de Ituango (Antioquia)</v>
          </cell>
        </row>
        <row r="2649">
          <cell r="E2649">
            <v>305361306116</v>
          </cell>
          <cell r="F2649" t="str">
            <v>Fomentar la creación y fortalecimiento de asociaciones, organizaciones solidarias y  cooperativas, productores agropecuarios  y productivos del Municipio de Ituango (Antioquia)</v>
          </cell>
        </row>
        <row r="2650">
          <cell r="E2650">
            <v>305361306147</v>
          </cell>
          <cell r="F2650" t="str">
            <v>Gestionar un programa de acceso a créditos y subsidios, normalización de cartera y otras fuentes de financiación que fomenten proyectos agropecuarios, productivos y forestales en el Municipio de Ituango (Antioquia)</v>
          </cell>
        </row>
        <row r="2651">
          <cell r="E2651">
            <v>305361306242</v>
          </cell>
          <cell r="F2651" t="str">
            <v xml:space="preserve">Formular e implementar proyectos productivos integrales en la línea de turismo, ecoturismo, etnoturismo, agroturismo y turismo de memoria histórica en el Municipio de Ituango (Antioquia)         </v>
          </cell>
        </row>
        <row r="2652">
          <cell r="E2652">
            <v>305361306302</v>
          </cell>
          <cell r="F2652" t="str">
            <v>Proyectar y diseñar una bolsa de empleo con el objetivo de vincular a la población del municipio de Ituango (Antioquia) a las oportunidades laborales de los proyectos en el territorio.</v>
          </cell>
        </row>
        <row r="2653">
          <cell r="E2653">
            <v>305361306334</v>
          </cell>
          <cell r="F2653" t="str">
            <v>Formular y presentar proyectos productivos integrales en las líneas forestales en el Municipio de Ituango (Antioquia)</v>
          </cell>
        </row>
        <row r="2654">
          <cell r="E2654">
            <v>305361306364</v>
          </cell>
          <cell r="F2654" t="str">
            <v>Construcción y puesta en marcha de una cantera operada por la comunidad del municipio de Ituango (Antioquia).</v>
          </cell>
        </row>
        <row r="2655">
          <cell r="E2655">
            <v>305361306397</v>
          </cell>
          <cell r="F2655" t="str">
            <v>Promover y fortalecer las actividades artesanales y los emprendimientos no agropecuarios que generen ingresos a la población dedicada a estos oficios en el Municipio de Ituango (Antioquia).</v>
          </cell>
        </row>
        <row r="2656">
          <cell r="E2656">
            <v>305361306424</v>
          </cell>
          <cell r="F2656" t="str">
            <v xml:space="preserve">Formular y presentar proyectos productivos integrales para la integración con el PNIS en las líneas productivas agropecuarias del Municipio de Ituango. </v>
          </cell>
        </row>
        <row r="2657">
          <cell r="E2657">
            <v>305361306597</v>
          </cell>
          <cell r="F2657" t="str">
            <v>Formular y presentar proyectos productivos integrales en las líneas productivas agropecuarias, no agropecuarias  y forestales del resguardo indígena Jaidukamá del Municipio Ituango (Antioquia)</v>
          </cell>
        </row>
        <row r="2658">
          <cell r="E2658">
            <v>305361306752</v>
          </cell>
          <cell r="F2658" t="str">
            <v>Realizar estudios de prefactibilidad y factibilidad para dotación de transporte mular y construcción de trapiche para el Resguardo Indígena Jaidukamá del Municipio de Ituango (Antioquia)</v>
          </cell>
        </row>
        <row r="2659">
          <cell r="E2659">
            <v>305495292335</v>
          </cell>
          <cell r="F2659" t="str">
            <v>Formular y presentar proyectos productivos integrales que incluyan extensión rural agropecuaria, adecuación de tierras, banco de semillas, insumos agropecuarios, activos productivos, fortalecimiento institucional, organizacional y comercialización, que mejoren la economía de la de Nechí (Antioquia)</v>
          </cell>
        </row>
        <row r="2660">
          <cell r="E2660">
            <v>305495292397</v>
          </cell>
          <cell r="F2660" t="str">
            <v>Realizar estudios y diseños de pre factibilidad, factibilidad para la construcción y/o fortalecimiento de centros de acopio y plantas de producción, transformación y laboratorios para  arroz, caucho, cacao, plátano, maíz, yuca, ñame, hortofrutícolas, apícola y lechero en el municipio de Nechí (Antioquia).</v>
          </cell>
        </row>
        <row r="2661">
          <cell r="E2661">
            <v>305495292457</v>
          </cell>
          <cell r="F2661" t="str">
            <v>Realizar estudios de pre factibilidad y factibilidad para dotación de maquinaria, vehículos de transporte terrestre y acuático, equipos agrícolas, herramientas y maquinaria para transformación  para el desarrollo de la actividad agropecuaria y adecuación de suelos en el municipio de Nechí (Antioquia)</v>
          </cell>
        </row>
        <row r="2662">
          <cell r="E2662">
            <v>305495292515</v>
          </cell>
          <cell r="F2662" t="str">
            <v>Formular y diseñar  proyectos productivos integrales de ganadería en sistema silvopastoril,   que incluyan extensión rural agropecuaria, adecuación de tierras, activos productivos, fortalecimiento organizacional y comercialización, que mejoren la economía de la familia rural y el desarrollo sostenible del campo, en el municipio de Nechí (Antioquia)</v>
          </cell>
        </row>
        <row r="2663">
          <cell r="E2663">
            <v>305495292523</v>
          </cell>
          <cell r="F2663" t="str">
            <v xml:space="preserve">Fortalecer  la cadena productiva de piscicultura, acuicultura, y especies menores en el municipio Nechí (Antioquia) a través de proyectos productivos integrales.	</v>
          </cell>
        </row>
        <row r="2664">
          <cell r="E2664">
            <v>305495292529</v>
          </cell>
          <cell r="F2664" t="str">
            <v>Realizar estudios y diseños de pre factibilidad, factibilidad construcción de planta para la transformación de pescado como estrategia para impulsar la economía y producción piscícola de la población rural de Nechí Antioquia</v>
          </cell>
        </row>
        <row r="2665">
          <cell r="E2665">
            <v>305495292596</v>
          </cell>
          <cell r="F2665" t="str">
            <v>Formular y diseñar  proyectos productivos integrales, en las líneas de arroz secano mecanizado,  cacao, caucho, plátano, maíz, yuca, ñame, maíz y hortofrutícolas que incluyan extensión agropecuaria, fortalecimiento organizacional y comercialización, que mejoren la economía rural y el desarrollo sostenible, en el municipio de Nechí (Antioquia).</v>
          </cell>
        </row>
        <row r="2666">
          <cell r="E2666">
            <v>305495292616</v>
          </cell>
          <cell r="F2666" t="str">
            <v>Diseñar e implementar  estrategias para el fortalecimiento de los sistemas asociativos en temas comerciales, administrativos y empresariales, cooperativas, asociaciones, organizaciones solidarias y comunitarias de carácter agropecuario y   no agropecuario del municipio de Nechí (Antioquia)</v>
          </cell>
        </row>
        <row r="2667">
          <cell r="E2667">
            <v>305495292712</v>
          </cell>
          <cell r="F2667" t="str">
            <v>Diseñar una bolsa de empleo en el municipio de Nechí (Antioquia), con la finalidad de vincular a la población a las oportunidades laborales de los proyectos en la región.</v>
          </cell>
        </row>
        <row r="2668">
          <cell r="E2668">
            <v>305495292727</v>
          </cell>
          <cell r="F2668" t="str">
            <v>Implementar nuevas opciones de cultivo de seguridad alimentaria, por el cambio de crecientes inusuales producto de los diferentes proyectos que están afectando a los habitantes de la zona rural del municipio de Nechí, departamento de Antioquia (Hidro Ituango, Mineros S.A, entre otros)</v>
          </cell>
        </row>
        <row r="2669">
          <cell r="E2669">
            <v>305495292745</v>
          </cell>
          <cell r="F2669" t="str">
            <v>Gestionar un programa de acceso a la bancarización, créditos, normalización de cartera y otras fuentes de financiación que fomenten proyectos agropecuarios y no agropecuarios en el municipio de Nechí (Antioquia).</v>
          </cell>
        </row>
        <row r="2670">
          <cell r="E2670">
            <v>305495292790</v>
          </cell>
          <cell r="F2670" t="str">
            <v xml:space="preserve">Construcción y puesta en marcha de una cantera operada por la comunidad de los corregimientos Cargueros y Vijagual del municipio de (Antioquia),  con asistencia técnica, fortalecimiento asociativo, accesos activos productivos y comercialización. Esta iniciativa queda ligada a estudios de prefactibilidad y  factibilidad  y estudios técnicos del proyecto. </v>
          </cell>
        </row>
        <row r="2671">
          <cell r="E2671">
            <v>305495292807</v>
          </cell>
          <cell r="F2671" t="str">
            <v xml:space="preserve">Implementación y fortalecimiento de la cadena de turismo, etnoturismo, ecoturismo, de investigación  y agroturismo aprovechado los recursos naturales del municipio de Nechí (Antioquia). </v>
          </cell>
        </row>
        <row r="2672">
          <cell r="E2672">
            <v>305495292825</v>
          </cell>
          <cell r="F2672" t="str">
            <v xml:space="preserve"> Diseño de una estrategia para el pago por la prestación de servicios ambientales,  reciclaje como fuente de ingreso y programas de reconversión laboral por cuidado del medio ambiente para las comunidades  de todos los núcleos del municipio de Nechi (Antioquia)</v>
          </cell>
        </row>
        <row r="2673">
          <cell r="E2673">
            <v>305495292843</v>
          </cell>
          <cell r="F2673" t="str">
            <v xml:space="preserve">Impulsar acciones para la construcción y dotación de laboratorios de análisis de suelos y aguas; que permitan identificar las propiedades y potencialidades del suelo con el fin de determinar la vocación del municipio de Nechí.  </v>
          </cell>
        </row>
        <row r="2674">
          <cell r="E2674">
            <v>305495292853</v>
          </cell>
          <cell r="F2674" t="str">
            <v xml:space="preserve"> Diseñar  y  fortalecer  estrategias de comercialización de los pequeños y medianos productores, en el municipio de Nechí (Antioquia)</v>
          </cell>
        </row>
        <row r="2675">
          <cell r="E2675">
            <v>305495292897</v>
          </cell>
          <cell r="F2675" t="str">
            <v>Elaboración de diseños, construcción y dotación de una planta de sacrificio  en el municipio de Nechí (Antioquia).</v>
          </cell>
        </row>
        <row r="2676">
          <cell r="E2676">
            <v>305495292916</v>
          </cell>
          <cell r="F2676" t="str">
            <v xml:space="preserve"> Diseñar e implementar proyectos artesanales y manufactureros en panadería, gastronomía, modistería y orfebrería para el municipio de Nechí (Antioquia)</v>
          </cell>
        </row>
        <row r="2677">
          <cell r="E2677">
            <v>305604305425</v>
          </cell>
          <cell r="F2677" t="str">
            <v>Realizar estudios y diseños de pre factibilidad, factibilidad para la construcción y/o fortalecimiento de centros de almacenamiento  y plantas de producción y transformación de la materia prima  como: el arroz, frijol, Maíz, Cacao, piscicultura   y la producción lechera en el municipio de Remedios (Antioquia).</v>
          </cell>
        </row>
        <row r="2678">
          <cell r="E2678">
            <v>305604305485</v>
          </cell>
          <cell r="F2678" t="str">
            <v>Formular y diseñar proyectos productivos integrales, en las líneas de arroz secano, aguacate, caña, plátano, cacao, maíz,  yuca que incluyan extensión agropecuaria, fortalecimiento organizacional y comercialización, que mejoren la economía rural y el desarrollo sostenible, con enfoque territorial en el municipio de Remedios Antioquia).</v>
          </cell>
        </row>
        <row r="2679">
          <cell r="E2679">
            <v>305604305579</v>
          </cell>
          <cell r="F2679" t="str">
            <v>Proyectar y diseñar una bolsa de empleo con el objetivo de vincular a la población rural  del municipio de Remedios,   (Antioquia), a las oportunidades laborales de los proyectos en la región</v>
          </cell>
        </row>
        <row r="2680">
          <cell r="E2680">
            <v>305604305635</v>
          </cell>
          <cell r="F2680" t="str">
            <v>- Gestionar un programa de acceso a la bancarización, créditos, normalización de cartera y otras fuentes de financiación que fomenten proyectos agropecuarios y no agropecuarios en el municipio de Remedios  (Antioquia).</v>
          </cell>
        </row>
        <row r="2681">
          <cell r="E2681">
            <v>305604305673</v>
          </cell>
          <cell r="F2681" t="str">
            <v>Diseñar e implementar estrategias para el fortalecimiento de los sistemas asociativos en temas comerciales, administrativos y empresariales, cooperativas, asociaciones, organizaciones solidarias y comunitarias de carácter agropecuario y   no agropecuario del municipio de Remedios (Antioquia)</v>
          </cell>
        </row>
        <row r="2682">
          <cell r="E2682">
            <v>305604305890</v>
          </cell>
          <cell r="F2682" t="str">
            <v xml:space="preserve">Implementar Bancos de semillas familiares en el Municipio de Remedios, Departamento de Antioquia </v>
          </cell>
        </row>
        <row r="2683">
          <cell r="E2683">
            <v>305604305943</v>
          </cell>
          <cell r="F2683" t="str">
            <v>Formular e implementar proyectos de extensión rural agropecuaria y asistencia técnica integral permanente en el municipio de Remedios (Antioquia), con profesionales y personal calificado de la región, que considere servicios de apoyo al pequeño, mediano y gran productor</v>
          </cell>
        </row>
        <row r="2684">
          <cell r="E2684">
            <v>305604305985</v>
          </cell>
          <cell r="F2684" t="str">
            <v xml:space="preserve">Fortalecer  técnica , económica y operativamente  a las instituciones  que brindan apoyo, seguimiento y capacitación  a las comunidades campesinas en temas de seguridad alimentaria en el Municipio de Remedios </v>
          </cell>
        </row>
        <row r="2685">
          <cell r="E2685">
            <v>305604306002</v>
          </cell>
          <cell r="F2685" t="str">
            <v>Desarrollar proyectos de minería artesanal y ancestral campesina responsable el municipio de Remedios (Antioquia)</v>
          </cell>
        </row>
        <row r="2686">
          <cell r="E2686">
            <v>305604306010</v>
          </cell>
          <cell r="F2686" t="str">
            <v>Proyectar y diseñar una bolsa de empleo con el objetivo de vincular a la población rural  del municipio de Remedios,   (Antioquia), a las oportunidades laborales de los proyectos en la región.</v>
          </cell>
        </row>
        <row r="2687">
          <cell r="E2687">
            <v>305604306020</v>
          </cell>
          <cell r="F2687" t="str">
            <v xml:space="preserve"> Proyectar y diseñar una bolsa de empleo con el objetivo de vincular a la población rural  del municipio de Remedios,   (Antioquia), a las oportunidades laborales de los proyectos en la región.</v>
          </cell>
        </row>
        <row r="2688">
          <cell r="E2688">
            <v>305604306029</v>
          </cell>
          <cell r="F2688" t="str">
            <v>Gestionar un programa de acceso a la bancarización, créditos, normalización de cartera y otras fuentes de financiación que fomenten proyectos agropecuarios y no agropecuarios en el municipio de Remedios  (Antioquia).</v>
          </cell>
        </row>
        <row r="2689">
          <cell r="E2689">
            <v>305604306032</v>
          </cell>
          <cell r="F2689" t="str">
            <v>Gestionar un programa de acceso a la bancarización, créditos, normalización de cartera y otras fuentes de financiación que fomenten proyectos agropecuarios y no agropecuarios en el municipio de Remedios  (Antioquia).</v>
          </cell>
        </row>
        <row r="2690">
          <cell r="E2690">
            <v>305604306093</v>
          </cell>
          <cell r="F2690" t="str">
            <v>Fortalecer la cadena productiva integral para la promoción y producción ganadera en el municipio de Remedios  (Antioquia)</v>
          </cell>
        </row>
        <row r="2691">
          <cell r="E2691">
            <v>305604306122</v>
          </cell>
          <cell r="F2691" t="str">
            <v>Realizar estudios y diseños de pre factibilidad, factibilidad construcción de plantas de para la transformación de Alimentos, formulación de proyectos agropecuarios como estrategia para impulsar la economía, enfocado a la mujer rural del municipio de Remedios Antioquia</v>
          </cell>
        </row>
        <row r="2692">
          <cell r="E2692">
            <v>305604306152</v>
          </cell>
          <cell r="F2692" t="str">
            <v>Diseñar y fortalecer estrategias de comercialización de los pequeños y medianos productores, en el municipio de Remedios (Antioquia)</v>
          </cell>
        </row>
        <row r="2693">
          <cell r="E2693">
            <v>305604306207</v>
          </cell>
          <cell r="F2693" t="str">
            <v>Implementar y fortalecer el sistema productivo para especies pecuarias (Apicultura, piscicultura, avicultura, porcicultura,  teniendo en cuenta un estudio técnico, financiero y comercial que garantice la sostenibilidad de las iniciativas productivas.</v>
          </cell>
        </row>
        <row r="2694">
          <cell r="E2694">
            <v>305604306273</v>
          </cell>
          <cell r="F2694" t="str">
            <v xml:space="preserve">Formular e implementar proyectos productivos integrales en la línea de turismo, ecoturismo, etnoturismo, agroturismo y turismo de aventura en el municipio de Remedios  (Antioquia)           </v>
          </cell>
        </row>
        <row r="2695">
          <cell r="E2695">
            <v>305604306304</v>
          </cell>
          <cell r="F2695" t="str">
            <v>Realizar estudios de pre factibilidad y factibilidad y de mercados  para formular y diseñar proyectos productivos para la generación de Ingresos mediante el embotellamiento de agua, refrescos y bebidas de consumo humano en el municipio Remedios  (Antioquia)</v>
          </cell>
        </row>
        <row r="2696">
          <cell r="E2696">
            <v>305604306417</v>
          </cell>
          <cell r="F2696" t="str">
            <v>Realizar estudios de pre factibilidad y factibilidad y de mercados  para formular la construcción de  planta de beneficio y faenado de escala mínima establecida según normatividad  vigente y diseñar proyectos productivos para la generación de Ingresos  del municipio de  Remedios  (Antioquia)</v>
          </cell>
        </row>
        <row r="2697">
          <cell r="E2697">
            <v>305604306493</v>
          </cell>
          <cell r="F2697" t="str">
            <v xml:space="preserve">Implementar estrategias de manejo de residuos solido en la zona rural del municipio de Remedios Antioquia </v>
          </cell>
        </row>
        <row r="2698">
          <cell r="E2698">
            <v>305736292328</v>
          </cell>
          <cell r="F2698" t="str">
            <v xml:space="preserve">Fortalecer los sistemas productivos decaña, cacao, platano, yuca, piña y frijol, en el municipio de Segovia (Antioquia) que permita aumentar la producción de los pequeños y medianos productores </v>
          </cell>
        </row>
        <row r="2699">
          <cell r="E2699">
            <v>305736292348</v>
          </cell>
          <cell r="F2699" t="str">
            <v xml:space="preserve">Fortalecer el sistemas productivo de Ganado vacuno dobleproposito Pisicultura en el municipio de Segovia (Antioquia) que permita aumentar la producción de los pequeños y medianos productores. </v>
          </cell>
        </row>
        <row r="2700">
          <cell r="E2700">
            <v>305736292392</v>
          </cell>
          <cell r="F2700" t="str">
            <v>Realizar estudios de prefectibilidad, factibilidad, estudios y diseños, y la construcción de centros de Almacenamiento Agrícolas operados por los productores del municipio Segovia (Antioquia)</v>
          </cell>
        </row>
        <row r="2701">
          <cell r="E2701">
            <v>305736292423</v>
          </cell>
          <cell r="F2701" t="str">
            <v>Acceder a servicios de extensión agropecuaria en el municipio de Segovia (Antioquia), que contemple servicio de apoyo continuo al pequeño y mediano productor.</v>
          </cell>
        </row>
        <row r="2702">
          <cell r="E2702">
            <v>305736292450</v>
          </cell>
          <cell r="F2702" t="str">
            <v>Implementar estrategias de comercialización para los pequeños y medianos productores, en el municipio de Segovia (Antioquia)</v>
          </cell>
        </row>
        <row r="2703">
          <cell r="E2703">
            <v>305736292474</v>
          </cell>
          <cell r="F2703" t="str">
            <v>Fomentar la creación y/o fortalecimiento de cooperativas, asociaciones y organizaciones de productores agropecuarios del municipio de Segovia (Antioquia).</v>
          </cell>
        </row>
        <row r="2704">
          <cell r="E2704">
            <v>305736292510</v>
          </cell>
          <cell r="F2704" t="str">
            <v>Implementar programas de forestación, reforestación y conservación en áreas de importancia estratégica para la conservación de la biodiversidad, cuyo proceso genere ingresos económicos a los campesinos en el municipio de Segovia (Antioquia)</v>
          </cell>
        </row>
        <row r="2705">
          <cell r="E2705">
            <v>305736292547</v>
          </cell>
          <cell r="F2705" t="str">
            <v>Realizar estudios de perfectibilidad, factibilidad e implementar proyectos productivos forestales con fines de aprovechamiento en municipio Segovia (Antioquia)</v>
          </cell>
        </row>
        <row r="2706">
          <cell r="E2706">
            <v>305736292573</v>
          </cell>
          <cell r="F2706" t="str">
            <v>Gestionar un acceso prioritario a programas de créditos y de fomento, y normalización de cartera para proyectos agropecuarios en el municipio de Segovia (Antioquia)</v>
          </cell>
        </row>
        <row r="2707">
          <cell r="E2707">
            <v>305736292584</v>
          </cell>
          <cell r="F2707" t="str">
            <v>Fortalecer el Banco de Proyectos Municipal, como instrumento de apoyo para la toma de decisiones de la inversión y financiación en el municipio de Segovia- Antioquia.</v>
          </cell>
        </row>
        <row r="2708">
          <cell r="E2708">
            <v>305736292610</v>
          </cell>
          <cell r="F2708" t="str">
            <v>Generar e implementar una estrategia de empleabilidad  rural y urbana en el municipio de Segovia (Antioquia). priorizando a sus pobladores.</v>
          </cell>
        </row>
        <row r="2709">
          <cell r="E2709">
            <v>305736292672</v>
          </cell>
          <cell r="F2709" t="str">
            <v>Gestionar la formalización de la actividad minera artesanal y ancestral en el municipio de Segovia (Antioquia).</v>
          </cell>
        </row>
        <row r="2710">
          <cell r="E2710">
            <v>305790302039</v>
          </cell>
          <cell r="F2710" t="str">
            <v>Gestionar apoyo técnico para el consejo municipal de desarrollo rural del municipio de Tarazá, departamento de Antioquia.</v>
          </cell>
        </row>
        <row r="2711">
          <cell r="E2711">
            <v>305790302122</v>
          </cell>
          <cell r="F2711" t="str">
            <v xml:space="preserve">Fortalecer los sistemas productivos de caucho, arroz y cacao, en el municipio de Tarazá (Antioquia) que permita aumentar la producción de los pequeños y medianos productores </v>
          </cell>
        </row>
        <row r="2712">
          <cell r="E2712">
            <v>305790302198</v>
          </cell>
          <cell r="F2712" t="str">
            <v xml:space="preserve">Implementar los sistemas productivos con potencial comercial de sacha inchi, maíz, café, yuca platano, ñame y frutales en el municipio de Tarazá (Antioquia) que permita aumentar la producción de los pequeños y medianos productores </v>
          </cell>
        </row>
        <row r="2713">
          <cell r="E2713">
            <v>305790302254</v>
          </cell>
          <cell r="F2713" t="str">
            <v xml:space="preserve">Fortalecer los sistemas productivos de Ganadería y piscicultura en el municipio de Tarazá (Antioquia) que permita aumentar la producción de los pequeños y medianos productores </v>
          </cell>
        </row>
        <row r="2714">
          <cell r="E2714">
            <v>305790302288</v>
          </cell>
          <cell r="F2714" t="str">
            <v xml:space="preserve">Implementar los sistemas productivos con potencial comercial de apicultura y avicultura en el municipio de Tarazá (Antioquia) que permita aumentar la producción de los pequeños y medianos productores </v>
          </cell>
        </row>
        <row r="2715">
          <cell r="E2715">
            <v>305790302358</v>
          </cell>
          <cell r="F2715" t="str">
            <v xml:space="preserve">Gestionar la construcción de una planta de sacrificio para ganado bovino y porcino en el municipio de Tarazá, en el departamento de antioquia </v>
          </cell>
        </row>
        <row r="2716">
          <cell r="E2716">
            <v>305790302882</v>
          </cell>
          <cell r="F2716" t="str">
            <v>Acceder a servicios de extensión agropecuaria en el municipio de Tarazá (Antioquia), que contemple servicio de apoyo continuo al pequeño y mediano productor.</v>
          </cell>
        </row>
        <row r="2717">
          <cell r="E2717">
            <v>305790302896</v>
          </cell>
          <cell r="F2717" t="str">
            <v>Formular e implementar proyectos productivos integrales en la líneas de ecoturismo, agroturismo, etnoturismo y turismo de aventura en el municipio de Tarazá (Antioquia).</v>
          </cell>
        </row>
        <row r="2718">
          <cell r="E2718">
            <v>305790302907</v>
          </cell>
          <cell r="F2718" t="str">
            <v>Gestionar el acceso real de los productores al sistema de pensiones subsidiados y a sistemas de seguridad laboral de acuerdo a las necesidades rurales en el municipio de Tarazá (Antioquia).</v>
          </cell>
        </row>
        <row r="2719">
          <cell r="E2719">
            <v>305790302918</v>
          </cell>
          <cell r="F2719" t="str">
            <v>Promover y fortalecer las actividades de manufactura, gastronomía, marroquinería, artesanía y ebanistería que generen ingresos a la población dedicada a estos oficios en el municipio de Tarazá (Antioquia).</v>
          </cell>
        </row>
        <row r="2720">
          <cell r="E2720">
            <v>305790302928</v>
          </cell>
          <cell r="F2720" t="str">
            <v>Desarrollar proyectos de minería artesanal y ancestral responsable el municipio de Tarazá (Antioquia)</v>
          </cell>
        </row>
        <row r="2721">
          <cell r="E2721">
            <v>305790302941</v>
          </cell>
          <cell r="F2721" t="str">
            <v>Generar e implementar una estrategia de empleabilidad para la población rural en el municipio de Tarazá (Antioquia).</v>
          </cell>
        </row>
        <row r="2722">
          <cell r="E2722">
            <v>305790302949</v>
          </cell>
          <cell r="F2722" t="str">
            <v>Fortalecer el centro de investigación de Agrosavia con el fin de mejorar y generar semillas resistentes y con mayor productividad en el municipio de Tarazá (Antioquia).</v>
          </cell>
        </row>
        <row r="2723">
          <cell r="E2723">
            <v>305790303253</v>
          </cell>
          <cell r="F2723" t="str">
            <v>Implementar banco de maquinaria en el muncipio de Tarazá, Antioquia operado por los productores rurales</v>
          </cell>
        </row>
        <row r="2724">
          <cell r="E2724">
            <v>305790303268</v>
          </cell>
          <cell r="F2724" t="str">
            <v>Gestionar un acceso prioritario a programas de créditos y de fomento, y normalización de cartera para proyectos agropecuarios y no agropecuarios en el municipio de Tarazá (Antioquia)</v>
          </cell>
        </row>
        <row r="2725">
          <cell r="E2725">
            <v>305790303279</v>
          </cell>
          <cell r="F2725" t="str">
            <v>Fomentar la creación y/o fortalecimiento de cooperativas, asociaciones y organizaciones de productores agropecuarios del municipio de Tarazá (Antioquia)</v>
          </cell>
        </row>
        <row r="2726">
          <cell r="E2726">
            <v>305790303287</v>
          </cell>
          <cell r="F2726" t="str">
            <v>Fomentar la creación y/o fortalecimiento de cooperativas, asociaciones y organizaciones no agropecuarias del municipio de Tarazá (Antioquia)</v>
          </cell>
        </row>
        <row r="2727">
          <cell r="E2727">
            <v>305790303290</v>
          </cell>
          <cell r="F2727" t="str">
            <v>Implementar estrategias de comercialización para los pequeños y medianos productores, en el municipio de Tarazá (Antioquia)</v>
          </cell>
        </row>
        <row r="2728">
          <cell r="E2728">
            <v>305790303302</v>
          </cell>
          <cell r="F2728" t="str">
            <v>Implementar banco de maquinaria en el muncipio de Tarazá, Antioquia operado por los productores rurales</v>
          </cell>
        </row>
        <row r="2729">
          <cell r="E2729">
            <v>305790303333</v>
          </cell>
          <cell r="F2729" t="str">
            <v>Implementar programas de forestación, reforestación y conservación en áreas de importancia estratégica para la conservación de la biodiversidad, cuyo proceso genere ingresos económicos a los campesinos en el municipio de municipio Tarazá (Antioquia)</v>
          </cell>
        </row>
        <row r="2730">
          <cell r="E2730">
            <v>305790303338</v>
          </cell>
          <cell r="F2730" t="str">
            <v>Realizar estudios de prefactibilidad, y factibilidad, e implementar proyectos productivos forestales con fines de aprovechamiento para el municipio de Tarazá (Antioquia)</v>
          </cell>
        </row>
        <row r="2731">
          <cell r="E2731">
            <v>305790303357</v>
          </cell>
          <cell r="F2731" t="str">
            <v>Construir centros de acopio agropecuarios nuevos y/o adecuar los existentes, previo  estudios de prefactibilidad, factibilidad, y diseños,  operado por los productores del municipio Tarazá (Antioquia)</v>
          </cell>
        </row>
        <row r="2732">
          <cell r="E2732">
            <v>305790303360</v>
          </cell>
          <cell r="F2732" t="str">
            <v xml:space="preserve">Construir centros de transformación agropecuarios nuevos y/o adecuar los existentes, previo  estudios de prefactibilidad, factibilidad, y diseños,  operado por los productores del municipio Tarazá </v>
          </cell>
        </row>
        <row r="2733">
          <cell r="E2733">
            <v>305854302069</v>
          </cell>
          <cell r="F2733" t="str">
            <v xml:space="preserve"> Proyectar y diseñar una bolsa de empleo con el objetivo de vincular a la población del municipio de Valdivia (Antioquia) a las oportunidades laborales de los proyectos en el territorio.</v>
          </cell>
        </row>
        <row r="2734">
          <cell r="E2734">
            <v>305854302124</v>
          </cell>
          <cell r="F2734" t="str">
            <v>Realizar estudios de prefactibilidad y factibiladad  para dotación de maquinaria, equipos agropecuarios y herramientas, vehículos de transporte, para el desarrollo de la actividad agropecuaria y adecuación de suelos en el municipio de Valdivia (Antioquia).</v>
          </cell>
        </row>
        <row r="2735">
          <cell r="E2735">
            <v>305854302239</v>
          </cell>
          <cell r="F2735" t="str">
            <v xml:space="preserve"> Realizar estudios de prefactibilidad, factibilidad y viabilidad para construcción, mejoramiento y dotación de centros de acopio y plantas  para la producción, transformación y comercialización en el municipio de Valdivia (Antioquia).</v>
          </cell>
        </row>
        <row r="2736">
          <cell r="E2736">
            <v>305854302287</v>
          </cell>
          <cell r="F2736" t="str">
            <v>Conservar, reforestar y/o restaurar áreas de importancia estratégica para la conservación de los recursos naturales, y protección del medio ambiente cuyo proceso genere ingresos económicos a los campesinos, en el municipio de Valdivia (Antioquia)</v>
          </cell>
        </row>
        <row r="2737">
          <cell r="E2737">
            <v>305854302348</v>
          </cell>
          <cell r="F2737" t="str">
            <v>Implementar proyectos de extensión rural agropecuaria integral permanente en el municipio de Valdivia (Antioquia) que contemple servicio de apoyo al pequeño, mediano y gran productor.</v>
          </cell>
        </row>
        <row r="2738">
          <cell r="E2738">
            <v>305854302411</v>
          </cell>
          <cell r="F2738" t="str">
            <v xml:space="preserve">Diseñar e implementar una estrategia para la creación y fortalecimiento de  organizaciones solidarias y comunitarias de carácter agropecuario y   no agropecuario del municipio de Valdivia (Antioquia)            </v>
          </cell>
        </row>
        <row r="2739">
          <cell r="E2739">
            <v>305854302655</v>
          </cell>
          <cell r="F2739" t="str">
            <v xml:space="preserve">Formular e implementar proyectos integrales en la línea de turismo, ecoturismo, agroturismo y turismo de aventura en el municipio de Valdivia (Antioquia)      </v>
          </cell>
        </row>
        <row r="2740">
          <cell r="E2740">
            <v>305854302795</v>
          </cell>
          <cell r="F2740" t="str">
            <v>Formular y presentar proyectos productivos integrales en las líneas productivas agropecuarias que incluyan extensión agropecuaria, adecuación de tierras, activos productivos, fortalecimiento organizacional y comercialización, del municipio de Valdivia (Antioquia)</v>
          </cell>
        </row>
        <row r="2741">
          <cell r="E2741">
            <v>305854302855</v>
          </cell>
          <cell r="F2741" t="str">
            <v>Gestionar  programas de facilidad  de acceso a créditos, normalización de cartera y otras fuentes de financiación que fomenten proyectos agropecuarios en el municipio de Valdivia (Antioquia)</v>
          </cell>
        </row>
        <row r="2742">
          <cell r="E2742">
            <v>305854302890</v>
          </cell>
          <cell r="F2742" t="str">
            <v>Diseñar  y  fortalecer  estrategias para transformación y comercialización de los pequeños y medianos productores, en el municipio de Valdivia (Antioquia)</v>
          </cell>
        </row>
        <row r="2743">
          <cell r="E2743">
            <v>305854303152</v>
          </cell>
          <cell r="F2743" t="str">
            <v>Desarrollar proyectos integrales  de minería artesanal y ancestral responsable con el medio ambiente el municipio Valdivia (Antioquia)</v>
          </cell>
        </row>
        <row r="2744">
          <cell r="E2744">
            <v>305854303294</v>
          </cell>
          <cell r="F2744" t="str">
            <v>Establecer y Fortalecer la línea productiva  de la hoja de coca en uso medicinal, alimentario, alternativo y ancestral, como alternativa de sustitución e integrado al PNIS en el municipio de Valdivia (Antioquia).</v>
          </cell>
        </row>
        <row r="2745">
          <cell r="E2745">
            <v>305854303341</v>
          </cell>
          <cell r="F2745" t="str">
            <v>Diseñar e implementar proyectos artístico,s artesanales y culturales como fuente de desarrollo para la economía campesina, familiar y comunitaria del municipio de Valdivia (Antioquia).</v>
          </cell>
        </row>
        <row r="2746">
          <cell r="E2746">
            <v>305854303361</v>
          </cell>
          <cell r="F2746" t="str">
            <v>Promover y fortalecer las actividades de manufactura, confecciones, marroquinería, peluquería, orfebrería, panadería, gastronomía, servicios, productos de aseo, carpintería y ebanistería que generen ingresos a la población dedicada a estos oficios en el municipio de Valdivia(Antioquia)</v>
          </cell>
        </row>
        <row r="2747">
          <cell r="E2747">
            <v>305895296788</v>
          </cell>
          <cell r="F2747" t="str">
            <v xml:space="preserve">Fortalecer los sistemas productivos arroz, caucho y cacao en el municipio de Zaragoza (Antioquia) que permita aumentar la producción de los pequeños y medianos productores.  </v>
          </cell>
        </row>
        <row r="2748">
          <cell r="E2748">
            <v>305895296816</v>
          </cell>
          <cell r="F2748" t="str">
            <v>Implementar los sistemas productivos con potencial comercial de piña, yuca, maíz, maracuyá, platano, Sacha Inchi y caña  en el municipio de Zaragoza (Antioquia) que permita aumentar la producción de los pequeños y medianos productores.</v>
          </cell>
        </row>
        <row r="2749">
          <cell r="E2749">
            <v>305895296833</v>
          </cell>
          <cell r="F2749" t="str">
            <v xml:space="preserve">Fortalecer los sistemas productivos de ganadería, apicultura y pisicultura en el municipio de Zaragoza (Antioquia) que permita aumentar la producción de los pequeños y medianos productores </v>
          </cell>
        </row>
        <row r="2750">
          <cell r="E2750">
            <v>305895296857</v>
          </cell>
          <cell r="F2750" t="str">
            <v>Implementar los sistemas productivos con potencial comercial de la  cadena avicola y porcicola, en el municipio de Zaragoza (Antioquia) que permita aumentar la producción de los pequeños y medianos productores.</v>
          </cell>
        </row>
        <row r="2751">
          <cell r="E2751">
            <v>305895296903</v>
          </cell>
          <cell r="F2751" t="str">
            <v>Realizar estudios de prefactibilidad, factibilidad, estudios y diseños,  la construcción y/o Fortalecimiento de centros de acopio Agropecuarios operado por los productores del municipio Zaragoza (Antioquia)</v>
          </cell>
        </row>
        <row r="2752">
          <cell r="E2752">
            <v>305895296929</v>
          </cell>
          <cell r="F2752" t="str">
            <v>Realizar estudios de perfectibilidad, factibilidad, estudios y diseños, y la construcción y/o fortalecimiento de plantas de transformación de productos agropecuarios operado por los productores del municipio Zaragoza (Antioquia)</v>
          </cell>
        </row>
        <row r="2753">
          <cell r="E2753">
            <v>305895296988</v>
          </cell>
          <cell r="F2753" t="str">
            <v>Implementar un banco de maquinaria verde en el municipio de Zaragoza, departamento de Antioquía,  administrado por los pequeños y medianos  productores.</v>
          </cell>
        </row>
        <row r="2754">
          <cell r="E2754">
            <v>305895297027</v>
          </cell>
          <cell r="F2754" t="str">
            <v>Gestionar la conformación de una alianza público privada para el montaje de  plantas de beneficio animal para ganado bovino, porcino y avícola, en el municipio de Zaragoza, departamento de Antioquía.</v>
          </cell>
        </row>
        <row r="2755">
          <cell r="E2755">
            <v>305895297246</v>
          </cell>
          <cell r="F2755" t="str">
            <v>Acceder a servicios de extensión agropecuaria en el municipio de Zaragoza (Antioquia), que contemple servicio de apoyo continuo al pequeño y mediano productor.</v>
          </cell>
        </row>
        <row r="2756">
          <cell r="E2756">
            <v>305895297285</v>
          </cell>
          <cell r="F2756" t="str">
            <v>Diseñar e implementar una estrategia para la recuperación, uso, conservación y mejoramiento de las semillas nativas, criollas y ancestrales en el municipio de Zaragoza (Antioquia)</v>
          </cell>
        </row>
        <row r="2757">
          <cell r="E2757">
            <v>305895297341</v>
          </cell>
          <cell r="F2757" t="str">
            <v>Implementar estrategias de comercialización para los pequeños y medianos productores, en el municipio de Zaragoza (Antioquia)</v>
          </cell>
        </row>
        <row r="2758">
          <cell r="E2758">
            <v>305895297452</v>
          </cell>
          <cell r="F2758" t="str">
            <v>Gestionar un acceso prioritario a programas de créditos y de fomento, y normalización de cartera para proyectos agropecuarios en el municipio de Zaragoza (Antioquia)</v>
          </cell>
        </row>
        <row r="2759">
          <cell r="E2759">
            <v>305895297489</v>
          </cell>
          <cell r="F2759" t="str">
            <v>Fomentar la creación y/o fortalecimiento de cooperativas, asociaciones y organizaciones de productores agropecuarios del municipio de Zaragoza (Antioquia)</v>
          </cell>
        </row>
        <row r="2760">
          <cell r="E2760">
            <v>305895297507</v>
          </cell>
          <cell r="F2760" t="str">
            <v>Fomentar la creación y/o fortalecimiento de cooperativas, asociaciones y organizaciones no agropecuarias del municipio de Zaragoza (Antioquia)</v>
          </cell>
        </row>
        <row r="2761">
          <cell r="E2761">
            <v>305895297604</v>
          </cell>
          <cell r="F2761" t="str">
            <v>Implementar programas de forestación, reforestación y conservación en áreas de importancia estratégica y áreas degradadas por la actividad minera, para la conservación de la biodiversidad, cuyo proceso genere ingresos económicos a los campesinos en el municipio de municipio Zaragoza (Antioquia)</v>
          </cell>
        </row>
        <row r="2762">
          <cell r="E2762">
            <v>305895297686</v>
          </cell>
          <cell r="F2762" t="str">
            <v>Desarrollar proyectos de minería artesanal y ancestral responsable el municipio de Zaragoza (Antioquia)</v>
          </cell>
        </row>
        <row r="2763">
          <cell r="E2763">
            <v>305895297702</v>
          </cell>
          <cell r="F2763" t="str">
            <v>Realizar estudios de perfectibilidad, y factibilidad, e implementar proyectos productivos forestales con fines de aprovechamiento para el municipio de Zaragoza (Antioquia)</v>
          </cell>
        </row>
        <row r="2764">
          <cell r="E2764">
            <v>305895297751</v>
          </cell>
          <cell r="F2764" t="str">
            <v>Generar e implementar una estrategia de empleabilidad para la población rural en el municipio de Zaragoza (Antioquia).</v>
          </cell>
        </row>
        <row r="2765">
          <cell r="E2765">
            <v>305895297765</v>
          </cell>
          <cell r="F2765" t="str">
            <v>Gestionar el acceso real de los productores al sistema de pensiones subsidiados y a sistemas de seguridad laboral de acuerdo a las necesidades rurales en el municipio de Zaragoza (Antioquia).</v>
          </cell>
        </row>
        <row r="2766">
          <cell r="E2766">
            <v>305895297798</v>
          </cell>
          <cell r="F2766" t="str">
            <v>Promover y fortalecer las actividades de manufactura, marroquinería, artesanía, gastronomía, ebanistería y actividades culturales   que generen ingresos a la población dedicada a estos oficios en el municipio de Zaragoza (Antioquia).</v>
          </cell>
        </row>
        <row r="2767">
          <cell r="E2767">
            <v>305895297839</v>
          </cell>
          <cell r="F2767" t="str">
            <v>Formular e implementar proyectos integrales en la líneas de ecoturismo, agroturismo, etnoturismo en el municipio de Zaragoza (Antioquia).</v>
          </cell>
        </row>
        <row r="2768">
          <cell r="E2768">
            <v>505475222817</v>
          </cell>
          <cell r="F2768" t="str">
            <v>Fomentar los circuitos cortos de comercialización como una alternativa para la promoción de la agricultura familiar en el municipio de Murindó departamento de Antioquia.</v>
          </cell>
        </row>
        <row r="2769">
          <cell r="E2769">
            <v>505475222845</v>
          </cell>
          <cell r="F2769" t="str">
            <v>Crear tres bancos de semillas en los ríos Atrato,  Murindo y Chagerado del  municipio de Murindo departamento de Antioquia, para la conservación de semillas nativas de arroz, maíz, caña, achote, ñame yuca, musáceas y frutales.</v>
          </cell>
        </row>
        <row r="2770">
          <cell r="E2770">
            <v>505475222882</v>
          </cell>
          <cell r="F2770" t="str">
            <v>Fortalecer la asociaciones, ASOPROASMO, del municipio de Murindo departamento de Antioquia, para perfeccionar la comercialización de productos locales</v>
          </cell>
        </row>
        <row r="2771">
          <cell r="E2771">
            <v>505475222929</v>
          </cell>
          <cell r="F2771" t="str">
            <v>Crear y dotar una empresa para la transformación y comercialización de productos derivados de la pesca que opere en todas las comunidades del municipio de Murindo departamento de Antioquia.</v>
          </cell>
        </row>
        <row r="2772">
          <cell r="E2772">
            <v>505475222974</v>
          </cell>
          <cell r="F2772" t="str">
            <v>Fortalecer las prácticas tradicionales de siembra y aprovechamiento sostenible de recursos naturales en beneficio de las comunidades étnicas del Municipio de Murindó Antioquia.</v>
          </cell>
        </row>
        <row r="2773">
          <cell r="E2773">
            <v>505475222986</v>
          </cell>
          <cell r="F2773" t="str">
            <v>Crear y dotar un  centros de innovación para la producción y comercialización de aves de corral ubica en la comunidad de Murindo Viejo municipio de Murindo departamento de Antioquia</v>
          </cell>
        </row>
        <row r="2774">
          <cell r="E2774">
            <v>505475223029</v>
          </cell>
          <cell r="F2774" t="str">
            <v>Construir granjas comunitarias para producción y comercialización de carne de cerdo ubica en la comunidad de la guagua del municipio de Murindo departamento de Antioquia.</v>
          </cell>
        </row>
        <row r="2775">
          <cell r="E2775">
            <v>505475223108</v>
          </cell>
          <cell r="F2775" t="str">
            <v>Construir un zoo-criadero para la producción de peces nativos (Bacachico, Mojarras, Moncholo, Denton, Boqui ancha, Doncellas etc) para el Repoblamiento de cuerpos de agua del municipio de murindo-Antioquia.</v>
          </cell>
        </row>
        <row r="2776">
          <cell r="E2776">
            <v>505475223157</v>
          </cell>
          <cell r="F2776" t="str">
            <v>Implementar programas permanentes de capacitación en  emprendimiento empresarial a las comunidades pertenecientes al municipio de Murindo-Antioquia</v>
          </cell>
        </row>
        <row r="2777">
          <cell r="E2777">
            <v>505475223188</v>
          </cell>
          <cell r="F2777" t="str">
            <v>Implementar una planta para el aprovechamiento industrial de los productos no maderables del bosque (Murrapo, Jaguo,  Damagua, Semillas, Resinas y Taninos ) en el municipio de Murindo, Departamento de Antioquia.</v>
          </cell>
        </row>
        <row r="2778">
          <cell r="E2778">
            <v>505475223243</v>
          </cell>
          <cell r="F2778" t="str">
            <v>Crear una agencia para fomentar el ecoturismo teniendo en cuenta el potencial de los recursos naturales del Municipio del Murindo departamento de Antioquia.</v>
          </cell>
        </row>
        <row r="2779">
          <cell r="E2779">
            <v>505475223260</v>
          </cell>
          <cell r="F2779" t="str">
            <v>Construir y dotar un centro para la transformación industrial de la madera en productos con acabados en la Cabecera Municipal del municipio de Murindo – Antioquia</v>
          </cell>
        </row>
        <row r="2780">
          <cell r="E2780">
            <v>505475223277</v>
          </cell>
          <cell r="F2780" t="str">
            <v>Gestionar la presencia de entidades bancarias en el municipio de Murindo-Antioquia</v>
          </cell>
        </row>
        <row r="2781">
          <cell r="E2781">
            <v>505475223370</v>
          </cell>
          <cell r="F2781" t="str">
            <v>Realizar e implementar un proyecto integral para la producción piscícola en estanques en suelo y su procesamiento industrial en las comunidades de isla y en cabecera  municipal del municipio de Murindo – Antioquia</v>
          </cell>
        </row>
        <row r="2782">
          <cell r="E2782">
            <v>505475223398</v>
          </cell>
          <cell r="F2782" t="str">
            <v>Fomentar campañas educativas y de sensibilización para promover la producción agropecuaria y hábitos de consumo saludables en el Municipio de Murindó Antioquia.</v>
          </cell>
        </row>
        <row r="2783">
          <cell r="E2783">
            <v>505475223476</v>
          </cell>
          <cell r="F2783" t="str">
            <v>Implementar un sistema de trasporte comercial para el traslado de los  productos de interés económico con oportunidades de exportación nacional e internacional en el municipio de Murindo-Antioquia.</v>
          </cell>
        </row>
        <row r="2784">
          <cell r="E2784">
            <v>505475223504</v>
          </cell>
          <cell r="F2784" t="str">
            <v>Fortalecer las comunidades afros, indígenas y mestizos en el empoderamiento de una economía  eco turístico en el municipio de murindo-Antioquia.</v>
          </cell>
        </row>
        <row r="2785">
          <cell r="E2785">
            <v>505475223522</v>
          </cell>
          <cell r="F2785" t="str">
            <v>Brindar asistencia técnica, maquinarias e insumos necesarios para la transformación de los productos como: el Plátano, la Yuca, el Maíz Etc. Para garantizar nuevas alternativas de alimentación en las comunidades Afro, Indígenas y Mestizos en el Municipio de Murindó Antioquia</v>
          </cell>
        </row>
        <row r="2786">
          <cell r="E2786">
            <v>505475223524</v>
          </cell>
          <cell r="F2786" t="str">
            <v xml:space="preserve">Implementar la cría y levante de ganado vacuno en sistemas silvopastoril en las comunidades en las Cuencas de ríos Murindo, Gedéga y Chagerado del municipio de Murindo departamento de Antioquia. </v>
          </cell>
        </row>
        <row r="2787">
          <cell r="E2787">
            <v>505475223613</v>
          </cell>
          <cell r="F2787" t="str">
            <v>Fomentar Emprendimiento con enfoque de género para la creación de microempresas de la mano de las asociaciones de mujeres en el municipio de Murindo-Antioquia</v>
          </cell>
        </row>
        <row r="2788">
          <cell r="E2788">
            <v>505475223627</v>
          </cell>
          <cell r="F2788" t="str">
            <v xml:space="preserve">Edificar una plaza de mercado en la cabecera municipal del municipio de Murindo departamento de Antioquia. </v>
          </cell>
        </row>
        <row r="2789">
          <cell r="E2789">
            <v>505475223729</v>
          </cell>
          <cell r="F2789" t="str">
            <v>Construir y Dotar de un banco de maquinaria agrícola verde integral en el municipio de Murindo-Antioquia.</v>
          </cell>
        </row>
        <row r="2790">
          <cell r="E2790">
            <v>505475223864</v>
          </cell>
          <cell r="F2790" t="str">
            <v xml:space="preserve"> Construir y dotar una planta para la fabricación de bloques de arena y cemento en el sector los playones del Municipio de Murindo departamento de Antioquia. </v>
          </cell>
        </row>
        <row r="2791">
          <cell r="E2791">
            <v>505475223987</v>
          </cell>
          <cell r="F2791" t="str">
            <v xml:space="preserve">Fortalecer la asociación de pescadores APAMUR perteneciente al municipio de Murindo-Antioquia. </v>
          </cell>
        </row>
        <row r="2792">
          <cell r="E2792">
            <v>505475224035</v>
          </cell>
          <cell r="F2792" t="str">
            <v>Implementar un proyecto integral para la siembra producción industrialización y comercialización del cultivo de arroz, en las Comunidades de Santa fe, Canal, Pital, Bartolo, Bebarameño, Campo alegre San Bernardo, Bella luz, Opogadó  y Jedega del municipio Murindo departamento de Antioquia.</v>
          </cell>
        </row>
        <row r="2793">
          <cell r="E2793">
            <v>505475224097</v>
          </cell>
          <cell r="F2793" t="str">
            <v>Implementar un proyecto integral para la siembra producción industrialización y comercialización del cultivo de maíz, en las Comunidades de Opogadó, Chagerado,  Chibugado, Turriquitadó Llano, Turriquitadó Alto, turriquitado bajo, Ñarangue,  Bachidubi, coredo, chimiado, Isla, guagua del municipio Murindo departamento de Antioquia.</v>
          </cell>
        </row>
        <row r="2794">
          <cell r="E2794">
            <v>505475224184</v>
          </cell>
          <cell r="F2794" t="str">
            <v>Implementar un proyecto integral para la siembra producción industrialización y comercialización del cultivo del plátano en las Comunidades de los ríos Murindo, Chageradó, Jedéga, Chibugado, Legiada y Turriquitadó del municipio Murindo departamento de Antioquia.</v>
          </cell>
        </row>
        <row r="2795">
          <cell r="E2795">
            <v>505475224211</v>
          </cell>
          <cell r="F2795" t="str">
            <v>Implementar una planta industrial para la elaboración y comercialización de alimentosos concentrados para especies menores (Pollos, Cerdos y Peces) ubicada en la cabecera del municipio de Murindo departamento de Antioquia.</v>
          </cell>
        </row>
        <row r="2796">
          <cell r="E2796">
            <v>505475224227</v>
          </cell>
          <cell r="F2796" t="str">
            <v>Implementar una planta industrial para la elaboración y comercialización de abonos orgánicos ubicada en la cabecera del municipio de Murindo departamento de Antioquia</v>
          </cell>
        </row>
        <row r="2797">
          <cell r="E2797">
            <v>505475233274</v>
          </cell>
          <cell r="F2797" t="str">
            <v>Fortalecer las capacidades de las autoridades étnicas para implementar la estrategia de pago por servicios Ambientales en los Consejos Comunitarios y Resguardos indígenas del Municipio de Murindó Antioquia.</v>
          </cell>
        </row>
        <row r="2798">
          <cell r="E2798">
            <v>505475233275</v>
          </cell>
          <cell r="F2798" t="str">
            <v>Sustituir cultivos ilícitos en todas las comunidades rurales del municipio de Murindó Antioquia</v>
          </cell>
        </row>
        <row r="2799">
          <cell r="E2799">
            <v>505475234333</v>
          </cell>
          <cell r="F2799" t="str">
            <v>Gestionar ingresos para madres cabezas de familias en la recuperación del adicto en el municipio de Murindo Antioquia.</v>
          </cell>
        </row>
        <row r="2800">
          <cell r="E2800">
            <v>505873204593</v>
          </cell>
          <cell r="F2800" t="str">
            <v>omentar la siembra y agro industrialización del cultivo de Bija-achiote en arreglo agroforestal en las comunidades de Puerto Medellín, Puerto palacios, Vidri, Vuelta cortada, la Playa Murri, Villanueva, San alejandro Municipio del Vigía del Fuerte - Antioquia</v>
          </cell>
        </row>
        <row r="2801">
          <cell r="E2801">
            <v>505873204608</v>
          </cell>
          <cell r="F2801" t="str">
            <v>Establecer la siembra y agro industrialización del cultivo de cacao sembrada en asocio agroforestal las comunidades de  Loma muri, Vegaez, San Miguel, Isleta, San Martin y Vildri Municipio del Vigía del Fuerte – Antioquia.</v>
          </cell>
        </row>
        <row r="2802">
          <cell r="E2802">
            <v>505873204634</v>
          </cell>
          <cell r="F2802" t="str">
            <v>Implementar la producción piscícola en estanques y su procesamiento industrial en las comunidades Isleta, Belén, Vidri, la loma murri y san miguel, la Playa del Municipio de Vigía del Fuerte, Departamento de Antioquia.</v>
          </cell>
        </row>
        <row r="2803">
          <cell r="E2803">
            <v>505873204671</v>
          </cell>
          <cell r="F2803" t="str">
            <v>Fomentar la siembra de cultivo de arroz en  las Comunidades de Padua, Santa maría, Paloblanco,  Playa murri, Loma murri, Puerto Medellín, Puerto palacios, San miguel, Puerto Antioquia, Arenal, Buchado, y Vuelta cortada del Municipio del Vigía del Fuerte, Departamento de Antioquia.</v>
          </cell>
        </row>
        <row r="2804">
          <cell r="E2804">
            <v>505873204707</v>
          </cell>
          <cell r="F2804" t="str">
            <v>Implementar la industrialización del cultivo de arroz, en el Municipio de Vigía del Fuerte, Departamento de Antioquia</v>
          </cell>
        </row>
        <row r="2805">
          <cell r="E2805">
            <v>505873204737</v>
          </cell>
          <cell r="F2805" t="str">
            <v>Incrementar la siembra y agro industrialización del cultivo de caña en las Comunidades de Buchado, Puerto Medellín, y Loma murry del Municipio de Vigía del Fuerte, Departamento de Antioquia.</v>
          </cell>
        </row>
        <row r="2806">
          <cell r="E2806">
            <v>505873204749</v>
          </cell>
          <cell r="F2806" t="str">
            <v>Incrementar la siembra y agro industrialización del cultivo de borojo, guayaba y frutales propios de la región en el Municipio del Vigía del Fuerte, Departamento de Antioquia.</v>
          </cell>
        </row>
        <row r="2807">
          <cell r="E2807">
            <v>505873204814</v>
          </cell>
          <cell r="F2807" t="str">
            <v>Aprovechar industrialmente los productos del bosque como el murrapo, jaguo y la damagua en el municipio del Vigía del Fuerte, Departamento de Antioquia.</v>
          </cell>
        </row>
        <row r="2808">
          <cell r="E2808">
            <v>505873204836</v>
          </cell>
          <cell r="F2808" t="str">
            <v>implementar un proyecto de granjas integrales en las 26 comunidades del municipio de Vigía del Fuerte en el departamento de Antioquia.</v>
          </cell>
        </row>
        <row r="2809">
          <cell r="E2809">
            <v>505873205106</v>
          </cell>
          <cell r="F2809" t="str">
            <v>Comercializar  plantas medicinales que se cultiven en todo el municipio de Vigia del Fuerte, tanto en la zona rural como urbana</v>
          </cell>
        </row>
        <row r="2810">
          <cell r="E2810">
            <v>505873205351</v>
          </cell>
          <cell r="F2810" t="str">
            <v>Construir un vivero comunitario con las especies agrícolas en vías de extinción de esta región en el municipio de Vigía del Fuerte, Antioquia.</v>
          </cell>
        </row>
        <row r="2811">
          <cell r="E2811">
            <v>505873205360</v>
          </cell>
          <cell r="F2811" t="str">
            <v>Fomentar el ecoturismo teniendo en cuenta el potencial de recursos naturales ( hídricos) en el Municipio del Vigía del Fuerte, Departamento de Antioquia.</v>
          </cell>
        </row>
        <row r="2812">
          <cell r="E2812">
            <v>505873205367</v>
          </cell>
          <cell r="F2812" t="str">
            <v>Construir y dotar de tres granjas integrales comunitaria en los pueblos de Vegaez, loma murri, El salado del Municipio del Vigía del Fuerte.</v>
          </cell>
        </row>
        <row r="2813">
          <cell r="E2813">
            <v>505873205370</v>
          </cell>
          <cell r="F2813" t="str">
            <v>Conformar y capacitar una asociación de productores agropecuarios del Municipio de Vigía del fuerte</v>
          </cell>
        </row>
        <row r="2814">
          <cell r="E2814">
            <v>505873205376</v>
          </cell>
          <cell r="F2814" t="str">
            <v>Construir y dotar un centro para la transformación  industrial de la madera en productos con acabados en  la Cabecera Municipal de Vigía del Fuerte</v>
          </cell>
        </row>
        <row r="2815">
          <cell r="E2815">
            <v>505873205383</v>
          </cell>
          <cell r="F2815" t="str">
            <v>Implementar un proyecto integral de cultivo de arroz integral, donde converjan todas las comunidades en el Municipio del Vigía del Fuerte, Departamento de Antioquia</v>
          </cell>
        </row>
        <row r="2816">
          <cell r="E2816">
            <v>505873205386</v>
          </cell>
          <cell r="F2816" t="str">
            <v>Fomentar la cría y levante de ganado vacuno en las comunidades de las Cuencas de Arquia y Murri en el municipio de Vigía del Fuerte.</v>
          </cell>
        </row>
        <row r="2817">
          <cell r="E2817">
            <v>505873205392</v>
          </cell>
          <cell r="F2817" t="str">
            <v>Implementar la producción piscícola en estanques en el Municipio de Vigía del Fuerte, Departamento de Antioquia</v>
          </cell>
        </row>
        <row r="2818">
          <cell r="E2818">
            <v>505873205405</v>
          </cell>
          <cell r="F2818" t="str">
            <v>Establecer la siembra de especies forestales (Roble, Cedro, Wino, Caidita, Algarrobo Abarco, Chano) de aprovechamiento comercial en asocio con frutales y maderables en las comunidades de San Alejandro, Villanueva, Paloblanco, Santamaría, Padua, San Martin, Arenal, Puerto  Antioquia, Jarapeto, Partado municipi del Municipio de Vigía del Fuerte.</v>
          </cell>
        </row>
        <row r="2819">
          <cell r="E2819">
            <v>505873205437</v>
          </cell>
          <cell r="F2819" t="str">
            <v>Implementar la siembra de cultivos de Maíz, en el Municipio del Vigía del Fuerte, Departamento de Antioquia</v>
          </cell>
        </row>
        <row r="2820">
          <cell r="E2820">
            <v>505873205446</v>
          </cell>
          <cell r="F2820" t="str">
            <v>Implementar la siembra  de cultivos de Plátano, en el Municipio del Vigía del Fuerte, Departamento de Antioquia</v>
          </cell>
        </row>
        <row r="2821">
          <cell r="E2821">
            <v>505873205452</v>
          </cell>
          <cell r="F2821" t="str">
            <v xml:space="preserve">Apoyar a las  comunidades  de pescadores artesanales en la comunidades de San Alejando, Buchado y Palo Blanco del  Municipio de Vigía del Fuerte </v>
          </cell>
        </row>
        <row r="2822">
          <cell r="E2822">
            <v>505873205460</v>
          </cell>
          <cell r="F2822" t="str">
            <v>Implementar la siembra de cultivos de Caña, en el Municipio del Vigía del Fuerte, Departamento de Antioquia</v>
          </cell>
        </row>
        <row r="2823">
          <cell r="E2823">
            <v>505873205489</v>
          </cell>
          <cell r="F2823" t="str">
            <v>Implementar la siembra de cultivos de Piña, en el Municipio del Vigía del Fuerte, Departamento de Antioquia</v>
          </cell>
        </row>
        <row r="2824">
          <cell r="E2824">
            <v>505873205512</v>
          </cell>
          <cell r="F2824" t="str">
            <v>Gestionar la asignación de Créditos financieros con bajos intereses que permitan el desarrollo económico de los productores agrícolas de las comunidades indígenas de Guaguandó , Guaguandó Alto, para Cucundó, El Salado, Partado, Gengadó y Jarapetó del municipio de vigía del fuerte.</v>
          </cell>
        </row>
        <row r="2825">
          <cell r="E2825">
            <v>505873205541</v>
          </cell>
          <cell r="F2825" t="str">
            <v>Fomentar la cría y levante de ganado vacuno en la comunidades de Isleta, Belen, Egaes, Vidrí, SAn Miguel, Puerto Palacios, Guaguandó, Paracucundó, Salado, Partadó, Engadó, Jarapetó, La loma, La playa y Vuelta Cortada  en el municipio de Vigía del Fuerte departamento de Antioquia.</v>
          </cell>
        </row>
        <row r="2826">
          <cell r="E2826">
            <v>505873205584</v>
          </cell>
          <cell r="F2826" t="str">
            <v>Implementar un proyecto integral para la producción y comercialización de cerdos y pollos en las comunidades indígenas de Guaguandó , Guaguandó Alto, Cucundó, El Salado, Partado, Gengadó y Jarapetó del municipio de Vigía del fuerte departamento de Antioquia.</v>
          </cell>
        </row>
        <row r="2827">
          <cell r="E2827">
            <v>505873205681</v>
          </cell>
          <cell r="F2827" t="str">
            <v>Crear un programa de emprendimiento  juvenil en las comunidades afros e indígenas del municipio de Vigía del fuerte</v>
          </cell>
        </row>
        <row r="2828">
          <cell r="E2828">
            <v>505873205685</v>
          </cell>
          <cell r="F2828" t="str">
            <v>Implementar galpones para la cría de gallinas ponedoras y pollos de engorde en las 26 comunidades del municipio de Vigi del Fuerte en el departamento de Antioquia.</v>
          </cell>
        </row>
        <row r="2829">
          <cell r="E2829">
            <v>505873205700</v>
          </cell>
          <cell r="F2829" t="str">
            <v>Crear y dotar una empresa para la elaboración y comercialización de artesanías, collares, canastas, tallado en madera sastrería que opere en vigía del fuerte Municipio del Antioquia y que sea manejada por los resguardos de Guaguadon, el Salado, Gengado y Jarapeto</v>
          </cell>
        </row>
        <row r="2830">
          <cell r="E2830">
            <v>505873205709</v>
          </cell>
          <cell r="F2830" t="str">
            <v>Implementar un proyecto de investigación orientado a garantizar la seguridad, la autonomía y la soberanía alimentaria de la población indígena y afro del municipio de Vigia del Fuerte en el departamento de Antioquia.</v>
          </cell>
        </row>
        <row r="2831">
          <cell r="E2831">
            <v>505873205748</v>
          </cell>
          <cell r="F2831" t="str">
            <v>Construir una plaza de mercado en la cabecera municipal de vigía del fuerte Municipio Antioquia</v>
          </cell>
        </row>
        <row r="2832">
          <cell r="E2832">
            <v>505873205806</v>
          </cell>
          <cell r="F2832" t="str">
            <v>Construir y dota cinco ebanisterías para la trasformación de la madera en las comunidades de La playa de murri, Vigía del Fuerte cabecera municipal, Puerto Palacio, Buchado, y Pauda municipio de Vigía del Fuerte.</v>
          </cell>
        </row>
        <row r="2833">
          <cell r="E2833">
            <v>505873205818</v>
          </cell>
          <cell r="F2833" t="str">
            <v xml:space="preserve"> Crear una empresa Comercializadora con su debida infraestructura, que permita comercializar los productos agrícolas, forestales y pecuarios del municipio de vigia del fuerte departamento de Antioquia.</v>
          </cell>
        </row>
        <row r="2834">
          <cell r="E2834">
            <v>505873205822</v>
          </cell>
          <cell r="F2834" t="str">
            <v xml:space="preserve"> Garantizar el acceso a créditos de los  productores  del municipio de vigia del fuerte departamento de Antioquia.</v>
          </cell>
        </row>
        <row r="2835">
          <cell r="E2835">
            <v>505873206589</v>
          </cell>
          <cell r="F2835" t="str">
            <v>Dotar de un banco de maquinaria agrícola verde integral de uso municipal, en Vigia del Fuerte, departamento de Antioquia.</v>
          </cell>
        </row>
        <row r="2836">
          <cell r="E2836">
            <v>505873232963</v>
          </cell>
          <cell r="F2836" t="str">
            <v xml:space="preserve">Implementar pagos de bonos ambientales por conservación de los bosques como mecanismos para proteger las áreas boscosas y conservar los ecosistemas del municipio de vigía del fuerte departamento de Antioquia. </v>
          </cell>
        </row>
        <row r="2837">
          <cell r="E2837">
            <v>505873232999</v>
          </cell>
          <cell r="F2837" t="str">
            <v>Implementar estudios de suelo en las comunidades rurales Afro e Indígenas del municipio de Vigía del fuerte departamento de Antioquia, para medir el grado de infertilidad de la tierra</v>
          </cell>
        </row>
        <row r="2838">
          <cell r="E2838">
            <v>505873234375</v>
          </cell>
          <cell r="F2838" t="str">
            <v>Incrementar del auxilio económico a personas de la tercera edad en el municipio de  Vigía del Fuerte departamento de Antioquía.</v>
          </cell>
        </row>
        <row r="2839">
          <cell r="E2839">
            <v>505873234383</v>
          </cell>
          <cell r="F2839" t="str">
            <v>Crear un banco de semillas tradicionales en el municipio de Vigía del Fuerte Antioquía.</v>
          </cell>
        </row>
        <row r="2840">
          <cell r="E2840">
            <v>1305893152135</v>
          </cell>
          <cell r="F2840" t="str">
            <v>Ampliar la cobertura del subsidio económico a 400 personas adulto mayor del municipio de Yondó, departamento de Antioquia</v>
          </cell>
        </row>
        <row r="2841">
          <cell r="E2841">
            <v>1305893153534</v>
          </cell>
          <cell r="F2841" t="str">
            <v>Implementar de programas técnicos agropecuarios, silvoculturales y granaderos para la población del municipio de Yondo.</v>
          </cell>
        </row>
        <row r="2842">
          <cell r="E2842">
            <v>1305893153562</v>
          </cell>
          <cell r="F2842" t="str">
            <v>Desarrollar proyectos productivos de especies menores y cultivos de Pan Coger en las veredas del municipio de Yondó.</v>
          </cell>
        </row>
        <row r="2843">
          <cell r="E2843">
            <v>1305893153564</v>
          </cell>
          <cell r="F2843" t="str">
            <v xml:space="preserve">Promover el acompañamiento institucional para garantizar los derechos laborales del trabajador rural en el municipio de Yondó. </v>
          </cell>
        </row>
        <row r="2844">
          <cell r="E2844">
            <v>1305893153565</v>
          </cell>
          <cell r="F2844" t="str">
            <v>Brindar opciones de crédito a la población rural para promover la productividad y competitividad del municipio de Yondó</v>
          </cell>
        </row>
        <row r="2845">
          <cell r="E2845">
            <v>1305893153566</v>
          </cell>
          <cell r="F2845" t="str">
            <v>Crear un fondo de apoyo financiero para el aseguramiento de las inversiones agropecuarias del productor rural del municipio de Yondó</v>
          </cell>
        </row>
        <row r="2846">
          <cell r="E2846">
            <v>1305893153572</v>
          </cell>
          <cell r="F2846" t="str">
            <v>Institucionalizar los mercados campesinos con localización en la cabecera municipal de Yondó.</v>
          </cell>
        </row>
        <row r="2847">
          <cell r="E2847">
            <v>1305893153576</v>
          </cell>
          <cell r="F2847" t="str">
            <v>Reactivar y Fortalecer los Consejos Municipales de Desarrollo Rural a través de apoyo financiero en el municipio de Yondó.</v>
          </cell>
        </row>
        <row r="2848">
          <cell r="E2848">
            <v>1305893153579</v>
          </cell>
          <cell r="F2848" t="str">
            <v>Ampliar al 100% la cobertura,  de la asistencia técnica directa,  con calidad, oportunidad y pertinencia a toda la población rural del municipio de Yondó</v>
          </cell>
        </row>
        <row r="2849">
          <cell r="E2849">
            <v>1305893153580</v>
          </cell>
          <cell r="F2849" t="str">
            <v>Crear banco de semillas  nativas para la promoción y defensa de la soberanía alimentaria de las comunidades rurales del municipio de Yondó.</v>
          </cell>
        </row>
        <row r="2850">
          <cell r="E2850">
            <v>1305893153581</v>
          </cell>
          <cell r="F2850" t="str">
            <v>Realizar un estudio de caracterización del suelo para determinar la producción agropecuaria de la zona rural del municipio de Yondó.</v>
          </cell>
        </row>
        <row r="2851">
          <cell r="E2851">
            <v>1305893153585</v>
          </cell>
          <cell r="F2851" t="str">
            <v>Construir una planta de beneficio animal de especies bovinas y porcinas localizada en el municipio de Yondó</v>
          </cell>
        </row>
        <row r="2852">
          <cell r="E2852">
            <v>1305893153587</v>
          </cell>
          <cell r="F2852" t="str">
            <v>Implementar el Plan de Desarrollo Turístico Municipal, priorizando los proyectos rurales en las fases a corto, mediano y largo plazo en el municipio de Yondó</v>
          </cell>
        </row>
        <row r="2853">
          <cell r="E2853">
            <v>1305893153592</v>
          </cell>
          <cell r="F2853" t="str">
            <v>Construir un centro de acopio como canal de comercialización ubicado en la cabecera municipal de Yondó</v>
          </cell>
        </row>
        <row r="2854">
          <cell r="E2854">
            <v>1305893153593</v>
          </cell>
          <cell r="F2854" t="str">
            <v>Implementar proyectos agropecuarios, agroecológicos y agroindustriales a partir de productos líderes para promover desarrollo rural sostenible del municipio.</v>
          </cell>
        </row>
        <row r="2855">
          <cell r="E2855">
            <v>1305893153596</v>
          </cell>
          <cell r="F2855" t="str">
            <v>Implementar un programa de producción de cultivo agroforestal sostenible en la zona rural del municipio de Yondó</v>
          </cell>
        </row>
        <row r="2856">
          <cell r="E2856">
            <v>1305893153598</v>
          </cell>
          <cell r="F2856" t="str">
            <v xml:space="preserve">Entregar recursos de capital semilla a emprendedores rurales del municipio de Yondó para impulsar iniciativas productivas. </v>
          </cell>
        </row>
        <row r="2857">
          <cell r="E2857">
            <v>1305893153599</v>
          </cell>
          <cell r="F2857" t="str">
            <v xml:space="preserve">Propiciar economías solidarias, para fortalecer el tejido social y la comercialización colectiva en el municipio de Yondó. </v>
          </cell>
        </row>
        <row r="2858">
          <cell r="E2858">
            <v>1305893153600</v>
          </cell>
          <cell r="F2858" t="str">
            <v xml:space="preserve">Formalizar la minería artesanal e implementar un programa de capacitación a los mineros del municipio de Yondó. </v>
          </cell>
        </row>
        <row r="2859">
          <cell r="E2859">
            <v>1305893153603</v>
          </cell>
          <cell r="F2859" t="str">
            <v>Revisar e implementar la política existente para el desarrollo productivo rural en el municipio de Yondó</v>
          </cell>
        </row>
        <row r="2860">
          <cell r="E2860">
            <v>1305893153604</v>
          </cell>
          <cell r="F2860" t="str">
            <v>Desarrollar programas para el fortalecimiento de capacidades  de la población campesina  de Yondó</v>
          </cell>
        </row>
        <row r="2861">
          <cell r="E2861">
            <v>1305893153606</v>
          </cell>
          <cell r="F2861" t="str">
            <v xml:space="preserve">Garantizar un programa integral para la producción agropecuaria  y la sostenibilidad de  mujeres campesinas del Municipio de Yondó </v>
          </cell>
        </row>
        <row r="2862">
          <cell r="E2862">
            <v>1305893153608</v>
          </cell>
          <cell r="F2862" t="str">
            <v>Implementar un proyecto productivo piscícola integral para la población de piscicultores y pescadores artesanales de la zona rural del municipio de Yondó</v>
          </cell>
        </row>
        <row r="2863">
          <cell r="E2863">
            <v>1305893153611</v>
          </cell>
          <cell r="F2863" t="str">
            <v>Dotar con un banco de maquinaria agrícola e hídrica, para adecuar las tierras para siembra de cultivos tradicionales, localizado en el núcleo veredal del Bagre.</v>
          </cell>
        </row>
        <row r="2864">
          <cell r="E2864">
            <v>1305893154076</v>
          </cell>
          <cell r="F2864" t="str">
            <v>Implementar un proyecto de reciclaje para la transformación de desechos sólidos en material reutilizable en la zona rural del municipio de Yondó.</v>
          </cell>
        </row>
        <row r="2865">
          <cell r="E2865">
            <v>1605045201242</v>
          </cell>
          <cell r="F2865" t="str">
            <v>Capacitar a hombres y mujeres  en la  elaboración de abonos e insecticidas orgánicas, para mejorar la calidad nutricional de los alimentos ,  en la zona rural del municipio de Apartadó departamento de Antioquia</v>
          </cell>
        </row>
        <row r="2866">
          <cell r="E2866">
            <v>1605045201246</v>
          </cell>
          <cell r="F2866" t="str">
            <v>Promover la pesca artesanal en el consejo comunitario comunidades negras de puerto girón del Municipio de Apartadó</v>
          </cell>
        </row>
        <row r="2867">
          <cell r="E2867">
            <v>1605045201260</v>
          </cell>
          <cell r="F2867" t="str">
            <v>Dotar de vehículos transportadores de productos para los resguardos indígenas las palmas, la coquera y las playas del Municipio de Apartadó</v>
          </cell>
        </row>
        <row r="2868">
          <cell r="E2868">
            <v>1605045201263</v>
          </cell>
          <cell r="F2868" t="str">
            <v>Formar y capacitar para el trabajo en el resguardo indígena la Palma, La Playa  y la comunidad indígena La Coquera.,  del Municipio de Apartadó</v>
          </cell>
        </row>
        <row r="2869">
          <cell r="E2869">
            <v>1605045201268</v>
          </cell>
          <cell r="F2869" t="str">
            <v>Implementacion de proyecto Ecoturistico en el Consejo comunitario de Puerto Giron del Municipio de Apartado</v>
          </cell>
        </row>
        <row r="2870">
          <cell r="E2870">
            <v>1605045201270</v>
          </cell>
          <cell r="F2870" t="str">
            <v>Implementar de proyectos productivos integrales en el resguardo Indígena Ibudó Las Playas del municipio de Apartado</v>
          </cell>
        </row>
        <row r="2871">
          <cell r="E2871">
            <v>1605045201280</v>
          </cell>
          <cell r="F2871" t="str">
            <v>Crear y fortalecer asociaciones y organizaciones sociales y comunitarias productivas para la ejecución de proyectos agropecuarios incluyendo pasantias e intercambio de conocimientos a nivel internacional, en el área rural del municipio de Apartadó con enfoque de genero y jovenes.</v>
          </cell>
        </row>
        <row r="2872">
          <cell r="E2872">
            <v>1605045201287</v>
          </cell>
          <cell r="F2872" t="str">
            <v>Realizar un inventario agricola en todas las veredas del area rural del Municipio de Apartadó</v>
          </cell>
        </row>
        <row r="2873">
          <cell r="E2873">
            <v>1605045201293</v>
          </cell>
          <cell r="F2873" t="str">
            <v>Asignar un veterinario para cada nucleo veredal del municipio de Apartadó</v>
          </cell>
        </row>
        <row r="2874">
          <cell r="E2874">
            <v>1605045201301</v>
          </cell>
          <cell r="F2874" t="str">
            <v>Implementar proyectos comunitarios ecoturísticos, etnoturisticos, agroturisticos, turismo de aventura y de naturaleza, creando rutas y productos turisticos en los  núcleos  veredales del municipio de Apartadó</v>
          </cell>
        </row>
        <row r="2875">
          <cell r="E2875">
            <v>1605045201308</v>
          </cell>
          <cell r="F2875" t="str">
            <v>Priorizar a todos los campesinos de los Núcleos veredales  del municipio de Apartadó sobre la Ruta Para Acceder a Subsidios y Créditos blandos</v>
          </cell>
        </row>
        <row r="2876">
          <cell r="E2876">
            <v>1605045201312</v>
          </cell>
          <cell r="F2876" t="str">
            <v>Mejorar, acondicionar y mantener la infraestructura física del centro de acopio del corregimiento de san josé  del Municipio de Apartado</v>
          </cell>
        </row>
        <row r="2877">
          <cell r="E2877">
            <v>1605045201315</v>
          </cell>
          <cell r="F2877" t="str">
            <v>Capacitar en formulación y gestión de proyectos rurales integrales a las comunidades de los núcleos veredales campesinos y etnicos del Municipio de Apartado</v>
          </cell>
        </row>
        <row r="2878">
          <cell r="E2878">
            <v>1605045201326</v>
          </cell>
          <cell r="F2878" t="str">
            <v>Construir 5 galpones avicolas comunitarios en los nucleos veredales campesinos y etnicos del Municipio de Apartado</v>
          </cell>
        </row>
        <row r="2879">
          <cell r="E2879">
            <v>1605045201328</v>
          </cell>
          <cell r="F2879" t="str">
            <v>Implementar estrategias y mecanismos de producción, comercialización y distribución de los productos agrícolas y pecuarios  de nuecleos veredales y étnicos del municipio de Apartadó</v>
          </cell>
        </row>
        <row r="2880">
          <cell r="E2880">
            <v>1605045201331</v>
          </cell>
          <cell r="F2880" t="str">
            <v>Dotar de kits herramientas por nucleo familiar a las veredas, consejos comunitarios y resguardos del municipio de Apartado</v>
          </cell>
        </row>
        <row r="2881">
          <cell r="E2881">
            <v>1605045201332</v>
          </cell>
          <cell r="F2881" t="str">
            <v>Acompañar en el manejo de los recursos del sistema general de participación a los líderes y liderezas de los núcleos campesinos, resguardos indígenas y consejos comunitarios del Municipio de Apartadó</v>
          </cell>
        </row>
        <row r="2882">
          <cell r="E2882">
            <v>1605045201337</v>
          </cell>
          <cell r="F2882" t="str">
            <v>Crear una  política público agropecuaria subsidiaria a nivel municipal</v>
          </cell>
        </row>
        <row r="2883">
          <cell r="E2883">
            <v>1605045201347</v>
          </cell>
          <cell r="F2883" t="str">
            <v>Dotar de  kits de herramientas agropecuarias para las veredas del municipio de apartado.</v>
          </cell>
        </row>
        <row r="2884">
          <cell r="E2884">
            <v>1605045201352</v>
          </cell>
          <cell r="F2884" t="str">
            <v>Gestion subsidio ambiental para nucleos campesinos y comunidades etnicas del Municipio de Apartado</v>
          </cell>
        </row>
        <row r="2885">
          <cell r="E2885">
            <v>1605045201360</v>
          </cell>
          <cell r="F2885" t="str">
            <v>Construir, adecuar y mantener  5 centros de acopio en las veredas: Rodoxali, San Pablo, Consejo Comunitario Puerto Girón, Resguardo Indígenas: Las Playas, Las Palmas del Municipio de Apartado</v>
          </cell>
        </row>
        <row r="2886">
          <cell r="E2886">
            <v>1605045201384</v>
          </cell>
          <cell r="F2886" t="str">
            <v>Implementación de un  banco de semillas nativas para cada uno de los nucleos veredales del municipio de Apartadó.</v>
          </cell>
        </row>
        <row r="2887">
          <cell r="E2887">
            <v>1605045201509</v>
          </cell>
          <cell r="F2887" t="str">
            <v>Coprar cuatro(4) camiones de 4.5 toneladas, que transporte los productos desde las veredas a los centros de acopio del municipio de Apartadó.</v>
          </cell>
        </row>
        <row r="2888">
          <cell r="E2888">
            <v>1605045201523</v>
          </cell>
          <cell r="F2888" t="str">
            <v>Comprar y suministrar un banco de maquinaria verde y amarilla para los nucleos campesinos, resguardos indigenas y consejos comunitarios, del municipio de Apartadó.</v>
          </cell>
        </row>
        <row r="2889">
          <cell r="E2889">
            <v>1605045201590</v>
          </cell>
          <cell r="F2889" t="str">
            <v xml:space="preserve">Implementar proyectos de psicultura para la generación de ingresos de las mujeres cabezas de Hogar indigenas y afro, para mejorar la calidad de la alimentación  en la zona rural del municipio Apartadó </v>
          </cell>
        </row>
        <row r="2890">
          <cell r="E2890">
            <v>1605045201614</v>
          </cell>
          <cell r="F2890" t="str">
            <v>Promover proyectos productivos para que de conformidad con el uso del suelo se desarrolle la economía rural.</v>
          </cell>
        </row>
        <row r="2891">
          <cell r="E2891">
            <v>1605045201625</v>
          </cell>
          <cell r="F2891" t="str">
            <v>Dotar de una planta de procesamiento de cacao, en el nucleo veredal media cuesta del municipio de Apartadó.</v>
          </cell>
        </row>
        <row r="2892">
          <cell r="E2892">
            <v>1605045201637</v>
          </cell>
          <cell r="F2892" t="str">
            <v>Implementar mesas de trabajo con APC Colombia, instituciones y ONG internacionales en el Municipio de Apartadó.</v>
          </cell>
        </row>
        <row r="2893">
          <cell r="E2893">
            <v>1605045201767</v>
          </cell>
          <cell r="F2893" t="str">
            <v>Gestionar oportunidades laborales a reincorporados o en proceso de reincorporación</v>
          </cell>
        </row>
        <row r="2894">
          <cell r="E2894">
            <v>1605045201774</v>
          </cell>
          <cell r="F2894" t="str">
            <v>Gestionar oportunidades laborales a familias de escasos recursos del área rural del municiío de Apartadó</v>
          </cell>
        </row>
        <row r="2895">
          <cell r="E2895">
            <v>1605045201808</v>
          </cell>
          <cell r="F2895" t="str">
            <v>Implementar un mecanismo para el acceso integral al sisteme de seguridad social de los trabajadores rurales del municipio de Aparatadó.</v>
          </cell>
        </row>
        <row r="2896">
          <cell r="E2896">
            <v>1605045201835</v>
          </cell>
          <cell r="F2896" t="str">
            <v>Implementar estrategias de conservación mediante el esquema de pagos de servicios ambientales.</v>
          </cell>
        </row>
        <row r="2897">
          <cell r="E2897">
            <v>1605045203097</v>
          </cell>
          <cell r="F2897" t="str">
            <v>Construir, adecuar, dotar y mantener una planta de tratamiento y embase de agua en el corregimiento de San José de Apartadó.</v>
          </cell>
        </row>
        <row r="2898">
          <cell r="E2898">
            <v>1605147205388</v>
          </cell>
          <cell r="F2898" t="str">
            <v>Promocionar la cultura ancestral para generar ingresos para  comunidad indígena Senú Río León Carepita Canal uno, en el  municipio de CArepa, departamento de Antioquia</v>
          </cell>
        </row>
        <row r="2899">
          <cell r="E2899">
            <v>1605147205445</v>
          </cell>
          <cell r="F2899" t="str">
            <v>Gestionar la vinculación de las familias de la vereda Alto Bonito al Programa Familias Guardabosques del municipio de Carepa (Antoquia)</v>
          </cell>
        </row>
        <row r="2900">
          <cell r="E2900">
            <v>1605147205545</v>
          </cell>
          <cell r="F2900" t="str">
            <v>Construir dos (2) Plantas de Beneficio  para especies menores  en los núcleos veredales Ipankay, vereda Remedia Pobre, Carepita, Canal Uno del municipio de Carepa Antioquia, departamento de Antioquia.</v>
          </cell>
        </row>
        <row r="2901">
          <cell r="E2901">
            <v>1605147205562</v>
          </cell>
          <cell r="F2901" t="str">
            <v>Gestionar puntos de pago del incentivo del adulto mayor ubicados en el Corregimiento de Piedras Blancas y las veredas El Encanto, Zungo Embarcadero y Belencito del municipio de Carepa (Antioquia).</v>
          </cell>
        </row>
        <row r="2902">
          <cell r="E2902">
            <v>1605147205587</v>
          </cell>
          <cell r="F2902" t="str">
            <v>Construir viveros para conservar y mejorar semillas de la región en los núcleos veredales de Carepa Antioquia, departamento de Antioquia.</v>
          </cell>
        </row>
        <row r="2903">
          <cell r="E2903">
            <v>1605147205588</v>
          </cell>
          <cell r="F2903" t="str">
            <v>Formular e implementar proyectos de suministro de insumos, equipos y herramientas para  la producción, transformación y conservación de alimentos de consumo familiar, para la zona rural del municipio de Carepa (Antioquia) con el fin de garantizar la disponibilidad, accesibilidad y adecuación de los alimentos.</v>
          </cell>
        </row>
        <row r="2904">
          <cell r="E2904">
            <v>1605147205682</v>
          </cell>
          <cell r="F2904" t="str">
            <v>Construir un Centro de Desarrollo Agroindustrial, para garantizar la transformación y la comercialización de la producción Agropecuaria de los productores del municipio de Carepa, departamento de Antioquia,</v>
          </cell>
        </row>
        <row r="2905">
          <cell r="E2905">
            <v>1605147205750</v>
          </cell>
          <cell r="F2905" t="str">
            <v>Implementar un  proyecto productivo, para los productores agropecuarios en los núcleos veredales de la Danta, Ipankay, Cristalina, Carepita, Bocas  y Comunidad Indigena Senú del municipio de Carepa, departamento Antioquia.</v>
          </cell>
        </row>
        <row r="2906">
          <cell r="E2906">
            <v>1605147205766</v>
          </cell>
          <cell r="F2906" t="str">
            <v>Implementar un  proyecto silvopastoril y  de ganadería sostenible, en los núcleos veredales Ipankay, La Danta, La Cristalina y Bocas del municipio de Carepa, departamento de Antioquia.</v>
          </cell>
        </row>
        <row r="2907">
          <cell r="E2907">
            <v>1605147205813</v>
          </cell>
          <cell r="F2907" t="str">
            <v>Crear y fortalecer las asociaciones y corporaciones campesinas e indígenas con enfoque agrícola de los núcleos veredales del municipio de Carepa departamento de  Antioquia.</v>
          </cell>
        </row>
        <row r="2908">
          <cell r="E2908">
            <v>1605147206597</v>
          </cell>
          <cell r="F2908" t="str">
            <v xml:space="preserve">Mejorar el acceso al crédito y seguros agropecuarios para los pequeños y medianos productores  agropecuarios del municipio de Carepa, departamento de Antioquia, con el fin de financiar y fortalecer las actividades productivas. </v>
          </cell>
        </row>
        <row r="2909">
          <cell r="E2909">
            <v>1605147206629</v>
          </cell>
          <cell r="F2909" t="str">
            <v>Adquirir  maquinaria trilladora  de arroz en los núcleos veredales la Cristalina, la Danta,  del municipio de Carepa, Antioquia</v>
          </cell>
        </row>
        <row r="2910">
          <cell r="E2910">
            <v>1605147206647</v>
          </cell>
          <cell r="F2910" t="str">
            <v>Implementar un programa de Extensionismo Rural y capacitación a los productores agropecuarios del municipio de Carepa, departamento de Antioquia con el objeto de mejorar sus sistemas productivos y hacer un uso sostenible y racional de los  recursos.</v>
          </cell>
        </row>
        <row r="2911">
          <cell r="E2911">
            <v>1605147206651</v>
          </cell>
          <cell r="F2911" t="str">
            <v xml:space="preserve">Mejorar el acceso al crédito y seguros agropecuarios para la mujer rural del municipio de Carepa, departamento de Antioquia, con el fin de financiar y fortalecer las actividades productivas. </v>
          </cell>
        </row>
        <row r="2912">
          <cell r="E2912">
            <v>1605147206656</v>
          </cell>
          <cell r="F2912" t="str">
            <v>Financiar a los productores agropecuarios  asociados  del municipio de Carepa, departamento de Antioquia,  la compra de un Banco de maquinaria verde, para garantizar la adecuación de terrenos para la producción agropecuaria.</v>
          </cell>
        </row>
        <row r="2913">
          <cell r="E2913">
            <v>1605147206658</v>
          </cell>
          <cell r="F2913" t="str">
            <v xml:space="preserve">Implementar un modelo de producción avícola con encadenamiento productivo  para las mujeres rurales  de los núcleos veredales Ipankay, La Danta, Bocas, La Cristalina, Carepita y la Comunidad indígena  resguardo Senú en el Municipio de Carepa, departamento de Antioquia con el objeto de garantizar la comercialización de los productos  en el mercado regional. </v>
          </cell>
        </row>
        <row r="2914">
          <cell r="E2914">
            <v>1605147206675</v>
          </cell>
          <cell r="F2914" t="str">
            <v>Fomentar e implementar un proyecto de Turismo de naturaleza en el municipio de Carepa, departamento de Antioquia.</v>
          </cell>
        </row>
        <row r="2915">
          <cell r="E2915">
            <v>1605147206683</v>
          </cell>
          <cell r="F2915" t="str">
            <v>Construir y poner en funcionamiento un Parque Tecnológico, en el municipio de Carepa, departamento de Antioquia para la transformación de la materia prima de las líneas productivas de  cacao, plátano, arroz y Banano entre otras.</v>
          </cell>
        </row>
        <row r="2916">
          <cell r="E2916">
            <v>1605147206765</v>
          </cell>
          <cell r="F2916" t="str">
            <v>Acceder de forma  gratuita  a los sistemas de información, para que el trabajador Rural logre los Beneficios Pensionales del Sistema BEPS, en el municipio de Carepa, departamento de Antioquia.</v>
          </cell>
        </row>
        <row r="2917">
          <cell r="E2917">
            <v>1605172208687</v>
          </cell>
          <cell r="F2917" t="str">
            <v>Formular e implementar proyectos productivos integrales de cultivos de Plátano ,  que garantice la  producción, Comercialización  y seguridad alimentaria a toda la población de los resguardos de Yaberarando y Polines del municipio de Chigorodo Antioquia.</v>
          </cell>
        </row>
        <row r="2918">
          <cell r="E2918">
            <v>1605172208700</v>
          </cell>
          <cell r="F2918" t="str">
            <v>Formular e implementar proyectos productivos de cultivos de Arroz integrales,  que garantice la cobertura, producción, Comercialización  y seguridad alimentaria a toda la población de los resguardos de Yaberarando y Polines del municipio de Chigorodo Antioquia.</v>
          </cell>
        </row>
        <row r="2919">
          <cell r="E2919">
            <v>1605172208715</v>
          </cell>
          <cell r="F2919" t="str">
            <v>Formular e implementar proyectos productivos de cultivos de Maiz integrales,  que garantice la cobertura, producción, Comercialización  y seguridad alimentaria a toda la población de los resguardos de Yaberarado y Polines en el municipio de Chigorodo Antioquia.</v>
          </cell>
        </row>
        <row r="2920">
          <cell r="E2920">
            <v>1605172208920</v>
          </cell>
          <cell r="F2920" t="str">
            <v>Formular e implementar proyectos productivos Integrales de cultivos de Yuca  que garantice la cobertura, producción, Comercialización  y seguridad alimentaria a toda la población de los resguardos de Yaberarando y Polines del municipio de Chigorodo.</v>
          </cell>
        </row>
        <row r="2921">
          <cell r="E2921">
            <v>1605172208943</v>
          </cell>
          <cell r="F2921" t="str">
            <v>Estudios, diseños y construcción de un banco de semillas nativas y especies de animales propias de la región,  en la zona rural del municipio Chigorodó, Antioquia.</v>
          </cell>
        </row>
        <row r="2922">
          <cell r="E2922">
            <v>1605172208982</v>
          </cell>
          <cell r="F2922" t="str">
            <v xml:space="preserve">Realizar estudios y control sobre los efectos negativos que causa la cría de búfalos sobre la fauna, flora, y medio ambiente en Chigorodó Antioquia </v>
          </cell>
        </row>
        <row r="2923">
          <cell r="E2923">
            <v>1605172208983</v>
          </cell>
          <cell r="F2923" t="str">
            <v>Construir y dotar unos centros de acopio para producto Agropecuarios que beneficie los productores de las comunidades indígenas, Afro y campesinas del municipio de Chigorodó Antioquia.</v>
          </cell>
        </row>
        <row r="2924">
          <cell r="E2924">
            <v>1605172209001</v>
          </cell>
          <cell r="F2924" t="str">
            <v>Formular e Implementar programas de emprendimiento empresarial que permita la reactivación económica de las comunidades indígenas del resguardo Polines y Yaberarando  municipio de Chigorodo Antioquia.</v>
          </cell>
        </row>
        <row r="2925">
          <cell r="E2925">
            <v>1605172209018</v>
          </cell>
          <cell r="F2925" t="str">
            <v>Formular e implementar proyectos productivos integrales de especies menores dirigidos a las mujeres rurales, del municipio de Chigorodo Antioquia que les permita la generación de ingresos autónomos</v>
          </cell>
        </row>
        <row r="2926">
          <cell r="E2926">
            <v>1605172209036</v>
          </cell>
          <cell r="F2926" t="str">
            <v>Fortalecer el mercado campesino del municipio de Chigorodo Antioquia promoviendo estrategia comerciales que permitan la notoriedad de este espacio y la acogida por parte de la población como un centro de comercio atractivo y propio, dinamizando la economía campesina.</v>
          </cell>
        </row>
        <row r="2927">
          <cell r="E2927">
            <v>1605172209055</v>
          </cell>
          <cell r="F2927" t="str">
            <v>Crear Programas de asistencia técnica  permanente que desarrolle capacidades  en la población rural en temas como, Tecnificación de cultivos, seguimiento a cultivos, mejoramiento genético, agrícola y pecuario a fin de cualificar a los productores del municipio de Chigorodó Antioquia.</v>
          </cell>
        </row>
        <row r="2928">
          <cell r="E2928">
            <v>1605172209071</v>
          </cell>
          <cell r="F2928" t="str">
            <v xml:space="preserve">Construir sendero ecológico desde la vereda Ripea hasta la comunidad indígena de Chigorodocito para promover el avistamiento de fauna, flora y el cuidado del medio ambiente	</v>
          </cell>
        </row>
        <row r="2929">
          <cell r="E2929">
            <v>1605172209072</v>
          </cell>
          <cell r="F2929" t="str">
            <v>Garantizar el acceso de las comunidades campesinas e indígenas y afro del municipio de chigorodo Antioquia a los programas de subsidios agrícolas estatales que permita promover procesos de transformación de productos agrícolas.</v>
          </cell>
        </row>
        <row r="2930">
          <cell r="E2930">
            <v>1605172209090</v>
          </cell>
          <cell r="F2930" t="str">
            <v>Crear un   banco Municipal de semilla nativas que promueva la recuperación y conservación de los productos tradicionales de la zona rural del municipio de Chigorodo Antioquia</v>
          </cell>
        </row>
        <row r="2931">
          <cell r="E2931">
            <v>1605172209101</v>
          </cell>
          <cell r="F2931" t="str">
            <v>Crear y fortalecer asociaciones y cooperativas de pequeños y medianos productores, en los Corregimientos y veredas de los diferentes núcleos zonales del municipio de Chigorodo Antioquia</v>
          </cell>
        </row>
        <row r="2932">
          <cell r="E2932">
            <v>1605172209113</v>
          </cell>
          <cell r="F2932" t="str">
            <v>Construir y dotar una planta tecnificada de  transformación y aprovechamiento del cacao en el municipio  de Chigorodó Antioquia a fin de darle valor agregado a la producción del cacao</v>
          </cell>
        </row>
        <row r="2933">
          <cell r="E2933">
            <v>1605172209122</v>
          </cell>
          <cell r="F2933" t="str">
            <v>Construir planta de aprovechamiento de residuos orgánicos para la producción de abono  en las veredas Remigio, El venado, Champita, Maporita, Guineo, Tigre y Jardín la joya, municipio de Chigorodo Antioquia para tener una fuente de generación de ingresos amigable con el medio ambiente</v>
          </cell>
        </row>
        <row r="2934">
          <cell r="E2934">
            <v>1605172209146</v>
          </cell>
          <cell r="F2934" t="str">
            <v>Hacer cumplir la normatividad ambiental  para el control efectivo de la fumigación aérea, por parte de la actividad bananera  en el municipio de Chigorodo Antioquia con el objeto de minimizar el impacto ambiental de estas actividades</v>
          </cell>
        </row>
        <row r="2935">
          <cell r="E2935">
            <v>1605172209168</v>
          </cell>
          <cell r="F2935" t="str">
            <v>Formular e implementar proyectos productivos Integrales de artesanías   que garantice la  producción, Comercialización  y dirigida toda la población de los resguardos de Yaberarando y Polines.</v>
          </cell>
        </row>
        <row r="2936">
          <cell r="E2936">
            <v>1605172209184</v>
          </cell>
          <cell r="F2936" t="str">
            <v>Sustituir cultivos ilícitos en el territorio de las comunidades indígenas de  Dojura, Guapa Arriba, Saundo, Chigorodocito y Polines del municipio de Chigorodo Antioquia.</v>
          </cell>
        </row>
        <row r="2937">
          <cell r="E2937">
            <v>1605172209189</v>
          </cell>
          <cell r="F2937" t="str">
            <v>Crear cooperativa campesinas en los núcleo veredales del municipio de Chigorodo Antioquia</v>
          </cell>
        </row>
        <row r="2938">
          <cell r="E2938">
            <v>1605172209192</v>
          </cell>
          <cell r="F2938" t="str">
            <v>Crear asociaciones productivas sostenibles, en los núcleos veredales e indígenas del municipio de Chigorodo Antioquia.</v>
          </cell>
        </row>
        <row r="2939">
          <cell r="E2939">
            <v>1605172209199</v>
          </cell>
          <cell r="F2939" t="str">
            <v>Gestionar asistencia técnica y permanente que desarrolle capacidades instaladas a la población rural en temas como, Tecnificación de cultivos, seguimiento a cultivos, municipio de Chigorodó Antioquia.</v>
          </cell>
        </row>
        <row r="2940">
          <cell r="E2940">
            <v>1605172210039</v>
          </cell>
          <cell r="F2940" t="str">
            <v>Formular e implementar proyectos productivos Integrales de cultivos de Arroz ,  que garantice la cobertura, producción, Comercialización  y seguridad alimentaria a la población campesina de la zona rural del municipio de Chigorodo Antioquia</v>
          </cell>
        </row>
        <row r="2941">
          <cell r="E2941">
            <v>1605172210043</v>
          </cell>
          <cell r="F2941" t="str">
            <v>Formular e implementar proyectos productivos Integrales de cultivos de Platano ,  que garantice la cobertura, producción, Comercialización  y seguridad alimentaria a la población campesina de la zona rural del municipio de Chigorodo Antioquia</v>
          </cell>
        </row>
        <row r="2942">
          <cell r="E2942">
            <v>1605172210046</v>
          </cell>
          <cell r="F2942" t="str">
            <v>Formular e implementar proyectos productivos Integrales de cultivos de Yuca ,  que garantice la cobertura, producción, Comercialización  y seguridad alimentaria a la población campesina de la zona rural del municipio de Chigorodo Antioquia</v>
          </cell>
        </row>
        <row r="2943">
          <cell r="E2943">
            <v>1605172210048</v>
          </cell>
          <cell r="F2943" t="str">
            <v>Formular e implementar proyectos productivos Integrales de cultivos de Maiz ,  que garantice la cobertura, producción, Comercialización  y seguridad alimentaria a la población campesina de la zona rural del municipio de Chigorodo Antioquia</v>
          </cell>
        </row>
        <row r="2944">
          <cell r="E2944">
            <v>1605172210054</v>
          </cell>
          <cell r="F2944" t="str">
            <v>Formular e implementar proyectos productivos Integrales de cultivos de Cacao ,  que garantice la cobertura, producción, Comercialización  y seguridad alimentaria a la población campesina de la zona rural del municipio de Chigorodo Antioquia</v>
          </cell>
        </row>
        <row r="2945">
          <cell r="E2945">
            <v>1605172210086</v>
          </cell>
          <cell r="F2945" t="str">
            <v xml:space="preserve"> Formular e implementar proyectos productivos integrales de Piscicultura de alta densidad dirigidos a las Familias rurales, del municipio de Chigorodo Antioquia</v>
          </cell>
        </row>
        <row r="2946">
          <cell r="E2946">
            <v>1605172210100</v>
          </cell>
          <cell r="F2946" t="str">
            <v>Formular e implementar proyectos productivos integrales en Porcicultura en las línea de ceba y cría que beneficie a los núcleos veredales de la zona rurales, del municipio de Chigorodo Antioquia</v>
          </cell>
        </row>
        <row r="2947">
          <cell r="E2947">
            <v>1605172210105</v>
          </cell>
          <cell r="F2947" t="str">
            <v>Construir y dotar una planta de transformación de concentrados animales en el casco urbano de Chigorodo que beneficie las comunidades rurales del municipio de Chigorodo Antioquia</v>
          </cell>
        </row>
        <row r="2948">
          <cell r="E2948">
            <v>1605172210121</v>
          </cell>
          <cell r="F2948" t="str">
            <v>Construir y dotar una planta de transformación de Frutas y Verduras en el municipio de Chigorodo que beneficie que beneficie las comunidades rurales del municipio de Chigorodo Antioquia</v>
          </cell>
        </row>
        <row r="2949">
          <cell r="E2949">
            <v>1605172210131</v>
          </cell>
          <cell r="F2949" t="str">
            <v>Formular e implementar proyectos productivos Integrales de cultivos de Maracuyá ,  que garantice la  Producción, Comercialización  dirigidos a la población  Campesina Y Victima de la zona rural del municipio de Chigorodo Antioquia</v>
          </cell>
        </row>
        <row r="2950">
          <cell r="E2950">
            <v>1605172210135</v>
          </cell>
          <cell r="F2950" t="str">
            <v>Formular e implementar proyectos productivos Integrales de cultivos de Sachahinch ,  que garantice la  Producción, Comercialización  dirigidos a la población  Campesina Y Victima de la zona rural del municipio de Chigorodo Antioquia, a fin de promover la generación de ingresos autónomos en esta población</v>
          </cell>
        </row>
        <row r="2951">
          <cell r="E2951">
            <v>1605172210138</v>
          </cell>
          <cell r="F2951" t="str">
            <v>Formular e implementar proyectos productivos Integrales en Ganadería ,  que garantice la  Producción y Comercialización  dirigidos a la población  Campesina Y Victima de la zona rural del municipio de Chigorodo Antioquia, a fin de promover la generación de ingresos autónomos en esta población</v>
          </cell>
        </row>
        <row r="2952">
          <cell r="E2952">
            <v>1605172210145</v>
          </cell>
          <cell r="F2952" t="str">
            <v>Gestionar alianzas con actores públicos y privados para la inserción laboral de las personas en procesos de Reintegración y Reincorporación que viven en los cinco núcleos veredales del Municipio de Chigorodo  Antioquia, para apoyar la generación de ingreso de esta poblacion</v>
          </cell>
        </row>
        <row r="2953">
          <cell r="E2953">
            <v>1605172210156</v>
          </cell>
          <cell r="F2953" t="str">
            <v>Formular e implementar programas de desarrollo empresarial y de financiación de proyectos productivos para las personas en procesos de Reincorporación y Reintegración presentes en el Municipio de Chigorodo Antioquia</v>
          </cell>
        </row>
        <row r="2954">
          <cell r="E2954">
            <v>1605172210164</v>
          </cell>
          <cell r="F2954" t="str">
            <v>Dotar de un banco de maquinaria Verde el municipio de Chigorodo Antioquia que beneficie a los productores de los diferentes núcleos veredales del municipio, apoyando los procesos de produccion</v>
          </cell>
        </row>
        <row r="2955">
          <cell r="E2955">
            <v>1605172210173</v>
          </cell>
          <cell r="F2955" t="str">
            <v>Formular e implementar proyectos productivos Integrales Avicolas ,  que garantice la  Producción y Comercialización  dirigidos a la población  Campesina Y Victima de la zona rural del municipio de Chigorodo Antioquia, a fin de promover la generación de ingresos autónomos en esta población</v>
          </cell>
        </row>
        <row r="2956">
          <cell r="E2956">
            <v>1605172210189</v>
          </cell>
          <cell r="F2956" t="str">
            <v>Construir y Dotar una central de sacrificio de especie menores aledaño al casco urbano que beneficie  a los núcleos veredales del municipio de chigorodo Antioquia</v>
          </cell>
        </row>
        <row r="2957">
          <cell r="E2957">
            <v>1605172210199</v>
          </cell>
          <cell r="F2957" t="str">
            <v>Dotar  de Equipos e insumos el banco de Semen y Embriones municipal de la línea productiva de ganadería existente en el municipio de Chigorodo Antioquia que promueva la dinámica de la producción ganadera de los productores de la zona rural.</v>
          </cell>
        </row>
        <row r="2958">
          <cell r="E2958">
            <v>1605172210213</v>
          </cell>
          <cell r="F2958" t="str">
            <v>Formular e implementar proyectos  Ecoturísticos en la comunidad de Remigio en la quebrada el Plátano Municipio de Chigorodo Antioquia que Incentive la actividad turística en el municipio</v>
          </cell>
        </row>
        <row r="2959">
          <cell r="E2959">
            <v>1605172210219</v>
          </cell>
          <cell r="F2959" t="str">
            <v>Construir y Dotar una central de sacrificio de Ganado Bovino y Porcino aledaño al casco urbano que beneficie  a los núcleos veredales del municipio de Chigorodó, Antioquia</v>
          </cell>
        </row>
        <row r="2960">
          <cell r="E2960">
            <v>1605172210737</v>
          </cell>
          <cell r="F2960" t="str">
            <v>Implementar créditos bancarios agropecuarios, para toda la zona rural del municipio de Chigorodo antioquia</v>
          </cell>
        </row>
        <row r="2961">
          <cell r="E2961">
            <v>1605172210739</v>
          </cell>
          <cell r="F2961" t="str">
            <v>Gestionar asistencia técnica y permanente que desarrolle capacidades instaladas a la población rural en temas como, Tecnificación de cultivos, seguimiento a cultivos, municipio de Chigorodó Antioquia.</v>
          </cell>
        </row>
        <row r="2962">
          <cell r="E2962">
            <v>1605234222967</v>
          </cell>
          <cell r="F2962" t="str">
            <v>Ampliar la cobertura en la  asistencia  técnica integral para productores del área rural del municipio de Dabeiba, empoderándolos del tema agrícola y cuidado del medio ambiente.</v>
          </cell>
        </row>
        <row r="2963">
          <cell r="E2963">
            <v>1605234223123</v>
          </cell>
          <cell r="F2963" t="str">
            <v>Conformar asociaciones de mujeres en las veredas del municipio de Dabeiba, Antioquia.</v>
          </cell>
        </row>
        <row r="2964">
          <cell r="E2964">
            <v>1605234223154</v>
          </cell>
          <cell r="F2964" t="str">
            <v>Conformar asociaciones de mujeres indígenas en las comunidades de los núcleos Amparradó Carmen, Choromandó, Tugurido Karrazal, Antadó Guabina Y Dabeiba centro municipio de Dabeiba, Antioquia.</v>
          </cell>
        </row>
        <row r="2965">
          <cell r="E2965">
            <v>1605234223171</v>
          </cell>
          <cell r="F2965" t="str">
            <v>Conformar asociaciones de productores en zona rural municipio de Dabeiba, Antioquia.</v>
          </cell>
        </row>
        <row r="2966">
          <cell r="E2966">
            <v>1605234223206</v>
          </cell>
          <cell r="F2966" t="str">
            <v>Comprar  predios para la construcción de  centros de acopio de productos agrícolas en el municipio de Dabeiba Antioquia.</v>
          </cell>
        </row>
        <row r="2967">
          <cell r="E2967">
            <v>1605234223208</v>
          </cell>
          <cell r="F2967" t="str">
            <v>Construir garruchas en las veredas el caliche camparrusia, pueblecito, guadualito, agua linda y betania  del municipio Dabeiba Antioquia.</v>
          </cell>
        </row>
        <row r="2968">
          <cell r="E2968">
            <v>1605234223235</v>
          </cell>
          <cell r="F2968" t="str">
            <v>Gestionar créditos para que los campesinos inviertan en proyectos productivos para todos los núcleos del municipio de Dabeiba Antioquia.</v>
          </cell>
        </row>
        <row r="2969">
          <cell r="E2969">
            <v>1605234223246</v>
          </cell>
          <cell r="F2969" t="str">
            <v>Sustituir cultivos de uso ilícitos con proyectos productivos en el área rural  municipio de Dabeiba, Antioquia.</v>
          </cell>
        </row>
        <row r="2970">
          <cell r="E2970">
            <v>1605234223249</v>
          </cell>
          <cell r="F2970" t="str">
            <v>Sustituir cultivos ilícitos en las comunidades de Río Negro, Amparradó Carmen Y Nendó Taparales Y Núcleo Antadó Guabina En El Municipio De Dabeiba Antioquia.</v>
          </cell>
        </row>
        <row r="2971">
          <cell r="E2971">
            <v>1605234223271</v>
          </cell>
          <cell r="F2971" t="str">
            <v>Conformar  proyectos productivos integrales agropecuarios para la población joven en las veredas municipio de Dabeiba, Antioquia.</v>
          </cell>
        </row>
        <row r="2972">
          <cell r="E2972">
            <v>1605234223282</v>
          </cell>
          <cell r="F2972" t="str">
            <v>Conformar proyectos productivos integrales en especies menores, población en discapacidad, en las veredas de dabeiba, antioquia.</v>
          </cell>
        </row>
        <row r="2973">
          <cell r="E2973">
            <v>1605234223288</v>
          </cell>
          <cell r="F2973" t="str">
            <v>Desarrollar asistencia técnica en producción esencial agropecuaria en las comunidades indígenas Amparradó Carmen, Choromandó, Tugurido Karrazal, Antadó Guabina Y Dabeiba Centro Municipio De Dabeiba, Antioquia.</v>
          </cell>
        </row>
        <row r="2974">
          <cell r="E2974">
            <v>1605234223296</v>
          </cell>
          <cell r="F2974" t="str">
            <v>Capacitar en comercialización de los productos artesanales y modistería, comunidades indígenas Amparradó Carmen, Choromandó, Antadó Guabina, Tugurido Karrazal Y Dabeiba Centro Municipio De Dabeiba, Antioquia.</v>
          </cell>
        </row>
        <row r="2975">
          <cell r="E2975">
            <v>1605234223308</v>
          </cell>
          <cell r="F2975" t="str">
            <v>Conformar de un banco de proyectos de emprendimiento que cubra todas las veredas  municipio de Dabeiba, Antioquia.</v>
          </cell>
        </row>
        <row r="2976">
          <cell r="E2976">
            <v>1605234223338</v>
          </cell>
          <cell r="F2976" t="str">
            <v>Construir centros de acopio en las comunidades indígenas Sever, Pital, Choromandó Bajo, Cañaverales, La Blanquita Y Amparradó Carmen Municipio de Dabeiba, Antioquia.</v>
          </cell>
        </row>
        <row r="2977">
          <cell r="E2977">
            <v>1605234223393</v>
          </cell>
          <cell r="F2977" t="str">
            <v>Construir invernaderos para producción bajo cobertura de cultivos de clima calido en zonas de clima frio. Casco urbano de Dabeiba.</v>
          </cell>
        </row>
        <row r="2978">
          <cell r="E2978">
            <v>1605234223401</v>
          </cell>
          <cell r="F2978" t="str">
            <v>Construcción de un centro de acopio de cacao para mejorar las condiciones de los agricultores del sector el cual puede ser ubicado en el casco urbano.</v>
          </cell>
        </row>
        <row r="2979">
          <cell r="E2979">
            <v>1605234223451</v>
          </cell>
          <cell r="F2979" t="str">
            <v xml:space="preserve">Construir una zona agroindustrial  en el casco urbano donde se realicen proyectos de valor agregado a diferentes productos agropecuarios. </v>
          </cell>
        </row>
        <row r="2980">
          <cell r="E2980">
            <v>1605234223458</v>
          </cell>
          <cell r="F2980" t="str">
            <v>Desarrollar formación empresarial para la mujer rural municipio de Dabeiba, Antioquia</v>
          </cell>
        </row>
        <row r="2981">
          <cell r="E2981">
            <v>1605234223477</v>
          </cell>
          <cell r="F2981" t="str">
            <v>Construir  el vivero municipal técnicamente dotado y de material variado ( frutales, maderables y ornamentales) que beneficie los productores, agropecuario de la zona rural e Dabeiba, Antioquia.</v>
          </cell>
        </row>
        <row r="2982">
          <cell r="E2982">
            <v>1605234223495</v>
          </cell>
          <cell r="F2982" t="str">
            <v>Fortalecer la asociación Agrodabeiba con sede en Chichiridó, beneficiando la zona rural municipio de Dabeiba, Antioquia.</v>
          </cell>
        </row>
        <row r="2983">
          <cell r="E2983">
            <v>1605234223506</v>
          </cell>
          <cell r="F2983" t="str">
            <v>Gestionar incentivos ambientales y proyectos de repoblación  en zona rural de Dabeiba Antioquia.</v>
          </cell>
        </row>
        <row r="2984">
          <cell r="E2984">
            <v>1605234223520</v>
          </cell>
          <cell r="F2984" t="str">
            <v>Organizar el transporte para productos en épocas de cosecha en la zona rural municipio de Dabeiba</v>
          </cell>
        </row>
        <row r="2985">
          <cell r="E2985">
            <v>1605234223531</v>
          </cell>
          <cell r="F2985" t="str">
            <v>Habilitar de casetas comunales  para comercio y capacitación en las comunidades  Amparradó Carmen, Choromandó, Tugurido Karrazal, Antadó Guabina Y Dabeiba Centro.</v>
          </cell>
        </row>
        <row r="2986">
          <cell r="E2986">
            <v>1605234223542</v>
          </cell>
          <cell r="F2986" t="str">
            <v>Habilitar una oficina de la Agencia de Desarrollo Rural en el  casco urbano municipio de Dabeiba, Antioquia.</v>
          </cell>
        </row>
        <row r="2987">
          <cell r="E2987">
            <v>1605234223547</v>
          </cell>
          <cell r="F2987" t="str">
            <v>Implementar de la ley 1876 de 2017 donde habla de innovación en los territorios que beneficie  a los productores de Dabeiba</v>
          </cell>
        </row>
        <row r="2988">
          <cell r="E2988">
            <v>1605234223556</v>
          </cell>
          <cell r="F2988" t="str">
            <v>Implementar protección social en salud durante el embarazo en las veredas del municipio de Dabeiba, Antioquia</v>
          </cell>
        </row>
        <row r="2989">
          <cell r="E2989">
            <v>1605234223578</v>
          </cell>
          <cell r="F2989" t="str">
            <v>Implementar proyectos no agropecuarios turismo, panaderia, modisteria, zapatería, camparrusia, san josé de urama, cañón de la llorona   Dabeiba, Antioquia</v>
          </cell>
        </row>
        <row r="2990">
          <cell r="E2990">
            <v>1605234223597</v>
          </cell>
          <cell r="F2990" t="str">
            <v>Implementar proyectos productivos integrales en especies menores dirigidos al mujer para las veredas, municipio de Dabeiba.</v>
          </cell>
        </row>
        <row r="2991">
          <cell r="E2991">
            <v>1605234223605</v>
          </cell>
          <cell r="F2991" t="str">
            <v>Implementar proyectos  productivos para las comunidades de los núcleos Amparradó, Choromandó, Tugurido Karrazal, Antadó Guabina Y Dabeiba centro municipio de Dabeiba, Antioquia.</v>
          </cell>
        </row>
        <row r="2992">
          <cell r="E2992">
            <v>1605234223628</v>
          </cell>
          <cell r="F2992" t="str">
            <v>Implementar  líneas de crédito condonables y subsidiadas en las veredas de Dabeiba, Antioquia</v>
          </cell>
        </row>
        <row r="2993">
          <cell r="E2993">
            <v>1605234223647</v>
          </cell>
          <cell r="F2993" t="str">
            <v>Implementar de seguro en caso de pérdida del cultivo en las veredas, municipio de Dabeiba, Antioquia.</v>
          </cell>
        </row>
        <row r="2994">
          <cell r="E2994">
            <v>1605234223656</v>
          </cell>
          <cell r="F2994" t="str">
            <v>Implementar aseguramiento de pensión para el campesino adulto mayor en zona rural municipio de Dabeiba, Antioquia.</v>
          </cell>
        </row>
        <row r="2995">
          <cell r="E2995">
            <v>1605234223674</v>
          </cell>
          <cell r="F2995" t="str">
            <v>Implementar un fabrica de harina de yuca en el casco urbano de Dabeiba Antioquia.</v>
          </cell>
        </row>
        <row r="2996">
          <cell r="E2996">
            <v>1605234223685</v>
          </cell>
          <cell r="F2996" t="str">
            <v>Implementar la producción apícola en las veredas, municipio de Dabeiba, Antioquia.</v>
          </cell>
        </row>
        <row r="2997">
          <cell r="E2997">
            <v>1605234223707</v>
          </cell>
          <cell r="F2997" t="str">
            <v>Montar laboratorio de análisis de suelo y análisis foliar en el casco urbano de Dabeiba</v>
          </cell>
        </row>
        <row r="2998">
          <cell r="E2998">
            <v>1605234223721</v>
          </cell>
          <cell r="F2998" t="str">
            <v>Implementar un sistema de comercialización de los productos agropecuarios del municipio de Dabeiba.</v>
          </cell>
        </row>
        <row r="2999">
          <cell r="E2999">
            <v>1605234223757</v>
          </cell>
          <cell r="F2999" t="str">
            <v>Recuperar la planta de beneficio bovino y porcino en el casco urbano de Dabeiba, Antioquia.</v>
          </cell>
        </row>
        <row r="3000">
          <cell r="E3000">
            <v>1605234223763</v>
          </cell>
          <cell r="F3000" t="str">
            <v>Recuperar los proyectos productivos de caña tradicionales en Antado, Camparrusia, Armenia, San José De Urama municipio de Dabeiba, Antioquia.</v>
          </cell>
        </row>
        <row r="3001">
          <cell r="E3001">
            <v>1605234223770</v>
          </cell>
          <cell r="F3001" t="str">
            <v>Rehabilitar la feria de semoviéntes o subasta en el casco urbano municipio de Dabeiba, Antioquia.</v>
          </cell>
        </row>
        <row r="3002">
          <cell r="E3002">
            <v>1605234223784</v>
          </cell>
          <cell r="F3002" t="str">
            <v>Gestionar subsidios con entidades financieras para desarrollo de proyecto en las Comunidades  Amparradó Carmen, Choromandó, Antadó Guabina, Tugurido Karrazal Y Dabeiba Centro municipio de Dabeiba, Antioquia.</v>
          </cell>
        </row>
        <row r="3003">
          <cell r="E3003">
            <v>1605234223795</v>
          </cell>
          <cell r="F3003" t="str">
            <v>Capacitar en comercialización productos agrícolas especies menores en las comunidades Amparradó Carmen, Choromandó, Antadó Guabina Tugurido Karrazal Dabeiba Centro municipio de Dabeiba, Antioquia.</v>
          </cell>
        </row>
        <row r="3004">
          <cell r="E3004">
            <v>1605234223804</v>
          </cell>
          <cell r="F3004" t="str">
            <v>Gestionar asesoría  de instituciones sobre condiciones laborales e informalidad para las comunidades Amparradó Carmen, Choromandó, Antadó Guabina, Tugurido Karrazal y Dabeiba Centro municipio De Dabeiba, Antioquia.</v>
          </cell>
        </row>
        <row r="3005">
          <cell r="E3005">
            <v>1605234223813</v>
          </cell>
          <cell r="F3005" t="str">
            <v>Capacitar en producción de semillas nativas a las comunidades de los núcleos Amparradó Carmen, Choromandó, Tugurido Karrazal, Antadó Guabina y Dabeiba Centro Municipio de Dabeiba, Antioquia.</v>
          </cell>
        </row>
        <row r="3006">
          <cell r="E3006">
            <v>1605234223820</v>
          </cell>
          <cell r="F3006" t="str">
            <v>Crear de asociaciones de productores indígenas en las comunidades de los Núcleos Amparradó, Choromandó, Tugurido Karrazal, Antadó Guabina y Dabeiba Centro municipio de Dabeiba, Antioquia.</v>
          </cell>
        </row>
        <row r="3007">
          <cell r="E3007">
            <v>1605234223827</v>
          </cell>
          <cell r="F3007" t="str">
            <v>Capacitar en administración, control social y emprendimiento  a las Comunidades Amparradó Carmen, Choromandó, Tugurido Karrazal, Antadó Guabina y Dabeiba Centro Municipio de Dabeiba, Antioquia.</v>
          </cell>
        </row>
        <row r="3008">
          <cell r="E3008">
            <v>1605234223919</v>
          </cell>
          <cell r="F3008" t="str">
            <v>Implementar protección social laboral en las veredas del municipio de Dabeiba, Antioquia</v>
          </cell>
        </row>
        <row r="3009">
          <cell r="E3009">
            <v>1605234223930</v>
          </cell>
          <cell r="F3009" t="str">
            <v>Crear los bancos de semillas beneficiando las comunidades Jenaturadó, Cañaveral, Antadó Guabina, Amoladora, Amparradó Medio, Antadó, Arenera, Amparradó Alto (Chanzodó)Dabeiba, Antioquia.</v>
          </cell>
        </row>
        <row r="3010">
          <cell r="E3010">
            <v>1605234223938</v>
          </cell>
          <cell r="F3010" t="str">
            <v>Fomentar y  producir la comercialización del primitivo zona cañón de la llorona, Dabeiba, Antioquia</v>
          </cell>
        </row>
        <row r="3011">
          <cell r="E3011">
            <v>1605234224040</v>
          </cell>
          <cell r="F3011" t="str">
            <v>Regular la intermediación de productos agropecuarios, municipio de Dabeiba, Antioquia.</v>
          </cell>
        </row>
        <row r="3012">
          <cell r="E3012">
            <v>1605234224057</v>
          </cell>
          <cell r="F3012" t="str">
            <v>Dotación de de animales de carga, bestias en las comunidades de los núcleos Amparradó, Choromandó, Tuguridó Karrazal, Antadó Guabina Y Dabeiba Centro, Municipio De Dabeiba.</v>
          </cell>
        </row>
        <row r="3013">
          <cell r="E3013">
            <v>1605234224061</v>
          </cell>
          <cell r="F3013" t="str">
            <v>Entregar dotación en modistería  y artesanías para las mujeres indígenas Amparradó Carmen, Choromandó, Antadó Guabina, Tugurido Karrazal Y Dabeiba Centro Municipio De Dabeiba, Antioquia.</v>
          </cell>
        </row>
        <row r="3014">
          <cell r="E3014">
            <v>1605234224076</v>
          </cell>
          <cell r="F3014" t="str">
            <v>Capacitar y dotar de elementos en salud ocupacional para el manejo de agroquímicos en las veredas de del municipio Dabeiba- Antioquia</v>
          </cell>
        </row>
        <row r="3015">
          <cell r="E3015">
            <v>1605234224092</v>
          </cell>
          <cell r="F3015" t="str">
            <v>Dotar de equipos y maquinarias para la productividad en  las veredas de Dabeiba, Antioquia .</v>
          </cell>
        </row>
        <row r="3016">
          <cell r="E3016">
            <v>1605234224101</v>
          </cell>
          <cell r="F3016" t="str">
            <v>Construir 1 centro de acopio por núcleo, 13, y  1 gran centro de acopio en el casco urbano en el municipio de Dabeiba, Antioquia .</v>
          </cell>
        </row>
        <row r="3017">
          <cell r="E3017">
            <v>1605234224113</v>
          </cell>
          <cell r="F3017" t="str">
            <v>Gestionar asistencia técnica  para la producción, comercialización y el emprendimiento  para los agricultores, en las veredas municipio de Dabeiba, Antioquia.</v>
          </cell>
        </row>
        <row r="3018">
          <cell r="E3018">
            <v>1605234224125</v>
          </cell>
          <cell r="F3018" t="str">
            <v>Capacitar en el manejo adecuado de cultivos, ganadería sostenible, temas administrativos, agroquímicos, aprovechamiento de la materia orgánica en las veredas, municipio de Dabeiba, Antioquia.</v>
          </cell>
        </row>
        <row r="3019">
          <cell r="E3019">
            <v>1605234224143</v>
          </cell>
          <cell r="F3019" t="str">
            <v>Crear la política publica que permita la reducción o baja de precios en los insumos agrícolas que beneficien el sector en el municipio de Dabeiba, Antioquia.</v>
          </cell>
        </row>
        <row r="3020">
          <cell r="E3020">
            <v>1605234224164</v>
          </cell>
          <cell r="F3020" t="str">
            <v>Crear una fabrica de alimentos para producción pecuaria en el casco urbano del municipio de Dabeiba, Antioquia</v>
          </cell>
        </row>
        <row r="3021">
          <cell r="E3021">
            <v>1605234224191</v>
          </cell>
          <cell r="F3021" t="str">
            <v>Construir cafeoductos en  de Camparrusia, municipio de Dabeiba Antioquia</v>
          </cell>
        </row>
        <row r="3022">
          <cell r="E3022">
            <v>1605234224197</v>
          </cell>
          <cell r="F3022" t="str">
            <v>Conformar un de un banco de semillas nativas, forestales y agropecuarias en el  municipio de Dabeiba, Antioquia.</v>
          </cell>
        </row>
        <row r="3023">
          <cell r="E3023">
            <v>1605234224206</v>
          </cell>
          <cell r="F3023" t="str">
            <v>Acceder a los incentivos de capitalización rural de Finagro en las veredas del municipio de Dabeiba, Antioquia .</v>
          </cell>
        </row>
        <row r="3024">
          <cell r="E3024">
            <v>1605234225795</v>
          </cell>
          <cell r="F3024" t="str">
            <v xml:space="preserve">Crear una planta de derivados lácteos en el casco urbano de Dabeiba. </v>
          </cell>
        </row>
        <row r="3025">
          <cell r="E3025">
            <v>1605480226332</v>
          </cell>
          <cell r="F3025" t="str">
            <v>Implementar proyectos productivos de limón tahití  y pajarito con enfoque socio empresarial en los núcleos veredales de Mutatá, Antioquia.</v>
          </cell>
        </row>
        <row r="3026">
          <cell r="E3026">
            <v>1605480226367</v>
          </cell>
          <cell r="F3026" t="str">
            <v>   Implementar proyectos productivos de hortalizas con enfoque familiar en los núcleos veredales de Mutatá, Antioquia.</v>
          </cell>
        </row>
        <row r="3027">
          <cell r="E3027">
            <v>1605480226377</v>
          </cell>
          <cell r="F3027" t="str">
            <v>     Implementar programas para la formación del empleo para los núcleos veredales campesinos y resguardos indígenas Mutatá, Antioquia.</v>
          </cell>
        </row>
        <row r="3028">
          <cell r="E3028">
            <v>1605480226401</v>
          </cell>
          <cell r="F3028" t="str">
            <v xml:space="preserve"> Gestionar asesorías técnicas agropecuarias para todos los núcleos veredales de Mutatá, Antioquia.</v>
          </cell>
        </row>
        <row r="3029">
          <cell r="E3029">
            <v>1605480226448</v>
          </cell>
          <cell r="F3029" t="str">
            <v> Implementar proyectos productivos de ganadería intensiva con enfoque socio empresarial en los núcleos veredales de Mutatá, Antioquia.</v>
          </cell>
        </row>
        <row r="3030">
          <cell r="E3030">
            <v>1605480226455</v>
          </cell>
          <cell r="F3030" t="str">
            <v>Adecuar la planta centrifugadora de látex en la vereda cauchera en el municipio de Mutatá, Antioquia.</v>
          </cell>
        </row>
        <row r="3031">
          <cell r="E3031">
            <v>1605480226466</v>
          </cell>
          <cell r="F3031" t="str">
            <v xml:space="preserve"> Adecuar la planta de procesamiento para la producción de yuca municipio de Mutatá, Antioquia.</v>
          </cell>
        </row>
        <row r="3032">
          <cell r="E3032">
            <v>1605480226499</v>
          </cell>
          <cell r="F3032" t="str">
            <v>Construir una planta para transformación de cacao municipio de Mutatá, Antioquia.</v>
          </cell>
        </row>
        <row r="3033">
          <cell r="E3033">
            <v>1605480226528</v>
          </cell>
          <cell r="F3033" t="str">
            <v>Adquirir tecnologías verdes en todos los núcleos veredales de Mutatá, Antioquia.</v>
          </cell>
        </row>
        <row r="3034">
          <cell r="E3034">
            <v>1605480226549</v>
          </cell>
          <cell r="F3034" t="str">
            <v>Construir centro de acopio para los campesinos de los núcleos veredales campesinas de municipio de Mutatá, Antioquia</v>
          </cell>
        </row>
        <row r="3035">
          <cell r="E3035">
            <v>1605480226576</v>
          </cell>
          <cell r="F3035" t="str">
            <v>Construir centro de acopio para los resguardos indígenas del municipio de Mutatá, Antioquia</v>
          </cell>
        </row>
        <row r="3036">
          <cell r="E3036">
            <v>1605480226591</v>
          </cell>
          <cell r="F3036" t="str">
            <v>Construir un centro de acopio para almacenar y clasificar residuos sólidos en el corregimiento de Pavarandó municipio de Mutatá, Antioquia.</v>
          </cell>
        </row>
        <row r="3037">
          <cell r="E3037">
            <v>1605480226603</v>
          </cell>
          <cell r="F3037" t="str">
            <v>Crear estrategias de comercialización de los núcleos veredales y resguardos indígenas de Mutatá, Antioquia</v>
          </cell>
        </row>
        <row r="3038">
          <cell r="E3038">
            <v>1605480226614</v>
          </cell>
          <cell r="F3038" t="str">
            <v>Realizar estudios de suelo que permitan evidenciar el perfil productivo del territorio rural del municipio de Mutatá. Antioquia</v>
          </cell>
        </row>
        <row r="3039">
          <cell r="E3039">
            <v>1605480226641</v>
          </cell>
          <cell r="F3039" t="str">
            <v xml:space="preserve"> Crear un banco de semillas nativas en el municipio de Mutatá, Antioquia.</v>
          </cell>
        </row>
        <row r="3040">
          <cell r="E3040">
            <v>1605480226683</v>
          </cell>
          <cell r="F3040" t="str">
            <v>Crear una granja integral ecoturística en el Municipio de Mutatá, Antioquia.</v>
          </cell>
        </row>
        <row r="3041">
          <cell r="E3041">
            <v>1605480226702</v>
          </cell>
          <cell r="F3041" t="str">
            <v>Fortalecer a través de incentivos las asociaciones agropecuarias en el municipio de Mutatá, Antioquia.</v>
          </cell>
        </row>
        <row r="3042">
          <cell r="E3042">
            <v>1605480226713</v>
          </cell>
          <cell r="F3042" t="str">
            <v>Fortalecer las cadenas de comercialización de los núcleos veredales del municipio de Mutatá, Antioquia.</v>
          </cell>
        </row>
        <row r="3043">
          <cell r="E3043">
            <v>1605480226727</v>
          </cell>
          <cell r="F3043" t="str">
            <v>Gestionar proyectos  agropecuarios y de desarrollo rural que incorpore el tema ambiental en las comunidades campesinas y resguardos indígenas del municipio de Mutatá Antioquia.</v>
          </cell>
        </row>
        <row r="3044">
          <cell r="E3044">
            <v>1605480226762</v>
          </cell>
          <cell r="F3044" t="str">
            <v xml:space="preserve"> Implementar el programa de capital semillas para los núcleos veredales y resguardos indígenas del municipio de Mutatá, Antioquia.</v>
          </cell>
        </row>
        <row r="3045">
          <cell r="E3045">
            <v>1605480226799</v>
          </cell>
          <cell r="F3045" t="str">
            <v xml:space="preserve">Implementar mercados campesinos, en el municipio de Mutatá Antioquia. </v>
          </cell>
        </row>
        <row r="3046">
          <cell r="E3046">
            <v>1605480226811</v>
          </cell>
          <cell r="F3046" t="str">
            <v>Implementar programa de subsidios integrales y créditos agropecuarios para todos los núcleos veredales Mutatá, Antioqui</v>
          </cell>
        </row>
        <row r="3047">
          <cell r="E3047">
            <v>1605480226828</v>
          </cell>
          <cell r="F3047" t="str">
            <v>Implementar un banco de semillas criollas para la conservación de productos nativos en la zona rural del municipio de Mutatá, Antioquia.</v>
          </cell>
        </row>
        <row r="3048">
          <cell r="E3048">
            <v>1605480226840</v>
          </cell>
          <cell r="F3048" t="str">
            <v>Implementar programas para la formación del empleo para los resguardos indígenas de Mutatá, Antioquia.</v>
          </cell>
        </row>
        <row r="3049">
          <cell r="E3049">
            <v>1605480226856</v>
          </cell>
          <cell r="F3049" t="str">
            <v>Implementar proyectos productivos de ají dulce con enfoque socio empresarial en los núcleos veredales de Mutatá, Antioquia</v>
          </cell>
        </row>
        <row r="3050">
          <cell r="E3050">
            <v>1605480226888</v>
          </cell>
          <cell r="F3050" t="str">
            <v>Implementar proyectos productivos de apicultura con enfoque socio empresarial en los núcleos veredales de Mutatá, Antioquia.</v>
          </cell>
        </row>
        <row r="3051">
          <cell r="E3051">
            <v>1605480226889</v>
          </cell>
          <cell r="F3051" t="str">
            <v>Gestionar programas de sustitución de cultivos ilícitos y  de protección contra la extracción de material de playa en los núcleos veredales, Resguardos indigenas y comunidades afrodescendientes del municipio de Mutatá</v>
          </cell>
        </row>
        <row r="3052">
          <cell r="E3052">
            <v>1605480226906</v>
          </cell>
          <cell r="F3052" t="str">
            <v>Implementar proyectos productivos de avicultura con enfoque socio empresarial en los núcleos veredales de Mutatá, Antioquia</v>
          </cell>
        </row>
        <row r="3053">
          <cell r="E3053">
            <v>1605480226925</v>
          </cell>
          <cell r="F3053" t="str">
            <v>Implementar proyectos productivos de banano con enfoque socio empresarial en los núcleos veredales de Mutatá, Antioquia.</v>
          </cell>
        </row>
        <row r="3054">
          <cell r="E3054">
            <v>1605480226932</v>
          </cell>
          <cell r="F3054" t="str">
            <v>Implementar proyectos productivos de borojó con enfoque socio empresarial en los núcleos veredales de Mutatá, Antioquia.</v>
          </cell>
        </row>
        <row r="3055">
          <cell r="E3055">
            <v>1605480226944</v>
          </cell>
          <cell r="F3055" t="str">
            <v>Implementar proyectos productivos de cacao con enfoque socio empresarial en los núcleos veredales de Mutatá, Antioquia.</v>
          </cell>
        </row>
        <row r="3056">
          <cell r="E3056">
            <v>1605480226951</v>
          </cell>
          <cell r="F3056" t="str">
            <v>Implementar proyectos productivos de caucho con enfoque socio empresarial en los núcleos veredales de Mutatá, Antioquia</v>
          </cell>
        </row>
        <row r="3057">
          <cell r="E3057">
            <v>1605480226963</v>
          </cell>
          <cell r="F3057" t="str">
            <v>Implementar proyectos productivos de frutales con enfoque socio empresarial en los núcleos veredales de Mutatá, Antioquia</v>
          </cell>
        </row>
        <row r="3058">
          <cell r="E3058">
            <v>1605480226970</v>
          </cell>
          <cell r="F3058" t="str">
            <v>Promover programas y proyectos encaminados a proteger el cuidado de los rios, conservación del suelo y protección del medio ambiente y pagos de servicios ambientales, con enfoque diferencial,  en el municipio de Mutatá, Antioquia</v>
          </cell>
        </row>
        <row r="3059">
          <cell r="E3059">
            <v>1605480226977</v>
          </cell>
          <cell r="F3059" t="str">
            <v>Implementar proyectos productivos de maderable con enfoque socio empresarial en los núcleos veredales de Mutatá, Antioquia</v>
          </cell>
        </row>
        <row r="3060">
          <cell r="E3060">
            <v>1605480226992</v>
          </cell>
          <cell r="F3060" t="str">
            <v>Implementar proyectos productivos de piña con enfoque socio empresarial en los núcleos veredales de Mutatá, Antioquia.</v>
          </cell>
        </row>
        <row r="3061">
          <cell r="E3061">
            <v>1605480226998</v>
          </cell>
          <cell r="F3061" t="str">
            <v>Implementar proyectos productivos de piscicultura con enfoque socio empresarial en los núcleos veredales de Mutatá, Antioquia.</v>
          </cell>
        </row>
        <row r="3062">
          <cell r="E3062">
            <v>1605480227007</v>
          </cell>
          <cell r="F3062" t="str">
            <v>Implementar proyectos productivos de plátano con enfoque socio empresarial en los núcleos veredales de Mutatá, Antioquia.</v>
          </cell>
        </row>
        <row r="3063">
          <cell r="E3063">
            <v>1605480227016</v>
          </cell>
          <cell r="F3063" t="str">
            <v>Implementar proyectos productivos de porcicultura con enfoque socio empresarial en los núcleos veredales de Mutatá, Antioquia.</v>
          </cell>
        </row>
        <row r="3064">
          <cell r="E3064">
            <v>1605480227026</v>
          </cell>
          <cell r="F3064" t="str">
            <v>Implementar proyectos productivos de yuca con enfoque socio empresarial en los núcleos veredales de Mutatá, Antioquia.</v>
          </cell>
        </row>
        <row r="3065">
          <cell r="E3065">
            <v>1605480227053</v>
          </cell>
          <cell r="F3065" t="str">
            <v>Implementar proyectos productivos de sábila, sachainchi, aguacate y maracuyá, con enfoque socio empresarial en los núcleos veredales de Mutatá, Antioquia.</v>
          </cell>
        </row>
        <row r="3066">
          <cell r="E3066">
            <v>1605480227066</v>
          </cell>
          <cell r="F3066" t="str">
            <v>Realizar análisis de suelos y agua en los núcleos veredales del municipio de Mutatá. Antioquia</v>
          </cell>
        </row>
        <row r="3067">
          <cell r="E3067">
            <v>1605480227075</v>
          </cell>
          <cell r="F3067" t="str">
            <v>Implementar proyectos productivos de piscícolas para mujeres cabeza de hogar en los núcleos veredales de Mutatá, Antioquia.</v>
          </cell>
        </row>
        <row r="3068">
          <cell r="E3068">
            <v>1605480227107</v>
          </cell>
          <cell r="F3068" t="str">
            <v>Crear proyectos ecoturísticos comunitarios en las veredas y resguardo indígenas del municipio de Mutatá, Antioquia.</v>
          </cell>
        </row>
        <row r="3069">
          <cell r="E3069">
            <v>1605480227455</v>
          </cell>
          <cell r="F3069" t="str">
            <v>Implementar proyectos productivos de coco con enfoque socio empresarial en los núcleos veredales de Mutatá, Antioquia</v>
          </cell>
        </row>
        <row r="3070">
          <cell r="E3070">
            <v>1605490215290</v>
          </cell>
          <cell r="F3070" t="str">
            <v>Acceder a creditos agropecuarios con condiciones favorables de intereses para que las comunidades rurales tengan oportunidad de poder fortalecer sus procesos productivos integrales en el municipio de Necoclí-Urabá (incluidos sus resguardos)</v>
          </cell>
        </row>
        <row r="3071">
          <cell r="E3071">
            <v>1605490215446</v>
          </cell>
          <cell r="F3071" t="str">
            <v>Construir una  estrategia de comercialización que regule los precios en la cadena productiva de las lineas agropecuarias beneficiando a las comunidades campesinas e indígenas del municipio de Necoclí en el departamento de Antioquia</v>
          </cell>
        </row>
        <row r="3072">
          <cell r="E3072">
            <v>1605490215467</v>
          </cell>
          <cell r="F3072" t="str">
            <v>Gestionar el acceso a créditos agropecuarios para fortalecer los proyectos productivos de autoconsumo en el área rural del municipio de Necoclí, Antioquia</v>
          </cell>
        </row>
        <row r="3073">
          <cell r="E3073">
            <v>1605490215477</v>
          </cell>
          <cell r="F3073" t="str">
            <v>Construir y dotar de 2 plantas de transformación para la línea productiva de maracuya, que permita dinamizar y darle valor agregado a las actividades económicas locales. Ubicadas 1 en  el corregimiento de Pueblo Nuevo y la otra en el núcleo veredal de Veredas Aledañas del municipio de Necoclí departamento de Antioquia</v>
          </cell>
        </row>
        <row r="3074">
          <cell r="E3074">
            <v>1605490215504</v>
          </cell>
          <cell r="F3074" t="str">
            <v>Gestionar asesoría técnica agropecuaria para la comunidad del Resguardo indígena El Volao, con el fin de desarrollar habilidades para la adecuación del suelo y mejorar la producción de productos de autoconsumo.</v>
          </cell>
        </row>
        <row r="3075">
          <cell r="E3075">
            <v>1605490215522</v>
          </cell>
          <cell r="F3075" t="str">
            <v>Construir y dotar 2 bancos de maquinaria agrícola, equipos y herramientas para el área rural, para mejorar la productividad agricola haciendola efectiva y competitiva, ubicados en los nucleos veredales de Pueblo Nuevo y Mellitos en el municipio de Necoclí departamento de Antioquia</v>
          </cell>
        </row>
        <row r="3076">
          <cell r="E3076">
            <v>1605490215527</v>
          </cell>
          <cell r="F3076" t="str">
            <v>Gestionar asesoría técnica agropecuaria para la comunidad del área rural del municipio de Necoclí, Antioquia, con el fin de desarrollar habilidades para la adecuación del suelo y mejorar la producción de productos de autoconsumo.</v>
          </cell>
        </row>
        <row r="3077">
          <cell r="E3077">
            <v>1605490215587</v>
          </cell>
          <cell r="F3077" t="str">
            <v>Gestionar banco de semilla tradicionales para el autoconsumo para el Resguardo Indígena el Volao del municipio de Necoclí, Antioquia.</v>
          </cell>
        </row>
        <row r="3078">
          <cell r="E3078">
            <v>1605490215589</v>
          </cell>
          <cell r="F3078" t="str">
            <v>Fortalecer el acceso a subsidios agrícolas, existentes, a los pequeños y medianos productores para el fortalecimiento de los procesos productivos del territorio en todos los núcleos veredales  y los dos resguardos indigenas del municipio Necoclí, departamento de Antioquia.</v>
          </cell>
        </row>
        <row r="3079">
          <cell r="E3079">
            <v>1605490215622</v>
          </cell>
          <cell r="F3079" t="str">
            <v>Gestionar un banco de semillas tradicionales para el área rural del municipio de Necoclí, Antioquia.</v>
          </cell>
        </row>
        <row r="3080">
          <cell r="E3080">
            <v>1605490215649</v>
          </cell>
          <cell r="F3080" t="str">
            <v>Formular e implementar proyectos productivos integrales en la línea de turismo ecológico y sostenible en los núcleos veredales de Totumo, Zapata, Caribia, Mulatos, Veredas Aledañas y el resguardo índigena el Volao del municipio de Necoclí departamento de Antioquia con el fin de dinamizar la economía local</v>
          </cell>
        </row>
        <row r="3081">
          <cell r="E3081">
            <v>1605490215683</v>
          </cell>
          <cell r="F3081" t="str">
            <v>Formular e implementar proyectos productivos integrales en la linea productiva de maracuya que permita dinamizar la economía local de las comunidades del territorio en los núcleos veredales de Pueblo nuevo, Mello Villavicencio, las changas y veredas aledañas del Municipio de Necocli en el departamento de Antioquia.</v>
          </cell>
        </row>
        <row r="3082">
          <cell r="E3082">
            <v>1605490215713</v>
          </cell>
          <cell r="F3082" t="str">
            <v>Formular e implementar proyectos productivos integrales en la línea productiva de pesca artesanal que permita dinamizar la economía local de las comunidades del territorio , para los nucleos veredales de Zapata,  Mulatos, Totumo, Veredas aledañas y el Resguardo Indigina Caiman Nuevo del Municipio de Necoclí departamento de Antioquia</v>
          </cell>
        </row>
        <row r="3083">
          <cell r="E3083">
            <v>1605490215722</v>
          </cell>
          <cell r="F3083" t="str">
            <v>Formular e implementar proyectos productivos integrales en la línea productiva de piscicultura que permita dinamizar la economía local de las comunidades del territorio, en todos los nucleos veredales y los dos resguardos indígenas del municipio de Necoclí departamento de Antioquia</v>
          </cell>
        </row>
        <row r="3084">
          <cell r="E3084">
            <v>1605490215747</v>
          </cell>
          <cell r="F3084" t="str">
            <v xml:space="preserve">Formular e implementar proyectos productivos integrales en la linea productiva de pollos de engorde y gallinas ponedoras que permita dinamizar la economía local de las comunidades del territorio para todos los núcleos veredales y los dos resguardos índigenas del municipio de Necoclí departamento de Antioquia  </v>
          </cell>
        </row>
        <row r="3085">
          <cell r="E3085">
            <v>1605490215760</v>
          </cell>
          <cell r="F3085" t="str">
            <v>Formular e implementar proyectos productivos integrales en la linea productiva de porcicultura que permita dinamizar la economía local de las comunidades del territorio para todos los nucleos veredales y dos resguardos índigenas del municipio de Necoclí departamento de Antiioquía.</v>
          </cell>
        </row>
        <row r="3086">
          <cell r="E3086">
            <v>1605490215810</v>
          </cell>
          <cell r="F3086" t="str">
            <v>Formular e implementar proyectos productivos integrales en la linea productiva granjas sostenibles para las mujeres rurales de todo el municipio de Necoclí departamento de Antioquía, con el fin de generar ingresos.</v>
          </cell>
        </row>
        <row r="3087">
          <cell r="E3087">
            <v>1605490215833</v>
          </cell>
          <cell r="F3087" t="str">
            <v>Fortalecer  la asistencia técnica integral  y comercialización de los procesos productivos de las diferentes líneas agropecuarias, turísticas y comerciales en todos los núcleos verdales  del municipio de Necoclí departamento de Antioquia; con el fin de fortalecer la extensión rural</v>
          </cell>
        </row>
        <row r="3088">
          <cell r="E3088">
            <v>1605490215870</v>
          </cell>
          <cell r="F3088" t="str">
            <v xml:space="preserve">Implementar proyectos de cultivos hidropónicos para los núcleos familiares del área rural del municipio de Necoclí, Antioquia. </v>
          </cell>
        </row>
        <row r="3089">
          <cell r="E3089">
            <v>1605490215871</v>
          </cell>
          <cell r="F3089" t="str">
            <v>Fortalecer y fomentar la creación de organizaciones de economía solidaria  para la producción y comercialización de productos y servicios, que permitan la integración productiva comunitaria en todos los núcleos veredales del Municipio de Necoclí departamento de Antioquia</v>
          </cell>
        </row>
        <row r="3090">
          <cell r="E3090">
            <v>1605490215912</v>
          </cell>
          <cell r="F3090" t="str">
            <v>Garantizar la participación de las personas en situación de discapacidad y adulto mayor en proyectos y actividades agropecuarias y artesanales de todos los nucleos veredales y casco urbano del municipio de Necoclí departamento de Antioquia, para la generación de ingresos e inclusión de esta población a la productividad del municipio.</v>
          </cell>
        </row>
        <row r="3091">
          <cell r="E3091">
            <v>1605490216147</v>
          </cell>
          <cell r="F3091" t="str">
            <v>Gestionar la construcción y dotación de 2 bancos de semilla para que se conserve la viabilidad de los materiales y especies vegetales, para su preservación y duplicación a las comunidades campesinas. Uno estaría ubicado en el corregimiento de Mellito y otro en Pueblo Nuevo del municipio de Necoclí departamento de Antioquia</v>
          </cell>
        </row>
        <row r="3092">
          <cell r="E3092">
            <v>1605490216521</v>
          </cell>
          <cell r="F3092" t="str">
            <v>Gestionar proyecto para la construcción y dotación de 2 plantas de transformación para la linea productiva de plátano, que permita dinamizar y darle valor agregado a las actividades económicas locales, ubicadas en los centros poblados de Zapata y Pueblo Nuevo del municipio de Necoclí departamento de Antioquía</v>
          </cell>
        </row>
        <row r="3093">
          <cell r="E3093">
            <v>1605490216531</v>
          </cell>
          <cell r="F3093" t="str">
            <v>Gestionar proyecto para la construcción y dotación de 3 centros de acopio para la conservación y almacenamiento de productos agropecuarios del área rural del municipio de Necoclí departamento de Antioquia, ubicados en los corregimientos de las Changas, Pueblo Nuevo y Cabecera Municipal</v>
          </cell>
        </row>
        <row r="3094">
          <cell r="E3094">
            <v>1605490216555</v>
          </cell>
          <cell r="F3094" t="str">
            <v>Gestionar la construcción y dotación de 2 bancos de semilla tradicional con el fin de conservar la viabilidad de los materiales y especies vegetales, para su preservación y duplicación a las comunidadesindigenas de los resguardos el Valao y Caiman Nuevo, ubicadas dentro de estos resguardos del municipio de Necoclí departamento de Antioquia</v>
          </cell>
        </row>
        <row r="3095">
          <cell r="E3095">
            <v>1605490216560</v>
          </cell>
          <cell r="F3095" t="str">
            <v>Gestionar proyecto para la construcción y dotación de 1 centro de acopio para la conservación y almacenamiento de productos agropecuarios del área rural del municipio de Necoclí departamento de Antioquia, ubicado en el resguardo indigena de Caiman Nuevo</v>
          </cell>
        </row>
        <row r="3096">
          <cell r="E3096">
            <v>1605490216882</v>
          </cell>
          <cell r="F3096" t="str">
            <v>Gestionar proyecto para la construcción de una plaza de mercado ubicada en el núcleo veredal de Mello-Villavicencio en el municipio de Necoclí departamento de Antioquia, con el fin de dinamizar la economía campesina.</v>
          </cell>
        </row>
        <row r="3097">
          <cell r="E3097">
            <v>1605490216884</v>
          </cell>
          <cell r="F3097" t="str">
            <v>Gestionar un proyecto de aprovechamiento de residuos solidos para la preparación de abonos orgánicos, con fines de generación de ingresos para las comunidades rurales del Municipio de Necoclí departamento de Antioquía</v>
          </cell>
        </row>
        <row r="3098">
          <cell r="E3098">
            <v>1605490216885</v>
          </cell>
          <cell r="F3098" t="str">
            <v>Gestionar programas de capacitación formal, a jóvenes, en procesos productivos acordes a la dinámica económica del municipio de Necoclí departamento de Antioquia.</v>
          </cell>
        </row>
        <row r="3099">
          <cell r="E3099">
            <v>1605490216888</v>
          </cell>
          <cell r="F3099" t="str">
            <v>Formular un proyecto de asesoría técnica integral, agropecuaria con el fin de desarrollar habilidades para el uso del suelo y mejorar la producción agricóla para las comunidades de los resguardos de Caiman Nuevo y el Volao del municipio de Necoclí departamento de Antioquía</v>
          </cell>
        </row>
        <row r="3100">
          <cell r="E3100">
            <v>1605490216891</v>
          </cell>
          <cell r="F3100" t="str">
            <v>Construcción y dotación de una planta de transformación de cacao, ubicada en centro poblado de Mellito del municipio de Necoclí departamento de Antioquía, para darle valor agregado a la materia prima y generar empleo.</v>
          </cell>
        </row>
        <row r="3101">
          <cell r="E3101">
            <v>1605490216916</v>
          </cell>
          <cell r="F3101" t="str">
            <v>Gestionar incentivos económicos a las familias que habitan en las areas de interés ambiental municipal, para la protección y conservación y generación de ingresos en el municipio de Necoclí departamento de Antioquía</v>
          </cell>
        </row>
        <row r="3102">
          <cell r="E3102">
            <v>1605490216919</v>
          </cell>
          <cell r="F3102" t="str">
            <v>Gestionar proyectos productivos y ambientales sostenibles dirigidos a la guardía índigena y mujeres índigenas para mejorar los ingresos per capita y disminuir el impacto ambiental en los resguardos el Volao y Caiman Nuevo del munciipio de Necoclí departamento de Antioquía.</v>
          </cell>
        </row>
        <row r="3103">
          <cell r="E3103">
            <v>1605490216933</v>
          </cell>
          <cell r="F3103" t="str">
            <v>Formular e implementar proyectos productivos integrales en la linea productiva de sachainchi que permita dinamizar la economía local de las comunidades del territorio en todos los núcleos veredales del Municipio de Necocli en el departamento de Antioquia.</v>
          </cell>
        </row>
        <row r="3104">
          <cell r="E3104">
            <v>1605665212854</v>
          </cell>
          <cell r="F3104" t="str">
            <v>Establecer proyectos productivos en artesanías con la producción de caña flecha y palma amarga, en Comunidades Indígenas en el municipio de San Pedro de Urabá, Antioquia.</v>
          </cell>
        </row>
        <row r="3105">
          <cell r="E3105">
            <v>1605665212896</v>
          </cell>
          <cell r="F3105" t="str">
            <v>Realizar proyectos productivos integrales de cultivo de frutales de papaya para campesinos y comunidades étnicas de San Pedro de Urabá, Antioquia.</v>
          </cell>
        </row>
        <row r="3106">
          <cell r="E3106">
            <v>1605665212981</v>
          </cell>
          <cell r="F3106" t="str">
            <v>Acceder a pagos por servicios ambientales por conservación, restauración y sostenimiento de bosques y fuentes hídricas en la zona rural del municipio de San Pedro de Urabá, Antioquia.</v>
          </cell>
        </row>
        <row r="3107">
          <cell r="E3107">
            <v>1605665212994</v>
          </cell>
          <cell r="F3107" t="str">
            <v>Realizar apoyo y suministro tecnológico para transformación de los alimentos, de cosechas propias a las familias rurales del municipio San Pedro de Urabá, Antioquia</v>
          </cell>
        </row>
        <row r="3108">
          <cell r="E3108">
            <v>1605665213065</v>
          </cell>
          <cell r="F3108" t="str">
            <v>Dotar de maquinaria agrícola mediante programas estatales de apoyo a la zona rural del municipio de San Pedro de Urabá</v>
          </cell>
        </row>
        <row r="3109">
          <cell r="E3109">
            <v>1605665213120</v>
          </cell>
          <cell r="F3109" t="str">
            <v>Capacitar a mujeres rurales en especies menores, plantas ornamentales y cultivos agrícolas, en el municipio de San Pedro de Urabá, Antioquia.</v>
          </cell>
        </row>
        <row r="3110">
          <cell r="E3110">
            <v>1605665213174</v>
          </cell>
          <cell r="F3110" t="str">
            <v xml:space="preserve"> Capacitar para talleres de Modistería y sastrería a campesinos e indígenas de la zona rural del Municipio de San Pedro de Urabá Departamento de Antioquia</v>
          </cell>
        </row>
        <row r="3111">
          <cell r="E3111">
            <v>1605665213199</v>
          </cell>
          <cell r="F3111" t="str">
            <v>Dotar de maquinarias y materiales a campesinos y campesinas e indígenas que participen en los talleres de Modistería y sastrería en el Municipio de San Pedro de Urabá Departamento de Antioquia.</v>
          </cell>
        </row>
        <row r="3112">
          <cell r="E3112">
            <v>1605665213231</v>
          </cell>
          <cell r="F3112" t="str">
            <v>Construir centros de transformación de productos agrícolas y pecuarios con sus respectivas maquinarias en el municipio de San Pedro de Urabá, Antioquia.</v>
          </cell>
        </row>
        <row r="3113">
          <cell r="E3113">
            <v>1605665213237</v>
          </cell>
          <cell r="F3113" t="str">
            <v>Fomentar la formalización del trabajo, afiliación en seguridad social a los trabajadores del campo, para mejorar calidad de vida en San Pedro de Urabá Antioquia</v>
          </cell>
        </row>
        <row r="3114">
          <cell r="E3114">
            <v>1605665213265</v>
          </cell>
          <cell r="F3114" t="str">
            <v>Crear un fondo pensional al campesino para todos los núcleos veredales y Comunidades Indígenas, de San Pedro de Urabá, Antioquia</v>
          </cell>
        </row>
        <row r="3115">
          <cell r="E3115">
            <v>1605665213280</v>
          </cell>
          <cell r="F3115" t="str">
            <v>Crear un banco de semillas nativas y mejoradas genéticamente para los corregimientos, veredas y Comunidades Indígenas, en San Pedro de Urabá, Antioquia</v>
          </cell>
        </row>
        <row r="3116">
          <cell r="E3116">
            <v>1605665213317</v>
          </cell>
          <cell r="F3116" t="str">
            <v>Realizar proyectos productivos integrales de cultivo de frutales de mango, naranja, mandarina, guanábana, maracuyá y otros como apoyo a los campesinos y comunidades étnicas de San Pedro de Urabá, Antioquia.</v>
          </cell>
        </row>
        <row r="3117">
          <cell r="E3117">
            <v>1605665214472</v>
          </cell>
          <cell r="F3117" t="str">
            <v xml:space="preserve"> Implementar proyectos productivos de piscicultura, pollo de engorde, gallinas ponedoras, ganadería y siembra de plátano en las comunidades Indígenas en San Pedro de Urabá, Antioquia</v>
          </cell>
        </row>
        <row r="3118">
          <cell r="E3118">
            <v>1605665214482</v>
          </cell>
          <cell r="F3118" t="str">
            <v>Implementar proyectos productivos de piscicultura, pollo de engorde, gallinas ponedoras, ganadería y siembra de plátano para los campesinos de toda la zona rural del municipio de San Pedro de Urabá, Antioquia.</v>
          </cell>
        </row>
        <row r="3119">
          <cell r="E3119">
            <v>1605665214494</v>
          </cell>
          <cell r="F3119" t="str">
            <v>Financiar cosechas mediante subsidios en programas estatales para campesinos en todas las veredas y comunidades Indígenas, en San Pedro de Urabá, Antioquia</v>
          </cell>
        </row>
        <row r="3120">
          <cell r="E3120">
            <v>1605665214518</v>
          </cell>
          <cell r="F3120" t="str">
            <v>Implementar asesorías técnicas integrales en manejo de proyectos productivos rurales, de acuerdo a la vocación agrícola de cada vereda y los cultivos que en ella se producen, para la zona rural del municipio de San Pedro de Urabá, Antioquia</v>
          </cell>
        </row>
        <row r="3121">
          <cell r="E3121">
            <v>1605665214558</v>
          </cell>
          <cell r="F3121" t="str">
            <v>Implementar proyectos de ganadería, mejoramiento genético, y pastos mejorados con asistencia técnica, para los corregimientos y veredas de San Pedro de Urabá, Antioquia.</v>
          </cell>
        </row>
        <row r="3122">
          <cell r="E3122">
            <v>1605665214594</v>
          </cell>
          <cell r="F3122" t="str">
            <v>Fortalecer a la asociación de ganaderos AGASPUR con asesoría técnica y financiación, en San Pedro de Urabá, Antioquia.</v>
          </cell>
        </row>
        <row r="3123">
          <cell r="E3123">
            <v>1605665214629</v>
          </cell>
          <cell r="F3123" t="str">
            <v>Fortalecimiento socioempresarial a las asociaciones ya existentes como; ASODUPU, ASDELSUR, APROUNORSA entre otras, mediante programas estatales de acompañamiento en el municipio de San Pedro de Urabá, Antioquia.</v>
          </cell>
        </row>
        <row r="3124">
          <cell r="E3124">
            <v>1605665214690</v>
          </cell>
          <cell r="F3124" t="str">
            <v>Fortalecer y capacitacitar en comercialización y mercadeo de productos agropecuarios a todos los corregimientos y las veredas del municipio de San Pedro de Urabá, Antioquia.</v>
          </cell>
        </row>
        <row r="3125">
          <cell r="E3125">
            <v>1605665214765</v>
          </cell>
          <cell r="F3125" t="str">
            <v>Implementar proyectos productivos de panadería para mujeres, en toda la zona rural y Comunidades Indígenas, del municipio de San Pedro de Urabá, Antioquia.</v>
          </cell>
        </row>
        <row r="3126">
          <cell r="E3126">
            <v>1605665214795</v>
          </cell>
          <cell r="F3126" t="str">
            <v>Implementar proyectos productivos forestales maderables comerciales en las comunidades rurales de San Pedro de Urabá, Antioquia.</v>
          </cell>
        </row>
        <row r="3127">
          <cell r="E3127">
            <v>1605665214832</v>
          </cell>
          <cell r="F3127" t="str">
            <v>Implementar proyectos productivos de yuca, achiote coco, ñame, maíz, arroz, fríjol, piña, caña de azúcar, para la zona rural de San Pedro de Urabá, Antioquia.</v>
          </cell>
        </row>
        <row r="3128">
          <cell r="E3128">
            <v>1605665214841</v>
          </cell>
          <cell r="F3128" t="str">
            <v>Implementar un programa para la protección de la población de adulto mayor en las veredas del municipio de San Pedro de Urabá.</v>
          </cell>
        </row>
        <row r="3129">
          <cell r="E3129">
            <v>1605665215202</v>
          </cell>
          <cell r="F3129" t="str">
            <v>Realizar estudio diseño y construcción de 6 centros de acopio en Santa Catalina, Arenas Monas, Zapindonga, El Tomate, El Rayo y vereda Las Pavas del municipio de Pedro de Urabá, Antioquia.</v>
          </cell>
        </row>
        <row r="3130">
          <cell r="E3130">
            <v>1605665215226</v>
          </cell>
          <cell r="F3130" t="str">
            <v>Realizar proyectos productivos integrales de cacao para los campesinos y comunidades étnicas del municipio de San Pedro de Urabá, Antioquia</v>
          </cell>
        </row>
        <row r="3131">
          <cell r="E3131">
            <v>1605665215238</v>
          </cell>
          <cell r="F3131" t="str">
            <v>Implementar proyectos de microempresas de corte y confección a todos los corregimientos, veredas y Comunidades Indígenas, del municipio de San Pedro de Urabá, Antioquia con su respectiva capacitación y asistencia técnica.</v>
          </cell>
        </row>
        <row r="3132">
          <cell r="E3132">
            <v>1605665215354</v>
          </cell>
          <cell r="F3132" t="str">
            <v>Proveer de activos rurales (un tractor y un camión turbo) para adecuación de tierras y para el transporte de productos agrícolas de la granja integral en la vereda Las Almagras del municipio de San Pedro de Urabá, Antioquia.</v>
          </cell>
        </row>
        <row r="3133">
          <cell r="E3133">
            <v>1605665215371</v>
          </cell>
          <cell r="F3133" t="str">
            <v>Crear un fondo de financiación e iniciativas en proyectos productivos para jóvenes rurales del municipio de San Pedro de Urabá, Antioquia.</v>
          </cell>
        </row>
        <row r="3134">
          <cell r="E3134">
            <v>1605665215412</v>
          </cell>
          <cell r="F3134" t="str">
            <v>Implementar un sistema de maduradero de banano en cuarto frio, en la vereda Botella de Oro del municipio de San Pedro de Urabá, Antioquia.</v>
          </cell>
        </row>
        <row r="3135">
          <cell r="E3135">
            <v>1605665215426</v>
          </cell>
          <cell r="F3135" t="str">
            <v>Implementar proyectos para las comunidades indígenas, que les permita proveer los alimentos a las instituciones educativas del municipio de San Pedro de Urabá, Antioquia.</v>
          </cell>
        </row>
        <row r="3136">
          <cell r="E3136">
            <v>1605665215438</v>
          </cell>
          <cell r="F3136" t="str">
            <v>Comprar de 20 hectáreas de tierra para la creación de una empresa de productos agropecuarios en la vereda Alto Rosario en el municipio San Pedro de Urabá</v>
          </cell>
        </row>
        <row r="3137">
          <cell r="E3137">
            <v>1605665215485</v>
          </cell>
          <cell r="F3137" t="str">
            <v>Construir una granja integral que permita desarrollar proyectos productivos en la vereda El Zumbido Arriba, para organizaciones de víctimas del municipio de San Pedro de Urabá, Antioquia.</v>
          </cell>
        </row>
        <row r="3138">
          <cell r="E3138">
            <v>1605665215543</v>
          </cell>
          <cell r="F3138" t="str">
            <v>Mejorar y modernizar la planta de sacrificio de bobino y porcino ubicado en la vereda Quebrada del Medio, en el municipio de San Pedro de Urabá, Antioquia.</v>
          </cell>
        </row>
        <row r="3139">
          <cell r="E3139">
            <v>1605665215547</v>
          </cell>
          <cell r="F3139" t="str">
            <v>Acceder a programas estatales específicos de diagnóstico de suelos que permitan conocer su potencial productivo en San Pedro de Urabá.</v>
          </cell>
        </row>
        <row r="3140">
          <cell r="E3140">
            <v>1605665215723</v>
          </cell>
          <cell r="F3140" t="str">
            <v>Construir una planta de procesamiento de productos lácteos para beneficio de personas con habilidades diferentes en la vereda Quebrada del Medio rural del municipio san pedro de Urabá, Antioquia.</v>
          </cell>
        </row>
        <row r="3141">
          <cell r="E3141">
            <v>1605665215750</v>
          </cell>
          <cell r="F3141" t="str">
            <v>Construir una granja rural comunitaria de cosecha y consumo de productos agropecuarios y de especies menores propios, en la vereda Alto Rosario del municipio del municipio San Pedro Urabá, Antioquia.</v>
          </cell>
        </row>
        <row r="3142">
          <cell r="E3142">
            <v>1605837219704</v>
          </cell>
          <cell r="F3142" t="str">
            <v>Crear programa de conservación del habitat de especies de faunas silvestres dirigidos a las comunidades indigenas y afros en el distrito, portuario, logístico y comercial de Turbo, Departamento de Antioquia.</v>
          </cell>
        </row>
        <row r="3143">
          <cell r="E3143">
            <v>1605837219839</v>
          </cell>
          <cell r="F3143" t="str">
            <v>Generar procesos de emprendimiento socioempresariales con miras a la conformación y fortalecimiento de la asociatividad en las comunidades rurales del municipio de turbo, dando prioridad en la atención a las organizaciones de mujeres.</v>
          </cell>
        </row>
        <row r="3144">
          <cell r="E3144">
            <v>1605837219845</v>
          </cell>
          <cell r="F3144" t="str">
            <v>Generar procesos de emprendimiento socioempresariales con miras a la conformación y fortalecimiento de la asociatividad en las comunidades rurales del municipio de turbo, dando prioridad en la atención a las organizaciones de mujeres étnicas.</v>
          </cell>
        </row>
        <row r="3145">
          <cell r="E3145">
            <v>1605837219911</v>
          </cell>
          <cell r="F3145" t="str">
            <v>Apoyar con subsidios  a los productores plataneros para lograr la certificación exportación.</v>
          </cell>
        </row>
        <row r="3146">
          <cell r="E3146">
            <v>1605837219996</v>
          </cell>
          <cell r="F3146" t="str">
            <v xml:space="preserve">Gestionar mayor apoyo y acompañamiento en la extensión rural agropecuaria a las comunidades de las zonas rurales de Turbo </v>
          </cell>
        </row>
        <row r="3147">
          <cell r="E3147">
            <v>1605837220035</v>
          </cell>
          <cell r="F3147" t="str">
            <v>Brindar asesoría técnica en el mantenimiento y sostenimiento de proyectos pecuarios y especies menores en toda la zona rural del distrito portuario, logístico, industrial, turístico y comercial de Turbo, departamento de Antioquia.</v>
          </cell>
        </row>
        <row r="3148">
          <cell r="E3148">
            <v>1605837220109</v>
          </cell>
          <cell r="F3148" t="str">
            <v>Construir y dotar un laboratorio agrícola para el mejoramiento genético de semillas para el beneficio de la producción agrícola en el casco urbano de  Turbo</v>
          </cell>
        </row>
        <row r="3149">
          <cell r="E3149">
            <v>1605837220239</v>
          </cell>
          <cell r="F3149" t="str">
            <v xml:space="preserve">Construir un red de acopio en el municipio de Turbo que una a las 5 zonas, donde los productores puedan crear una línea comercial de los productos agrícolas desde las veredas hasta los puntos de transformación y comercialización </v>
          </cell>
        </row>
        <row r="3150">
          <cell r="E3150">
            <v>1605837220283</v>
          </cell>
          <cell r="F3150" t="str">
            <v>Generar un proyecto productivo integral que brinde apoyo Económico al consejo comunitario Bocas de Atrato y Leoncito Distrito, portuario, logístico, industrial, turístico y comercial de Turbo para la compra de maquinaria, y la transformación de madera</v>
          </cell>
        </row>
        <row r="3151">
          <cell r="E3151">
            <v>1605837220318</v>
          </cell>
          <cell r="F3151" t="str">
            <v>Generar un proyecto que Identifique y caracterice las zonas con potencial ecoturístico y agroturístico del municipio de Turbo, certificando las playas y creando programas de  capacitación a las comunidades</v>
          </cell>
        </row>
        <row r="3152">
          <cell r="E3152">
            <v>1605837220383</v>
          </cell>
          <cell r="F3152" t="str">
            <v>desarrollar un proyecto para Construir y dotar una planta de transformación de plátano que genere valor agregado al excedente de producción creando subproductos que abarque a los productores de la región a cargo de FEDEPLAN</v>
          </cell>
        </row>
        <row r="3153">
          <cell r="E3153">
            <v>1605837220424</v>
          </cell>
          <cell r="F3153" t="str">
            <v>Realizar estudios técnicos sobre el estado de los suelos en los núcleos veredales, Consejos Comunitarios y Resguardos Indígenas del Municipio de Turbo</v>
          </cell>
        </row>
        <row r="3154">
          <cell r="E3154">
            <v>1605837222540</v>
          </cell>
          <cell r="F3154" t="str">
            <v>Fortalecer las organizaciones interesadas del Distrito, portuario, logístico, industrial, turístico y comercial de Turbo en hacer parte de los proponentes a contratación en el suministro de Alimentos a los Restaurantes escolares.</v>
          </cell>
        </row>
        <row r="3155">
          <cell r="E3155">
            <v>1605837222544</v>
          </cell>
          <cell r="F3155" t="str">
            <v>Crear y fortalecer empresas exportadoras de productos agropecuarios de los campesinos, resguardos y concejos comunitarios en el Distrito, portuario, logístico, industrial, turístico y comercial de Turbo, para que se articulen las organizaciones de base con los puertos sobre el mar caribe</v>
          </cell>
        </row>
        <row r="3156">
          <cell r="E3156">
            <v>1605837222551</v>
          </cell>
          <cell r="F3156" t="str">
            <v>Dotar de herramientas, materiales e insumos a las organizaciones de mujeres  indígenas para realizar actividades artesanales en el resguardo de Caimán y Dokerasavi</v>
          </cell>
        </row>
        <row r="3157">
          <cell r="E3157">
            <v>1605837222571</v>
          </cell>
          <cell r="F3157" t="str">
            <v>Dotar las comunidades indígenas del Caimán y Dokerasavi de animales de carga para transporte de productos agropecuarios en el distrito especial portuario, logístico, industrial, turístico y comercial de Turbo</v>
          </cell>
        </row>
        <row r="3158">
          <cell r="E3158">
            <v>1605837222595</v>
          </cell>
          <cell r="F3158" t="str">
            <v>Dotar de camiones a la "Asociación agropecuaria san José de Mulatos Mejorando la calidad de Vida"  de  San Jose de Mulato para el transporte de los productos agropecuarios desde las zonas de producción hasta los mercados  locales y regionales</v>
          </cell>
        </row>
        <row r="3159">
          <cell r="E3159">
            <v>1605837222609</v>
          </cell>
          <cell r="F3159" t="str">
            <v>Dotar de equipos, herramientas, maquinaria verde  e insumos con el fin de aumentar la productividad y optimizar los procesos  en las zonas rurales de Turbo</v>
          </cell>
        </row>
        <row r="3160">
          <cell r="E3160">
            <v>1605837222631</v>
          </cell>
          <cell r="F3160" t="str">
            <v xml:space="preserve">Implementar un proyecto productivo que fortalezca las organizaciones rurales de Turbo y las dote de trilladoras de arroz y maíz, brindando la extensión rural requerida y el fortalecimiento a los procesos de comercialización  </v>
          </cell>
        </row>
        <row r="3161">
          <cell r="E3161">
            <v>1605837222650</v>
          </cell>
          <cell r="F3161" t="str">
            <v xml:space="preserve">Dotar la tienda comunitaria perteneciente a la organización de mujeres indígenas del resguardo de Caimán Alto, de vitrinas, enfriadores y estanes </v>
          </cell>
        </row>
        <row r="3162">
          <cell r="E3162">
            <v>1605837222665</v>
          </cell>
          <cell r="F3162" t="str">
            <v>Mejoramiento de la infraestructura de la tienda comunitaria de la organización de mujeres indígena del resguardo de Caimán Alto y Dokerasavi</v>
          </cell>
        </row>
        <row r="3163">
          <cell r="E3163">
            <v>1605837222684</v>
          </cell>
          <cell r="F3163" t="str">
            <v>Gestionar el acceso a líneas de créditos blandos, beneficios de incentivos del ICR y normalización de cartera en proyectos agropecuarios para el fortalecimiento productivo de las organizaciones y comunidades rurales de turbo</v>
          </cell>
        </row>
        <row r="3164">
          <cell r="E3164">
            <v>1605837222703</v>
          </cell>
          <cell r="F3164" t="str">
            <v>Fortalecer el liderazgo organizacional y productivo que fomente la creación de economías propias de los resguardos indígenas Dokerazavi y Caimán alto</v>
          </cell>
        </row>
        <row r="3165">
          <cell r="E3165">
            <v>1605837222779</v>
          </cell>
          <cell r="F3165" t="str">
            <v>Fortalecer las organizaciones de base (asociaciones, JAC, cooperativas, federaciones, resguardos y concejos comunitarios) para ser proponentes en la contratación de obras públicas que se den por cuenta de las entidades públicas y privadas en la zona rural  del Distrito, portuario, logístico, industrial, turístico y comercial de Turbo</v>
          </cell>
        </row>
        <row r="3166">
          <cell r="E3166">
            <v>1605837222821</v>
          </cell>
          <cell r="F3166" t="str">
            <v>Creación de subsidios económicos para los pequeños y medianos productores agropecuarios  de la zona rural Distrito, portuario, logístico, industrial, turístico y comercial de Turbo acorde a su vocación agrícola y pecuaria</v>
          </cell>
        </row>
        <row r="3167">
          <cell r="E3167">
            <v>1605837222883</v>
          </cell>
          <cell r="F3167" t="str">
            <v>Promoción, capacitación y acceso al empleo rural, en el territorio del municipio de Turbo</v>
          </cell>
        </row>
        <row r="3168">
          <cell r="E3168">
            <v>1605837222887</v>
          </cell>
          <cell r="F3168" t="str">
            <v>Gestionar pagos por servicios ambientales de conservación del medio ambiente de fauna, flora, fuentes hídricas y conservación de bosques para el resguardo indígena Dokerazavi y Caimán</v>
          </cell>
        </row>
        <row r="3169">
          <cell r="E3169">
            <v>1605837222890</v>
          </cell>
          <cell r="F3169" t="str">
            <v xml:space="preserve">Gestionar programas de conservación de fauna silvestre, de las fuentes de agua natural recuperación de las especies en las comunidades rurales del Municipio de Turbo  </v>
          </cell>
        </row>
        <row r="3170">
          <cell r="E3170">
            <v>1605837222912</v>
          </cell>
          <cell r="F3170" t="str">
            <v>Crear un proyecto productivo integral  para la reactivación de los apiarios ubicados en el consejo comunitario de Bocas del Atrato</v>
          </cell>
        </row>
        <row r="3171">
          <cell r="E3171">
            <v>1605837222928</v>
          </cell>
          <cell r="F3171" t="str">
            <v xml:space="preserve">Implementar proyectos de adecuación de tierras y estudios de suelos que permitan mejorar las condiciones para el mejor aprovechamiento en las actividades agropecuarias en la zona rural de Turbo </v>
          </cell>
        </row>
        <row r="3172">
          <cell r="E3172">
            <v>1605837222934</v>
          </cell>
          <cell r="F3172" t="str">
            <v>Implementar por parte del estado una ley  de Protección a la producción agropecuaria de la zona rural del Distrito, portuario, logístico, industrial, turístico y comercial de Turbo</v>
          </cell>
        </row>
        <row r="3173">
          <cell r="E3173">
            <v>1605837222942</v>
          </cell>
          <cell r="F3173" t="str">
            <v xml:space="preserve">Implementar una granja comunitaria para el beneficio de las familias de las veredas  Palos Blancos, Micuro y Aguas Frías corregimiento de Riogrande </v>
          </cell>
        </row>
        <row r="3174">
          <cell r="E3174">
            <v>1605837222950</v>
          </cell>
          <cell r="F3174" t="str">
            <v>Implentar Cultivos alternativos a la actividad principal que permitan una fuente de ingresos para los productores agropecuarios del municipio</v>
          </cell>
        </row>
        <row r="3175">
          <cell r="E3175">
            <v>1605837222956</v>
          </cell>
          <cell r="F3175" t="str">
            <v>Realizar Proyectos que promuevan la sustitución de Cultivos Ilícitos en la zona rural  del municipio de Turbo Antioquia</v>
          </cell>
        </row>
        <row r="3176">
          <cell r="E3176">
            <v>1605837222973</v>
          </cell>
          <cell r="F3176" t="str">
            <v>Generar proyectos de empleabilidad y subsidios para la población con discapacidad y adulto mayor del municipio de Turbo.</v>
          </cell>
        </row>
        <row r="3177">
          <cell r="E3177">
            <v>1605837222981</v>
          </cell>
          <cell r="F3177" t="str">
            <v>Desarrollar proyectos productivos y financiamiento para la población en proceso de reintegración y reincorporación</v>
          </cell>
        </row>
        <row r="3178">
          <cell r="E3178">
            <v>1605837223080</v>
          </cell>
          <cell r="F3178" t="str">
            <v>Gestionar un proyecto productivo integral que permita la explotación del caucho</v>
          </cell>
        </row>
        <row r="3179">
          <cell r="E3179">
            <v>1605837223086</v>
          </cell>
          <cell r="F3179" t="str">
            <v>Gestionar un proyecto productivo integral de siembra de coco para el municipio de Turbo</v>
          </cell>
        </row>
        <row r="3180">
          <cell r="E3180">
            <v>1605837223089</v>
          </cell>
          <cell r="F3180" t="str">
            <v>Implementar proyectos de siembra de especies maderables en los resguardos indígenas del Distrito, portuario, logístico, industrial, turístico y comercial de Turbo</v>
          </cell>
        </row>
        <row r="3181">
          <cell r="E3181">
            <v>1605837223120</v>
          </cell>
          <cell r="F3181" t="str">
            <v>Implementar proyectos productivos integrales acordes a la caracterización de los territorios de la zona en el Distrito Especial Portuario, Logístico, Industrial, Turístico y Comercial de Turbo</v>
          </cell>
        </row>
        <row r="3182">
          <cell r="E3182">
            <v>1605837223130</v>
          </cell>
          <cell r="F3182" t="str">
            <v>Garantizar el acceso de los pequeños y medianos productores a los seguros agropecuarios en toda la zona rural Distrito, portuario, logístico, industrial, turístico y comercial de Turbo</v>
          </cell>
        </row>
        <row r="3183">
          <cell r="E3183">
            <v>1605837223141</v>
          </cell>
          <cell r="F3183" t="str">
            <v xml:space="preserve">Gestionar la consecución de maquinarias y recursos económicos para el apoyo de la producción a las familias del corregimiento de Currulao  </v>
          </cell>
        </row>
        <row r="3184">
          <cell r="E3184">
            <v>1605837223147</v>
          </cell>
          <cell r="F3184" t="str">
            <v>Capacitar a la comunidad de alto de mulatos en proyectos productivos y generación de ingresos</v>
          </cell>
        </row>
        <row r="3185">
          <cell r="E3185">
            <v>1605837223237</v>
          </cell>
          <cell r="F3185" t="str">
            <v>Gestionar un proyecto productivo integral que vincule a los productores frutícolas para organizar la despulapadora  municipal</v>
          </cell>
        </row>
        <row r="3186">
          <cell r="E3186">
            <v>1605837223241</v>
          </cell>
          <cell r="F3186" t="str">
            <v>crear mercados campesinos, en los corregimientos del municipio de Turbo</v>
          </cell>
        </row>
        <row r="3187">
          <cell r="E3187">
            <v>305031292562</v>
          </cell>
          <cell r="F3187" t="str">
            <v>Diseñar e implementar programas de  capacitación permanente  y con continuidad en el tiempo en aspectos que favorezcan la sostenibildad de las familias del municipio de Amalfi.</v>
          </cell>
        </row>
        <row r="3188">
          <cell r="E3188">
            <v>305031292569</v>
          </cell>
          <cell r="F3188" t="str">
            <v>Diseñar y ejecutar programas de fomento a la soberanía alimentaria de la población campesina de Amalfi, rescatando y respetando las costumbres y tradiciones gastronómicas del territorio.</v>
          </cell>
        </row>
        <row r="3189">
          <cell r="E3189">
            <v>305031292613</v>
          </cell>
          <cell r="F3189" t="str">
            <v>Diseñar y desarrollar programas de acompañamiento para la producción familiar y agropecuaria del municipio de Amalfi</v>
          </cell>
        </row>
        <row r="3190">
          <cell r="E3190">
            <v>305031292774</v>
          </cell>
          <cell r="F3190" t="str">
            <v>Diseñar y ejecutar proyectos destinado a la transmisión de los saberes campesinos  para la siembra y la cosecha  de productos agrícolas  en la zona rural del municipio de Amalfi</v>
          </cell>
        </row>
        <row r="3191">
          <cell r="E3191">
            <v>305031292827</v>
          </cell>
          <cell r="F3191" t="str">
            <v xml:space="preserve">Implementar programas de alimentación complementaria y entrega gratuita de alimentos, a la población vulnerable (niños, gestantes y adultos mayores) en la zona rural de Amalfi  </v>
          </cell>
        </row>
        <row r="3192">
          <cell r="E3192">
            <v>305031292875</v>
          </cell>
          <cell r="F3192" t="str">
            <v>Ejecutar proyectos de huertas caseras,comunitarias y escolares ,que cuenten con los recursos para la adecuación de patios y terrenos aledaños a las viviendas y CER  y que estos cuenten con un acompañamiento técnico constante en el Municipio de Amalfi.</v>
          </cell>
        </row>
        <row r="3193">
          <cell r="E3193">
            <v>305031292929</v>
          </cell>
          <cell r="F3193" t="str">
            <v xml:space="preserve">Fortalecer los mercados campesinos de Amalfi, convirtiéndolos en una política Municipal </v>
          </cell>
        </row>
        <row r="3194">
          <cell r="E3194">
            <v>305031292950</v>
          </cell>
          <cell r="F3194" t="str">
            <v>Conformar el consejo Municipal de alimentación y nutrición en en Municipio de Amalfi</v>
          </cell>
        </row>
        <row r="3195">
          <cell r="E3195">
            <v>305031292969</v>
          </cell>
          <cell r="F3195" t="str">
            <v>Formular el Plan Municipal de seguridad alimentaria y nutricional del Municipio de Amalfi</v>
          </cell>
        </row>
        <row r="3196">
          <cell r="E3196">
            <v>305031292984</v>
          </cell>
          <cell r="F3196" t="str">
            <v>Promover hábitos alimenticios saludables en la población del Municipio de Amalfi</v>
          </cell>
        </row>
        <row r="3197">
          <cell r="E3197">
            <v>305031293013</v>
          </cell>
          <cell r="F3197" t="str">
            <v xml:space="preserve">Habilitar el centro de Recuperación nutricional para adultos mayores y niños en el Municipio de Amalfi </v>
          </cell>
        </row>
        <row r="3198">
          <cell r="E3198">
            <v>305040283252</v>
          </cell>
          <cell r="F3198" t="str">
            <v xml:space="preserve"> 	Implementar la estrategia municipal de atención integral en nutrición  para el adulto mayor y el mejoramiento de la  cobertura y calidad en los servicios del  CENTRO DIA para la tercera edad en el municipio de Anorí, departamento de Antioquia.</v>
          </cell>
        </row>
        <row r="3199">
          <cell r="E3199">
            <v>305040283282</v>
          </cell>
          <cell r="F3199" t="str">
            <v>Implementar estrategias de Comercialización para la zona Rural del Municipio de Anorí, fortaleciendo la estrategia de mercados campesinos locales</v>
          </cell>
        </row>
        <row r="3200">
          <cell r="E3200">
            <v>305040283295</v>
          </cell>
          <cell r="F3200" t="str">
            <v>Construir la plaza de mercado municipal de Anorí, departamento de Antioquía, para incentivar y facilitar la comercialización de la producción agropecuaria campesina</v>
          </cell>
        </row>
        <row r="3201">
          <cell r="E3201">
            <v>305040283345</v>
          </cell>
          <cell r="F3201" t="str">
            <v>Implementar la estrategia para el fomento de la Agricultura Familiar Campesina y Comunitaria (ACFC), que incluya  Granjas Familiares integrales, huertas caseras y programas de extensión Rural Integral, en el municipio de Anorí, departamento de Antioquía.</v>
          </cell>
        </row>
        <row r="3202">
          <cell r="E3202">
            <v>305040283416</v>
          </cell>
          <cell r="F3202" t="str">
            <v xml:space="preserve">Implementar un   Programas de educación sobre buenas prácticas de manufactura (BPM) de alimentos dirigidos a la comunidad en general y manipuladores de alimentos de los programas de acceso a los programas de seguridad alimentaria, del municipio de Anorí, departamento de Antioquía. </v>
          </cell>
        </row>
        <row r="3203">
          <cell r="E3203">
            <v>305040283450</v>
          </cell>
          <cell r="F3203" t="str">
            <v xml:space="preserve"> 	Implementar la estrategia atención integral  en salud y nutrición  con enfoque comunitario para niños y niñas menores de cinco (5) años con desnutrición aguda en el municipio de Anorí, departamento de Antioquia. </v>
          </cell>
        </row>
        <row r="3204">
          <cell r="E3204">
            <v>305040283535</v>
          </cell>
          <cell r="F3204" t="str">
            <v>Construir participativamente e implementar la política pública para la Garantía Progresivamente del derecho a la alimentación, con enfoque diferencial, en el municipio de Anorí, departamento de Antioquia.</v>
          </cell>
        </row>
        <row r="3205">
          <cell r="E3205">
            <v>305107296907</v>
          </cell>
          <cell r="F3205" t="str">
            <v>Implementar la política pública para la garantía del derecho a la alimentación sostenible y sustentable de la zona rural del Municipio de Briceño</v>
          </cell>
        </row>
        <row r="3206">
          <cell r="E3206">
            <v>305107296941</v>
          </cell>
          <cell r="F3206" t="str">
            <v xml:space="preserve">Gestionar programas para mejorar la dieta nutricional de los habitantes de la zona rural del municipio de Briceño		</v>
          </cell>
        </row>
        <row r="3207">
          <cell r="E3207">
            <v>305107296982</v>
          </cell>
          <cell r="F3207" t="str">
            <v>implementar la estrategia para el fomento de la agricultura familiar campesina y comunitaria (ACFC), que incluya granjas familiares, huertas caseras,huertas escolares y programas de extenciòn rural integral en el Municipio de Briceño</v>
          </cell>
        </row>
        <row r="3208">
          <cell r="E3208">
            <v>305107297000</v>
          </cell>
          <cell r="F3208" t="str">
            <v>Implementar estrategias de comercialización, transformación y conservación de los excedentes de los productos cosechados en las diferentes veredas del Municipio de Briceño</v>
          </cell>
        </row>
        <row r="3209">
          <cell r="E3209">
            <v>305107297050</v>
          </cell>
          <cell r="F3209" t="str">
            <v>Implementar estrategias en atención integral en nutrición  para personas en condición de vulnerabilidad (adultos mayores, personas en situación de discapacidad y madres cabeza de hogar) de la zona rural del municipio de Briceño</v>
          </cell>
        </row>
        <row r="3210">
          <cell r="E3210">
            <v>305107297072</v>
          </cell>
          <cell r="F3210" t="str">
            <v>Implementar un programa de educación sobre buenas prácticas de manufactura (BPM) de alimentos, dirigidos a l comunidad en general y a los manipuladores de alimentos en los diferentes programas de seguridad alimentaria del Municipio de Briceño</v>
          </cell>
        </row>
        <row r="3211">
          <cell r="E3211">
            <v>305120302190</v>
          </cell>
          <cell r="F3211" t="str">
            <v>Capacitar en manipulación, transformación, buenos hábitos y practicas alimentarias a las familias campesinas y étnicas del municipio de Cáceres, departamento de Antioquia.</v>
          </cell>
        </row>
        <row r="3212">
          <cell r="E3212">
            <v>305120302245</v>
          </cell>
          <cell r="F3212" t="str">
            <v>Gestionar presencia institucional de entidades del sector de seguridad alimentaria para beneficios de familias de la zona rural del municipio de Cáceres, departamento de Antioquia</v>
          </cell>
        </row>
        <row r="3213">
          <cell r="E3213">
            <v>305120302334</v>
          </cell>
          <cell r="F3213" t="str">
            <v>Implementar proyectos de huertas integrales con garantía de asistencia técnica para la comunidad rural del municipio de Cáceres, departamento de Antioquia.</v>
          </cell>
        </row>
        <row r="3214">
          <cell r="E3214">
            <v>305120302493</v>
          </cell>
          <cell r="F3214" t="str">
            <v>Implementar huertas integrales con garantía de asistencia técnica para la comunidad afro e indígena de la zona rural del municipio de Cáceres, departamento de Antiioquia.</v>
          </cell>
        </row>
        <row r="3215">
          <cell r="E3215">
            <v>305120302720</v>
          </cell>
          <cell r="F3215" t="str">
            <v xml:space="preserve">Fortalecer a través de capacitaciones el conocimiento gastronómico de las mujeres rurales del municipio de Cáceres, mediante el rescate de sus actividades culinarias y agrícolas. </v>
          </cell>
        </row>
        <row r="3216">
          <cell r="E3216">
            <v>305120302771</v>
          </cell>
          <cell r="F3216" t="str">
            <v>Garantizar el acceso a programas alimentarios con sostenibilidad en el tiempo la población vulnerable del área rural del municipio de Cáceres, departamento de Antioquia.</v>
          </cell>
        </row>
        <row r="3217">
          <cell r="E3217">
            <v>305120302833</v>
          </cell>
          <cell r="F3217" t="str">
            <v>Incentivar la comercialización de los excedentes de lo cosechado para autoconsumo, a través de mercados locales que permitan generación de ingresos a las familias campesinas del municipio de Cáceres, departamento de Antioquia</v>
          </cell>
        </row>
        <row r="3218">
          <cell r="E3218">
            <v>305120302876</v>
          </cell>
          <cell r="F3218" t="str">
            <v>Crear o fortalecer, e implementar la política pública de seguridad alimentaria y nutricional del municipio de Cáceres, departamento de Antioquia</v>
          </cell>
        </row>
        <row r="3219">
          <cell r="E3219">
            <v>305120303521</v>
          </cell>
          <cell r="F3219" t="str">
            <v xml:space="preserve"> Implementar huertas escolares en los Centros Educativos Rurales del municipio de Cáceres, departamento de Antioquia</v>
          </cell>
        </row>
        <row r="3220">
          <cell r="E3220">
            <v>305154289413</v>
          </cell>
          <cell r="F3220" t="str">
            <v>Adecuar espacio tipo huerta comunitaria con el fin de capacitar, formar y promover la producción para el autoconsumo de la población rural del municipio de Caucasia, departamento de Antioquia</v>
          </cell>
        </row>
        <row r="3221">
          <cell r="E3221">
            <v>305154289526</v>
          </cell>
          <cell r="F3221" t="str">
            <v>Fomentar estrategias de sensibilización nutricional con enfoque diferencial para la población rural del municipio de Caucasia, departamento de Antioquia.</v>
          </cell>
        </row>
        <row r="3222">
          <cell r="E3222">
            <v>305154289582</v>
          </cell>
          <cell r="F3222" t="str">
            <v>Implementar y fortalecer la producción de cultivos de pan coger y especies menores en las diferentes veredas del municipio de Caucasia, departamento de Antioquia</v>
          </cell>
        </row>
        <row r="3223">
          <cell r="E3223">
            <v>305154289676</v>
          </cell>
          <cell r="F3223" t="str">
            <v>Gestionar ampliación de cobertura de programas de seguridad alimentaria que beneficie a niños, niñas, adolescentes y madres gestantes del rural del municipio de Caucasia, departamento de Antioquia</v>
          </cell>
        </row>
        <row r="3224">
          <cell r="E3224">
            <v>305154289920</v>
          </cell>
          <cell r="F3224" t="str">
            <v>Implementar programas y proyectos de seguridad alimentaria y nutricional que generen ingresos a las familias rurales con la comercialización de los excedentes de los productos cosechados en el municipio de Caucasia, departamento de Antioquia</v>
          </cell>
        </row>
        <row r="3225">
          <cell r="E3225">
            <v>305154290086</v>
          </cell>
          <cell r="F3225" t="str">
            <v>Implementar programas y proyectos de seguridad alimentaria y estrategias de comercialización de los excedentes de los productos cosechados, buscando fortalecer los grupos étnicos y afrodescendientes en la generación de recursos, del municipio de Caucasia, departamento de Antioquia</v>
          </cell>
        </row>
        <row r="3226">
          <cell r="E3226">
            <v>305154290123</v>
          </cell>
          <cell r="F3226" t="str">
            <v>Promover acciones pedagógicas a las familias rurales en buenos hábitos alimenticios, manipulación y preparación de alimentos, prevención y detección de la desnutrición en el área rural del municipio de Caucasia</v>
          </cell>
        </row>
        <row r="3227">
          <cell r="E3227">
            <v>305154290154</v>
          </cell>
          <cell r="F3227" t="str">
            <v>Sensibilizar a las comunidades campesinas sobre buenas prácticas agrícolas (BPA) en la implementación inicial de los proyectos de pan coger en el municipio de Caucasia</v>
          </cell>
        </row>
        <row r="3228">
          <cell r="E3228">
            <v>305154290217</v>
          </cell>
          <cell r="F3228" t="str">
            <v>Implementar programas de asistencia técnica a las mujeres de la zona rural del municipio de Caucasia</v>
          </cell>
        </row>
        <row r="3229">
          <cell r="E3229">
            <v>305154290256</v>
          </cell>
          <cell r="F3229" t="str">
            <v>Implementar estrategias de articulación institucional para viabilizar y fortalecer el programa Más Familias en Acción para la zona rural del municipio de Caucasia</v>
          </cell>
        </row>
        <row r="3230">
          <cell r="E3230">
            <v>305154290264</v>
          </cell>
          <cell r="F3230" t="str">
            <v>Gestionar la ampliación de la cobertura de los programas nutricionales del área rural del municipio de Caucasia, departamento de Antioquia</v>
          </cell>
        </row>
        <row r="3231">
          <cell r="E3231">
            <v>305250297152</v>
          </cell>
          <cell r="F3231" t="str">
            <v>Implementar huertas integrales con garantía de asistencia técnica para la comunidad rural afro e indígena del municipio de El Bagre, departamento de Antioquia</v>
          </cell>
        </row>
        <row r="3232">
          <cell r="E3232">
            <v>305250297177</v>
          </cell>
          <cell r="F3232" t="str">
            <v xml:space="preserve">Implementar huertas integrales con garantía de asistencia técnica a la comunidad rural del municipio de El Bagre, departamento de Antioquia </v>
          </cell>
        </row>
        <row r="3233">
          <cell r="E3233">
            <v>305250297187</v>
          </cell>
          <cell r="F3233" t="str">
            <v>Establecer programas y proyectos de comercialización de los excedentes de la producción para el autoconsumo como generación de Ingresos de las familias campesinas y étnicas del municipio de El Bagre, departamento de Antioquia.</v>
          </cell>
        </row>
        <row r="3234">
          <cell r="E3234">
            <v>305250297208</v>
          </cell>
          <cell r="F3234" t="str">
            <v>Garantizar el acceso a programas alimentarios a la población vulnerable del área rural del municipio de El Bagre, departamento de Antioquia.</v>
          </cell>
        </row>
        <row r="3235">
          <cell r="E3235">
            <v>305250297227</v>
          </cell>
          <cell r="F3235" t="str">
            <v>Implementar mercados campesinos para comercialización de excedentes de la producción para auto consumo de la población rural del municipio de El Bagre, departamento de Antioquia</v>
          </cell>
        </row>
        <row r="3236">
          <cell r="E3236">
            <v>305250297231</v>
          </cell>
          <cell r="F3236" t="str">
            <v>Actualizar e implementar la política pública de seguridad alimentaria y nutricional del municipio de El Bagre, departamento de Antioquia</v>
          </cell>
        </row>
        <row r="3237">
          <cell r="E3237">
            <v>305250297241</v>
          </cell>
          <cell r="F3237" t="str">
            <v>Capacitar en manipulación, transformación y hábitos de alimentación saludable y nutricional a la comunidad rural del municipio de el bagre, departamento de Antioquia</v>
          </cell>
        </row>
        <row r="3238">
          <cell r="E3238">
            <v>305250297315</v>
          </cell>
          <cell r="F3238" t="str">
            <v xml:space="preserve">Implementar estrategias de atención integral en nutrición para la población rural vulnerable del municipio de El Bagre, departamento de Antioquia </v>
          </cell>
        </row>
        <row r="3239">
          <cell r="E3239">
            <v>305250297701</v>
          </cell>
          <cell r="F3239" t="str">
            <v>Mejorar y ampliar las casas geriátricas existentes en el municipio de El Bagre.</v>
          </cell>
        </row>
        <row r="3240">
          <cell r="E3240">
            <v>305361305391</v>
          </cell>
          <cell r="F3240" t="str">
            <v>Implementar estrategias en la atención integral para una adecuada nutrición, mejorando la calidad y la cobertura de la población vulnerable del municipio de Ituango del departamento de Antioquia, que les garantice la seguridad alimentaria.</v>
          </cell>
        </row>
        <row r="3241">
          <cell r="E3241">
            <v>305361305437</v>
          </cell>
          <cell r="F3241" t="str">
            <v>Construir el Plan de Seguridad Alimentaria y Nutricional del municipio de Ituango, departamento de Antioquia.</v>
          </cell>
        </row>
        <row r="3242">
          <cell r="E3242">
            <v>305361305503</v>
          </cell>
          <cell r="F3242" t="str">
            <v>Implementar programas de seguridad alimentaria en beneficio de la comunidad étnica Jaidukama del municipio de Ituango, departamento de Antioquia</v>
          </cell>
        </row>
        <row r="3243">
          <cell r="E3243">
            <v>305361305529</v>
          </cell>
          <cell r="F3243" t="str">
            <v>Implementar estrategias de comercialización con los excedentes de los productos cosechados para autoconsumo a través de los Mercados Campesinos, en el municipio de Ituango, departamento de Antioquia</v>
          </cell>
        </row>
        <row r="3244">
          <cell r="E3244">
            <v>305361305566</v>
          </cell>
          <cell r="F3244" t="str">
            <v>Implementar la estrategia para el fomento de la agricultura familiar, campesina y comunitaria (ACFC), que incluya granjas familiares integrales, huertas caseras, huertas escolares, banco de semillas y programas de extensión rural integral, en el municipio de Ituango, departamento de Antioquia.</v>
          </cell>
        </row>
        <row r="3245">
          <cell r="E3245">
            <v>305361305604</v>
          </cell>
          <cell r="F3245" t="str">
            <v>Fomentar estrategias de sensibilización nutricional con enfoque étnico, para la población rural del municipio de Ituango, departamento de Antioquia</v>
          </cell>
        </row>
        <row r="3246">
          <cell r="E3246">
            <v>305361305632</v>
          </cell>
          <cell r="F3246" t="str">
            <v>Implementar programas de atención nutricional para niños y niñas de la zona rural del municipio de Ituango, departamento de Antioquia</v>
          </cell>
        </row>
        <row r="3247">
          <cell r="E3247">
            <v>305361305826</v>
          </cell>
          <cell r="F3247" t="str">
            <v>Implementar estrategias de complementación y ayuda alimentaria para el adulto mayor de la zona rural del municipio de Ituango, departamento de Antioquia</v>
          </cell>
        </row>
        <row r="3248">
          <cell r="E3248">
            <v>305361305893</v>
          </cell>
          <cell r="F3248" t="str">
            <v>Implementar programas de seguridad alimentaria para el beneficio de la mujer rural del municipio de Ituango, departamento de Antioquia</v>
          </cell>
        </row>
        <row r="3249">
          <cell r="E3249">
            <v>305361305935</v>
          </cell>
          <cell r="F3249" t="str">
            <v>Capacitar en buenas practicas de manufactura a los encargados de los alimentos en la zona rural del municipio de Ituango, departamento de Antioquia</v>
          </cell>
        </row>
        <row r="3250">
          <cell r="E3250">
            <v>305495292352</v>
          </cell>
          <cell r="F3250" t="str">
            <v>Capacitar en hábitos saludables, manipulación, transformación y conservación, seguridad y sostenibilidad alimentaria, a las comunidades rurales del municipio de Nechí, departamento de Antioquia.</v>
          </cell>
        </row>
        <row r="3251">
          <cell r="E3251">
            <v>305495292374</v>
          </cell>
          <cell r="F3251" t="str">
            <v>Implementar la política pública de seguridad alimentaria y nutricional acuerdo 062 del 18 de agosto de 2011, con el fin de combatir el hambre, la malnutrición y garantizar el derecho a la alimentación de la población rural del municipio de Nechí departamento de Antioquia.</v>
          </cell>
        </row>
        <row r="3252">
          <cell r="E3252">
            <v>305495292418</v>
          </cell>
          <cell r="F3252" t="str">
            <v>Crear mercados campesinos para todas las veredas del municipio de Nechí departamento de Antioquia</v>
          </cell>
        </row>
        <row r="3253">
          <cell r="E3253">
            <v>305495292475</v>
          </cell>
          <cell r="F3253" t="str">
            <v>Implementar estrategias de salud y nutrición con enfoque diferencial en la zona rural del municipio de Nechí, departamento de Antioquia, que no reciban ningún beneficio económico por parte del Estado. Con el fin de garantizar su seguridad alimentaria y estado nutricional</v>
          </cell>
        </row>
        <row r="3254">
          <cell r="E3254">
            <v>305495292666</v>
          </cell>
          <cell r="F3254" t="str">
            <v>Mejorar las instalaciones de la casa del adulto mayor en el área urbana e implementar acciones especificas dentro del modelo de atención integral en salud del municipio dirigidas a la salud de los adultos mayores en los cinco corregimientos de Nechi y en el casco urbano, Municipio de Nechi, Departamento de Antioquia.</v>
          </cell>
        </row>
        <row r="3255">
          <cell r="E3255">
            <v>305495292681</v>
          </cell>
          <cell r="F3255" t="str">
            <v>Implementar la estrategia para el fomento de la agricultura familiar campesina y comunitaria (ACFC) que incluya granjas familiares integrales, huertas caseras y programas de extensión rural integral en el municipio de Nechi, departamento de Antioquia</v>
          </cell>
        </row>
        <row r="3256">
          <cell r="E3256">
            <v>305604305445</v>
          </cell>
          <cell r="F3256" t="str">
            <v xml:space="preserve">Fomentar los mercados campesinos en el Municipio de Remedios, Departamento de Antioquia </v>
          </cell>
        </row>
        <row r="3257">
          <cell r="E3257">
            <v>305604305521</v>
          </cell>
          <cell r="F3257" t="str">
            <v xml:space="preserve">Fomentar la construcción de huertas integrales familiares  para el autoconsumo en el Municipio de Remedios </v>
          </cell>
        </row>
        <row r="3258">
          <cell r="E3258">
            <v>305604305629</v>
          </cell>
          <cell r="F3258" t="str">
            <v>Gestionar programas de seguridad alimentaria, con la implementación de capital semilla que garanticen los insumos y los recursos necesarios en beneficio de las familias y grupos poblacionales especiales del Municipio de Remedios.</v>
          </cell>
        </row>
        <row r="3259">
          <cell r="E3259">
            <v>305604305762</v>
          </cell>
          <cell r="F3259" t="str">
            <v>Constituir la mesa de seguridad alimentaria y nutricional en el Municipio de Remedios</v>
          </cell>
        </row>
        <row r="3260">
          <cell r="E3260">
            <v>305604305779</v>
          </cell>
          <cell r="F3260" t="str">
            <v xml:space="preserve">Implementar programas de formación en manipulación y transformación de alimentos  en el Municipio de Remedios, Departamento de Antioquia </v>
          </cell>
        </row>
        <row r="3261">
          <cell r="E3261">
            <v>305604305823</v>
          </cell>
          <cell r="F3261" t="str">
            <v>Vincular a la población vulnerable, con condiciones especiales , adulto mayor y ETCR en la producción de alimentos para la seguridad alimentaria del Municipio de Remedios.</v>
          </cell>
        </row>
        <row r="3262">
          <cell r="E3262">
            <v>305604305847</v>
          </cell>
          <cell r="F3262" t="str">
            <v xml:space="preserve">Recuperar y fortalecer la gastronomía tradicional de las comunidades etnicas del Municipio de Remedios </v>
          </cell>
        </row>
        <row r="3263">
          <cell r="E3263">
            <v>305604306107</v>
          </cell>
          <cell r="F3263" t="str">
            <v xml:space="preserve">Construcción, dotación y sostenimiento de un centro geriátrico ubicado en la cabecera municipal, para atender las necesidades de los adultos mayores en situación de abandono del municipio de Remedios del departamento de Antioquia. </v>
          </cell>
        </row>
        <row r="3264">
          <cell r="E3264">
            <v>305736292311</v>
          </cell>
          <cell r="F3264" t="str">
            <v>Implementar una estrategia de educación alimentaria y nutricional (EAN), que incluya buenas prácticas de manufactura en la cadena agroalimentaria y manipulaciónde alimentos dirigida a la población de la zona rural y urbana del Municipio de Segovia</v>
          </cell>
        </row>
        <row r="3265">
          <cell r="E3265">
            <v>305736292315</v>
          </cell>
          <cell r="F3265" t="str">
            <v>Implementar la estrategia para el fomento de la Agricultura Familiar, Campesina y Comunitaria (ACFC) que incluya: granjas famliares integrales, huertas caseras y programas de extensión rural integral y asistencia técnica, en el área rural del municipio de Segovia.</v>
          </cell>
        </row>
        <row r="3266">
          <cell r="E3266">
            <v>305736292319</v>
          </cell>
          <cell r="F3266" t="str">
            <v>Implementar la estrategia municipal de atención integral en nutrición para el adulto mayor de zonas rurales dispersas y los CENTROS VIDA para la tercera edad, en los centros poblados del municipio de Segovia</v>
          </cell>
        </row>
        <row r="3267">
          <cell r="E3267">
            <v>305736292329</v>
          </cell>
          <cell r="F3267" t="str">
            <v>Mejorar la cobertura y operación de los programas de alimentación existentes en  el municipio de Segovia</v>
          </cell>
        </row>
        <row r="3268">
          <cell r="E3268">
            <v>305736292342</v>
          </cell>
          <cell r="F3268" t="str">
            <v>Implementar la Estrategia de Atención Integral en Salud y Nutrición con enfoque comunitario, para niños y niñas menores de cinco años con desnutrición aguda,de la zona rural del municipio de Segovia</v>
          </cell>
        </row>
        <row r="3269">
          <cell r="E3269">
            <v>305736292353</v>
          </cell>
          <cell r="F3269" t="str">
            <v>Implementar un programa municipal que promueva la inclusión productiva de la mujer rural y la generación de ingresos complementarios a través de proyectos productivos, para el autoconsumo y el mejoramiento de la seguridad alimentaria y nutricional de las familias, en el municipio de Segovia</v>
          </cell>
        </row>
        <row r="3270">
          <cell r="E3270">
            <v>305736292363</v>
          </cell>
          <cell r="F3270" t="str">
            <v>Construir participativamente el Plan municipal para la Garantía progresiva del derecho a la alimentación con enfoque diferencial, en el municipio de Segovia</v>
          </cell>
        </row>
        <row r="3271">
          <cell r="E3271">
            <v>305790302012</v>
          </cell>
          <cell r="F3271" t="str">
            <v>Mejorar la calidad y la cobertura de los programas de complementación alimentaria y nutricional que benefician a la población vulnerable; menores de 5 años, madres gestantes y lactantes, adultos mayores y población en situación de discapacidad que habita en la zona rural del municipio de Taraza.</v>
          </cell>
        </row>
        <row r="3272">
          <cell r="E3272">
            <v>305790302021</v>
          </cell>
          <cell r="F3272" t="str">
            <v xml:space="preserve">Implementar un proyecto de unidades productivas familiares y comunitarias para mejorar la disponibilidad de alimentos mediante cultivos de pancoger en la zona rural del municipio de Tarazá  </v>
          </cell>
        </row>
        <row r="3273">
          <cell r="E3273">
            <v>305790302028</v>
          </cell>
          <cell r="F3273" t="str">
            <v>Implementar  proyectos de construcción, adecuación y puesta en funcionamiento de comedores comunitarios en las zonas rurales del Municipio de Taraza.</v>
          </cell>
        </row>
        <row r="3274">
          <cell r="E3274">
            <v>305790302043</v>
          </cell>
          <cell r="F3274" t="str">
            <v>Implementar una estrategia educativa sobre alimentación y nutrición que beneficie a la población rural en el municipio de Taraza, Antioquia</v>
          </cell>
        </row>
        <row r="3275">
          <cell r="E3275">
            <v>305790302158</v>
          </cell>
          <cell r="F3275" t="str">
            <v>Implementar el lineamiento y la ruta integral de atención a la desnutrición aguda en el municipio de Taraza.</v>
          </cell>
        </row>
        <row r="3276">
          <cell r="E3276">
            <v>305790302169</v>
          </cell>
          <cell r="F3276" t="str">
            <v>Implementar proyectos productivos agropecuarios de especies menores destinados a mejorar la disponibilidad y el consumo de alimentos fuentes de proteínas en zona rural del municipio de Taraza Antioquia</v>
          </cell>
        </row>
        <row r="3277">
          <cell r="E3277">
            <v>305854302179</v>
          </cell>
          <cell r="F3277" t="str">
            <v>Gestionar la ampliación de la  cobertura de los programas de seguridad alimentaria  en beneficio de la población rural  el Municipio de Valdivia.</v>
          </cell>
        </row>
        <row r="3278">
          <cell r="E3278">
            <v>305854302270</v>
          </cell>
          <cell r="F3278" t="str">
            <v>Implementar programas de educación sobre buenas prácticas de manufactura de alimentos dirigido a la comunidad en general y a manipuladores de alimentos en las diferentes veredas del Municipio de Valdivia</v>
          </cell>
        </row>
        <row r="3279">
          <cell r="E3279">
            <v>305854302395</v>
          </cell>
          <cell r="F3279" t="str">
            <v>Concientizar a la población para que con un sentido de pertenencia consuma los productos de la zona rural del Municipio de Valdivia para mejorar su seguridad alimentaria.</v>
          </cell>
        </row>
        <row r="3280">
          <cell r="E3280">
            <v>305854302514</v>
          </cell>
          <cell r="F3280" t="str">
            <v>Crear subsidios alimenticios a familias rurales y grupos especiales en el municipio de Valdivia.</v>
          </cell>
        </row>
        <row r="3281">
          <cell r="E3281">
            <v>305854302688</v>
          </cell>
          <cell r="F3281" t="str">
            <v>Implementar la estrategia para el fomento a la agricultura familiar campesina y comunitaria, a través de huertas caseras, huertas escolares, granjas familiares integrales; con semillas nativas y especies menores para el autoconsumo en el Municipio de Valdivia</v>
          </cell>
        </row>
        <row r="3282">
          <cell r="E3282">
            <v>305854302738</v>
          </cell>
          <cell r="F3282" t="str">
            <v xml:space="preserve">Implementar programas y proyectos en seguridad alimentaria, que permitan estrategias de comercialización de los excedentes de la producción de los campesinos del Municipio de Valdivia </v>
          </cell>
        </row>
        <row r="3283">
          <cell r="E3283">
            <v>305854302769</v>
          </cell>
          <cell r="F3283" t="str">
            <v xml:space="preserve">Construir e implementar la política pública para la garantía del derecho a la alimentación, con enfoque diferencial en el Municipio de Valdivia </v>
          </cell>
        </row>
        <row r="3284">
          <cell r="E3284">
            <v>305854302820</v>
          </cell>
          <cell r="F3284" t="str">
            <v xml:space="preserve">Implementar  estrategias de atención integral en nutrición, para la población rural en el Municipio de Valdivia  </v>
          </cell>
        </row>
        <row r="3285">
          <cell r="E3285">
            <v>305895296796</v>
          </cell>
          <cell r="F3285" t="str">
            <v>Mejorar la calidad y cobertura de los programas de complementación alimentaria y nutricional que benefician a la población vulnerable: niños y niñas menores de 5 años, madres gestantes y lactantes, población en situación de discapacidad y adultos mayores, residentes en la zona rural del municipio de Zaragoza Antioquía</v>
          </cell>
        </row>
        <row r="3286">
          <cell r="E3286">
            <v>305895296814</v>
          </cell>
          <cell r="F3286" t="str">
            <v>Implementar proyecto de Huertas Caseras para fortalecer la disponibilidad de alimentos en la zona rural del municipio de Zaragoza, Antioquia</v>
          </cell>
        </row>
        <row r="3287">
          <cell r="E3287">
            <v>305895296827</v>
          </cell>
          <cell r="F3287" t="str">
            <v>Formular e implementar la política pública municipal para la garantía progresiva del derecho a la alimentación en el municipio de Zaragoza, Antioquia</v>
          </cell>
        </row>
        <row r="3288">
          <cell r="E3288">
            <v>305895296844</v>
          </cell>
          <cell r="F3288" t="str">
            <v>Implementar una estrategia educativa sobre alimentación y nutrición que beneficie a la población rural en el municipio de Zaragoza, Antioquia</v>
          </cell>
        </row>
        <row r="3289">
          <cell r="E3289">
            <v>305895296976</v>
          </cell>
          <cell r="F3289" t="str">
            <v>Implementar un proyecto de mercados campesinos rurales para fortalecer la disponibilidad y el acceso a los alimentos, mediante el trueque, el intercambio y la comercialización de los productos  en la zona rural del munciipio de Zaragoza, Antioquia.</v>
          </cell>
        </row>
        <row r="3290">
          <cell r="E3290">
            <v>505475222770</v>
          </cell>
          <cell r="F3290" t="str">
            <v>Construir participativamente la política pública municipal de seguridad alimentaria y nutricional en el municipio  de Murindó departamento de Antioquia.</v>
          </cell>
        </row>
        <row r="3291">
          <cell r="E3291">
            <v>505475222815</v>
          </cell>
          <cell r="F3291" t="str">
            <v>Implementar proyectos de azoteas con asistencia técnica en las comunidades Afro y Mestizos del Municipio de Murindó Antioquia</v>
          </cell>
        </row>
        <row r="3292">
          <cell r="E3292">
            <v>505475222870</v>
          </cell>
          <cell r="F3292" t="str">
            <v xml:space="preserve">Implementar un programa de formación en seguridad alimentaria, nutricional y transformación de alimentos para la mujer rural y urbana de las diferentes comunidades del Municipio de Murindo Antioquia. </v>
          </cell>
        </row>
        <row r="3293">
          <cell r="E3293">
            <v>505475222980</v>
          </cell>
          <cell r="F3293" t="str">
            <v>Implementar proyectos y programas para el autoconsumo y subsistencia de 601 familias, que aseguren la seguridad  alimentaria en el municipio de Murindo departamento de Antioquia</v>
          </cell>
        </row>
        <row r="3294">
          <cell r="E3294">
            <v>505475223010</v>
          </cell>
          <cell r="F3294" t="str">
            <v>Implementar Huertas Caseras y huertas integrales para las mujeres afro, indígenas y mestizas en el municipio de Murindó departamento de Antioquia.</v>
          </cell>
        </row>
        <row r="3295">
          <cell r="E3295">
            <v>505475223044</v>
          </cell>
          <cell r="F3295" t="str">
            <v>Implementar la estrategia de los centros Vidas y Días para el Adulto mayor en el Municipio de Murindó Antioquia.</v>
          </cell>
        </row>
        <row r="3296">
          <cell r="E3296">
            <v>505475223303</v>
          </cell>
          <cell r="F3296" t="str">
            <v>Implementar proyectos de crías de especies menores en las comunidades afros, indígenas y mestizas del municipio de Murindó departamento de Antioquia</v>
          </cell>
        </row>
        <row r="3297">
          <cell r="E3297">
            <v>505475223307</v>
          </cell>
          <cell r="F3297" t="str">
            <v>Implementar proyectos de cría y levante de ganado vacuno para las familias afros, indígenas y mestizos del municipio de Murindó departamento de Antioquia</v>
          </cell>
        </row>
        <row r="3298">
          <cell r="E3298">
            <v>505475223332</v>
          </cell>
          <cell r="F3298" t="str">
            <v>Implementar proyectos con cultivos  propios de la región en las comunidades indígenas, afros y mestizas del municipio de Murindó departamento de Antioquia</v>
          </cell>
        </row>
        <row r="3299">
          <cell r="E3299">
            <v>505475223423</v>
          </cell>
          <cell r="F3299" t="str">
            <v>Capacitar en higiene y manipulación de alimentos  a las comunidades afros, indígenas y mestizas del municipio de Murindó departamento de Antioquia</v>
          </cell>
        </row>
        <row r="3300">
          <cell r="E3300">
            <v>505475223626</v>
          </cell>
          <cell r="F3300" t="str">
            <v>Implementar proyectos de cría de peces  nativos de la región en las comunidades afros, indígenas y mestizas del municipio de Murindó Antioquia</v>
          </cell>
        </row>
        <row r="3301">
          <cell r="E3301">
            <v>505873205239</v>
          </cell>
          <cell r="F3301" t="str">
            <v>Capacitar a las mujeres del municipio de Vigía del Fuerte en alimentación saludable promoviendo el consumo de los productos de la región.</v>
          </cell>
        </row>
        <row r="3302">
          <cell r="E3302">
            <v>1305893152134</v>
          </cell>
          <cell r="F3302" t="str">
            <v>Construir, dotar y poner en marcha un centro vida día, con capacidad para 200 personas Adulto mayor en el corregimiento San Miguel del Tigre, del municipio de Yondó, departamento de Antioquia</v>
          </cell>
        </row>
        <row r="3303">
          <cell r="E3303">
            <v>1305893153518</v>
          </cell>
          <cell r="F3303" t="str">
            <v>Crear el consejo municipal de seguridad alimentaria y nutricional del municipio de Yondó</v>
          </cell>
        </row>
        <row r="3304">
          <cell r="E3304">
            <v>1305893153520</v>
          </cell>
          <cell r="F3304" t="str">
            <v>Lograr la cobertura de los programas de atención alimentaria integral a los niños y niñas, madres gestantes y adulto mayor en condiciones de vulnerabilidad del municipio de Yondó.</v>
          </cell>
        </row>
        <row r="3305">
          <cell r="E3305">
            <v>1305893153521</v>
          </cell>
          <cell r="F3305" t="str">
            <v>Asegurar  inversión social para  generar impactos positivos en la garantía del derecho a la alimentación de la población rural del Municipio de Yondó.</v>
          </cell>
        </row>
        <row r="3306">
          <cell r="E3306">
            <v>1305893153524</v>
          </cell>
          <cell r="F3306" t="str">
            <v>Implementar un programa contra el hambre y la desnutrición que garantice el consumo de alimentos de calidad</v>
          </cell>
        </row>
        <row r="3307">
          <cell r="E3307">
            <v>1305893153531</v>
          </cell>
          <cell r="F3307" t="str">
            <v xml:space="preserve">Construir Granjas integrales comunitarias en los núcleos veredales del municpio de Yondó. </v>
          </cell>
        </row>
        <row r="3308">
          <cell r="E3308">
            <v>1305893153537</v>
          </cell>
          <cell r="F3308" t="str">
            <v xml:space="preserve">Formular e implementar el Plan Municipal de seguridad  alimentaria del Municipio de Yondó. </v>
          </cell>
        </row>
        <row r="3309">
          <cell r="E3309">
            <v>1305893153539</v>
          </cell>
          <cell r="F3309" t="str">
            <v>Establecer en el Municipio de Yondó programas especializados en mujeres gestantes y lactantes que contemplen atención en alimentación.</v>
          </cell>
        </row>
        <row r="3310">
          <cell r="E3310">
            <v>1605045201196</v>
          </cell>
          <cell r="F3310" t="str">
            <v>Apoyar  la creación de un consejo de alimentación nutricional en el resguardo indígena Ibudó Las Playas Y Las Palmas  - la coquera en el municipio de apartadó, departamento de Antioquia</v>
          </cell>
        </row>
        <row r="3311">
          <cell r="E3311">
            <v>1605045201276</v>
          </cell>
          <cell r="F3311" t="str">
            <v>Construir y poner en funcionamiento  sostenible 6 comedores comunitarios en los corregimientos de Churidó y San José, Resguardos Indígenas las Palmas , Ibudó- las Playas, Vereda el Osito y Comunidad Afro Puerto Girón, del municipio de Apartadó, departamento de Antioquia</v>
          </cell>
        </row>
        <row r="3312">
          <cell r="E3312">
            <v>1605045201391</v>
          </cell>
          <cell r="F3312" t="str">
            <v>Implementar  proyectos productivos sostenibles de especies menores, para mejorar el consumo de proteína y garantizar la seguridad alimentaria en las familias de la zona rural del municipio de Apartado, departamento de Antioquia</v>
          </cell>
        </row>
        <row r="3313">
          <cell r="E3313">
            <v>1605045201448</v>
          </cell>
          <cell r="F3313" t="str">
            <v>Implementar programas de alimentación con entrega de complementos y/o suplementos multivitamínicos para los niños, niñas, jóvenes, adulto mayor, mujeres gestantes y lactantes, población en condición de discapacidad  focalizados  en los núcleos veredales, pueblos indígenas y afros del municipio de Apartado, departamento de Antioquia</v>
          </cell>
        </row>
        <row r="3314">
          <cell r="E3314">
            <v>1605045201510</v>
          </cell>
          <cell r="F3314" t="str">
            <v>Implementar programas de huertas caseras, con la dotación completa y asistencia técnica para las familias de la zona rural en el municipio de Apartadó, departamento de Antioquia</v>
          </cell>
        </row>
        <row r="3315">
          <cell r="E3315">
            <v>1605045201602</v>
          </cell>
          <cell r="F3315" t="str">
            <v>construir del  centro adulto mayor en el resguardo indígena las palmas de Apartadó Antioquia</v>
          </cell>
        </row>
        <row r="3316">
          <cell r="E3316">
            <v>1605045201626</v>
          </cell>
          <cell r="F3316" t="str">
            <v>Implementar Proyectos de Pan-Coger en todos Lo nucleos veredales, Pueblos Indigenas Y Afros en el municipio de Apartadó, departamento de Antioquia</v>
          </cell>
        </row>
        <row r="3317">
          <cell r="E3317">
            <v>1605045201783</v>
          </cell>
          <cell r="F3317" t="str">
            <v>Garantizar la implementación de la política pública en seguridad alimentaria y nutricional y la destinación de los recursos, para que beneficie a la población rural del municipio de Apartado, departamento de Antioquia.</v>
          </cell>
        </row>
        <row r="3318">
          <cell r="E3318">
            <v>1605045201830</v>
          </cell>
          <cell r="F3318" t="str">
            <v>Capacitar en educación nutricional a las mujeres, niñas, niños , adolescentes y comunidades étnicas para tener un estilo de vida saludable en la zona rural del municipio de Apartadó, departamento de Antioquia.</v>
          </cell>
        </row>
        <row r="3319">
          <cell r="E3319">
            <v>1605147204810</v>
          </cell>
          <cell r="F3319" t="str">
            <v>Ampliar la cobertura del programa de adulto mayor en la zona rural del municipio de Carepa Antioquia, con el fin de garantizar progresivamente el derecho a la alimentación de dicha comunidad.</v>
          </cell>
        </row>
        <row r="3320">
          <cell r="E3320">
            <v>1605147204863</v>
          </cell>
          <cell r="F3320" t="str">
            <v>Capacitar a la comunidad rural del municipio de Carepa (Antioquia) en producción, manipulación, transformación y conservación de alimentos  con el fin de mejorar las competencias a nivel alimenticio y nutricional</v>
          </cell>
        </row>
        <row r="3321">
          <cell r="E3321">
            <v>1605147205450</v>
          </cell>
          <cell r="F3321" t="str">
            <v>Construir dos comedores comunitarios ubicados en: la comunidad indígena Senú Rio León ubicada en la vereda Carepita canal uno y la vereda de Bocas del municipio de Carepa, Antioquia, para acceder a una alimentación adecuada con enfoque étnico.</v>
          </cell>
        </row>
        <row r="3322">
          <cell r="E3322">
            <v>1605147205478</v>
          </cell>
          <cell r="F3322" t="str">
            <v>Implementar proyectos de huertas caseras, patios productivos y granjas campesinas de especies menores pecuarias, con enfoque agro ecológico y étnico en las comunidades rurales del municipio de Carepa (Antioquia) , teniendo en cuenta la vocación productiva y usos y costumbres propias, con el fin de incentivar la producción, manejo y consumo de alimentos en las familias.</v>
          </cell>
        </row>
        <row r="3323">
          <cell r="E3323">
            <v>1605147205642</v>
          </cell>
          <cell r="F3323" t="str">
            <v>Implementar proyectos de cultivos de pan coger, árboles frutales y hortalizas para consumo de las familias rurales del municipio de Carepa (Antioquia), con el fin de garantizar la soberanía alimentaria de dichas comunidades.</v>
          </cell>
        </row>
        <row r="3324">
          <cell r="E3324">
            <v>1605147205699</v>
          </cell>
          <cell r="F3324" t="str">
            <v>Crear la Mesa de Seguridad Alimentaria y Nutricional del municipio de Carepa (Antioquia), para la formulación del  Plan Municipal de Seguridad Alimentaria y Nutricional integrada por miembros de la zona urbana y rural.</v>
          </cell>
        </row>
        <row r="3325">
          <cell r="E3325">
            <v>1605172208643</v>
          </cell>
          <cell r="F3325" t="str">
            <v>Capacitar en manipulación y transformación de Alimentos en los Restaurantes escolares de los núcleos Campesinos y Resguardos Indígena Polines y Yaberaradó del municipio de Chigorodo, Antioquia.</v>
          </cell>
        </row>
        <row r="3326">
          <cell r="E3326">
            <v>1605172208675</v>
          </cell>
          <cell r="F3326" t="str">
            <v>Implementar huertas caseras y acompañamiento técnico en los núcleos veredales de Peñitas, Guapa, Sadem y Resguardos Indígenas Yaberaradó y Polines, de municipio de Chigorodo Antioquia</v>
          </cell>
        </row>
        <row r="3327">
          <cell r="E3327">
            <v>1605172208682</v>
          </cell>
          <cell r="F3327" t="str">
            <v>Implementar programas de seguridad y soberanía alimentaria en el núcleos veredales y  Resguardos indígenas, municipio de Chigorodo Antioquia,</v>
          </cell>
        </row>
        <row r="3328">
          <cell r="E3328">
            <v>1605172208942</v>
          </cell>
          <cell r="F3328" t="str">
            <v xml:space="preserve">Crear programas de alimentación especial, para mujeres en estado de gestación y lactantes de la Zona Rural del Municipio de Chigorodó, Antioquia. </v>
          </cell>
        </row>
        <row r="3329">
          <cell r="E3329">
            <v>1605172208945</v>
          </cell>
          <cell r="F3329" t="str">
            <v>Implementar campañas pedagógicas en temas de higiene y buenos hábitos alimenticios para la comunidades indígenas y campesinas rurales de Chigorodó, Antioquia.</v>
          </cell>
        </row>
        <row r="3330">
          <cell r="E3330">
            <v>1605172208946</v>
          </cell>
          <cell r="F3330" t="str">
            <v>Implementar programas de alimentación para la población adulto mayor del municipio de Chigorodó, Antioquia.</v>
          </cell>
        </row>
        <row r="3331">
          <cell r="E3331">
            <v>1605172208948</v>
          </cell>
          <cell r="F3331" t="str">
            <v>Crear veedurías para realizar mecanismos de control y seguimiento de todos los programas y proyectos de alimentación que lleguen al municipio de Chigorodó, Antioquia</v>
          </cell>
        </row>
        <row r="3332">
          <cell r="E3332">
            <v>1605172209083</v>
          </cell>
          <cell r="F3332" t="str">
            <v>Fortalecer y ampliar la atención al adulto mayor del área rural municipio de Chigorodó, Antioquia</v>
          </cell>
        </row>
        <row r="3333">
          <cell r="E3333">
            <v>1605234222966</v>
          </cell>
          <cell r="F3333" t="str">
            <v>Gestionar proyectos para la implementación en granjas familiares sostenibles para las familias campesinas y resguardos indígenas del municipio de Dabeiba-Antioquia</v>
          </cell>
        </row>
        <row r="3334">
          <cell r="E3334">
            <v>1605234223001</v>
          </cell>
          <cell r="F3334" t="str">
            <v>Capacitar a las familias del Sector rural en correctos hábitos alimenticios</v>
          </cell>
        </row>
        <row r="3335">
          <cell r="E3335">
            <v>1605234223031</v>
          </cell>
          <cell r="F3335" t="str">
            <v>Capacitar a las familias de la comunidad Indígena del Municipio de Dabeiba Antioquia en correctos hábitos alimenticios</v>
          </cell>
        </row>
        <row r="3336">
          <cell r="E3336">
            <v>1605234223098</v>
          </cell>
          <cell r="F3336" t="str">
            <v>Capacitación en riesgos de desnutrición-malnutrición en las comunidades indígenas municipio de Dabeiba-Antioquia</v>
          </cell>
        </row>
        <row r="3337">
          <cell r="E3337">
            <v>1605234223118</v>
          </cell>
          <cell r="F3337" t="str">
            <v>Capacitación en riesgos de desnutrición-malnutrición en las veredas del municipio de Dabeiba Antioquia</v>
          </cell>
        </row>
        <row r="3338">
          <cell r="E3338">
            <v>1605234223177</v>
          </cell>
          <cell r="F3338" t="str">
            <v>Fortalecer en programas de lactancia y seguridad alimentaria a madres gestantes y lactantes del municipio de Dabeiba-Antioquia</v>
          </cell>
        </row>
        <row r="3339">
          <cell r="E3339">
            <v>1605234223218</v>
          </cell>
          <cell r="F3339" t="str">
            <v>Gestionar la creación  del centro vida o ida  rural en  municipio de Dabeiba-Antioquia</v>
          </cell>
        </row>
        <row r="3340">
          <cell r="E3340">
            <v>1605234223384</v>
          </cell>
          <cell r="F3340" t="str">
            <v>Implementación de programa para la cría y consumo de animales silvestres en las comunidades indígenas del municipio de Dabeiba-Antioquia</v>
          </cell>
        </row>
        <row r="3341">
          <cell r="E3341">
            <v>1605234223448</v>
          </cell>
          <cell r="F3341" t="str">
            <v>Capacitar a las familias campesinas y comunidades indígenas de la región en la transformación de alimentos que garanticen la seguridad alimentaria</v>
          </cell>
        </row>
        <row r="3342">
          <cell r="E3342">
            <v>1605234223574</v>
          </cell>
          <cell r="F3342" t="str">
            <v>Gestionar la representación e inclusión en los planes de la mesa de seguridad alimentaria (san) a las comunidades indígenas  del municipio de Dabeiba-Antioquia</v>
          </cell>
        </row>
        <row r="3343">
          <cell r="E3343">
            <v>1605234223620</v>
          </cell>
          <cell r="F3343" t="str">
            <v>Implementar y financiar granjas integrales para la sustentabilidad de producción y buen uso del suelo</v>
          </cell>
        </row>
        <row r="3344">
          <cell r="E3344">
            <v>1605234223621</v>
          </cell>
          <cell r="F3344" t="str">
            <v>Desarrollo de planes departamentales y locales que promuevan el derecho al alimentación-seguridad alimentaria,  en la zona rural del municipio de Dabeiba-Antioquia</v>
          </cell>
        </row>
        <row r="3345">
          <cell r="E3345">
            <v>1605234223645</v>
          </cell>
          <cell r="F3345" t="str">
            <v>Capacitación en la consolidación de mercados campesinos en el municipio de Dabeiba, departamento de Antioquia</v>
          </cell>
        </row>
        <row r="3346">
          <cell r="E3346">
            <v>1605234224276</v>
          </cell>
          <cell r="F3346" t="str">
            <v>Reactivar los suplementos MANA, para aportar en la buena nutrición de los niños en todas la zona rural del municipio de Dabeiba Antioquia</v>
          </cell>
        </row>
        <row r="3347">
          <cell r="E3347">
            <v>1605480226512</v>
          </cell>
          <cell r="F3347" t="str">
            <v>Implementar proyectos agrícolas de pan coger en todas las comunidades indígenas del municipio de Mutatá Antioquia.</v>
          </cell>
        </row>
        <row r="3348">
          <cell r="E3348">
            <v>1605480226535</v>
          </cell>
          <cell r="F3348" t="str">
            <v>Implementar proyectos agrícolas de pan coger en todas las veredas del municipio de Mutatá Antioquia.</v>
          </cell>
        </row>
        <row r="3349">
          <cell r="E3349">
            <v>1605480226592</v>
          </cell>
          <cell r="F3349" t="str">
            <v>Gestionar e implementar programas de alimentación para el adulto mayor de la zona rural con cobertura total y permanente, del municipio de Mutatá Antioquia.</v>
          </cell>
        </row>
        <row r="3350">
          <cell r="E3350">
            <v>1605480226604</v>
          </cell>
          <cell r="F3350" t="str">
            <v>Implementar programas de seguridad alimentaria para niños y niñas de los corregimientos, veredas y comunidades indígenas del municipio de Mutatá Antioquia.</v>
          </cell>
        </row>
        <row r="3351">
          <cell r="E3351">
            <v>1605480226612</v>
          </cell>
          <cell r="F3351" t="str">
            <v>Implementar mercados cortos campesinos, en el municipio de Mutatá Antioquia.</v>
          </cell>
        </row>
        <row r="3352">
          <cell r="E3352">
            <v>1605480226638</v>
          </cell>
          <cell r="F3352" t="str">
            <v>Implementar proyectos de huertas caseras en toda la zona rural municipio de Mutatá Antioquia</v>
          </cell>
        </row>
        <row r="3353">
          <cell r="E3353">
            <v>1605480226650</v>
          </cell>
          <cell r="F3353" t="str">
            <v>Implementar proyectos de huertas caseras para todas las comunidades etnicas de la zona rural del municipio de Mutatá Antioquia.</v>
          </cell>
        </row>
        <row r="3354">
          <cell r="E3354">
            <v>1605480226721</v>
          </cell>
          <cell r="F3354" t="str">
            <v>Realizar programas de capacitaciones en transformación y manipulación de alimentación en el municipio de Mutatá Antioquia.</v>
          </cell>
        </row>
        <row r="3355">
          <cell r="E3355">
            <v>1605480226751</v>
          </cell>
          <cell r="F3355" t="str">
            <v>Construir centros para el adulto mayor en el área rural para una atención integral del municipio de Mutatá – Antioquia.</v>
          </cell>
        </row>
        <row r="3356">
          <cell r="E3356">
            <v>1605480226772</v>
          </cell>
          <cell r="F3356" t="str">
            <v>Implementar y fortalecer veedurias comunitarias para los programas alimenticios que se desarrollen en la zona rural del municipio de Mutata, Antioquia.</v>
          </cell>
        </row>
        <row r="3357">
          <cell r="E3357">
            <v>1605480226882</v>
          </cell>
          <cell r="F3357" t="str">
            <v>Implementar programas de estilos de vida saludable para la zona rural del municipio de Mutatá, Antioquia.</v>
          </cell>
        </row>
        <row r="3358">
          <cell r="E3358">
            <v>1605480226913</v>
          </cell>
          <cell r="F3358" t="str">
            <v>Implementar un programa de paquetes alimenticios para la población en condición de discapacidad del municipio de Mutatá, Antioquia.</v>
          </cell>
        </row>
        <row r="3359">
          <cell r="E3359">
            <v>1605480227464</v>
          </cell>
          <cell r="F3359" t="str">
            <v xml:space="preserve">Construir comedores comunitarios en el área rural del municipio de Mutatá, Antioquia </v>
          </cell>
        </row>
        <row r="3360">
          <cell r="E3360">
            <v>1605490215294</v>
          </cell>
          <cell r="F3360" t="str">
            <v>Capacitar a grupos de mujeres y madres cabeza de hogar en manipulación de alimentos en el área rural del municipio de Necoclí Antioquia</v>
          </cell>
        </row>
        <row r="3361">
          <cell r="E3361">
            <v>1605490215319</v>
          </cell>
          <cell r="F3361" t="str">
            <v xml:space="preserve">Capacitar a grupos de mujeres en transformación de alimentos nutritivos y saludables para el autoconsumo, en el área rural del municipio de Necoclí, Antioquia. </v>
          </cell>
        </row>
        <row r="3362">
          <cell r="E3362">
            <v>1605490215669</v>
          </cell>
          <cell r="F3362" t="str">
            <v>Formular e implementar proyectos de granjas familiares en el área rural del municipio de Necoclí, Antioquia.</v>
          </cell>
        </row>
        <row r="3363">
          <cell r="E3363">
            <v>1605490215778</v>
          </cell>
          <cell r="F3363" t="str">
            <v xml:space="preserve">Ampliar la cobertura de los diferentes programas de seguridad Alimentaria para garantizar la atención de todos los niños, niñas y Jóvenes del área rural del municipio de Necoclí, Antioquia. </v>
          </cell>
        </row>
        <row r="3364">
          <cell r="E3364">
            <v>1605490215798</v>
          </cell>
          <cell r="F3364" t="str">
            <v xml:space="preserve">Habilitar los mercados campesinos en el casco urbano del Municipio de Necoclí, Antioquia. </v>
          </cell>
        </row>
        <row r="3365">
          <cell r="E3365">
            <v>1605490215826</v>
          </cell>
          <cell r="F3365" t="str">
            <v xml:space="preserve">Gestionar la recuperación del programa MANA en el municipio de Necoclí, Antioquia. </v>
          </cell>
        </row>
        <row r="3366">
          <cell r="E3366">
            <v>1605490215849</v>
          </cell>
          <cell r="F3366" t="str">
            <v xml:space="preserve">Ampliar la cobertura de los diferentes programas de seguridad Alimentaria para garantizar la atención de todos los adultos mayores y población en condición de discapacidad del área rural del municipio de Necoclí, Antioquia. </v>
          </cell>
        </row>
        <row r="3367">
          <cell r="E3367">
            <v>1605665212939</v>
          </cell>
          <cell r="F3367" t="str">
            <v>brindar capacitación en manipulación y transformación de los alimentos, para una buena preparación y aprovechamiento de los nutrientes, en las veredas del municipio de San Pedro de Urabá, Antioquia</v>
          </cell>
        </row>
        <row r="3368">
          <cell r="E3368">
            <v>1605665213017</v>
          </cell>
          <cell r="F3368" t="str">
            <v>Implementar huertas caseras para el auto consumo de los hogares Rurales para que tengan acceso directo a productos alimenticios y mejoren su calidad de vida en el  Municipio de San Pedro de Urabá, Antioquia</v>
          </cell>
        </row>
        <row r="3369">
          <cell r="E3369">
            <v>1605665213035</v>
          </cell>
          <cell r="F3369" t="str">
            <v>ampliar la cobertura en tiempo y cupos en los subsidios del adulto mayor para que las entregas sean mensualmente y se beneficien mas adultos mayores rurales del Municipio de San Pedro de Urabá Antioquia</v>
          </cell>
        </row>
        <row r="3370">
          <cell r="E3370">
            <v>1605665213069</v>
          </cell>
          <cell r="F3370" t="str">
            <v>Suministrar capital semilla como pollos de engorde, gallinas ponedoras, cerdos y peces a todas las comunidades campesinas e indígenas del Municipio de San Pedro de Urabá.</v>
          </cell>
        </row>
        <row r="3371">
          <cell r="E3371">
            <v>1605665213098</v>
          </cell>
          <cell r="F3371" t="str">
            <v>Subsidiar mercados a los campesinos e indígenas y mujeres cabeza de hogar de toda la cumunidad rural, para  mejorar su canasta familiar en el Municipio de San Pedro de Urabá Antioquia</v>
          </cell>
        </row>
        <row r="3372">
          <cell r="E3372">
            <v>1605665213188</v>
          </cell>
          <cell r="F3372" t="str">
            <v xml:space="preserve">Subsidiar Paquetes alimenticios mensualmente a personas con discapacidad o capacidades diferentes para lograr que ellos tengan una mejor alimentación y puedan vivir mejor, identificarlos en todas las comunidades rurales del Municipio de San Pedro de Urabá Antioquia  </v>
          </cell>
        </row>
        <row r="3373">
          <cell r="E3373">
            <v>1605665214745</v>
          </cell>
          <cell r="F3373" t="str">
            <v>Crear la Política Pública de Seguridad Alimentaria y Nutricional para todo el territorio del Municipio de San Pedro de Urabá Departamento de Antioquia, para que se garantice un entorno seguro para el ejercicio al derecho de la alimentación.</v>
          </cell>
        </row>
        <row r="3374">
          <cell r="E3374">
            <v>1605665215190</v>
          </cell>
          <cell r="F3374" t="str">
            <v>Implementar proyectos productivos de huertas caseras e insumos y semillas para a la población de adultos mayores, con se respectiva asistencia técnica y acompañamiento social de la zona rural del Municipio de San Pedro de Urabá Antioquia.</v>
          </cell>
        </row>
        <row r="3375">
          <cell r="E3375">
            <v>1605665215341</v>
          </cell>
          <cell r="F3375" t="str">
            <v>Construir una granja integral asociativas en la vereda las Almagras del municipio de San Pedro de Urabá Antioquia.</v>
          </cell>
        </row>
        <row r="3376">
          <cell r="E3376">
            <v>1605665215604</v>
          </cell>
          <cell r="F3376" t="str">
            <v>Construir una granja integral que permita desarrollar proyectos productivos en la vereda Quebrada del medio, para organizaciones de personas con habilidades diferentes del municipio de San Pedro de Urabá, Antioquia.</v>
          </cell>
        </row>
        <row r="3377">
          <cell r="E3377">
            <v>1605837219623</v>
          </cell>
          <cell r="F3377" t="str">
            <v>Ampliar los programas de alimentación y nutrición para los niños, niñas y madres gestantes de la zona rural del distrito, portuario, logístico y comercial de Turbo, Departamento de Antioquia.</v>
          </cell>
        </row>
        <row r="3378">
          <cell r="E3378">
            <v>1605837219870</v>
          </cell>
          <cell r="F3378" t="str">
            <v>Ampliar la cobertura en cupos, paquetes de alimentación y subsidio monetario para el adulto mayor en la zona rural del Distrito portuario, logístico, industrial, turístico y comercial de Turbo, Departamento de Antioquia.</v>
          </cell>
        </row>
        <row r="3379">
          <cell r="E3379">
            <v>1605837219941</v>
          </cell>
          <cell r="F3379" t="str">
            <v>Gestionar capacitaciones sobre alimentos nutritivos, hábitos alimentarios saludables y su debida preparación en la zona rural del Distrito, portuario, logístico, industrial, turístico y comercial de Turbo, departamento de Antioquia</v>
          </cell>
        </row>
        <row r="3380">
          <cell r="E3380">
            <v>1605837219991</v>
          </cell>
          <cell r="F3380" t="str">
            <v>Implementar proyectos pecuarios, piscicultura y de especies menores para la seguridad alimentaria de la zona rural del distrito portuario, logístico, industrial, turístico y comercial de Turbo, departamento de Antioquia.</v>
          </cell>
        </row>
        <row r="3381">
          <cell r="E3381">
            <v>1605837220122</v>
          </cell>
          <cell r="F3381" t="str">
            <v>Gestionar subsidios para la implementación y sostenimiento de cultivos e insumos agrícolas, para el autoconsumo en toda la zona rural del distrito portuario, logístico, industrial, turístico y comercial de Turbo, departamento de Antioquia.</v>
          </cell>
        </row>
        <row r="3382">
          <cell r="E3382">
            <v>1605837220187</v>
          </cell>
          <cell r="F3382" t="str">
            <v>Gestionar subsidios, insumos y semillas para proyectos de huertas caseras para el autoconsumo en toda la zona rural del distrito portuario, logístico, industrial, turístico y comercial de Turbo, departamento de Antioquia.</v>
          </cell>
        </row>
        <row r="3383">
          <cell r="E3383">
            <v>1605837220228</v>
          </cell>
          <cell r="F3383" t="str">
            <v>Implementar proyectos de entrega de mercados sostenibles para los hogares de la zona rural del distrito portuario, logístico, industrial, turístico y comercial de Turbo, departamento de Antioquia.</v>
          </cell>
        </row>
        <row r="3384">
          <cell r="E3384">
            <v>1605837220246</v>
          </cell>
          <cell r="F3384" t="str">
            <v>Gestionar capacitaciones en manipulación de alimentos dirigidos a la mujer de la zona rural del distrito portuario, logístico, industrial, turístico y comercial de Turbo, departamento de Antioquia.</v>
          </cell>
        </row>
        <row r="3385">
          <cell r="E3385">
            <v>1605837220284</v>
          </cell>
          <cell r="F3385" t="str">
            <v>Gestionar capacitaciones en transformación de alimentos propios del territorio para el autoconsumo que beneficie a la zona rural del distrito portuario, logístico, industrial, turístico y comercial de Turbo, departamento de Antioquia.</v>
          </cell>
        </row>
        <row r="3386">
          <cell r="E3386">
            <v>1605837220305</v>
          </cell>
          <cell r="F3386" t="str">
            <v>Implementar programas de seguridad alimentaria para las personas en condición de discapacidad de la zona rural del Distrito portuario, logístico, industrial, turístico y comercial de Turbo, Departamento de Antioquia.</v>
          </cell>
        </row>
        <row r="3387">
          <cell r="E3387">
            <v>1605837220329</v>
          </cell>
          <cell r="F3387" t="str">
            <v>Implementar programas de seguridad alimentaria para la población de la zona rural del Distrito portuario, logístico, industrial, turístico y comercial de Turbo, Departamento de Antioquia.</v>
          </cell>
        </row>
        <row r="3388">
          <cell r="E3388">
            <v>1605837222596</v>
          </cell>
          <cell r="F3388" t="str">
            <v>Gestionar la instalación de mecanismos para realizar los cobros y retiros de dinero de la población con discapacidad y adultos mayores y victimas de Nueva Colonia, Currulao, Nueva Antioquia y San José de Mulatos de Turbo Departamento de Antioquia</v>
          </cell>
        </row>
        <row r="3389">
          <cell r="E3389">
            <v>1605837222659</v>
          </cell>
          <cell r="F3389" t="str">
            <v>Crear seis comedores comunitarios para el adulto mayor ubicados en corregimientos del Distrito portuario, logístico, industrial, turístico y comercial de Turbo, departamento de  Antioquia.</v>
          </cell>
        </row>
        <row r="3390">
          <cell r="E3390">
            <v>1605837222687</v>
          </cell>
          <cell r="F3390" t="str">
            <v>Gestionar proyectos de huertas caseras para el autoconsumo liderados por personas en condición de discapacidad de la zona rural, del distrito portuario, logístico, industrial, turístico y comercial de Turbo, departamento de Antioquia.</v>
          </cell>
        </row>
        <row r="3391">
          <cell r="E3391">
            <v>1605837223048</v>
          </cell>
          <cell r="F3391" t="str">
            <v>Construcción y adecuación de Centros Vida para el adulto mayor en los correguimientos del Distrito, portuario, logístico, industrial, turístico y comercial de Turbo Departamento de Antioquia.</v>
          </cell>
        </row>
        <row r="3392">
          <cell r="E3392">
            <v>305031292537</v>
          </cell>
          <cell r="F3392" t="str">
            <v>Ampliar la cobertura del canal comunitario Tele Amalfi en las zonas rurales del Municipio de Amalfi</v>
          </cell>
        </row>
        <row r="3393">
          <cell r="E3393">
            <v>305031292634</v>
          </cell>
          <cell r="F3393" t="str">
            <v>Implementar programas de formación en resolución de conflictos, conciliación en equidad, género y derechos humanos para líderes y lideresas del Municipio de Amalfi</v>
          </cell>
        </row>
        <row r="3394">
          <cell r="E3394">
            <v>305031292746</v>
          </cell>
          <cell r="F3394" t="str">
            <v>Ampliar la cobertura de los programas y servicios de intervención psicosocial para la población rural y urbana del Municipio de Amalfi</v>
          </cell>
        </row>
        <row r="3395">
          <cell r="E3395">
            <v>305031292824</v>
          </cell>
          <cell r="F3395" t="str">
            <v>Ejecutar mecanismos de promoción, defensa y protección de los derechos humanos  para los líderes y lideresas de la zona rural y urbana del municipio de Amalfi</v>
          </cell>
        </row>
        <row r="3396">
          <cell r="E3396">
            <v>305031292890</v>
          </cell>
          <cell r="F3396" t="str">
            <v>Implementar planes de prevención y promoción para el fortalecimiento de una sana convivencia y seguridad ciudadana en la zona urbana y rural del Municipio de Amalfi</v>
          </cell>
        </row>
        <row r="3397">
          <cell r="E3397">
            <v>305031293000</v>
          </cell>
          <cell r="F3397" t="str">
            <v xml:space="preserve"> Crear estrategias que permitan la adquisición de una emisora comunitaria en el Municipio de Amalfi</v>
          </cell>
        </row>
        <row r="3398">
          <cell r="E3398">
            <v>305031293009</v>
          </cell>
          <cell r="F3398" t="str">
            <v>Sensibilizar y capacitar a la comunidad del Municipio de Amalfi para realizar control social a la gestión pública</v>
          </cell>
        </row>
        <row r="3399">
          <cell r="E3399">
            <v>305031293014</v>
          </cell>
          <cell r="F3399" t="str">
            <v>Construir y dotar infraestructuras comunitarias en las veredas del Municipio de Amalfi</v>
          </cell>
        </row>
        <row r="3400">
          <cell r="E3400">
            <v>305031293035</v>
          </cell>
          <cell r="F3400" t="str">
            <v>Ejecutar proyectos y programas para la construcción de la memoria histórica en el municipio de Amalfi</v>
          </cell>
        </row>
        <row r="3401">
          <cell r="E3401">
            <v>305031293074</v>
          </cell>
          <cell r="F3401" t="str">
            <v>Realizar un diagnóstico que permita una caracterización de la población víctima del conflicto armado del Municipio de Amalfi</v>
          </cell>
        </row>
        <row r="3402">
          <cell r="E3402">
            <v>305031293077</v>
          </cell>
          <cell r="F3402" t="str">
            <v>Difundir ley 1257 de 2008  ante la comunidad del Municipio de Amalfi</v>
          </cell>
        </row>
        <row r="3403">
          <cell r="E3403">
            <v>305031293079</v>
          </cell>
          <cell r="F3403" t="str">
            <v>Crear sistemas correccionales para adolescentes en el Municipio de Amalfi</v>
          </cell>
        </row>
        <row r="3404">
          <cell r="E3404">
            <v>305031293108</v>
          </cell>
          <cell r="F3404" t="str">
            <v>Implementar estrategias comunicacionales para la efectiva notificación de los diferentes procesos a las víctimas del conflicto armado del Municipio de Amalfi</v>
          </cell>
        </row>
        <row r="3405">
          <cell r="E3405">
            <v>305031293131</v>
          </cell>
          <cell r="F3405" t="str">
            <v>Diseñar programas de sensibilización a la comunidad en general, que promuevan el respeto y la integración de la población LGTBI en el Municipio de Amalfi</v>
          </cell>
        </row>
        <row r="3406">
          <cell r="E3406">
            <v>305040283526</v>
          </cell>
          <cell r="F3406" t="str">
            <v xml:space="preserve">Promover la construcción y  dotación y /o mejoramiento de centros culturales comunitarios interculturales en la zona rural del Municipio de Anorí. </v>
          </cell>
        </row>
        <row r="3407">
          <cell r="E3407">
            <v>305040283533</v>
          </cell>
          <cell r="F3407" t="str">
            <v>Promover la implementación en la zona rural del municipio de Anorí, Antioquia del “Programa Integral de Seguridad y Protección para comunidades y organizaciones en los territorios” previsto en el decreto 660 de 2018, en articulación con el Sistema de Alertas tempranas de la Defensoría del Pueblo.í</v>
          </cell>
        </row>
        <row r="3408">
          <cell r="E3408">
            <v>305040283538</v>
          </cell>
          <cell r="F3408" t="str">
            <v xml:space="preserve">Diseñar e implementar una estrategia de comunicación para la zona rural del Municipio de Anorí, que incluya la creación  y fortalecimiento de las mesas de comunicación rurales. </v>
          </cell>
        </row>
        <row r="3409">
          <cell r="E3409">
            <v>305040283545</v>
          </cell>
          <cell r="F3409" t="str">
            <v>Promover la implementación de una estrategia integral de pedagogías para la paz y la reconciliación, con enfoque étnico y diferencial, en la zona rural del municipio de Anorí, Antioquía</v>
          </cell>
        </row>
        <row r="3410">
          <cell r="E3410">
            <v>305040283558</v>
          </cell>
          <cell r="F3410" t="str">
            <v>Promover la implementación de una estrategia integral de pedagogías para la paz y la reconciliación, con enfoque étnico y diferencial, en la zona rural del municipio de Anorí, Antioquía</v>
          </cell>
        </row>
        <row r="3411">
          <cell r="E3411">
            <v>305040283690</v>
          </cell>
          <cell r="F3411" t="str">
            <v xml:space="preserve">Fortalecer los procesos de reconocimiento existentes y atención especial para las comunidades étnicas: afrodescendientes e indígenas, y de la identidad de las comunidades campesinas de la zona rural del municipio de Anorí, por parte de la instituciones gubermentales a nivel municipal, departamental y nacional. </v>
          </cell>
        </row>
        <row r="3412">
          <cell r="E3412">
            <v>305040283694</v>
          </cell>
          <cell r="F3412" t="str">
            <v>Priorizar la zona rural del Municipio de Anorí, Antioquia en el Programa Integral de Desminado Humanitario, partiendo de un diagnóstico completo que pueda detectar la presencia de Minas Antipersona y MUSE</v>
          </cell>
        </row>
        <row r="3413">
          <cell r="E3413">
            <v>305040283703</v>
          </cell>
          <cell r="F3413" t="str">
            <v>Diseñar e implementar la política pública de mujer y equidad de género para el municipio de Anorí, Antioquia, con especial enfasis en las mujeres y la comunidad LGTBI rurales</v>
          </cell>
        </row>
        <row r="3414">
          <cell r="E3414">
            <v>305040283736</v>
          </cell>
          <cell r="F3414" t="str">
            <v xml:space="preserve">Reconocer a las víctimas rurales del municipio de Anorí, Antioquia en los procesos de reparación integral previstos en la ley 1448 de 2011, los del Sistema Integral de Verdad, Justicia, Reparación y No Repetición,  y por parte de la administración municipal y departamental. </v>
          </cell>
        </row>
        <row r="3415">
          <cell r="E3415">
            <v>305040283741</v>
          </cell>
          <cell r="F3415" t="str">
            <v xml:space="preserve">Formular e implementar la política pública de jóvenes para el municipio de Anorí, Antioquia, con especial atención en los jóvenes rurales como una estrategia para la prevención del reclutamiento forzado, la generación de oportunidades y consolidarlos como promotores de reconciliación y paz en el municipio. </v>
          </cell>
        </row>
        <row r="3416">
          <cell r="E3416">
            <v>305040283743</v>
          </cell>
          <cell r="F3416" t="str">
            <v xml:space="preserve">Fortalecer en las zonas rurales del municipio de Anorí, Antioquia,  la implementación de política pública para las personas en condición de discapacidad, con el objetivo de garantizar el pleno ejercicio de sus derechos de acuerdo a la ley estatutaria 1618 de 2013. </v>
          </cell>
        </row>
        <row r="3417">
          <cell r="E3417">
            <v>305040283745</v>
          </cell>
          <cell r="F3417" t="str">
            <v xml:space="preserve">Implementar un programa integral para la reconstrucción de la memoria histórica en el municipio de Anorí, Antioquia, que incluya este componente en la casa de la cultura y resignifique espacios rurales reconocidos por sus graves afectaciones en el marco del conflicto armado. </v>
          </cell>
        </row>
        <row r="3418">
          <cell r="E3418">
            <v>305040283749</v>
          </cell>
          <cell r="F3418" t="str">
            <v xml:space="preserve">Implementar un programa de formación integral y fortalecimiento para los conciliadores en equidad de las zonas rurales del municipio de Anorí Antioquia como una estrategia para facilitar la convivencia pacífica, la reconciliación y la construcción de paz </v>
          </cell>
        </row>
        <row r="3419">
          <cell r="E3419">
            <v>305107297021</v>
          </cell>
          <cell r="F3419" t="str">
            <v>Diseñar e implementar estrategias que permitan el acceso a emisoras comunitarias como medios de comunicación e información,  acordes con la normatividad vigente del Ministerio de las Tecnologías de la Información y Comunicación, para la zona rural del Municipio de Briceño, Antioquia</v>
          </cell>
        </row>
        <row r="3420">
          <cell r="E3420">
            <v>305107297138</v>
          </cell>
          <cell r="F3420" t="str">
            <v>Promover la implementación de una estrategia integral de pedagogías para la paz, en la zona rural del municipio de Briceño, Antioquía</v>
          </cell>
        </row>
        <row r="3421">
          <cell r="E3421">
            <v>305107297141</v>
          </cell>
          <cell r="F3421" t="str">
            <v>Priorizar o reactivar en la zona rural del Municipio de Briceño, Antioquia,  el Programa Integral de Desminado Humanitario, partiendo de un diagnóstico completo que pueda detectar la presencia de Minas Antipersona y munición sin explotar (MUSE), con la participación de la institucionalidad, excombatientes, desplazados, víctimas del conflicto armado y comunidad en general.</v>
          </cell>
        </row>
        <row r="3422">
          <cell r="E3422">
            <v>305107297438</v>
          </cell>
          <cell r="F3422" t="str">
            <v>Reconocer a las víctimas rurales del municipio de Briceño, Antioquia en los procesos de reparación integral previstos en la ley 1448 de 2011, los del Sistema Integral de Verdad, Justicia, Reparación y No Repetición, además del fortalecimiento en materia de formación y  capacitación en dichos sistemas y mecanismos</v>
          </cell>
        </row>
        <row r="3423">
          <cell r="E3423">
            <v>305107297472</v>
          </cell>
          <cell r="F3423" t="str">
            <v>Promover la conformación de semilleros deportivos, lúdicos, recreativos y culturales, que generen habilidades para la vida, fortalecimiento de liderazgos y emprendimiento, formación en derechos humanos, para la población infanto /juvenil y la familia del Municipio de Briceño, Antioquia</v>
          </cell>
        </row>
        <row r="3424">
          <cell r="E3424">
            <v>305107297527</v>
          </cell>
          <cell r="F3424" t="str">
            <v>Construir infraestructuras comunitarias, como espacios multifuncionales, diseñadas de acuerdo con la normatividad para personas con discapacidad, dotadas con equipos multimedia, conectividad a internet y mobiliarios, estratégicamente ubicadas, una en la zona urbana y las necesarias en todas las veredas de la zona rural del Municipio de Briceño</v>
          </cell>
        </row>
        <row r="3425">
          <cell r="E3425">
            <v>305107297640</v>
          </cell>
          <cell r="F3425" t="str">
            <v>Adecuar las infraestructuras comunitarias existentes, como espacios multifuncionales, dotadas con equipos multimedia y mobiliarios, estratégicamente ubicadas, en la zona rural del Municipio de Briceño</v>
          </cell>
        </row>
        <row r="3426">
          <cell r="E3426">
            <v>305107297736</v>
          </cell>
          <cell r="F3426" t="str">
            <v>Construir un centro o museo de memoria histórica en el Municipio de Briceño, que contribuya al esclarecimiento de los hechos, responsables y las condiciones que hicieron posible el conflicto armado</v>
          </cell>
        </row>
        <row r="3427">
          <cell r="E3427">
            <v>305107297773</v>
          </cell>
          <cell r="F3427" t="str">
            <v>fortalecer las capacidades organizacionales de las asociaciones de mujeres y jóvenes existentes en la zona urbana y rural del municipio de Briceño</v>
          </cell>
        </row>
        <row r="3428">
          <cell r="E3428">
            <v>305107297824</v>
          </cell>
          <cell r="F3428" t="str">
            <v>Diseñar e implementar la política pública  diversa para la población LGTBI del municipio de Briceño, Antioquia</v>
          </cell>
        </row>
        <row r="3429">
          <cell r="E3429">
            <v>305107297951</v>
          </cell>
          <cell r="F3429" t="str">
            <v>Fortalecer las capacidades organizacionales, de gobernanza, paz, participación ciudadana y control social a la gestión pública para las juntas de acción comunal y organizaciones sociales del Municipio de Briceño Antioquia</v>
          </cell>
        </row>
        <row r="3430">
          <cell r="E3430">
            <v>305107297959</v>
          </cell>
          <cell r="F3430" t="str">
            <v>Actualizar e implementar la política pública de jóvenes para el municipio de Briceño, Antioquia</v>
          </cell>
        </row>
        <row r="3431">
          <cell r="E3431">
            <v>305107297981</v>
          </cell>
          <cell r="F3431" t="str">
            <v>Construir casa de justicia como centro interinstitucional que aplique mecanismos de justicia formal y no formal para orientar a los ciudadanos sobre sus derechos, prevención del delito y velar por la sana convivencia en el Municipio de Briceño</v>
          </cell>
        </row>
        <row r="3432">
          <cell r="E3432">
            <v>305107298009</v>
          </cell>
          <cell r="F3432" t="str">
            <v>Construir y dotar la casa de la mujer, con énfasis en la mujer rural en el municipio de Briceño</v>
          </cell>
        </row>
        <row r="3433">
          <cell r="E3433">
            <v>305107298923</v>
          </cell>
          <cell r="F3433" t="str">
            <v>Construir centros de integración ciudadana (C.I.C), en los corregimientos del Municipio de Briceño</v>
          </cell>
        </row>
        <row r="3434">
          <cell r="E3434">
            <v>305107298925</v>
          </cell>
          <cell r="F3434" t="str">
            <v>Reconocer a las víctimas rurales del municipio de Briceño, Antioquia en los procesos de reparación integral previstos en la ley 1448 de 2011, los del Sistema Integral de Verdad, Justicia, Reparación y No Repetición, además del fortalecimiento en materia de formación y  capacitación en dichos sistemas y mecanismos</v>
          </cell>
        </row>
        <row r="3435">
          <cell r="E3435">
            <v>305120302204</v>
          </cell>
          <cell r="F3435" t="str">
            <v>Reconocer a las víctimas rurales del municipio de Cáceres, en los procesos de reparación integral previstos en la ley 1448 de 2011, los del Sistema Integral de Verdad, Justicia, Reparación y No Repetición, y por parte de la administración local.</v>
          </cell>
        </row>
        <row r="3436">
          <cell r="E3436">
            <v>305120302235</v>
          </cell>
          <cell r="F3436" t="str">
            <v>Construir,Dotar  y Sostener un centro de memoria histórica en el municipio de Cáceres, que contribuya al esclarecimiento de los hechos, responsables y las condiciones que hicieron posible el conflicto armado en Colombia.</v>
          </cell>
        </row>
        <row r="3437">
          <cell r="E3437">
            <v>305120302294</v>
          </cell>
          <cell r="F3437" t="str">
            <v>Diseñar e implementar una estrategia de comunicación que incluya la creación y fortalecimiento de las mesas rurales de comunicación, la ampliación de la cobertura y articulación de las emisoras comunitarias y privadas existentes , la creación de cartillas pedagógicas y/o boletines escritos o digitales, en elmunicipio de Cáceres.</v>
          </cell>
        </row>
        <row r="3438">
          <cell r="E3438">
            <v>305120302352</v>
          </cell>
          <cell r="F3438" t="str">
            <v>Diseñar e implementar la política pública para la población LGTBI del municipio de Cáceres, en articulación con la mesa diversa, haciendo énfasis en la erradicación de las violencias, y que contribuya a los procesos de reconciliación.</v>
          </cell>
        </row>
        <row r="3439">
          <cell r="E3439">
            <v>305120302356</v>
          </cell>
          <cell r="F3439" t="str">
            <v>Promover la implementación en la zona rural del municipio de Cáceres del “Programa Integral de Seguridad y Protección para comunidades y organizaciones en los territorios” previsto en el decreto 660 de 2018, en articulación con el Sistema de Alertas tempranas de la Defensoría del Pueblo.</v>
          </cell>
        </row>
        <row r="3440">
          <cell r="E3440">
            <v>305120302368</v>
          </cell>
          <cell r="F3440" t="str">
            <v>Priorizar la zona rural del Municipio de Cáceres en el Programa Integral de Desminado Humanitario, partiendo de un diagnóstico completo que pueda detectar la presencia de Minas Antipersona y MUSE</v>
          </cell>
        </row>
        <row r="3441">
          <cell r="E3441">
            <v>305120302488</v>
          </cell>
          <cell r="F3441" t="str">
            <v>Construir y Dotar la casa de la Mujer rural en el Municipio de Cáceres.</v>
          </cell>
        </row>
        <row r="3442">
          <cell r="E3442">
            <v>305120302531</v>
          </cell>
          <cell r="F3442" t="str">
            <v>Construir e implementar la política publica para la población étnica del municipio de Cáceres, con el fin de proteger y ejercer los derechos consagrados  en la ley 70 de 1993.</v>
          </cell>
        </row>
        <row r="3443">
          <cell r="E3443">
            <v>305120302537</v>
          </cell>
          <cell r="F3443" t="str">
            <v>Construir espacios donde los niños, niñas, adolescentes y jóvenes de las comunidades rurales y urbanas del municipio de Cáceres tengan acceso a actividades culturales, recreativas y deportivas</v>
          </cell>
        </row>
        <row r="3444">
          <cell r="E3444">
            <v>305120302543</v>
          </cell>
          <cell r="F3444" t="str">
            <v>Promover la implementación de una estrategia integral de pedagogías para la paz y la reconciliación, con enfoque étnico y diferencial, en la zona rural del municipio de Cáceres.</v>
          </cell>
        </row>
        <row r="3445">
          <cell r="E3445">
            <v>305120302572</v>
          </cell>
          <cell r="F3445" t="str">
            <v>Construir y Dotar Centros Comunitarios Interculturales en la zona rural del Municipio de Cáceres.</v>
          </cell>
        </row>
        <row r="3446">
          <cell r="E3446">
            <v>305120302717</v>
          </cell>
          <cell r="F3446" t="str">
            <v>Garantizar la Implementación por parte de las instituciones competentes del estado, la promoción y formación en control social ciudadano, con el fin de mejorar la prestación de los servicios públicos y la descentalización de los mismos en la población rural del municipio de Cáceres</v>
          </cell>
        </row>
        <row r="3447">
          <cell r="E3447">
            <v>305120302784</v>
          </cell>
          <cell r="F3447" t="str">
            <v>Implementar un programa de formación integral y fortalecimiento para los conciliadores en equidad en el Municipio de Cáceres.</v>
          </cell>
        </row>
        <row r="3448">
          <cell r="E3448">
            <v>305120302806</v>
          </cell>
          <cell r="F3448" t="str">
            <v>Promover el control social como mecanismo de participación ciudadana de la población rural de Cáceres.</v>
          </cell>
        </row>
        <row r="3449">
          <cell r="E3449">
            <v>305120302877</v>
          </cell>
          <cell r="F3449" t="str">
            <v>Dotar de elementos con destino a la guardia indígena de las diferentes comunidades Indigenas</v>
          </cell>
        </row>
        <row r="3450">
          <cell r="E3450">
            <v>305120302897</v>
          </cell>
          <cell r="F3450" t="str">
            <v>Construir y/o Mejorar una Casa Ancestral para los Resgurados Indigenas en la zona rural y Urbana del Municipio de El Bagre</v>
          </cell>
        </row>
        <row r="3451">
          <cell r="E3451">
            <v>305120302931</v>
          </cell>
          <cell r="F3451" t="str">
            <v>Implementar acciones que permitan el  fortalecimiento organizativo de las J.A.C en el Municipio de Cáceres.que promuevan la participación de las comunidades en la disposición del presupuesto participativo de acuerdo con la Ley 155 de 2012 en sus artículos del 41 al 43, y que genere mejores resultados en el desarrollo, y renovación de los territorios rurales del municipio de Cáceres.</v>
          </cell>
        </row>
        <row r="3452">
          <cell r="E3452">
            <v>305120303250</v>
          </cell>
          <cell r="F3452" t="str">
            <v>Construir y Dotar casa ancestral en la zona urbana del Municipio de Cáceres, para la población afro que permitan el rescate y fortalecimiento de sus costumbres ancestrales propias de su cultura</v>
          </cell>
        </row>
        <row r="3453">
          <cell r="E3453">
            <v>305120303309</v>
          </cell>
          <cell r="F3453" t="str">
            <v>Implementar un programa de formación integral y fortalecimiento para los cultivadores de cultivos uso ilícito  de las zonas rurales del municipio de Cáceres;  para facilitar la convivencia pacífica, la reconciliación, construcción de paz y  normatividad para el cambio de cultivos.</v>
          </cell>
        </row>
        <row r="3454">
          <cell r="E3454">
            <v>305120303316</v>
          </cell>
          <cell r="F3454" t="str">
            <v xml:space="preserve">Fortalecer en las zonas rurales del municipio de Cáceres,  la implementación de política pública para las personas en condición de discapacidad, con el objetivo de garantizar el pleno ejercicio de sus derechos de acuerdo a la ley estatutaria 1618 de 2013. </v>
          </cell>
        </row>
        <row r="3455">
          <cell r="E3455">
            <v>305120303332</v>
          </cell>
          <cell r="F3455" t="str">
            <v>Construir y Dotar casa ancestral en la zona urbana del Municipio de Cáceres, para la población afro que permitan el rescate y fortalecimiento de sus costumbres ancestrales propias de su cultura.</v>
          </cell>
        </row>
        <row r="3456">
          <cell r="E3456">
            <v>305120303353</v>
          </cell>
          <cell r="F3456" t="str">
            <v xml:space="preserve">Construir e implemetar una estrategía en la zona urbana y rural  del municipio de Cáceres, que permita el Censo Poblacional de la comunidad afro, que garantice el acceso a todos los precesos de la Nación, Departamento y Municipio. </v>
          </cell>
        </row>
        <row r="3457">
          <cell r="E3457">
            <v>305120303362</v>
          </cell>
          <cell r="F3457" t="str">
            <v>Implementar la política pública de equidad de género para el municipio de Cáceres, con especial énfasis en las mujeres  rurales.</v>
          </cell>
        </row>
        <row r="3458">
          <cell r="E3458">
            <v>305120303371</v>
          </cell>
          <cell r="F3458" t="str">
            <v xml:space="preserve">Formular e implementar la política pública de jóvenes para el municipio de Cáceres, con especial atención en los jóvenes rurales como una estrategia para la prevención del reclutamiento forzado, la generación de oportunidades y consolidarlos como promotores de reconciliación y paz en el municipio. </v>
          </cell>
        </row>
        <row r="3459">
          <cell r="E3459">
            <v>305120303380</v>
          </cell>
          <cell r="F3459" t="str">
            <v>Fortalecer las jornadas de justicia móvil en los núcleos veredales del municipio de Cáceres.</v>
          </cell>
        </row>
        <row r="3460">
          <cell r="E3460">
            <v>305120303448</v>
          </cell>
          <cell r="F3460" t="str">
            <v>Prestar un servicio social integral en tiempos de contingencia en el municipio de Cáceres</v>
          </cell>
        </row>
        <row r="3461">
          <cell r="E3461">
            <v>305154289401</v>
          </cell>
          <cell r="F3461" t="str">
            <v>Construir y dotar la casa de Paso para los todas las comunidades Indígena, que este ubicada en la zona urbana del municipio de Caucasia</v>
          </cell>
        </row>
        <row r="3462">
          <cell r="E3462">
            <v>305154289504</v>
          </cell>
          <cell r="F3462" t="str">
            <v>Construir en la zona rural del municipio de Caucasia, aulas múltiples de carácter comunitario e intercultural, teniendo en cuenta los enfoques étnicos y estratégicamente ubicados en las veredas de cada uno de los núcleos veredales</v>
          </cell>
        </row>
        <row r="3463">
          <cell r="E3463">
            <v>305154289976</v>
          </cell>
          <cell r="F3463" t="str">
            <v>Construir un centro de memoria histórica en el municipio de Caucasia, que contribuya al esclarecimiento de los hechos, responsables y las condiciones que hicieron posible el conflicto armado en Colombia</v>
          </cell>
        </row>
        <row r="3464">
          <cell r="E3464">
            <v>305154290105</v>
          </cell>
          <cell r="F3464" t="str">
            <v>Crear espacios de participación comunitaria y jóvenes que permita la Construcción de   Observatorios y laboratorios de Paz con ayudas audiovisuales (Prensa, radio, Tv, Redes sociales entre otros), que fortalezcan las habilidades y competencias de comunicación entre los actores del territorio en el municipio de Caucasia.</v>
          </cell>
        </row>
        <row r="3465">
          <cell r="E3465">
            <v>305154290290</v>
          </cell>
          <cell r="F3465" t="str">
            <v>Realizar formación en formulación,gestión y veeduría de proyectos para la población rural del Municipio de Caucasia., Departamento de Antioquia</v>
          </cell>
        </row>
        <row r="3466">
          <cell r="E3466">
            <v>305154290300</v>
          </cell>
          <cell r="F3466" t="str">
            <v>Construir espacios donde los niños, niñas, adolescentes y jóvenes de las comunidades rurales del municipio de Caucasia tengan acceso a actividades culturales, recreativas y deportivas-</v>
          </cell>
        </row>
        <row r="3467">
          <cell r="E3467">
            <v>305154290313</v>
          </cell>
          <cell r="F3467" t="str">
            <v>Construir y dotar la casa de la Mujer rural en el Municipio de Caucasia</v>
          </cell>
        </row>
        <row r="3468">
          <cell r="E3468">
            <v>305154290316</v>
          </cell>
          <cell r="F3468" t="str">
            <v xml:space="preserve">Crear en el municipio de Caucasia la figura de consejería de paz y sana convivencia en los núcleos veredales </v>
          </cell>
        </row>
        <row r="3469">
          <cell r="E3469">
            <v>305154290322</v>
          </cell>
          <cell r="F3469" t="str">
            <v xml:space="preserve">Establecer mecanismos de protección del territorio rural de Caucasia. </v>
          </cell>
        </row>
        <row r="3470">
          <cell r="E3470">
            <v>305154290433</v>
          </cell>
          <cell r="F3470" t="str">
            <v>Diseñar e implementar una estrategia de comunicación que incluya la creación y fortalecimiento de las mesas rurales de comunicación, la ampliación de la cobertura y articulación de las emisoras comunitarias y privadas existentes , la creación de cartillas pedagógicas y/o boletines escritos o digitales, en elmunicipio de Caucasia.</v>
          </cell>
        </row>
        <row r="3471">
          <cell r="E3471">
            <v>305154290447</v>
          </cell>
          <cell r="F3471" t="str">
            <v xml:space="preserve"> Formular  y construir  de la política pública para la comunidad LGTBI para determinar sus derechos, brindar oportunidades de igualdad, y programas para el reconocimiento de su identidad en el municipio de Caucasia.</v>
          </cell>
        </row>
        <row r="3472">
          <cell r="E3472">
            <v>305154290456</v>
          </cell>
          <cell r="F3472" t="str">
            <v>Implementar un programa de formación integral y fortalecimiento para los conciliadores en equidad de las zonas rurales del municipio de Caucasia Antioquia</v>
          </cell>
        </row>
        <row r="3473">
          <cell r="E3473">
            <v>305154290457</v>
          </cell>
          <cell r="F3473" t="str">
            <v>Fortalecer las jornadas de justicia móvil en los núcleos veredales del municipio de Caucasia (Antioquia)</v>
          </cell>
        </row>
        <row r="3474">
          <cell r="E3474">
            <v>305154290463</v>
          </cell>
          <cell r="F3474" t="str">
            <v>Construir e implementar la política publica para la población étnica del municipio de Caucasia, con el fin de proteger y ejercer los derechos consagrados  en la ley 70 de 1993 y la constitución política de Colombia. en el municipio de Caucasia, Antioquia</v>
          </cell>
        </row>
        <row r="3475">
          <cell r="E3475">
            <v>305154290465</v>
          </cell>
          <cell r="F3475" t="str">
            <v>Reconocer a las víctimas rurales del municipio de Caucasia, Antioquia en los procesos de reparación integral previstos en la ley 1448 de 2011, los del Sistema Integral de Verdad, Justicia, Reparación y No Repetición</v>
          </cell>
        </row>
        <row r="3476">
          <cell r="E3476">
            <v>305154290480</v>
          </cell>
          <cell r="F3476" t="str">
            <v>Implementar acciones que promuevan la participación de las comunidades en la disposición del presupuesto participativo de acuerdo con la Ley 155 de 2012 en sus artículos del 41 al 43, y que genere mejores resultados en el desarrollo y renovación de los territorios rurales del municipio de Caucasia.</v>
          </cell>
        </row>
        <row r="3477">
          <cell r="E3477">
            <v>305154290481</v>
          </cell>
          <cell r="F3477" t="str">
            <v>Promover la participación política de la población rural de Caucasia(Antioquia)</v>
          </cell>
        </row>
        <row r="3478">
          <cell r="E3478">
            <v>305154290488</v>
          </cell>
          <cell r="F3478" t="str">
            <v>Promover el control social ciudadano con el fin de mejorar la prestación de los servicios públicos para  la población rural del municipio de Caucasia</v>
          </cell>
        </row>
        <row r="3479">
          <cell r="E3479">
            <v>305154290489</v>
          </cell>
          <cell r="F3479" t="str">
            <v>Implementar la política pública de equidad de género para el municipio de Caucasia, Antioquia, con especial énfasis en las mujeres  rurales.</v>
          </cell>
        </row>
        <row r="3480">
          <cell r="E3480">
            <v>305154290492</v>
          </cell>
          <cell r="F3480" t="str">
            <v>Promover la implementación de una estrategia integral de pedagogías para la paz y la reconciliación en la zona rural del municipio de Caucasia, Antioquía</v>
          </cell>
        </row>
        <row r="3481">
          <cell r="E3481">
            <v>305154290499</v>
          </cell>
          <cell r="F3481" t="str">
            <v>Promover la implementación de una estrategia integral de pedagogías para la paz y la reconciliación en la zona rural del municipio de Caucasia, Antioquía</v>
          </cell>
        </row>
        <row r="3482">
          <cell r="E3482">
            <v>305250297692</v>
          </cell>
          <cell r="F3482" t="str">
            <v>Dotar de elementos con destino a la guardia indígena de las diferentes comunidades Indígenas</v>
          </cell>
        </row>
        <row r="3483">
          <cell r="E3483">
            <v>305250297709</v>
          </cell>
          <cell r="F3483" t="str">
            <v>Implementar un programa de formación integral y fortalecimiento para los conciliadores en equidad de las zonas</v>
          </cell>
        </row>
        <row r="3484">
          <cell r="E3484">
            <v>305250297721</v>
          </cell>
          <cell r="F3484" t="str">
            <v>Crear espacios de participación comunitaria y jóvenes que permita la Construcción de   Observatorios y laboratorios de Paz con ayudas audiovisuales (Prensa, radio, Tv, Redes sociales entre otros), que fortalezcan las habilidades y competencias de comunicación entre los actores del territorio en el municipio de El Bagre-Antioquia</v>
          </cell>
        </row>
        <row r="3485">
          <cell r="E3485">
            <v>305250297730</v>
          </cell>
          <cell r="F3485" t="str">
            <v>Garantizar la Implementación por parte de las instituciones competentes del estado, la promoción y formación en control social ciudadano, con el fin de mejorar la prestación de los servicios públicos para  la población rural del municipio de El Bagre.</v>
          </cell>
        </row>
        <row r="3486">
          <cell r="E3486">
            <v>305250297745</v>
          </cell>
          <cell r="F3486" t="str">
            <v>Construir y Dotar un centro de memoria histórica en el municipio de Nechi, que contribuya al esclarecimiento de los hechos, responsables y las condiciones que hicieron posible el conflicto armado en Colombia.</v>
          </cell>
        </row>
        <row r="3487">
          <cell r="E3487">
            <v>305250297756</v>
          </cell>
          <cell r="F3487" t="str">
            <v>Construir espacios donde los niños, niñas, adolescentes y jóvenes de las comunidades rurales y urbanas del municipio de El Bagre tengan acceso a actividades culturales, recreativas y deportivas</v>
          </cell>
        </row>
        <row r="3488">
          <cell r="E3488">
            <v>305250297768</v>
          </cell>
          <cell r="F3488" t="str">
            <v>Promover la implementación de una estrategia integral de pedagogías para la paz y la reconciliación, con enfoque étnico y diferencial, en la zona rural del municipio de El Bagre, Antioquía</v>
          </cell>
        </row>
        <row r="3489">
          <cell r="E3489">
            <v>305250297794</v>
          </cell>
          <cell r="F3489" t="str">
            <v>Reconocer a las víctimas rurales del municipio de El Bagre, Antioquia en los procesos de reparación integral previstos en la ley 1448 de 2011a Resolución 0388 de 2013 y la Resolución 01282 de 2016, los del Sistema Integral de Verdad, Justicia, Reparación y No Repetición, y por parte de la administración local.</v>
          </cell>
        </row>
        <row r="3490">
          <cell r="E3490">
            <v>305250297809</v>
          </cell>
          <cell r="F3490" t="str">
            <v>Construir y Dotar una Casa Ancestral para los Resguardos Indígenas en la zona rural y Urbana del Municipio de El Bagre</v>
          </cell>
        </row>
        <row r="3491">
          <cell r="E3491">
            <v>305250297823</v>
          </cell>
          <cell r="F3491" t="str">
            <v>Construir e implementar la política publica para la población étnica del municipio de El Bagre, con el fin de proteger y ejercer los derechos consagrados  en la ley 70 de 1993 y la constitución política de Colombia. en el municipio de Caucasia, Antioquia</v>
          </cell>
        </row>
        <row r="3492">
          <cell r="E3492">
            <v>305250297834</v>
          </cell>
          <cell r="F3492" t="str">
            <v>Construir y Dotar casa ancestral en la zona urbana del Municipio de El Bagre, para la población afro que permitan el rescate y fortalecimiento de sus costumbres ancestrales propias de su cultura.</v>
          </cell>
        </row>
        <row r="3493">
          <cell r="E3493">
            <v>305250297841</v>
          </cell>
          <cell r="F3493" t="str">
            <v>Construir y Dotar casas ancestrales en la zona urbana del municipio de El Bagre, para los Consejos Comunitarios con titulo Colectivo para la población afro que permitan el rescate y fortalecimiento de sus costumbres ancestrales propias de su cultura.</v>
          </cell>
        </row>
        <row r="3494">
          <cell r="E3494">
            <v>305250297851</v>
          </cell>
          <cell r="F3494" t="str">
            <v>Construir y Dotar centros culturales comunitarios interculturales en la zona rural del Municipio de El Bagre.</v>
          </cell>
        </row>
        <row r="3495">
          <cell r="E3495">
            <v>305250297861</v>
          </cell>
          <cell r="F3495" t="str">
            <v>Promover la implementación en la zona rural del municipio de El Bagre- Antioquia del “Programa Integral de Seguridad y Protección para comunidades y organizaciones en los territorios” previsto en el decreto 660 de 2018, en articulación con el Sistema de Alertas tempranas de la Defensoría del Pueblo.</v>
          </cell>
        </row>
        <row r="3496">
          <cell r="E3496">
            <v>305250297869</v>
          </cell>
          <cell r="F3496" t="str">
            <v>Diseñar e implementar una estrategia de comunicación que incluya la creación y fortalecimiento de las mesas rurales de comunicación, la ampliación de la cobertura y articulación de las emisoras comunitarias y privadas existentes , la creación de cartillas pedagógicas y/o boletines escritos o digitales, en elmunicipio de El Bagre.</v>
          </cell>
        </row>
        <row r="3497">
          <cell r="E3497">
            <v>305250297876</v>
          </cell>
          <cell r="F3497" t="str">
            <v>Diseñar e implementar la política pública para la población LGTBI y equidad de género del municipio de El Bagre Antioquia, En articulación con la mesa diversa, haciendo énfasis en la erradicación de las violencias basadas en género, y que contribuya a los procesos de reconciliación</v>
          </cell>
        </row>
        <row r="3498">
          <cell r="E3498">
            <v>305250297884</v>
          </cell>
          <cell r="F3498" t="str">
            <v>Fortalecer las jornadas de justicia móvil en los núcleos veredales del municipio de El Bagre- (Antioquia)</v>
          </cell>
        </row>
        <row r="3499">
          <cell r="E3499">
            <v>305250297889</v>
          </cell>
          <cell r="F3499" t="str">
            <v>mplementar la política pública de equidad de género para el municipio de El Bagre- Antioquia, con especial énfasis en las mujeres  rurales.</v>
          </cell>
        </row>
        <row r="3500">
          <cell r="E3500">
            <v>305250297898</v>
          </cell>
          <cell r="F3500" t="str">
            <v>Construir y dotar la casa de la Mujer rural en el Municipio de El Bagre-Antioquia.</v>
          </cell>
        </row>
        <row r="3501">
          <cell r="E3501">
            <v>305250297904</v>
          </cell>
          <cell r="F3501" t="str">
            <v>Implementar acciones que promuevan la participación de las comunidades en la disposición del presupuesto participativo de acuerdo con la Ley 155 de 2012 en sus artículos del 41 al 43, y que genere mejores resultados en el desarrollo y renovación de los territorios rurales del municipio de El Bagre-Antioquia</v>
          </cell>
        </row>
        <row r="3502">
          <cell r="E3502">
            <v>305250297911</v>
          </cell>
          <cell r="F3502" t="str">
            <v>Priorizar la zona rural del Municipio de El Bagre- Antioquia en el Programa Integral de Desminado Humanitario, partiendo de un diagnóstico completo que pueda detectar la presencia de Minas Antipersona y MUSE</v>
          </cell>
        </row>
        <row r="3503">
          <cell r="E3503">
            <v>305250297914</v>
          </cell>
          <cell r="F3503" t="str">
            <v xml:space="preserve">Implementar la política pública de jóvenes para el municipio de El Bagre- Antioquia, con especial atención en los jóvenes rurales como una estrategia para la prevención del reclutamiento forzado, la generación de oportunidades y consolidarlos como promotores de reconciliación y paz en el municipio. </v>
          </cell>
        </row>
        <row r="3504">
          <cell r="E3504">
            <v>305361305394</v>
          </cell>
          <cell r="F3504" t="str">
            <v>Reconocer a las víctimas rurales del municipio de Ituango, en los procesos de reparación integral previstos en la ley 1448 de 2011, los del Sistema Integral de Verdad, Justicia, Reparación y No Repetición, por parte dl Gobierno Nacional y Local.</v>
          </cell>
        </row>
        <row r="3505">
          <cell r="E3505">
            <v>305361305405</v>
          </cell>
          <cell r="F3505" t="str">
            <v>Construir, Dotar y Sostener un Centro de Memoria Histórica en el municipio de Ituango, que contribuya al esclarecimiento de los hechos, los responsables de estos y las condiciones que hicieron posible el conflicto armado en Colombia.</v>
          </cell>
        </row>
        <row r="3506">
          <cell r="E3506">
            <v>305361305421</v>
          </cell>
          <cell r="F3506" t="str">
            <v>Promover la implementación de una estrategia integral de pedagogías para la paz y la reconciliación, con enfoque étnico y diferencial, en la zona rural del municipio de Ituango.</v>
          </cell>
        </row>
        <row r="3507">
          <cell r="E3507">
            <v>305361305434</v>
          </cell>
          <cell r="F3507" t="str">
            <v>Construir y Dotar Centros Comunitarios Interculturales en la zona rural del Municipio de Ituango.</v>
          </cell>
        </row>
        <row r="3508">
          <cell r="E3508">
            <v>305361305442</v>
          </cell>
          <cell r="F3508" t="str">
            <v>Construir espacios donde los niños, niñas, adolescentes y jóvenes de las comunidades rurales y urbanas del municipio de Ituango tengan acceso a actividades culturales, recreativas y deportivas</v>
          </cell>
        </row>
        <row r="3509">
          <cell r="E3509">
            <v>305361305452</v>
          </cell>
          <cell r="F3509" t="str">
            <v>Promover la implementación en la zona rural del municipio de Ituango del “Programa Integral de Seguridad y Protección para comunidades y organizaciones en los territorios” previsto en el decreto 660 de 2018, en articulación con el Sistema de Alertas tempranas de la Defensoría del Pueblo.</v>
          </cell>
        </row>
        <row r="3510">
          <cell r="E3510">
            <v>305361305462</v>
          </cell>
          <cell r="F3510" t="str">
            <v>Fortalecer las capacidades organizacionales y dotación de equipamiento para losa lideres de las Organizaciones Sociales del municipio de Ituango.</v>
          </cell>
        </row>
        <row r="3511">
          <cell r="E3511">
            <v>305361305484</v>
          </cell>
          <cell r="F3511" t="str">
            <v>Priorizar la zona rural del Municipio de Ituango en el Programa Integral de Desminado Humanitario.</v>
          </cell>
        </row>
        <row r="3512">
          <cell r="E3512">
            <v>305361305504</v>
          </cell>
          <cell r="F3512" t="str">
            <v>Diseñar e implementar una estrategia de comunicación que incluya la creación y fortalecimiento de las mesas rurales de comunicación, la ampliación de la cobertura y articulación de las emisoras comunitarias y privadas existentes, en el municipio de Ituango.</v>
          </cell>
        </row>
        <row r="3513">
          <cell r="E3513">
            <v>305361305526</v>
          </cell>
          <cell r="F3513" t="str">
            <v>Implementar la política pública de equidad de género para el municipio de Ituango, con especial énfasis en las mujeres rurales.</v>
          </cell>
        </row>
        <row r="3514">
          <cell r="E3514">
            <v>305361305533</v>
          </cell>
          <cell r="F3514" t="str">
            <v>Construir y Dotar la casa de la Mujer rural en el Municipio de Ituango.</v>
          </cell>
        </row>
        <row r="3515">
          <cell r="E3515">
            <v>305361305585</v>
          </cell>
          <cell r="F3515" t="str">
            <v>Diseñar e implementar la política pública para la población LGTBI del municipio de Ituango, en articulación con la mesa diversa, haciendo énfasis en la erradicación de las violencias, y que contribuya a los procesos de reconciliación.</v>
          </cell>
        </row>
        <row r="3516">
          <cell r="E3516">
            <v>305361305602</v>
          </cell>
          <cell r="F3516" t="str">
            <v>Diseñar e implemetar en el municipio de Ituango, la Política Pública para las personas en condición de Discapacidad, con el objetivo de garantizar el pleno ejercicio de sus derechos de acuerdo a la ley estatutaria 1618 de 2013.</v>
          </cell>
        </row>
        <row r="3517">
          <cell r="E3517">
            <v>305361305619</v>
          </cell>
          <cell r="F3517" t="str">
            <v>Diseñar e implementar la política pública de jóvenes para el municipio de Ituango, con especial atención en los jóvenes rurales del municipio.</v>
          </cell>
        </row>
        <row r="3518">
          <cell r="E3518">
            <v>305361305892</v>
          </cell>
          <cell r="F3518" t="str">
            <v>Promover el Control Social como mecanismo de participación ciudadana de la población rural de Ituango.</v>
          </cell>
        </row>
        <row r="3519">
          <cell r="E3519">
            <v>305361305924</v>
          </cell>
          <cell r="F3519" t="str">
            <v>Fortalecer las jornadas de justicia móvil en los núcleos veredales del municipio de Ituango.</v>
          </cell>
        </row>
        <row r="3520">
          <cell r="E3520">
            <v>305361305954</v>
          </cell>
          <cell r="F3520" t="str">
            <v>Implementar un programa de formación integral y fortalecimiento para los Conciliadores en Equidad en el Municipio de Ituango.</v>
          </cell>
        </row>
        <row r="3521">
          <cell r="E3521">
            <v>305361306062</v>
          </cell>
          <cell r="F3521" t="str">
            <v>Construir y Dotar una Casa Ancestral para el Resgurado Indigena Jaidukamá en la zona rural del Municipio de Ituango.</v>
          </cell>
        </row>
        <row r="3522">
          <cell r="E3522">
            <v>305361306066</v>
          </cell>
          <cell r="F3522" t="str">
            <v xml:space="preserve">Fortalecer los procesos de reconocimiento existentes y atención especial para el Resguardo Indigena Jaikamandu,  por parte de la Instituciones Gubermentales a nivel Municipal, Departamental y Nacional. </v>
          </cell>
        </row>
        <row r="3523">
          <cell r="E3523">
            <v>305361306070</v>
          </cell>
          <cell r="F3523" t="str">
            <v>Construir e implementar la Política Pública para la población Étnica del municipio de Ituango, con el fin de proteger y ejercer los derechos consagrados  en la ley 70 de 1993.</v>
          </cell>
        </row>
        <row r="3524">
          <cell r="E3524">
            <v>305361306077</v>
          </cell>
          <cell r="F3524" t="str">
            <v>Crear espacios de participación comunitaria que permita la Construcción de   Observatorio y laboratorio  municipal de Paz, Reconciliación y Construcción de Paz, del municipio de Ituango.</v>
          </cell>
        </row>
        <row r="3525">
          <cell r="E3525">
            <v>305361306086</v>
          </cell>
          <cell r="F3525" t="str">
            <v>Mejorar  y Dotar las Casas de Paso ( La Granja, Santa Rita y Z.U) para el Resgurado Indigena Jaidukamá en la zona Urbana del Municipio de Ituango.</v>
          </cell>
        </row>
        <row r="3526">
          <cell r="E3526">
            <v>305361306092</v>
          </cell>
          <cell r="F3526" t="str">
            <v>Formular e implementar la Creación de un CETRA, en el municipio de Ituango, en articulación  con otros municipios.</v>
          </cell>
        </row>
        <row r="3527">
          <cell r="E3527">
            <v>305361306388</v>
          </cell>
          <cell r="F3527" t="str">
            <v>Implementar un programa de formación integral y fortalecimiento para los cultivadores de cultivos uso ilícito  de las zonas rurales del municipio de Ituango;  para facilitar la convivencia pacífica, la reconciliación, construcción de paz y  normatividad para el cambio de cultivos.</v>
          </cell>
        </row>
        <row r="3528">
          <cell r="E3528">
            <v>305495292327</v>
          </cell>
          <cell r="F3528" t="str">
            <v>Asesorar  y capacitar permanentemente sobre la política pública y la normatividad afro a los funcionarios públicos y comunidad en general del municipio de Nechi, Antioquia</v>
          </cell>
        </row>
        <row r="3529">
          <cell r="E3529">
            <v>305495292375</v>
          </cell>
          <cell r="F3529" t="str">
            <v>Reconocer a las víctimas rurales del municipio de Nechi, Antioquia en los procesos de reparación integral previstos en la ley 1448 de 2011, los del Sistema Integral de Verdad, Justicia, Reparación y No Repetición, y por parte de la administración local</v>
          </cell>
        </row>
        <row r="3530">
          <cell r="E3530">
            <v>305495292381</v>
          </cell>
          <cell r="F3530" t="str">
            <v>Construir un centro de memoria histórica en el municipio de Nechi, que contribuya al esclarecimiento de los hechos, responsables y las condiciones que hicieron posible el conflicto armado en Colombia.</v>
          </cell>
        </row>
        <row r="3531">
          <cell r="E3531">
            <v>305495292472</v>
          </cell>
          <cell r="F3531" t="str">
            <v>Construir y dotar casa ancestral en la zona urbana del Municipio de Nechi, para la población afro que permitan el rescate y fortalecimiento de sus costumbres ancestrales propias de su cultura.</v>
          </cell>
        </row>
        <row r="3532">
          <cell r="E3532">
            <v>305495292502</v>
          </cell>
          <cell r="F3532" t="str">
            <v>Diseñar e implementar una estrategia de comunicación para la zona rural del municipio de Nechi, Antioquia, que incluya la creación y fortalecimiento de las mesas rurales de comunicación, la ampliación de la cobertura y articulación de las emisoras comunitarias existentes</v>
          </cell>
        </row>
        <row r="3533">
          <cell r="E3533">
            <v>305495292550</v>
          </cell>
          <cell r="F3533" t="str">
            <v>Promover la implementación en la zona rural del municipio de Nechi, Antioquia del “Programa Integral de Seguridad y Protección para comunidades y organizaciones en los territorios.</v>
          </cell>
        </row>
        <row r="3534">
          <cell r="E3534">
            <v>305495292673</v>
          </cell>
          <cell r="F3534" t="str">
            <v>Promover la implementación de una estrategia integral de pedagogías para la paz y la reconciliación con enfoque de Derechos humanos en la zona rural del municipio de Nechi, Antioquía, que vincule la escuela de líderes constructores de paz, los laboratorios de verdad y reconciliación, las plataformas juveniles, grupos de mujeres, organizaciones de víctimas y el diálogo de saberes interculturales</v>
          </cell>
        </row>
        <row r="3535">
          <cell r="E3535">
            <v>305495292678</v>
          </cell>
          <cell r="F3535" t="str">
            <v>Construir y dotar la casa de la mujer, con énfasis en la mujer rural en el municipio de Nechi, donde se puedan desarrollar actividades que satisfagan sus necesidades y les permita generar procesos de bienestar, autonomía y trabajo colectivo, fomentando y favoreciendo los procesos de reconciliación</v>
          </cell>
        </row>
        <row r="3536">
          <cell r="E3536">
            <v>305495292683</v>
          </cell>
          <cell r="F3536" t="str">
            <v>Construir  y/o adecuar en la zona rural del municipio de Nechi, casetas comunitarias de carácter intercultural, donde confluyan las comunidades campesinas y afro, mujeres, jóvenes, población LGTBI y población general, y que queden estratégicamente ubicados en las 57 veredas de cada uno de  los núcleos veredales</v>
          </cell>
        </row>
        <row r="3537">
          <cell r="E3537">
            <v>305495292690</v>
          </cell>
          <cell r="F3537" t="str">
            <v>Garantizar la Implementación por parte de las instituciones competentes del estado, la promoción y formación en control social ciudadano, con el fin de mejorar la prestación de los servicios públicos para  la población rural del municipio de Nechi,</v>
          </cell>
        </row>
        <row r="3538">
          <cell r="E3538">
            <v>305495292718</v>
          </cell>
          <cell r="F3538" t="str">
            <v>Implementar un programa de formación integral y fortalecimiento para los conciliadores en equidad de las zonas rurales del municipio de Nechi Antioquia, como una estrategia que les permita la conformación de comités que promuevan la convivencia pacífica.</v>
          </cell>
        </row>
        <row r="3539">
          <cell r="E3539">
            <v>305495292724</v>
          </cell>
          <cell r="F3539" t="str">
            <v>Constituir asociaciones de mujeres en la zona rural del municipio de Nechi y fortalecer las capacidades organizacionales de las asociaciones ya existentes contribuyendo al empoderamiento y defensa de sus derechos</v>
          </cell>
        </row>
        <row r="3540">
          <cell r="E3540">
            <v>305495292747</v>
          </cell>
          <cell r="F3540" t="str">
            <v>Crear programas de sensibilización y formación comunitaria para la inclusión de la población diversa en la zona rural y urbana del municipio de Nechí</v>
          </cell>
        </row>
        <row r="3541">
          <cell r="E3541">
            <v>305495292767</v>
          </cell>
          <cell r="F3541" t="str">
            <v>Fortalecer las capacidades organizacionales y dotación de equipamiento para los consejos comunitarios del municipio de Nechi Antioquia, que les permita el desarrollo de sus capacidades internas y externas, en materia de liderazgo, gestión administrativa, financiera y de las capacidades de trabajo en red, generando dinámicas sociales y comunitaria que favorezcan la construcción de paz</v>
          </cell>
        </row>
        <row r="3542">
          <cell r="E3542">
            <v>305495292801</v>
          </cell>
          <cell r="F3542" t="str">
            <v>Promover la conformación de semilleros deportivos, culturales, habilidades para la vida, liderazgo, de emprendimiento y derechos humanos, para la población infanto /juvenil del municipio de a Nechí, Antioquia, encaminados al empoderamiento de su territorio</v>
          </cell>
        </row>
        <row r="3543">
          <cell r="E3543">
            <v>305495292810</v>
          </cell>
          <cell r="F3543" t="str">
            <v>Implementar un programa de formación integral y fortalecimiento para los conciliadores en equidad de las zonas rurales del municipio de Nechi Antioquia como una estrategia para facilitar la convivencia pacífica, la reconciliación y la construcción de paz</v>
          </cell>
        </row>
        <row r="3544">
          <cell r="E3544">
            <v>305495292931</v>
          </cell>
          <cell r="F3544" t="str">
            <v xml:space="preserve">Fortalecer la implementación de la catedra de paz en las instituciones educativas, organizaciones sociales, juntas de acción comunal, comunidades afro, y comunidad en general del municipio de Nechi, Antioquia, que generen impacto positivo en los procesos de reconciliación, convivencia y resolución pacífica de los conflictos. </v>
          </cell>
        </row>
        <row r="3545">
          <cell r="E3545">
            <v>305604305450</v>
          </cell>
          <cell r="F3545" t="str">
            <v>Promover e implementar estrategias integrales de pedagogías para la paz y la reconciliación con enfoques diferenciales, en la zona urbana y rural del Municipio de Remedios, Antioquia.</v>
          </cell>
        </row>
        <row r="3546">
          <cell r="E3546">
            <v>305604305464</v>
          </cell>
          <cell r="F3546" t="str">
            <v>Implementar programas de formación integral y fortalecimiento para las juntas de acción comunal y conciliadores en equidad con enfoque diferencial en la zona urbana y rural del Municipio de Remedios Antioquia.</v>
          </cell>
        </row>
        <row r="3547">
          <cell r="E3547">
            <v>305604305513</v>
          </cell>
          <cell r="F3547" t="str">
            <v>Mejorar las infraestructuras y funcionamiento de los centros de integración ciudadana (C.I.C), del Municipio de Remedios, las placas polideportivas, parques infantiles y gimnasios al aire libre, existentes en las veredas y corregimientos</v>
          </cell>
        </row>
        <row r="3548">
          <cell r="E3548">
            <v>305604305520</v>
          </cell>
          <cell r="F3548" t="str">
            <v>Promover  y dar cumplimiento a la ley 853 de 2003, Ley 1757 de 2018, Ley 1437 de 2011,  además de la activación del Consejo Territorial de Planeación -CTP-, del Municipio de Remedios, con el fin de promover la participación ciudadana, y el control social a la gestión pública.</v>
          </cell>
        </row>
        <row r="3549">
          <cell r="E3549">
            <v>305604305552</v>
          </cell>
          <cell r="F3549" t="str">
            <v>Construir infraestructuras comunitarias, como espacios multifuncionales, que cumpla la normatividad de acceso a personas con discapacidad; dotadas con equipos multimedia y mobiliarios, estratégicamente ubicadas, en la zona rural del Municipio de Remedios</v>
          </cell>
        </row>
        <row r="3550">
          <cell r="E3550">
            <v>305604305560</v>
          </cell>
          <cell r="F3550" t="str">
            <v>Adecuar las infraestructuras comunitarias existentes, como espacios multifuncionales, dotadas con equipos multimedia y mobiliarios, estratégicamente ubicadas, en la zona rural del Municipio de Remedios.</v>
          </cell>
        </row>
        <row r="3551">
          <cell r="E3551">
            <v>305604305698</v>
          </cell>
          <cell r="F3551" t="str">
            <v>Promover e implementar estrategias pedagógicas integrales para la prevención del consumo sustancias psicoactivas, la prostitución, alcoholismo, el reclutamiento forzado y conformación de grupos delincuenciales en la zona urbana y rural del Municipio de Remedios, Antioquia.</v>
          </cell>
        </row>
        <row r="3552">
          <cell r="E3552">
            <v>305604305784</v>
          </cell>
          <cell r="F3552" t="str">
            <v>Crear estrategias desde la comisaria de familia para dar  cobertura total a  la atención de la población urbana y rural del Municipio de Remedios, Antioquia. Relacionada con la garantía y restitución de derechos, a través de acciones de prevención y atención de entornos protectores, con enfoque diferencial.</v>
          </cell>
        </row>
        <row r="3553">
          <cell r="E3553">
            <v>305604305814</v>
          </cell>
          <cell r="F3553" t="str">
            <v>Reconocer a las víctimas rurales y urbanas del Municipio de Remedios, Antioquia, en los procesos de reparación integral previstos en la ley 1448 de 2011, los del Sistema Integral de Verdad, Justicia, Reparación y No Repetición.</v>
          </cell>
        </row>
        <row r="3554">
          <cell r="E3554">
            <v>305604305817</v>
          </cell>
          <cell r="F3554" t="str">
            <v>Reconocer historica y ancestralmente las necesidades de las comunidades campesinas en el municipio de Remedios, Departamento de Antioquia.</v>
          </cell>
        </row>
        <row r="3555">
          <cell r="E3555">
            <v>305604305976</v>
          </cell>
          <cell r="F3555" t="str">
            <v>Construir y sostener casa campesina en el Municipio de Remedios, donde se de atención en contingencias, realización de reuniones y diversas actividades comunitarias, que aporten a la reconciliación, resolución pacífica de conflictos y construcción de paz.</v>
          </cell>
        </row>
        <row r="3556">
          <cell r="E3556">
            <v>305604306055</v>
          </cell>
          <cell r="F3556" t="str">
            <v>Construir y dotar casa ancestral afro en el consejo comunitario de Rio Negrito del Municipio de Remedios</v>
          </cell>
        </row>
        <row r="3557">
          <cell r="E3557">
            <v>305604306061</v>
          </cell>
          <cell r="F3557" t="str">
            <v>Construir y dotar casa ancestral indígena en el resguardo Corodo del Municipio de Remedios</v>
          </cell>
        </row>
        <row r="3558">
          <cell r="E3558">
            <v>305604306072</v>
          </cell>
          <cell r="F3558" t="str">
            <v>Implementar la reincorporación comunitaria y los encuentros de reconciliación territorial en la zona urbana y rural del Municipio de Remedios, Antioquia.</v>
          </cell>
        </row>
        <row r="3559">
          <cell r="E3559">
            <v>305604306106</v>
          </cell>
          <cell r="F3559" t="str">
            <v>Fortalecer las capacidades organizacionales de las asociaciones de mujeres y jóvenes existentes en la zona urbana y rural del Municipio de Remedios</v>
          </cell>
        </row>
        <row r="3560">
          <cell r="E3560">
            <v>305604306114</v>
          </cell>
          <cell r="F3560" t="str">
            <v>Construir y dotar la casa de la mujer, con énfasis en la mujer rural en el Municipio de Remedios, Antioquia</v>
          </cell>
        </row>
        <row r="3561">
          <cell r="E3561">
            <v>305604306126</v>
          </cell>
          <cell r="F3561" t="str">
            <v>Difundir la ley 1257 de 2008 y demás leyes relacionadas con el tema de género en el Municipio de Remedios, Antioquia.</v>
          </cell>
        </row>
        <row r="3562">
          <cell r="E3562">
            <v>305604306135</v>
          </cell>
          <cell r="F3562" t="str">
            <v>Construir un centro o museo de memoria histórica en el Municipio de Remedios, que contribuya al esclarecimiento de los hechos, responsables y las condiciones que hicieron posible el conflicto armado.</v>
          </cell>
        </row>
        <row r="3563">
          <cell r="E3563">
            <v>305604306194</v>
          </cell>
          <cell r="F3563" t="str">
            <v>Construir 3 centros de integración ciudadana (C.I.C), Municipio de Remedios, Antioquia, en lugares estratégicos y espacios como placas polideportivas, parques infantiles y gimnasios al aire libre</v>
          </cell>
        </row>
        <row r="3564">
          <cell r="E3564">
            <v>305604306226</v>
          </cell>
          <cell r="F3564" t="str">
            <v>Ampliar la infraestructura de la casa de justicia del Municipio de Remedios, como centro interinstitucional que aplique mecanismos de justicia formal y no formal para orientar a los ciudadanos sobre sus derechos, prevención del delito y velar por la sana convivencia en el Municipio.</v>
          </cell>
        </row>
        <row r="3565">
          <cell r="E3565">
            <v>305604306282</v>
          </cell>
          <cell r="F3565" t="str">
            <v>Promover la implementación en la zona rural del Municipio de Remedios, Antioquia del “Programa Integral de Seguridad y Protección para comunidades y organizaciones en los territorios” previsto en el decreto 660 de 2018</v>
          </cell>
        </row>
        <row r="3566">
          <cell r="E3566">
            <v>305736292359</v>
          </cell>
          <cell r="F3566" t="str">
            <v xml:space="preserve">Promover la creación de estrategias o programas pedagógicos que promuevan el buen uso del tiempo libre, la apropiación de la cultura, la seguridad humana y la convivencia pacífica en la zona rural del municipio de Segovia, Antioquia. </v>
          </cell>
        </row>
        <row r="3567">
          <cell r="E3567">
            <v>305736292391</v>
          </cell>
          <cell r="F3567" t="str">
            <v xml:space="preserve">Diseñar e implementar una estrategia de comunicación para la paz y la reconciliación que fortalezca los medios de comunicación existentes y genere aquellos que no existen para la zona rural del municipio de Segovia, Antioquia.  </v>
          </cell>
        </row>
        <row r="3568">
          <cell r="E3568">
            <v>305736292521</v>
          </cell>
          <cell r="F3568" t="str">
            <v xml:space="preserve">Implementar los procesos de reparación integral para las víctimas del conflicto armado en el marco de la ley 1448 del 2011 en el municipio de Segovia, Antioquia. </v>
          </cell>
        </row>
        <row r="3569">
          <cell r="E3569">
            <v>305736292535</v>
          </cell>
          <cell r="F3569" t="str">
            <v xml:space="preserve">Promover la creación y fortalecimiento de una red de organizaciones de mujeres que promueva la capacitación para el empleo digno, la garantía de los derechos de las mujeres y la comunidad LGBTI, la prevención de las violencias basadas en género y que haga seguimiento a la implementación de la Política Pública de Mujer y Equidad de Género en el municipio de Segovia, Antioquia. </v>
          </cell>
        </row>
        <row r="3570">
          <cell r="E3570">
            <v>305736292551</v>
          </cell>
          <cell r="F3570" t="str">
            <v xml:space="preserve">Fortalecimiento de las Juntas de Acción Comunal, las autoridades de los Consejos Comunitarios y el Resguardo Indígena del municipio de Segovia, Antioquia para impulsar su papel como gestores del desarrollo y conciliadores de los conflictos comunitarios.  </v>
          </cell>
        </row>
        <row r="3571">
          <cell r="E3571">
            <v>305736292575</v>
          </cell>
          <cell r="F3571" t="str">
            <v xml:space="preserve">Construcción de infraestructura física y dotación para casas de gobierno de los Consejos Comunitarios del corregimiento de Fraguas y construcción de la Casa Indígena para el Resguardo Tagual la Po y comunidad La Chinita en el municipio de Segovia, Antioquia. </v>
          </cell>
        </row>
        <row r="3572">
          <cell r="E3572">
            <v>305736292614</v>
          </cell>
          <cell r="F3572" t="str">
            <v xml:space="preserve">Priorizar la implementación del programa de seguridad y protección integral para líderes y lideresas previstos en el decreto 660 de 2018 para el municipio de Segovia, Antioquia. </v>
          </cell>
        </row>
        <row r="3573">
          <cell r="E3573">
            <v>305790302040</v>
          </cell>
          <cell r="F3573" t="str">
            <v>Contruir casa del saber Ancestral en el Resguardo Indigena JAIDEZAVI y Casa de Saber ancestral Afro en el correguimiento de La Caucana en el municipio de Tarazá- Antioquia</v>
          </cell>
        </row>
        <row r="3574">
          <cell r="E3574">
            <v>305790302051</v>
          </cell>
          <cell r="F3574" t="str">
            <v>Construir, mejorar y dotar las casetas comunitarias en la zona rural del Municipio de Tarazá - Antioquia</v>
          </cell>
        </row>
        <row r="3575">
          <cell r="E3575">
            <v>305790302199</v>
          </cell>
          <cell r="F3575" t="str">
            <v xml:space="preserve"> Diseñar y ejecutar un programa de fortalecimiento para lideres y lideresas sociales y comunitarios, capacitandolos en formulación de proyectos, en estructura organizativa, legislación, emprendimiento, así como su papel de líderes sociales en el Municipio de Tarazá - Antioquia.</v>
          </cell>
        </row>
        <row r="3576">
          <cell r="E3576">
            <v>305790302275</v>
          </cell>
          <cell r="F3576" t="str">
            <v>Garantizar el cubrimiento  de servicios de casas móviles de justicia, con campañas efectivas de comunicación en la zona rural del municipio de Tarazá - Antioquia.</v>
          </cell>
        </row>
        <row r="3577">
          <cell r="E3577">
            <v>305790302374</v>
          </cell>
          <cell r="F3577" t="str">
            <v xml:space="preserve"> Implementar proyectos de acompañamiento social a la comunidad indígena Jaidezavi, para consolidar su plan de vida.</v>
          </cell>
        </row>
        <row r="3578">
          <cell r="E3578">
            <v>305790302400</v>
          </cell>
          <cell r="F3578" t="str">
            <v>Crear y desarollar un programa integral de capacitación y formación de ciudadanos del área rural en control social, conciliación, sana convivencia y resolución pacífica de conflictos, encaminados a mejorar, facilitar la convivencia, tolerancia y generación de espacios de dialogo y reconciliación en sus corregimientos y veredas municipio de Tarazá - Antioquia.</v>
          </cell>
        </row>
        <row r="3579">
          <cell r="E3579">
            <v>305790302486</v>
          </cell>
          <cell r="F3579" t="str">
            <v>Implementar proyectos de desminado humanitario en las veredas afectadas por MAP-MUSE en el Municipio de Tarazá - Antioquia</v>
          </cell>
        </row>
        <row r="3580">
          <cell r="E3580">
            <v>305790302615</v>
          </cell>
          <cell r="F3580" t="str">
            <v>Implementar proyectos que garanticen el acceso a medios de comunicación como radios comunitarias de la poblacion rural del Municipio de Taraza - Antioquia.</v>
          </cell>
        </row>
        <row r="3581">
          <cell r="E3581">
            <v>305790302645</v>
          </cell>
          <cell r="F3581" t="str">
            <v xml:space="preserve"> Gestionar la efectiva implementación de la Ley 1448 de 2011, en la zona rural del municipio de Tarazá - Antioquia.</v>
          </cell>
        </row>
        <row r="3582">
          <cell r="E3582">
            <v>305790302671</v>
          </cell>
          <cell r="F3582" t="str">
            <v>Diseñar y desarrollar un programa integral de  Veedurías Ciudadanas y Control Social en el Municipio de Tarazá - Antioquia.</v>
          </cell>
        </row>
        <row r="3583">
          <cell r="E3583">
            <v>305790302699</v>
          </cell>
          <cell r="F3583" t="str">
            <v>Actualizar participativamente e implementar la Politica Pública de Equidad de Género para las Mujeres del Municipio de Tarazá - Antioquia.</v>
          </cell>
        </row>
        <row r="3584">
          <cell r="E3584">
            <v>305790302783</v>
          </cell>
          <cell r="F3584" t="str">
            <v>Diseñar e implementar una estrategia integral de comunicación con enfoque de género que involucre a hombres y mujeres rurales en el municipio de Tarazá - Antioquia</v>
          </cell>
        </row>
        <row r="3585">
          <cell r="E3585">
            <v>305790302832</v>
          </cell>
          <cell r="F3585" t="str">
            <v>Conformar un centro para la construcción de un Centro de Memoria Historica  del municipio de Tarazá - Antioquia</v>
          </cell>
        </row>
        <row r="3586">
          <cell r="E3586">
            <v>305790302859</v>
          </cell>
          <cell r="F3586" t="str">
            <v>Acompañar y conformar una red de jovenes para fortalecer su participen en los diferentes programas del municipio de Tarazá - Antioquia.</v>
          </cell>
        </row>
        <row r="3587">
          <cell r="E3587">
            <v>305790303340</v>
          </cell>
          <cell r="F3587" t="str">
            <v>Construir, mejorar y dotar casas de convivencia  en los cinco corregimientos que comprenden el área rural del municipio de Tarazá- Antioquia.</v>
          </cell>
        </row>
        <row r="3588">
          <cell r="E3588">
            <v>305790303363</v>
          </cell>
          <cell r="F3588" t="str">
            <v>Desarrollar un programa de prevención de reclutamiento forzado en el municipio de Tarazá- Antioquia.</v>
          </cell>
        </row>
        <row r="3589">
          <cell r="E3589">
            <v>305790303383</v>
          </cell>
          <cell r="F3589" t="str">
            <v>Priorizar al municipio de Tarazá para la implementación del el decreto 660 de 2018 de protección integral de líderes y lideresas sociales y comunitarios.</v>
          </cell>
        </row>
        <row r="3590">
          <cell r="E3590">
            <v>305854302220</v>
          </cell>
          <cell r="F3590" t="str">
            <v>Diseñar e implementar estrategias que permitan el acceso a emisoras comunitarias como medios de comunicación e información,  acordes con la normatividad vigente del Ministerio de las Tecnologías de la Información y Comunicación, para la zona rural del Municipio de Valdivia, Antioquia</v>
          </cell>
        </row>
        <row r="3591">
          <cell r="E3591">
            <v>305854302419</v>
          </cell>
          <cell r="F3591" t="str">
            <v>Implementar programas de formación integral y fortalecimiento para las juntas de acción comunal y conciliadores en equidad con enfoque de género en la zona urbana y rural del Municipio de Valdivia Antioquia, como una estrategia que les permita la promoción de la convivencia pacífica, la reconciliación y la construcción de paz DE las comunidades en su territorio.</v>
          </cell>
        </row>
        <row r="3592">
          <cell r="E3592">
            <v>305854302435</v>
          </cell>
          <cell r="F3592" t="str">
            <v>Promover  y dar cumplimiento a la ley 853 de 2003, Ley 1757 de 2018, Ley 1437 de 2011,  además de la activación del Consejo Territorial de Planeación -CTP-, del Municipio de Valdivia, con el fin de promover la participación ciudadana, y el control social a la gestión pública.</v>
          </cell>
        </row>
        <row r="3593">
          <cell r="E3593">
            <v>305854302444</v>
          </cell>
          <cell r="F3593" t="str">
            <v>Fortalecer las capacidades organizacionales, de gobernanza, paz, participación ciudadana y control social a la gestión pública para las juntas de acción comunal y organizaciones sociales del Municipio de Valdivia Antioquia</v>
          </cell>
        </row>
        <row r="3594">
          <cell r="E3594">
            <v>305854302478</v>
          </cell>
          <cell r="F3594" t="str">
            <v>Construir infraestructuras comunitarias, como espacios multifuncionales, que cumpla la normatividad de acceso a personas con discapacidad; dotadas con equipos multimedia y mobiliarios, estratégicamente ubicadas, en la zona rural del Municipio de Valdivia</v>
          </cell>
        </row>
        <row r="3595">
          <cell r="E3595">
            <v>305854302495</v>
          </cell>
          <cell r="F3595" t="str">
            <v>Construir centros de integración ciudadana (C.I.C), en los corregimientos del Municipio de Valdivia, y espacios como placas polideportivas, parques infantiles y gimnasios al aire libre, en todas las veredas</v>
          </cell>
        </row>
        <row r="3596">
          <cell r="E3596">
            <v>305854302506</v>
          </cell>
          <cell r="F3596" t="str">
            <v>Construir y dotar la casa de la mujer, con énfasis en la mujer rural en el Corregimiento de Puerto Valdivia, Municipio de Valdivia, Antioquia</v>
          </cell>
        </row>
        <row r="3597">
          <cell r="E3597">
            <v>305854302520</v>
          </cell>
          <cell r="F3597" t="str">
            <v>Construir casa de justicia como centro interinstitucional que aplique mecanismos de justicia formal y no formal para orientar a los ciudadanos sobre sus derechos, prevención del delito y velar por la sana convivencia en el Municipio de Valdivia, Antioquia</v>
          </cell>
        </row>
        <row r="3598">
          <cell r="E3598">
            <v>305854302530</v>
          </cell>
          <cell r="F3598" t="str">
            <v>Adecuar las infraestructuras comunitarias existentes, como espacios multifuncionales, dotadas con equipos multimedia y mobiliarios, estratégicamente ubicadas, en la zona rural del Municipio de Valdivia, Antioquia</v>
          </cell>
        </row>
        <row r="3599">
          <cell r="E3599">
            <v>305854302553</v>
          </cell>
          <cell r="F3599" t="str">
            <v>Crear estrategias desde la comisaria de familia para la ampliación de la cobertura a la atención de la población rural del Municipio de Valdivia, Antioquia.</v>
          </cell>
        </row>
        <row r="3600">
          <cell r="E3600">
            <v>305854302560</v>
          </cell>
          <cell r="F3600" t="str">
            <v>Promover la implementación en la zona rural del municipio de Valdivia, Antioquia del “Programa Integral de Seguridad y Protección para comunidades y organizaciones en los territorios” previsto en el decreto 660 de 2018.</v>
          </cell>
        </row>
        <row r="3601">
          <cell r="E3601">
            <v>305854302566</v>
          </cell>
          <cell r="F3601" t="str">
            <v>Reconocer a las víctimas rurales del Municipio de Valdivia, Antioquia en los procesos de reparación integral previstos en la ley 1448 de 2011, los del Sistema Integral de Verdad, Justicia, Reparación y No Repetición</v>
          </cell>
        </row>
        <row r="3602">
          <cell r="E3602">
            <v>305854302571</v>
          </cell>
          <cell r="F3602" t="str">
            <v xml:space="preserve">Implementar un programa integral para la reconstrucción de la memoria histórica en el municipio de Valdivia, Antioquia, realizado a través de estrategias que resignifiquen el dolor, construyendo monumentos, instalación de placas simbólicas, en espacios de la zona rural más afectadas por el conflicto. </v>
          </cell>
        </row>
        <row r="3603">
          <cell r="E3603">
            <v>305854302573</v>
          </cell>
          <cell r="F3603" t="str">
            <v>Priorizar la zona rural del Municipio de Valdivia, Antioquia,  con el Programa Integral de Desminado Humanitario, partiendo de un diagnóstico completo que pueda detectar la presencia de Minas Antipersona y munición sin explotar (MUSE), con la participación de la institucionalidad, excombatientes, desplazados, víctimas del conflicto armado y comunidad en general.</v>
          </cell>
        </row>
        <row r="3604">
          <cell r="E3604">
            <v>305854302734</v>
          </cell>
          <cell r="F3604" t="str">
            <v>Acompañar y orientar a mujeres  y  hombres de la zona urbana y rural del  Municipio de Valdivia; a través de acciones pedagógicas y formativas, para la implementación de la  ley 731 de 2002 (mujer rural), la ley 1257 de 2008 (no violencia contra la mujer), la ley 1719 de 2014 (violencia sexual contra la mujer) y otras.</v>
          </cell>
        </row>
        <row r="3605">
          <cell r="E3605">
            <v>305854302842</v>
          </cell>
          <cell r="F3605" t="str">
            <v>Promover e implementar estrategia integral de pedagogías para la paz y la reconciliación con enfoque de Derechos humanos en la zona urbana y rural del municipio de Valdivia, Antioquía</v>
          </cell>
        </row>
        <row r="3606">
          <cell r="E3606">
            <v>305895296811</v>
          </cell>
          <cell r="F3606" t="str">
            <v>Implementar una estrategia de comunicación para la paz y la reconciliación, que vincule la emisora existente, así como la creación de una emisora comunitaria pluriétnica que tenga alcance en toda la zona rural del municipio de Zaragoza, Antioquia.</v>
          </cell>
        </row>
        <row r="3607">
          <cell r="E3607">
            <v>305895296837</v>
          </cell>
          <cell r="F3607" t="str">
            <v xml:space="preserve">Implementar una estrategia de fortalecimiento para la resolución de conflictos comunitarios y socioambientales en los resguardos, concejos comunitarios y juntas de acción comunal del municipio de Zaragoza, Antioquia. </v>
          </cell>
        </row>
        <row r="3608">
          <cell r="E3608">
            <v>305895296878</v>
          </cell>
          <cell r="F3608" t="str">
            <v xml:space="preserve">Construcción, ampliación y dotación de las casas de reuniones de los resguardos, cabildos, consejos comunitarios y veredas del municipio de Zaragoza, Antioquia. </v>
          </cell>
        </row>
        <row r="3609">
          <cell r="E3609">
            <v>305895296954</v>
          </cell>
          <cell r="F3609" t="str">
            <v xml:space="preserve">Implementar una estrategia de fortalecimiento organizativo con programas de formación dirigidos a las asociaciones y organizaciones sociales y de víctimas existentes, así como a la creación de nuevas, para la gestión y ejecución de proyectos en el municipio de Zaragoza, Antioquia. </v>
          </cell>
        </row>
        <row r="3610">
          <cell r="E3610">
            <v>305895297004</v>
          </cell>
          <cell r="F3610" t="str">
            <v xml:space="preserve">Fortalecer a las autoridades étnicas indígenas y afrodescendientes en gobierno propio para fortalecer su autonomía en el municipio de Zaragoza, Antioquia. </v>
          </cell>
        </row>
        <row r="3611">
          <cell r="E3611">
            <v>305895297012</v>
          </cell>
          <cell r="F3611" t="str">
            <v>Implementar una estrategia integral de seguridad para líderes sociales y de restitución de tierras de acuerdo con lo previsto en el decreto 660 de 2018, para el municipio de Zaragoza, Antioquia.</v>
          </cell>
        </row>
        <row r="3612">
          <cell r="E3612">
            <v>305895297047</v>
          </cell>
          <cell r="F3612" t="str">
            <v xml:space="preserve">Implementar las acciones y atención integral a las víctimas del conflicto armado en el marco de lo previsto en la ley 1448 de 2011 y sus decretos étnicos reglamentarios en el municipio de Zaragoza, Antioquia. </v>
          </cell>
        </row>
        <row r="3613">
          <cell r="E3613">
            <v>305895297541</v>
          </cell>
          <cell r="F3613" t="str">
            <v>Diseñar e implementar una estrategia integral para evitar el reclutamiento forzado de jóvenes, niños, niñas y adolescentes a través de acciones culturales que rescaten la multiculturalidad del municipio de Zaragoza, Antioquia.</v>
          </cell>
        </row>
        <row r="3614">
          <cell r="E3614">
            <v>305895297555</v>
          </cell>
          <cell r="F3614" t="str">
            <v xml:space="preserve">Construir e implementar la Política Pública de Mujer y Género con énfasis en mujer rural del municipio de Zaragoza, Antioquia. </v>
          </cell>
        </row>
        <row r="3615">
          <cell r="E3615">
            <v>305895297610</v>
          </cell>
          <cell r="F3615" t="str">
            <v xml:space="preserve">Fortalecer a la administración pública local y a las organizaciones del territorio entorno a los espacios de participación ciudadana para garantizar la efectiva atención y ejecución de los programas y proyectos sociales dirigidos a la población rural del municipio de Zaragoza, Antioquia. </v>
          </cell>
        </row>
        <row r="3616">
          <cell r="E3616">
            <v>305895297648</v>
          </cell>
          <cell r="F3616" t="str">
            <v>Diseñar e implementar una estrategia de pedagogía social para la paz y la reconciliación en el municipio de Zaragoza, Antioquia.</v>
          </cell>
        </row>
        <row r="3617">
          <cell r="E3617">
            <v>305895297653</v>
          </cell>
          <cell r="F3617" t="str">
            <v xml:space="preserve">Priorizar las zonas rurales del municipio de Zaragoza, Antioquia en el programa de desminado humanitario, incluyendo campañas de prevención del riesgo de minas antipersona (map), munición sin explotar (muse). </v>
          </cell>
        </row>
        <row r="3618">
          <cell r="E3618">
            <v>505475222727</v>
          </cell>
          <cell r="F3618" t="str">
            <v>Construir  la infraestructura del comando de policia en el nuevo sitio de traslado de la cabecera municipal de Murindo-Antioquia</v>
          </cell>
        </row>
        <row r="3619">
          <cell r="E3619">
            <v>505475222793</v>
          </cell>
          <cell r="F3619" t="str">
            <v xml:space="preserve"> Reparar las victimas integralmente en el municipio de Murindó-Antioquia</v>
          </cell>
        </row>
        <row r="3620">
          <cell r="E3620">
            <v>505475222810</v>
          </cell>
          <cell r="F3620" t="str">
            <v xml:space="preserve"> Construir escenarios deportivos que promuevan la reconciliación, convivencia y paz en el Municipio de Murindó - Antioquia.</v>
          </cell>
        </row>
        <row r="3621">
          <cell r="E3621">
            <v>505475222841</v>
          </cell>
          <cell r="F3621" t="str">
            <v>Construir infraestructura física para el funcionamiento de una emisora comunitaria en la cabecera Municipal de Murindó</v>
          </cell>
        </row>
        <row r="3622">
          <cell r="E3622">
            <v>505475222889</v>
          </cell>
          <cell r="F3622" t="str">
            <v>Impulsar grupos de mujeres empoderadas en gobierno y demás temas sociales en el municipio de Murindó -  Antioquia</v>
          </cell>
        </row>
        <row r="3623">
          <cell r="E3623">
            <v>505475222913</v>
          </cell>
          <cell r="F3623" t="str">
            <v>Capacitar y fortalecer  la soberanía indígena en el municipio de Murindo-Antioquia</v>
          </cell>
        </row>
        <row r="3624">
          <cell r="E3624">
            <v>505475222940</v>
          </cell>
          <cell r="F3624" t="str">
            <v>Construir infraestructura física para el funcionamiento del palacio Municipal en el municipio de murindo-Antioquia</v>
          </cell>
        </row>
        <row r="3625">
          <cell r="E3625">
            <v>505475222959</v>
          </cell>
          <cell r="F3625" t="str">
            <v>Fortalecer a la mesa de participación efectiva de la víctimas y al comité territorial de justicia transaccional en el municipio de Murindo-Antioquia</v>
          </cell>
        </row>
        <row r="3626">
          <cell r="E3626">
            <v>505475222971</v>
          </cell>
          <cell r="F3626" t="str">
            <v>Construir casa de Memoria Histórica en la cabecera municipal de Murindó -  Antioquia</v>
          </cell>
        </row>
        <row r="3627">
          <cell r="E3627">
            <v>505475223027</v>
          </cell>
          <cell r="F3627" t="str">
            <v xml:space="preserve">Fortalecer  la justicia indígena en los resguardos rio chagerado y Rio Murindo en el Municipio de Murindo Antioquia </v>
          </cell>
        </row>
        <row r="3628">
          <cell r="E3628">
            <v>505475223055</v>
          </cell>
          <cell r="F3628" t="str">
            <v>Implementar mecanismos y procesos propios de protección y defensa del territorio ancestral de las todas comunidades étnicas del Municipio de Murindó Antioquia.</v>
          </cell>
        </row>
        <row r="3629">
          <cell r="E3629">
            <v>505475223095</v>
          </cell>
          <cell r="F3629" t="str">
            <v>Fortlacer la Mesa Interétnica, integrada por las comunidades étnico territoriales del Municipio de Murindó</v>
          </cell>
        </row>
        <row r="3630">
          <cell r="E3630">
            <v>505475223285</v>
          </cell>
          <cell r="F3630" t="str">
            <v>Construir infraestructura fisica casa de justicia cabecera municipal Municipio de Murindo-Antioquia.</v>
          </cell>
        </row>
        <row r="3631">
          <cell r="E3631">
            <v>505475223297</v>
          </cell>
          <cell r="F3631" t="str">
            <v>Construir infraestructura física como centro de reclusión para menores y jóvenes infractores en vulnerabilidad en el municipio de Murindo-Antioquia.</v>
          </cell>
        </row>
        <row r="3632">
          <cell r="E3632">
            <v>505475223316</v>
          </cell>
          <cell r="F3632" t="str">
            <v>Dotar todas las oficinas del palacio municipal con equipos de trabajo en el municipio de Murindó - Antioquia.</v>
          </cell>
        </row>
        <row r="3633">
          <cell r="E3633">
            <v>505475223385</v>
          </cell>
          <cell r="F3633" t="str">
            <v>Actualizar los planes etnicos y plan de vida, plan de salvaguarda y plan de Desarrollo municipal en el municipio de Murindo Antioquia</v>
          </cell>
        </row>
        <row r="3634">
          <cell r="E3634">
            <v>505475223406</v>
          </cell>
          <cell r="F3634" t="str">
            <v>Fortalecer y socializar masivamente los procesos internos autónomos y organizativos en el municipio de Murindo Anntioquia</v>
          </cell>
        </row>
        <row r="3635">
          <cell r="E3635">
            <v>505475223436</v>
          </cell>
          <cell r="F3635" t="str">
            <v>Fortalecer a las comunidades frente a la justicia propia en los siete concejos comunitarios del municipio del municipio de Murindo Antioquia</v>
          </cell>
        </row>
        <row r="3636">
          <cell r="E3636">
            <v>505475223455</v>
          </cell>
          <cell r="F3636" t="str">
            <v>Construir  los planes de reparación individual y colectivos en el municipio de murindo</v>
          </cell>
        </row>
        <row r="3637">
          <cell r="E3637">
            <v>505475223484</v>
          </cell>
          <cell r="F3637" t="str">
            <v>Fortalecer estructuras democráticas de las organizaciones étnicas en el municipio de Murindo Antioquia</v>
          </cell>
        </row>
        <row r="3638">
          <cell r="E3638">
            <v>505475223499</v>
          </cell>
          <cell r="F3638" t="str">
            <v xml:space="preserve"> Impulsar los procesos sociales, políticos y jurídicos en el municipio de Murindo Antioquia.</v>
          </cell>
        </row>
        <row r="3639">
          <cell r="E3639">
            <v>505475223554</v>
          </cell>
          <cell r="F3639" t="str">
            <v>Impulsar procesos para la  dignificación de la cultura ancestral y los proceso de duelos y perdón de las víctimas en el municipio de Murindo Antioquia.</v>
          </cell>
        </row>
        <row r="3640">
          <cell r="E3640">
            <v>505475223654</v>
          </cell>
          <cell r="F3640" t="str">
            <v>Generar espacios de dialogo donde se implementen estrategias de reconciliación entre población y excombatientes afro e indígenas en el municipio de Murindo Antioquia.</v>
          </cell>
        </row>
        <row r="3641">
          <cell r="E3641">
            <v>505475223743</v>
          </cell>
          <cell r="F3641" t="str">
            <v>Fortalecer el plan de contingencia del Municipio del municipio de Murindo Antioquia.</v>
          </cell>
        </row>
        <row r="3642">
          <cell r="E3642">
            <v>505475234315</v>
          </cell>
          <cell r="F3642" t="str">
            <v>Fortalecer los planes de retorno  y reubicación para la población víctima del conflicto armado en el municipio de Murindo- Antioquia.</v>
          </cell>
        </row>
        <row r="3643">
          <cell r="E3643">
            <v>505873205260</v>
          </cell>
          <cell r="F3643" t="str">
            <v>Recuperar la memoria Histórica de comunidades Afro e Indígenas de Vigía del Fuerte.</v>
          </cell>
        </row>
        <row r="3644">
          <cell r="E3644">
            <v>505873205342</v>
          </cell>
          <cell r="F3644" t="str">
            <v>Fortalecer  la gobernabilidad y ajuste de los reglamentos internos todas comunidades afros del municipio del vigia del Fuerte Departamento de Antioquia de las comunidades</v>
          </cell>
        </row>
        <row r="3645">
          <cell r="E3645">
            <v>505873205356</v>
          </cell>
          <cell r="F3645" t="str">
            <v>Construir dos centros de memorias Históricas de comunidades Afros e Indígenas en  la cabecera municipal de Vigía del Fuerte Departamento de Antioquia</v>
          </cell>
        </row>
        <row r="3646">
          <cell r="E3646">
            <v>505873205396</v>
          </cell>
          <cell r="F3646" t="str">
            <v>Construir una casa del saber  en las comunidades  indígenas  con enfoque étnico municipio de Vigía del Fuerte Departamento de  Antioquia</v>
          </cell>
        </row>
        <row r="3647">
          <cell r="E3647">
            <v>505873205400</v>
          </cell>
          <cell r="F3647" t="str">
            <v>Realizar  seminarios cada síes meses sobre legislación indígena, gobierno propio, ley de origen, derecho propio y fortalecimiento a los planes de vida  a todos los resguardos indígenas del municipio de Vigía del Fuerte en el departamento de Antioquía</v>
          </cell>
        </row>
        <row r="3648">
          <cell r="E3648">
            <v>505873205427</v>
          </cell>
          <cell r="F3648" t="str">
            <v>Reconocer y dar manejo a través de la guardia indígena, autoridades tradicionales y otras instituciones competentes a sitios sagrados, ancestrales  de reservas en las 7  comunidades indigenas en el municipio de Vigia del Fuerte Departamento de Antioquia</v>
          </cell>
        </row>
        <row r="3649">
          <cell r="E3649">
            <v>505873205475</v>
          </cell>
          <cell r="F3649" t="str">
            <v>Gestionar ante el estado Colombiano garantía de reparación individual y colectiva de las victimas del muncipio de Vigía del Fuerte, Antioquia y el cumplimiento en la implementación del acuerdo de paz.</v>
          </cell>
        </row>
        <row r="3650">
          <cell r="E3650">
            <v>505873205524</v>
          </cell>
          <cell r="F3650" t="str">
            <v>Gestionar espacios de diálogos interinstitucionales en el Municipio de Vigía del Fuerte del departamento de Antioquia</v>
          </cell>
        </row>
        <row r="3651">
          <cell r="E3651">
            <v>505873205540</v>
          </cell>
          <cell r="F3651" t="str">
            <v>Realizar capacitaciones sobre gobierno propio en el marco de protocolo con terceros en  los 19 consejos comunitarios En el municipio de vigía del fuerte</v>
          </cell>
        </row>
        <row r="3652">
          <cell r="E3652">
            <v>505873205542</v>
          </cell>
          <cell r="F3652" t="str">
            <v>Gestionar la implementación de una (1) emisora comunitaria en la cabecera municipal de Vigía del Fuerte Departamento de Antioquia</v>
          </cell>
        </row>
        <row r="3653">
          <cell r="E3653">
            <v>505873205577</v>
          </cell>
          <cell r="F3653" t="str">
            <v>Gestionar dotación de emisora comunitaria en la cabecera del municipio de Vigia del Fuerte Departamento de Antioquia</v>
          </cell>
        </row>
        <row r="3654">
          <cell r="E3654">
            <v>505873205770</v>
          </cell>
          <cell r="F3654" t="str">
            <v>Fortalecer con capacitaciones a la comisaria de familia del municipio de vigía del Fuerte Departamento de Antioquia</v>
          </cell>
        </row>
        <row r="3655">
          <cell r="E3655">
            <v>505873205786</v>
          </cell>
          <cell r="F3655" t="str">
            <v>Construir una casa de justicia en la cabecera municipal de Vigía del Fuerte Departamento de Antioquia</v>
          </cell>
        </row>
        <row r="3656">
          <cell r="E3656">
            <v>505873205803</v>
          </cell>
          <cell r="F3656" t="str">
            <v>Capacitar a las mujeres Afros e Indígenas en representación y participación de los territorios como fortalecimiento del enfoque de género en el Municipio de vigía del fuerte departamento de Antioquia</v>
          </cell>
        </row>
        <row r="3657">
          <cell r="E3657">
            <v>505873205819</v>
          </cell>
          <cell r="F3657" t="str">
            <v>Rescartar y fortalecer los asuntos étnicos comunitarios en las comunidades del municipio de Vigía del Fuerte Departamento de Antioquia</v>
          </cell>
        </row>
        <row r="3658">
          <cell r="E3658">
            <v>505873205824</v>
          </cell>
          <cell r="F3658" t="str">
            <v>Implementar programas de prevención al Reclutamiento de niños, niñas y jóvenes por los grupos al margen de la ley Vigia del Fuerte Departamento de Antioquia</v>
          </cell>
        </row>
        <row r="3659">
          <cell r="E3659">
            <v>505873206020</v>
          </cell>
          <cell r="F3659" t="str">
            <v>Mejorar el centro humanitario comunitario interetnico de Buchadö muncicpio de Vigia del Fuerte Departamento de Antioquia</v>
          </cell>
        </row>
        <row r="3660">
          <cell r="E3660">
            <v>505873206032</v>
          </cell>
          <cell r="F3660" t="str">
            <v>Mejorar la sede de COCOMACIA  en la Vigia del Fuerte Cabecera municipal Departamento de Antioquia</v>
          </cell>
        </row>
        <row r="3661">
          <cell r="E3661">
            <v>505873206036</v>
          </cell>
          <cell r="F3661" t="str">
            <v>Actualizar y socializar del Manual de convivencia en las comunidades indígenas y afros para dar manejo y control oportuno a los reglamentos internos en las comunidades del municipio Vigia del Fuerte Departamento de Antioquia</v>
          </cell>
        </row>
        <row r="3662">
          <cell r="E3662">
            <v>505873206038</v>
          </cell>
          <cell r="F3662" t="str">
            <v>Implementar Política pública a las víctimas del conflicto armado para conocer y reclamar los derechos de las victimas pertenecientes al municipio Vigia del Fuerte Departamento de Antioquia</v>
          </cell>
        </row>
        <row r="3663">
          <cell r="E3663">
            <v>505873206040</v>
          </cell>
          <cell r="F3663" t="str">
            <v>Construir 2 albergues afros e indígenas para atender  población en situación de vulnerabilidad en el municipio de vigía del fuerte departamento de Antioquia</v>
          </cell>
        </row>
        <row r="3664">
          <cell r="E3664">
            <v>505873206042</v>
          </cell>
          <cell r="F3664" t="str">
            <v>Capacitar a los hombre Afros e Indígenas en representación y participación de los territorios como fortalecimiento del enfoque de género en el Municipio Vigia del Fuerte Departamento de Antioquia</v>
          </cell>
        </row>
        <row r="3665">
          <cell r="E3665">
            <v>505873206050</v>
          </cell>
          <cell r="F3665" t="str">
            <v>Gestionar canal de televisión publica para el municipio de vigia del Fuerte Departamento de Antioquia</v>
          </cell>
        </row>
        <row r="3666">
          <cell r="E3666">
            <v>505873206052</v>
          </cell>
          <cell r="F3666" t="str">
            <v>Gestionar canal de televison publica para el municipio de vigia del Fuerte Departamento de Antioquia</v>
          </cell>
        </row>
        <row r="3667">
          <cell r="E3667">
            <v>505873206053</v>
          </cell>
          <cell r="F3667" t="str">
            <v>Construcción de 5 casa de la juventud en el municipio de vigía del fuerte departamento de Antioquía</v>
          </cell>
        </row>
        <row r="3668">
          <cell r="E3668">
            <v>505873206061</v>
          </cell>
          <cell r="F3668" t="str">
            <v>Construir en las comunidades afros e indígenas casas comunitarias integrales (salón social, sala de velación y encuentros comunitarios) municipio Vigia del Fuerte Departamento de Antioquia</v>
          </cell>
        </row>
        <row r="3669">
          <cell r="E3669">
            <v>505873206077</v>
          </cell>
          <cell r="F3669" t="str">
            <v>Construir un hogar de paso para afros e indígenas  en el municipio de Vigía del Fuerte departamento de Antioquia</v>
          </cell>
        </row>
        <row r="3670">
          <cell r="E3670">
            <v>505873206084</v>
          </cell>
          <cell r="F3670" t="str">
            <v>Implementar Pedagogía sobre el acuerdo de paz en las comunidades indigenas y afros para fortlalecer la implementacion del acuerdo de paz en los territorios en municipio Vigia del Fuerte Departamento de Antioquia</v>
          </cell>
        </row>
        <row r="3671">
          <cell r="E3671">
            <v>505873206089</v>
          </cell>
          <cell r="F3671" t="str">
            <v>Dotar con lancha y motor a los consejos comunitarios locales en el Municipio del Medio Atrato departamento del Chocó para salvaguardar los territorios colectivos del área de influencia del consejo mayor COCOMACIA</v>
          </cell>
        </row>
        <row r="3672">
          <cell r="E3672">
            <v>505873206090</v>
          </cell>
          <cell r="F3672" t="str">
            <v>Gestionar capacitación en convivencia y paz  a las  comunidades afros e indígenas y excombatientes del municipio de  vigía del fuerte departamento de Antioquia.</v>
          </cell>
        </row>
        <row r="3673">
          <cell r="E3673">
            <v>505873234369</v>
          </cell>
          <cell r="F3673" t="str">
            <v>Instalar  una (1) antena comunitaria de radio ubicadas en las comunidad de Beté que garantice la cobertura en todas las comunidades  en el municipio Vigia del Fuerte Departamento de Antioquia</v>
          </cell>
        </row>
        <row r="3674">
          <cell r="E3674">
            <v>1305893153476</v>
          </cell>
          <cell r="F3674" t="str">
            <v xml:space="preserve"> Gestionar la reparación integral a las víctimas del conflicto armando de la zona rural del municipio de Yondó.</v>
          </cell>
        </row>
        <row r="3675">
          <cell r="E3675">
            <v>1305893153488</v>
          </cell>
          <cell r="F3675" t="str">
            <v>Articular el PMTR del municipio de Yondó con el Plan de Desarrollo municipal, departamental y nacional, con asignación presupuestal con base en el CONPES 3932 DE 2018.</v>
          </cell>
        </row>
        <row r="3676">
          <cell r="E3676">
            <v>1305893153495</v>
          </cell>
          <cell r="F3676" t="str">
            <v>Mejorar y dotar la Infraestructura de los salones comunales existentes en la zona rural del Municipio de Yondó.</v>
          </cell>
        </row>
        <row r="3677">
          <cell r="E3677">
            <v>1305893153499</v>
          </cell>
          <cell r="F3677" t="str">
            <v>Construir y dotar salones comunales, para propiciar la integración y protección de la población rural del municipio de Yondó</v>
          </cell>
        </row>
        <row r="3678">
          <cell r="E3678">
            <v>1305893153557</v>
          </cell>
          <cell r="F3678" t="str">
            <v>Generar capacidad local en Derechos Humanos y Derecho Internacional Humanitario en el municipio de Yondó.</v>
          </cell>
        </row>
        <row r="3679">
          <cell r="E3679">
            <v>1305893153571</v>
          </cell>
          <cell r="F3679" t="str">
            <v xml:space="preserve">Crear programas de arte, cultura, recreación para la convivencia y reconciliación en el municipio de Yondó que genere condiciones favorables para la convivencia y la Paz. </v>
          </cell>
        </row>
        <row r="3680">
          <cell r="E3680">
            <v>1305893153578</v>
          </cell>
          <cell r="F3680" t="str">
            <v>Crear planes de prevención y protección humanitaria para comunidades étnicas y vulnerables en el municipio de Yondó.</v>
          </cell>
        </row>
        <row r="3681">
          <cell r="E3681">
            <v>1305893153582</v>
          </cell>
          <cell r="F3681" t="str">
            <v xml:space="preserve">Formar y educar en cultura de paz a la población del municipio de Yondó para una mejor convivencia ciudadana. </v>
          </cell>
        </row>
        <row r="3682">
          <cell r="E3682">
            <v>1305893153588</v>
          </cell>
          <cell r="F3682" t="str">
            <v>Generar mayor capacidad a operadores de justicia comunitaria para resolver en equidad conflictos individuales y colectivos.</v>
          </cell>
        </row>
        <row r="3683">
          <cell r="E3683">
            <v>1305893153607</v>
          </cell>
          <cell r="F3683" t="str">
            <v>Implementar programas de educación para mujeres constructoras de paz en el municipio de Yondó.</v>
          </cell>
        </row>
        <row r="3684">
          <cell r="E3684">
            <v>1305893153610</v>
          </cell>
          <cell r="F3684" t="str">
            <v>Realizar programas para la convivencia y el retorno de los actores reintegrados a la vida civil en el municipio de Yondó.</v>
          </cell>
        </row>
        <row r="3685">
          <cell r="E3685">
            <v>1305893153613</v>
          </cell>
          <cell r="F3685" t="str">
            <v>Fortalecer la presencia institucional para la garantía de los derechos fundamentales en la zona rural y urbana del municipio de Yondó.</v>
          </cell>
        </row>
        <row r="3686">
          <cell r="E3686">
            <v>1305893153614</v>
          </cell>
          <cell r="F3686" t="str">
            <v>Construir la casa étnico campesina para la población rural en riesgo del municipio de Yondó.</v>
          </cell>
        </row>
        <row r="3687">
          <cell r="E3687">
            <v>1305893153617</v>
          </cell>
          <cell r="F3687" t="str">
            <v xml:space="preserve">Fortalecer el Consejo Municipal de Paz, Convivencia y Reconciliación en el municipio de Yondó para la construcción de Paz.  </v>
          </cell>
        </row>
        <row r="3688">
          <cell r="E3688">
            <v>1305893153625</v>
          </cell>
          <cell r="F3688" t="str">
            <v>Implementar la política pública de Mujer, Equidad de Género  y juventud en el municipio de Yondó para la garantía de sus derechos.</v>
          </cell>
        </row>
        <row r="3689">
          <cell r="E3689">
            <v>1305893153628</v>
          </cell>
          <cell r="F3689" t="str">
            <v>Construir la memoria histórica en el municipio de Yondó para resignificar el buen nombre de los lugares afectados por el conflicto.</v>
          </cell>
        </row>
        <row r="3690">
          <cell r="E3690">
            <v>1305893153631</v>
          </cell>
          <cell r="F3690" t="str">
            <v>Construir instalación para la reparación de las victimas colectivas del conflicto armado interno, reconocidas por el procedimiento legal, en el municipio de Yondó.</v>
          </cell>
        </row>
        <row r="3691">
          <cell r="E3691">
            <v>1305893153810</v>
          </cell>
          <cell r="F3691" t="str">
            <v>Crear la emisora comunitaria en el municipio de Yondó para el acceso a la comunicación.</v>
          </cell>
        </row>
        <row r="3692">
          <cell r="E3692">
            <v>1605045201291</v>
          </cell>
          <cell r="F3692" t="str">
            <v>Construcción y dotación de  emisoras de núcleos verdales media cuesta, piedemonte, la llanura y el cielo del municipio de apartadó</v>
          </cell>
        </row>
        <row r="3693">
          <cell r="E3693">
            <v>1605045201376</v>
          </cell>
          <cell r="F3693" t="str">
            <v>Dotación la emisora Indígena del resguardo las palmas que beneficie al resguardo Indígena las Ibudó la playa del municipio de apartadó</v>
          </cell>
        </row>
        <row r="3694">
          <cell r="E3694">
            <v>1605045201406</v>
          </cell>
          <cell r="F3694" t="str">
            <v>Capacitar a las autoridades indígenas en leyes, normas y control social  para que se cumplan las leyes entre justicia propia y ordinaria</v>
          </cell>
        </row>
        <row r="3695">
          <cell r="E3695">
            <v>1605045201409</v>
          </cell>
          <cell r="F3695" t="str">
            <v xml:space="preserve">Capacitar a mujeres jóvenes y lideres rurales del Municipio de Apartado en Participación Comunitaria, liderazgo y derechos Humanos </v>
          </cell>
        </row>
        <row r="3696">
          <cell r="E3696">
            <v>1605045201427</v>
          </cell>
          <cell r="F3696" t="str">
            <v>Consolidación de la escuela de liderazgo juvenil y de mujeres para los  resguardo indígenas  las palmas e Ibudó y las Playas</v>
          </cell>
        </row>
        <row r="3697">
          <cell r="E3697">
            <v>1605045201461</v>
          </cell>
          <cell r="F3697" t="str">
            <v>Construcción de caseta comunales de las veredas ubicadas los núcleos la llanura, el cielo, pie de monte, media cuesta y el consejo comunitario de puerto giron del municipio de Apartadó</v>
          </cell>
        </row>
        <row r="3698">
          <cell r="E3698">
            <v>1605045201488</v>
          </cell>
          <cell r="F3698" t="str">
            <v>Dotación de  las casetas de las juntas de acción comunal  ubicadas  en la veredas de los núcleos la llanura, el cielo, pie de monte, media cuesta, el cielo del municipio de Apartado</v>
          </cell>
        </row>
        <row r="3699">
          <cell r="E3699">
            <v>1605045201498</v>
          </cell>
          <cell r="F3699" t="str">
            <v>Construir  u actualizar los planes de vida integral y etnodesarrollo  en los 4núcleos veredales los 02 resguardos y el consejo comunitario</v>
          </cell>
        </row>
        <row r="3700">
          <cell r="E3700">
            <v>1605045201528</v>
          </cell>
          <cell r="F3700" t="str">
            <v>Construcción de un calabozo indígena en el resguardo las palmas del municipio de apartadó departamento de Antioquia</v>
          </cell>
        </row>
        <row r="3701">
          <cell r="E3701">
            <v>1605045201530</v>
          </cell>
          <cell r="F3701" t="str">
            <v>Construir casas ancestral en el resguardo indígena las palmas y comunidad indígena la coquera del municipio de apartado</v>
          </cell>
        </row>
        <row r="3702">
          <cell r="E3702">
            <v>1605045201558</v>
          </cell>
          <cell r="F3702" t="str">
            <v>Construir centro de  integración cultural en los 04 nucleos  del municipio de Apartadó departamento de Antioquia</v>
          </cell>
        </row>
        <row r="3703">
          <cell r="E3703">
            <v>1605045201569</v>
          </cell>
          <cell r="F3703" t="str">
            <v>dotación de las  casas ancestrales del consejo comunitario de  puerto girón y las palmas</v>
          </cell>
        </row>
        <row r="3704">
          <cell r="E3704">
            <v>1605045201592</v>
          </cell>
          <cell r="F3704" t="str">
            <v>Desarrollar iniciativas de memoria historica en los 04 nucleos veredales, los 02 resguardos y el consejo comunitario</v>
          </cell>
        </row>
        <row r="3705">
          <cell r="E3705">
            <v>1605045201594</v>
          </cell>
          <cell r="F3705" t="str">
            <v>Crear un pacto comunitario en los  resguardos indígenas las palmas, las playas y el consejo comunitario de puerto girón</v>
          </cell>
        </row>
        <row r="3706">
          <cell r="E3706">
            <v>1605045201601</v>
          </cell>
          <cell r="F3706" t="str">
            <v>Fortalecimiento de la guardia indígena del resguardo indígena las palmas del municipio de Apartadó</v>
          </cell>
        </row>
        <row r="3707">
          <cell r="E3707">
            <v>1605045201643</v>
          </cell>
          <cell r="F3707" t="str">
            <v xml:space="preserve">Apoyo a la formulación e implementación del plan de reparación  colectiva del consejo comunitario de comunidades negras de puerto girón del municipio de apartadó, </v>
          </cell>
        </row>
        <row r="3708">
          <cell r="E3708">
            <v>1605045201761</v>
          </cell>
          <cell r="F3708" t="str">
            <v>Promoción de escenarios de control social en el resguardo indígena Ibudó las playas del municipio de apartadó</v>
          </cell>
        </row>
        <row r="3709">
          <cell r="E3709">
            <v>1605045201764</v>
          </cell>
          <cell r="F3709" t="str">
            <v>Apoyar con asistencia técnica la conformación de comités ambientales en los núcleos campesinos del municipio de Apartado, Antioquia.</v>
          </cell>
        </row>
        <row r="3710">
          <cell r="E3710">
            <v>1605045201765</v>
          </cell>
          <cell r="F3710" t="str">
            <v>Promoción y respeto a los derechos de la población con enfoque diferencial</v>
          </cell>
        </row>
        <row r="3711">
          <cell r="E3711">
            <v>1605045201773</v>
          </cell>
          <cell r="F3711" t="str">
            <v xml:space="preserve">Construir un centro de atención a la mujer rural del municipio de Apartadó. </v>
          </cell>
        </row>
        <row r="3712">
          <cell r="E3712">
            <v>1605045201782</v>
          </cell>
          <cell r="F3712" t="str">
            <v>Promover la pedagogía de la paz para conocer los acuerdos firmados y los avances en la implementación en la habana en especial el punto  uno de  reforma rural integral.</v>
          </cell>
        </row>
        <row r="3713">
          <cell r="E3713">
            <v>1605045201809</v>
          </cell>
          <cell r="F3713" t="str">
            <v>Realizar asambleas indígenas con el fin de revisar y concertar el reglamento interno y planes de vida del resguardo las palmas del municipio de Apartadó, Antioquia</v>
          </cell>
        </row>
        <row r="3714">
          <cell r="E3714">
            <v>1605045201813</v>
          </cell>
          <cell r="F3714" t="str">
            <v>Reparar y arbolizar del parque infantil en el resguardo indígena Ibudó las Playas de Apartadó</v>
          </cell>
        </row>
        <row r="3715">
          <cell r="E3715">
            <v>1605045201823</v>
          </cell>
          <cell r="F3715" t="str">
            <v>Procesos de formación y fortalecimiento a los actores comunales.</v>
          </cell>
        </row>
        <row r="3716">
          <cell r="E3716">
            <v>1605045201828</v>
          </cell>
          <cell r="F3716" t="str">
            <v>Procesos de formación y fortalecimiento a organizaciones sociales</v>
          </cell>
        </row>
        <row r="3717">
          <cell r="E3717">
            <v>1605045201861</v>
          </cell>
          <cell r="F3717" t="str">
            <v>Procesos de formación y capacitación en legislación, mecanismos alternativos de solución ciudadana, enfoque étnico que reconozca la  ancestralidad y espiritualidad propia a los resguardos y los consejos comunitarios comunidades negras del municipio de apartado</v>
          </cell>
        </row>
        <row r="3718">
          <cell r="E3718">
            <v>1605045201878</v>
          </cell>
          <cell r="F3718" t="str">
            <v>Esclarecer hechos ante la comisión de la verdad de  victimas del conflicto armado del resguardo indígena ibudó las playas del municipio de Apartadó</v>
          </cell>
        </row>
        <row r="3719">
          <cell r="E3719">
            <v>1605045201890</v>
          </cell>
          <cell r="F3719" t="str">
            <v>acompañar la implementación de la resolución de reparación colectiva integral simbólica y de reconciliación a la organización de la acción comunal en la parte rural del  municipio de apartado</v>
          </cell>
        </row>
        <row r="3720">
          <cell r="E3720">
            <v>1605045201908</v>
          </cell>
          <cell r="F3720" t="str">
            <v>Prevención, promoción, difusión de rutas de atención y acceso a la justicia de violencia basada en género en los 04 núcleos veredales , los 02 resguardos y el consejo comunitario de puerto giron</v>
          </cell>
        </row>
        <row r="3721">
          <cell r="E3721">
            <v>1605045201912</v>
          </cell>
          <cell r="F3721" t="str">
            <v>desarrollar acciones de reintegración y reconciliación comunitaria en la parte rural del municipio de apartado</v>
          </cell>
        </row>
        <row r="3722">
          <cell r="E3722">
            <v>1605147204718</v>
          </cell>
          <cell r="F3722" t="str">
            <v>Implementar programas de acompañamiento Psicosocial para la mujer rural en programas de empoderamiento en los 5  núcleos veredales del municipio de Carepa departamento de Antioquia.</v>
          </cell>
        </row>
        <row r="3723">
          <cell r="E3723">
            <v>1605147204861</v>
          </cell>
          <cell r="F3723" t="str">
            <v>Construir una caseta comunal en las veredas de Ipankay, Remedia Pobre, Vijagual Medio y Rosita, Provincia, Panorama, El Tagual, la Danta, Bosque los Almendros, Campamento, La Unión, El Cerro, la Florida del municipio de Carepa Antioquia.</v>
          </cell>
        </row>
        <row r="3724">
          <cell r="E3724">
            <v>1605147204862</v>
          </cell>
          <cell r="F3724" t="str">
            <v>Adjudicar  terrenos rurales para la implementación de proyectos comunitarios recreativos y deportivos en algunas veredas del área rural de Carepa.</v>
          </cell>
        </row>
        <row r="3725">
          <cell r="E3725">
            <v>1605147204918</v>
          </cell>
          <cell r="F3725" t="str">
            <v>Mejorar las casetas comunales ya construidas de las veredas de Piedras Blancas, Belencito, Caracoli y el centro poblado 28 de octubre del corregimiento el Zungo.</v>
          </cell>
        </row>
        <row r="3726">
          <cell r="E3726">
            <v>1605147205401</v>
          </cell>
          <cell r="F3726" t="str">
            <v xml:space="preserve">Construir una casa de justicia en el casco urbano del municipio de Carepa Antioquia, que beneficia a todas las personas de los 5 núcleos veredales. </v>
          </cell>
        </row>
        <row r="3727">
          <cell r="E3727">
            <v>1605147205631</v>
          </cell>
          <cell r="F3727" t="str">
            <v>Fortalecer  las comisiones de conciliación de las juntas de acción comunal de los núcleos veredales de Ipankay, Carepita, Bocas, Danta y la Cristalina del municipio de Carepa Antioquia.</v>
          </cell>
        </row>
        <row r="3728">
          <cell r="E3728">
            <v>1605147205644</v>
          </cell>
          <cell r="F3728" t="str">
            <v>Implementar campañas educativas en resolución de conflictos y el acuerdo de paz en los núcleos veredales de Ipankay, Carepita, Bocas, Danta y la Cristalina de Carepa Antioquia</v>
          </cell>
        </row>
        <row r="3729">
          <cell r="E3729">
            <v>1605147205707</v>
          </cell>
          <cell r="F3729" t="str">
            <v>Implementar procesos de capacitacion y formacion en rutas de atencion  para la prevención en contra de la violencia contra la mujer y el maltrato infantil en los núcleos veredales del municipio de Carepa.</v>
          </cell>
        </row>
        <row r="3730">
          <cell r="E3730">
            <v>1605147205809</v>
          </cell>
          <cell r="F3730" t="str">
            <v>Crear programas de reconstrucción de la memoria histórica ancestral en los 5 núcleos veredales del municipio de Carepa Antioquia.</v>
          </cell>
        </row>
        <row r="3731">
          <cell r="E3731">
            <v>1605147206039</v>
          </cell>
          <cell r="F3731" t="str">
            <v>Apoyar la gestión para el reconocimiento ante el Ministerio del Interior de la comunidad indígena Zenú Rio León Carepita canal 1 en el municipio de Carepa Antioquia.</v>
          </cell>
        </row>
        <row r="3732">
          <cell r="E3732">
            <v>1605172208730</v>
          </cell>
          <cell r="F3732" t="str">
            <v>Promover y desarrollar semilleros de comunicación e investigación indígena en los resguardos del municipio de Chigorodó, Antioquia.</v>
          </cell>
        </row>
        <row r="3733">
          <cell r="E3733">
            <v>1605172208927</v>
          </cell>
          <cell r="F3733" t="str">
            <v>Fortalecer  comités indígenas de gobierno, para consolidar mecanismos de participación y decisión, en representación de los resguardo Yaberaradó y Polines, del municipio de Chigorodó, Antioquia</v>
          </cell>
        </row>
        <row r="3734">
          <cell r="E3734">
            <v>1605172208932</v>
          </cell>
          <cell r="F3734" t="str">
            <v>Capacitar a jóvenes indígenas de Yaberaradó y Polines en temas estratégicos para la construcción de una perspectiva de paz y reconciliación en el municipio de Chigorodó, Antioquia</v>
          </cell>
        </row>
        <row r="3735">
          <cell r="E3735">
            <v>1605172208967</v>
          </cell>
          <cell r="F3735" t="str">
            <v>Crear e implementar una emisora comunitaria rural, con el objetivo de facilitar el acceso a la comunicación rápida directa y veraz, en el área rural del municipio de Chigorodó, Antioquia</v>
          </cell>
        </row>
        <row r="3736">
          <cell r="E3736">
            <v>1605172208984</v>
          </cell>
          <cell r="F3736" t="str">
            <v>Fomentar la participación ciudadana y equidad de género con el objetivo que la mujer se empodere de su propio desarrollo, en las comunidades rurales e indígenas del municipio de Chigorodó, Antioquia.</v>
          </cell>
        </row>
        <row r="3737">
          <cell r="E3737">
            <v>1605172209035</v>
          </cell>
          <cell r="F3737" t="str">
            <v>Construir centro de integración comunitaria para la integración y reunión de los campesinos del área rural del municipio de Chigorodo Antioquia.</v>
          </cell>
        </row>
        <row r="3738">
          <cell r="E3738">
            <v>1605172209043</v>
          </cell>
          <cell r="F3738" t="str">
            <v>Desarrollar capacitaciones en pautas de crianza y relaciones familiares en los núcleos veredales del municipio de Chigorodo.</v>
          </cell>
        </row>
        <row r="3739">
          <cell r="E3739">
            <v>1605172209073</v>
          </cell>
          <cell r="F3739" t="str">
            <v>Reparar integralmente a las víctimas del conflicto armado, en los núcleos veredales Sadem, Guapa, Peñitas y Champitas del municipio de Chigorodó, Antioquia</v>
          </cell>
        </row>
        <row r="3740">
          <cell r="E3740">
            <v>1605172209102</v>
          </cell>
          <cell r="F3740" t="str">
            <v>Desarrollar iniciativas de memoria histórica y reparación simbólica para las comunidades del sector rural del municipio de Chigorodó</v>
          </cell>
        </row>
        <row r="3741">
          <cell r="E3741">
            <v>1605172209109</v>
          </cell>
          <cell r="F3741" t="str">
            <v>Implementar acciones de reintegración y reconciliación comunitaria en los núcleos veredales y resguardos indígenas de Chigorodó</v>
          </cell>
        </row>
        <row r="3742">
          <cell r="E3742">
            <v>1605172209132</v>
          </cell>
          <cell r="F3742" t="str">
            <v>Implementar un programa de formación y acompañamiento en ruta de derechos y violencias, basadas en género en los núcleos veredales del municipio de Chigorodó</v>
          </cell>
        </row>
        <row r="3743">
          <cell r="E3743">
            <v>1605172209181</v>
          </cell>
          <cell r="F3743" t="str">
            <v>Formar y acompañar a las Juntas de Acción Comunal de los núcleos veredales del municipio de Chigorodó</v>
          </cell>
        </row>
        <row r="3744">
          <cell r="E3744">
            <v>1605172209193</v>
          </cell>
          <cell r="F3744" t="str">
            <v>Conformar grupos juveniles para la promoción de los derechos humanos en la zona rural del municipio de Chigorodó</v>
          </cell>
        </row>
        <row r="3745">
          <cell r="E3745">
            <v>1605172210171</v>
          </cell>
          <cell r="F3745" t="str">
            <v xml:space="preserve">Gestionar por parte de la autoridad competente una mayor presencia de la fuerza pública en los territorios rurales del municipio de Chigorodó </v>
          </cell>
        </row>
        <row r="3746">
          <cell r="E3746">
            <v>1605172210179</v>
          </cell>
          <cell r="F3746" t="str">
            <v>Formar a las comunidades rurales en derechos humanos y DIH para el control social del accionar de la fuerza publica en el territorio de Chigorodó</v>
          </cell>
        </row>
        <row r="3747">
          <cell r="E3747">
            <v>1605172210192</v>
          </cell>
          <cell r="F3747" t="str">
            <v xml:space="preserve">Formar a la guardia indígena en mecanismos de conciliación y solución de problemas con grupos armados y demás actores del municipio de Chigorodó. </v>
          </cell>
        </row>
        <row r="3748">
          <cell r="E3748">
            <v>1605172210195</v>
          </cell>
          <cell r="F3748" t="str">
            <v>Adecuar y reparar el Centro de Armonización Indígena de los Resguardos Yaberaradó y Polines del municipio de Chigorodó</v>
          </cell>
        </row>
        <row r="3749">
          <cell r="E3749">
            <v>1605172210203</v>
          </cell>
          <cell r="F3749" t="str">
            <v>Realizar acciones de Memoria Histórica en el municipio de Chigorodó</v>
          </cell>
        </row>
        <row r="3750">
          <cell r="E3750">
            <v>1605172210208</v>
          </cell>
          <cell r="F3750" t="str">
            <v>Fortalecer las capacidades para la participación, legalización organizacional, incidencia institucional y la movilización de las asociaciones de mujeres rurales del municipio de Chigorodó</v>
          </cell>
        </row>
        <row r="3751">
          <cell r="E3751">
            <v>1605172210211</v>
          </cell>
          <cell r="F3751" t="str">
            <v>Mejorar las casetas del Comité de Mujeres de los resguardos indígenas en el municipio</v>
          </cell>
        </row>
        <row r="3752">
          <cell r="E3752">
            <v>1605172210224</v>
          </cell>
          <cell r="F3752" t="str">
            <v>Construir las casetas comunitarias en las veredas del municipio de Chigordó que aún no tienen</v>
          </cell>
        </row>
        <row r="3753">
          <cell r="E3753">
            <v>1605172210225</v>
          </cell>
          <cell r="F3753" t="str">
            <v>Dotar todas las casetas comunitarias de las veredas del municipio de Chigorodó</v>
          </cell>
        </row>
        <row r="3754">
          <cell r="E3754">
            <v>1605234222984</v>
          </cell>
          <cell r="F3754" t="str">
            <v>Asesorar y capacitar sobre la ley 715 del 2001 y la ley 89 a las estructuras de los cabildos locales y mayor del municipio de Dabeiba Antioquia a fin de cualificarlo en la aplicación de esta legislación</v>
          </cell>
        </row>
        <row r="3755">
          <cell r="E3755">
            <v>1605234223040</v>
          </cell>
          <cell r="F3755" t="str">
            <v>Asignar reconocimiento económico a los cabildos locales, mayor y guardia indígena en las comunidades indígenas del municipio de Dabeiba</v>
          </cell>
        </row>
        <row r="3756">
          <cell r="E3756">
            <v>1605234223117</v>
          </cell>
          <cell r="F3756" t="str">
            <v>Aumentar el presupuesto del S.G.P. para las comunidades indígenas del Municipio de Dabeiba Antioquia para mejorar el proceso organizativo de los líderes  ancestrales de los cinco núcleos Indígenas  existentes en el municipio</v>
          </cell>
        </row>
        <row r="3757">
          <cell r="E3757">
            <v>1605234223133</v>
          </cell>
          <cell r="F3757" t="str">
            <v>Formular e implementa proyecto de fortalecimiento organizacional a los resguardos Indígenas del municipio de Dabeiba Antioquia</v>
          </cell>
        </row>
        <row r="3758">
          <cell r="E3758">
            <v>1605234223166</v>
          </cell>
          <cell r="F3758" t="str">
            <v xml:space="preserve">Formular e implementar programas de Formacion y Capacitacion dirigidos a las comunidades indigenas del Municipio de Dabeiba Antioquia, a fin de cualificarlos en temas de Convivencia </v>
          </cell>
        </row>
        <row r="3759">
          <cell r="E3759">
            <v>1605234223306</v>
          </cell>
          <cell r="F3759" t="str">
            <v>Formular e implementa Programas de Formacion y capacitacion en temas de reconciliación, convivencia y paz a las comunidades rurales y Etnicas del   municipio de Dabeiba Antioquia</v>
          </cell>
        </row>
        <row r="3760">
          <cell r="E3760">
            <v>1605234223333</v>
          </cell>
          <cell r="F3760" t="str">
            <v xml:space="preserve">Comprar dos chivas y de diez mulas por comunidad para la movilización de líderes del núcleo de Antadó Guabina del municipio de Dabeiba </v>
          </cell>
        </row>
        <row r="3761">
          <cell r="E3761">
            <v>1605234223397</v>
          </cell>
          <cell r="F3761" t="str">
            <v xml:space="preserve"> Implementar acciones  y medidas pedagógicas que contribuyan a prevenir y mitigar el matoneo en ocasión a la  orientación sexual e identidad de género y promueva la aceptación de la libertad de expresión y género a los estudiantes de núcleos veredales municipio Dabeiba Antioquia.</v>
          </cell>
        </row>
        <row r="3762">
          <cell r="E3762">
            <v>1605234223437</v>
          </cell>
          <cell r="F3762" t="str">
            <v>Implementar acciones que promuevan y difundan la defensa los derechos de la mujer en la zona rural  del municipio de Dabeiba Antioquia</v>
          </cell>
        </row>
        <row r="3763">
          <cell r="E3763">
            <v>1605234223469</v>
          </cell>
          <cell r="F3763" t="str">
            <v>Construir 2 casas de paso en el núcleo, Choromando, Antadó Guabina del municipio de Dabeiba Antioquia</v>
          </cell>
        </row>
        <row r="3764">
          <cell r="E3764">
            <v>1605234223527</v>
          </cell>
          <cell r="F3764" t="str">
            <v>Comprar predios  para la construcción de casetas comunales en las veredas que no cuentan con el espacio, para desarrollar espacios de participación en el municipio de Dabeiba Antioquia.</v>
          </cell>
        </row>
        <row r="3765">
          <cell r="E3765">
            <v>1605234223555</v>
          </cell>
          <cell r="F3765" t="str">
            <v xml:space="preserve">Construir casetas comunales en las veredas del municipio de Dabeiba </v>
          </cell>
        </row>
        <row r="3766">
          <cell r="E3766">
            <v>1605234223699</v>
          </cell>
          <cell r="F3766" t="str">
            <v>Capacitar en formación política, liderazgo y fortalecimiento a asociaciones de mujeres, para su organización y empoderamiento en la zona rural del municipio de Dabeiba Antioquia</v>
          </cell>
        </row>
        <row r="3767">
          <cell r="E3767">
            <v>1605234223728</v>
          </cell>
          <cell r="F3767" t="str">
            <v>Gestionar dotación a las Autoridades Indigeneas, guardia indígena de las comunidades de Dabeiba Viejo, Choromandó Alto y Medio, Choromandó Bajo, Legía, Chovar Alto Bonito y Antadó Guabina del municipio Dabeiba</v>
          </cell>
        </row>
        <row r="3768">
          <cell r="E3768">
            <v>1605234223812</v>
          </cell>
          <cell r="F3768" t="str">
            <v xml:space="preserve">Gestionar el acompañamiento de profesionales especializados para la revicion del documento de control social de las comunidades indigenesa del municipio de Dabeiba Antioquia </v>
          </cell>
        </row>
        <row r="3769">
          <cell r="E3769">
            <v>1605234223831</v>
          </cell>
          <cell r="F3769" t="str">
            <v>Contratar indígena emberá en la oficina de la unidad de víctimas, planeación, personería y secretaría agroindustrial para comunidades indígenas en municipio de Dabeiba</v>
          </cell>
        </row>
        <row r="3770">
          <cell r="E3770">
            <v>1605234223916</v>
          </cell>
          <cell r="F3770" t="str">
            <v>Dotar las casetas comunales de algunas veredas del núcleo veredales del municipio de Dabeiba</v>
          </cell>
        </row>
        <row r="3771">
          <cell r="E3771">
            <v>1605234223967</v>
          </cell>
          <cell r="F3771" t="str">
            <v>Gestionar nuevas alianzas entre el INPEC Y Autoridades Indigenas del municipio de Dabeiba Antioquia</v>
          </cell>
        </row>
        <row r="3772">
          <cell r="E3772">
            <v>1605234223994</v>
          </cell>
          <cell r="F3772" t="str">
            <v>Asignar recursos económicos para la realización de encuentros regionales y jornadas de capacitación de guardias indígenas de las comunidades indigenas del municipio de Dabeiba Antioquia</v>
          </cell>
        </row>
        <row r="3773">
          <cell r="E3773">
            <v>1605234224023</v>
          </cell>
          <cell r="F3773" t="str">
            <v>Formular e implementar programas que promuevan  el liderazgo y unión indígena de los 11 resguardos del municipio de Dabeiba  Antioquia</v>
          </cell>
        </row>
        <row r="3774">
          <cell r="E3774">
            <v>1605234224065</v>
          </cell>
          <cell r="F3774" t="str">
            <v>Gestiónar la formalización del cabildo mayor del municipio de Dabeiba Antioquia ante el ministerio del interior</v>
          </cell>
        </row>
        <row r="3775">
          <cell r="E3775">
            <v>1605234224093</v>
          </cell>
          <cell r="F3775" t="str">
            <v>Gestionar acciones para la reactivación de la antigua inspección de policía en el centro poblado de Camparrusia municipio de Dabeiba Antioquia</v>
          </cell>
        </row>
        <row r="3776">
          <cell r="E3776">
            <v>1605234224110</v>
          </cell>
          <cell r="F3776" t="str">
            <v>Gestionar acompañamiento y asesoría de entidades competentes en modificación reglamento interno, para algunas comunidades indígenas del municipio de Dabeiba  Antioquia</v>
          </cell>
        </row>
        <row r="3777">
          <cell r="E3777">
            <v>1605234224235</v>
          </cell>
          <cell r="F3777" t="str">
            <v xml:space="preserve">Gestionar actos de reparación simbolica para todas las veredas del Cañón de la LLorona del núcleo de Vallesí y Alto Bonito del municipio de Dabeiba </v>
          </cell>
        </row>
        <row r="3778">
          <cell r="E3778">
            <v>1605234224241</v>
          </cell>
          <cell r="F3778" t="str">
            <v xml:space="preserve">Gestionar alternativas de solución a desmovilización de grupos al margen de la ley en el núcleo Chever municipio de Dabeiba </v>
          </cell>
        </row>
        <row r="3779">
          <cell r="E3779">
            <v>1605234224447</v>
          </cell>
          <cell r="F3779" t="str">
            <v>Gestionar dotación para las Autoridades Indigenas y guardia indígena de los resguardos Indigenas del municipio Dabeiba Antioquia</v>
          </cell>
        </row>
        <row r="3780">
          <cell r="E3780">
            <v>1605234224481</v>
          </cell>
          <cell r="F3780" t="str">
            <v>Formular e implementar programas de capacitación y difucion de el proceso de paz firmado entre las FARC  EP y el Gobierno Colombiano dirigidos a las comunidades rurarles del municipio de Dabeiba Antioquia</v>
          </cell>
        </row>
        <row r="3781">
          <cell r="E3781">
            <v>1605234224496</v>
          </cell>
          <cell r="F3781" t="str">
            <v>Implementar programas que promuevan la creacion y fortalecimiento  de  asociaciónes de mujeres cabeza de hogar en las zonas rurales del municipio de Dabeiba Antioquia</v>
          </cell>
        </row>
        <row r="3782">
          <cell r="E3782">
            <v>1605234224508</v>
          </cell>
          <cell r="F3782" t="str">
            <v>Realizar de brigadas de registraduría en todas las comunidades indigenas del municipio de Dabeiba Antioquia</v>
          </cell>
        </row>
        <row r="3783">
          <cell r="E3783">
            <v>1605234224509</v>
          </cell>
          <cell r="F3783" t="str">
            <v xml:space="preserve">Gestionar la  formulacion del plan de reparacion colectiva de la comunidadd de Choromandó </v>
          </cell>
        </row>
        <row r="3784">
          <cell r="E3784">
            <v>1605234224512</v>
          </cell>
          <cell r="F3784" t="str">
            <v>Gestionar protección a líderes indígenas y comunitarios amenazados en el municipio Dabeiba Antioquia</v>
          </cell>
        </row>
        <row r="3785">
          <cell r="E3785">
            <v>1605234225554</v>
          </cell>
          <cell r="F3785" t="str">
            <v>Realizar capacitación por parte de la OIA del plan de vida con las comunidades indigenas del municipio Dabeiba Antioquia</v>
          </cell>
        </row>
        <row r="3786">
          <cell r="E3786">
            <v>1605234225603</v>
          </cell>
          <cell r="F3786" t="str">
            <v xml:space="preserve">Gestionar asignación de sistema de participación a comunidad Chimiadó del municipio de Dabeiba </v>
          </cell>
        </row>
        <row r="3787">
          <cell r="E3787">
            <v>1605234225719</v>
          </cell>
          <cell r="F3787" t="str">
            <v>Gestionar el fortalecimiento de procesos para la reparación integral pronta en todas las veredas de los núcleos veredales del municipio de Dabeiba</v>
          </cell>
        </row>
        <row r="3788">
          <cell r="E3788">
            <v>1605234225732</v>
          </cell>
          <cell r="F3788" t="str">
            <v>Gestionar la Presencia de fuerza pública, autoridades locales y defensoría del pueblo en algunas de las zonas rurales del municipio de Dabeiba</v>
          </cell>
        </row>
        <row r="3789">
          <cell r="E3789">
            <v>1605234225745</v>
          </cell>
          <cell r="F3789" t="str">
            <v>Gestionar la presencia de unidad de víctimas para la reparación integral de varias de las veredas de los núcleos del municipio de Dabeiba</v>
          </cell>
        </row>
        <row r="3790">
          <cell r="E3790">
            <v>1605234225769</v>
          </cell>
          <cell r="F3790" t="str">
            <v>Gestionar la  puesta en marcha de una radio comunitaria con cobertura en toda la zona rural del municipio de Dabeiba Antioquia</v>
          </cell>
        </row>
        <row r="3791">
          <cell r="E3791">
            <v>1605234225826</v>
          </cell>
          <cell r="F3791" t="str">
            <v xml:space="preserve">Implementar programas de conciliadores en Equidad en toda la zona rural de el municipio de Dabeiba Antioquia  </v>
          </cell>
        </row>
        <row r="3792">
          <cell r="E3792">
            <v>1605234225844</v>
          </cell>
          <cell r="F3792" t="str">
            <v xml:space="preserve">Implementar iniciativas comunitarias de socialización y convivencia en las veredas y corregimientos del municipio de Dabeiba  </v>
          </cell>
        </row>
        <row r="3793">
          <cell r="E3793">
            <v>1605234225905</v>
          </cell>
          <cell r="F3793" t="str">
            <v>Promover espacios de comunicación entre alcaldía y juntas de acción comunal de los núcleos veredales del municipio de Dabeiba Antioquia</v>
          </cell>
        </row>
        <row r="3794">
          <cell r="E3794">
            <v>1605234225934</v>
          </cell>
          <cell r="F3794" t="str">
            <v>Realizar acciones de divulgación de la importancia del rol de la mujer y de los jóvenes en las veredas de los núcleos del municipio de Dabeiba</v>
          </cell>
        </row>
        <row r="3795">
          <cell r="E3795">
            <v>1605234225976</v>
          </cell>
          <cell r="F3795" t="str">
            <v xml:space="preserve">Realizar  adecuacion y dotacion del cabildo mayor indígena del municipio de Dabeiba </v>
          </cell>
        </row>
        <row r="3796">
          <cell r="E3796">
            <v>1605234225985</v>
          </cell>
          <cell r="F3796" t="str">
            <v>Realizar gestión de traslado de bases militares en zona rural del municipio de Dabeiba</v>
          </cell>
        </row>
        <row r="3797">
          <cell r="E3797">
            <v>1605234226003</v>
          </cell>
          <cell r="F3797" t="str">
            <v>Realizar mecanismos de formación en comunicación asertiva en las comunidades y veredas del municipio de Dabeiba</v>
          </cell>
        </row>
        <row r="3798">
          <cell r="E3798">
            <v>1605234226070</v>
          </cell>
          <cell r="F3798" t="str">
            <v>Realizar mejoramiento de casetas comunales de algunas veredas del municipio de Dabeiba</v>
          </cell>
        </row>
        <row r="3799">
          <cell r="E3799">
            <v>1605234226092</v>
          </cell>
          <cell r="F3799" t="str">
            <v>Implementar mecanismos de busqueda de personas desaparacidas durante el conflicto armado</v>
          </cell>
        </row>
        <row r="3800">
          <cell r="E3800">
            <v>1605234226101</v>
          </cell>
          <cell r="F3800" t="str">
            <v>Realizar el fortalecimiento de la mesa de poblacion diversa del municipio de Dabeiba Antioquia</v>
          </cell>
        </row>
        <row r="3801">
          <cell r="E3801">
            <v>1605234226106</v>
          </cell>
          <cell r="F3801" t="str">
            <v>Construir la Casa Campesina en el Municipio de Dabeiba Antioquia</v>
          </cell>
        </row>
        <row r="3802">
          <cell r="E3802">
            <v>1605234226411</v>
          </cell>
          <cell r="F3802" t="str">
            <v xml:space="preserve">Gestionar dotación de alarmas comunitarias al núcleo de Chever del municipio Dabeiba </v>
          </cell>
        </row>
        <row r="3803">
          <cell r="E3803">
            <v>1605480226383</v>
          </cell>
          <cell r="F3803" t="str">
            <v xml:space="preserve">Implementar programas de formación a las comunidades y líderes en resolución de conflicto en el Municipio de Mutatá, Antioquia. </v>
          </cell>
        </row>
        <row r="3804">
          <cell r="E3804">
            <v>1605480226387</v>
          </cell>
          <cell r="F3804" t="str">
            <v xml:space="preserve">Capacitar a los campesinos sobre la identidad cultural indígena para generar un acercamiento a los principios de los pueblos indígenas en el municipio de Mutatá, Antioquia. </v>
          </cell>
        </row>
        <row r="3805">
          <cell r="E3805">
            <v>1605480226486</v>
          </cell>
          <cell r="F3805" t="str">
            <v>Capacitar a la comunidad, líderes y lideresas sobre los acuerdos de paz en el área rural del municipio de Mutatá - Antioquia.</v>
          </cell>
        </row>
        <row r="3806">
          <cell r="E3806">
            <v>1605480226805</v>
          </cell>
          <cell r="F3806" t="str">
            <v>Construir y dotar una cárcel indígena para delitos mayores en los pueblos indígenas del municipio de Mutatá, Antioquia.</v>
          </cell>
        </row>
        <row r="3807">
          <cell r="E3807">
            <v>1605480226829</v>
          </cell>
          <cell r="F3807" t="str">
            <v>Gestionar las sedes de casas de justicia, fiscalía y notaria con el fin de mejorar el acceso a los servicios con las instituciones públicas, del municipio de Mutatá, Antioquia.</v>
          </cell>
        </row>
        <row r="3808">
          <cell r="E3808">
            <v>1605480226880</v>
          </cell>
          <cell r="F3808" t="str">
            <v xml:space="preserve">Crear una emisora comunitaria de 5 k.l vatios de antena en amplitud, modulada en la banda F.M. en el área rural del municipio de Mutatá, Antioquia. </v>
          </cell>
        </row>
        <row r="3809">
          <cell r="E3809">
            <v>1605480226974</v>
          </cell>
          <cell r="F3809" t="str">
            <v>Gestionar ante la Unidad de Atención y reparación integral a víctimas, el cumplimiento de la ley 1448, con jornadas de atención en el área rural del municipio de Mutatá, Antioquia.</v>
          </cell>
        </row>
        <row r="3810">
          <cell r="E3810">
            <v>1605480227472</v>
          </cell>
          <cell r="F3810" t="str">
            <v xml:space="preserve">Mejorar la infraestructura de las casetas comunales de las veredas Primavera, Bedó Piñales y San José de León, del municipio de Mutatá, Antioquia. </v>
          </cell>
        </row>
        <row r="3811">
          <cell r="E3811">
            <v>1605480227475</v>
          </cell>
          <cell r="F3811" t="str">
            <v xml:space="preserve">Implementar programas de educación y prevención en temas de violencia de género en el área rural del municipio de Mutatá, Antioquia. </v>
          </cell>
        </row>
        <row r="3812">
          <cell r="E3812">
            <v>1605480227500</v>
          </cell>
          <cell r="F3812" t="str">
            <v xml:space="preserve">Conformar centros de memoria histórica para los corregimientos de Caucheras, Pavarando y Pavarancodito del municipio de Mutatá, Antioquia. </v>
          </cell>
        </row>
        <row r="3813">
          <cell r="E3813">
            <v>1605480227503</v>
          </cell>
          <cell r="F3813" t="str">
            <v xml:space="preserve">Crear colectivos de comunicaciones en los resguardos indígenas del municipio de Mutatá, Antioquia. </v>
          </cell>
        </row>
        <row r="3814">
          <cell r="E3814">
            <v>1605480227506</v>
          </cell>
          <cell r="F3814" t="str">
            <v>Crear colectivos de comunicaciones en el área rural del municipio de Mutatá, Antioquia</v>
          </cell>
        </row>
        <row r="3815">
          <cell r="E3815">
            <v>1605490215213</v>
          </cell>
          <cell r="F3815" t="str">
            <v xml:space="preserve">Capacitar a la comunidad del Volao en leyes indígenas para la construcción de reglamento interno del resguardo del municipio de Necoclí, Antioquia. </v>
          </cell>
        </row>
        <row r="3816">
          <cell r="E3816">
            <v>1605490215280</v>
          </cell>
          <cell r="F3816" t="str">
            <v>Estudio, diseño y construcción de espacio comunitario que sirvan como punto de encuentro para los diferentes grupos organizados de los núcleos veredales de Mulatos, Mellito, Zapata, Changas, Caribia, Mello Villavicencio, Resguardo Indígena el Volao, Resguardo Indígena Caimán nuevo beneficiando a las diferentes comunidades asentadas a los territorios rurales del municipio de Necoclí, Antioquia.</v>
          </cell>
        </row>
        <row r="3817">
          <cell r="E3817">
            <v>1605490215318</v>
          </cell>
          <cell r="F3817" t="str">
            <v>Mejorar y dotar para la recuperación de espacios comunitarios existentes en Pueblo Nuevo, Totumo y Tulapita en el municipio de Necoclí, Antioquia</v>
          </cell>
        </row>
        <row r="3818">
          <cell r="E3818">
            <v>1605490215548</v>
          </cell>
          <cell r="F3818" t="str">
            <v xml:space="preserve">Intervención de instituciones estatales para la atención y mediación de las problemáticas de orden público en el territorio rural del municipio de Necoclí, Antioquia. </v>
          </cell>
        </row>
        <row r="3819">
          <cell r="E3819">
            <v>1605490215600</v>
          </cell>
          <cell r="F3819" t="str">
            <v>Construir una política pública de atención diferencial a la población étnica de los resguardos indígenas el Volao y Caimán Nuevo del municipio de Necoclí, Antioquia.</v>
          </cell>
        </row>
        <row r="3820">
          <cell r="E3820">
            <v>1605490215648</v>
          </cell>
          <cell r="F3820" t="str">
            <v>Desarrollar programas con enfoque diferencial con participación de los grupos con necesidades y condiciones especiales del municipio de Necocli, Antioquia.</v>
          </cell>
        </row>
        <row r="3821">
          <cell r="E3821">
            <v>1605490215737</v>
          </cell>
          <cell r="F3821" t="str">
            <v>Realizar procesos de memoria histórica buscando la reparación del tejido social del área rural del municipio de Necoclí, Antioquia.</v>
          </cell>
        </row>
        <row r="3822">
          <cell r="E3822">
            <v>1605490215754</v>
          </cell>
          <cell r="F3822" t="str">
            <v xml:space="preserve">Reparar integralmente a las víctimas del conflicto armado y garantizar el restablecimiento del derecho y el acceso a la verdad y justicia para la zona rural del municipio de Necoclí, Antioquia. </v>
          </cell>
        </row>
        <row r="3823">
          <cell r="E3823">
            <v>1605490215784</v>
          </cell>
          <cell r="F3823" t="str">
            <v xml:space="preserve">Capacitar en liderazgo social a la población rural con el fin de mejorar la participación política y la representatividad de las comunidades del municipio de Necoclí, Antioquia. </v>
          </cell>
        </row>
        <row r="3824">
          <cell r="E3824">
            <v>1605490215788</v>
          </cell>
          <cell r="F3824" t="str">
            <v>Capacitar sobre derechos humanos de las comunidades del Resguardo indígenas el Volao del municipio de Necoclí</v>
          </cell>
        </row>
        <row r="3825">
          <cell r="E3825">
            <v>1605490215818</v>
          </cell>
          <cell r="F3825" t="str">
            <v>Gestionar un enlace étnico en la cabecera municipal para la comunidad de Caimán Nuevo en el municipio de Necoclí, Antioquia.</v>
          </cell>
        </row>
        <row r="3826">
          <cell r="E3826">
            <v>1605490215842</v>
          </cell>
          <cell r="F3826" t="str">
            <v xml:space="preserve">Gestionar la creación y formalización de los consejos comunitarios reconocidos por el municipio de Necoclí, Antioquia. </v>
          </cell>
        </row>
        <row r="3827">
          <cell r="E3827">
            <v>1605665212834</v>
          </cell>
          <cell r="F3827" t="str">
            <v xml:space="preserve">Capacitar a los habitantes de las veredas, comunidades Indígenas y organizaciones sociales en el respeto y garantías de los DDHH del Municipio de San Pedro de Urabá- Antioquia </v>
          </cell>
        </row>
        <row r="3828">
          <cell r="E3828">
            <v>1605665212921</v>
          </cell>
          <cell r="F3828" t="str">
            <v>Construir y dotar dos casas comunales, una en el núcleo Zona Central y la otra en el núcleo Santa Catalina, en el municipio de San Pedro de Urabá, Antioquia</v>
          </cell>
        </row>
        <row r="3829">
          <cell r="E3829">
            <v>1605665213110</v>
          </cell>
          <cell r="F3829" t="str">
            <v>Instalar Dos  monumentos para la conmemoración de las víctimas del conflicto armado en el municipio de San Pedro de Urabá departamento de Antioquia.</v>
          </cell>
        </row>
        <row r="3830">
          <cell r="E3830">
            <v>1605665213272</v>
          </cell>
          <cell r="F3830" t="str">
            <v>Construir una casa de paso integral en el casco urbano para beneficiar a toda la población indígena y campesina en el municipio de San Pedro de Urabá, Antioquia</v>
          </cell>
        </row>
        <row r="3831">
          <cell r="E3831">
            <v>1605665214484</v>
          </cell>
          <cell r="F3831" t="str">
            <v>Implementar un programa de capacitación en donde las familias de las veredas y comunidades indígenas puedan generar una sana convivencia en el municipio de San Pedro de Urabá- Antioquia</v>
          </cell>
        </row>
        <row r="3832">
          <cell r="E3832">
            <v>1605665214526</v>
          </cell>
          <cell r="F3832" t="str">
            <v>Gestionar de manera de oportuna la garantía de entrega de ayuda humanitaria a las victimas del conflicto armado de todas las veredas del municipio de San Pedro de Urabá – Antioquia.</v>
          </cell>
        </row>
        <row r="3833">
          <cell r="E3833">
            <v>1605665214557</v>
          </cell>
          <cell r="F3833" t="str">
            <v>Construir y dotar un centro integral de atención a la mujer indígena y campesina con programas que contengan múltiples componentes en el municipio de San Pedro de Urabá.</v>
          </cell>
        </row>
        <row r="3834">
          <cell r="E3834">
            <v>1605665214572</v>
          </cell>
          <cell r="F3834" t="str">
            <v>Comprar terreno para la construcción de un centro de integración ciudadana en la vereda San Juancito Medio del municipio de San Pedro de Urabá, Antioquia</v>
          </cell>
        </row>
        <row r="3835">
          <cell r="E3835">
            <v>1605665214624</v>
          </cell>
          <cell r="F3835" t="str">
            <v>Acceder a terrenos para la construcción de casas comunales en el área rural del municipio de San Pedro de Urabá, Antioquia</v>
          </cell>
        </row>
        <row r="3836">
          <cell r="E3836">
            <v>1605665214762</v>
          </cell>
          <cell r="F3836" t="str">
            <v>Crear campañas de socializacion de los acuerdos de paz en el municipio de San Pedro de Urabá</v>
          </cell>
        </row>
        <row r="3837">
          <cell r="E3837">
            <v>1605665214796</v>
          </cell>
          <cell r="F3837" t="str">
            <v>Reconocer a las organizaciones sociales defensora de fuerza publica como victimas del conflicto armado</v>
          </cell>
        </row>
        <row r="3838">
          <cell r="E3838">
            <v>1605665215127</v>
          </cell>
          <cell r="F3838" t="str">
            <v>Gestionar ante UARIV el reconocimiento de sujeto reparación colectiva  a las JAC  de las veredas Santa catalina, la rula, el tomate y corregimiento alto San Juan</v>
          </cell>
        </row>
        <row r="3839">
          <cell r="E3839">
            <v>1605665215193</v>
          </cell>
          <cell r="F3839" t="str">
            <v>Implementar un programa dirigido a la comunidad LGTBI que fomente el respeto el apoyo y la no discriminación  en el municipio de san pedro de Urabá- Antioquia</v>
          </cell>
        </row>
        <row r="3840">
          <cell r="E3840">
            <v>1605665215231</v>
          </cell>
          <cell r="F3840" t="str">
            <v>Construir y dotar una emisora comunitaria para el beneficio de toda la comunidad de San Pedro de Urabá</v>
          </cell>
        </row>
        <row r="3841">
          <cell r="E3841">
            <v>1605665215256</v>
          </cell>
          <cell r="F3841" t="str">
            <v xml:space="preserve">Crear de una escuela de liderazgo comunal que busque el desarrollo de las comunidades en el municipio de San Pedro de Urabá-Antioquia </v>
          </cell>
        </row>
        <row r="3842">
          <cell r="E3842">
            <v>1605665215276</v>
          </cell>
          <cell r="F3842" t="str">
            <v>Fortalecer a las veedurías ciudadanas para los proyectos de inversionl que se realicen en el municipio de san pedro de Urabá- Antioquia</v>
          </cell>
        </row>
        <row r="3843">
          <cell r="E3843">
            <v>1605665215364</v>
          </cell>
          <cell r="F3843" t="str">
            <v>Comprar lote en el área urbana, para construcción de hogar de paso que beneficie a la población del área rural del municipio de San Pedro de Urabá.</v>
          </cell>
        </row>
        <row r="3844">
          <cell r="E3844">
            <v>1605665215773</v>
          </cell>
          <cell r="F3844" t="str">
            <v>Adjudicar lote en el área urbana, para construcción de casa de encuentros comunitarios para organizaciones de víctimas del área rural, del municipio San Pedro de Urabá.</v>
          </cell>
        </row>
        <row r="3845">
          <cell r="E3845">
            <v>1605837219850</v>
          </cell>
          <cell r="F3845" t="str">
            <v>Adecuar casetas comunales en algunos núcleos veredales y consejos comunitarios del Distrito, portuario, logístico, industrial, turístico y comercial de Turbo Departamento de Antioquia</v>
          </cell>
        </row>
        <row r="3846">
          <cell r="E3846">
            <v>1605837219987</v>
          </cell>
          <cell r="F3846" t="str">
            <v xml:space="preserve">Construcción de casas comunales en las ocho comunidades del Resguardo Dokerazavi del municipio de Turbo, Antioquia. </v>
          </cell>
        </row>
        <row r="3847">
          <cell r="E3847">
            <v>1605837220001</v>
          </cell>
          <cell r="F3847" t="str">
            <v>Propiciar espacios de encuentro entre la justicia propia y justicia ordinaria para las comunidades indígenas y afrocolombianas focalizadas en los nucleos veredales con enfoque etnico y de género.</v>
          </cell>
        </row>
        <row r="3848">
          <cell r="E3848">
            <v>1605837220199</v>
          </cell>
          <cell r="F3848" t="str">
            <v>Apoyar la Certificación a las comunidades indígenas del Resguardo Dokerazavi del Distrito, portuario, logístico, industrial, turístico y comercial de Turbo Antioquia, por el ministerio del interior.</v>
          </cell>
        </row>
        <row r="3849">
          <cell r="E3849">
            <v>1605837220211</v>
          </cell>
          <cell r="F3849" t="str">
            <v>Apoyar la gestión para la construcción de Casa de la Cultura en el corregimiento de Nueva Colonia y Lomas Aisladas así como el fortalecimiento de iniciativas culturales de jóvenes en toda la zona rural del Distrito, portuario de Turbo Departamento de Antioquia.</v>
          </cell>
        </row>
        <row r="3850">
          <cell r="E3850">
            <v>1605837220231</v>
          </cell>
          <cell r="F3850" t="str">
            <v>Concertar una mesa de diálogo entre la institucionalidad y el Consejo Comunitario Bocas del Atrato y Leoncito del Distrito, portuario, logístico, industrial, turístico y comercial de Turbo Departamento de Antioquia.</v>
          </cell>
        </row>
        <row r="3851">
          <cell r="E3851">
            <v>1605837220234</v>
          </cell>
          <cell r="F3851" t="str">
            <v>Implementar por parte del estado los procesos de reparación colectiva y apoyar la construcción de los planes de etnodesarrollo de los consejos comunitarios del Distrito de Turbo, Antioquia.</v>
          </cell>
        </row>
        <row r="3852">
          <cell r="E3852">
            <v>1605837220241</v>
          </cell>
          <cell r="F3852" t="str">
            <v>Apoyar y facilitar encuentro de mujeres indígenas Kuna Tule al interior del resguardo Indígena de Caimán Alto en el  Distritode Turbo departamento de Antioquia.</v>
          </cell>
        </row>
        <row r="3853">
          <cell r="E3853">
            <v>1605837220260</v>
          </cell>
          <cell r="F3853" t="str">
            <v>Apoyar y facilitar  la realización de doce encuentros regionales y binacionales del pueblo Kuna Tule del Resguardo de Caimán alto pertenecientes al Distrito Turbo departamento de Antioquia.</v>
          </cell>
        </row>
        <row r="3854">
          <cell r="E3854">
            <v>1605837220273</v>
          </cell>
          <cell r="F3854" t="str">
            <v xml:space="preserve">Realizar un congreso de mujeres indígenas del Distrito portuario, logístico, industrial, turístico y comercial de Turbo, Antioquia. </v>
          </cell>
        </row>
        <row r="3855">
          <cell r="E3855">
            <v>1605837220325</v>
          </cell>
          <cell r="F3855" t="str">
            <v>Apoyar y facilitar encuentros de formación política acorde a la jurisdicción especial indígena en los Resguardos Distrito de Turbo departamento de Antioquia.</v>
          </cell>
        </row>
        <row r="3856">
          <cell r="E3856">
            <v>1605837220362</v>
          </cell>
          <cell r="F3856" t="str">
            <v>Capacitar a líderes comunitarios en temas organizacionales y de políticas públicas en todos los núcleos veredales del Distrito, portuario de Turbo Departamento de Antioquia</v>
          </cell>
        </row>
        <row r="3857">
          <cell r="E3857">
            <v>1605837220398</v>
          </cell>
          <cell r="F3857" t="str">
            <v>Construir centros de integración comunitaria en la cabecera de los corregimientos del  Distrito, portuario, logístico, industrial, turístico y comercial de Turbo Departamento de Antioquia</v>
          </cell>
        </row>
        <row r="3858">
          <cell r="E3858">
            <v>1605837220406</v>
          </cell>
          <cell r="F3858" t="str">
            <v>Construir un centro de memoria histórica en el Consejo comunitario los mangos  del Distrito, portuario, logístico, industrial, turístico y comercial de Turbo Departamento de Antioquia.</v>
          </cell>
        </row>
        <row r="3859">
          <cell r="E3859">
            <v>1605837222538</v>
          </cell>
          <cell r="F3859" t="str">
            <v>Construcción y adecuación de casetas comunales en todos los núcleos veredales, Distrito, portuario de Turbo Departamento de Antioquia.</v>
          </cell>
        </row>
        <row r="3860">
          <cell r="E3860">
            <v>1605837222539</v>
          </cell>
          <cell r="F3860" t="str">
            <v>Facilitar la contratación de un enlace Indígena en la UARIV del Distrito, portuario, logístico, industrial, turístico y comercial de Turbo Departamento de Antioquia.</v>
          </cell>
        </row>
        <row r="3861">
          <cell r="E3861">
            <v>1605837222562</v>
          </cell>
          <cell r="F3861" t="str">
            <v>Implementar la pedagogía de paz en todos los núcleos veredales de Turbo Departamento de Antioquia.</v>
          </cell>
        </row>
        <row r="3862">
          <cell r="E3862">
            <v>1605837222567</v>
          </cell>
          <cell r="F3862" t="str">
            <v>Implementar medidas de protección y seguridad a líderes comunitarios en todos los núcleos veredales  de Turbo Departamento de Antioquia.</v>
          </cell>
        </row>
        <row r="3863">
          <cell r="E3863">
            <v>1605837222600</v>
          </cell>
          <cell r="F3863" t="str">
            <v>Legalizar las juntas de acción comunal y la Asocomunal de las veredas que así lo requieran del Distrito, portuario, logístico, industrial, turístico y comercial de Turbo Departamento Antioquia.</v>
          </cell>
        </row>
        <row r="3864">
          <cell r="E3864">
            <v>1605837222627</v>
          </cell>
          <cell r="F3864" t="str">
            <v>Mejorar la infraestructura  de la casa de paso de los Resguardos Indígenas del Distrito, portuario, logístico, industrial, turístico y comercial de Turbo Departamento de Antioquia</v>
          </cell>
        </row>
        <row r="3865">
          <cell r="E3865">
            <v>1605837222643</v>
          </cell>
          <cell r="F3865" t="str">
            <v>Propiciar espacio de dialogo entre el gobierno nacional y las bandas criminales de la zona rural del Distrito portuario de Turbo Departamento de Antioquia</v>
          </cell>
        </row>
        <row r="3866">
          <cell r="E3866">
            <v>1605837222649</v>
          </cell>
          <cell r="F3866" t="str">
            <v>Realizar jornadas de atención integral y reparación a las víctimas y jornadas de acceso a la justicia de la zona rural del Distrito, portuario, logístico, industrial, turístico y comercial de Turbo Departamento de Antioquia</v>
          </cell>
        </row>
        <row r="3867">
          <cell r="E3867">
            <v>1605837222652</v>
          </cell>
          <cell r="F3867" t="str">
            <v>Reconocer y apoyar la conformación de una comisión del resguardo indígena Dokerazavi que sea reconocida por el Distrito, portuario, logístico, industrial, turístico y comercial de Turbo</v>
          </cell>
        </row>
        <row r="3868">
          <cell r="E3868">
            <v>1605837222671</v>
          </cell>
          <cell r="F3868" t="str">
            <v>Apoyar en la resolución de conflictos al interior de las comunidades fortaleciendo los comités de convivencia de las JAC, los conciliadores en equidad y los jueces de paz en todos los núcleos veredales de Turbo Departamento de Antioquia</v>
          </cell>
        </row>
        <row r="3869">
          <cell r="E3869">
            <v>1605837222689</v>
          </cell>
          <cell r="F3869" t="str">
            <v xml:space="preserve">Bonificación para líderes comunitarios como reconocimiento de su trabajo por el desarrollo de la comunidad rural en la zona rural del Distrito de Turbo, Antioquia. </v>
          </cell>
        </row>
        <row r="3870">
          <cell r="E3870">
            <v>1605837222697</v>
          </cell>
          <cell r="F3870" t="str">
            <v xml:space="preserve">Monumento en memoria de las víctimas del conflicto armado en un lugar visible en el Distrito de Turbo, Antioquia. </v>
          </cell>
        </row>
        <row r="3871">
          <cell r="E3871">
            <v>1605837222709</v>
          </cell>
          <cell r="F3871" t="str">
            <v>Formación y capacitación a las Juntas de Acción Comunal de las zona rural del Distrito de Turbo, Antioquia.</v>
          </cell>
        </row>
        <row r="3872">
          <cell r="E3872">
            <v>1605837222742</v>
          </cell>
          <cell r="F3872" t="str">
            <v>Implementar de programas de prevención de reclutamiento forzado de niños, niñas y jóvenes en las zonas rurales del Distrito de Turbo, Antioquia.</v>
          </cell>
        </row>
        <row r="3873">
          <cell r="E3873">
            <v>1605837222764</v>
          </cell>
          <cell r="F3873" t="str">
            <v xml:space="preserve">Formación a las comunidades rurales para el desmonte de imaginarios, estereotipos y estigmatizaciones que refuerzan las dinámicas de las violencias en el Distrito de Turbo, Antioquia. </v>
          </cell>
        </row>
        <row r="3874">
          <cell r="E3874">
            <v>1605837222957</v>
          </cell>
          <cell r="F3874" t="str">
            <v xml:space="preserve">Implementar modelos de reintegración y reincorporación comunitaria en la zona rural del Distrito de Turbo, Antioquia. </v>
          </cell>
        </row>
        <row r="3875">
          <cell r="E3875">
            <v>1605837222989</v>
          </cell>
          <cell r="F3875" t="str">
            <v>Construcción de la casa de congreso Indígena al interior del Resguardo Indígena Caimán Alto y una casa comunitaria en el Resguardo Dokerazavi del Distrito, portuario, logístico, industrial, turístico y comercial de Turbo Antioquia.</v>
          </cell>
        </row>
        <row r="3876">
          <cell r="E3876">
            <v>1605837223024</v>
          </cell>
          <cell r="F3876" t="str">
            <v>Apoyar la implementación del Sistema Integral de Verdad, Justicia y no Repetición en la zona rural del Distrito, portuario, logístico, industrial, turístico y comercial de Turbo Departamento de Antioquia.</v>
          </cell>
        </row>
        <row r="3877">
          <cell r="E3877">
            <v>1605837223088</v>
          </cell>
          <cell r="F3877" t="str">
            <v>Apoyar en la reconstrucción y recuperación de la memoria histórica de las víctimas de la zona rural Distrito portuario de Turbo Departamento de Antioquia</v>
          </cell>
        </row>
        <row r="3878">
          <cell r="E3878">
            <v>1605837223669</v>
          </cell>
          <cell r="F3878" t="str">
            <v xml:space="preserve">Impulsar la construcción de la política pública de la comunidad LGBTI del Distrito de Turbo, Antioquia. </v>
          </cell>
        </row>
        <row r="3879">
          <cell r="E3879">
            <v>1605837223682</v>
          </cell>
          <cell r="F3879" t="str">
            <v>Programas de formación y liderazgo de mujeres integrantes de las Juntas de Acción Comunal del Distrito de Turbo, Antioquia</v>
          </cell>
        </row>
        <row r="3880">
          <cell r="E3880">
            <v>1605837223735</v>
          </cell>
          <cell r="F3880" t="str">
            <v>Reparación vía administrativa a todas las víctimas del Distrito de Turbo, Antioquia.</v>
          </cell>
        </row>
        <row r="3881">
          <cell r="E3881">
            <v>281065167368</v>
          </cell>
          <cell r="F3881" t="str">
            <v>Entrega gratuita (titulación) de tierras con acompañamiento integral a mujeres cabeza de hogar  del municipio de Arauquita</v>
          </cell>
        </row>
        <row r="3882">
          <cell r="E3882">
            <v>281065167423</v>
          </cell>
          <cell r="F3882" t="str">
            <v>Programa de formalización masiva de pequeña propiedad rural en el  Municipio de Arauquita</v>
          </cell>
        </row>
        <row r="3883">
          <cell r="E3883">
            <v>281065167438</v>
          </cell>
          <cell r="F3883" t="str">
            <v>Realizar la compra de un terreno y la construcción de una granja integral autosostenible que sirva de hogar de paso para el adulto mayor y como espacio productivo en cada uno de los distritos del municipio de Arauquita.</v>
          </cell>
        </row>
        <row r="3884">
          <cell r="E3884">
            <v>281065167443</v>
          </cell>
          <cell r="F3884" t="str">
            <v xml:space="preserve">Programa de diagnóstico y reubicación de viviendas rurales en zonas de alto riesgo por erosión del municipio de Arauquita. </v>
          </cell>
        </row>
        <row r="3885">
          <cell r="E3885">
            <v>281065167455</v>
          </cell>
          <cell r="F3885" t="str">
            <v>Entrega de tierras con acompañamiento integral a las familias campesinas en el municipio de Arauquita</v>
          </cell>
        </row>
        <row r="3886">
          <cell r="E3886">
            <v>281065167462</v>
          </cell>
          <cell r="F3886" t="str">
            <v>Entrega  gratuita de tierras a asociaciones campesinas para producción agropecuaria en el municipio de Arauquita</v>
          </cell>
        </row>
        <row r="3887">
          <cell r="E3887">
            <v>281065167501</v>
          </cell>
          <cell r="F3887" t="str">
            <v>Declarar  y  fortalecer las zonas de reservas campesinas (Aires de Paz desde la Holanda hasta Carraos y Flor Amarillo hasta puente de Lipa) en el Municipio de Arauquita</v>
          </cell>
        </row>
        <row r="3888">
          <cell r="E3888">
            <v>281065167574</v>
          </cell>
          <cell r="F3888" t="str">
            <v>Acceso al  fondo de tierras para familias campesinas del  Municipio de Arauquita</v>
          </cell>
        </row>
        <row r="3889">
          <cell r="E3889">
            <v>281065167589</v>
          </cell>
          <cell r="F3889" t="str">
            <v>Creación de zona agroalimentaria en el Municipio de Arauquita</v>
          </cell>
        </row>
        <row r="3890">
          <cell r="E3890">
            <v>281065167611</v>
          </cell>
          <cell r="F3890" t="str">
            <v>Otorgar subsidios a campesinos para compra de tierras en el Municipio de Arauquita</v>
          </cell>
        </row>
        <row r="3891">
          <cell r="E3891">
            <v>281065167615</v>
          </cell>
          <cell r="F3891" t="str">
            <v>Facilidad para acceder a créditos para compra de tierras en el Municipio de Arauquita</v>
          </cell>
        </row>
        <row r="3892">
          <cell r="E3892">
            <v>281065167637</v>
          </cell>
          <cell r="F3892" t="str">
            <v>Gestionar la actualización del PBOT en el Municipio de Arauquita</v>
          </cell>
        </row>
        <row r="3893">
          <cell r="E3893">
            <v>281065167646</v>
          </cell>
          <cell r="F3893" t="str">
            <v>Gestionar la actualización  catastral en el Municipio de Arauquita</v>
          </cell>
        </row>
        <row r="3894">
          <cell r="E3894">
            <v>281065167691</v>
          </cell>
          <cell r="F3894" t="str">
            <v>Reubicación de familias desplazadas por erosión  del río en las veredas Cedrito, Pájaros, Bocas de Jujú y las islas de Reinera y Bayonero, del Municipio de Arauquita</v>
          </cell>
        </row>
        <row r="3895">
          <cell r="E3895">
            <v>281065167789</v>
          </cell>
          <cell r="F3895" t="str">
            <v>Gestionar proyectos que incentiven la conservación del medio ambiente.</v>
          </cell>
        </row>
        <row r="3896">
          <cell r="E3896">
            <v>281065167884</v>
          </cell>
          <cell r="F3896" t="str">
            <v>Acceso a predios a través del fondo de tierras, para familias afrodescendientes con vocación agropecuaria.</v>
          </cell>
        </row>
        <row r="3897">
          <cell r="E3897">
            <v>281065167896</v>
          </cell>
          <cell r="F3897" t="str">
            <v>Activar POMCAS en el Municipio de Arauquita</v>
          </cell>
        </row>
        <row r="3898">
          <cell r="E3898">
            <v>281065167908</v>
          </cell>
          <cell r="F3898" t="str">
            <v>Adquisición de las fincas El Palmar, La Abundancia y Filadelfia para la ampliación del resguardo San José del Lipa.</v>
          </cell>
        </row>
        <row r="3899">
          <cell r="E3899">
            <v>281065167948</v>
          </cell>
          <cell r="F3899" t="str">
            <v>Adquisición  o formalización de terrenos para la construcción de escenarios deportivos, casas comunales, escuelas y cementerios.</v>
          </cell>
        </row>
        <row r="3900">
          <cell r="E3900">
            <v>281065167975</v>
          </cell>
          <cell r="F3900" t="str">
            <v>Ampliación el resguardo Jitnü, destinar la finca El Guafal de propiedad de Corporinoquia para ampliar el resguardo La Vorágine.</v>
          </cell>
        </row>
        <row r="3901">
          <cell r="E3901">
            <v>281065167989</v>
          </cell>
          <cell r="F3901" t="str">
            <v>Ampliación del territorio para el resguardo de los Cajaros en 700 hectáreas y para Bayoneros ampliación del territorio en 400 hectáreas</v>
          </cell>
        </row>
        <row r="3902">
          <cell r="E3902">
            <v>281065168034</v>
          </cell>
          <cell r="F3902" t="str">
            <v>Comprar un predio para el repoblamiento del bosque y fauna para el hábitat de  animales silvestre para el autoconsumo que beneficie al pueblo Makaguán en el resguardo el vigia, Municipio de Arauquita, Departamento de Arauca.</v>
          </cell>
        </row>
        <row r="3903">
          <cell r="E3903">
            <v>281065168235</v>
          </cell>
          <cell r="F3903" t="str">
            <v xml:space="preserve">Adecuación de tierras mediante la reforestación de las laderas de ríos y caños de la zona rural del municipio de Arauquita. </v>
          </cell>
        </row>
        <row r="3904">
          <cell r="E3904">
            <v>281065168246</v>
          </cell>
          <cell r="F3904" t="str">
            <v>Definir la pertenencia territorial de los resguardos Jitnü, nosotros queremos pertenecer al municipio de Arauca y no al de Arauquita, porque está más cerca para ir a hacer diligencias.</v>
          </cell>
        </row>
        <row r="3905">
          <cell r="E3905">
            <v>281065168254</v>
          </cell>
          <cell r="F3905" t="str">
            <v>Delimitación y demarcación (balizas) formal del territorio de los resguardos por parte del Instituto Geográfico Agustín Codazzi para evitar conflictos limítrofes con los colonos.</v>
          </cell>
        </row>
        <row r="3906">
          <cell r="E3906">
            <v>281065168283</v>
          </cell>
          <cell r="F3906" t="str">
            <v>Determinar veredas que tienen riesgo por derrame de crudo en el Municipio de Arauquita y formular estrategias de mitigación.</v>
          </cell>
        </row>
        <row r="3907">
          <cell r="E3907">
            <v>281065168291</v>
          </cell>
          <cell r="F3907" t="str">
            <v>Formular medida cautelar sobre la Reserva Indígena de San José del Lipa, para evitar la pérdida mayor del territorio Jitnü.</v>
          </cell>
        </row>
        <row r="3908">
          <cell r="E3908">
            <v>281065168305</v>
          </cell>
          <cell r="F3908" t="str">
            <v>Entrega de títulos de propiedad a los campesinos afros con tierras.</v>
          </cell>
        </row>
        <row r="3909">
          <cell r="E3909">
            <v>281065168314</v>
          </cell>
          <cell r="F3909" t="str">
            <v>Entrega gratuita de tierras para territorio colectivo con acompañamiento integral.</v>
          </cell>
        </row>
        <row r="3910">
          <cell r="E3910">
            <v>281065168514</v>
          </cell>
          <cell r="F3910" t="str">
            <v>Formalizar la inclusión del predio Monterrey como parte constitutiva del resguardo San José del Lipa.</v>
          </cell>
        </row>
        <row r="3911">
          <cell r="E3911">
            <v>281065168580</v>
          </cell>
          <cell r="F3911" t="str">
            <v>Implementación de proyectos para declarar zonas de reserva naturales.</v>
          </cell>
        </row>
        <row r="3912">
          <cell r="E3912">
            <v>281065168584</v>
          </cell>
          <cell r="F3912" t="str">
            <v>Implementar un plan de protección ambiental para conservar los humedales (Laguna del Lipa y Laguna del Silencio) donde se busque  minimizar los efectos del cambio climático en el  Municipio de Arauquita.</v>
          </cell>
        </row>
        <row r="3913">
          <cell r="E3913">
            <v>281065168590</v>
          </cell>
          <cell r="F3913" t="str">
            <v>Formalizar todos predios necesarios para el funcionamiento de las escuelas en el área rural del Municipio de Arauquita</v>
          </cell>
        </row>
        <row r="3914">
          <cell r="E3914">
            <v>281065168602</v>
          </cell>
          <cell r="F3914" t="str">
            <v>Formalizar predios para puestos de salud   y  centros de salud en el área rural del Municipio de Arauquita</v>
          </cell>
        </row>
        <row r="3915">
          <cell r="E3915">
            <v>281065168607</v>
          </cell>
          <cell r="F3915" t="str">
            <v xml:space="preserve">Apoyo a la consulta popular para que no se haga más la explotación del petróleo. </v>
          </cell>
        </row>
        <row r="3916">
          <cell r="E3916">
            <v>281065168618</v>
          </cell>
          <cell r="F3916" t="str">
            <v>Acciones de mitigación del riesgo para el Centro Poblado de San Jose de la Pesquera.</v>
          </cell>
        </row>
        <row r="3917">
          <cell r="E3917">
            <v>281065168629</v>
          </cell>
          <cell r="F3917" t="str">
            <v>Ampliación del Resguardo Indígena el Vigia, en el municipio de Arauquita, departamento de Arauca.</v>
          </cell>
        </row>
        <row r="3918">
          <cell r="E3918">
            <v>281065168641</v>
          </cell>
          <cell r="F3918" t="str">
            <v>Saneamiento de los resguardos del pueblo Jitnu.</v>
          </cell>
        </row>
        <row r="3919">
          <cell r="E3919">
            <v>281065169254</v>
          </cell>
          <cell r="F3919" t="str">
            <v>Otorgar derechos de uso a los campesinos que ocupan terrenos inadjudicables en las zonas aledañas a la explotación de recursos naturales en el municipio de Arauquita.</v>
          </cell>
        </row>
        <row r="3920">
          <cell r="E3920">
            <v>281065169534</v>
          </cell>
          <cell r="F3920" t="str">
            <v>Reconocimiento formal de veredas y centros poblados en la formulación del PBOT del Municipio de Arauquita.</v>
          </cell>
        </row>
        <row r="3921">
          <cell r="E3921">
            <v>281065169540</v>
          </cell>
          <cell r="F3921" t="str">
            <v>Restitución de tierras en el Municipio de Arauquita</v>
          </cell>
        </row>
        <row r="3922">
          <cell r="E3922">
            <v>281065169557</v>
          </cell>
          <cell r="F3922" t="str">
            <v>Acceso a tierras para las familias campesinas víctimas de la violencia en el municipio de Arauquita.</v>
          </cell>
        </row>
        <row r="3923">
          <cell r="E3923">
            <v>281065169573</v>
          </cell>
          <cell r="F3923" t="str">
            <v>Acceso a tierras para familias beneficiarias del PNIS (recolectores y cultivadores) en el municipio de Arauquita.</v>
          </cell>
        </row>
        <row r="3924">
          <cell r="E3924">
            <v>281065169579</v>
          </cell>
          <cell r="F3924" t="str">
            <v>Promoción de una consulta popular para definir la pertenencia territorial de Pueblo Nuevo (Puerto Jordán)</v>
          </cell>
        </row>
        <row r="3925">
          <cell r="E3925">
            <v>281065169663</v>
          </cell>
          <cell r="F3925" t="str">
            <v>Reubicar las obras que quedaron dentro la base militar del batallón No. 18 en el centro poblado Lipa del Municipio de Arauquita.</v>
          </cell>
        </row>
        <row r="3926">
          <cell r="E3926">
            <v>281065169671</v>
          </cell>
          <cell r="F3926" t="str">
            <v>Entrega gratuita de tierras con acompañamiento integral a las familias beneficiarias del PNIS en el municipio de Arauquita.</v>
          </cell>
        </row>
        <row r="3927">
          <cell r="E3927">
            <v>281065169697</v>
          </cell>
          <cell r="F3927" t="str">
            <v>Priorización de mujeres cabeza de familia para el otorgamiento de créditos y subsidios para la compra de tierras.</v>
          </cell>
        </row>
        <row r="3928">
          <cell r="E3928">
            <v>281065169703</v>
          </cell>
          <cell r="F3928" t="str">
            <v>Entrega gratuita de un predio para la producción agropecuaria de organizaciones de mujeres.</v>
          </cell>
        </row>
        <row r="3929">
          <cell r="E3929">
            <v>281065169711</v>
          </cell>
          <cell r="F3929" t="str">
            <v>Acceso gratuito a tierras para mujeres negras o afrodescendientes del municipio de Arauquita</v>
          </cell>
        </row>
        <row r="3930">
          <cell r="E3930">
            <v>281065169715</v>
          </cell>
          <cell r="F3930" t="str">
            <v>Acceso gratuito a tierras para mujeres indígenas del municipio de Arauquita</v>
          </cell>
        </row>
        <row r="3931">
          <cell r="E3931">
            <v>281065169723</v>
          </cell>
          <cell r="F3931" t="str">
            <v>Compra de un terreno para la ampliación urbana de Puerto Jordán municipio de Arauquita</v>
          </cell>
        </row>
        <row r="3932">
          <cell r="E3932">
            <v>281065169956</v>
          </cell>
          <cell r="F3932" t="str">
            <v>Legalización de predios educativos para recibir más beneficios del municipio Arauquita.</v>
          </cell>
        </row>
        <row r="3933">
          <cell r="E3933">
            <v>281300148403</v>
          </cell>
          <cell r="F3933" t="str">
            <v xml:space="preserve">Respuestas a los oficios radicados en la ANT para compra de finca productiva en el municipio de Fortul. </v>
          </cell>
        </row>
        <row r="3934">
          <cell r="E3934">
            <v>281300148451</v>
          </cell>
          <cell r="F3934" t="str">
            <v xml:space="preserve">Adquisición de 5 predios alrededor del resguardo Cusay La Colorada, para ampliar el territorio y facilitar acceso a tierra a jóvenes que migran del resguardo por falta de tierras </v>
          </cell>
        </row>
        <row r="3935">
          <cell r="E3935">
            <v>281300148464</v>
          </cell>
          <cell r="F3935" t="str">
            <v>Estudio de valorización y compra de 15 predios de 10 hectáreas cada una, para 15 Familias, que hayan mostrado acciones emprendedoras en favor de la población Afro del municipio de Fortul</v>
          </cell>
        </row>
        <row r="3936">
          <cell r="E3936">
            <v>281300148471</v>
          </cell>
          <cell r="F3936" t="str">
            <v>Estudio de valorización y compra de un predio de 100 hectáreas Aprox. Para la legalización del consejo comunitario FORAFROS, que beneficie a 750 habitantes Afro en el municipio de Fortul del Departamento de Arauca</v>
          </cell>
        </row>
        <row r="3937">
          <cell r="E3937">
            <v>281300148475</v>
          </cell>
          <cell r="F3937" t="str">
            <v>Comprar un predio para el repoblamiento del bosque y fauna de animales silvestre que beneficie al pueblo Makaguán del resguardo Cusay La Colorada.</v>
          </cell>
        </row>
        <row r="3938">
          <cell r="E3938">
            <v>281300148481</v>
          </cell>
          <cell r="F3938" t="str">
            <v>Adjudicación de tierras a las familias Afro para adelantar proyectos productivos y garantizar la alimentación familiar</v>
          </cell>
        </row>
        <row r="3939">
          <cell r="E3939">
            <v>281300148493</v>
          </cell>
          <cell r="F3939" t="str">
            <v>Realizar los procedimientos y trámites correspondientes al predio EL DIAMANTE; para que se consolide como un territorio colectivo del consejo comunitario del municipio de Fortul Departamento de Arauca</v>
          </cell>
        </row>
        <row r="3940">
          <cell r="E3940">
            <v>281300148621</v>
          </cell>
          <cell r="F3940" t="str">
            <v>Implementar una estrategia de financiación,y desarrollo de los proyectos productivos  y de recuperacion ambietal contemplados en los POMCAS</v>
          </cell>
        </row>
        <row r="3941">
          <cell r="E3941">
            <v>281300148642</v>
          </cell>
          <cell r="F3941" t="str">
            <v>Gestion catastral y saneamiento del resguardo Cusay La Colorada del pueblo Makaguán del municipio de Fortul.</v>
          </cell>
        </row>
        <row r="3942">
          <cell r="E3942">
            <v>281300148649</v>
          </cell>
          <cell r="F3942" t="str">
            <v xml:space="preserve">Compra de terreno hacia la parte de abajo del resguardo Cibariza para asegurar la soberanía alimentaria </v>
          </cell>
        </row>
        <row r="3943">
          <cell r="E3943">
            <v>281300148652</v>
          </cell>
          <cell r="F3943" t="str">
            <v>Fortalecer y ampliar el Resguardo Indígena Cibariza del pueblo Uwa del municipio de Fortul departamento de Arauca</v>
          </cell>
        </row>
        <row r="3944">
          <cell r="E3944">
            <v>281300148669</v>
          </cell>
          <cell r="F3944" t="str">
            <v>Reubicación mujeres indígenas despazadas, que están viviendo temporalmente en el matadero de Fortul</v>
          </cell>
        </row>
        <row r="3945">
          <cell r="E3945">
            <v>281300148686</v>
          </cell>
          <cell r="F3945" t="str">
            <v xml:space="preserve">Protección del medio ambiente y no explotación petrolera en los territorios indígenas </v>
          </cell>
        </row>
        <row r="3946">
          <cell r="E3946">
            <v>281300148704</v>
          </cell>
          <cell r="F3946" t="str">
            <v>Delimitación y gestión catastral de los predios correspondientes a los resguardos cibariza y valle del sol</v>
          </cell>
        </row>
        <row r="3947">
          <cell r="E3947">
            <v>281300148716</v>
          </cell>
          <cell r="F3947" t="str">
            <v xml:space="preserve">Compra de terrenos aledaños a la laguna la Vieja de Tame para preservación y protección de este lugar sagrado para los U´wa  </v>
          </cell>
        </row>
        <row r="3948">
          <cell r="E3948">
            <v>281300149015</v>
          </cell>
          <cell r="F3948" t="str">
            <v>Estrategias de apoyo técnico, educación ambiental y asesoramiento contínuo para el uso adecuado de los recursos naturales</v>
          </cell>
        </row>
        <row r="3949">
          <cell r="E3949">
            <v>281300149368</v>
          </cell>
          <cell r="F3949" t="str">
            <v>Apoyar interistitucionalmente para coofinanciar la actualizacion del esquema de ordenamiento territorial del municipio de Fortul</v>
          </cell>
        </row>
        <row r="3950">
          <cell r="E3950">
            <v>281300149399</v>
          </cell>
          <cell r="F3950" t="str">
            <v>Cofinanciar proyecto de levantamiento cartográfico</v>
          </cell>
        </row>
        <row r="3951">
          <cell r="E3951">
            <v>281300149435</v>
          </cell>
          <cell r="F3951" t="str">
            <v>Comprar y adecuar predios  para el agroturismo  y  turismo de naturaleza  para el sector mujer en el municipio de Fortul departamento de Arauca</v>
          </cell>
        </row>
        <row r="3952">
          <cell r="E3952">
            <v>281300149556</v>
          </cell>
          <cell r="F3952" t="str">
            <v>Delimitar participativamente ecosistemas estrategicos en los que se eviten las exploraciones y explotaciones petroleras en el municipio de Fortul departametno de Arauca</v>
          </cell>
        </row>
        <row r="3953">
          <cell r="E3953">
            <v>281300149594</v>
          </cell>
          <cell r="F3953" t="str">
            <v xml:space="preserve">Crear acciones legales para la restricción del turísmo el toda el área del Parque Nacional el Cocuy </v>
          </cell>
        </row>
        <row r="3954">
          <cell r="E3954">
            <v>281300149703</v>
          </cell>
          <cell r="F3954" t="str">
            <v>Créditos  con la Agencia Nacional de Tierras y la Agencia de desarrollo rural para pequeños y medianos productores campesinos  y con enfoque étnico en el municipio de Fortul departamento de Arauca</v>
          </cell>
        </row>
        <row r="3955">
          <cell r="E3955">
            <v>281300149951</v>
          </cell>
          <cell r="F3955" t="str">
            <v>Entrega  gratuita tierras con acompañamiento integral, a través del fondo de tierras para la reforma rural integral.</v>
          </cell>
        </row>
        <row r="3956">
          <cell r="E3956">
            <v>281300150000</v>
          </cell>
          <cell r="F3956" t="str">
            <v>Facilitar accesos  a crédito condonables para la compra de tierras en el municipio de Fortul departamento de Arauca</v>
          </cell>
        </row>
        <row r="3957">
          <cell r="E3957">
            <v>281300150097</v>
          </cell>
          <cell r="F3957" t="str">
            <v>Formalización  de territorios  agroalimentarios en el municipio de Fortul departamento de Arauca.</v>
          </cell>
        </row>
        <row r="3958">
          <cell r="E3958">
            <v>281300150206</v>
          </cell>
          <cell r="F3958" t="str">
            <v>Realizar un diagnóstico que identifique la cantidad de familas rurales con vocación agropecuaria que no poseen tierras para que los incluyan en los programas de tierras</v>
          </cell>
        </row>
        <row r="3959">
          <cell r="E3959">
            <v>281300150307</v>
          </cell>
          <cell r="F3959" t="str">
            <v>Implementar estrategias que permitan  a los finqueros del área de influencia del oleoducto Bicentenario hacer uso agropecuario de sus predios.</v>
          </cell>
        </row>
        <row r="3960">
          <cell r="E3960">
            <v>281300150330</v>
          </cell>
          <cell r="F3960" t="str">
            <v>Promoción de las reservas campesinas, municipio de Fortul, departamento de Arauca</v>
          </cell>
        </row>
        <row r="3961">
          <cell r="E3961">
            <v>281300150407</v>
          </cell>
          <cell r="F3961" t="str">
            <v>Formalización masiva de la pequeña y mediana propiedad rural, municipio de Fortul, departamento de Arauca</v>
          </cell>
        </row>
        <row r="3962">
          <cell r="E3962">
            <v>281300150411</v>
          </cell>
          <cell r="F3962" t="str">
            <v>Formalizar los  predios de las casas comunales  en el municipio de Fortul, departamento de Arauca</v>
          </cell>
        </row>
        <row r="3963">
          <cell r="E3963">
            <v>281300150433</v>
          </cell>
          <cell r="F3963" t="str">
            <v>Formalizar todos los predios de los puestos de salud   en el municipio de Fortul departamento de Arauca</v>
          </cell>
        </row>
        <row r="3964">
          <cell r="E3964">
            <v>281300150447</v>
          </cell>
          <cell r="F3964" t="str">
            <v>Formalizar todos los predios  de escuelas y centros educativos en el  Municipio de Fortul,  departamento de Arauca</v>
          </cell>
        </row>
        <row r="3965">
          <cell r="E3965">
            <v>281300150459</v>
          </cell>
          <cell r="F3965" t="str">
            <v>Formación y actualización catastral  y definición de los límites del municipales de Fortul.</v>
          </cell>
        </row>
        <row r="3966">
          <cell r="E3966">
            <v>281300150465</v>
          </cell>
          <cell r="F3966" t="str">
            <v>Presencia en el territorio de  la oficina de la Agencia de desarrollo rural y la Agencia Nacional de tierras</v>
          </cell>
        </row>
        <row r="3967">
          <cell r="E3967">
            <v>281300150813</v>
          </cell>
          <cell r="F3967" t="str">
            <v xml:space="preserve">Reubicación  de  familias afectadas por las inundaciones </v>
          </cell>
        </row>
        <row r="3968">
          <cell r="E3968">
            <v>281300150817</v>
          </cell>
          <cell r="F3968" t="str">
            <v>Realizar jornadas de legalización de los predios de los centros educativos existentes en cada vereda en el municipio de Fortul.</v>
          </cell>
        </row>
        <row r="3969">
          <cell r="E3969">
            <v>281300150854</v>
          </cell>
          <cell r="F3969" t="str">
            <v>Compra de predio rural para beneficio colectivo de la población LGBTI del municipio de Fortul.</v>
          </cell>
        </row>
        <row r="3970">
          <cell r="E3970">
            <v>281300150882</v>
          </cell>
          <cell r="F3970" t="str">
            <v>Compra de 3 predios de mínimo 50 hectáreas para el trabajo productivo de 180 mujeres cabeza de hogar del área rural del municipio de Fortul.</v>
          </cell>
        </row>
        <row r="3971">
          <cell r="E3971">
            <v>281300150896</v>
          </cell>
          <cell r="F3971" t="str">
            <v>Formalización y titulación de tierras a 150 mujeres rurales del municipio de Fortul.</v>
          </cell>
        </row>
        <row r="3972">
          <cell r="E3972">
            <v>281300150925</v>
          </cell>
          <cell r="F3972" t="str">
            <v>Subsidio integral para la compra de tierra en el municipio de Fortul</v>
          </cell>
        </row>
        <row r="3973">
          <cell r="E3973">
            <v>281300150932</v>
          </cell>
          <cell r="F3973" t="str">
            <v>Subsidio integral para la compra de tierras a la población LGBTI del municipio de Fortul.</v>
          </cell>
        </row>
        <row r="3974">
          <cell r="E3974">
            <v>281300150945</v>
          </cell>
          <cell r="F3974" t="str">
            <v>Créditos condonables para la población LGBTI del municipio de Fortul.</v>
          </cell>
        </row>
        <row r="3975">
          <cell r="E3975">
            <v>281300152171</v>
          </cell>
          <cell r="F3975" t="str">
            <v>Priorizar y  entrega  tierra gratuita a las mujeres rurales cabeza de familia, familias víctimas del conflicto armado y afectados por desastres ambientales en el municipio de Fortul</v>
          </cell>
        </row>
        <row r="3976">
          <cell r="E3976">
            <v>281300152219</v>
          </cell>
          <cell r="F3976" t="str">
            <v>Realizar la actualización catastral urbana y rural del municipio de Fortul.</v>
          </cell>
        </row>
        <row r="3977">
          <cell r="E3977">
            <v>281736153833</v>
          </cell>
          <cell r="F3977" t="str">
            <v>Activar mecanismos para la solución de conflictos sobre el uso y tenencia de la tierra</v>
          </cell>
        </row>
        <row r="3978">
          <cell r="E3978">
            <v>281736153835</v>
          </cell>
          <cell r="F3978" t="str">
            <v>Actualización catastral del área rural del municipio de Saravena.</v>
          </cell>
        </row>
        <row r="3979">
          <cell r="E3979">
            <v>281736153840</v>
          </cell>
          <cell r="F3979" t="str">
            <v>Actualizar el Plan Básico de Ordenamiento Territorial, donde priorice los usos del suelo y las potencialidades productivas.</v>
          </cell>
        </row>
        <row r="3980">
          <cell r="E3980">
            <v>281736153856</v>
          </cell>
          <cell r="F3980" t="str">
            <v>Adquirir tierras para la conservación de las reservas ambientales e hídricas con acompañamiento constante en el municipio de Saravena.</v>
          </cell>
        </row>
        <row r="3981">
          <cell r="E3981">
            <v>281736153860</v>
          </cell>
          <cell r="F3981" t="str">
            <v>Adquisición de 500 hectáreas aptas para la producción alimentaria y complementación nutricional en el distrito 9 o distrito 5 del municipio de Saravena que beneficie a 1800 indígenas de los resguardos Playas de Bojaba y Valle del Sol</v>
          </cell>
        </row>
        <row r="3982">
          <cell r="E3982">
            <v>281736153877</v>
          </cell>
          <cell r="F3982" t="str">
            <v xml:space="preserve">Adquisición de tres predios con un aproximado de 100 has cada uno, para formalizar los tres consejos comunitarios: La Palma, Cocozar y Afro Puerto Contreras, que benefician a 110 familias afro del municipio de Saravena. </v>
          </cell>
        </row>
        <row r="3983">
          <cell r="E3983">
            <v>281736153879</v>
          </cell>
          <cell r="F3983" t="str">
            <v>Ampliación de territorio para las cuatro comunidades indigenas del pueblo U´wa Calafitas 1; Calafitas 2; Uncacia; San Miguel del municipio de Saravena</v>
          </cell>
        </row>
        <row r="3984">
          <cell r="E3984">
            <v>281736153881</v>
          </cell>
          <cell r="F3984" t="str">
            <v>Creación de granja  comunitaria administrada por mujeres para los distritos del municipio de Saravena.</v>
          </cell>
        </row>
        <row r="3985">
          <cell r="E3985">
            <v>281736153892</v>
          </cell>
          <cell r="F3985" t="str">
            <v>Ampliación del resguardo Valles del Sol hacia el asentamiento  ancestral indígena que se encuentra fuera del territorio ya reconocido</v>
          </cell>
        </row>
        <row r="3986">
          <cell r="E3986">
            <v>281736153939</v>
          </cell>
          <cell r="F3986" t="str">
            <v>Compra de tierras aledañas para ampliación de resguardo de las comunidades indígenas de Playas de Bojaba, Uncaria y Chivaraquia en un margen de 400 hectáreas en el municipio de Saravena.</v>
          </cell>
        </row>
        <row r="3987">
          <cell r="E3987">
            <v>281736153946</v>
          </cell>
          <cell r="F3987" t="str">
            <v xml:space="preserve">Compra de un predio con vocación productiva para que la comunidad indigena Playas de Bojaba para realizar cultivos que nos sirva para nuestro alimento en el municipio de Saravena.   </v>
          </cell>
        </row>
        <row r="3988">
          <cell r="E3988">
            <v>281736153966</v>
          </cell>
          <cell r="F3988" t="str">
            <v>Crear zonificación de riesgos y estrategias para mitigar los desastres ambientales causados por el invierno que impiden el desarrollo en el municipio de Saravena</v>
          </cell>
        </row>
        <row r="3989">
          <cell r="E3989">
            <v>281736153977</v>
          </cell>
          <cell r="F3989" t="str">
            <v>Crear programas de créditos  especiales por parte del Estado para la comprar de tierras, a campesinos y campesinas, en todos los distritos del municipio de Saravena.</v>
          </cell>
        </row>
        <row r="3990">
          <cell r="E3990">
            <v>281736154030</v>
          </cell>
          <cell r="F3990" t="str">
            <v>Programas de acceso a tierras para los campesinos que trabajan la tierra pero no posean terrenos propios o que posean tierra insuficiente</v>
          </cell>
        </row>
        <row r="3991">
          <cell r="E3991">
            <v>281736154034</v>
          </cell>
          <cell r="F3991" t="str">
            <v>Realizar control frente a la explotación petrolera para garantizar un uso adecuado del suelo y  disminuir la contaminación de  las tierras evitando  inundaciones por los desvíos de causes en el municipio de Saravena</v>
          </cell>
        </row>
        <row r="3992">
          <cell r="E3992">
            <v>281736154101</v>
          </cell>
          <cell r="F3992" t="str">
            <v>Crear programas de subsidios por parte del Estado para la comprar de tierras en todos los distritos del municipio de Saravena.</v>
          </cell>
        </row>
        <row r="3993">
          <cell r="E3993">
            <v>281736154106</v>
          </cell>
          <cell r="F3993" t="str">
            <v>Crear un fondo para compra de tierras en el municipio de Saravena.</v>
          </cell>
        </row>
        <row r="3994">
          <cell r="E3994">
            <v>281736154112</v>
          </cell>
          <cell r="F3994" t="str">
            <v xml:space="preserve">Ampliación territorio de los resguardos  Playas del Bojaba y Valle del Sol </v>
          </cell>
        </row>
        <row r="3995">
          <cell r="E3995">
            <v>281736154117</v>
          </cell>
          <cell r="F3995" t="str">
            <v>Presencia permanente   de la Agencia Nacional de Tierras  en el municipio de Saravena, crear un programa de formalización  y titulación de predios para los campesinos y campesinas de todos los distritos del municipio de Saravena.</v>
          </cell>
        </row>
        <row r="3996">
          <cell r="E3996">
            <v>281736154118</v>
          </cell>
          <cell r="F3996" t="str">
            <v xml:space="preserve">Reconocimiento del título colonial a la nación U´wa y articulación nación U´wa resguardo Playas de Bojaba y resguardo Valles del Sol, </v>
          </cell>
        </row>
        <row r="3997">
          <cell r="E3997">
            <v>281736154127</v>
          </cell>
          <cell r="F3997" t="str">
            <v>Demarcar el cierre de la frontera agropecuaria y zonificar ambientalmente las áreas con vocación productiva en el municipio de Saravena.</v>
          </cell>
        </row>
        <row r="3998">
          <cell r="E3998">
            <v>281736154140</v>
          </cell>
          <cell r="F3998" t="str">
            <v>Gestión de los planes de ordenamiento y manejo de cuencas para garantizar el cumplimiento de la legislación en cuanto a la protección de la ronda hídrica</v>
          </cell>
        </row>
        <row r="3999">
          <cell r="E3999">
            <v>281736154142</v>
          </cell>
          <cell r="F3999" t="str">
            <v xml:space="preserve">Clarificación y nuevo levantamiento topográfico de los territorios de las comunidades indígenas Uncacia, Calafitas I y II y San Miguel </v>
          </cell>
        </row>
        <row r="4000">
          <cell r="E4000">
            <v>281736154143</v>
          </cell>
          <cell r="F4000" t="str">
            <v>Constitución del resguardo Calafitas comunidades Calaitas I, Calafitas II y Uncacia del municipio de Saravena.</v>
          </cell>
        </row>
        <row r="4001">
          <cell r="E4001">
            <v>281736154144</v>
          </cell>
          <cell r="F4001" t="str">
            <v>Definir el pago del impuesto predial acorde al sector donde está ubicado, ya sea rural o urbano.</v>
          </cell>
        </row>
        <row r="4002">
          <cell r="E4002">
            <v>281736154151</v>
          </cell>
          <cell r="F4002" t="str">
            <v>Crear un programa de promoción de las Zonas de Reserva Campesina en el municipio de Saravena, departamento de Arauca.</v>
          </cell>
        </row>
        <row r="4003">
          <cell r="E4003">
            <v>281736154154</v>
          </cell>
          <cell r="F4003" t="str">
            <v>Formalización, mediante la modalidad de titulación colectiva, de las tres fincas que están en sana posesión de las comunidades afro:</v>
          </cell>
        </row>
        <row r="4004">
          <cell r="E4004">
            <v>281736154166</v>
          </cell>
          <cell r="F4004" t="str">
            <v>Establecer censo veredal, para cuantificar a quienes no poseen títulos de sus predios.</v>
          </cell>
        </row>
        <row r="4005">
          <cell r="E4005">
            <v>281736154176</v>
          </cell>
          <cell r="F4005" t="str">
            <v xml:space="preserve">Reconocimiento de territorios ancestrales en el municipio de Tame, para la Protección del territorios en los que nace la planta medicinal y ancestral Yopo (Laguna La Vieja, Caño Cristal y sector del río Tame ) </v>
          </cell>
        </row>
        <row r="4006">
          <cell r="E4006">
            <v>281736154180</v>
          </cell>
          <cell r="F4006" t="str">
            <v>Realizar restitución de tierras con los procesos de reparación colectiva en el municipio de Saravena.</v>
          </cell>
        </row>
        <row r="4007">
          <cell r="E4007">
            <v>281736154186</v>
          </cell>
          <cell r="F4007" t="str">
            <v>Definir participativamente zonas de protección ambiental de ecosistemas estratégicos en el municipio de Saravena</v>
          </cell>
        </row>
        <row r="4008">
          <cell r="E4008">
            <v>281736154192</v>
          </cell>
          <cell r="F4008" t="str">
            <v>Establecer los límites entre los Municipios de Saravena – Arauquita y Saravena – Fortul, para los distritos 4, 10 Y 11</v>
          </cell>
        </row>
        <row r="4009">
          <cell r="E4009">
            <v>281736154199</v>
          </cell>
          <cell r="F4009" t="str">
            <v>Establecer territorios agroalimentarios subsidiados por el estado en el municipio de Saravena</v>
          </cell>
        </row>
        <row r="4010">
          <cell r="E4010">
            <v>281736154221</v>
          </cell>
          <cell r="F4010" t="str">
            <v>Crear programa de atención integral y dotación de tierras en el municipio de Saravena, teniendo como beneficiarios peronas que habitan asentamientos ilegales, priorizar comunidades víctimas</v>
          </cell>
        </row>
        <row r="4011">
          <cell r="E4011">
            <v>281736154239</v>
          </cell>
          <cell r="F4011" t="str">
            <v xml:space="preserve">Que se realice consulta previa al pueblo Uwa, para el proyecto petrolero Llano Bloque 51 </v>
          </cell>
        </row>
        <row r="4012">
          <cell r="E4012">
            <v>281736154258</v>
          </cell>
          <cell r="F4012" t="str">
            <v>Realizar la reubicación de familias del municipio de Saravena que se encuentran ubicadas en zonas de alto riesgo.</v>
          </cell>
        </row>
        <row r="4013">
          <cell r="E4013">
            <v>281736154267</v>
          </cell>
          <cell r="F4013" t="str">
            <v>Realizar la legalización de predios, donde están construidas algunas escuelas rurales del municipio de Saravana.</v>
          </cell>
        </row>
        <row r="4014">
          <cell r="E4014">
            <v>281736154307</v>
          </cell>
          <cell r="F4014" t="str">
            <v>Implementación de una estrategia de compra y dotacións de tierra productiva para  familias afrodecendientes, desplazadas,  del municipio de Saravena.</v>
          </cell>
        </row>
        <row r="4015">
          <cell r="E4015">
            <v>281736154361</v>
          </cell>
          <cell r="F4015" t="str">
            <v>Realizar proyecto para que las comunidades ejerzan gobernanza de las zonas de reservas ambietales decrlaradas en el municipio de Saravena</v>
          </cell>
        </row>
        <row r="4016">
          <cell r="E4016">
            <v>281736154373</v>
          </cell>
          <cell r="F4016" t="str">
            <v>Realizar entrega gratuita de tierras con acompañamiento integral a campesinos y campesinas priorizando el  efonque diferencial y de género de todos los distritos del municipio de Saravena</v>
          </cell>
        </row>
        <row r="4017">
          <cell r="E4017">
            <v>281736154376</v>
          </cell>
          <cell r="F4017" t="str">
            <v>Realizar un proceso de delimitación de linderos  en todos los distritos del municipio de Saravena.</v>
          </cell>
        </row>
        <row r="4018">
          <cell r="E4018">
            <v>281736154394</v>
          </cell>
          <cell r="F4018" t="str">
            <v>Reconocimiento y entrega de los páramos a la nación U´wa del municipio de Saravena</v>
          </cell>
        </row>
        <row r="4019">
          <cell r="E4019">
            <v>281736154403</v>
          </cell>
          <cell r="F4019" t="str">
            <v>Reubicación de familias en areas protegidas</v>
          </cell>
        </row>
        <row r="4020">
          <cell r="E4020">
            <v>281736154409</v>
          </cell>
          <cell r="F4020" t="str">
            <v>Solicitamos la no otorgación de licencias ambientales de agua, petróleo, carbón y otros minerales en los territorios de los resguardos y comunidades del municipio de Saravena</v>
          </cell>
        </row>
        <row r="4021">
          <cell r="E4021">
            <v>281736154446</v>
          </cell>
          <cell r="F4021" t="str">
            <v>Formalización de predios de las escuelas rurales del municipio de Saravena en los 11 distritos</v>
          </cell>
        </row>
        <row r="4022">
          <cell r="E4022">
            <v>281736154466</v>
          </cell>
          <cell r="F4022" t="str">
            <v>Adquisisción de un terreno de 20 hectareas para desarrollar proyectos productivos en beneficio de las asociación de familias trabajadoras ASOFATAS en proyectos agroprecuarios</v>
          </cell>
        </row>
        <row r="4023">
          <cell r="E4023">
            <v>281736154488</v>
          </cell>
          <cell r="F4023" t="str">
            <v>Adquisición de un predio de 20 hectareas para la construcción de un vivero que contribuya a la reforestación de cuencas hídricas del municipio de Saravena</v>
          </cell>
        </row>
        <row r="4024">
          <cell r="E4024">
            <v>281736154507</v>
          </cell>
          <cell r="F4024" t="str">
            <v>Crear programas de subsidios por parte del Estado con enfoque diferencias para la comprar de tierras en todos los distritos del municipio de Saravena.</v>
          </cell>
        </row>
        <row r="4025">
          <cell r="E4025">
            <v>281736154730</v>
          </cell>
          <cell r="F4025" t="str">
            <v>Adquisición de un terreno para la instalación y puesta en marcha de una granja  experimiental de cacao en el municipio de Saravena</v>
          </cell>
        </row>
        <row r="4026">
          <cell r="E4026">
            <v>281736154746</v>
          </cell>
          <cell r="F4026" t="str">
            <v>Compra y entrega de tierras  para la construcción de viviviendas para las mujeres de los 11 distirtos, beneficiando a 3000 mujeres, en el proceso de cultivos, producción y comercialización de los productos a nivel local y nacional priorizando a las mujeres que tengan mayor grado de vulnerabilidad</v>
          </cell>
        </row>
        <row r="4027">
          <cell r="E4027">
            <v>281736154748</v>
          </cell>
          <cell r="F4027" t="str">
            <v>Reconocimiento de las autoridades indígenas, como autoridades ambientales de cada uno de los municipios Saravena, Fortul, Arauquita y Tame</v>
          </cell>
        </row>
        <row r="4028">
          <cell r="E4028">
            <v>281736154749</v>
          </cell>
          <cell r="F4028" t="str">
            <v>Solicitamos la no otorgación de licencias ambientales de agua, petróleo, carbón y otros minerales en los territorios de los resguardos y comunidades del municipio de Saravena.</v>
          </cell>
        </row>
        <row r="4029">
          <cell r="E4029">
            <v>281736154840</v>
          </cell>
          <cell r="F4029" t="str">
            <v>Compra de finca de 100 hectareas para desarrollar proyectos productivos para las personas de la tercera edad del Municipio de Saravena</v>
          </cell>
        </row>
        <row r="4030">
          <cell r="E4030">
            <v>281736155452</v>
          </cell>
          <cell r="F4030" t="str">
            <v xml:space="preserve">Adquisición de terrenos para el restablecimiento de derechos y generar oportunidad para la comunidad afro del municipio de Saravena, de los tres consejos comunitarios. </v>
          </cell>
        </row>
        <row r="4031">
          <cell r="E4031">
            <v>281794159324</v>
          </cell>
          <cell r="F4031" t="str">
            <v>Formación catastral en la zona rural del municipio de Tame</v>
          </cell>
        </row>
        <row r="4032">
          <cell r="E4032">
            <v>281794159528</v>
          </cell>
          <cell r="F4032" t="str">
            <v>Actualización del plan de ordenamiento territorial en la zona rural del Municipio de Tame</v>
          </cell>
        </row>
        <row r="4033">
          <cell r="E4033">
            <v>281794159745</v>
          </cell>
          <cell r="F4033" t="str">
            <v xml:space="preserve">Adquisición de 5000 hectáreas de tierra para las comunidades negras del municipio de Tame, distribuidas así; Consejo Comunitario de la Holanda 1000 has. Santa Inés 500ha Botalón 500 has., La Hormiga 500 has., ASONET, Asociación de Comunidades Negras de Tame 1000 has, AFRIVIC, Asociación de Comunidades Afrodescendientes Víctimas 700 has., AMAFROT, Asociación de Mujeres Afro de Tame, 800 has. </v>
          </cell>
        </row>
        <row r="4034">
          <cell r="E4034">
            <v>281794159747</v>
          </cell>
          <cell r="F4034" t="str">
            <v>Adquisición de cuatro predios que cuentan con árboles de yopo de origen milenario en el sector de Corocito, vía Angosturas, jurisdicción del municipio de Tame. Adquisición de predios donde aún existan plantas medicinales tradicionales que se utilizan para curar enfermedades las cuales están fuera de nuestros territorios, en manos de los campesinos y benefician a la totalidad del pueblo U´wa.</v>
          </cell>
        </row>
        <row r="4035">
          <cell r="E4035">
            <v>281794159751</v>
          </cell>
          <cell r="F4035" t="str">
            <v>Adquisición de terrenos para la construcción de los cuatro acueductos regionales en la zona rural del Municipio de Tame.</v>
          </cell>
        </row>
        <row r="4036">
          <cell r="E4036">
            <v>281794159764</v>
          </cell>
          <cell r="F4036" t="str">
            <v>Formalización del resguardo Palma Real.</v>
          </cell>
        </row>
        <row r="4037">
          <cell r="E4037">
            <v>281794159770</v>
          </cell>
          <cell r="F4037" t="str">
            <v>Identificación técnica para el cuidado ambiental protección de las riveras de los ríos, arborización de nacederos en la zona rural del Municipio de Tame.</v>
          </cell>
        </row>
        <row r="4038">
          <cell r="E4038">
            <v>281794159771</v>
          </cell>
          <cell r="F4038" t="str">
            <v>Ampliación de territorio Resguardo Palma Real</v>
          </cell>
        </row>
        <row r="4039">
          <cell r="E4039">
            <v>281794159779</v>
          </cell>
          <cell r="F4039" t="str">
            <v>Capacitación sobre manejo adecuado de los recursos naturales, corte indiscriminado de madera y tratamiento o reciclaje de basura.</v>
          </cell>
        </row>
        <row r="4040">
          <cell r="E4040">
            <v>281794159781</v>
          </cell>
          <cell r="F4040" t="str">
            <v>Compra de terreno de morichales, nacederos y zonas de reserva, Mapoy, Puna-Puna y Caribabare en el municipio de Tame.</v>
          </cell>
        </row>
        <row r="4041">
          <cell r="E4041">
            <v>281794159788</v>
          </cell>
          <cell r="F4041" t="str">
            <v>Construcción de un gran resguardo del pueblo Makaguán desde la vereda Mata de Topocho vereda la Perla, Cravo Charo, Botalón, Pueblo Seco,  Pueblo Nuevo terminando en Holanda vereda la Siberia, donde toda la comunidad Makaguán este unificada.</v>
          </cell>
        </row>
        <row r="4042">
          <cell r="E4042">
            <v>281794159809</v>
          </cell>
          <cell r="F4042" t="str">
            <v>Crear mecanismos y sanciones a quienes desvían los caudales de ríos para beneficio propio y se hagan cumplir estas sanciones por la entidad reguladora CORPORINOQUIA</v>
          </cell>
        </row>
        <row r="4043">
          <cell r="E4043">
            <v>281794159811</v>
          </cell>
          <cell r="F4043" t="str">
            <v xml:space="preserve">Créditos para acceder a compras de tierras en la zona rural del Municipio de Tame </v>
          </cell>
        </row>
        <row r="4044">
          <cell r="E4044">
            <v>281794159820</v>
          </cell>
          <cell r="F4044" t="str">
            <v>Declarar como patrimonio de la humanidad el Nevado del Cocuy, tomando acciones que prohíban actividades antrópicas y así garantizar su permanencia.</v>
          </cell>
        </row>
        <row r="4045">
          <cell r="E4045">
            <v>281794159823</v>
          </cell>
          <cell r="F4045" t="str">
            <v>Definición de zona de altos riesgo y desastre en los distritos Mararabe, Libertadores, Simón Bolívar y Purare en el municipio de Tame..</v>
          </cell>
        </row>
        <row r="4046">
          <cell r="E4046">
            <v>281794159830</v>
          </cell>
          <cell r="F4046" t="str">
            <v>Entrega de tierras a asociaciones de mujeres de la zona rural del Municipio de Tame.</v>
          </cell>
        </row>
        <row r="4047">
          <cell r="E4047">
            <v>281794159833</v>
          </cell>
          <cell r="F4047" t="str">
            <v>Reforestación y respeto al área de protección  del caño Gualabao en el Municipio de Tame.</v>
          </cell>
        </row>
        <row r="4048">
          <cell r="E4048">
            <v>281794159889</v>
          </cell>
          <cell r="F4048" t="str">
            <v>Entrega de tierras a mujeres en condición de vulnerabilidad y Víctimas del conflicto armado en la zona rural del Municipio de Tame</v>
          </cell>
        </row>
        <row r="4049">
          <cell r="E4049">
            <v>281794159903</v>
          </cell>
          <cell r="F4049" t="str">
            <v>Implementar restricciones a las empresas petroleras para evitar la contaminación del medio ambiente en la zona rural del Municipio de Tame</v>
          </cell>
        </row>
        <row r="4050">
          <cell r="E4050">
            <v>281794159918</v>
          </cell>
          <cell r="F4050" t="str">
            <v xml:space="preserve">Aplicabilidad a la zona extracción de la Ley 2 de 1959 que trata la conservación de recursos naturales renovables y de la  zona de reserva forestal del Cocuy definiendo limites. </v>
          </cell>
        </row>
        <row r="4051">
          <cell r="E4051">
            <v>281794159927</v>
          </cell>
          <cell r="F4051" t="str">
            <v>Gestionar para Implementar una estrategia de demarcación y/o señalización de mojones que identifique cada uno de los territorios indígenas y minimizar la invasión de los campesinos del territorio  municipio de Tame</v>
          </cell>
        </row>
        <row r="4052">
          <cell r="E4052">
            <v>281794159936</v>
          </cell>
          <cell r="F4052" t="str">
            <v>Implementar una estrategia interinstitucional para la recuperación de las 93 hectáreas que han sido invadidas en los últimos años por la población campesina y que pertenecen al resguardo Cuiba en el municipio de Tame.</v>
          </cell>
        </row>
        <row r="4053">
          <cell r="E4053">
            <v>281794159938</v>
          </cell>
          <cell r="F4053" t="str">
            <v>Implementar una estrategia para declarar los páramos y el nevado del Cocuy patrimonio de los pueblos indígenas y campesinos con restricción total para el turismo en el departamento de Boyacá y Arauca.</v>
          </cell>
        </row>
        <row r="4054">
          <cell r="E4054">
            <v>281794159941</v>
          </cell>
          <cell r="F4054" t="str">
            <v>Realizar Jornadas de titulación y escrituración de predios de la zona rural del Municipio de Tame</v>
          </cell>
        </row>
        <row r="4055">
          <cell r="E4055">
            <v>281794159947</v>
          </cell>
          <cell r="F4055" t="str">
            <v>Formalización de los predios para que no sean invadidos por los campesinos, que haya vigilancia y control del Estado en el municipio de Tame</v>
          </cell>
        </row>
        <row r="4056">
          <cell r="E4056">
            <v>281794159950</v>
          </cell>
          <cell r="F4056" t="str">
            <v>Formalización de predios de uso público  en el sector rural del Municipio de Tame</v>
          </cell>
        </row>
        <row r="4057">
          <cell r="E4057">
            <v>281794159955</v>
          </cell>
          <cell r="F4057" t="str">
            <v>Formlización de predios indígenas que  se encuentren en sana posesión y  que son territorios ancestrales en el municipio de Tame.</v>
          </cell>
        </row>
        <row r="4058">
          <cell r="E4058">
            <v>281794159965</v>
          </cell>
          <cell r="F4058" t="str">
            <v>Formalización y constitución como resguardo al asentamiento indígena Cerro Cristal del municipio de Tame en el departamento de Arauca en 3.000 has.</v>
          </cell>
        </row>
        <row r="4059">
          <cell r="E4059">
            <v>281794159969</v>
          </cell>
          <cell r="F4059" t="str">
            <v>Presencia permanente de la Unidad de Restitución de Tierras en Tame</v>
          </cell>
        </row>
        <row r="4060">
          <cell r="E4060">
            <v>281794159978</v>
          </cell>
          <cell r="F4060" t="str">
            <v>Gestionar presencia de la Agencia Nacional de Tierras para el Municipio de Tame.</v>
          </cell>
        </row>
        <row r="4061">
          <cell r="E4061">
            <v>281794159993</v>
          </cell>
          <cell r="F4061" t="str">
            <v>Implementación de un plan de saneamiento y/o reubicación de campesinos con predios al interior del Parque Nevado del Cocuy en el municipio de Tame</v>
          </cell>
        </row>
        <row r="4062">
          <cell r="E4062">
            <v>281794160000</v>
          </cell>
          <cell r="F4062" t="str">
            <v>Protección a los predios adquiridos por la  Gobernación por alto riesgo de invasión, exponiendo los predios privados a invasiones ilegales en el municipio de Tame.</v>
          </cell>
        </row>
        <row r="4063">
          <cell r="E4063">
            <v>281794160012</v>
          </cell>
          <cell r="F4063" t="str">
            <v>Que el Estado reconozca a las autoridades indígenas tradicionales como autoridades ambientales en el municipio de Tame</v>
          </cell>
        </row>
        <row r="4064">
          <cell r="E4064">
            <v>281794160014</v>
          </cell>
          <cell r="F4064" t="str">
            <v>Realizar censo veredal que determine qué familias cuentan con terreno propio legalizado o sin formalizar y quiénes no poseen tierras en la zona rural del Municipio de Tame</v>
          </cell>
        </row>
        <row r="4065">
          <cell r="E4065">
            <v>281794160021</v>
          </cell>
          <cell r="F4065" t="str">
            <v>Realizar gestión con los gobiernos locales, departamentales, nacionales y campesinos para proceder a ampliar el territorio Cuiba en 1000 hectáreas más. Ampliación del territorio por la ribera del río Cusay y por el caño La Arenosa y en el sector Las Pavitas.</v>
          </cell>
        </row>
        <row r="4066">
          <cell r="E4066">
            <v>281794160052</v>
          </cell>
          <cell r="F4066" t="str">
            <v>Recuperación del territorio ancestral “Ampliación del territorio” para el pueblo Betoy en el municipio de Tame.</v>
          </cell>
        </row>
        <row r="4067">
          <cell r="E4067">
            <v>281794160058</v>
          </cell>
          <cell r="F4067" t="str">
            <v>Legalizar y fortalecer zonas de reservas ambiental y campesina: conservar en la zona rural del Municipio de Tame.</v>
          </cell>
        </row>
        <row r="4068">
          <cell r="E4068">
            <v>281794160079</v>
          </cell>
          <cell r="F4068" t="str">
            <v>Reubicación de familias asentadas en zonas de riesgo por inundación en la zona rural del Municipio de Tame.</v>
          </cell>
        </row>
        <row r="4069">
          <cell r="E4069">
            <v>281794160104</v>
          </cell>
          <cell r="F4069" t="str">
            <v>Gestión interadministrativa y financiera con el acompañamiento de comunidades para la delimitación y declaratoria de la zona con función amortiguadora del Parque Nacional Natural el Cocuy</v>
          </cell>
        </row>
        <row r="4070">
          <cell r="E4070">
            <v>281794160111</v>
          </cell>
          <cell r="F4070" t="str">
            <v>Capacitación y sensibilización de las comunidades sobre uso adecuado del suelo para evitar su degradación en pro de la conservación del medio ambiente</v>
          </cell>
        </row>
        <row r="4071">
          <cell r="E4071">
            <v>281794160120</v>
          </cell>
          <cell r="F4071" t="str">
            <v>Adquisición de terrenos en el área rural y centros poblados para construcción de vivienda de interés social en el municipio de Tame</v>
          </cell>
        </row>
        <row r="4072">
          <cell r="E4072">
            <v>281794160209</v>
          </cell>
          <cell r="F4072" t="str">
            <v>Implementación de un programa especial de restitución de tierras para las personas afro víctimas del desplazamiento forzado.</v>
          </cell>
        </row>
        <row r="4073">
          <cell r="E4073">
            <v>281794160257</v>
          </cell>
          <cell r="F4073" t="str">
            <v>Entrega de tierras gratuitas a la población rural LGTBI en el municipio de Tame</v>
          </cell>
        </row>
        <row r="4074">
          <cell r="E4074">
            <v>281794160261</v>
          </cell>
          <cell r="F4074" t="str">
            <v>Compra de un predio  rural mínimo de 15 hectáreas ara beneficio colectivo de la población LGTBI organizada del municipio de Tame</v>
          </cell>
        </row>
        <row r="4075">
          <cell r="E4075">
            <v>281794160268</v>
          </cell>
          <cell r="F4075" t="str">
            <v>Otorgar subsidios y préstamos condonables para la compra de tierras para la población LGTBI rural en el municipio de Tame</v>
          </cell>
        </row>
        <row r="4076">
          <cell r="E4076">
            <v>281794160285</v>
          </cell>
          <cell r="F4076" t="str">
            <v>Formalización y/o reubicación de la comunidad indígena Sikuani Kalibirnae en el municipio de Tame.</v>
          </cell>
        </row>
        <row r="4077">
          <cell r="E4077">
            <v>281794160328</v>
          </cell>
          <cell r="F4077" t="str">
            <v>Cumplimiento en su totalidad con el plan de reubicación de la comunidad Palma Real.</v>
          </cell>
        </row>
        <row r="4078">
          <cell r="E4078">
            <v>281794160742</v>
          </cell>
          <cell r="F4078" t="str">
            <v>Que la ley ordinaria ejerza sus funciones para preservar y conservar la territorialidad del pueblo Makaguán impidiendo invasiones y sacando a todos aquellos que ya han invadido. Que los entes de control ejerzan veeduría en los diversos resguardos para que no les quiten espacios ni sean invadidos por colonos.</v>
          </cell>
        </row>
        <row r="4079">
          <cell r="E4079">
            <v>281794160750</v>
          </cell>
          <cell r="F4079" t="str">
            <v>Implementar un programa de legalización y formalización de los predios públicos donde están las escuelas y la institución educativa del pueblo Betoy.</v>
          </cell>
        </row>
        <row r="4080">
          <cell r="E4080">
            <v>281794160829</v>
          </cell>
          <cell r="F4080" t="str">
            <v>Implementar proyectos de siembra y reforestación de plantas nativas de la comunidad del asentamiento Sikuani Kalibirnae</v>
          </cell>
        </row>
        <row r="4081">
          <cell r="E4081">
            <v>281794160840</v>
          </cell>
          <cell r="F4081" t="str">
            <v>Apoyo para el diseño de una agenda ambiental propia para la conservación de los recursos naturales, hídricos y la biodiversidad de la comunidad Sikuani Kalibirnae</v>
          </cell>
        </row>
        <row r="4082">
          <cell r="E4082">
            <v>281794161423</v>
          </cell>
          <cell r="F4082" t="str">
            <v>Gestionar procesos de articulación en trámites de licencias ambientales entre Corporinoquia y la comunidad del área rural en del Municipio de Tame.</v>
          </cell>
        </row>
        <row r="4083">
          <cell r="E4083">
            <v>281794161436</v>
          </cell>
          <cell r="F4083" t="str">
            <v>Restitución de tierras a víctimas de desplazamiento forzado indigenas en zona rural del Municipio de Tame.</v>
          </cell>
        </row>
        <row r="4084">
          <cell r="E4084">
            <v>281794162567</v>
          </cell>
          <cell r="F4084" t="str">
            <v>Construcción, dotación y puesta en marcha de los juzgados de restitución de tierras, de Familia, Laboral, Penal, Administrativo y civil del circuito en el Municipio de Tame.</v>
          </cell>
        </row>
        <row r="4085">
          <cell r="E4085">
            <v>281794162568</v>
          </cell>
          <cell r="F4085" t="str">
            <v xml:space="preserve">Creación y puesta en marcha de la sede de la DIAN, y segunda Notaria, la Agencia Nacional de Tierras, el IGAC, sede de coorporinoquía en el municipio de Tame. </v>
          </cell>
        </row>
        <row r="4086">
          <cell r="E4086">
            <v>281794162994</v>
          </cell>
          <cell r="F4086" t="str">
            <v>Restitución de tierras a víctimas de desplazamiento forzado en zona rural del Municipio de Tame.</v>
          </cell>
        </row>
        <row r="4087">
          <cell r="E4087">
            <v>281065167308</v>
          </cell>
          <cell r="F4087" t="str">
            <v>Adecuación de la infraestructura vial con granular y mantenimiento periódico de la vereda El Diamante del municipio de Arauquita</v>
          </cell>
        </row>
        <row r="4088">
          <cell r="E4088">
            <v>281065167311</v>
          </cell>
          <cell r="F4088" t="str">
            <v xml:space="preserve">Adecuación de la infraestructura vial con granular y mantenimiento periódico de vías La Granja – San Carlos – Bocas del Juju del municipio de Arauquita </v>
          </cell>
        </row>
        <row r="4089">
          <cell r="E4089">
            <v>281065167316</v>
          </cell>
          <cell r="F4089" t="str">
            <v>Adecuación de la infraestructura vial con granular y mantenimiento periódico de vías terciaria del Núcleo 3: Filipinas y Núcleo 4: Arenosa del municipio de Arauquita</v>
          </cell>
        </row>
        <row r="4090">
          <cell r="E4090">
            <v>281065167317</v>
          </cell>
          <cell r="F4090" t="str">
            <v>Adecuación de la infraestructura vial con granular y mantenimiento periódico de vías terciaria Los Chorros – La Paz – Gaitán del municipio de Arauquita</v>
          </cell>
        </row>
        <row r="4091">
          <cell r="E4091">
            <v>281065167321</v>
          </cell>
          <cell r="F4091" t="str">
            <v>Adecuación de la infraestructura vial con granular y mantenimiento periódico de vías terciaria U vereda el Juju del municipio de Arauquita</v>
          </cell>
        </row>
        <row r="4092">
          <cell r="E4092">
            <v>281065167323</v>
          </cell>
          <cell r="F4092" t="str">
            <v>Adecuación de la infraestructura vial con granular y mantenimiento periódico El Oasis-Santana-Fundación-San Miguel-La Victoria-La Punta-Puente Tubo-Santa Clara del municipio de Arauquita</v>
          </cell>
        </row>
        <row r="4093">
          <cell r="E4093">
            <v>281065167328</v>
          </cell>
          <cell r="F4093" t="str">
            <v>Adecuación de la infraestructura vial con granular y mantenimiento periódico en la vereda Acacias 2 del municipio de Arauquita</v>
          </cell>
        </row>
        <row r="4094">
          <cell r="E4094">
            <v>281065167336</v>
          </cell>
          <cell r="F4094" t="str">
            <v>Adecuación de la infraestructura vial con granular y mantenimiento periódico en la vereda El Carmen del municipio de Arauquita</v>
          </cell>
        </row>
        <row r="4095">
          <cell r="E4095">
            <v>281065167342</v>
          </cell>
          <cell r="F4095" t="str">
            <v>Adecuación de la infraestructura vial con granular y mantenimiento periódico en la vereda El Sinaí del municipio de Arauquita</v>
          </cell>
        </row>
        <row r="4096">
          <cell r="E4096">
            <v>281065167345</v>
          </cell>
          <cell r="F4096" t="str">
            <v>Adecuación de la infraestructura vial con granular y mantenimiento periódico en la vereda la Independencia del municipio de Arauquita</v>
          </cell>
        </row>
        <row r="4097">
          <cell r="E4097">
            <v>281065167348</v>
          </cell>
          <cell r="F4097" t="str">
            <v>Adecuación de la infraestructura vial con granular y mantenimiento periódico en la vereda Nuevo Oriente del municipio de Arauquita</v>
          </cell>
        </row>
        <row r="4098">
          <cell r="E4098">
            <v>281065167350</v>
          </cell>
          <cell r="F4098" t="str">
            <v>Adecuación de la infraestructura vial con granular y mantenimiento periódico en la vereda Palmeras del municipio de Arauquita</v>
          </cell>
        </row>
        <row r="4099">
          <cell r="E4099">
            <v>281065167351</v>
          </cell>
          <cell r="F4099" t="str">
            <v>Adecuación de la infraestructura vial con granular y mantenimiento periódico en la vereda Caño Rico del municipio de Arauquita</v>
          </cell>
        </row>
        <row r="4100">
          <cell r="E4100">
            <v>281065167352</v>
          </cell>
          <cell r="F4100" t="str">
            <v>Adecuación de la infraestructura vial con granular y mantenimiento periódico en la vereda Vía Caño Rico sector las Macaureles del municipio de Arauquita</v>
          </cell>
        </row>
        <row r="4101">
          <cell r="E4101">
            <v>281065167354</v>
          </cell>
          <cell r="F4101" t="str">
            <v>Adecuación de la infraestructura vial con granular y mantenimiento periódico iniciado vereda Totumal – Las Bocas del municipio de Arauquita</v>
          </cell>
        </row>
        <row r="4102">
          <cell r="E4102">
            <v>281065167357</v>
          </cell>
          <cell r="F4102" t="str">
            <v>Adecuación de la infraestructura vial con granular y mantenimiento periódico iniciando en el  Puente Jorobado – Mata Negra del municipio de Arauquita</v>
          </cell>
        </row>
        <row r="4103">
          <cell r="E4103">
            <v>281065167360</v>
          </cell>
          <cell r="F4103" t="str">
            <v>Adecuación de la infraestructura vial con granular y mantenimiento periódico iniciando en el Puente Caranal – Vereda El Progreso - Santander hasta el sector puente tubo del municipio de Arauquita.</v>
          </cell>
        </row>
        <row r="4104">
          <cell r="E4104">
            <v>281065167398</v>
          </cell>
          <cell r="F4104" t="str">
            <v>Adecuación de la infraestructura vial con granular y mantenimiento periódico iniciando en La Esmeralda – La Ceiba – Campamento municipio de Arauquita</v>
          </cell>
        </row>
        <row r="4105">
          <cell r="E4105">
            <v>281065167419</v>
          </cell>
          <cell r="F4105" t="str">
            <v>Adecuación de la infraestructura vial con granular y mantenimiento periódico iniciando en La Gallera – Puerto Caimán – El Encanto – El Amparo del municipio de Arauquita</v>
          </cell>
        </row>
        <row r="4106">
          <cell r="E4106">
            <v>281065167425</v>
          </cell>
          <cell r="F4106" t="str">
            <v>Adecuación de la infraestructura vial con granular y mantenimiento periódico iniciando en La Paz hasta Potosí del municipio de Arauquita</v>
          </cell>
        </row>
        <row r="4107">
          <cell r="E4107">
            <v>281065167432</v>
          </cell>
          <cell r="F4107" t="str">
            <v>Adecuación de la infraestructura vial con granular y mantenimiento periódico iniciando en la vereda Caño Azul - Caño Colorado del municipio de Arauquita</v>
          </cell>
        </row>
        <row r="4108">
          <cell r="E4108">
            <v>281065167439</v>
          </cell>
          <cell r="F4108" t="str">
            <v>Adecuación de la infraestructura vial con granular y mantenimiento periódico iniciando en la vereda Caño Seco – Mono Gorro del municipio de Arauquita</v>
          </cell>
        </row>
        <row r="4109">
          <cell r="E4109">
            <v>281065167444</v>
          </cell>
          <cell r="F4109" t="str">
            <v>Adecuación de la infraestructura vial con granular y mantenimiento periódico iniciando en la vereda Cuatro Esquinas – El Amparo del municipio de Arauquita</v>
          </cell>
        </row>
        <row r="4110">
          <cell r="E4110">
            <v>281065167448</v>
          </cell>
          <cell r="F4110" t="str">
            <v>Adecuación de la infraestructura vial con granular y mantenimiento periódico iniciando en la vereda El Amparo – Islandia – El Oasis del municipio de Arauquita</v>
          </cell>
        </row>
        <row r="4111">
          <cell r="E4111">
            <v>281065167461</v>
          </cell>
          <cell r="F4111" t="str">
            <v>Adecuación de la infraestructura vial con granular y mantenimiento periódico iniciando en la vereda El Diamante – La Chiguira – Rosa Blanca – Santa Ana del municipio de Arauquita</v>
          </cell>
        </row>
        <row r="4112">
          <cell r="E4112">
            <v>281065167466</v>
          </cell>
          <cell r="F4112" t="str">
            <v>Adecuación de la infraestructura vial con granular y mantenimiento periódico iniciando en la vereda El Progreso – Regaderos del municipio de Arauquita.</v>
          </cell>
        </row>
        <row r="4113">
          <cell r="E4113">
            <v>281065167468</v>
          </cell>
          <cell r="F4113" t="str">
            <v>Adecuación de la infraestructura vial con granular y mantenimiento periódico iniciando en la vereda El Triunfo – San Luis de los Palmares del municipio de Arauquita</v>
          </cell>
        </row>
        <row r="4114">
          <cell r="E4114">
            <v>281065167471</v>
          </cell>
          <cell r="F4114" t="str">
            <v>Adecuación de la infraestructura vial con granular y mantenimiento periódico iniciando en la vereda Esperanza Javillal – Pueblo Nuevo del municipio de Arauquita</v>
          </cell>
        </row>
        <row r="4115">
          <cell r="E4115">
            <v>281065167480</v>
          </cell>
          <cell r="F4115" t="str">
            <v>Adecuación de la infraestructura vial con granular y mantenimiento periódico iniciando en la vereda Gaitán – Campo Cinco – Las Palmas del municipio de Arauquita</v>
          </cell>
        </row>
        <row r="4116">
          <cell r="E4116">
            <v>281065167552</v>
          </cell>
          <cell r="F4116" t="str">
            <v>Adecuación de la infraestructura vial con granular y mantenimiento periódico iniciando en la vereda Guaira del municipio de Arauquita</v>
          </cell>
        </row>
        <row r="4117">
          <cell r="E4117">
            <v>281065167556</v>
          </cell>
          <cell r="F4117" t="str">
            <v>Adecuación de la infraestructura vial con granular y mantenimiento periódico iniciando en la vereda la Brisas del Carnal - Cardenales - Cristalina del municipio de Arauquita</v>
          </cell>
        </row>
        <row r="4118">
          <cell r="E4118">
            <v>281065167581</v>
          </cell>
          <cell r="F4118" t="str">
            <v>Pavimentación y mantenimiento periódico a la vía Aguachica – Los Chorros – La Esmeralda del municipio de Arauquita.</v>
          </cell>
        </row>
        <row r="4119">
          <cell r="E4119">
            <v>281065167582</v>
          </cell>
          <cell r="F4119" t="str">
            <v>Pavimentación y mantenimiento periódico a la vía iniciando en la Vereda san José de Caranal del municipio de Arauquita hasta Alto Caranal del municipio de Fortul.</v>
          </cell>
        </row>
        <row r="4120">
          <cell r="E4120">
            <v>281065167583</v>
          </cell>
          <cell r="F4120" t="str">
            <v xml:space="preserve">Pavimentación y mantenimiento periódico a la  Vía Puerto Jordán - Filipinas - Laureles – Bocas - Las Cruces del municipio de Arauquita. </v>
          </cell>
        </row>
        <row r="4121">
          <cell r="E4121">
            <v>281065167588</v>
          </cell>
          <cell r="F4121" t="str">
            <v>Pavimentación y mantenimiento periódico a la ruta del cacao del municipio de Arauquita; Campo Alegre – El Troncal – La Pica -Las Bancas – Barranquillitas – Carretero.</v>
          </cell>
        </row>
        <row r="4122">
          <cell r="E4122">
            <v>281065167594</v>
          </cell>
          <cell r="F4122" t="str">
            <v>Pavimentación y mantenimiento periódico a la vía Santa Isabel – La Y Tropicales del municipio de Arauquita.</v>
          </cell>
        </row>
        <row r="4123">
          <cell r="E4123">
            <v>281065167595</v>
          </cell>
          <cell r="F4123" t="str">
            <v>Pavimentación y mantenimiento periódico a la vía Arauquita - Aguachica – Panamá del municipio de Arauquita.</v>
          </cell>
        </row>
        <row r="4124">
          <cell r="E4124">
            <v>281065167603</v>
          </cell>
          <cell r="F4124" t="str">
            <v>Adecuación de la infraestructura vial con granular y mantenimiento periódico iniciando en la vereda La Conquista – Manantiales del municipio de Arauquita</v>
          </cell>
        </row>
        <row r="4125">
          <cell r="E4125">
            <v>281065167608</v>
          </cell>
          <cell r="F4125" t="str">
            <v>Adecuación de la infraestructura vial con granular y mantenimiento periódico iniciando en la vereda La Ossa – hasta la vía principal del municipio de Arauquita</v>
          </cell>
        </row>
        <row r="4126">
          <cell r="E4126">
            <v>281065167613</v>
          </cell>
          <cell r="F4126" t="str">
            <v>Adecuación de la infraestructura vial con granular y mantenimiento periódico iniciando en la vereda La Paz – Mate Mango – Campo Cinco – Cuatro Esquinas del municipio de Arauquita</v>
          </cell>
        </row>
        <row r="4127">
          <cell r="E4127">
            <v>281065167619</v>
          </cell>
          <cell r="F4127" t="str">
            <v>Adecuación de la infraestructura vial con granular y mantenimiento periódico iniciando en la vereda los Almendros - Guayacán del municipio de Arauquita</v>
          </cell>
        </row>
        <row r="4128">
          <cell r="E4128">
            <v>281065167622</v>
          </cell>
          <cell r="F4128" t="str">
            <v>Adecuación de la infraestructura vial con granular y mantenimiento periódico iniciando en la vereda Los Chorros – El Recreo – Las Tolúas del municipio de Arauquita</v>
          </cell>
        </row>
        <row r="4129">
          <cell r="E4129">
            <v>281065167630</v>
          </cell>
          <cell r="F4129" t="str">
            <v>Adecuación de la infraestructura vial con granular y mantenimiento periódico iniciando en la vereda Mata Oscura A – La Pesquera del municipio de Arauquita</v>
          </cell>
        </row>
        <row r="4130">
          <cell r="E4130">
            <v>281065167633</v>
          </cell>
          <cell r="F4130" t="str">
            <v>Adecuación de la infraestructura vial con granular y mantenimiento periódico iniciando en la vereda Mate Cacao – Guamalito del municipio de Arauquita</v>
          </cell>
        </row>
        <row r="4131">
          <cell r="E4131">
            <v>281065167636</v>
          </cell>
          <cell r="F4131" t="str">
            <v xml:space="preserve">Adecuación de la infraestructura vial con granular y mantenimiento periódico iniciando en la vereda Nueva Jerusalén – Bayoneros – El Placer - Laureles del municipio de Arauquita </v>
          </cell>
        </row>
        <row r="4132">
          <cell r="E4132">
            <v>281065167639</v>
          </cell>
          <cell r="F4132" t="str">
            <v>Adecuación de la infraestructura vial con granular y mantenimiento periódico iniciando en la vereda Regaderos – Caño Guayabo del municipio de Arauquita</v>
          </cell>
        </row>
        <row r="4133">
          <cell r="E4133">
            <v>281065167641</v>
          </cell>
          <cell r="F4133" t="str">
            <v xml:space="preserve">Adecuación de la infraestructura vial con granular y mantenimiento periódico iniciando en la vereda Rosa Blanca-Palmeras del municipio de Arauquita </v>
          </cell>
        </row>
        <row r="4134">
          <cell r="E4134">
            <v>281065167643</v>
          </cell>
          <cell r="F4134" t="str">
            <v>Adecuación de la infraestructura vial con granular y mantenimiento periódico iniciando en la vereda San Lorenzo – San Rafael – Puerto Matus del municipio de Arauquita</v>
          </cell>
        </row>
        <row r="4135">
          <cell r="E4135">
            <v>281065167649</v>
          </cell>
          <cell r="F4135" t="str">
            <v xml:space="preserve">Adecuación de la infraestructura vial con granular y mantenimiento periódico en la vereda el Triunfo – La Ceiba, Triunfo - La Invasión y Triunfo – San lui de los palmares del municipio de Arauquita. </v>
          </cell>
        </row>
        <row r="4136">
          <cell r="E4136">
            <v>281065167661</v>
          </cell>
          <cell r="F4136" t="str">
            <v>Adecuación de la infraestructura vial con granular y mantenimiento periódico iniciando en la vereda Peralonzo - La Brasilia – Guamalito del municipio de Arauquita</v>
          </cell>
        </row>
        <row r="4137">
          <cell r="E4137">
            <v>281065167664</v>
          </cell>
          <cell r="F4137" t="str">
            <v>Adecuación de la infraestructura vial con granular y mantenimiento periódico iniciando en la vereda San Rafael – La Brasilia del municipio de Arauquita</v>
          </cell>
        </row>
        <row r="4138">
          <cell r="E4138">
            <v>281065167670</v>
          </cell>
          <cell r="F4138" t="str">
            <v>Adecuación de la infraestructura vial con granular y mantenimiento periódico iniciando en la vereda Santa Clara - Santander del municipio de Arauquita</v>
          </cell>
        </row>
        <row r="4139">
          <cell r="E4139">
            <v>281065167673</v>
          </cell>
          <cell r="F4139" t="str">
            <v>Adecuación de la infraestructura vial con granular y mantenimiento periódico iniciando en la vereda sector Bocas – Diamante – Nuevo Mundo del municipio de Arauquita</v>
          </cell>
        </row>
        <row r="4140">
          <cell r="E4140">
            <v>281065167694</v>
          </cell>
          <cell r="F4140" t="str">
            <v xml:space="preserve">Adecuación de la infraestructura vial con granular y mantenimiento periódico iniciando en la vereda Totumal – Canciones y vía de acceso a la asociación APROVIDAL del municipio de Arauquita. </v>
          </cell>
        </row>
        <row r="4141">
          <cell r="E4141">
            <v>281065167697</v>
          </cell>
          <cell r="F4141" t="str">
            <v>Adecuación de la infraestructura vial con granular y mantenimiento periódico iniciando en la vereda Totumal – La Ceiba del municipio de Arauquita</v>
          </cell>
        </row>
        <row r="4142">
          <cell r="E4142">
            <v>281065167702</v>
          </cell>
          <cell r="F4142" t="str">
            <v xml:space="preserve">Adecuación de la infraestructura vial con granular y mantenimiento periódico iniciando en la vereda Tropicales del municipio de Arauquita - Mate Caño - Puerto Nidia - El Mordisco del municipio de Fortul </v>
          </cell>
        </row>
        <row r="4143">
          <cell r="E4143">
            <v>281065167707</v>
          </cell>
          <cell r="F4143" t="str">
            <v>Adecuación de la infraestructura vial con granular y mantenimiento periódico iniciando en la vereda Vigía – Cusai – Nuevo Mundo del municipio de Arauquita</v>
          </cell>
        </row>
        <row r="4144">
          <cell r="E4144">
            <v>281065167711</v>
          </cell>
          <cell r="F4144" t="str">
            <v xml:space="preserve">Adecuación de la infraestructura vial con granular y mantenimiento periódico iniciando en la vereda Villa Nueva - Las Toluas del municipio de Arauquita. </v>
          </cell>
        </row>
        <row r="4145">
          <cell r="E4145">
            <v>281065167713</v>
          </cell>
          <cell r="F4145" t="str">
            <v>Adecuación de la infraestructura vial con granular y mantenimiento periódico iniciando en la veredera Alto Primores - Caño Salas - El Salto del municipio de Arauquita</v>
          </cell>
        </row>
        <row r="4146">
          <cell r="E4146">
            <v>281065167718</v>
          </cell>
          <cell r="F4146" t="str">
            <v>Adecuación de la infraestructura vial con granular y mantenimiento periódico iniciando en la veredera Caño Salas – Salto del Lipa - Briasas del Salto - Las Nubes del municipio de Arauquita</v>
          </cell>
        </row>
        <row r="4147">
          <cell r="E4147">
            <v>281065167720</v>
          </cell>
          <cell r="F4147" t="str">
            <v xml:space="preserve">Adecuación de la infraestructura vial con granular y mantenimiento periódico iniciando en La Reinera – El Caucho – Angelitos B del municipio de Arauquita. </v>
          </cell>
        </row>
        <row r="4148">
          <cell r="E4148">
            <v>281065167725</v>
          </cell>
          <cell r="F4148" t="str">
            <v>Adecuación de la infraestructura vial con granular y mantenimiento periódico iniciando en la Vía Principal sector Tres Cruces - Reinera - La Pesquera del municipio de Arauquita.</v>
          </cell>
        </row>
        <row r="4149">
          <cell r="E4149">
            <v>281065167805</v>
          </cell>
          <cell r="F4149" t="str">
            <v>Adecuación de la infraestructura vial con granular y mantenimiento periódico iniciando Filipinas - La Embajada.del municipio de Arauquita</v>
          </cell>
        </row>
        <row r="4150">
          <cell r="E4150">
            <v>281065167878</v>
          </cell>
          <cell r="F4150" t="str">
            <v>Adecuación de la infraestructura vial con granular y mantenimiento periódico iniciando Mata Oscura B – El Sinaí del municipio de Arauquita</v>
          </cell>
        </row>
        <row r="4151">
          <cell r="E4151">
            <v>281065167881</v>
          </cell>
          <cell r="F4151" t="str">
            <v>Adecuación de la infraestructura vial con granular y mantenimiento periódico iniciando vereda La Paz – Cuatro Esquinas – Las Palmas – Bajo Caranal del municipio de Arauquita</v>
          </cell>
        </row>
        <row r="4152">
          <cell r="E4152">
            <v>281065167893</v>
          </cell>
          <cell r="F4152" t="str">
            <v>Adecuación de la infraestructura vial con granular y mantenimiento periódico iniciando vereda San Luis – Potosi – El Cristal - La Primavera del municipio de Arauquita.</v>
          </cell>
        </row>
        <row r="4153">
          <cell r="E4153">
            <v>281065167903</v>
          </cell>
          <cell r="F4153" t="str">
            <v>Adecuación de la infraestructura vial con granular y mantenimiento periódico iniciando Vía Puerto Nuevo – Vía principal del municipio de Arauquita</v>
          </cell>
        </row>
        <row r="4154">
          <cell r="E4154">
            <v>281065167910</v>
          </cell>
          <cell r="F4154" t="str">
            <v xml:space="preserve">Adecuación de la infraestructura vial con granular y mantenimiento periódico Palmarito – Gaitán – La Bodega del municipio de Arauquita hasta Palmarito del municipio de Fortul </v>
          </cell>
        </row>
        <row r="4155">
          <cell r="E4155">
            <v>281065167922</v>
          </cell>
          <cell r="F4155" t="str">
            <v xml:space="preserve">Adecuación de la infraestructura vial con granular y mantenimiento periódico iniciando en la vereda Selvas de Lipa - La Comunidad - La Pastora - Conquista – Brisas del Maporal del municipio de Arauquita. </v>
          </cell>
        </row>
        <row r="4156">
          <cell r="E4156">
            <v>281065167943</v>
          </cell>
          <cell r="F4156" t="str">
            <v xml:space="preserve">Adecuación de la infraestructura vial con granular y mantenimiento periódico iniciando Puerto Jordán –La Arenosa – Caño Tigre Bajo – Caño Claro – Galaxias – Filipinas del municipio de Arauquita. </v>
          </cell>
        </row>
        <row r="4157">
          <cell r="E4157">
            <v>281065167960</v>
          </cell>
          <cell r="F4157" t="str">
            <v xml:space="preserve">Adecuación de la infraestructura vial con granular y mantenimiento periódico iniciando Palestina – Caño Tigre Alto – Bajo Caño Tigre del municipio de Arauquita. </v>
          </cell>
        </row>
        <row r="4158">
          <cell r="E4158">
            <v>281065167964</v>
          </cell>
          <cell r="F4158" t="str">
            <v xml:space="preserve">Adecuación de la infraestructura vial con granular y mantenimiento periódico iniciando Caño Verde – Lejanías – El Cesar del municipio de Arauquita. </v>
          </cell>
        </row>
        <row r="4159">
          <cell r="E4159">
            <v>281065167981</v>
          </cell>
          <cell r="F4159" t="str">
            <v xml:space="preserve">Adecuación de la infraestructura vial con granular y mantenimiento periódico iniciando san Juan de Reinera – El Sinai – Los Colonos – Panama del municipio de Arauquita. </v>
          </cell>
        </row>
        <row r="4160">
          <cell r="E4160">
            <v>281065168000</v>
          </cell>
          <cell r="F4160" t="str">
            <v xml:space="preserve">Adecuación de la infraestructura vial con granular y mantenimiento periódico iniciando Acacias 1 - Los Búfalos del municipio de Arauquita. </v>
          </cell>
        </row>
        <row r="4161">
          <cell r="E4161">
            <v>281065168005</v>
          </cell>
          <cell r="F4161" t="str">
            <v xml:space="preserve">Adecuación de la infraestructura vial con granular y mantenimiento periódico iniciando Tropicales – Puerto Rico – Playa Rica del municipio de Arauquita. </v>
          </cell>
        </row>
        <row r="4162">
          <cell r="E4162">
            <v>281065168022</v>
          </cell>
          <cell r="F4162" t="str">
            <v xml:space="preserve">Adecuación de la infraestructura vial con granular y mantenimiento periódico iniciando Filipinas del municipio de Arauquita y Muriba del municipio de Fortul. </v>
          </cell>
        </row>
        <row r="4163">
          <cell r="E4163">
            <v>281065168060</v>
          </cell>
          <cell r="F4163" t="str">
            <v>Adecuación de la infraestructura vial con granular y mantenimiento periódico iniciando La Bancas hasta la finca de la asociación ASOVIDF del municipio de Arauquita.</v>
          </cell>
        </row>
        <row r="4164">
          <cell r="E4164">
            <v>281065168079</v>
          </cell>
          <cell r="F4164" t="str">
            <v>Adecuación de vías terciarias mediante la construcción de Puentes en el área rural del municipio de Arauquita.</v>
          </cell>
        </row>
        <row r="4165">
          <cell r="E4165">
            <v>281065168087</v>
          </cell>
          <cell r="F4165" t="str">
            <v>Adecuación de vías terciarias mediante la construcción de Boxcoulvert y Alcantarillas en el área rural del municipio de Arauquita.</v>
          </cell>
        </row>
        <row r="4166">
          <cell r="E4166">
            <v>281065168125</v>
          </cell>
          <cell r="F4166" t="str">
            <v>Realce de la bancada existente con material granular y mantenimiento periódico a los ramales de los siguientes distritos del Municipio de Arauquita.</v>
          </cell>
        </row>
        <row r="4167">
          <cell r="E4167">
            <v>281065168214</v>
          </cell>
          <cell r="F4167" t="str">
            <v>Adecuación de vías mediante la costrucción de puentes de madera en Caño Claro del municipio de Arauquita.</v>
          </cell>
        </row>
        <row r="4168">
          <cell r="E4168">
            <v>281065168221</v>
          </cell>
          <cell r="F4168" t="str">
            <v>Adecuación de la infraestructura vial con granular y mantenimiento periódico resguardo San José de Lipa del municipio de Arauquita.</v>
          </cell>
        </row>
        <row r="4169">
          <cell r="E4169">
            <v>281065168223</v>
          </cell>
          <cell r="F4169" t="str">
            <v xml:space="preserve">Construcción de un puente sobre el caño Barrancón del Municipio de Arauquita. </v>
          </cell>
        </row>
        <row r="4170">
          <cell r="E4170">
            <v>281065168233</v>
          </cell>
          <cell r="F4170" t="str">
            <v xml:space="preserve">Adecuación de tierras mediante el dragado del Rio Arauca, el brazo del Rio Arauca Bayonero, Rio Cusay sector Puerto Jordán del rio en el municipio de Arauquita. </v>
          </cell>
        </row>
        <row r="4171">
          <cell r="E4171">
            <v>281065168237</v>
          </cell>
          <cell r="F4171" t="str">
            <v xml:space="preserve">Adecuación de tierras y mejoramiento de suelos mediante la adquisición de un banco de maquinaria amarilla para cada distrito del municipio de Arauquita. </v>
          </cell>
        </row>
        <row r="4172">
          <cell r="E4172">
            <v>281065168265</v>
          </cell>
          <cell r="F4172" t="str">
            <v xml:space="preserve"> Ampliación de cobertura eléctrica y mantenimiento periódico a la infraestructura eléctrica existente del Núcleo Lipa del municipio de Arauquita.  </v>
          </cell>
        </row>
        <row r="4173">
          <cell r="E4173">
            <v>281065168266</v>
          </cell>
          <cell r="F4173" t="str">
            <v xml:space="preserve"> Ampliación de cobertura eléctrica y mantenimiento periódico a la infraestructura eléctrica existente en la Isla Bayonero del municipio de Arauquita.</v>
          </cell>
        </row>
        <row r="4174">
          <cell r="E4174">
            <v>281065168269</v>
          </cell>
          <cell r="F4174" t="str">
            <v xml:space="preserve"> Ampliación de cobertura eléctrica y mantenimiento periódico a la infraestructura eléctrica existente en la Isla Gaviotas, Reinera del municipio de Arauquita. </v>
          </cell>
        </row>
        <row r="4175">
          <cell r="E4175">
            <v>281065168302</v>
          </cell>
          <cell r="F4175" t="str">
            <v xml:space="preserve">Ampliación de cobertura eléctrica y mantenimiento periódico a la infraestructura eléctrica existente en la vereda Arenosa del municipio de Arauquita.  </v>
          </cell>
        </row>
        <row r="4176">
          <cell r="E4176">
            <v>281065168304</v>
          </cell>
          <cell r="F4176" t="str">
            <v xml:space="preserve"> Ampliación de cobertura eléctrica y mantenimiento periódico a la infraestructura eléctrica existente en la vereda Campoalegre del municipio de Arauquita. </v>
          </cell>
        </row>
        <row r="4177">
          <cell r="E4177">
            <v>281065168306</v>
          </cell>
          <cell r="F4177" t="str">
            <v xml:space="preserve"> Ampliación de cobertura eléctrica y mantenimiento periódico a la infraestructura eléctrica existente en la vereda Caño Rico del municipio de Arauquita.   </v>
          </cell>
        </row>
        <row r="4178">
          <cell r="E4178">
            <v>281065168309</v>
          </cell>
          <cell r="F4178" t="str">
            <v xml:space="preserve"> Ampliación de cobertura eléctrica y mantenimiento periódico a la infraestructura eléctrica existente en la vereda El Diamantedel municipio de Arauquita.</v>
          </cell>
        </row>
        <row r="4179">
          <cell r="E4179">
            <v>281065168313</v>
          </cell>
          <cell r="F4179" t="str">
            <v xml:space="preserve"> Ampliación de cobertura eléctrica y mantenimiento periódico a la infraestructura eléctrica existente en la vereda El Progreso del municipio de Arauquita.</v>
          </cell>
        </row>
        <row r="4180">
          <cell r="E4180">
            <v>281065168318</v>
          </cell>
          <cell r="F4180" t="str">
            <v xml:space="preserve"> Ampliación de cobertura eléctrica y mantenimiento periódico a la infraestructura eléctrica existente en la Vereda El Triunfo del municipio de Arauquita.  </v>
          </cell>
        </row>
        <row r="4181">
          <cell r="E4181">
            <v>281065168320</v>
          </cell>
          <cell r="F4181" t="str">
            <v xml:space="preserve"> Ampliación de cobertura eléctrica y mantenimiento periódico a la infraestructura eléctrica existente en la Vereda Esperanza Javillal del municipio de Arauquita.</v>
          </cell>
        </row>
        <row r="4182">
          <cell r="E4182">
            <v>281065168323</v>
          </cell>
          <cell r="F4182" t="str">
            <v xml:space="preserve"> Ampliación de cobertura eléctrica y mantenimiento periódico a la infraestructura eléctrica existente en la vereda Guamalito del municipio de Arauquita. </v>
          </cell>
        </row>
        <row r="4183">
          <cell r="E4183">
            <v>281065168325</v>
          </cell>
          <cell r="F4183" t="str">
            <v xml:space="preserve"> Ampliación de cobertura eléctrica y mantenimiento periódico a la infraestructura eléctrica existente en la vereda La Brasilia del municipio de Arauquita. </v>
          </cell>
        </row>
        <row r="4184">
          <cell r="E4184">
            <v>281065168329</v>
          </cell>
          <cell r="F4184" t="str">
            <v xml:space="preserve"> Ampliación de cobertura eléctrica y mantenimiento periódico a la infraestructura eléctrica existente en la Vereda La Ceiba del municipio de Arauquita</v>
          </cell>
        </row>
        <row r="4185">
          <cell r="E4185">
            <v>281065168453</v>
          </cell>
          <cell r="F4185" t="str">
            <v xml:space="preserve"> Ampliación de cobertura eléctrica y mantenimiento periódico a la infraestructura eléctrica existente en la Vereda La Conquista del municipio de Arauquita.</v>
          </cell>
        </row>
        <row r="4186">
          <cell r="E4186">
            <v>281065168458</v>
          </cell>
          <cell r="F4186" t="str">
            <v xml:space="preserve"> Ampliación de cobertura eléctrica y mantenimiento periódico a la infraestructura eléctrica existente en la vereda La Pesquera del municipio de Arauquita</v>
          </cell>
        </row>
        <row r="4187">
          <cell r="E4187">
            <v>281065168459</v>
          </cell>
          <cell r="F4187" t="str">
            <v xml:space="preserve"> Ampliación de cobertura eléctrica y mantenimiento periódico a la infraestructura eléctrica existente en la vereda Las Acacias del municipio de Arauquita. </v>
          </cell>
        </row>
        <row r="4188">
          <cell r="E4188">
            <v>281065168460</v>
          </cell>
          <cell r="F4188" t="str">
            <v>Implementación de programas de nuevas tecnologías como: internet, comunicación y de colectividad, para las comunidades indígenas del vigía, San José del Lipa, Bayonero La Vorágine y Cajaros , y negras, afrocolombianos, raizales y palenqueras en las instituciones educativas del municipio de Arauquita, departamento de Arauca.</v>
          </cell>
        </row>
        <row r="4189">
          <cell r="E4189">
            <v>281065168462</v>
          </cell>
          <cell r="F4189" t="str">
            <v xml:space="preserve"> Ampliación de cobertura eléctrica y mantenimiento periódico a la infraestructura eléctrica existente en la vereda Las Bancas del municipio de Arauquita. </v>
          </cell>
        </row>
        <row r="4190">
          <cell r="E4190">
            <v>281065168465</v>
          </cell>
          <cell r="F4190" t="str">
            <v xml:space="preserve"> Ampliación de cobertura eléctrica y mantenimiento periódico a la infraestructura eléctrica existente en la vereda Mata Oscura y el Sinaí del municipio de Arauquita.</v>
          </cell>
        </row>
        <row r="4191">
          <cell r="E4191">
            <v>281065168466</v>
          </cell>
          <cell r="F4191" t="str">
            <v xml:space="preserve"> Ampliación de cobertura eléctrica y mantenimiento periódico a la infraestructura eléctrica existente en la vereda Peralonzo del municipio de Arauquita.  </v>
          </cell>
        </row>
        <row r="4192">
          <cell r="E4192">
            <v>281065168468</v>
          </cell>
          <cell r="F4192" t="str">
            <v xml:space="preserve"> Ampliación de cobertura eléctrica y mantenimiento periódico a la infraestructura eléctrica existente en la Vereda Puerto Nuevo del municipio de Arauquita.  </v>
          </cell>
        </row>
        <row r="4193">
          <cell r="E4193">
            <v>281065168470</v>
          </cell>
          <cell r="F4193" t="str">
            <v xml:space="preserve"> Ampliación de cobertura eléctrica y mantenimiento periódico a la infraestructura eléctrica existente en la vereda San Carlos del municipio de Arauquita.  </v>
          </cell>
        </row>
        <row r="4194">
          <cell r="E4194">
            <v>281065168473</v>
          </cell>
          <cell r="F4194" t="str">
            <v xml:space="preserve"> Ampliación de cobertura eléctrica y mantenimiento periódico a la infraestructura eléctrica existente en la vereda San Rafael del municipio de Arauquita.  </v>
          </cell>
        </row>
        <row r="4195">
          <cell r="E4195">
            <v>281065168494</v>
          </cell>
          <cell r="F4195" t="str">
            <v xml:space="preserve"> Ampliación de cobertura eléctrica y mantenimiento periódico a la infraestructura eléctrica existente en la vereda Totuma del municipio de Arauquita.</v>
          </cell>
        </row>
        <row r="4196">
          <cell r="E4196">
            <v>281065168497</v>
          </cell>
          <cell r="F4196" t="str">
            <v xml:space="preserve"> Ampliación de cobertura eléctrica y mantenimiento periódico a la infraestructura eléctrica existente en la vereda Vereda La Osa del municipio de Arauquita.</v>
          </cell>
        </row>
        <row r="4197">
          <cell r="E4197">
            <v>281065168498</v>
          </cell>
          <cell r="F4197" t="str">
            <v>Ampliación de cobertura eléctrica y mantenimiento periódico a la infraestructura eléctrica existente en las Veredas Bocas del Jujú, Cedritos, Los Pájaros del municipio de Arauquita</v>
          </cell>
        </row>
        <row r="4198">
          <cell r="E4198">
            <v>281065168501</v>
          </cell>
          <cell r="F4198" t="str">
            <v xml:space="preserve"> Ampliación de cobertura y mantenimiento a la infraestructura eléctrica existente en Los Chorros, El Recreo, La Paz, Guaymaral, Campo 5, Gaitán, 4 Esquinas, Las Palmas y Bajo Caranal de Arauquita</v>
          </cell>
        </row>
        <row r="4199">
          <cell r="E4199">
            <v>281065168505</v>
          </cell>
          <cell r="F4199" t="str">
            <v xml:space="preserve"> Ampliación de cobertura y mantenimiento de infraestructura eléctrica existente Aguachica, El Diamante, La Chiguira, Puerto, Caimán, El Encanto, El Amparo, Cuatro de Julio y Jardines de Arauquita. </v>
          </cell>
        </row>
        <row r="4200">
          <cell r="E4200">
            <v>281065168508</v>
          </cell>
          <cell r="F4200" t="str">
            <v>Realizar una evaluación del cauce del río Arauca, Cusay y Caranal en el Municipio de Arauquita para determinar qué tipo de obras se deben realizar para mitigar impactos negativos que se están presentando actualmente.</v>
          </cell>
        </row>
        <row r="4201">
          <cell r="E4201">
            <v>281065168523</v>
          </cell>
          <cell r="F4201" t="str">
            <v xml:space="preserve">Diseño y construcción de obras de protección contra las inundaciones a causa del desbordamiento de ríos y caños de la zona rural del municipio de Arauquita. </v>
          </cell>
        </row>
        <row r="4202">
          <cell r="E4202">
            <v>281065168531</v>
          </cell>
          <cell r="F4202" t="str">
            <v xml:space="preserve">Diseño y construcción distrito de riego con la bocatoma en el río Arauca, sector Cajaros del municipio de Arauquita. </v>
          </cell>
        </row>
        <row r="4203">
          <cell r="E4203">
            <v>281065168536</v>
          </cell>
          <cell r="F4203" t="str">
            <v xml:space="preserve">Diseño y construcción distrito de riego con la bocatoma en el río Arauca, sector El Troncal del municipio de Arauquita. </v>
          </cell>
        </row>
        <row r="4204">
          <cell r="E4204">
            <v>281065168540</v>
          </cell>
          <cell r="F4204" t="str">
            <v xml:space="preserve">Diseño y construcción distrito de riego con la bocatoma en el río Caranal para la Asociación ASDEPLAR del municipio de Arauquita. </v>
          </cell>
        </row>
        <row r="4205">
          <cell r="E4205">
            <v>281065168543</v>
          </cell>
          <cell r="F4205" t="str">
            <v xml:space="preserve">Diseño y construcción distrito de riego con la bocatoma en el rio Ele  del municipio de Arauquita, que beneficia al distrito 1 y 2 para cultivos cacao, plátano, piña y praderas </v>
          </cell>
        </row>
        <row r="4206">
          <cell r="E4206">
            <v>281065168545</v>
          </cell>
          <cell r="F4206" t="str">
            <v xml:space="preserve">Diseño y construcción distrito de riego con la bocatoma en el río Arauca, para el distrito Nueve del municipio de Arauquita.  </v>
          </cell>
        </row>
        <row r="4207">
          <cell r="E4207">
            <v>281065168547</v>
          </cell>
          <cell r="F4207" t="str">
            <v>Diseño, permisos y construcción de molinos de viento en la zona rural del municipio de Arauquita.</v>
          </cell>
        </row>
        <row r="4208">
          <cell r="E4208">
            <v>281065168567</v>
          </cell>
          <cell r="F4208" t="str">
            <v xml:space="preserve">Conectar las escuelas con redes eléctricas ya que estas se encuentran cerca a los centros educativos: Monogarra, Trapiche, Ilusión, Las Vegas, Providencia, Romano, El Yagual, Cajaros  del municipio de Arauquita, departamento de Arauca, </v>
          </cell>
        </row>
        <row r="4209">
          <cell r="E4209">
            <v>281065168577</v>
          </cell>
          <cell r="F4209" t="str">
            <v xml:space="preserve">Diseño, permisos y construcción de un gasoducto departamental que garantice el servicio de gas domiciliario en todo el departamento de Arauca. </v>
          </cell>
        </row>
        <row r="4210">
          <cell r="E4210">
            <v>281065168581</v>
          </cell>
          <cell r="F4210" t="str">
            <v xml:space="preserve">Estudios del Rio Arauca para garantizar la correcta inversión de recursos en la prevención y mitigación de riesgos a causa del desbordamiento de esta afluente en el departamento de Arauca. </v>
          </cell>
        </row>
        <row r="4211">
          <cell r="E4211">
            <v>281065168587</v>
          </cell>
          <cell r="F4211" t="str">
            <v>Garantizar el acceso a internet comunitario y gratuito, comunicaciones en centros poblados e instituciones educativas de todos los distritos del municipio de Arauquita.</v>
          </cell>
        </row>
        <row r="4212">
          <cell r="E4212">
            <v>281065168606</v>
          </cell>
          <cell r="F4212" t="str">
            <v xml:space="preserve">Limpieza, retiro de palizadas y retiro de sedimentos en caños para mejorar el drenaje de aguas superficiales en zonas rurales del municipio de Arauquita </v>
          </cell>
        </row>
        <row r="4213">
          <cell r="E4213">
            <v>281065168610</v>
          </cell>
          <cell r="F4213" t="str">
            <v xml:space="preserve">Promoción y ampliación de soluciones tecnológicas apropiadas de generación de energía (Eólica y Solar) para todos los distritos de la zona rural del municipio de Arauquita. </v>
          </cell>
        </row>
        <row r="4214">
          <cell r="E4214">
            <v>281065169159</v>
          </cell>
          <cell r="F4214" t="str">
            <v xml:space="preserve">Diseño y construcción de un sistema de riego para resguardo indígena el Vigía del Municipio de Arauquita, Departamento de Arauca. </v>
          </cell>
        </row>
        <row r="4215">
          <cell r="E4215">
            <v>281065169223</v>
          </cell>
          <cell r="F4215" t="str">
            <v>Ampliación de la infraestructura eléctrica en las veredas Buenos Aires, Cristalina, Villa Nueva, Filipinitas, Caño Azul, Brisas del Caranal, Mate Coco, Santa Isabel, San Jose Caranal y Tropicales del municipio de  Arauquita, Departamento de Arauca.</v>
          </cell>
        </row>
        <row r="4216">
          <cell r="E4216">
            <v>281065169231</v>
          </cell>
          <cell r="F4216" t="str">
            <v>Suministro de energía eléctrica para las escuelas y para las viviendas de todos los asentamientos.</v>
          </cell>
        </row>
        <row r="4217">
          <cell r="E4217">
            <v>281065169253</v>
          </cell>
          <cell r="F4217" t="str">
            <v>Construcción de caminos en concreto en los resguardos indígenas El Vigía, Bayonero, Los Cajaros y La Vorágine para facilitar la movilidad de los estudiantes del municipio de  Arauquita, Departamento de Arauca.</v>
          </cell>
        </row>
        <row r="4218">
          <cell r="E4218">
            <v>281065169264</v>
          </cell>
          <cell r="F4218" t="str">
            <v>Ampliación de redes eléctricas para la iluminación general en el resguardo indígena El Vigía, Boyoneros, Cajaros y La Vorágine del municipio de  Arauquita, Departamento de Arauca.</v>
          </cell>
        </row>
        <row r="4219">
          <cell r="E4219">
            <v>281065169315</v>
          </cell>
          <cell r="F4219" t="str">
            <v>Ampliación de infraestructura eléctrica para familias afrodescendientes consejo comunitario ubicados en las veredas Los Chorros, El Triunfo, Panamá, El Oasis, Puerto Caimán,  La Paz y Caño Salas del Municipio de Arauquita.</v>
          </cell>
        </row>
        <row r="4220">
          <cell r="E4220">
            <v>281065169394</v>
          </cell>
          <cell r="F4220" t="str">
            <v>Adecuación e instalación de redes eléctricas al CDI del resguardo El  Vigía del Municipio de Arauquita, Departamento de Arauca.</v>
          </cell>
        </row>
        <row r="4221">
          <cell r="E4221">
            <v>281065169396</v>
          </cell>
          <cell r="F4221" t="str">
            <v>Adecuación de la infraestructura vial con granular y mantenimiento periódico iniciando en la vereda San Luis – La Colorada – La Colorada 2 del municipio de Arauquita</v>
          </cell>
        </row>
        <row r="4222">
          <cell r="E4222">
            <v>281065169500</v>
          </cell>
          <cell r="F4222" t="str">
            <v xml:space="preserve">Ampliación de redes eléctricas para el distrito uno del municipio de Arauquita. </v>
          </cell>
        </row>
        <row r="4223">
          <cell r="E4223">
            <v>281065169513</v>
          </cell>
          <cell r="F4223" t="str">
            <v>Garantizar el acceso a internet comunitario y gratuito, comunicaciones para las familias afrodescendientes de los consejo comunitario ubicados en las veredas Los Chorros, El Triunfo, Panamá, El Oasis, Puerto Caimán,  La Paz y Caño Salas del Municipio de Arauquita.</v>
          </cell>
        </row>
        <row r="4224">
          <cell r="E4224">
            <v>281065169539</v>
          </cell>
          <cell r="F4224" t="str">
            <v>Acceder a conectividad web y Kioscos digital en la comunidad las escuelas del pueblo Hitnú Monogarra, Trapiche, Ilusión, Las Vegas, Providencia, Romano, El Yagual, Cajaros del pueblo Sikuani, y el CEIN Vigía del pueblo Makaguan del municipio de Arauquita, departamento de Arauca.</v>
          </cell>
        </row>
        <row r="4225">
          <cell r="E4225">
            <v>281065169624</v>
          </cell>
          <cell r="F4225" t="str">
            <v>Instalación y mantenimiento eléctrico, alumbrado interno y externo de las instituciones educativas de los   núcleos de que carezcan de este servicio , previo diagnostico del municipio de Arauquita</v>
          </cell>
        </row>
        <row r="4226">
          <cell r="E4226">
            <v>281300148370</v>
          </cell>
          <cell r="F4226" t="str">
            <v>Adecuación de vías y construcción de obras de arte en los distritos uno del municipio de Fortul.</v>
          </cell>
        </row>
        <row r="4227">
          <cell r="E4227">
            <v>281300148409</v>
          </cell>
          <cell r="F4227" t="str">
            <v>Adecuación de vías y construcción de obras de arte en los distritos dos del municipio de Fortul.</v>
          </cell>
        </row>
        <row r="4228">
          <cell r="E4228">
            <v>281300148422</v>
          </cell>
          <cell r="F4228" t="str">
            <v>Adecuación de vías y construcción de obras de arte en los distritos dos del municipio de Fortul.</v>
          </cell>
        </row>
        <row r="4229">
          <cell r="E4229">
            <v>281300148428</v>
          </cell>
          <cell r="F4229" t="str">
            <v>Adecuación de vías y construcción de obras de arte en los distritos dos del municipio de Fortul.</v>
          </cell>
        </row>
        <row r="4230">
          <cell r="E4230">
            <v>281300148441</v>
          </cell>
          <cell r="F4230" t="str">
            <v>Adecuación de vías y construcción de obras de arte en los distritos uno del municipio de Fortul.</v>
          </cell>
        </row>
        <row r="4231">
          <cell r="E4231">
            <v>281300148460</v>
          </cell>
          <cell r="F4231" t="str">
            <v>Adecuación de vías y construcción de obras de arte en los distritos tres del municipio de Fortul.</v>
          </cell>
        </row>
        <row r="4232">
          <cell r="E4232">
            <v>281300148465</v>
          </cell>
          <cell r="F4232" t="str">
            <v>Adecuación de vías y construcción de obras de arte en los distritos dos del municipio de Fortul.</v>
          </cell>
        </row>
        <row r="4233">
          <cell r="E4233">
            <v>281300148474</v>
          </cell>
          <cell r="F4233" t="str">
            <v>Adecuación de vías y construcción de obras de arte en los distritos tres del municipio de Fortul.</v>
          </cell>
        </row>
        <row r="4234">
          <cell r="E4234">
            <v>281300148478</v>
          </cell>
          <cell r="F4234" t="str">
            <v>Adecuación de vías y construcción de obras de arte en los distritos uno del municipio de Fortul.</v>
          </cell>
        </row>
        <row r="4235">
          <cell r="E4235">
            <v>281300148483</v>
          </cell>
          <cell r="F4235" t="str">
            <v>Adecuación de vías y construcción de obras de arte en los distritos dos del municipio de Fortul.</v>
          </cell>
        </row>
        <row r="4236">
          <cell r="E4236">
            <v>281300148491</v>
          </cell>
          <cell r="F4236" t="str">
            <v>Adecuación de vías y construcción de obras de arte en los distritos dos del municipio de Fortul.</v>
          </cell>
        </row>
        <row r="4237">
          <cell r="E4237">
            <v>281300148495</v>
          </cell>
          <cell r="F4237" t="str">
            <v>Adecuación de vías y construcción de obras de arte en los distritos dos del municipio de Fortul.</v>
          </cell>
        </row>
        <row r="4238">
          <cell r="E4238">
            <v>281300148520</v>
          </cell>
          <cell r="F4238" t="str">
            <v>Adecuación de vías y construcción de obras de arte en los distritos cuatro del municipio de Fortul.</v>
          </cell>
        </row>
        <row r="4239">
          <cell r="E4239">
            <v>281300148605</v>
          </cell>
          <cell r="F4239" t="str">
            <v>Adecuación de vías y construcción de obras de arte en los distritos dos del municipio de Fortul.</v>
          </cell>
        </row>
        <row r="4240">
          <cell r="E4240">
            <v>281300148609</v>
          </cell>
          <cell r="F4240" t="str">
            <v>Adecuación de vías y construcción de obras de arte en los distritos uno del municipio de Fortul.</v>
          </cell>
        </row>
        <row r="4241">
          <cell r="E4241">
            <v>281300148613</v>
          </cell>
          <cell r="F4241" t="str">
            <v>Adecuación de vías y construcción de obras de arte en los distritos uno del municipio de Fortul.</v>
          </cell>
        </row>
        <row r="4242">
          <cell r="E4242">
            <v>281300148616</v>
          </cell>
          <cell r="F4242" t="str">
            <v>Adecuación de vías y construcción de obras de arte en los distritos tres del municipio de Fortul.</v>
          </cell>
        </row>
        <row r="4243">
          <cell r="E4243">
            <v>281300148624</v>
          </cell>
          <cell r="F4243" t="str">
            <v>Adecuación de vías y construcción de obras de arte en los distritos dos del municipio de Fortul.</v>
          </cell>
        </row>
        <row r="4244">
          <cell r="E4244">
            <v>281300148628</v>
          </cell>
          <cell r="F4244" t="str">
            <v>Adecuación de vías y construcción de obras de arte en los distritos cuatro y cinco del municipio de Fortul.</v>
          </cell>
        </row>
        <row r="4245">
          <cell r="E4245">
            <v>281300148631</v>
          </cell>
          <cell r="F4245" t="str">
            <v>Adecuación de vías y construcción de obras de arte en los distritos cuatro del municipio de Fortul.</v>
          </cell>
        </row>
        <row r="4246">
          <cell r="E4246">
            <v>281300148633</v>
          </cell>
          <cell r="F4246" t="str">
            <v>Adecuación de vías y construcción de obras de arte en los distritos uno del municipio de Fortul.</v>
          </cell>
        </row>
        <row r="4247">
          <cell r="E4247">
            <v>281300148654</v>
          </cell>
          <cell r="F4247" t="str">
            <v>Adecuación con material granular y mejoramiento de la infraestructura vial del distritos uno del municipio de Fortul.</v>
          </cell>
        </row>
        <row r="4248">
          <cell r="E4248">
            <v>281300148690</v>
          </cell>
          <cell r="F4248" t="str">
            <v xml:space="preserve">Mejoramiento de la infraestructura vial sector resguardo indígena Cibariza del municipio de Fortul </v>
          </cell>
        </row>
        <row r="4249">
          <cell r="E4249">
            <v>281300149314</v>
          </cell>
          <cell r="F4249" t="str">
            <v>Mejoramiento con material granular y mantenimiento periódico a vía terciaria del municipio de Fortul</v>
          </cell>
        </row>
        <row r="4250">
          <cell r="E4250">
            <v>281300149396</v>
          </cell>
          <cell r="F4250" t="str">
            <v xml:space="preserve">Adecuación de caminos y senderos ancestrales en el distrito uno del municipio de Fortul </v>
          </cell>
        </row>
        <row r="4251">
          <cell r="E4251">
            <v>281300149453</v>
          </cell>
          <cell r="F4251" t="str">
            <v xml:space="preserve">Mejoramiento y adecuación de la vía desde el municipio de Fortul hasta la escuela de Cerro Alto </v>
          </cell>
        </row>
        <row r="4252">
          <cell r="E4252">
            <v>281300149520</v>
          </cell>
          <cell r="F4252" t="str">
            <v xml:space="preserve">Adecuación y mantenimiento de vías terciarias del distrito cuatro del municipio de Fortul </v>
          </cell>
        </row>
        <row r="4253">
          <cell r="E4253">
            <v>281300149572</v>
          </cell>
          <cell r="F4253" t="str">
            <v xml:space="preserve">Adecuación y mantenimiento de vías terciarias del distrito cinco del municipio de Fortul 	</v>
          </cell>
        </row>
        <row r="4254">
          <cell r="E4254">
            <v>281300149614</v>
          </cell>
          <cell r="F4254" t="str">
            <v xml:space="preserve">Adecuación y mantenimiento de vías terciarias del distrito cinco del municipio de Fortul </v>
          </cell>
        </row>
        <row r="4255">
          <cell r="E4255">
            <v>281300149675</v>
          </cell>
          <cell r="F4255" t="str">
            <v>Adecuación y mantenimiento de vías terciarias del distrito tres del municipio de Fortul</v>
          </cell>
        </row>
        <row r="4256">
          <cell r="E4256">
            <v>281300149882</v>
          </cell>
          <cell r="F4256" t="str">
            <v xml:space="preserve">Diseño y construcción de un gasoducto regional para el departamento de Arauca  </v>
          </cell>
        </row>
        <row r="4257">
          <cell r="E4257">
            <v>281300149914</v>
          </cell>
          <cell r="F4257" t="str">
            <v>Dotacion de dragas para la canalizacion de ríos y caños en el municipio de Fortul departamento de Arauca</v>
          </cell>
        </row>
        <row r="4258">
          <cell r="E4258">
            <v>281300150029</v>
          </cell>
          <cell r="F4258" t="str">
            <v xml:space="preserve">Adquisición de equipo de maquinaria amarilla para la adecuación de tierras en el municipio de Fortul 	</v>
          </cell>
        </row>
        <row r="4259">
          <cell r="E4259">
            <v>281300150176</v>
          </cell>
          <cell r="F4259" t="str">
            <v xml:space="preserve">Mantenimiento y ampliación de la red eléctrica para las familias palenqueros, raizales y Afrodescendientes del municipio de Fortul </v>
          </cell>
        </row>
        <row r="4260">
          <cell r="E4260">
            <v>281300150188</v>
          </cell>
          <cell r="F4260" t="str">
            <v>Ampliación de la red eléctrica  en el área rural del municipio de Fortul.</v>
          </cell>
        </row>
        <row r="4261">
          <cell r="E4261">
            <v>281300150201</v>
          </cell>
          <cell r="F4261" t="str">
            <v xml:space="preserve">Adquisición de paneles solares para las familias del resguardo indigena U´wa </v>
          </cell>
        </row>
        <row r="4262">
          <cell r="E4262">
            <v>281300150333</v>
          </cell>
          <cell r="F4262" t="str">
            <v xml:space="preserve">Diseño y construcción de un distrito de riego para los cinco distritos del  municipio de Fortul	</v>
          </cell>
        </row>
        <row r="4263">
          <cell r="E4263">
            <v>281300150354</v>
          </cell>
          <cell r="F4263" t="str">
            <v>Realizar la recuperación, limpieza y retiro de palizadas de los caños y ríos que bañan el resguardo teniendo en cuenta la mano de obra de la comunidad Makaguán.</v>
          </cell>
        </row>
        <row r="4264">
          <cell r="E4264">
            <v>281300150395</v>
          </cell>
          <cell r="F4264" t="str">
            <v>Construccion de puente hamaca en el sitio La Guaya del resguardo Civariza del Municipio de Fortul</v>
          </cell>
        </row>
        <row r="4265">
          <cell r="E4265">
            <v>281300150421</v>
          </cell>
          <cell r="F4265" t="str">
            <v xml:space="preserve">Limpieza de caños  retiro de palizadas, retiro de caramas y sedimentos que beneficie a la población del municipio de Fortul.  </v>
          </cell>
        </row>
        <row r="4266">
          <cell r="E4266">
            <v>281300150422</v>
          </cell>
          <cell r="F4266" t="str">
            <v>Ampliación de la conectividad en la zona rural del municipio de Fortul.</v>
          </cell>
        </row>
        <row r="4267">
          <cell r="E4267">
            <v>281300150444</v>
          </cell>
          <cell r="F4267" t="str">
            <v xml:space="preserve">Realización de estudios  para la canalización de los ríos Cusay, Banadía, Caranal y del caño La Coloradaen en el municipio de Fortul. </v>
          </cell>
        </row>
        <row r="4268">
          <cell r="E4268">
            <v>281300150461</v>
          </cell>
          <cell r="F4268" t="str">
            <v>Diseño y construcción técnicos para la implementacion de sistema de riego utilizado estrategias innovadoras de coseha de agua para el riego de  500 has de cacao, platano y frutales.</v>
          </cell>
        </row>
        <row r="4269">
          <cell r="E4269">
            <v>281300150546</v>
          </cell>
          <cell r="F4269" t="str">
            <v>Diseño y construcción de cantera comunitaria en El río Tigre del municipio de Fortul.</v>
          </cell>
        </row>
        <row r="4270">
          <cell r="E4270">
            <v>281300150782</v>
          </cell>
          <cell r="F4270" t="str">
            <v>Construcción de obras de protección para la prevención de inundaciones en la zona rural del municipio de Fortul.</v>
          </cell>
        </row>
        <row r="4271">
          <cell r="E4271">
            <v>281300150787</v>
          </cell>
          <cell r="F4271" t="str">
            <v>Adecuación con material granular y mantenimiento periodico en la vía Orquidea Islas de Cusay y construcción de un puente para la vereda Islas del Cusay en el muncipio de Fortul.</v>
          </cell>
        </row>
        <row r="4272">
          <cell r="E4272">
            <v>281300150795</v>
          </cell>
          <cell r="F4272" t="str">
            <v>Dotación de maquinaria amarilla para la canalización, de ríos y caños en el municipio de Fortul.</v>
          </cell>
        </row>
        <row r="4273">
          <cell r="E4273">
            <v>281300150804</v>
          </cell>
          <cell r="F4273" t="str">
            <v>Adecucación de vias con material granular y mantenimiento periódico en las veredas del distrito cinco y cuatro en el municipio de Fortul.</v>
          </cell>
        </row>
        <row r="4274">
          <cell r="E4274">
            <v>281300150805</v>
          </cell>
          <cell r="F4274" t="str">
            <v>Instalación de zonas WI-FI gratuito, para los establecimientos educativos en los  cinco distritos del municipio de Fortul.</v>
          </cell>
        </row>
        <row r="4275">
          <cell r="E4275">
            <v>281300150806</v>
          </cell>
          <cell r="F4275" t="str">
            <v>Diseño y construcción de obras de protección para prevenir inundaciones en la zona rural del municipio de Fortul.</v>
          </cell>
        </row>
        <row r="4276">
          <cell r="E4276">
            <v>281300150819</v>
          </cell>
          <cell r="F4276" t="str">
            <v>Ampliación del alumbrado público en los centros poblados y zona rural del municipio de Fortul</v>
          </cell>
        </row>
        <row r="4277">
          <cell r="E4277">
            <v>281300150823</v>
          </cell>
          <cell r="F4277" t="str">
            <v>Uso de fuentes de energía renovable que beneficie a la población rural del municipio de Fortul.</v>
          </cell>
        </row>
        <row r="4278">
          <cell r="E4278">
            <v>281300150827</v>
          </cell>
          <cell r="F4278" t="str">
            <v>Limpieza, retiro de palizadas, retiro de caramas y sedimentos que beneficie a la población del municipio de Fortul.</v>
          </cell>
        </row>
        <row r="4279">
          <cell r="E4279">
            <v>281300150838</v>
          </cell>
          <cell r="F4279" t="str">
            <v>Construcción de puente en el caño Dario en la vereda Matecaña que conecta con la vereda Pavo Real  en el municipio de Fortul</v>
          </cell>
        </row>
        <row r="4280">
          <cell r="E4280">
            <v>281300150845</v>
          </cell>
          <cell r="F4280" t="str">
            <v>Construcción puente hamaca en el río Cusay  del municipio de Fortul.</v>
          </cell>
        </row>
        <row r="4281">
          <cell r="E4281">
            <v>281300150851</v>
          </cell>
          <cell r="F4281" t="str">
            <v>Diagnóstico de las vías rurales implementando  georeferenciación en el municipio de Fortul.</v>
          </cell>
        </row>
        <row r="4282">
          <cell r="E4282">
            <v>281300150860</v>
          </cell>
          <cell r="F4282" t="str">
            <v>Mantenimiento y adecuación con material granural y mantenimiento periodico  vereda Gualandia  del municipio de Fortul</v>
          </cell>
        </row>
        <row r="4283">
          <cell r="E4283">
            <v>281300150867</v>
          </cell>
          <cell r="F4283" t="str">
            <v xml:space="preserve">Construcción de viaducto sobre el puente del río Caranal  del municipio de Fortul. </v>
          </cell>
        </row>
        <row r="4284">
          <cell r="E4284">
            <v>281300150873</v>
          </cell>
          <cell r="F4284" t="str">
            <v>Instalación de puntos WI-FI  en las diferentes veredas y centros poblados del municipio de Fortul</v>
          </cell>
        </row>
        <row r="4285">
          <cell r="E4285">
            <v>281300150887</v>
          </cell>
          <cell r="F4285" t="str">
            <v>Construcción de 3 box coulvert y 8 alcantarillas en la vía Pavitas hacia el Campin	de Municipio de Fortul</v>
          </cell>
        </row>
        <row r="4286">
          <cell r="E4286">
            <v>281300150894</v>
          </cell>
          <cell r="F4286" t="str">
            <v>Canalización de los ríos en los sectores de riesgo  en las riveras.  Río Caranal, El tigre y Cusay de la población afro en el municipio de Fortul</v>
          </cell>
        </row>
        <row r="4287">
          <cell r="E4287">
            <v>281300150929</v>
          </cell>
          <cell r="F4287" t="str">
            <v>mantenimiento y adecuación con material granular y mantenimiento  en las veredas Santuario Quiripal - Alto Quiripal y el progreso en el municipio de Fortul</v>
          </cell>
        </row>
        <row r="4288">
          <cell r="E4288">
            <v>281300150938</v>
          </cell>
          <cell r="F4288" t="str">
            <v>Adecuación  con material granular y mantenimiento periodico en la via en la vereda San Francisco - Rio Caranal - en el municipio de Fortul</v>
          </cell>
        </row>
        <row r="4289">
          <cell r="E4289">
            <v>281300150946</v>
          </cell>
          <cell r="F4289" t="str">
            <v>Adecuación con material granular y mantenimiento periodico en la via de la vereda Alta Mira hacia la vereda Gualanday del distrito cuatro del municipio de Fortul</v>
          </cell>
        </row>
        <row r="4290">
          <cell r="E4290">
            <v>281300150967</v>
          </cell>
          <cell r="F4290" t="str">
            <v>Ampliación de redes eléctricas para la iluminación de la I.E. Makaguán</v>
          </cell>
        </row>
        <row r="4291">
          <cell r="E4291">
            <v>281300151056</v>
          </cell>
          <cell r="F4291" t="str">
            <v>Garantizar el servicio de internet y telefonía móvil en las instituciones de las veredas</v>
          </cell>
        </row>
        <row r="4292">
          <cell r="E4292">
            <v>281300151058</v>
          </cell>
          <cell r="F4292" t="str">
            <v>Adecuación con equipos de última tecnología; computadores, tabletas y una red óptima de calidad y cobertura para los estudiantes Afro y la comunidad en general</v>
          </cell>
        </row>
        <row r="4293">
          <cell r="E4293">
            <v>281736153983</v>
          </cell>
          <cell r="F4293" t="str">
            <v>Pavimentación de vial terciarias de todos los distrito del municipio de Saravena</v>
          </cell>
        </row>
        <row r="4294">
          <cell r="E4294">
            <v>281736153988</v>
          </cell>
          <cell r="F4294" t="str">
            <v>Apoyo y puesta en marcha del distrito de riego Asoalpes</v>
          </cell>
        </row>
        <row r="4295">
          <cell r="E4295">
            <v>281736154000</v>
          </cell>
          <cell r="F4295" t="str">
            <v xml:space="preserve">Construcción de puente hamaca sobre el río San Miguel vereda San Miguel del municipio de Saravena. </v>
          </cell>
        </row>
        <row r="4296">
          <cell r="E4296">
            <v>281736154012</v>
          </cell>
          <cell r="F4296" t="str">
            <v xml:space="preserve">Construcción puente hamaca sobre Caño Rojo sector Chivaraquia Alto en la vía que comunica Tutucana del municipio de Saravena </v>
          </cell>
        </row>
        <row r="4297">
          <cell r="E4297">
            <v>281736154035</v>
          </cell>
          <cell r="F4297" t="str">
            <v>Conectividad, servicio de internet y telefonía móvil en Aulas Virtuales en Escuelas Indígenas en las comunidades de San Miguel, Calafitas uno, Calafitas dos; Pueblo UWA del Municipio de Saravena.</v>
          </cell>
        </row>
        <row r="4298">
          <cell r="E4298">
            <v>281736154095</v>
          </cell>
          <cell r="F4298" t="str">
            <v>Construcción de alcantarillas en todos los distritos del municipio de Saravena.</v>
          </cell>
        </row>
        <row r="4299">
          <cell r="E4299">
            <v>281736154105</v>
          </cell>
          <cell r="F4299" t="str">
            <v>Construcción de boxcoulvert en todos los distritos del municipio de Saravena.</v>
          </cell>
        </row>
        <row r="4300">
          <cell r="E4300">
            <v>281736154132</v>
          </cell>
          <cell r="F4300" t="str">
            <v>Construcción de puentes en todos los distritos del municipio de Saravena.</v>
          </cell>
        </row>
        <row r="4301">
          <cell r="E4301">
            <v>281736154174</v>
          </cell>
          <cell r="F4301" t="str">
            <v>Diseño y construcción de un sistema de riego y drenajes en el municipio de Saravena</v>
          </cell>
        </row>
        <row r="4302">
          <cell r="E4302">
            <v>281736154198</v>
          </cell>
          <cell r="F4302" t="str">
            <v>Provisión de energía a través de paneles solares en el municipio de Saravena</v>
          </cell>
        </row>
        <row r="4303">
          <cell r="E4303">
            <v>281736154209</v>
          </cell>
          <cell r="F4303" t="str">
            <v>Construcción de sistemas alternativos de energía “paneles solares” en las escuelas de las comunidades indígenas del municipio de Saravena</v>
          </cell>
        </row>
        <row r="4304">
          <cell r="E4304">
            <v>281736154273</v>
          </cell>
          <cell r="F4304" t="str">
            <v>Mejoramiento y mantenimiento de Vías terciarias (Ramales) en todos los distritos del municipio de Saravena.</v>
          </cell>
        </row>
        <row r="4305">
          <cell r="E4305">
            <v>281736154296</v>
          </cell>
          <cell r="F4305" t="str">
            <v>Realizar un programa de electrificación y alumbrado para todas las instituciones educativas del area rural del municipio de Saravena.</v>
          </cell>
        </row>
        <row r="4306">
          <cell r="E4306">
            <v>281736154301</v>
          </cell>
          <cell r="F4306" t="str">
            <v>Ampliación de la cobertura eléctrica en el municipio de Saravena</v>
          </cell>
        </row>
        <row r="4307">
          <cell r="E4307">
            <v>281736154324</v>
          </cell>
          <cell r="F4307" t="str">
            <v>Implementación de la red de conectividad en todas la IE educativas indígenas del resguardo playas del Bojaba, comunidades CHIVARAQUIA  A y B del municipio de Saravena.</v>
          </cell>
        </row>
        <row r="4308">
          <cell r="E4308">
            <v>281736154325</v>
          </cell>
          <cell r="F4308" t="str">
            <v xml:space="preserve">Ampliación de las redes eléctricas en el acentamiento afrodescendiente COCOSAR del municipio de Saravena </v>
          </cell>
        </row>
        <row r="4309">
          <cell r="E4309">
            <v>281736154342</v>
          </cell>
          <cell r="F4309" t="str">
            <v>Acceso a telefonía móvil e internet en el municipio de Saravena.</v>
          </cell>
        </row>
        <row r="4310">
          <cell r="E4310">
            <v>281736154370</v>
          </cell>
          <cell r="F4310" t="str">
            <v>Ampliación del alumbrado público en todos los centros educativos y centros poblados de la zona rural del municipio de Saravena.</v>
          </cell>
        </row>
        <row r="4311">
          <cell r="E4311">
            <v>281736154377</v>
          </cell>
          <cell r="F4311" t="str">
            <v>Eficiencia en la prestación del servicio de energía eléctrica en el municipio de Saravena</v>
          </cell>
        </row>
        <row r="4312">
          <cell r="E4312">
            <v>281736154398</v>
          </cell>
          <cell r="F4312" t="str">
            <v>Provisión de molinos de viento para el suministro de agua en los distritos del municipio de Saravena.</v>
          </cell>
        </row>
        <row r="4313">
          <cell r="E4313">
            <v>281736154423</v>
          </cell>
          <cell r="F4313" t="str">
            <v>Limpieza y Destaponamiento de los ríos y caños del municipio de Saravena.</v>
          </cell>
        </row>
        <row r="4314">
          <cell r="E4314">
            <v>281736154443</v>
          </cell>
          <cell r="F4314" t="str">
            <v>Construcción de obras de protección para prevenir inundaciones y desbordamientos en puntos críticos de los ríos del municipio de Saravena.</v>
          </cell>
        </row>
        <row r="4315">
          <cell r="E4315">
            <v>281736154483</v>
          </cell>
          <cell r="F4315" t="str">
            <v>Diseño y construcción del gasoducto del sector rural para el municipio de Saravena.</v>
          </cell>
        </row>
        <row r="4316">
          <cell r="E4316">
            <v>281736154584</v>
          </cell>
          <cell r="F4316" t="str">
            <v>Banco de maquinaria para adecuación de tierra en todos los distritos del municipio de Saravena.</v>
          </cell>
        </row>
        <row r="4317">
          <cell r="E4317">
            <v>281736154613</v>
          </cell>
          <cell r="F4317" t="str">
            <v>Mejoramiento de praderas existentes y adecuación de terrenos mediante la adquisición de maquinaria amarilla en La comunidades San Miguel, Calafitas 1, Calafitas 2 y Uncacia del pueblo Uwa, Municipio de Saravena</v>
          </cell>
        </row>
        <row r="4318">
          <cell r="E4318">
            <v>281736154672</v>
          </cell>
          <cell r="F4318" t="str">
            <v>Construcción y adecuación de vía interna compartida con los colonos, en la comunidad de Calafitas 2, Pueblo Uwa del municipio de Saravena.</v>
          </cell>
        </row>
        <row r="4319">
          <cell r="E4319">
            <v>281736154684</v>
          </cell>
          <cell r="F4319" t="str">
            <v>Recuperación y construcción de la vía interna Uncacia y Calafitas I de 2 kilómetros, pueblo Uwa del municipio de Saravena.</v>
          </cell>
        </row>
        <row r="4320">
          <cell r="E4320">
            <v>281736154696</v>
          </cell>
          <cell r="F4320" t="str">
            <v>Conexión a internet a las comunidades afro e indígenas en el municipio de Saravena</v>
          </cell>
        </row>
        <row r="4321">
          <cell r="E4321">
            <v>281736154706</v>
          </cell>
          <cell r="F4321" t="str">
            <v xml:space="preserve">Ampliación de la red eléctrica de baja y alta tensión para las comunidades étnicas del municipio de Saravena </v>
          </cell>
        </row>
        <row r="4322">
          <cell r="E4322">
            <v>281736154712</v>
          </cell>
          <cell r="F4322" t="str">
            <v>Construcción de obras de arte en la comunidad Calafitas I, pueblo Uwa del municipio de Saravena.</v>
          </cell>
        </row>
        <row r="4323">
          <cell r="E4323">
            <v>281736154733</v>
          </cell>
          <cell r="F4323" t="str">
            <v xml:space="preserve">Construcción de un puente hamaca sobre el Caño Chocolate del municipio de Saravena </v>
          </cell>
        </row>
        <row r="4324">
          <cell r="E4324">
            <v>281736154747</v>
          </cell>
          <cell r="F4324" t="str">
            <v>Construcción de puente hamaca sobre el Rio Satocá del municipio de Saravena</v>
          </cell>
        </row>
        <row r="4325">
          <cell r="E4325">
            <v>281736154766</v>
          </cell>
          <cell r="F4325" t="str">
            <v>Adquisición de sistemas de energía alternativos para la comunidad de San Miguel del municipio de Saravena</v>
          </cell>
        </row>
        <row r="4326">
          <cell r="E4326">
            <v>281736154778</v>
          </cell>
          <cell r="F4326" t="str">
            <v>Mejoramiento, y apertura de la vía del sector Tutukana Sinaiaka Colegio Indígena, hasta el sector Bocatoma Coaguazar, Pueblo Uwa, del Municipio de Saravena.</v>
          </cell>
        </row>
        <row r="4327">
          <cell r="E4327">
            <v>281736154779</v>
          </cell>
          <cell r="F4327" t="str">
            <v>Construcción de puente hamaca sobre el Caño Cristal y Caño Uncaria del municipio de Saravena</v>
          </cell>
        </row>
        <row r="4328">
          <cell r="E4328">
            <v>281736154818</v>
          </cell>
          <cell r="F4328" t="str">
            <v>Mejoramiento y adecuación de 18 kilómetros en la comunidad Indígena San Miguel y Chivarakia, Pueblo Uwa, Municipio de Saravena.</v>
          </cell>
        </row>
        <row r="4329">
          <cell r="E4329">
            <v>281736154861</v>
          </cell>
          <cell r="F4329" t="str">
            <v xml:space="preserve">Construcción de un muro de contención sobre el río Calafitas  para comunidades indígenas, Calafitas I, Calafitas II y Uncaría  del municipio de Saravena </v>
          </cell>
        </row>
        <row r="4330">
          <cell r="E4330">
            <v>281736154874</v>
          </cell>
          <cell r="F4330" t="str">
            <v xml:space="preserve">Construcción de dos puentes vehiculares sobre el caño Negro vereda Campo Hermoso comunidad Indígena Calafitas II del municipio de Saravena </v>
          </cell>
        </row>
        <row r="4331">
          <cell r="E4331">
            <v>281736155500</v>
          </cell>
          <cell r="F4331" t="str">
            <v>Mejoramiento  y/o mantenimiento  de redes de energía en el municipio de Saravena</v>
          </cell>
        </row>
        <row r="4332">
          <cell r="E4332">
            <v>281794159320</v>
          </cell>
          <cell r="F4332" t="str">
            <v>Pavimentación del anillo vial iniciando en la vía Bogotá Corocito hasta el sector capachos del municipio de Tame</v>
          </cell>
        </row>
        <row r="4333">
          <cell r="E4333">
            <v>281794159527</v>
          </cell>
          <cell r="F4333" t="str">
            <v xml:space="preserve">Adecuación con material granular y mantenimiento periódico al triángulo vial Bellavista, Cachama Perteneciente al distrito la Sabana del municipio de Tame. </v>
          </cell>
        </row>
        <row r="4334">
          <cell r="E4334">
            <v>281794159746</v>
          </cell>
          <cell r="F4334" t="str">
            <v xml:space="preserve">Pavimentación y mejoramiento periódico de la vía Puerto Miranda - Botalón - Puente Tabla - La Orqueta del municipio de Tame hasta Puerto Jordán del municipio de Arauquita. </v>
          </cell>
        </row>
        <row r="4335">
          <cell r="E4335">
            <v>281794159752</v>
          </cell>
          <cell r="F4335" t="str">
            <v xml:space="preserve">Adecuación con material granular y mantenimiento periódico de vía Santo Domingo – La Siberia – Las Nubes del municipio de Tame. </v>
          </cell>
        </row>
        <row r="4336">
          <cell r="E4336">
            <v>281794159754</v>
          </cell>
          <cell r="F4336" t="str">
            <v>Adecuación de la infraestructura vial con granular y mantenimiento periódico de la vía El Progreso - Siberia 1 hasta Santo Domingo del municipio de Tame.</v>
          </cell>
        </row>
        <row r="4337">
          <cell r="E4337">
            <v>281794159756</v>
          </cell>
          <cell r="F4337" t="str">
            <v xml:space="preserve">Apoyo profesional en la elaboración y formulación de los proyectos de riego y drenaje para el municipio de Tame. </v>
          </cell>
        </row>
        <row r="4338">
          <cell r="E4338">
            <v>281794159763</v>
          </cell>
          <cell r="F4338" t="str">
            <v xml:space="preserve">Construcción de subestación eléctrica de energía para el núcleo El Progreso del municipio de Tame. </v>
          </cell>
        </row>
        <row r="4339">
          <cell r="E4339">
            <v>281794159775</v>
          </cell>
          <cell r="F4339" t="str">
            <v xml:space="preserve">Adecuación de vías mediante la construcción de puentes  Vereda Santa Luisa, Caño Macaguanciato Vereda Cravo Corozo,  sobre caño Sitacabe del municipio de Tame.  </v>
          </cell>
        </row>
        <row r="4340">
          <cell r="E4340">
            <v>281794159784</v>
          </cell>
          <cell r="F4340" t="str">
            <v xml:space="preserve">Ampliación de cobertura eléctrica para el distrito Santo Domingo en las veredas Las Nubes y Canoas del municipio de Tame. </v>
          </cell>
        </row>
        <row r="4341">
          <cell r="E4341">
            <v>281794159806</v>
          </cell>
          <cell r="F4341" t="str">
            <v>Adecuación de la infraestructura vial con granular y mantenimiento periódico desde a vía Puerto Rondón Tame - Cachamas - Bajo Gaitán - Gaitán - San Joaquín - Puerto San Salvador - El Susto - Mapoy - Caribabare - Vía Tame Sacama del municipio de Tame.</v>
          </cell>
        </row>
        <row r="4342">
          <cell r="E4342">
            <v>281794159829</v>
          </cell>
          <cell r="F4342" t="str">
            <v xml:space="preserve">Pavimentación Flor Amarillo - Guavia - Andes - Piñalito - Nápoles - Puente Tabla del  municipio de Tame. </v>
          </cell>
        </row>
        <row r="4343">
          <cell r="E4343">
            <v>281794159834</v>
          </cell>
          <cell r="F4343" t="str">
            <v xml:space="preserve">Adecuación de vías mediante la construcción de dos puentes sobre el Río Puna Puna de la vereda Puna Puna  del distrito Sabana del municipio de Tame. </v>
          </cell>
        </row>
        <row r="4344">
          <cell r="E4344">
            <v>281794159839</v>
          </cell>
          <cell r="F4344" t="str">
            <v>Ampliación de redes de suministro de gas domiciliario para el área rural del municipio de Tame.</v>
          </cell>
        </row>
        <row r="4345">
          <cell r="E4345">
            <v>281794159843</v>
          </cell>
          <cell r="F4345" t="str">
            <v xml:space="preserve">Construcción planta procesadora de gas natural a través de residuos orgánicos en el área rural del municipio de Tame. </v>
          </cell>
        </row>
        <row r="4346">
          <cell r="E4346">
            <v>281794159846</v>
          </cell>
          <cell r="F4346" t="str">
            <v>Mejoramiento de vías terciarias en el municipio de Tame.</v>
          </cell>
        </row>
        <row r="4347">
          <cell r="E4347">
            <v>281794159870</v>
          </cell>
          <cell r="F4347" t="str">
            <v>Construcción de redes eléctricas para la escuela de la comunidad indígena Palma Real</v>
          </cell>
        </row>
        <row r="4348">
          <cell r="E4348">
            <v>281794159881</v>
          </cell>
          <cell r="F4348" t="str">
            <v xml:space="preserve">Adecuación de vía mediante la construcción de puentes y alcantarillas en el distrito Centro en el municipio de Tame. </v>
          </cell>
        </row>
        <row r="4349">
          <cell r="E4349">
            <v>281794159886</v>
          </cell>
          <cell r="F4349" t="str">
            <v xml:space="preserve">Construcción de obra de protección para prevenir inundaciones a causa del desbordamiento de ríos, caños y quebradas de la zona rural del municipio de Tame. </v>
          </cell>
        </row>
        <row r="4350">
          <cell r="E4350">
            <v>281794159888</v>
          </cell>
          <cell r="F4350" t="str">
            <v>Garantizar el 100% de la cobertura de WIFI en las I.E y escuelas de los diferentes distritos del área rural del Municipio de Tame.</v>
          </cell>
        </row>
        <row r="4351">
          <cell r="E4351">
            <v>281794159894</v>
          </cell>
          <cell r="F4351" t="str">
            <v xml:space="preserve">Canalización de los Ríos Purare, Tocoragua, Cravo y el Lopeño del municipio de Tame. </v>
          </cell>
        </row>
        <row r="4352">
          <cell r="E4352">
            <v>281794159906</v>
          </cell>
          <cell r="F4352" t="str">
            <v xml:space="preserve">Adecuación de la infraestructura vial con granular y mantenimiento periódico en el distrito Flor Amarillo del municipio de Tame. </v>
          </cell>
        </row>
        <row r="4353">
          <cell r="E4353">
            <v>281794159908</v>
          </cell>
          <cell r="F4353" t="str">
            <v>Implementar sistemas de conectividad en las escuelas satelitales donde se forma 280 niños y jóvenes del pueblo Betoy del municipio de Tame.</v>
          </cell>
        </row>
        <row r="4354">
          <cell r="E4354">
            <v>281794159915</v>
          </cell>
          <cell r="F4354" t="str">
            <v xml:space="preserve">Adecuación de la infraestructura vial con granular y mantenimiento periódico en el distrito Flor Amarillo del municipio de Tame. </v>
          </cell>
        </row>
        <row r="4355">
          <cell r="E4355">
            <v>281794159924</v>
          </cell>
          <cell r="F4355" t="str">
            <v xml:space="preserve">Adecuación de la infraestructura vial con granular y mantenimiento periódico Distrito Flor Amarillo del municipio de Tame. </v>
          </cell>
        </row>
        <row r="4356">
          <cell r="E4356">
            <v>281794159929</v>
          </cell>
          <cell r="F4356" t="str">
            <v>Adecuación de la infraestructura vial con granular y mantenimiento periódico Flor Amarillo del municipio de Tame.</v>
          </cell>
        </row>
        <row r="4357">
          <cell r="E4357">
            <v>281794159939</v>
          </cell>
          <cell r="F4357" t="str">
            <v xml:space="preserve">Adecuación de la infraestructura vial con granular y mantenimiento periódico en el distrito El Progreso del municipio de Tame. </v>
          </cell>
        </row>
        <row r="4358">
          <cell r="E4358">
            <v>281794159944</v>
          </cell>
          <cell r="F4358" t="str">
            <v xml:space="preserve">Construcción de un puente sobre Caño Claro de la vereda Baja Florida del municipio de Tame. </v>
          </cell>
        </row>
        <row r="4359">
          <cell r="E4359">
            <v>281794159956</v>
          </cell>
          <cell r="F4359" t="str">
            <v xml:space="preserve">Adecuación de la infraestructura vial con granular, obras de arte y mantenimiento periódico en el municipio de Tame. </v>
          </cell>
        </row>
        <row r="4360">
          <cell r="E4360">
            <v>281794159959</v>
          </cell>
          <cell r="F4360" t="str">
            <v xml:space="preserve">Infraestructura energética, y de energía alternativa, sistemas fotovoltaicos aislados convencionales, microhidroelétricas, sistemas de bombeo fotovoltaicos para la implementación para todos los distritos del municipio de Tame. </v>
          </cell>
        </row>
        <row r="4361">
          <cell r="E4361">
            <v>281794159963</v>
          </cell>
          <cell r="F4361" t="str">
            <v xml:space="preserve">Dotación de un equipo completo y funcional de maquinaria amarilla para la adecuación de tierras  para cada distrito, en el municipio de Tame. </v>
          </cell>
        </row>
        <row r="4362">
          <cell r="E4362">
            <v>281794159967</v>
          </cell>
          <cell r="F4362" t="str">
            <v>Ampliación de telecomunicaciones, Internet gratis y TDT  para todos los distritos, resguardos, centros educativos y comunidad en general del municipio de Tame.</v>
          </cell>
        </row>
        <row r="4363">
          <cell r="E4363">
            <v>281794159980</v>
          </cell>
          <cell r="F4363" t="str">
            <v xml:space="preserve">Electrificación del distrito Flor Amarillo del municipio de Tame. </v>
          </cell>
        </row>
        <row r="4364">
          <cell r="E4364">
            <v>281794159988</v>
          </cell>
          <cell r="F4364" t="str">
            <v xml:space="preserve">Ampliación de la cobertura del servicio de electrificación  para el distrito Alto Cafetero del municipio de Tame. </v>
          </cell>
        </row>
        <row r="4365">
          <cell r="E4365">
            <v>281794159991</v>
          </cell>
          <cell r="F4365" t="str">
            <v xml:space="preserve">Diseños y construcción de sistemas de riego para cada uno de los distritos del municipio de Tame. </v>
          </cell>
        </row>
        <row r="4366">
          <cell r="E4366">
            <v>281794160004</v>
          </cell>
          <cell r="F4366" t="str">
            <v xml:space="preserve">Adecuación  y Mejoramiento de vía vereda Libertadores del municipio de Tame. </v>
          </cell>
        </row>
        <row r="4367">
          <cell r="E4367">
            <v>281794160010</v>
          </cell>
          <cell r="F4367" t="str">
            <v>Pavimentación de la vía Guavía, Julieros, Carraos, Holanda, las Canoas del municipio de Tame.</v>
          </cell>
        </row>
        <row r="4368">
          <cell r="E4368">
            <v>281794160013</v>
          </cell>
          <cell r="F4368" t="str">
            <v xml:space="preserve">Construcción de un sistema de riego para pequeños y medianos  productores de todos los distritos del municipio de Tame - Arauca. </v>
          </cell>
        </row>
        <row r="4369">
          <cell r="E4369">
            <v>281794160015</v>
          </cell>
          <cell r="F4369" t="str">
            <v xml:space="preserve">Ampliación de cobertura electrifica para la vereda San Salvador del distrito Sabana del municipio de Tame. </v>
          </cell>
        </row>
        <row r="4370">
          <cell r="E4370">
            <v>281794160025</v>
          </cell>
          <cell r="F4370" t="str">
            <v xml:space="preserve">Ampliación de la red eléctrica de la vereda Rincón Hondo del municipio de Tame. </v>
          </cell>
        </row>
        <row r="4371">
          <cell r="E4371">
            <v>281794160030</v>
          </cell>
          <cell r="F4371" t="str">
            <v xml:space="preserve"> Adecuación de vías mediante la construcción de puente sobre el Río Cravo sector Mate Construcción de puente sobre el Río Cravo sector Mate Palma del municipio de Tame. </v>
          </cell>
        </row>
        <row r="4372">
          <cell r="E4372">
            <v>281794160046</v>
          </cell>
          <cell r="F4372" t="str">
            <v xml:space="preserve">Adecuación de la infraestructura vial con granular y mantenimiento periódico del distrito Simón Bolívar del municipio de Tame. </v>
          </cell>
        </row>
        <row r="4373">
          <cell r="E4373">
            <v>281794160053</v>
          </cell>
          <cell r="F4373" t="str">
            <v>Mejoramiento y pavimentación de vías terciarias distrito Simón Bolívar del municipio de Tame.</v>
          </cell>
        </row>
        <row r="4374">
          <cell r="E4374">
            <v>281794160077</v>
          </cell>
          <cell r="F4374" t="str">
            <v>Conexión a internet de las escuelas del sector Pavita y la Independencia que benefician a 42 niños de la comunidad indígena Cuiba en el municipio de Tame.</v>
          </cell>
        </row>
        <row r="4375">
          <cell r="E4375">
            <v>281794160091</v>
          </cell>
          <cell r="F4375" t="str">
            <v>Interconexión eléctrica para la escuela del sector Pavita y la Independencia que benefician a 42 niños de la comunidad indígena Cuiba en el municipio de Tame-Arauca.</v>
          </cell>
        </row>
        <row r="4376">
          <cell r="E4376">
            <v>281794160093</v>
          </cell>
          <cell r="F4376" t="str">
            <v xml:space="preserve">Construcción de antena para la cobertura de celular en el Resguardo indígena Cuiba del municipio de Tame. </v>
          </cell>
        </row>
        <row r="4377">
          <cell r="E4377">
            <v>281794160101</v>
          </cell>
          <cell r="F4377" t="str">
            <v>Adecuación de vías mediante la construcción de puente sobre el caño La Arenosa La Independencia desde la vía Puerto Jordán - Pueblo Seco hasta la escuela. En el municipio de Tame-Arauca.</v>
          </cell>
        </row>
        <row r="4378">
          <cell r="E4378">
            <v>281794160109</v>
          </cell>
          <cell r="F4378" t="str">
            <v>Construcción de un dique perimetral del Río Cusay  sector Resguardo  Cuiba de La Independencia y de Las Pavitas del municipio de Tame - Arauca.</v>
          </cell>
        </row>
        <row r="4379">
          <cell r="E4379">
            <v>281794160249</v>
          </cell>
          <cell r="F4379" t="str">
            <v xml:space="preserve">Promoción de sistemas fotovoltaicos para las comunidades del pueblo Betoy, Makaguan, Uwa, Cuiba, Sikuani del municipio de Tame. </v>
          </cell>
        </row>
        <row r="4380">
          <cell r="E4380">
            <v>281794160272</v>
          </cell>
          <cell r="F4380" t="str">
            <v>Adecuación de vías mediante la construcción de cuatro puentes sobre los Ríos Caño Guarapo, Caño Danta, La Arenosa, Caño Pulga y Caño Limón para el resguardo indígena Caño Claro del municipio de Tame.</v>
          </cell>
        </row>
        <row r="4381">
          <cell r="E4381">
            <v>281794160286</v>
          </cell>
          <cell r="F4381" t="str">
            <v>Ampliación de redes eléctricas de baja tensión con su respectivo transformador y acometidas para el Resguardo indígena Cuiba en el municipio de Tame.</v>
          </cell>
        </row>
        <row r="4382">
          <cell r="E4382">
            <v>281794160301</v>
          </cell>
          <cell r="F4382" t="str">
            <v xml:space="preserve">Adecuación con material granular desde Casa de Ladrillo hasta Betoyes que mejore los resguardos Genareros, Roqueros, Juliero Velasquero y vereda Sifalú del municipio de Tame. </v>
          </cell>
        </row>
        <row r="4383">
          <cell r="E4383">
            <v>281794160319</v>
          </cell>
          <cell r="F4383" t="str">
            <v xml:space="preserve">Adecuación de la infraestructura vial con material granular y mejoramiento periódico de terciarias en los resguardos Caño Claro, Cuiloto, La Esperanza, La Cabaña, Macarieros y La Antioqueñita del municipio de Tame. </v>
          </cell>
        </row>
        <row r="4384">
          <cell r="E4384">
            <v>281794160334</v>
          </cell>
          <cell r="F4384" t="str">
            <v>Adecuación de la infraestructura vial mediante la construcción de obras de arte como Boxcoulvert y Alcantarillas para los resguardos Angosturas, Laguna Tranquila, Sabanas de Curipao y Cerro Cristal, comunidad U´wa del municipio de Tame.</v>
          </cell>
        </row>
        <row r="4385">
          <cell r="E4385">
            <v>281794160345</v>
          </cell>
          <cell r="F4385" t="str">
            <v xml:space="preserve">Construcción de dos alcantarillas sobre la Quebrada Sifalú y Caño Alvarical del resguardos Genareros y Roqueros del municipio de Tame. </v>
          </cell>
        </row>
        <row r="4386">
          <cell r="E4386">
            <v>281794160357</v>
          </cell>
          <cell r="F4386" t="str">
            <v xml:space="preserve">Construcción de un puente hamaca sobre el Río Cravo sector resguardo Parreros del pueblo Makaguán del municipio de Tame.  </v>
          </cell>
        </row>
        <row r="4387">
          <cell r="E4387">
            <v>281794160536</v>
          </cell>
          <cell r="F4387" t="str">
            <v>Dragado del Río Cravo en el sector vereda Carraos y Holanda del municipio de Tame.</v>
          </cell>
        </row>
        <row r="4388">
          <cell r="E4388">
            <v>281794160550</v>
          </cell>
          <cell r="F4388" t="str">
            <v>Adecuación con material granulado y mantenimiento periódico La Independencia - Puerto Jordán Pueblo – Arabia hasta la escuela de Los Iguanitos - Las Pavitas desde la Y de Tropicales hasta la vereda Muribá en el municipio de Tame-Arauca</v>
          </cell>
        </row>
        <row r="4389">
          <cell r="E4389">
            <v>281794160562</v>
          </cell>
          <cell r="F4389" t="str">
            <v>Instalar redes de telecomunicaciones (internet y radio satelital) para todos los puestos de salud del área rural del municipio de Tame.</v>
          </cell>
        </row>
        <row r="4390">
          <cell r="E4390">
            <v>281794160566</v>
          </cell>
          <cell r="F4390" t="str">
            <v>Implementar un sistema de riego por goteo para mantener la producción en épocas críticas y garantizar el alimento del resguardo Cuibas del municipio de Tame departamento de Arauca.</v>
          </cell>
        </row>
        <row r="4391">
          <cell r="E4391">
            <v>281794160571</v>
          </cell>
          <cell r="F4391" t="str">
            <v>Dotación de 11 plantas solares para el asentamiento indígena Sikuani Kalibirnae de la vereda San Antonio Río Tame</v>
          </cell>
        </row>
        <row r="4392">
          <cell r="E4392">
            <v>281794160580</v>
          </cell>
          <cell r="F4392" t="str">
            <v xml:space="preserve">Construcción de barreras y diques perimetral  del Río Cravo para los resguardos Macarieros, Puyeros, Cabaña del pueblo indígena Makaguán del municipio de Tame.    </v>
          </cell>
        </row>
        <row r="4393">
          <cell r="E4393">
            <v>281794160582</v>
          </cell>
          <cell r="F4393" t="str">
            <v>Adecuación de la infraestructura vial con material granular y mantenimiento periódico Sikuani Kalibirnae de la vereda San Antonio del municipio de Tame.</v>
          </cell>
        </row>
        <row r="4394">
          <cell r="E4394">
            <v>281794160586</v>
          </cell>
          <cell r="F4394" t="str">
            <v>Instalación de kioskos digitales en el asentamiento Sikuani Kalibirnae de la vereda San Antonio Río Tame</v>
          </cell>
        </row>
        <row r="4395">
          <cell r="E4395">
            <v>281794160592</v>
          </cell>
          <cell r="F4395" t="str">
            <v xml:space="preserve">Adecuación de tierras mediante la canalización de drenajes  como Ríos Cravo Corozo y Culebrero del municipio de Tame. </v>
          </cell>
        </row>
        <row r="4396">
          <cell r="E4396">
            <v>281794160620</v>
          </cell>
          <cell r="F4396" t="str">
            <v xml:space="preserve">Diseño y construcción de sistemas de riegos y drenajes para las comunidades indígenas del municipio de Tame. </v>
          </cell>
        </row>
        <row r="4397">
          <cell r="E4397">
            <v>281794160627</v>
          </cell>
          <cell r="F4397" t="str">
            <v xml:space="preserve">Estudio de aguas subterráneas para el distrito Mararabe del municipio de Tame. </v>
          </cell>
        </row>
        <row r="4398">
          <cell r="E4398">
            <v>281794160672</v>
          </cell>
          <cell r="F4398" t="str">
            <v>Implementar los molinos de viento y sistema de bombeo fotovoltaicos para el distrito Sabana, El Progreso, Santo Domingo, Flor Amarillo, Centro y Purare del municipio de Tame.</v>
          </cell>
        </row>
        <row r="4399">
          <cell r="E4399">
            <v>281794160724</v>
          </cell>
          <cell r="F4399" t="str">
            <v>Solicitar ante la entidad competente la instalación de las señales de tránsito en la vía ruta los Libertadores Tame – Arauca y especialmente donde están las zonas escolares de los resguardos indígenas Velazqueros, Genareros, Roqueros y Julieros.</v>
          </cell>
        </row>
        <row r="4400">
          <cell r="E4400">
            <v>281794160741</v>
          </cell>
          <cell r="F4400" t="str">
            <v xml:space="preserve">Adecuación con material granular y mantenimiento periódico del distrito La Sabana y Centro del municipio de Tame.  </v>
          </cell>
        </row>
        <row r="4401">
          <cell r="E4401">
            <v>281794160779</v>
          </cell>
          <cell r="F4401" t="str">
            <v>Adecuación con material granular y mantenimiento periódico para el anillo vial iniciando vereda La Soledad y Santa Marta del municipio de Tame.</v>
          </cell>
        </row>
        <row r="4402">
          <cell r="E4402">
            <v>281794160802</v>
          </cell>
          <cell r="F4402" t="str">
            <v xml:space="preserve">Construcción de obra de protección y canalización para prevenir inundación sobre el Río Cusay y Rio Ele del municipio de Tame. </v>
          </cell>
        </row>
        <row r="4403">
          <cell r="E4403">
            <v>281794160811</v>
          </cell>
          <cell r="F4403" t="str">
            <v xml:space="preserve">Ampliación de electrificación para el distrito Santo Domingo veredas Las Nubes y Canoas del municipio de Tame. </v>
          </cell>
        </row>
        <row r="4404">
          <cell r="E4404">
            <v>281794160814</v>
          </cell>
          <cell r="F4404" t="str">
            <v>Instalación de antena para la conectividad de Internet que beneficia a 130 estudiantes de las 4 escuelas U´wa de Tame; Angosturas, Curipao, Laguna Tranquila y Cerro cristal del municipio de Tame.</v>
          </cell>
        </row>
        <row r="4405">
          <cell r="E4405">
            <v>281794160827</v>
          </cell>
          <cell r="F4405" t="str">
            <v>Adecuación con material granular y mantenimiento periódico vías terciarias distrito Purare del municipio de Tame.</v>
          </cell>
        </row>
        <row r="4406">
          <cell r="E4406">
            <v>281794160852</v>
          </cell>
          <cell r="F4406" t="str">
            <v xml:space="preserve">Adecuación con material granular y mantenimiento periódico vías terciarias del distrito Libertadores del municipio de Tame.  </v>
          </cell>
        </row>
        <row r="4407">
          <cell r="E4407">
            <v>281794160974</v>
          </cell>
          <cell r="F4407" t="str">
            <v>Construir red eléctrica de alta y baja tensión para la escuela de la comunidad de laguna tranquila del pueblo U´wa del municipio de Tame.</v>
          </cell>
        </row>
        <row r="4408">
          <cell r="E4408">
            <v>281794160986</v>
          </cell>
          <cell r="F4408" t="str">
            <v xml:space="preserve">Adecuación de vías mediante la construcción de un puente hamaca sobre Río Casanare sector vereda Agua Blanca del municipio de Tame.   </v>
          </cell>
        </row>
        <row r="4409">
          <cell r="E4409">
            <v>281794162985</v>
          </cell>
          <cell r="F4409" t="str">
            <v>Construcción de redes eléctricas en la comunidad indígena Palma Real del municipio de Tame.</v>
          </cell>
        </row>
        <row r="4410">
          <cell r="E4410">
            <v>281794162986</v>
          </cell>
          <cell r="F4410" t="str">
            <v xml:space="preserve">Adecuación con material granular y mantenimiento periódico de la comunidad indígena Palma Real del municipio de Tame. </v>
          </cell>
        </row>
        <row r="4411">
          <cell r="E4411">
            <v>281065167383</v>
          </cell>
          <cell r="F4411" t="str">
            <v>Implementar programas de apoyo psicosocial y espiritual, individuales y colectivos en el resguardo el Vigía, Municipio de Arauquita,</v>
          </cell>
        </row>
        <row r="4412">
          <cell r="E4412">
            <v>281065167473</v>
          </cell>
          <cell r="F4412" t="str">
            <v>Ampliar cobertura de las brigadas de salud que visiten periódicamente a las comunidades</v>
          </cell>
        </row>
        <row r="4413">
          <cell r="E4413">
            <v>281065167478</v>
          </cell>
          <cell r="F4413" t="str">
            <v xml:space="preserve">Incentivar el cultivo de plantas medicinales en todos los núcleos veredales del Municipio de Arauquita. </v>
          </cell>
        </row>
        <row r="4414">
          <cell r="E4414">
            <v>281065167503</v>
          </cell>
          <cell r="F4414" t="str">
            <v>Asegurar la implementación de las Jornadas de desparasitación, de peluquería y limpieza para las comunidades indígenas en el municipio de Arauquita</v>
          </cell>
        </row>
        <row r="4415">
          <cell r="E4415">
            <v>281065167540</v>
          </cell>
          <cell r="F4415" t="str">
            <v>Vincular profesionales en psicologia para la atención integral de pacientes con problemas mentales en el Municipio de Arauquita.</v>
          </cell>
        </row>
        <row r="4416">
          <cell r="E4416">
            <v>281065167554</v>
          </cell>
          <cell r="F4416" t="str">
            <v>Dar continuidad a la implementación del programas de apoyo psicosocial, individuales y colectivos, en zona rural del municipio de Arauquita.</v>
          </cell>
        </row>
        <row r="4417">
          <cell r="E4417">
            <v>281065167577</v>
          </cell>
          <cell r="F4417" t="str">
            <v>Dar continuidad y mayor periodicidad a la Implementacion de programas de apoyo psicosocial, individuales y colectivos, para mitigar el consumo de bebidas embriagantes y de alcoholismo, en zona rural de Municipio de Arauquita.</v>
          </cell>
        </row>
        <row r="4418">
          <cell r="E4418">
            <v>281065167600</v>
          </cell>
          <cell r="F4418" t="str">
            <v>Asegurar que las empresas administradoras de planes de beneficios entreguen el subsidio de referencia y contrarreferencia  a los pacientes y acompañantes del municipio de Arauquita</v>
          </cell>
        </row>
        <row r="4419">
          <cell r="E4419">
            <v>281065167625</v>
          </cell>
          <cell r="F4419" t="str">
            <v>Garantizar la entrega de métodos de planificación familiar a las mujeres de la zona rural del municipio de Arauquita.</v>
          </cell>
        </row>
        <row r="4420">
          <cell r="E4420">
            <v>281065167662</v>
          </cell>
          <cell r="F4420" t="str">
            <v>Dar continuidad y mayor periodicidad a la Implementacion de los  programas de apoyo psicosocial, individuales y colectivos en la zona rural del Municipio de Arauquita en temas del consumo de sustancias psicoactivas</v>
          </cell>
        </row>
        <row r="4421">
          <cell r="E4421">
            <v>281065167677</v>
          </cell>
          <cell r="F4421" t="str">
            <v>Adecuar y dotar el puesto de salud del resguardo indígena del vigía.</v>
          </cell>
        </row>
        <row r="4422">
          <cell r="E4422">
            <v>281065167700</v>
          </cell>
          <cell r="F4422" t="str">
            <v>Garantizar la atención integral y prioritaria en el servicio de salud para la población afro.</v>
          </cell>
        </row>
        <row r="4423">
          <cell r="E4423">
            <v>281065167714</v>
          </cell>
          <cell r="F4423" t="str">
            <v>Garantizar la atención personalizada a los adultos mayores de las comunidades Afrodescendientes.</v>
          </cell>
        </row>
        <row r="4424">
          <cell r="E4424">
            <v>281065167892</v>
          </cell>
          <cell r="F4424" t="str">
            <v>Dar continuidad y mayor periodicidad a la implementación de los programas de apoyo psicosocial, individuales y colectivos, para mitigar el maltrato intrafamiliar en el Municipio de Arauquita.</v>
          </cell>
        </row>
        <row r="4425">
          <cell r="E4425">
            <v>281065167923</v>
          </cell>
          <cell r="F4425" t="str">
            <v>Crear e institucionalizar, los congresos de mujeres indígenas para fortalecer los saberes y medicina tradicional, en los resguardos indígenas del municipio de Arauquita</v>
          </cell>
        </row>
        <row r="4426">
          <cell r="E4426">
            <v>281065168033</v>
          </cell>
          <cell r="F4426" t="str">
            <v xml:space="preserve">Construir el nuevo Hospital San Lorenzo en el Municipio de Arauquita </v>
          </cell>
        </row>
        <row r="4427">
          <cell r="E4427">
            <v>281065168219</v>
          </cell>
          <cell r="F4427" t="str">
            <v>Fortalecer los puestos de salud del municipio de Arauquita</v>
          </cell>
        </row>
        <row r="4428">
          <cell r="E4428">
            <v>281065168268</v>
          </cell>
          <cell r="F4428" t="str">
            <v>Promover  los puestos de salud a centros de salud de 3 veredas del municipio de Arauquita</v>
          </cell>
        </row>
        <row r="4429">
          <cell r="E4429">
            <v>281065168485</v>
          </cell>
          <cell r="F4429" t="str">
            <v>Contratar una persona capacitada en temas de salud para el municipio de Arauquita</v>
          </cell>
        </row>
        <row r="4430">
          <cell r="E4430">
            <v>281065168553</v>
          </cell>
          <cell r="F4430" t="str">
            <v>Acceder al servicio de telemedicina en el Municipio de Arauquita</v>
          </cell>
        </row>
        <row r="4431">
          <cell r="E4431">
            <v>281065168559</v>
          </cell>
          <cell r="F4431" t="str">
            <v>Priorizar cupos de consultas médicas y horarios especiales de atención para la población rural, así como para personas con capacidades diferentes y madres gestantes del Municipio de Arauquita</v>
          </cell>
        </row>
        <row r="4432">
          <cell r="E4432">
            <v>281065168572</v>
          </cell>
          <cell r="F4432" t="str">
            <v>Adquirir una unidad médica para el municipio de Arauquita</v>
          </cell>
        </row>
        <row r="4433">
          <cell r="E4433">
            <v>281065169227</v>
          </cell>
          <cell r="F4433" t="str">
            <v>Fortalecer integralmente a las veedurías comunitarias en salud en cada una de las veredas del municipio de Arauquita</v>
          </cell>
        </row>
        <row r="4434">
          <cell r="E4434">
            <v>281065169232</v>
          </cell>
          <cell r="F4434" t="str">
            <v xml:space="preserve">Contratar personal idóneo y capacitado de la región en el Municipio de Arauquita </v>
          </cell>
        </row>
        <row r="4435">
          <cell r="E4435">
            <v>281065169250</v>
          </cell>
          <cell r="F4435" t="str">
            <v>Realizar campañas de promoción y prevención de enfermedades de transmisión sexual en la zona rural del Municipio de Arauquita</v>
          </cell>
        </row>
        <row r="4436">
          <cell r="E4436">
            <v>281065169258</v>
          </cell>
          <cell r="F4436" t="str">
            <v>Reactivación el centro de investigación de enfermedades tropicales del Hospital San Ricardo Pampuri del Municipio de Arauquita</v>
          </cell>
        </row>
        <row r="4437">
          <cell r="E4437">
            <v>281065169272</v>
          </cell>
          <cell r="F4437" t="str">
            <v>Realizar una reforma integral a la Ley 100 para mejorar la prestación del servicio de salud en las zonas rurales</v>
          </cell>
        </row>
        <row r="4438">
          <cell r="E4438">
            <v>281065169320</v>
          </cell>
          <cell r="F4438" t="str">
            <v>Construir puestos de salud en 2 veredas del Municipio de Arauquita</v>
          </cell>
        </row>
        <row r="4439">
          <cell r="E4439">
            <v>281065169361</v>
          </cell>
          <cell r="F4439" t="str">
            <v>Reactivar 3 puestos de salud del Municipio de Arauquita, con su personal, equipos y atención integral a los pacientes.</v>
          </cell>
        </row>
        <row r="4440">
          <cell r="E4440">
            <v>281065169522</v>
          </cell>
          <cell r="F4440" t="str">
            <v xml:space="preserve">Construir centro de rehabilitación  mental en el Municipio de Arauquita </v>
          </cell>
        </row>
        <row r="4441">
          <cell r="E4441">
            <v>281065169536</v>
          </cell>
          <cell r="F4441" t="str">
            <v>Realizar jornadas de vacunación y esterilización para perros y gatos en el área rural del municipio de Arauquita</v>
          </cell>
        </row>
        <row r="4442">
          <cell r="E4442">
            <v>281065169545</v>
          </cell>
          <cell r="F4442" t="str">
            <v>Realizar jornadas de fumigación con mayor periodicidad para el control de plagas y vectores en los centros poblados y resguardos indígenas del Municipio de Arauquita</v>
          </cell>
        </row>
        <row r="4443">
          <cell r="E4443">
            <v>281065169558</v>
          </cell>
          <cell r="F4443" t="str">
            <v>Contratar médicos especialistas en los hospitales de acuerdo con sus niveles de atención en el Municipio de Arauquita.</v>
          </cell>
        </row>
        <row r="4444">
          <cell r="E4444">
            <v>281065169559</v>
          </cell>
          <cell r="F4444" t="str">
            <v>rescate de las tradiciones culturales con la medicina tradicional de las comunidades negras</v>
          </cell>
        </row>
        <row r="4445">
          <cell r="E4445">
            <v>281065169571</v>
          </cell>
          <cell r="F4445" t="str">
            <v>Crear puntos de autorización de procedimientos de salud en el municipio de Arauquita</v>
          </cell>
        </row>
        <row r="4446">
          <cell r="E4446">
            <v>281065169586</v>
          </cell>
          <cell r="F4446" t="str">
            <v>Fortalecer centros de salud del municipio de Arauquita</v>
          </cell>
        </row>
        <row r="4447">
          <cell r="E4447">
            <v>281065169597</v>
          </cell>
          <cell r="F4447" t="str">
            <v>Ampliar cobertura y periodicidad en la zona rural de los programas para la atención integral en salud con enfoque de género y grupos etarios en el Municipio de Arauquita</v>
          </cell>
        </row>
        <row r="4448">
          <cell r="E4448">
            <v>281065169599</v>
          </cell>
          <cell r="F4448" t="str">
            <v xml:space="preserve">Dotar de kits y brindar capacitación a las comunidades y líderes  en temas de primeros auxilios por cada vereda en el Municipio de Arauquita </v>
          </cell>
        </row>
        <row r="4449">
          <cell r="E4449">
            <v>281065169620</v>
          </cell>
          <cell r="F4449" t="str">
            <v>Crear programa de medicina natural o botánica que beneficie la salud en la población en la zona rural del Municipio de Arauquita.</v>
          </cell>
        </row>
        <row r="4450">
          <cell r="E4450">
            <v>281065169647</v>
          </cell>
          <cell r="F4450" t="str">
            <v>Adquirir ambulancias fluvial dotada en el Municipio de Arauquita.</v>
          </cell>
        </row>
        <row r="4451">
          <cell r="E4451">
            <v>281065169652</v>
          </cell>
          <cell r="F4451" t="str">
            <v>Ejecutar programas de atención integral prioritaria en salud, en  el Municipio de Arauquita, dirigidas a:  Víctimas del conflicto,  Mujeres cabeza de hogar.</v>
          </cell>
        </row>
        <row r="4452">
          <cell r="E4452">
            <v>281065169659</v>
          </cell>
          <cell r="F4452" t="str">
            <v>Garantizar la operación del avión ambulancia para la población en general  del Municipio de Arauquita</v>
          </cell>
        </row>
        <row r="4453">
          <cell r="E4453">
            <v>281065169673</v>
          </cell>
          <cell r="F4453" t="str">
            <v>Construcción y dotación de un centro de rehabilitación para personas en condición de discapacidad ubicado en la zona urbana del Municipio de Arauquita</v>
          </cell>
        </row>
        <row r="4454">
          <cell r="E4454">
            <v>281065169682</v>
          </cell>
          <cell r="F4454" t="str">
            <v>Fortalecer el Hospital del Sarare del municipio de  Saravena</v>
          </cell>
        </row>
        <row r="4455">
          <cell r="E4455">
            <v>281065169688</v>
          </cell>
          <cell r="F4455" t="str">
            <v>Asegurar la afiliación al sistema general de salud al 100% de  la población rural en el Municipio de Arauquita</v>
          </cell>
        </row>
        <row r="4456">
          <cell r="E4456">
            <v>281065169695</v>
          </cell>
          <cell r="F4456" t="str">
            <v>Dar continuidad y mayor periodicidad a los programas de rehabilitación para personas consumidoras de sustancias alucinógenas en el Municipio de Arauquita.</v>
          </cell>
        </row>
        <row r="4457">
          <cell r="E4457">
            <v>281065169704</v>
          </cell>
          <cell r="F4457" t="str">
            <v>Adquirir ambulancias en sitios estratégicos del Municipio de Arauquita</v>
          </cell>
        </row>
        <row r="4458">
          <cell r="E4458">
            <v>281300148230</v>
          </cell>
          <cell r="F4458" t="str">
            <v>Vinculación de agentes educativos indígenas capacitados en salud por la UAESA como referentes indígenas para realizar acompañamiento a  la comunidad indígena.</v>
          </cell>
        </row>
        <row r="4459">
          <cell r="E4459">
            <v>281300148383</v>
          </cell>
          <cell r="F4459" t="str">
            <v>Acceso a la rehabilitación, a través de terapia física, ocupacional, fonoaudiología, entre otras, requeridas por la población rural del municipio de Fortul.</v>
          </cell>
        </row>
        <row r="4460">
          <cell r="E4460">
            <v>281300148389</v>
          </cell>
          <cell r="F4460" t="str">
            <v>Que la población del municipio de Fortul esté afiliada en un 100% al sistema de salud.</v>
          </cell>
        </row>
        <row r="4461">
          <cell r="E4461">
            <v>281300148402</v>
          </cell>
          <cell r="F4461" t="str">
            <v>Ampliar campañas de prevención y promoción de embarazo en adolescente, maltrato infantil, drogadicción, por parte de las EAPB, IPS públicas y privadas y Plan de Salud Territorial del municipio de Fortul.</v>
          </cell>
        </row>
        <row r="4462">
          <cell r="E4462">
            <v>281300148427</v>
          </cell>
          <cell r="F4462" t="str">
            <v>Gestionar ante  los entes competentes  en salud la garantía en la entrega de medicamentos y procedimientos en los centros poblados del area rural del municipio de Fortul departamento de Arauca.</v>
          </cell>
        </row>
        <row r="4463">
          <cell r="E4463">
            <v>281300148447</v>
          </cell>
          <cell r="F4463" t="str">
            <v>Capacitación a  maternas del municipio de Fortul, para que registren a los niños y niñas  en su municipio de orígen.</v>
          </cell>
        </row>
        <row r="4464">
          <cell r="E4464">
            <v>281300148477</v>
          </cell>
          <cell r="F4464" t="str">
            <v>Capacitar a mujeres campesinas en cultivo y manejo de plantas medicinales, con entrega de semillas e insumos para prevenir y curar enfermedades en  zona rural del municipio de Fortul.</v>
          </cell>
        </row>
        <row r="4465">
          <cell r="E4465">
            <v>281300148508</v>
          </cell>
          <cell r="F4465" t="str">
            <v>Capacitar en primeros auxilios  y atención en crisis emocionales a líderes  rurales  con enfoque diferencial del municipio de Fortul.</v>
          </cell>
        </row>
        <row r="4466">
          <cell r="E4466">
            <v>281300148539</v>
          </cell>
          <cell r="F4466" t="str">
            <v>Construcción de 2 Malokas para médicos tradicionales que facilite las prácticas médicas ancestrales, su conservación y enseñanza.</v>
          </cell>
        </row>
        <row r="4467">
          <cell r="E4467">
            <v>281300148578</v>
          </cell>
          <cell r="F4467" t="str">
            <v>Construir  dos puestos de salud en las veredas de Tierra Seca y Sitio Nuevo del municipio de Fortul.</v>
          </cell>
        </row>
        <row r="4468">
          <cell r="E4468">
            <v>281300148587</v>
          </cell>
          <cell r="F4468" t="str">
            <v>Construcción de un puesto de salud en la vereda Islas del Cusay, municipio de Fortul. (Por estar afectado durante la ola inveral).</v>
          </cell>
        </row>
        <row r="4469">
          <cell r="E4469">
            <v>281300148608</v>
          </cell>
          <cell r="F4469" t="str">
            <v xml:space="preserve">Construcción, de un puesto de salud, cerca a la casa de cabildo en el resguardo Cusay La Colorada </v>
          </cell>
        </row>
        <row r="4470">
          <cell r="E4470">
            <v>281300148627</v>
          </cell>
          <cell r="F4470" t="str">
            <v>Implementar estrategias de contratación de personal de salud que  resida en el territorio y garantice una óptima prestación de los servicios de salud en el municipio de Fortul.</v>
          </cell>
        </row>
        <row r="4471">
          <cell r="E4471">
            <v>281300148641</v>
          </cell>
          <cell r="F4471" t="str">
            <v>Compra o contratación de un transporte para el traslado permanente de usuarios en salud  para el Resguardo Indigena Cusay la colorada y el asentamiento de mujeres indígenas  desplazadas del municipio de Fortul, departamento de Arauca.</v>
          </cell>
        </row>
        <row r="4472">
          <cell r="E4472">
            <v>281300148650</v>
          </cell>
          <cell r="F4472" t="str">
            <v>Contratación de un auxiliar de enfermería indígena U´wa en el hospital de Fortul para que sirva de intermediario en la utilización del servicio de salud.</v>
          </cell>
        </row>
        <row r="4473">
          <cell r="E4473">
            <v>281300148676</v>
          </cell>
          <cell r="F4473" t="str">
            <v>Creación de la empresa de salud para población indígena y afrodescendiente del municipio de Fortul.</v>
          </cell>
        </row>
        <row r="4474">
          <cell r="E4474">
            <v>281300148713</v>
          </cell>
          <cell r="F4474" t="str">
            <v xml:space="preserve">Coordinar con las autoridades tradicionales de las comunidades indígenas del del municipio de Fortul, que facilite las remisiones de salud y los traslados de pacientes indígenas a un segundo nivel de complejidad </v>
          </cell>
        </row>
        <row r="4475">
          <cell r="E4475">
            <v>281300148735</v>
          </cell>
          <cell r="F4475" t="str">
            <v>Crear  una IPS que atienda exclusivamente a la población indígena del departamento de Arauca.</v>
          </cell>
        </row>
        <row r="4476">
          <cell r="E4476">
            <v>281300149422</v>
          </cell>
          <cell r="F4476" t="str">
            <v>Garantizar salario oportuno y estabilidad laboral a los profesionales de la salud del municipio de Fortul.</v>
          </cell>
        </row>
        <row r="4477">
          <cell r="E4477">
            <v>281300149440</v>
          </cell>
          <cell r="F4477" t="str">
            <v>Adquisición de 3 ambulancias para los puestos de salud de  los  distritos 3, 4 y 5 de la zona rural del municipio de Fortul.</v>
          </cell>
        </row>
        <row r="4478">
          <cell r="E4478">
            <v>281300149452</v>
          </cell>
          <cell r="F4478" t="str">
            <v>Dotación de elementos y equipos para los puesto de salud de los Resguardos Indígenas: Cusay La Colorada y Cibariza del municipio de Fortul, departamento de Arauca, que permita mejorar la atención.</v>
          </cell>
        </row>
        <row r="4479">
          <cell r="E4479">
            <v>281300149460</v>
          </cell>
          <cell r="F4479" t="str">
            <v>Dotación de equipos de emergencia  a las Juntas de Acción Comunal de Fortul.</v>
          </cell>
        </row>
        <row r="4480">
          <cell r="E4480">
            <v>281300149468</v>
          </cell>
          <cell r="F4480" t="str">
            <v>Dotación de equipos para el Hospital San Francisco del municipio de Fortul.</v>
          </cell>
        </row>
        <row r="4481">
          <cell r="E4481">
            <v>281300149492</v>
          </cell>
          <cell r="F4481" t="str">
            <v>Dotación de insumos y equipos tecnológicos para los puestos y centros de salud  activos en el territorio: Vereda El Salem, Caranal, Caracol, Caño Flores y Puerto Nidia.</v>
          </cell>
        </row>
        <row r="4482">
          <cell r="E4482">
            <v>281300149535</v>
          </cell>
          <cell r="F4482" t="str">
            <v>Dotar de insumos y equipos para los puestos y centros de salud activos: Vereda El Salem, Caranal, Caracol, Caño Flores y Puerto Nidia, así como dotación las veredas: Sitio Nuevo, Islas del Cusay y Tierra Seca del municipio de Fortul.</v>
          </cell>
        </row>
        <row r="4483">
          <cell r="E4483">
            <v>281300149579</v>
          </cell>
          <cell r="F4483" t="str">
            <v>Vincular personal de salud afrodescendiente en el hospital San Francisco del municipio de Fortul.</v>
          </cell>
        </row>
        <row r="4484">
          <cell r="E4484">
            <v>281300149596</v>
          </cell>
          <cell r="F4484" t="str">
            <v>Reconocimiento económico a la labor de los medicos tradicionales como fortalecimiento al ejercicio de las practica medicinales propio.</v>
          </cell>
        </row>
        <row r="4485">
          <cell r="E4485">
            <v>281300149605</v>
          </cell>
          <cell r="F4485" t="str">
            <v>Gestionar desde los entes gubernamentales elevar a segundo nivel de atención el Hospital San Francisco de Fortul</v>
          </cell>
        </row>
        <row r="4486">
          <cell r="E4486">
            <v>281300149637</v>
          </cell>
          <cell r="F4486" t="str">
            <v xml:space="preserve">Promover encuentros interculturales que permita el intercambio de saberes   en  salud tradicional indígena, en el departamento de Arauca.  </v>
          </cell>
        </row>
        <row r="4487">
          <cell r="E4487">
            <v>281300149669</v>
          </cell>
          <cell r="F4487" t="str">
            <v>Realizar jornadas de capacitación en rescatar las tradiciones ancestrales que incluya el uso de plantas medicinales para la población Afro.</v>
          </cell>
        </row>
        <row r="4488">
          <cell r="E4488">
            <v>281300149683</v>
          </cell>
          <cell r="F4488" t="str">
            <v>Fortalecer las veedurías ciudadanas que realizan vigilancia a la prestación de los servicios de salud en el municipio de Fortul.</v>
          </cell>
        </row>
        <row r="4489">
          <cell r="E4489">
            <v>281300149695</v>
          </cell>
          <cell r="F4489" t="str">
            <v>Fortalecimiento a las mujeres gestantes en maternas  en el Resguardo Cusay la Colorada, del municipio de Fortul.</v>
          </cell>
        </row>
        <row r="4490">
          <cell r="E4490">
            <v>281300149735</v>
          </cell>
          <cell r="F4490" t="str">
            <v xml:space="preserve">Fortalecimiento cultural por medio de capacitaciones en masajes y sobanderos </v>
          </cell>
        </row>
        <row r="4491">
          <cell r="E4491">
            <v>281300149759</v>
          </cell>
          <cell r="F4491" t="str">
            <v xml:space="preserve">Fortalecimiento tradicional a las mujeres y hombres que quieran capacitarse en el sistema de parto asistido </v>
          </cell>
        </row>
        <row r="4492">
          <cell r="E4492">
            <v>281300149839</v>
          </cell>
          <cell r="F4492" t="str">
            <v>Garantizar el servicio de transporte de pacientes, desde la comunidad indígena del resguardo indígena Cibariza hasta el puesto de atención u hospital en el Municipio de Fortul.</v>
          </cell>
        </row>
        <row r="4493">
          <cell r="E4493">
            <v>281300149884</v>
          </cell>
          <cell r="F4493" t="str">
            <v>Implementar acciones interinstitucionales que garantice el buen servicio en salud, disminuya las barreras de acceso y permita el buen funcionamiento de las entidades de salud en el municipio de Fortul.</v>
          </cell>
        </row>
        <row r="4494">
          <cell r="E4494">
            <v>281300149942</v>
          </cell>
          <cell r="F4494" t="str">
            <v>Implementación de programas integrales de salud mental, para niños, niñas y jóvenes  del Resguardo indígena Cusay la colorada del municipio de Fortul.</v>
          </cell>
        </row>
        <row r="4495">
          <cell r="E4495">
            <v>281300149994</v>
          </cell>
          <cell r="F4495" t="str">
            <v>Implementación del Programa para Pueblos Indígenas en Salud (SISPI)</v>
          </cell>
        </row>
        <row r="4496">
          <cell r="E4496">
            <v>281300150047</v>
          </cell>
          <cell r="F4496" t="str">
            <v>Implementar programas de apoyo psicosocial y espiritual para mitigar el  alcoholismo,  en el Resguado Cusay la Colorada y asentamiento de mujeres indígenas desplazadas, del municipio de Fortul.</v>
          </cell>
        </row>
        <row r="4497">
          <cell r="E4497">
            <v>281300150071</v>
          </cell>
          <cell r="F4497" t="str">
            <v>Realizar seguimiento continuo a las mujeres Afro, durante el embarazo y en estado de lactancia de manera domiciliaria</v>
          </cell>
        </row>
        <row r="4498">
          <cell r="E4498">
            <v>281300150126</v>
          </cell>
          <cell r="F4498" t="str">
            <v>Lograr que el Hospital de Saravena suba a tercer nivel, en beneficio de la población del municipio de Fortul.</v>
          </cell>
        </row>
        <row r="4499">
          <cell r="E4499">
            <v>281300150162</v>
          </cell>
          <cell r="F4499" t="str">
            <v xml:space="preserve">Mejoramiento de la infraestructura física de Hospital San Francisco del municipio de Fortul. </v>
          </cell>
        </row>
        <row r="4500">
          <cell r="E4500">
            <v>281300150195</v>
          </cell>
          <cell r="F4500" t="str">
            <v>Mejorar la infraestructura física de los  puestos y centros de salud activos en el territorio: Vereda El Salem, Caranal, Caracol, Caño Flores y Puerto Nidia para la efectiva  atención  de los  usuarios mensuales de los diferentes distritos del municipio de Fortul.</v>
          </cell>
        </row>
        <row r="4501">
          <cell r="E4501">
            <v>281300150203</v>
          </cell>
          <cell r="F4501" t="str">
            <v>Mejoramiento de la prestación del servicio de salud con entrega de medicamentos no POS a las comunidades indígenas del municipio de Fortul. .</v>
          </cell>
        </row>
        <row r="4502">
          <cell r="E4502">
            <v>281300150229</v>
          </cell>
          <cell r="F4502" t="str">
            <v>Médico permanente en en  los centros de salud de Puerto Nidia y caranal, municipio de Fortul.</v>
          </cell>
        </row>
        <row r="4503">
          <cell r="E4503">
            <v>281300150445</v>
          </cell>
          <cell r="F4503" t="str">
            <v>Poner en funcionamiento los puestos de salud de las veredas El Milagro, El Progreso, Nuevo Horizonte y Puerto Gloria y Caño Negro del municipio de Fortul.</v>
          </cell>
        </row>
        <row r="4504">
          <cell r="E4504">
            <v>281300150450</v>
          </cell>
          <cell r="F4504" t="str">
            <v>Programas que refuerce los conocimientos sobre medicina tradicional en la zona rural del municipio de Fortul.</v>
          </cell>
        </row>
        <row r="4505">
          <cell r="E4505">
            <v>281300150451</v>
          </cell>
          <cell r="F4505" t="str">
            <v>Promoción y prevención de enfermedades tropicales como Chagas, leishmaniasis y otros en la población del municipio de Fortul.</v>
          </cell>
        </row>
        <row r="4506">
          <cell r="E4506">
            <v>281300150455</v>
          </cell>
          <cell r="F4506" t="str">
            <v>Promover diálogos interculturales de relacionamiento entre los sistemas medicinales indígenas (representados por sus autoridades) y las autoridades de la medicina occidental (gerente, director, trabajadores sociales, médicos, unidad administrativa.), para coordinar decisiones.</v>
          </cell>
        </row>
        <row r="4507">
          <cell r="E4507">
            <v>281300150462</v>
          </cell>
          <cell r="F4507" t="str">
            <v>Fortalecer  financieramente la estrategias  de IEC (información, educación y comunicación)sobre hábitos de vida saludables y condiciones  no transmisibles para garantizar la vida de  las familias rurales del municipio de Fortul.</v>
          </cell>
        </row>
        <row r="4508">
          <cell r="E4508">
            <v>281300150779</v>
          </cell>
          <cell r="F4508" t="str">
            <v xml:space="preserve">Que haya comunicación vía telefónica por radio, que comunique los puestos y centros de salud para casos de emergencias </v>
          </cell>
        </row>
        <row r="4509">
          <cell r="E4509">
            <v>281300150780</v>
          </cell>
          <cell r="F4509" t="str">
            <v>Gestión para  que las brigadas de salud sean acompañadas por personal U´wa donde los miembros del resguardo indígena Cibariza  sean capacitados y haya remuneración por la traducción y el servicio prestado en el municipio de Fortul.</v>
          </cell>
        </row>
        <row r="4510">
          <cell r="E4510">
            <v>281300150784</v>
          </cell>
          <cell r="F4510" t="str">
            <v xml:space="preserve">Que las EPS paguen a tiempo a los hospitales e IPS con el fin de brindar una mejor atención </v>
          </cell>
        </row>
        <row r="4511">
          <cell r="E4511">
            <v>281300150785</v>
          </cell>
          <cell r="F4511" t="str">
            <v>Recursos para acompañantes de pacientes de la zona rural del municipio de Fortul.</v>
          </cell>
        </row>
        <row r="4512">
          <cell r="E4512">
            <v>281300150786</v>
          </cell>
          <cell r="F4512" t="str">
            <v>Reforma a la ley 100 del 93 que mejore la atención en salud de la comunidad del municipio de Fortul.</v>
          </cell>
        </row>
        <row r="4513">
          <cell r="E4513">
            <v>281300150791</v>
          </cell>
          <cell r="F4513" t="str">
            <v>Crear  y establecer programas de salud propios para el pueblo Makaguán e implementarlos en las instituciones prestadoras del servicio de salud, para las   comunidades indígenas del departamento de Arauca.</v>
          </cell>
        </row>
        <row r="4514">
          <cell r="E4514">
            <v>281300150798</v>
          </cell>
          <cell r="F4514" t="str">
            <v xml:space="preserve">Sensibilización y mayor compromiso a las mujeres para que participen en las brigadas de salud </v>
          </cell>
        </row>
        <row r="4515">
          <cell r="E4515">
            <v>281300150816</v>
          </cell>
          <cell r="F4515" t="str">
            <v>Construir  un puesto de salud en el resguardo indígena Cibariza,  vereda Cerro Alto del municipio de Fortul.</v>
          </cell>
        </row>
        <row r="4516">
          <cell r="E4516">
            <v>281300150836</v>
          </cell>
          <cell r="F4516" t="str">
            <v xml:space="preserve">Gestionar una unidad móvil médico odontológica para atender  la población rural del municipio de Fortul. </v>
          </cell>
        </row>
        <row r="4517">
          <cell r="E4517">
            <v>281300150848</v>
          </cell>
          <cell r="F4517" t="str">
            <v>Implementar estrategias de Prevención del Consumo de Sustancias Psicoactivas, del Suicidio y Promoción de la Salud Mental en la zona rural del municipio de Fortul.</v>
          </cell>
        </row>
        <row r="4518">
          <cell r="E4518">
            <v>281300150862</v>
          </cell>
          <cell r="F4518" t="str">
            <v>Reactivación del Hospital San Ricardo Pampuri del Centro poblado La Esmeralda del municipio de Arauquita, como Centro de investigación de enfermedades tropicales, que beneficie a la población en el territorio.</v>
          </cell>
        </row>
        <row r="4519">
          <cell r="E4519">
            <v>281736153842</v>
          </cell>
          <cell r="F4519" t="str">
            <v xml:space="preserve">Construcción  de 1 puesto de salud en el asentamiento indígena Calafitas I en la comunidad indígena de Uncacía, del municipio de Saravena  que beneficie a 550 personas. </v>
          </cell>
        </row>
        <row r="4520">
          <cell r="E4520">
            <v>281736153931</v>
          </cell>
          <cell r="F4520" t="str">
            <v>Mejoramiento en la infraestructura de 3 puestos de salud de las veredas: Puerto Lleras, San Joaquín Bajo y  Charo Centro del municipio de Saravena.</v>
          </cell>
        </row>
        <row r="4521">
          <cell r="E4521">
            <v>281736153957</v>
          </cell>
          <cell r="F4521" t="str">
            <v>Construir cuatro centros de salud con enfermera permanente en las veredas Charo Centro, San Joaquín Bajo, Centro poblado de Puerto Nariño y Resguardo indígena Playas del bojabá, del municipio de Saravena.</v>
          </cell>
        </row>
        <row r="4522">
          <cell r="E4522">
            <v>281736153979</v>
          </cell>
          <cell r="F4522" t="str">
            <v>Construcción  de 2 puestos de salud en las veredas: Alto Satocá y La Chucua, beneficiando tanto a  la comunidad campesina como a las familias afrodescendientes del del municipio de Saravena.</v>
          </cell>
        </row>
        <row r="4523">
          <cell r="E4523">
            <v>281736154005</v>
          </cell>
          <cell r="F4523" t="str">
            <v>Implementar programas con enfoque diferencial en la atención en salud de las comunidades indígenas para que ésta sea oportuna y sin barreras  de acceso y lenguaje (que se garantice traductor).</v>
          </cell>
        </row>
        <row r="4524">
          <cell r="E4524">
            <v>281736154040</v>
          </cell>
          <cell r="F4524" t="str">
            <v>Programas de estilos de vida saludables para la comunidad afrodescendientes del Municipio de Saravena.</v>
          </cell>
        </row>
        <row r="4525">
          <cell r="E4525">
            <v>281736154052</v>
          </cell>
          <cell r="F4525" t="str">
            <v>Realizar programas de planificación familiar que beneficie a 160 mujeres indígenas de las comunidades de los resguardos indígenas Uncaría, Playas de Bojaba, Chivaraquía del municipio de Saravena.</v>
          </cell>
        </row>
        <row r="4526">
          <cell r="E4526">
            <v>281736154092</v>
          </cell>
          <cell r="F4526" t="str">
            <v>Apoyar la conformación de veedurías en salud que garantice el seguimiento a la calidad del servicio de atención en salud del sector rural del municipio de Saravena.</v>
          </cell>
        </row>
        <row r="4527">
          <cell r="E4527">
            <v>281736154094</v>
          </cell>
          <cell r="F4527" t="str">
            <v>Coordinar acciones de promoción y prevención de enfermedades respiratorias beneficiando a la población infantil y adulto mayor en la zona rural de Saravena.</v>
          </cell>
        </row>
        <row r="4528">
          <cell r="E4528">
            <v>281736154108</v>
          </cell>
          <cell r="F4528" t="str">
            <v>Incrementar las Brigadas en salud con médicos especialistas (ginecólogo, oftalmólogo, odontólogo, médico general) que se realicen citologías, ecografías en cada uno de las comunidades indígenas del municipio de Saravena.</v>
          </cell>
        </row>
        <row r="4529">
          <cell r="E4529">
            <v>281736154113</v>
          </cell>
          <cell r="F4529" t="str">
            <v>Construir un centro de procesamiento de plantas medicinales en la vereda Alto Caño Rojo, que facilite el uso adecuado de la medicina ancestral, que beneficie a todos los 1550 negros de  la zona rural de Saravena.</v>
          </cell>
        </row>
        <row r="4530">
          <cell r="E4530">
            <v>281736154122</v>
          </cell>
          <cell r="F4530" t="str">
            <v>Fortalecimiento de la medicina tradicional a través de las autoridades tradicionales de la comunidad de Playas de Bojaba, Chivaraquía y Uncaría del Resguardo Playas de Bojaba Pueblo Uwa municipio de Saravena</v>
          </cell>
        </row>
        <row r="4531">
          <cell r="E4531">
            <v>281736154129</v>
          </cell>
          <cell r="F4531" t="str">
            <v>Implementar programas de prevención del consumo de bebidas fermentadas, procesadas y sustancias psicoactivas en las comunidades indígenas del municipio de Saravena.</v>
          </cell>
        </row>
        <row r="4532">
          <cell r="E4532">
            <v>281736154134</v>
          </cell>
          <cell r="F4532" t="str">
            <v>Capacitación y formación de agentes comunitarios indígenas en salud y atención domiciliaria para comunidades de Calafitas I y II, Uncasia, San Miguel que beneficie a 522 indígenas de asentamientos inmigrantes de Valle del Sol</v>
          </cell>
        </row>
        <row r="4533">
          <cell r="E4533">
            <v>281736154139</v>
          </cell>
          <cell r="F4533" t="str">
            <v>Programa de hábitos de estilos de vida saludable con enfoque diferencial que beneficie a 522 indígenas de los asentamientos Calafitas I y II San Miguel.</v>
          </cell>
        </row>
        <row r="4534">
          <cell r="E4534">
            <v>281736154146</v>
          </cell>
          <cell r="F4534" t="str">
            <v>Implementación del SISPI Decreto 2508 del 2017 sistema propio de salud que beneficia a las comunidades indígenas del municipio de Saravena.</v>
          </cell>
        </row>
        <row r="4535">
          <cell r="E4535">
            <v>281736154170</v>
          </cell>
          <cell r="F4535" t="str">
            <v xml:space="preserve">Garantizar el cumplimiento de la norma  y aplicación de la UPC diferencial, que garantice alimentación, transporte, albergue, guía de paciente y referencia y contrareferencia en las empresas a las cuales están afiliadas las comunidades indígenas del departamento de Arauca. </v>
          </cell>
        </row>
        <row r="4536">
          <cell r="E4536">
            <v>281736154242</v>
          </cell>
          <cell r="F4536" t="str">
            <v>Fortalecer el área de seguimiento al régimen subsidiado municipal, que permita el cumplimiento de los derechos de los usuario en la atención en salud, especialmente en cuanto a referencia y contrareferrencia en el municipio de Saravena.</v>
          </cell>
        </row>
        <row r="4537">
          <cell r="E4537">
            <v>281736154289</v>
          </cell>
          <cell r="F4537" t="str">
            <v>Implementar las estrategias IEC (Información, educación y capacitación) en salud sexual y reproductiva; planificación familiar y  prevención del embarazo en adolescentes, con enfoque diferencial, que beneficie a la población rural del municipio de Saravena.</v>
          </cell>
        </row>
        <row r="4538">
          <cell r="E4538">
            <v>281736154358</v>
          </cell>
          <cell r="F4538" t="str">
            <v>Adquirir una unidad móvil  para la  servicios amigables que facilite  la atención en crisis, la promoción de la salud mental y prevención del suicidio en la comunidad rural del municipio de Saravena.</v>
          </cell>
        </row>
        <row r="4539">
          <cell r="E4539">
            <v>281736154433</v>
          </cell>
          <cell r="F4539" t="str">
            <v>Adquirir 11 vehículos todo terreno que permanezcan  en cada uno de los 11 distritos del municipio de Saravena, así como adquirir 3 vehículos para los resguardos indígenas Playas del Bojabá, Resguardo Valles del Sol y Calafitas I y II y Uncacía, facilitando el traslado de pacientes desde la zona rural al casco urbano, los gastos de operación deben ir a cargo de la administración municipal.</v>
          </cell>
        </row>
        <row r="4540">
          <cell r="E4540">
            <v>281736154437</v>
          </cell>
          <cell r="F4540" t="str">
            <v>Crear una oficina de atención al usuario con enfoque diferencial para comunidades rurales de Saravena, que oriente sobre deberes, derechos y acceso a los servicios de salud que beneficiará a la población infantil, adultos, gestantes y demás.</v>
          </cell>
        </row>
        <row r="4541">
          <cell r="E4541">
            <v>281736154452</v>
          </cell>
          <cell r="F4541" t="str">
            <v>Garantizar la atención integral en salud; valoración en todas las áreas, rehabilitación física , psicológica y promoción de la salud mental  a los adultos mayores de las comunidades étnicas (indígenas y afrodescendientes) del municipio de Saravena.</v>
          </cell>
        </row>
        <row r="4542">
          <cell r="E4542">
            <v>281736154458</v>
          </cell>
          <cell r="F4542" t="str">
            <v>Programa de implementación de cultivos y producción de plantas medicinales, alimentos nutritivos en los resguardos Playas de Bojabá y Valle del Sol del municipio de Saravena.</v>
          </cell>
        </row>
        <row r="4543">
          <cell r="E4543">
            <v>281736154486</v>
          </cell>
          <cell r="F4543" t="str">
            <v>Implementar programa de sensibilización sobre  prevención de la violencia intrafamiliar y protección de la infancia, mujer y familia en las comunidades rurales del municipio de Saravena con enfoque de género y étnico.</v>
          </cell>
        </row>
        <row r="4544">
          <cell r="E4544">
            <v>281736154498</v>
          </cell>
          <cell r="F4544" t="str">
            <v>Crear a través del departamento de Arauca, una EPS con enfoque diferencial que beneficie a la comunidad afrodescendiente del municipio de Saravena.</v>
          </cell>
        </row>
        <row r="4545">
          <cell r="E4545">
            <v>281736154537</v>
          </cell>
          <cell r="F4545" t="str">
            <v>Fortalecer al Hospital del Sarare en cuanto a dotación de equipos de alta tecnología y talento humano, en todos los requerimientos necesarios para que brinde atención de tercer nivel.</v>
          </cell>
        </row>
        <row r="4546">
          <cell r="E4546">
            <v>281736154553</v>
          </cell>
          <cell r="F4546" t="str">
            <v>Ampliar la infraestructura física del Hospital del Sarare con proyección a un tercer de nivel de atención en salud, en beneficio de la población del área rural y urbana del territorio.</v>
          </cell>
        </row>
        <row r="4547">
          <cell r="E4547">
            <v>281736154555</v>
          </cell>
          <cell r="F4547" t="str">
            <v>Desarrollar programas de capacitación en primeros auxilios para la comunidad  en  todos los distritos del municipio de Saravena.</v>
          </cell>
        </row>
        <row r="4548">
          <cell r="E4548">
            <v>281736154561</v>
          </cell>
          <cell r="F4548" t="str">
            <v>Implementar articulación interinstitucional (EPS, municipio, departamento) para atención prioritaria y especial para niños y niñas, adultos mayores, mujer,  población étnica y género diverso,  que incluya la entrega gratuita y oportuna de los medicamentos en la zona rural municipio de Saravena.</v>
          </cell>
        </row>
        <row r="4549">
          <cell r="E4549">
            <v>281736154571</v>
          </cell>
          <cell r="F4549" t="str">
            <v>Garantizar que las EPS contraten  los servicios de salud rural con la red pública del Hospital del Sarare, en el municipio de Saravena.</v>
          </cell>
        </row>
        <row r="4550">
          <cell r="E4550">
            <v>281736154648</v>
          </cell>
          <cell r="F4550" t="str">
            <v>Dotación  para los puestos y centros de salud, según resolución 2003,  de las veredas: Vereda Playas del Bojabá (diferente del Resguardo), Charo Centro, La Chucua, Alto Satocá y Centro poblado de Puerto Nariño. Así mismo, dotación en los Resguardos indígenas: Playas del Bojabá, Calafitas I, Resguardo Valles del Sol,  del municipio de Saravena.</v>
          </cell>
        </row>
        <row r="4551">
          <cell r="E4551">
            <v>281736154667</v>
          </cell>
          <cell r="F4551" t="str">
            <v>Contratar personal profesional en salud de la zona rural  y agentes educativos con enfoque diferencial y étnico, para atender a la población en los puestos y centros de salud  de cada distrito del municipio de Saravena.</v>
          </cell>
        </row>
        <row r="4552">
          <cell r="E4552">
            <v>281736154682</v>
          </cell>
          <cell r="F4552" t="str">
            <v>Implementar estrategias que permitan aumentar el ingreso de la población al SGSSS de la población del sector rural del municipio de Saravena, con enfoque diferencial (indígenas y afrodescendientes).</v>
          </cell>
        </row>
        <row r="4553">
          <cell r="E4553">
            <v>281736154688</v>
          </cell>
          <cell r="F4553" t="str">
            <v>Implementar jornadas de fumigación para el  control de vectores y  plagas para la prevención de enfermedades  en todos los distritos del municipio de Saravena.</v>
          </cell>
        </row>
        <row r="4554">
          <cell r="E4554">
            <v>281736154716</v>
          </cell>
          <cell r="F4554" t="str">
            <v>Implementar estrategias de seguimiento  que permita que la EPS garantice el cumplimiento de los viáticos para alojamiento, transporte y alimentación para las familias que deben acompañar  las remisiones de los pacientes del municipio de Saravena.</v>
          </cell>
        </row>
        <row r="4555">
          <cell r="E4555">
            <v>281736154740</v>
          </cell>
          <cell r="F4555" t="str">
            <v>Realizar la dotación de equipos de ventilación para los puestos de salud de los distritos 2 y 9 del municipio de Saravena.</v>
          </cell>
        </row>
        <row r="4556">
          <cell r="E4556">
            <v>281736154777</v>
          </cell>
          <cell r="F4556" t="str">
            <v>Adquirir 3 unidades móviles que estén a cargo del Hospital del Sarare para la atención de toda la población rural del municipio de Saravena.</v>
          </cell>
        </row>
        <row r="4557">
          <cell r="E4557">
            <v>281736154789</v>
          </cell>
          <cell r="F4557" t="str">
            <v>Asignar un presupuesto para la población en discapacidad y sus cuidadores que permita la sostenibilidad integral en el municipio de Saravena.</v>
          </cell>
        </row>
        <row r="4558">
          <cell r="E4558">
            <v>281736154808</v>
          </cell>
          <cell r="F4558" t="str">
            <v>Dotar de equipos de comunicación satelital o radios a los centros y puestos de salud en la zona rural del municipio de Saravena.</v>
          </cell>
        </row>
        <row r="4559">
          <cell r="E4559">
            <v>281736154849</v>
          </cell>
          <cell r="F4559" t="str">
            <v>Adquirir 3 ambulancias que estén a cargo del Hospital del Sarare para la atención de toda la población del municipio de Saravena.</v>
          </cell>
        </row>
        <row r="4560">
          <cell r="E4560">
            <v>281794159323</v>
          </cell>
          <cell r="F4560" t="str">
            <v>Implementar programas de promoción y prevención para toda la zona rural del municipio de Tame, incluyendo en el Plan Ampliado de Inmunización (PAI), la  vacuna del virus VPH  (Virus del papiloma humano en hombres) con enfoque étnico y diferencial.</v>
          </cell>
        </row>
        <row r="4561">
          <cell r="E4561">
            <v>281794159749</v>
          </cell>
          <cell r="F4561" t="str">
            <v>Implementar programas  que incentiven la adquisición de hábitos y estilos de vida saludables  para la prevención de enfermedades en las comunidades rurales del municipio de Tame con enfoque diferencial.</v>
          </cell>
        </row>
        <row r="4562">
          <cell r="E4562">
            <v>281794159787</v>
          </cell>
          <cell r="F4562" t="str">
            <v>Programas de rehabilitación en niños y jóvenes del asentamiento Palma Real, respecto de las problemáticas de drogadicción, desorden social y conflictos de convivencia.</v>
          </cell>
        </row>
        <row r="4563">
          <cell r="E4563">
            <v>281794159793</v>
          </cell>
          <cell r="F4563" t="str">
            <v>Programas de prevención y promoción de la salud en la comunidad Palma Real</v>
          </cell>
        </row>
        <row r="4564">
          <cell r="E4564">
            <v>281794159795</v>
          </cell>
          <cell r="F4564" t="str">
            <v>Brigadas integrales de salud en la comunidad Palma Real.</v>
          </cell>
        </row>
        <row r="4565">
          <cell r="E4565">
            <v>281794159797</v>
          </cell>
          <cell r="F4565" t="str">
            <v>Brigadas de despioje, desparasitación y corte de cabello periódicamente en la comunidad indígena Palma Real</v>
          </cell>
        </row>
        <row r="4566">
          <cell r="E4566">
            <v>281794159801</v>
          </cell>
          <cell r="F4566" t="str">
            <v>Prestación de servicio de ambulancia permanente para el traslado de nuestros enfermos cuando sea necesario, de la comunidad indígena Palma Real</v>
          </cell>
        </row>
        <row r="4567">
          <cell r="E4567">
            <v>281794159810</v>
          </cell>
          <cell r="F4567" t="str">
            <v>Programas y proyectos sobre mujeres embarazas y lactantes y adecuado cuidado y protección de los hijos de la comunidad indígena Palma Real</v>
          </cell>
        </row>
        <row r="4568">
          <cell r="E4568">
            <v>281794159815</v>
          </cell>
          <cell r="F4568" t="str">
            <v>Construir  9 puestos de salud en las veredas: Puna Puna, Saparay alto Cachama, Santo Domingo,  Alto Cravo,  Brisas del Cravo, Corocito, Sabana de Curipao y Cravo Corozo del municipio de Tame.</v>
          </cell>
        </row>
        <row r="4569">
          <cell r="E4569">
            <v>281794159816</v>
          </cell>
          <cell r="F4569" t="str">
            <v>Mejoramiento de la infraestructura de 8 puestos de salud de: Puerto Gaitán, Mapoy, Betoyes, Malvinas, Caño Camame, Puerto Miranda, Alto Cauca y Bajo Cusay 1.</v>
          </cell>
        </row>
        <row r="4570">
          <cell r="E4570">
            <v>281794159818</v>
          </cell>
          <cell r="F4570" t="str">
            <v>Reactivación de los puestos de salud de Banco Purare, Holanda, San Antonio Río Tame, San Lope, La Cabuya, Angosturas.</v>
          </cell>
        </row>
        <row r="4571">
          <cell r="E4571">
            <v>281794159851</v>
          </cell>
          <cell r="F4571" t="str">
            <v>Dotación de 2 ambulancias que atienda a toda la población rural del Municipio de Tame, con permanencia en  los puestos de salud: La Cabuya y  Santo Domingo.</v>
          </cell>
        </row>
        <row r="4572">
          <cell r="E4572">
            <v>281794159853</v>
          </cell>
          <cell r="F4572" t="str">
            <v>Dotar de  2 ambulancias al hospital San Antonio del Municipio de Tame, para el traslado de pacientes de la zona rural a al zona urbana.</v>
          </cell>
        </row>
        <row r="4573">
          <cell r="E4573">
            <v>281794159877</v>
          </cell>
          <cell r="F4573" t="str">
            <v>Dotar cada puesto de salud del municipio de Tame, de un medio de transporte para realizar con mejor facilidad las visitas domiciliarias de promoción y prevención.</v>
          </cell>
        </row>
        <row r="4574">
          <cell r="E4574">
            <v>281794159882</v>
          </cell>
          <cell r="F4574" t="str">
            <v>Elevar a 2 Nivel el Hospital San Antonio del Municipio de Tame.</v>
          </cell>
        </row>
        <row r="4575">
          <cell r="E4575">
            <v>281794159884</v>
          </cell>
          <cell r="F4575" t="str">
            <v>Elevar a Hospital Regional el Hospital del Sarare.</v>
          </cell>
        </row>
        <row r="4576">
          <cell r="E4576">
            <v>281794159896</v>
          </cell>
          <cell r="F4576" t="str">
            <v>Crear un programa de rehabilitación para los consumidores de droga y alcohol, de la misma manera castigar a los consumidores de droga y alcohol.</v>
          </cell>
        </row>
        <row r="4577">
          <cell r="E4577">
            <v>281794159899</v>
          </cell>
          <cell r="F4577" t="str">
            <v>Capacitación en primeros auxilios a los miembros de la guardia indígena, beneficiando a los resguardos  del municipio de Tame.</v>
          </cell>
        </row>
        <row r="4578">
          <cell r="E4578">
            <v>281794159916</v>
          </cell>
          <cell r="F4578" t="str">
            <v>Implementar programas de capacitación sobre planificación familiar en las mujeres de las comunidades indígenas del municipio de Tame.</v>
          </cell>
        </row>
        <row r="4579">
          <cell r="E4579">
            <v>281794159920</v>
          </cell>
          <cell r="F4579" t="str">
            <v>Apoyo institucional y cultural en la planificación familiar en mujeres indígenas U´wa que deseen planear con sus parejas la cantidad de hijos que quieren tener.</v>
          </cell>
        </row>
        <row r="4580">
          <cell r="E4580">
            <v>281794159928</v>
          </cell>
          <cell r="F4580" t="str">
            <v xml:space="preserve">Desarrollar programas de  prevención del consumo de sustancias psicoactivas en los centros poblados, instituciones educativas rurales, resguardos indígenas y concejos comunitarios del municipio de Tame. </v>
          </cell>
        </row>
        <row r="4581">
          <cell r="E4581">
            <v>281794159933</v>
          </cell>
          <cell r="F4581" t="str">
            <v xml:space="preserve">Diseño e implementación del Modelo de Atención en Salud con Enfoque Diferencial (SISPI), que garantice la plena atención en salud de las comunidades indígenas. </v>
          </cell>
        </row>
        <row r="4582">
          <cell r="E4582">
            <v>281794159940</v>
          </cell>
          <cell r="F4582" t="str">
            <v>Aplicación e implementación de la normatividad y protocolo de atención en salud desde el enfoque diferencial para la población afrodescendiente del departamento (desde la afiliación hasta la prestación de medicina especializada y tratamientos) en todo el territorio departamental, beneficiando a la población afrodescendiente en general.</v>
          </cell>
        </row>
        <row r="4583">
          <cell r="E4583">
            <v>281794159972</v>
          </cell>
          <cell r="F4583" t="str">
            <v>Dotación de botiquines móviles de primeros auxilios para las guardias indígenas de cada comunidad del municipio de Tame.</v>
          </cell>
        </row>
        <row r="4584">
          <cell r="E4584">
            <v>281794159983</v>
          </cell>
          <cell r="F4584" t="str">
            <v>Fortalecer  la sala de maternidad del hospital San Antonio del municipio de Tame, que preste el servicio y atención a la población del sector urbano y rural.</v>
          </cell>
        </row>
        <row r="4585">
          <cell r="E4585">
            <v>281794159992</v>
          </cell>
          <cell r="F4585" t="str">
            <v>Ampliación de cobertura en salud en los diferentes programas integrales con enfoque diferencial, para mejorar el bienestar de las familias rurales del Municipio de Tame.</v>
          </cell>
        </row>
        <row r="4586">
          <cell r="E4586">
            <v>281794160022</v>
          </cell>
          <cell r="F4586" t="str">
            <v>Crear una EPS indígena, que garantice la atención en salud de las comunidades indígenas y afrodescendientes del municipio de Tame,con enfoque diferencial.</v>
          </cell>
        </row>
        <row r="4587">
          <cell r="E4587">
            <v>281794160026</v>
          </cell>
          <cell r="F4587" t="str">
            <v>Creación de huertas para siembra de plantas medicinales para comunidad afrodescendiente e indígenas del Municipio de Tame, que incentive la medicina tradicional y el fortalecimiento de la vida espiritual.</v>
          </cell>
        </row>
        <row r="4588">
          <cell r="E4588">
            <v>281794160039</v>
          </cell>
          <cell r="F4588" t="str">
            <v>Capacitación sobre AIEPI Comunitario a agentes comunitarios, auxiliares de enfermería  y médicos tradicionales con enfoque diferencial (indígenas y afrodescendientes), para la atención de la población en la zona rural del Municipio de Tame.</v>
          </cell>
        </row>
        <row r="4589">
          <cell r="E4589">
            <v>281794160048</v>
          </cell>
          <cell r="F4589" t="str">
            <v>Desarrollo de diálogos y encuentros con personas mayores para reconocimiento y apropiación de las prácticas de  medicina tradicional (parteras, uso de plantas medicinales y prácticas tradicionales), en la zona rural del municipio de Tame, con enfoque diferencial y étnico.</v>
          </cell>
        </row>
        <row r="4590">
          <cell r="E4590">
            <v>281794160067</v>
          </cell>
          <cell r="F4590" t="str">
            <v>Capacitación y certificación de los médicos tradicionales en la medicina botánica tradicional indígena, para  los resguardos y asentamientos de la población indígena del Municipio de Tame.</v>
          </cell>
        </row>
        <row r="4591">
          <cell r="E4591">
            <v>281794160113</v>
          </cell>
          <cell r="F4591" t="str">
            <v>Reactivar la unidad móvil, que  garantice la toma de mamografía y citología, con personal capacitado (Personal femenino en salud) que beneficie a las mujeres mayores de 40 años  en puntos estratégicos de la zona rural del municipio Tame, con enfoque étnico y deferencial.</v>
          </cell>
        </row>
        <row r="4592">
          <cell r="E4592">
            <v>281794160119</v>
          </cell>
          <cell r="F4592" t="str">
            <v>Dotación de toldillos para evitar la picadura del pito en los resguardos indígenas del municipio de Tame.</v>
          </cell>
        </row>
        <row r="4593">
          <cell r="E4593">
            <v>281794160253</v>
          </cell>
          <cell r="F4593" t="str">
            <v>Intensificar las jornadas de prevención de la  violencia intrafamiliar, maltrato infantil, drogadicción, alcoholismo y prostitución a la población rural del municipio de Tame, con enfoque diferencial.</v>
          </cell>
        </row>
        <row r="4594">
          <cell r="E4594">
            <v>281794160266</v>
          </cell>
          <cell r="F4594" t="str">
            <v>Implementar un programa de atención diferencial a población con discapacidad desde el sector salud, con acceso a consultas y tratamientos especializados y ayudas técnicas en la población con discapacidad del municipio de Tame.</v>
          </cell>
        </row>
        <row r="4595">
          <cell r="E4595">
            <v>281794160317</v>
          </cell>
          <cell r="F4595" t="str">
            <v>Implementación de una guía de pacientes Indígenas en los hospitales para el manejo de la comunicación en el lenguaje de los pueblos indígenas del municipio de Tame.</v>
          </cell>
        </row>
        <row r="4596">
          <cell r="E4596">
            <v>281794160338</v>
          </cell>
          <cell r="F4596" t="str">
            <v>Mejorar el acceso de atención de salud de la mujer indígena, para que no haya discriminación en los hospitales y demás entidades de salud.</v>
          </cell>
        </row>
        <row r="4597">
          <cell r="E4597">
            <v>281794160350</v>
          </cell>
          <cell r="F4597" t="str">
            <v>Desarrollo de un diagnóstico y caracterización de la situación de salud de las comunidades rurales del municipio de Tame, con enfoque diferencial y étnico.</v>
          </cell>
        </row>
        <row r="4598">
          <cell r="E4598">
            <v>281794160369</v>
          </cell>
          <cell r="F4598" t="str">
            <v>Crear rutas de Atención prioritaria para la población del sector rural del municipio de Tame, que facilite el acceso a citas, autorizaciones y entrega de medicamentos.</v>
          </cell>
        </row>
        <row r="4599">
          <cell r="E4599">
            <v>281794160533</v>
          </cell>
          <cell r="F4599" t="str">
            <v>Dotación de equipos e implementos biomédicos, mobiliario (sillas plásticas), banco de sangre, personal calificado para el Hospital San Antonio que le permita prestar servicios de buena calidad a todos los habitantes del Municipio de Tame.</v>
          </cell>
        </row>
        <row r="4600">
          <cell r="E4600">
            <v>281794160541</v>
          </cell>
          <cell r="F4600" t="str">
            <v>Contratar personal de salud y administrativo del territorio, que formen parte de las asociaciones y consejos comunitarios  afrodescendientes, así como de la población indígena y campesina, como gestores en salud comunitaria, que desde el enfoque diferencial realicen acompañamiento y atención básica y domiciliaria a la población rural del municipio de Tame.</v>
          </cell>
        </row>
        <row r="4601">
          <cell r="E4601">
            <v>281794160547</v>
          </cell>
          <cell r="F4601" t="str">
            <v>Unificar el régimen subsidiado a una EPS para mejorar el acceso y la atención de servicios a la comunidad en general (no indígena) del Municipio de Tame.</v>
          </cell>
        </row>
        <row r="4602">
          <cell r="E4602">
            <v>281794160552</v>
          </cell>
          <cell r="F4602" t="str">
            <v>Realizar capacitaciones de actualización en promoción y prevención, RCP (Reanimación cardiopulmonar) y primeros auxilios al personal de salud de los centros y puestos de salud del área rural del Municipio de Tame.</v>
          </cell>
        </row>
        <row r="4603">
          <cell r="E4603">
            <v>281794160557</v>
          </cell>
          <cell r="F4603" t="str">
            <v>Modificar la forma de vinculación laboral, mediante contrato de trabajo de los profesionales en todas las ramas de la salud, para los centros y puestos de Salud del Municipio de Tame.</v>
          </cell>
        </row>
        <row r="4604">
          <cell r="E4604">
            <v>281794160560</v>
          </cell>
          <cell r="F4604" t="str">
            <v>Eliminar la intermediación de salud por parte de las EPS, permitiendo prestar servicios de excelente calidad a cada uno de los afiliados del municipio de Tame.</v>
          </cell>
        </row>
        <row r="4605">
          <cell r="E4605">
            <v>281794160567</v>
          </cell>
          <cell r="F4605" t="str">
            <v>Realizar un seguimiento y evaluación permanente a las EPS que prestan servicios de salud a la población del municipio de Tame mediante una veeduría ciudadana, para garantizar la calidad y oportuna atención.</v>
          </cell>
        </row>
        <row r="4606">
          <cell r="E4606">
            <v>281794160584</v>
          </cell>
          <cell r="F4606" t="str">
            <v>Dotación de equipos tecnológicos y biomédicos para los  8 puestos de salud en; Puerto Gaitán, Mapoy, Betoyes, Malvinas, Caño Camame, Puerto Miranda, Alto Cauca, Bajo Cusay 1, en la zona rural del Municipio de Tame.</v>
          </cell>
        </row>
        <row r="4607">
          <cell r="E4607">
            <v>281794160590</v>
          </cell>
          <cell r="F4607" t="str">
            <v>Construir  1 centro de salud en el Centro poblado de El Botalón, del municipio de Tame que cuenta con terreno propio a nombre de la ESE Moreno y Clavijo.</v>
          </cell>
        </row>
        <row r="4608">
          <cell r="E4608">
            <v>281794160594</v>
          </cell>
          <cell r="F4608" t="str">
            <v>Creación de un centro de salud con enfoque diferencial en el marco del SISPI para el asentamiento Sikuani Kalibirnae</v>
          </cell>
        </row>
        <row r="4609">
          <cell r="E4609">
            <v>281794160595</v>
          </cell>
          <cell r="F4609" t="str">
            <v>Socializar los proyectos de salud con las comunidades del sector rural y mejorar la tramitología del servicio de salud  del Municipio de Tame.</v>
          </cell>
        </row>
        <row r="4610">
          <cell r="E4610">
            <v>281794160597</v>
          </cell>
          <cell r="F4610" t="str">
            <v>Garantizar puntos de atención a los usuarios por parte de las EPS en cada IPS, con el fin de facilitar la buena información y la disminución de la tramitología..</v>
          </cell>
        </row>
        <row r="4611">
          <cell r="E4611">
            <v>281794160599</v>
          </cell>
          <cell r="F4611" t="str">
            <v>Dotación de equipos de alta tecnología e insumos médicos para el centro de salud del asentamiento Sikuani Kalibirnae</v>
          </cell>
        </row>
        <row r="4612">
          <cell r="E4612">
            <v>281794160604</v>
          </cell>
          <cell r="F4612" t="str">
            <v>Realizar brigadas de salud donde se brinde atención médica, odontólogica, optometría entre otros a toda la comunidad del asentamiento Sikuani Kalibirnae</v>
          </cell>
        </row>
        <row r="4613">
          <cell r="E4613">
            <v>281794160612</v>
          </cell>
          <cell r="F4613" t="str">
            <v>Dotación del centro de salud con personal médico tradicional y agente en salud para el asentamiento Sikuani Kalibirnae</v>
          </cell>
        </row>
        <row r="4614">
          <cell r="E4614">
            <v>281794160615</v>
          </cell>
          <cell r="F4614" t="str">
            <v>Crear programas de atención psicosocial permanente, que permita identificar casos de riesgo y promover la salud mental en toda la población del municipio de Tame.</v>
          </cell>
        </row>
        <row r="4615">
          <cell r="E4615">
            <v>281794160623</v>
          </cell>
          <cell r="F4615" t="str">
            <v>Modificar la prestación de los servicios de salud, de la población colombiana, garantizando la oportunidad  y la calidad en la atención para nuestras comunidades (Ley 100 que reglamenta los servicios de salud, que fue creada en el año 1993).</v>
          </cell>
        </row>
        <row r="4616">
          <cell r="E4616">
            <v>281794160640</v>
          </cell>
          <cell r="F4616" t="str">
            <v>Ampliar la implementación del Programa de Atención Psicosocial  y Salud Integral a Víctimas-PAPSIVI, para atender a la población objeto en el Municipio de Tame.</v>
          </cell>
        </row>
        <row r="4617">
          <cell r="E4617">
            <v>281794160656</v>
          </cell>
          <cell r="F4617" t="str">
            <v>Liberación administrativa del Hospital San Antonio de Tame, que permita a la entidad  tener autonomía suficiente para el manejo adecuado de los recursos y realizar contratación del talento humano buscando mejorar la prestación de los servicios de salud.</v>
          </cell>
        </row>
        <row r="4618">
          <cell r="E4618">
            <v>281794161114</v>
          </cell>
          <cell r="F4618" t="str">
            <v>Capacitación a la guardia indígena en primeros auxilios y dotación de instrumentos y medicamentos para poder cumplir este trabajo.  Población beneficiada: 150 guardias.</v>
          </cell>
        </row>
        <row r="4619">
          <cell r="E4619">
            <v>281794161406</v>
          </cell>
          <cell r="F4619" t="str">
            <v>Construir un centro de rehabilitación del consumo de sustancias psicoactivas en adolescentes y jóvenes del municipio de Tame.</v>
          </cell>
        </row>
        <row r="4620">
          <cell r="E4620">
            <v>281794163003</v>
          </cell>
          <cell r="F4620" t="str">
            <v>Programas o proyectos de resocialización o intervención psicosocial, en nuestros jóvenes son problemas sociales y de comportamiento, agresiones y conflictos para la comunidad indígena Palma Real.</v>
          </cell>
        </row>
        <row r="4621">
          <cell r="E4621">
            <v>281794163008</v>
          </cell>
          <cell r="F4621" t="str">
            <v>Construcción de un puesto de salud, con su dotación y promotor de salud para la comunidad indígena Palma Real.</v>
          </cell>
        </row>
        <row r="4622">
          <cell r="E4622">
            <v>281065167426</v>
          </cell>
          <cell r="F4622" t="str">
            <v>Generar programas dirigidos a las instituciones y centros educativos para la atención psicosocial de los estudiantes de la zona rural</v>
          </cell>
        </row>
        <row r="4623">
          <cell r="E4623">
            <v>281065167449</v>
          </cell>
          <cell r="F4623" t="str">
            <v xml:space="preserve">Fortalecer el programa de Cero a siempre con ampliación de cupos y cobertura, beneficiando a todos los niños y niñas de la zona rural del Municipio de Arauquita. </v>
          </cell>
        </row>
        <row r="4624">
          <cell r="E4624">
            <v>281065167479</v>
          </cell>
          <cell r="F4624" t="str">
            <v>Construcción, adecuación y dotación de escenarios deportivos, (canchas) para practicar deportes como microfutbol, baloncesto voleibol entre otras deportes en el área rural del municipio de Arauquita.</v>
          </cell>
        </row>
        <row r="4625">
          <cell r="E4625">
            <v>281065167541</v>
          </cell>
          <cell r="F4625" t="str">
            <v>Garantizar la continuidad del programa de alimentación escolar durante todo el año lectivo en las escuelas de la zona rural del Municipio de Arauquita.</v>
          </cell>
        </row>
        <row r="4626">
          <cell r="E4626">
            <v>281065167628</v>
          </cell>
          <cell r="F4626" t="str">
            <v>Adecuación de la infraestructura de las instituciones y centros educativos rurales del municipio de Arauquita</v>
          </cell>
        </row>
        <row r="4627">
          <cell r="E4627">
            <v>281065167652</v>
          </cell>
          <cell r="F4627" t="str">
            <v>Implementación de programas de pedagogía de paz en las instituciones educativas y comunidad en general del Municipio de Arauquita</v>
          </cell>
        </row>
        <row r="4628">
          <cell r="E4628">
            <v>281065167668</v>
          </cell>
          <cell r="F4628" t="str">
            <v>Realizar la gestión para obtener la presencia del programa de Cero a siempre para la comunidad Hitnú del municipio de Arauquita.</v>
          </cell>
        </row>
        <row r="4629">
          <cell r="E4629">
            <v>281065167773</v>
          </cell>
          <cell r="F4629" t="str">
            <v>Adecuación de salas de informática de los Centros Educativos La Esmeralda y sus sedes y Cear Panamá de Arauca  y sus sedes,  y la Institución Educativa IPA de Puerto Jordán.</v>
          </cell>
        </row>
        <row r="4630">
          <cell r="E4630">
            <v>281065167879</v>
          </cell>
          <cell r="F4630" t="str">
            <v>Adecuación del hogar juvenil San Carlos sector la Esmeralda para una sede del SENA con programas técnicos y tecnológicos en el municipio de Arauquita.</v>
          </cell>
        </row>
        <row r="4631">
          <cell r="E4631">
            <v>281065167885</v>
          </cell>
          <cell r="F4631" t="str">
            <v>Adquirir aulas móviles para enseñar diferentes disciplinas en lugares apartados: construcción, confección, panadería, mecánica, manualidades-cultura y agro.</v>
          </cell>
        </row>
        <row r="4632">
          <cell r="E4632">
            <v>281065167902</v>
          </cell>
          <cell r="F4632" t="str">
            <v>Ampliación de CDI en los siguientes puntos: Campamento, Puerto Jordán, Centro Poblado de la Esmeralda del municipio de Arauquita.</v>
          </cell>
        </row>
        <row r="4633">
          <cell r="E4633">
            <v>281065167905</v>
          </cell>
          <cell r="F4633" t="str">
            <v>Adecuación, construcción, encerramiento y dotación del restaurante escolar del CDI del Vigía</v>
          </cell>
        </row>
        <row r="4634">
          <cell r="E4634">
            <v>281065167928</v>
          </cell>
          <cell r="F4634" t="str">
            <v>Construcción de CDI con enfoque diferencial para beneficiar niños de las veredas Caño Arenas, San Carlos, Aguachica, La Victoria, Panamá de Arauca, Cañas Bravas, Santa Ana, Oasis, la Conquista Sector Pesquera, Jerusalen del Municipio de Arauquita</v>
          </cell>
        </row>
        <row r="4635">
          <cell r="E4635">
            <v>281065167949</v>
          </cell>
          <cell r="F4635" t="str">
            <v>Ampliación de programas, técnicos y tecnológicos  en todas las modalidades de la oferta educativa del SENA .</v>
          </cell>
        </row>
        <row r="4636">
          <cell r="E4636">
            <v>281065167961</v>
          </cell>
          <cell r="F4636" t="str">
            <v xml:space="preserve"> Articulación del SENA con todas las instituciones educativas para formación técnica agropecuaria en educación media. en el municipio de Arauquita.</v>
          </cell>
        </row>
        <row r="4637">
          <cell r="E4637">
            <v>281065167967</v>
          </cell>
          <cell r="F4637" t="str">
            <v>Capacitaciones a maestros constructores y que sean certificados por el SENA.</v>
          </cell>
        </row>
        <row r="4638">
          <cell r="E4638">
            <v>281065167997</v>
          </cell>
          <cell r="F4638" t="str">
            <v>Ampliación de la I.E Aguachica mediante la compra de terreno para el montaje de programas educativos agropecuarios.</v>
          </cell>
        </row>
        <row r="4639">
          <cell r="E4639">
            <v>281065168026</v>
          </cell>
          <cell r="F4639" t="str">
            <v>Comprar un predio para construcción de una granja integral en el colegio CEIN VIGIA del pueblo Makaguan.</v>
          </cell>
        </row>
        <row r="4640">
          <cell r="E4640">
            <v>281065168038</v>
          </cell>
          <cell r="F4640" t="str">
            <v>Ampliación y adecuación de la I.E Filipinas existente y construcción colegio técnico agropecuario (existe el proyecto), del municipio de Arauquita</v>
          </cell>
        </row>
        <row r="4641">
          <cell r="E4641">
            <v>281065168050</v>
          </cell>
          <cell r="F4641" t="str">
            <v xml:space="preserve">Ampliar la cobertura en diferentes modalidades de atención integral a la primera infancia con enfoque diferencial. </v>
          </cell>
        </row>
        <row r="4642">
          <cell r="E4642">
            <v>281065168083</v>
          </cell>
          <cell r="F4642" t="str">
            <v>Apoyo estatal a  capacitación de docentes en educación superior.</v>
          </cell>
        </row>
        <row r="4643">
          <cell r="E4643">
            <v>281065168100</v>
          </cell>
          <cell r="F4643" t="str">
            <v>Asignar becas  para acceder a la educación superior e incentivos para estudiantes con capacidades excepcionales.</v>
          </cell>
        </row>
        <row r="4644">
          <cell r="E4644">
            <v>281065168195</v>
          </cell>
          <cell r="F4644" t="str">
            <v>Compra de un predio para la creación de un centro de investigación y extensión agropecuaria.</v>
          </cell>
        </row>
        <row r="4645">
          <cell r="E4645">
            <v>281065168247</v>
          </cell>
          <cell r="F4645" t="str">
            <v>Construcción y Dotación de Bibliotecas físicas y virtuales en los centros e Instituciones educativas rurales del municipio de Arauquita</v>
          </cell>
        </row>
        <row r="4646">
          <cell r="E4646">
            <v>281065168249</v>
          </cell>
          <cell r="F4646" t="str">
            <v>Implementación de programas, capacitación a docentes indígenas,  en temas de la recuperación o rescate de la lengua Makaguan, su cultura y costumbres autóctonas, en el resguardo el vigía, municipio de Arauquita, Departamento de Arauca.</v>
          </cell>
        </row>
        <row r="4647">
          <cell r="E4647">
            <v>281065168267</v>
          </cell>
          <cell r="F4647" t="str">
            <v>Garantizar la alimentación escolar del  del pueblo Hitnü del municipio de Arauquita.</v>
          </cell>
        </row>
        <row r="4648">
          <cell r="E4648">
            <v>281065168276</v>
          </cell>
          <cell r="F4648" t="str">
            <v>Garantizar la dotación de útiles escolares de los estudiantes de las escuelas Hitnü, beneficiando a 150 estudiantes: Escuela El Trapiche, Vega, Monogarra, Providencia, Ilusión, Romano y El Yagual del municipio de Arauquita.</v>
          </cell>
        </row>
        <row r="4649">
          <cell r="E4649">
            <v>281065168280</v>
          </cell>
          <cell r="F4649" t="str">
            <v>Dotación y sustitución de textos escolares actualizados en los centros e instituciones educativas rurales del municipio de Arauquita</v>
          </cell>
        </row>
        <row r="4650">
          <cell r="E4650">
            <v>281065168285</v>
          </cell>
          <cell r="F4650" t="str">
            <v>Estrategias y proyectos de capacitación, por parte del SENA y otras instituciones educativas en el manejo integrado de todo el sector productivo: Cacao, ganadería, lácteos, aves, plátano.</v>
          </cell>
        </row>
        <row r="4651">
          <cell r="E4651">
            <v>281065168288</v>
          </cell>
          <cell r="F4651" t="str">
            <v xml:space="preserve"> Independizar a las escuelas Hitnü del CEIN Sikuani Playeros que está en Arauca, se debe garantizar una mejor gestión de las escuelas Hitnü del municipio de Arauquita.</v>
          </cell>
        </row>
        <row r="4652">
          <cell r="E4652">
            <v>281065168292</v>
          </cell>
          <cell r="F4652" t="str">
            <v>construir escuelas de liderazgo para población indígena del municipio de arauquita en los 04 resguardos permitiendo  la recuperación de prácticas ancestrales, culturales propias.</v>
          </cell>
        </row>
        <row r="4653">
          <cell r="E4653">
            <v>281065168295</v>
          </cell>
          <cell r="F4653" t="str">
            <v>Construcción de escenarios deportivos y culturales en los centros poblados del Municipio de Arauquita</v>
          </cell>
        </row>
        <row r="4654">
          <cell r="E4654">
            <v>281065168301</v>
          </cell>
          <cell r="F4654" t="str">
            <v xml:space="preserve"> Construcción y dotación integral, de la casa del cabildo  de convivencia y paz, para el resguardo indígena el Vigía, Cajaros, Bayoneros, La Voragine y San José del Lipa del Municipio de Arauquita, Departamento de Arauca.</v>
          </cell>
        </row>
        <row r="4655">
          <cell r="E4655">
            <v>281065168326</v>
          </cell>
          <cell r="F4655" t="str">
            <v>Crear acciones de promoción para la conservación de las costumbres ancestrales y apoyo por parte de las instituciones para darlas a conocer, y exaltarlas del municipio de Arauquita, departamento de Arauca</v>
          </cell>
        </row>
        <row r="4656">
          <cell r="E4656">
            <v>281065168476</v>
          </cell>
          <cell r="F4656" t="str">
            <v>Implementar programas de alfabetización para población adulta de los pueblos Sikuani, Hitnú y Macaguan del municipio de Arauquita , Departamento de Arauca.</v>
          </cell>
        </row>
        <row r="4657">
          <cell r="E4657">
            <v>281065168479</v>
          </cell>
          <cell r="F4657" t="str">
            <v xml:space="preserve">Promover y gestionar la implementación de nuevas lineas tecnológicas en los Centros e Instituciones Educativas rurales del municipio de Arauquita </v>
          </cell>
        </row>
        <row r="4658">
          <cell r="E4658">
            <v>281065168493</v>
          </cell>
          <cell r="F4658" t="str">
            <v>Capacitación con oportunidad a docentes y estudiantes en presentación pruebas ICFES en los nueve núcleos veredales.</v>
          </cell>
        </row>
        <row r="4659">
          <cell r="E4659">
            <v>281065168495</v>
          </cell>
          <cell r="F4659" t="str">
            <v>Diseñar e implementar  cátedra de la paz desde el enfoque étnico  para las escuelas de los pueblos indígenas Makaguan, Sikuani y Hitnú del municipio de Arauquita, departamento de Arauca.</v>
          </cell>
        </row>
        <row r="4660">
          <cell r="E4660">
            <v>281065168504</v>
          </cell>
          <cell r="F4660" t="str">
            <v>Cerramiento para todas las Instituciones educativas y sus sedes del area rural  en e l municipio de Arauquita</v>
          </cell>
        </row>
        <row r="4661">
          <cell r="E4661">
            <v>281065168515</v>
          </cell>
          <cell r="F4661" t="str">
            <v>Construcción de escenarios deportivos, artísticos y culturales de las escuelas  Monogarra, Trapicha, Ilusión, Las Vegas, Providencia, Romano, El Yagual, Cajaros y CEIN El Vigía del municipio de Arauquita, departamento de Arauca.</v>
          </cell>
        </row>
        <row r="4662">
          <cell r="E4662">
            <v>281065168518</v>
          </cell>
          <cell r="F4662" t="str">
            <v>Programas de formación para jóvenes rurales que no cuentan con las oportunidades para acceder a la educación superior en el Municipio de Arauquita</v>
          </cell>
        </row>
        <row r="4663">
          <cell r="E4663">
            <v>281065168539</v>
          </cell>
          <cell r="F4663" t="str">
            <v>Construir baterías sanitarias en las escuelas Monogarra, Trapiche, Ilusión, Las Vegas, Providencia, Romano, El Yagual, Cajaros del municipio de Arauquita, departamento de Arauca.</v>
          </cell>
        </row>
        <row r="4664">
          <cell r="E4664">
            <v>281065168579</v>
          </cell>
          <cell r="F4664" t="str">
            <v>Construcción y garantía de funcionamiento de un Centro Educativo Indígena Hitnü para el proceso de continuar la  educación formal de los y las estudiantes Hitnü que a veces terminan primaria y no pueden seguir porque no cuenta con el recurso económico para transportarse a los otros centros educativos por la distancia, del municipio de Arauquita, departamento de Arauca.</v>
          </cell>
        </row>
        <row r="4665">
          <cell r="E4665">
            <v>281065168589</v>
          </cell>
          <cell r="F4665" t="str">
            <v>Fortalecer la presencia de Instituciones como la Defensoría, el ICBF, el Ministerio del Interior con programas de salud, alimentación, recreación entre otros   en los centros educativos de los pueblos indígenas Hitnü, Makaguan y Sikuani del municipio de Arauquita, departamento de Arauca.</v>
          </cell>
        </row>
        <row r="4666">
          <cell r="E4666">
            <v>281065168605</v>
          </cell>
          <cell r="F4666" t="str">
            <v>Promover en la zona rural del municipio de Arauquita la implementación del programa Familias con Bienestar del Instituto Colombiano de Bienestar Familiar</v>
          </cell>
        </row>
        <row r="4667">
          <cell r="E4667">
            <v>281065168613</v>
          </cell>
          <cell r="F4667" t="str">
            <v>Construcción y dotación de restaurantes escolares para las escuelas del pueblo Hitnú (Monogarra, Trapiche, Ilusión, Las Vegas, Providencia, Romano, El Yagual y Cajaros del pueblo Sikuani) del municipio de Arauquita, departamento de Arauca.</v>
          </cell>
        </row>
        <row r="4668">
          <cell r="E4668">
            <v>281065168625</v>
          </cell>
          <cell r="F4668" t="str">
            <v>Garantizar el servicio de transporte escolar terrestre y fluvial de los niños, niñas y adolescentes para las escuelas del pueblo Hitnú Monogarra, Trapiche, Ilusión, Las Vegas, Providencia, Romano, El Yagual, Cajaros del pueblo Sikuani, y el CEIN Vigía del pueblo Makaguan del municipio de Arauquita, departamento de Arauca.</v>
          </cell>
        </row>
        <row r="4669">
          <cell r="E4669">
            <v>281065168634</v>
          </cell>
          <cell r="F4669" t="str">
            <v xml:space="preserve"> Jornada de registro y documentación por parte de la Registraduría Nacional asistiendo a los territorios de los pueblos indígenas Hitnü, Makaguan y Sikuani del municipio de Arauquita, departamento de Arauca.</v>
          </cell>
        </row>
        <row r="4670">
          <cell r="E4670">
            <v>281065169149</v>
          </cell>
          <cell r="F4670" t="str">
            <v>Acceso gratuito a la alimentación y transporte escolar, garantizar cobertura y continuidad.</v>
          </cell>
        </row>
        <row r="4671">
          <cell r="E4671">
            <v>281065169207</v>
          </cell>
          <cell r="F4671" t="str">
            <v>Facilitar el acceso a programas de formación técnicos, tecnológicos y profesionales a través de becas y/o subsidios para un 80% de la población afro descendientes que requiera de estos programas en  el municipio de Arauquita, Departamento de Arauca.</v>
          </cell>
        </row>
        <row r="4672">
          <cell r="E4672">
            <v>281065169211</v>
          </cell>
          <cell r="F4672" t="str">
            <v>Acceso a becas intégrales, (sostenimiento, matricula, y movilidad) para mujeres y hombres que deseen estudiar carreras técnicas, tecnológicas y profesionales para los pueblos indígenas Hitnü, Makaguan y Sikuani del municipio de Arauquita, departamento de Arauca.</v>
          </cell>
        </row>
        <row r="4673">
          <cell r="E4673">
            <v>281065169215</v>
          </cell>
          <cell r="F4673" t="str">
            <v>Facilitar el acceso a la habitacion temporal para las Instituciones Educativas Rurales mas alejadas del municipio de Arauquita.</v>
          </cell>
        </row>
        <row r="4674">
          <cell r="E4674">
            <v>281065169220</v>
          </cell>
          <cell r="F4674" t="str">
            <v>Reconstrucción de colegios afectados por la ola invernal, San Carlos, Cajaros y Reinera.</v>
          </cell>
        </row>
        <row r="4675">
          <cell r="E4675">
            <v>281065169221</v>
          </cell>
          <cell r="F4675" t="str">
            <v>Programas de hospedaje y alimentación para continuar la media vocacional (bachiller) para los pueblos indígenas Hitnü, Makaguan y Sikuani donde se preste este servicio del municipio de Arauquita, departamento de Arauca.</v>
          </cell>
        </row>
        <row r="4676">
          <cell r="E4676">
            <v>281065169230</v>
          </cell>
          <cell r="F4676" t="str">
            <v>Compra de bus escolar y transporte   fluvial, con dotación integral para el CEIN El Vigía, Hitnü y Makaguan durante todo el año lectivo, en el Municipio de Arauquita, Departamento de Arauca.</v>
          </cell>
        </row>
        <row r="4677">
          <cell r="E4677">
            <v>281065169233</v>
          </cell>
          <cell r="F4677" t="str">
            <v xml:space="preserve"> Construcción y dotación de la escuela indígena de Cajaros del Municipio de Arauquita, Departamento de Arauca.</v>
          </cell>
        </row>
        <row r="4678">
          <cell r="E4678">
            <v>281065169241</v>
          </cell>
          <cell r="F4678" t="str">
            <v>Construcción de escuelas  en las veredas: El Progreso, Vivero y La Conquista,  del municipio de Arauquita.</v>
          </cell>
        </row>
        <row r="4679">
          <cell r="E4679">
            <v>281065169242</v>
          </cell>
          <cell r="F4679" t="str">
            <v>Construcción y dotación de escenarios deportivos para los pueblos indígenas Hitnü, Makaguan y Sikuani del municipio de Arauquita, departamento de Arauca.</v>
          </cell>
        </row>
        <row r="4680">
          <cell r="E4680">
            <v>281065169244</v>
          </cell>
          <cell r="F4680" t="str">
            <v>Construcción de infraestructura para las sedes escolares del Distrito Jeremías García, del municipio de Arauquita</v>
          </cell>
        </row>
        <row r="4681">
          <cell r="E4681">
            <v>281065169247</v>
          </cell>
          <cell r="F4681" t="str">
            <v>Construcción de escenarios culturales, para los pueblos indígenas Hitnü, Makaguan y Sikuani del municipio de Arauquita, departamento de Arauca.</v>
          </cell>
        </row>
        <row r="4682">
          <cell r="E4682">
            <v>281065169256</v>
          </cell>
          <cell r="F4682" t="str">
            <v>Realizar estudio o diagnostico sociolingüísticos, gramatical y fonético, para la recuperación de la lengua nativa del pueblo Makaguan, del municipio de Arauquita, departamento de Arauca.</v>
          </cell>
        </row>
        <row r="4683">
          <cell r="E4683">
            <v>281065169261</v>
          </cell>
          <cell r="F4683" t="str">
            <v>Garantizar el servicio de agua potable en las escuelas de pueblos los indígenas Hitnü, Makaguan y Sikuani del municipio de Arauquita, departamento de Arauca.</v>
          </cell>
        </row>
        <row r="4684">
          <cell r="E4684">
            <v>281065169262</v>
          </cell>
          <cell r="F4684" t="str">
            <v>Reubicación, construcción y dotación integral del CEIN El Vigía,  por riesgo de desbordamiento del rio Arauca, el cual beneficia de 190 - 200 niños, en el resguardo el Vigía, del Municipio de Arauquita, Departamento de Arauca.</v>
          </cell>
        </row>
        <row r="4685">
          <cell r="E4685">
            <v>281065169273</v>
          </cell>
          <cell r="F4685" t="str">
            <v>Construcción de la universidad rural en el municipio de Arauquita.</v>
          </cell>
        </row>
        <row r="4686">
          <cell r="E4686">
            <v>281065169275</v>
          </cell>
          <cell r="F4686" t="str">
            <v>Construcción de una escuela  con sus respectivos docentes étnicos en la comunidad Caño Azul del pueblo Hitnü ya que contamos con 25 estudiantes sin este servicio en el Municipio de Arauquita, Departamento de Arauca.</v>
          </cell>
        </row>
        <row r="4687">
          <cell r="E4687">
            <v>281065169289</v>
          </cell>
          <cell r="F4687" t="str">
            <v>Construcción de parques  infantiles en todos los núcleos veredales del área rural del municipio de Arauquita.</v>
          </cell>
        </row>
        <row r="4688">
          <cell r="E4688">
            <v>281065169342</v>
          </cell>
          <cell r="F4688" t="str">
            <v>Construcción  de  casas de la cultura y creación de programas culturales y artísticos donde tenga acceso toda la comunidad en el municipio d Arauquita.</v>
          </cell>
        </row>
        <row r="4689">
          <cell r="E4689">
            <v>281065169360</v>
          </cell>
          <cell r="F4689" t="str">
            <v>Construcción de una sala de informática con toda su dotación para las escuelas de los pueblos indígenas Hitnü y Sikuani del municipio de Arauquita, departamento de Arauca.</v>
          </cell>
        </row>
        <row r="4690">
          <cell r="E4690">
            <v>281065169400</v>
          </cell>
          <cell r="F4690" t="str">
            <v>Construcción de un  mega colegio en el centro poblado de Panamá de Arauca, Puerto Jordán y Filipinas del municipio de Arauquita.</v>
          </cell>
        </row>
        <row r="4691">
          <cell r="E4691">
            <v>281065169421</v>
          </cell>
          <cell r="F4691" t="str">
            <v>Construcción de escuelas en Providencia y El Trapiche del pueblo Hitnü ya que en las aulas que se dan clases  son construidas en madera, techo de palma y piso de tierra por lo tanto  no cumplen con las condiciones adecuadas y se requiere la construcción urgente de la misma  en el municipio de Arauquita, departamento de Arauca.</v>
          </cell>
        </row>
        <row r="4692">
          <cell r="E4692">
            <v>281065169464</v>
          </cell>
          <cell r="F4692" t="str">
            <v>Construcción, adecuación e implementación de un centro de investigación en Puerto Jordán</v>
          </cell>
        </row>
        <row r="4693">
          <cell r="E4693">
            <v>281065169475</v>
          </cell>
          <cell r="F4693" t="str">
            <v>Implementar la biblioteca móvil  con textos etnoeducativos reconociendo que la educación étnica es integral y comunitaria por lo tanto se beneficiarían estudiantes y comunidad en general de los pueblos indígenas Hitnü, Makaguan y Sikuani del municipio de Arauquita, departamento de Arauca.</v>
          </cell>
        </row>
        <row r="4694">
          <cell r="E4694">
            <v>281065169491</v>
          </cell>
          <cell r="F4694" t="str">
            <v>Contratación de personal administrativo y servicios generales y permanentes para los centros e instituciones educativas rurales del municipio de Araquita</v>
          </cell>
        </row>
        <row r="4695">
          <cell r="E4695">
            <v>281065169507</v>
          </cell>
          <cell r="F4695" t="str">
            <v>Contratar personal idóneo para la atención digna integral a la primera infancia  del  área rural del municipio de Arauquita.</v>
          </cell>
        </row>
        <row r="4696">
          <cell r="E4696">
            <v>281065169508</v>
          </cell>
          <cell r="F4696" t="str">
            <v>Construcción y dotación de una granja integral para el trabajo agropecuario en la institución educativa CEIN El Vigía del pueblo Makaguan del municipio de Arauquita, departamento de Arauca.</v>
          </cell>
        </row>
        <row r="4697">
          <cell r="E4697">
            <v>281065169511</v>
          </cell>
          <cell r="F4697" t="str">
            <v>Convenio institucional para el fortalecimiento de la educación técnica y tecnologica de la zona rural del municipio de Arauquita.</v>
          </cell>
        </row>
        <row r="4698">
          <cell r="E4698">
            <v>281065169512</v>
          </cell>
          <cell r="F4698" t="str">
            <v>Diseñar un programa para crear semilleros de investigación en todas las instituciones educativas con personal calificado en temas de investigación.</v>
          </cell>
        </row>
        <row r="4699">
          <cell r="E4699">
            <v>281065169516</v>
          </cell>
          <cell r="F4699" t="str">
            <v>Implementación de programas integrales, para la formación de la planta de docentes, en pedagogía etnocultural y recreación, de los pueblos indígenas Hitnü, Makaguan y Sikuani del municipio de Arauquita, departamento de Arauca.</v>
          </cell>
        </row>
        <row r="4700">
          <cell r="E4700">
            <v>281065169521</v>
          </cell>
          <cell r="F4700" t="str">
            <v>Dotación de Centros de Desarrollo Infantil en la zona rural del municipio de Arauquita.</v>
          </cell>
        </row>
        <row r="4701">
          <cell r="E4701">
            <v>281065169525</v>
          </cell>
          <cell r="F4701" t="str">
            <v>Dotación de  elementos deportivos para las instituciones educativas de los todos  núcleos veredales del municipio de Arauquita.</v>
          </cell>
        </row>
        <row r="4702">
          <cell r="E4702">
            <v>281065169528</v>
          </cell>
          <cell r="F4702" t="str">
            <v>Construcción de una sala lúdica donde se pueda compartir y hacer acompañamiento familiar con la misma comunidad del pueblo Makaguan del municipio de Arauquita, departamento de Arauca.</v>
          </cell>
        </row>
        <row r="4703">
          <cell r="E4703">
            <v>281065169529</v>
          </cell>
          <cell r="F4703" t="str">
            <v>Construir y dotar ludotecas comunitarias  en los centros poblados del Municipio de Arauquita.</v>
          </cell>
        </row>
        <row r="4704">
          <cell r="E4704">
            <v>281065169530</v>
          </cell>
          <cell r="F4704" t="str">
            <v>Dotación de bicicletas y canoas para los estudiantes de las islas y riveras de río, zona de difícil acceso, del municipio de Arauquita.</v>
          </cell>
        </row>
        <row r="4705">
          <cell r="E4705">
            <v>281065169543</v>
          </cell>
          <cell r="F4705" t="str">
            <v>Dotación de material didáctico, tecnológico  para las instituciones educativas de los todos  núcleos veredales del municipio de Arauquita.</v>
          </cell>
        </row>
        <row r="4706">
          <cell r="E4706">
            <v>281065169544</v>
          </cell>
          <cell r="F4706" t="str">
            <v>Dotación integral, de  sillas, tableros y pupitres y material didáctico lúdico con enfoque étnico - educativo, para las escuelas del pueblo Hitnú Monogarra, Trapiche, Ilusión, Las Vegas, Providencia, Romano, El Yagual, Cajaros del pueblo Sikuani, y el CEIN Vigía del pueblo Makaguan del municipio de Arauquita, departamento de Arauca.</v>
          </cell>
        </row>
        <row r="4707">
          <cell r="E4707">
            <v>281065169551</v>
          </cell>
          <cell r="F4707" t="str">
            <v>Dotación de material mobiliario para las instituciones educativas de los todos núcleos veredales del municipio de Arauquita.</v>
          </cell>
        </row>
        <row r="4708">
          <cell r="E4708">
            <v>281065169563</v>
          </cell>
          <cell r="F4708" t="str">
            <v>Formación y capacitación para las mujeres, acompañamiento profesional de gestiones de negocio y emprendimiento</v>
          </cell>
        </row>
        <row r="4709">
          <cell r="E4709">
            <v>281065169568</v>
          </cell>
          <cell r="F4709" t="str">
            <v>Fortalecimiento e implemetación de los programas bilingües para docentes del municipio de Arauquita</v>
          </cell>
        </row>
        <row r="4710">
          <cell r="E4710">
            <v>281065169574</v>
          </cell>
          <cell r="F4710" t="str">
            <v>construcción de parques biosaludables para los consejos comunitarios ubicados en los centros poblados del municipio de arayquita</v>
          </cell>
        </row>
        <row r="4711">
          <cell r="E4711">
            <v>281065169575</v>
          </cell>
          <cell r="F4711" t="str">
            <v>Construcción, adecuación y dotación de instalaciones donde funcione el programa de cero a siempre en la zona rural del municipio de Arauquita</v>
          </cell>
        </row>
        <row r="4712">
          <cell r="E4712">
            <v>281065169589</v>
          </cell>
          <cell r="F4712" t="str">
            <v>Implementación de programas de formación y atención de niños y niñas con discapacidad en el área rural en el municipio de Arauquita.</v>
          </cell>
        </row>
        <row r="4713">
          <cell r="E4713">
            <v>281065169591</v>
          </cell>
          <cell r="F4713" t="str">
            <v>Formación en carreras técnicas, tecnológicos y universitarias con becas integrales para las comunidades rurales negras, afrocolombianos, raizales y palenqueros según lo establecido por la sentencia 576/2015 de los consejos comunitarios y asociaciones del municipio de Arauquita, departamento de Arauca.</v>
          </cell>
        </row>
        <row r="4714">
          <cell r="E4714">
            <v>281065169601</v>
          </cell>
          <cell r="F4714" t="str">
            <v>Construcción y mantenimiento de plantas compactas de tratamiento de agua potable y mantenimiento de baterías sanitarias en todas las instituciones educativas de los  núcleos veredales del municipio de Arauquita.</v>
          </cell>
        </row>
        <row r="4715">
          <cell r="E4715">
            <v>281065169613</v>
          </cell>
          <cell r="F4715" t="str">
            <v>Implementación de programas de emprendimiento empresarial  y empoderamiento étnico para el desarrollo del auto reconocimiento en la población negra, afrocolombianas, raizales y palenqueras  del municipio de Arauquita, departamento de Arauca.</v>
          </cell>
        </row>
        <row r="4716">
          <cell r="E4716">
            <v>281065169614</v>
          </cell>
          <cell r="F4716" t="str">
            <v>Implementación de un modelo educativo acorde al contexto socio – cultural en los nueve núcleos veredales.</v>
          </cell>
        </row>
        <row r="4717">
          <cell r="E4717">
            <v>281065169617</v>
          </cell>
          <cell r="F4717" t="str">
            <v>Implementación de un proyecto para el fortalecimiento de la linea agro-forestal del cacao, huertas escolares, o producto de pan coger del municipio de Arauquita.</v>
          </cell>
        </row>
        <row r="4718">
          <cell r="E4718">
            <v>281065169619</v>
          </cell>
          <cell r="F4718" t="str">
            <v>Inclusión de personal idóneo con identidad afro colombiana con conocimiento sobre la ley 70/1993  de las costumbres y tradiciones de las comunidades negras, afrocolombianos, raizales y palenqueras en las instituciones educativas del municipio de Arauquita, departamento de Arauca.</v>
          </cell>
        </row>
        <row r="4719">
          <cell r="E4719">
            <v>281065169642</v>
          </cell>
          <cell r="F4719" t="str">
            <v>construcción de la casa étnocultural de las comunidades negras afrocolombianas, raizales y palenqueras con el fin de que nos sirva como centro de formación y reconocimiento a la diversidad y a la multiculturalidad que conlleva  al rescate de la identidad y por ende al auto reconocimiento en el Centro poblado de Panamá de Arauca del municipio de Arauquita, departamento de Arauca.</v>
          </cell>
        </row>
        <row r="4720">
          <cell r="E4720">
            <v>281065169645</v>
          </cell>
          <cell r="F4720" t="str">
            <v>Programas de apoyo uso del tiempo libre a primera infancia y adolescentes</v>
          </cell>
        </row>
        <row r="4721">
          <cell r="E4721">
            <v>281065169648</v>
          </cell>
          <cell r="F4721" t="str">
            <v>Dotación para la casa étnocultural de las comunidades negras afrocolombianas, raizales y palenqueras con el fin de que nos sirva como centro de formación y reconocimiento a la diversidad y a la multiculturalidad que conlleva  al rescate de la identidad y por ende al auto reconocimiento en el Centro poblado de Panamá de Arauca del municipio de Arauquita, departamento de Arauca.</v>
          </cell>
        </row>
        <row r="4722">
          <cell r="E4722">
            <v>281065169662</v>
          </cell>
          <cell r="F4722" t="str">
            <v>Implementar y fortalecer los programas de alfabetización – SER, ACRECER en los puntos estratégicos de los nueve núcleos. del municipio de Arauquita.</v>
          </cell>
        </row>
        <row r="4723">
          <cell r="E4723">
            <v>281065169665</v>
          </cell>
          <cell r="F4723" t="str">
            <v>Crear programas etnoculturales y psicosociales acompañados de profesionales afrocolombianos para jóvenes con problemáticas sociales carentes de auto reconocimiento e identidad de sus raíces o su ancestrabilidad del municipio de Arauquita, departamento de Arauca.</v>
          </cell>
        </row>
        <row r="4724">
          <cell r="E4724">
            <v>281065169675</v>
          </cell>
          <cell r="F4724" t="str">
            <v>Re agrupación de grados escolares por zonas geográficas y asignación de un docente para cada grado, en el municipio de Arauquita.</v>
          </cell>
        </row>
        <row r="4725">
          <cell r="E4725">
            <v>281065169686</v>
          </cell>
          <cell r="F4725" t="str">
            <v>Reubicación de las escuelas El Carmen y Vista Hermosa por inundación del Caño La Colorada</v>
          </cell>
        </row>
        <row r="4726">
          <cell r="E4726">
            <v>281065169713</v>
          </cell>
          <cell r="F4726" t="str">
            <v>Construcción, dotación y puesta en marcha de la casa étnocultural de las comunidades negras afrocolombianas, raizales y palenqueras con el fin de que nos sirva como centro de formación y reconocimiento a la diversidad y a la multiculturalidad que conlleva al rescate de la identidad y por ende al auto reconocimiento en el municipio de Arauquita, departamento de Arauca.</v>
          </cell>
        </row>
        <row r="4727">
          <cell r="E4727">
            <v>281065169721</v>
          </cell>
          <cell r="F4727" t="str">
            <v>Construcción y Dotación  de salas de informática  en las instituciones y centros educativos rurales  del municipio de Arauquita.</v>
          </cell>
        </row>
        <row r="4728">
          <cell r="E4728">
            <v>281065169744</v>
          </cell>
          <cell r="F4728" t="str">
            <v>Construcción, adecuación y dotación de restaurantes escolares rurales en los diferentes núcleos veredales del municipio de Arauquita.</v>
          </cell>
        </row>
        <row r="4729">
          <cell r="E4729">
            <v>281065169755</v>
          </cell>
          <cell r="F4729" t="str">
            <v>Compra de terreno para una sede educativa del SENA en Puerto Jordán.</v>
          </cell>
        </row>
        <row r="4730">
          <cell r="E4730">
            <v>281065169948</v>
          </cell>
          <cell r="F4730" t="str">
            <v>Que los docentes que han venido trabajando en cargos provisionales que sean nombrados en estas instituciones por derechos adquiridos sin tener que acudir al concurso de méritos convocados en las zonas especiales de paz del municipio de Arauquita, departamento de Arauca.</v>
          </cell>
        </row>
        <row r="4731">
          <cell r="E4731">
            <v>281065169972</v>
          </cell>
          <cell r="F4731" t="str">
            <v>Implementar la catedra afrocolombiana en las instituciones educativas y dar cumplimiento a la ley 70 del 1993</v>
          </cell>
        </row>
        <row r="4732">
          <cell r="E4732">
            <v>281300148377</v>
          </cell>
          <cell r="F4732" t="str">
            <v>Construcción de una sala de sistemas que beneficia a 700 niños, niñas y adolescentes de la comunidad Makaguán.</v>
          </cell>
        </row>
        <row r="4733">
          <cell r="E4733">
            <v>281300148387</v>
          </cell>
          <cell r="F4733" t="str">
            <v>Nombrar personal administrativo: coordinador, celador, personal de servicio, y profesional administrativo y financiero para la I.E. Makaguán, que optimice el servicio educativo basado en el principio de eficacia, eficiencia y celeridad</v>
          </cell>
        </row>
        <row r="4734">
          <cell r="E4734">
            <v>281300148406</v>
          </cell>
          <cell r="F4734" t="str">
            <v xml:space="preserve">Ampliación de cupos programas de cero a siempre en la zona rural del municipio de Fortul. </v>
          </cell>
        </row>
        <row r="4735">
          <cell r="E4735">
            <v>281300148413</v>
          </cell>
          <cell r="F4735" t="str">
            <v>Fortalecer  la cultura con enfoque diferencial en I.E. Makaguán que propicie la recuperación y práctica de las propias maneras de vida ancestrales, como la narración, los cantos, los ritos, entre otros.</v>
          </cell>
        </row>
        <row r="4736">
          <cell r="E4736">
            <v>281300148416</v>
          </cell>
          <cell r="F4736" t="str">
            <v xml:space="preserve">Apoyo para el fomento de producción de  alimentos en las escuelas y colegios del área rural del municipio de Fortúl	</v>
          </cell>
        </row>
        <row r="4737">
          <cell r="E4737">
            <v>281300148432</v>
          </cell>
          <cell r="F4737" t="str">
            <v>Implementación y dotación de escuelas de formación deportiva y formación artística y cultural con enfoque diferencial en I.E. Makaguán, que propicie la recuperación y práctica de las propias maneras de vida ancestrales, como la narración, los cantos, los ritos, los juegos tradicionales, entre otros.</v>
          </cell>
        </row>
        <row r="4738">
          <cell r="E4738">
            <v>281300148444</v>
          </cell>
          <cell r="F4738" t="str">
            <v>Implementar programas técnicos y tecnológicos a los jóvenes de la I.E. Makaguán, que les permita el desarrollo de sus capacidades y mejorar su calidad de vida y el de su comunidad</v>
          </cell>
        </row>
        <row r="4739">
          <cell r="E4739">
            <v>281300148455</v>
          </cell>
          <cell r="F4739" t="str">
            <v>Implementar énfasis agroambiental con enfoque étnico en la I.E. Makaguán, que favorezca la soberanía alimentaria por medio de buenas prácticas agrícolas, que prioricen el uso de preparados naturales libres de agroquímicos; promoviendo la recuperación y salvaguarda de la semilla nativa y ancestral.</v>
          </cell>
        </row>
        <row r="4740">
          <cell r="E4740">
            <v>281300148496</v>
          </cell>
          <cell r="F4740" t="str">
            <v>Contratación  y dotación del servicio de restaurante escolar por distrito en el Municipio de Fortúl</v>
          </cell>
        </row>
        <row r="4741">
          <cell r="E4741">
            <v>281300148653</v>
          </cell>
          <cell r="F4741" t="str">
            <v>Garantía de alimentación escolar continua rural para el municipio de Fortul</v>
          </cell>
        </row>
        <row r="4742">
          <cell r="E4742">
            <v>281300149082</v>
          </cell>
          <cell r="F4742" t="str">
            <v>Implementar la universidad rural pública regional, para la formación diversificada  y de alta calidad, para todos los  bachilleres que se gradúan de los diferentes colegios rurales del municipio de Fortul  del departamento de Arauca y que se garantice la sostenibilidad presupuestal.</v>
          </cell>
        </row>
        <row r="4743">
          <cell r="E4743">
            <v>281300149397</v>
          </cell>
          <cell r="F4743" t="str">
            <v xml:space="preserve">Modalidades de atención infantil </v>
          </cell>
        </row>
        <row r="4744">
          <cell r="E4744">
            <v>281300149411</v>
          </cell>
          <cell r="F4744" t="str">
            <v>Ampliación de becas nacionales o en el exterior por mérito académico y talentos (culturales, deportivos, sociales y comunitarios) para estudiantes del sector rural en el municipio de Fortul,  que genere impacto en la región por parte de los beneficiados</v>
          </cell>
        </row>
        <row r="4745">
          <cell r="E4745">
            <v>281300149421</v>
          </cell>
          <cell r="F4745" t="str">
            <v>Creación de  subsidios  a nivel regional que beneficie a los bachilleres  que deseen continuar con su educación superior.</v>
          </cell>
        </row>
        <row r="4746">
          <cell r="E4746">
            <v>281300149481</v>
          </cell>
          <cell r="F4746" t="str">
            <v>Garantizar el servicio de restaurante escolar durante todo el calendario académico en la zona rural del municipio de Fortul.</v>
          </cell>
        </row>
        <row r="4747">
          <cell r="E4747">
            <v>281300149498</v>
          </cell>
          <cell r="F4747" t="str">
            <v>Garantizar el servicio de transporte escolar durante todo el calendario académico en el municipio de Fortul.</v>
          </cell>
        </row>
        <row r="4748">
          <cell r="E4748">
            <v>281300149517</v>
          </cell>
          <cell r="F4748" t="str">
            <v>Contratación directa con las asociaciones de padres de familia o  Juntas de Acción Comunal para que los recursos  de alimentación escolar  puedan llegar a cumplirse  en un 100% en el municipio de Fortul.</v>
          </cell>
        </row>
        <row r="4749">
          <cell r="E4749">
            <v>281300149524</v>
          </cell>
          <cell r="F4749" t="str">
            <v>Mantenimiento a la infraestructura  de cerramiento de los  establecimientos educativos en los distritos del municipio de Fortul.</v>
          </cell>
        </row>
        <row r="4750">
          <cell r="E4750">
            <v>281300149530</v>
          </cell>
          <cell r="F4750" t="str">
            <v>Cerramiento de los establecimientos educativos en los distritos del municipio de Fortul.</v>
          </cell>
        </row>
        <row r="4751">
          <cell r="E4751">
            <v>281300149545</v>
          </cell>
          <cell r="F4751" t="str">
            <v>Construcción de baterías sanitarias, de acuerdo con la edad de los estudiantes, en cada una de las I.E. de los distritos  del municipio de Fortul</v>
          </cell>
        </row>
        <row r="4752">
          <cell r="E4752">
            <v>281300149551</v>
          </cell>
          <cell r="F4752" t="str">
            <v>Contratación directa con las asociaciones de padres de familia o  Juntas de Acción Comunal para que los recursos  de  transporte puedan llegar al cumplirse  en un 100% en el municipio de Fortul.</v>
          </cell>
        </row>
        <row r="4753">
          <cell r="E4753">
            <v>281300149603</v>
          </cell>
          <cell r="F4753" t="str">
            <v xml:space="preserve"> Construcción de infraestructura en las instituciones educativas rurales, según las normas técnicas con enfoque diferencial, en todos los distritos del municipio de Fortul.</v>
          </cell>
        </row>
        <row r="4754">
          <cell r="E4754">
            <v>281300149621</v>
          </cell>
          <cell r="F4754" t="str">
            <v>Desarrollar  políticas, programas, y estratégicas que contribuyan a la formación  integral de los niños, niñas, adolescentes, jóvenes y  comunidad educativa de la zona rural del municipio de Fortul.</v>
          </cell>
        </row>
        <row r="4755">
          <cell r="E4755">
            <v>281300149631</v>
          </cell>
          <cell r="F4755" t="str">
            <v>Articular con las instituciones que conforman el Sistema Nacional de Bienestar Familiar en Derechos Sexuales y Reproductivos y prevención de embarazo en la adolescencia, en todas las instituciones educativas de los cinco distritos del municipio de Fortul.</v>
          </cell>
        </row>
        <row r="4756">
          <cell r="E4756">
            <v>281300149653</v>
          </cell>
          <cell r="F4756" t="str">
            <v>Conformación de veedurías y seguimiento a los contratos  de transporte y restaurante escolar en la zona rural del municipio de Fortul.</v>
          </cell>
        </row>
        <row r="4757">
          <cell r="E4757">
            <v>281300149674</v>
          </cell>
          <cell r="F4757" t="str">
            <v>Construcción  de restaurantes escolares en la zona rural, de acuerdo a la normas técnicas, en todos los distritos de la zona rural del municipio de Fortul.</v>
          </cell>
        </row>
        <row r="4758">
          <cell r="E4758">
            <v>281300149687</v>
          </cell>
          <cell r="F4758" t="str">
            <v>Dotaciones de establecimientos educativos en: material lúdico pedagógico  en  todos los distritos del municipio de Fortul.</v>
          </cell>
        </row>
        <row r="4759">
          <cell r="E4759">
            <v>281300149707</v>
          </cell>
          <cell r="F4759" t="str">
            <v>Dotaciones de establecimientos educativos en:  material tecnológico como tableros inteligentes, vídeo beam, televisores,  entre otros, a todos  de los distritos del municipio de Fortul.</v>
          </cell>
        </row>
        <row r="4760">
          <cell r="E4760">
            <v>281300150058</v>
          </cell>
          <cell r="F4760" t="str">
            <v>Construcción de escenarios culturales  que beneficien  a las comunidades educativas de los distritos del municipio de Fortul.</v>
          </cell>
        </row>
        <row r="4761">
          <cell r="E4761">
            <v>281300150072</v>
          </cell>
          <cell r="F4761" t="str">
            <v>Dotación de escenarios culturales, con instructores cualificados y vinculados  laboralmente,  que beneficie  a las comunidades educativas de los distritos del municipio de Fortul.</v>
          </cell>
        </row>
        <row r="4762">
          <cell r="E4762">
            <v>281300150125</v>
          </cell>
          <cell r="F4762" t="str">
            <v>Garantizar educación gratuita a  través de programas flexibles y validación para la población adulta y madres cabeza de familia para los cinco distritos del municipio de Fortul.</v>
          </cell>
        </row>
        <row r="4763">
          <cell r="E4763">
            <v>281300150144</v>
          </cell>
          <cell r="F4763" t="str">
            <v>Mejoramiento de restaurantes escolares en la zona rural, de acuerdo a la normas técnicas, en todos los distritos de la zona rural del municipio de Fortul.</v>
          </cell>
        </row>
        <row r="4764">
          <cell r="E4764">
            <v>281300150170</v>
          </cell>
          <cell r="F4764" t="str">
            <v>Realizar  un estudio técnico para la implementación de  programas integrales,  que favorezcan a la población de la primera infancia  en los 5 distritos del municipio de Fortul.</v>
          </cell>
        </row>
        <row r="4765">
          <cell r="E4765">
            <v>281300150189</v>
          </cell>
          <cell r="F4765" t="str">
            <v xml:space="preserve"> Dotación  de restaurantes escolares en la zona rural, de acuerdo a la normas técnicas  en todos los distritos de la zona rural del municipio de Fortul.</v>
          </cell>
        </row>
        <row r="4766">
          <cell r="E4766">
            <v>281300150204</v>
          </cell>
          <cell r="F4766" t="str">
            <v>Ampliación y dotación del CDI ubicado en el centro poblado de Nuevo Caranal que beneficia a 300 niños y niñas</v>
          </cell>
        </row>
        <row r="4767">
          <cell r="E4767">
            <v>281300150255</v>
          </cell>
          <cell r="F4767" t="str">
            <v>Dotaciones de establecimientos educativos en:    material mobiliario como archivadores, pupitres, escritorios entre otros, en todas las I.E de los distritos del municipio de Fortul.</v>
          </cell>
        </row>
        <row r="4768">
          <cell r="E4768">
            <v>281300150266</v>
          </cell>
          <cell r="F4768" t="str">
            <v>Realizar la gestión para  contar con la presencia del ICBF y demás entidades que beneficien a la población infantil con toda su oferta institucional en el municipio de Fortul.</v>
          </cell>
        </row>
        <row r="4769">
          <cell r="E4769">
            <v>281300150402</v>
          </cell>
          <cell r="F4769" t="str">
            <v xml:space="preserve">Implementación del Modelo Técnico Agropecuario en las instituciones  educativas rurales del municipio de Fortul. </v>
          </cell>
        </row>
        <row r="4770">
          <cell r="E4770">
            <v>281300150413</v>
          </cell>
          <cell r="F4770" t="str">
            <v>Ampliar la oferta de carreras técnicas y tecnológicas con el SENA que beneficie a la población rural del municipio de Fortul.</v>
          </cell>
        </row>
        <row r="4771">
          <cell r="E4771">
            <v>281300150418</v>
          </cell>
          <cell r="F4771" t="str">
            <v>Construcción  de bibliotecas con enfoque diferencial en los establecimientos educativos de los cinco distritos del municipio de Fortul.</v>
          </cell>
        </row>
        <row r="4772">
          <cell r="E4772">
            <v>281300150430</v>
          </cell>
          <cell r="F4772" t="str">
            <v>Fortalecimiento a la cualificación de docentes en temas de tecnología y diferentes áreas del conocimiento, para diseñar, formular y promover el desarrollo y fortalecimiento  en necesidades educativas especiales para  toda la población estudiantil del área rural del municipio de Fortul.</v>
          </cell>
        </row>
        <row r="4773">
          <cell r="E4773">
            <v>281300150448</v>
          </cell>
          <cell r="F4773" t="str">
            <v>Crear una estrategia comunitaria para  velar por la calidad de la educación en el municipio de Fortul.</v>
          </cell>
        </row>
        <row r="4774">
          <cell r="E4774">
            <v>281300150457</v>
          </cell>
          <cell r="F4774" t="str">
            <v>Capacitación a comunales en proyectos de infraestructura de la zona rural del municipio de Fortul.</v>
          </cell>
        </row>
        <row r="4775">
          <cell r="E4775">
            <v>281300150458</v>
          </cell>
          <cell r="F4775" t="str">
            <v>Crear acciones de promoción de la oferta de servicios  del SENA, que incentive la formación técnica  en mujeres rurales en artes y oficios (costura, peluquería, cocina, entre otros.) con capital semilla para  emprender sus ideas de negocio con visión  empresarial en la zona rural del municipio de Fortul.</v>
          </cell>
        </row>
        <row r="4776">
          <cell r="E4776">
            <v>281300150464</v>
          </cell>
          <cell r="F4776" t="str">
            <v>Construir y desarrollar espacios que fortalezcan y dignifiquen el papel de la mujer en los diferentes sectores, a través de la implementación de  las políticas públicas de la mujer, involucrando a hombres y mujeres campesinas, como estrategias pedagógicas de equidad y convivencia en el municipio de Fortul.</v>
          </cell>
        </row>
        <row r="4777">
          <cell r="E4777">
            <v>281300150639</v>
          </cell>
          <cell r="F4777" t="str">
            <v>Construcción de una sede propia del SENA, con su respectiva dotación, que beneficie a la población en la zona rural en el municipio de Fortul.</v>
          </cell>
        </row>
        <row r="4778">
          <cell r="E4778">
            <v>281300150788</v>
          </cell>
          <cell r="F4778" t="str">
            <v>Ampliación y construcción de parques biosaludables e infantiles, ajustados a las necesidades de la población en todas las sedes educativas de los distritos del municipio de Fortul.</v>
          </cell>
        </row>
        <row r="4779">
          <cell r="E4779">
            <v>281300150794</v>
          </cell>
          <cell r="F4779" t="str">
            <v>Construcción de infraestructura educativa, cultural y deportiva para niños y niñas del nivel preescolar de los establecimientos educativos del área rural del municipio de Fortul.</v>
          </cell>
        </row>
        <row r="4780">
          <cell r="E4780">
            <v>281300150799</v>
          </cell>
          <cell r="F4780" t="str">
            <v>Construcción, mejoramiento, mantenimiento de: Salas de informática, laboratorios de física, química, en los establecimientos educativos de los cinco distritos del municipio de Fortul.</v>
          </cell>
        </row>
        <row r="4781">
          <cell r="E4781">
            <v>281300150821</v>
          </cell>
          <cell r="F4781" t="str">
            <v>Ampliación del terreno de los colegios rurales para proyectos educativos, productivos y sostenibles del municipio de Fortul.</v>
          </cell>
        </row>
        <row r="4782">
          <cell r="E4782">
            <v>281300150831</v>
          </cell>
          <cell r="F4782" t="str">
            <v>Gestionar la apertura de plazas que garanticen la vinculación laboral de los docentes, administrativos y directivos en los establecimientos educativos rurales del municipio de Fortul.</v>
          </cell>
        </row>
        <row r="4783">
          <cell r="E4783">
            <v>281300150839</v>
          </cell>
          <cell r="F4783" t="str">
            <v>Implementación de educación con enfoque diferencial e incluyente, en la zona rural del municipio de Fortul.</v>
          </cell>
        </row>
        <row r="4784">
          <cell r="E4784">
            <v>281300150847</v>
          </cell>
          <cell r="F4784" t="str">
            <v>Crear estrategia para garantizar la educación gratuita  en todos los niveles educativos para todos los niños, niñas, adolescentes y jóvenes rurales del  municipio de Fortul.</v>
          </cell>
        </row>
        <row r="4785">
          <cell r="E4785">
            <v>281300150858</v>
          </cell>
          <cell r="F4785" t="str">
            <v>Construcción de salas de bilingüismos con enfoque diferencial  en los establecimientos educativos de los cinco distritos del municipio de Fortul.</v>
          </cell>
        </row>
        <row r="4786">
          <cell r="E4786">
            <v>281300150863</v>
          </cell>
          <cell r="F4786" t="str">
            <v>Construcción  de laboratorios de  ciencias exactas con enfoque diferencial  en los establecimientos educativos de los cinco distritos del municipio de Fortul.</v>
          </cell>
        </row>
        <row r="4787">
          <cell r="E4787">
            <v>281300150877</v>
          </cell>
          <cell r="F4787" t="str">
            <v>Implementación de la cátedra y/o un currículo de los pueblos indígenas como estrategia para iniciar la recuperación de la lengua y el fortalecimiento espiritual. Fortalecimiento e implementación del PEC (proyecto educativo comunitario) en la I.E. Makaguán.</v>
          </cell>
        </row>
        <row r="4788">
          <cell r="E4788">
            <v>281300150889</v>
          </cell>
          <cell r="F4788" t="str">
            <v xml:space="preserve">Garantizar la formación académica a través de becas integrales, en carreras de etnoeducación para los jóvenes bachilleres, del resguardo cusay la colorada y asentamiento de mujeres indígenas desplazadas del municipio de Fortul, departamento de arauca. </v>
          </cell>
        </row>
        <row r="4789">
          <cell r="E4789">
            <v>281300150905</v>
          </cell>
          <cell r="F4789" t="str">
            <v>Capacitar y concientizar a padres de familia para que prioricen la educación de sus hijos como una oportunidad para formar líderes y mejorar su calidad de vida y la de su comunidad, en el Resguardo Cusay la Colorada y asentamiento de mujeres indigenas desplazadas del municipio de Fortul, departamento de Arauca.</v>
          </cell>
        </row>
        <row r="4790">
          <cell r="E4790">
            <v>281300150907</v>
          </cell>
          <cell r="F4790" t="str">
            <v>Implementar actividades extra-clase en horas de la tarde, que les permita ocupar adecuadamente el tiempo libre en actividades lúdico-pedagógicas como artesanías, juegos tradicionales, formación artística, formación deportiva, talleres de superación y motivación personal, entre otros.</v>
          </cell>
        </row>
        <row r="4791">
          <cell r="E4791">
            <v>281300150923</v>
          </cell>
          <cell r="F4791" t="str">
            <v>Dotación de material didáctico y uniforme en la I.E. Makaguán que favorezca una educación de calidad.</v>
          </cell>
        </row>
        <row r="4792">
          <cell r="E4792">
            <v>281300150933</v>
          </cell>
          <cell r="F4792" t="str">
            <v>Creación de una escuela intercultural que facilite los intercambios culturales</v>
          </cell>
        </row>
        <row r="4793">
          <cell r="E4793">
            <v>281300150943</v>
          </cell>
          <cell r="F4793" t="str">
            <v>Ampliar la infraestructura de la I.E. Makaguán que les permita mayor cobertura de atención en educativa en comunidad Makaguán.</v>
          </cell>
        </row>
        <row r="4794">
          <cell r="E4794">
            <v>281300150949</v>
          </cell>
          <cell r="F4794" t="str">
            <v>Construcción de polideportivo que beneficie a 700  niños, niñas aproximadamente, y adolescentes de las diferentes comunidades que asisten a I.E. Makaguán.</v>
          </cell>
        </row>
        <row r="4795">
          <cell r="E4795">
            <v>281300150953</v>
          </cell>
          <cell r="F4795" t="str">
            <v>Adecuación y ampliación   del internado de la comunidad Makaguán que beneficia a 200 niños, niñas y adolescentes de esta comunidad</v>
          </cell>
        </row>
        <row r="4796">
          <cell r="E4796">
            <v>281300150960</v>
          </cell>
          <cell r="F4796" t="str">
            <v>Protección del lenguaje U´wa a través de material lúdico y pedagógico propio de la cultura</v>
          </cell>
        </row>
        <row r="4797">
          <cell r="E4797">
            <v>281300150963</v>
          </cell>
          <cell r="F4797" t="str">
            <v>Ampliación de rutas escolares para las diferentes comunidades: Ciberia, Parreros, Palma Real, Cabaña, Macarieros, entre otras; que asisten a la I.E. Makaguán.</v>
          </cell>
        </row>
        <row r="4798">
          <cell r="E4798">
            <v>281300150968</v>
          </cell>
          <cell r="F4798" t="str">
            <v>Implementación de la política etnoeducativa del pueblo U’wa, donde haya profesores, bilingües, trilingües y biculturales con formación profesional y fortalecimiento desde el núcleo familiar.</v>
          </cell>
        </row>
        <row r="4799">
          <cell r="E4799">
            <v>281300151026</v>
          </cell>
          <cell r="F4799" t="str">
            <v>Construcción de planta de tratamiento de agua que garantice el consumo de agua potable en la I.E. Makaguán.</v>
          </cell>
        </row>
        <row r="4800">
          <cell r="E4800">
            <v>281300151036</v>
          </cell>
          <cell r="F4800" t="str">
            <v>Que se cree la universidad intercultural</v>
          </cell>
        </row>
        <row r="4801">
          <cell r="E4801">
            <v>281300151037</v>
          </cell>
          <cell r="F4801" t="str">
            <v>Implementar énfasis agroambiental con enfoque étnico en la I.E. Makaguán, que favorezca la soberanía alimentaria por medio de buenas prácticas agrícolas, que prioricen el uso de preparados naturales libres de agroquímicos; promoviendo la recuperación y salvaguarda de la semilla nativa y ancestral.</v>
          </cell>
        </row>
        <row r="4802">
          <cell r="E4802">
            <v>281300151038</v>
          </cell>
          <cell r="F4802" t="str">
            <v xml:space="preserve">Capacitación, becas de estudio profesionales o técnicos a la comunidad U’wa que quiera profundiza en temas de salud </v>
          </cell>
        </row>
        <row r="4803">
          <cell r="E4803">
            <v>281300151039</v>
          </cell>
          <cell r="F4803" t="str">
            <v xml:space="preserve">Becas para que las mujeres puedan culminar sus estudios de bachillerato y carreras profesionales que sirvan a su comunidad de 300 personas resguardo Cibariza </v>
          </cell>
        </row>
        <row r="4804">
          <cell r="E4804">
            <v>281300151042</v>
          </cell>
          <cell r="F4804" t="str">
            <v>En alianzas con el SENA, Implementar programas técnicos y tecnológicos a los jóvenes de la I.E. Makaguán, que les permita el desarrollo de sus capacidades y mejorar su calidad de vida y el de su comunidad, en el resguardo cusay la colorada, del municipio de fortul, departamento de arauca.</v>
          </cell>
        </row>
        <row r="4805">
          <cell r="E4805">
            <v>281300151043</v>
          </cell>
          <cell r="F4805" t="str">
            <v xml:space="preserve">Garantizar la formación técnica, tecnológica y profesional a la mujer negra Afrocolombiana	</v>
          </cell>
        </row>
        <row r="4806">
          <cell r="E4806">
            <v>281300151044</v>
          </cell>
          <cell r="F4806" t="str">
            <v>Construcción de Universidad con enfoque diferencial étnico para las comunidades indígenas del departamento de Arauca.</v>
          </cell>
        </row>
        <row r="4807">
          <cell r="E4807">
            <v>281300151046</v>
          </cell>
          <cell r="F4807" t="str">
            <v xml:space="preserve">Garantizar la contratación de profesionales Etnoeducadores en el municipio de Fortul	</v>
          </cell>
        </row>
        <row r="4808">
          <cell r="E4808">
            <v>281300151048</v>
          </cell>
          <cell r="F4808" t="str">
            <v>Fortalecimiento y capacitación con programas de alfabetización para mujeres y hombres del resguardo cusay la colorada, del municipio de Fortul, departamento de arauca.</v>
          </cell>
        </row>
        <row r="4809">
          <cell r="E4809">
            <v>281300151050</v>
          </cell>
          <cell r="F4809" t="str">
            <v xml:space="preserve">Capacitar a los docentes Afro del municipio en Etnoeducación que favorezca el rescate de las tradiciones culturales.	</v>
          </cell>
        </row>
        <row r="4810">
          <cell r="E4810">
            <v>281300151051</v>
          </cell>
          <cell r="F4810" t="str">
            <v>Programas educativos de validación para las mujeres que deseen estudiar</v>
          </cell>
        </row>
        <row r="4811">
          <cell r="E4811">
            <v>281300151053</v>
          </cell>
          <cell r="F4811" t="str">
            <v xml:space="preserve">Implementar la Cátedra Afro en las instituciones educativas que contribuya a garantizar la protección de los niños y niñas afrodescendientes y prevenga la discriminación racial. </v>
          </cell>
        </row>
        <row r="4812">
          <cell r="E4812">
            <v>281300151060</v>
          </cell>
          <cell r="F4812" t="str">
            <v>Mejoramiento y dotación con ayudas tecnológicas en las   sedes educativas de las veredas Sitio Nuevo, San Francisco, La 20, Caranal, Las Colinas; Bruselas y Palmarito</v>
          </cell>
        </row>
        <row r="4813">
          <cell r="E4813">
            <v>281300151061</v>
          </cell>
          <cell r="F4813" t="str">
            <v>Implementar programas de alfabetización para adultos de la comunidad Afro que beneficia a 100 personas</v>
          </cell>
        </row>
        <row r="4814">
          <cell r="E4814">
            <v>281300151065</v>
          </cell>
          <cell r="F4814" t="str">
            <v>Garantizar el acceso a becas y Créditos para educación superior de la población Afro del municipio de Fortul</v>
          </cell>
        </row>
        <row r="4815">
          <cell r="E4815">
            <v>281300151066</v>
          </cell>
          <cell r="F4815" t="str">
            <v xml:space="preserve">Garantizar la alimentación y el transporte escolar de los estudiantes Afro rurales durante el calendario académico </v>
          </cell>
        </row>
        <row r="4816">
          <cell r="E4816">
            <v>281300151067</v>
          </cell>
          <cell r="F4816" t="str">
            <v xml:space="preserve">Garantizar la alimentación y el transporte escolar de los estudiantes Afro rurales durante el calendario académico </v>
          </cell>
        </row>
        <row r="4817">
          <cell r="E4817">
            <v>281300151070</v>
          </cell>
          <cell r="F4817" t="str">
            <v>Construcción de baterías sanitarias en I.E. Makaguán.</v>
          </cell>
        </row>
        <row r="4818">
          <cell r="E4818">
            <v>281300151072</v>
          </cell>
          <cell r="F4818" t="str">
            <v>Implementar programas técnicos y tecnológicos a los jóvenes de la I.E. Makaguán, que les permita el desarrollo de sus capacidades y mejorar su calidad de vida y el de su comunidad</v>
          </cell>
        </row>
        <row r="4819">
          <cell r="E4819">
            <v>281300151075</v>
          </cell>
          <cell r="F4819" t="str">
            <v>Implementar la cátedra de la paz en las instituciones educativas, que permita fortalecer el tejido social y la reconciliación de la comunidad Afro y la ciudadanía en general</v>
          </cell>
        </row>
        <row r="4820">
          <cell r="E4820">
            <v>281300151472</v>
          </cell>
          <cell r="F4820" t="str">
            <v>Creación de  internado étnico en el resguardo indígena  Uwa Cibariza paar beneficiar a 65  estudiantes</v>
          </cell>
        </row>
        <row r="4821">
          <cell r="E4821">
            <v>281300152002</v>
          </cell>
          <cell r="F4821" t="str">
            <v>Implementar estrategias de fortalecimiento y dotación a los CDI existentes  y construcción de  5 nuevos en los centros poblados y asentamientos humanos de: El Salem, El Mordisco, Puerto Nidia, Palmarito y Sitio Nuevo, para garantizar la totalidad de la accesibilidad a los programas de nutrición integral infantil en el municipio de Fortul.</v>
          </cell>
        </row>
        <row r="4822">
          <cell r="E4822">
            <v>281300152269</v>
          </cell>
          <cell r="F4822" t="str">
            <v>Fortalecimiento y capacitación para estudiar, a las mujeres del resguardo.</v>
          </cell>
        </row>
        <row r="4823">
          <cell r="E4823">
            <v>281736153808</v>
          </cell>
          <cell r="F4823" t="str">
            <v>Ampliación de cupos del programa de cero  a siempre para la comunidad afrodescendiente del sector rural del Municipio de Saravena</v>
          </cell>
        </row>
        <row r="4824">
          <cell r="E4824">
            <v>281736153855</v>
          </cell>
          <cell r="F4824" t="str">
            <v>Gestionar la creación y puesta en marcha de una universidad rural pública, regional, con espacios pertinentes para garantizar educación de calidad con énfasis agropecuario,  con diversidad de carreras de pregrado y postgrado para toda la zona rural del municipio de Saravena.</v>
          </cell>
        </row>
        <row r="4825">
          <cell r="E4825">
            <v>281736153864</v>
          </cell>
          <cell r="F4825" t="str">
            <v>Implementar una estrategia de becas y subsidios que le permita a los jóvenes rurales, del municipio de Saravena, el ingreso, permanencia  y sostenimiento  a  la educación superior rural .</v>
          </cell>
        </row>
        <row r="4826">
          <cell r="E4826">
            <v>281736153884</v>
          </cell>
          <cell r="F4826" t="str">
            <v>Gestionar con el  Icetex jornadas de socialización de la oferta institucional en todos los distritos del municipio de Saravena.</v>
          </cell>
        </row>
        <row r="4827">
          <cell r="E4827">
            <v>281736153921</v>
          </cell>
          <cell r="F4827" t="str">
            <v>Gestionar con el  Icetex  la facilidad de acceso a los creditos con bajos intereses, y que  se le de un trato preferencial a la población rural  en todos los distritos del municipio de Saravena</v>
          </cell>
        </row>
        <row r="4828">
          <cell r="E4828">
            <v>281736153934</v>
          </cell>
          <cell r="F4828" t="str">
            <v>Garantizar continuidad y y ampliar el servicio de alimentación en cobertura y aumento del valor  (desayuno, onces y almuerzos) nutricional  durante el calendario   escolar en todos los distritos del municipio de Saravena.</v>
          </cell>
        </row>
        <row r="4829">
          <cell r="E4829">
            <v>281736153955</v>
          </cell>
          <cell r="F4829" t="str">
            <v>Contratación del servicio de alimentación escolar a través de las JAC en todos los distritos del municipio de Saravena.</v>
          </cell>
        </row>
        <row r="4830">
          <cell r="E4830">
            <v>281736153974</v>
          </cell>
          <cell r="F4830" t="str">
            <v xml:space="preserve">Fortalecer las instituciones y replantear festejos tradicionales como “el día de la Afrocolombianidad”, a través de talleres pedagógicos y estrategias artísticas de formación en Danzas, Teatro, Pintura, Escritura, entre otras, que sensibilice y rescate la cultura y el orgullo de ser negro. </v>
          </cell>
        </row>
        <row r="4831">
          <cell r="E4831">
            <v>281736153997</v>
          </cell>
          <cell r="F4831" t="str">
            <v xml:space="preserve">Realizar un estudio técnico, para  implementar  los programas  de modalidad familiar que favorezcan a la población de la primera infancia  en cada distrito del municipio de Saravena.  </v>
          </cell>
        </row>
        <row r="4832">
          <cell r="E4832">
            <v>281736154007</v>
          </cell>
          <cell r="F4832" t="str">
            <v>Realizar la construcción de una escuela en la vereda Charo Centro  del  distrito 2 Centro Poblado Puerto Contreras del municipio de Saravena.</v>
          </cell>
        </row>
        <row r="4833">
          <cell r="E4833">
            <v>281736154011</v>
          </cell>
          <cell r="F4833" t="str">
            <v>Realizar la construcción de un centro deportivo en cada uno de los distritos del municipio de Saravena.</v>
          </cell>
        </row>
        <row r="4834">
          <cell r="E4834">
            <v>281736154013</v>
          </cell>
          <cell r="F4834" t="str">
            <v xml:space="preserve">Implementación de un programa de mantenimiento y/o mejoramiento de la infraestructura física (Salones, área administrativa, baterías sanitarias) para todas las instituciones </v>
          </cell>
        </row>
        <row r="4835">
          <cell r="E4835">
            <v>281736154031</v>
          </cell>
          <cell r="F4835" t="str">
            <v xml:space="preserve"> Construcción y dotación de comedores y cocinas para el servicio de alimentación escolar a las instituciones educativas de todos los distritos del municipio de Saravena</v>
          </cell>
        </row>
        <row r="4836">
          <cell r="E4836">
            <v>281736154041</v>
          </cell>
          <cell r="F4836" t="str">
            <v>Crear un  programa de semilleros de investigación en las instituciones educativas del área rural del municipio de Saravena.</v>
          </cell>
        </row>
        <row r="4837">
          <cell r="E4837">
            <v>281736154046</v>
          </cell>
          <cell r="F4837" t="str">
            <v>Desarrollo de un programa de dotación de material didáctico y pedagógico en las escuelas rurales de todos los distritos del municipio de Saravena.</v>
          </cell>
        </row>
        <row r="4838">
          <cell r="E4838">
            <v>281736154050</v>
          </cell>
          <cell r="F4838" t="str">
            <v>Implementación de programas  de entrega de útiles y uniformes a los estudiantes de las escuelas rurales en todos los distritos del municipio de Saravena</v>
          </cell>
        </row>
        <row r="4839">
          <cell r="E4839">
            <v>281736154088</v>
          </cell>
          <cell r="F4839" t="str">
            <v>Implementar estrategias integrales para las familias con el fin de garantizar la permanencia de los estudiantes  en la zona rural en todos los distritos del municipio de Saravena.</v>
          </cell>
        </row>
        <row r="4840">
          <cell r="E4840">
            <v>281736154091</v>
          </cell>
          <cell r="F4840" t="str">
            <v>Gestionar la contratación de personal técnico (servicios generales, conserje, auxiliar administrativo) fortalecer la estructura administrativa y operativa de la sede central Tutukana del municipio de Saravena.</v>
          </cell>
        </row>
        <row r="4841">
          <cell r="E4841">
            <v>281736154096</v>
          </cell>
          <cell r="F4841" t="str">
            <v>Implementar un Software de lengua materna U´wa que les facilite a los docentes de las Instituciónes educativas, sede central Tutukana, Institución Educativa Chivaraquia y Kerkaskuta aprenderlo y enseñarlo para todas las comunidades indígenas del municipio de Saravena</v>
          </cell>
        </row>
        <row r="4842">
          <cell r="E4842">
            <v>281736154097</v>
          </cell>
          <cell r="F4842" t="str">
            <v>Gestionar la implementación de un pensum académico con énfasis agropecuario,  cátedra de paz e inclusión social en las escuelas y colegios de las zona rural del municipio de Saravena.</v>
          </cell>
        </row>
        <row r="4843">
          <cell r="E4843">
            <v>281736154102</v>
          </cell>
          <cell r="F4843" t="str">
            <v>Apoyo a proyectos educativos que fortalezcan la cultura identidad de los niños y niñas indígenas U´was (en los resguardos) del área rural del municipio de Saravena</v>
          </cell>
        </row>
        <row r="4844">
          <cell r="E4844">
            <v>281736154103</v>
          </cell>
          <cell r="F4844" t="str">
            <v>Realizar control, evaluación y seguimiento, por parte de la asociación de padres,  a la metodología de enseñanza y a la idoneidad de los docentes de las escuelas rurales del municipio de Saravena.</v>
          </cell>
        </row>
        <row r="4845">
          <cell r="E4845">
            <v>281736154110</v>
          </cell>
          <cell r="F4845" t="str">
            <v>Apoyo económico a los proyectos transversales educativos enfocados al apoyo psicosocial y educación sexual a los niñas y niños de las comunidades Uwa de las comunidades playas del Bojaba, Uncaría y Chivaraquia.</v>
          </cell>
        </row>
        <row r="4846">
          <cell r="E4846">
            <v>281736154111</v>
          </cell>
          <cell r="F4846" t="str">
            <v>Implementación de  programas de capacitación técnica, en diferentes artes y oficios,  a mujeres y personas vulnerables en todos los distritos del municipio de Saravena.</v>
          </cell>
        </row>
        <row r="4847">
          <cell r="E4847">
            <v>281736154114</v>
          </cell>
          <cell r="F4847" t="str">
            <v xml:space="preserve">Mejora del servicio de alimentación escolar por medio de convenios solidarios con las asociaciones de padres de familia en el municipio de Saravena   </v>
          </cell>
        </row>
        <row r="4848">
          <cell r="E4848">
            <v>281736154119</v>
          </cell>
          <cell r="F4848" t="str">
            <v>Elaborar e implementar la estrategia para la realización de los juegos indígenas tradicionales U´was de todo el municipio de Saravena.</v>
          </cell>
        </row>
        <row r="4849">
          <cell r="E4849">
            <v>281736154123</v>
          </cell>
          <cell r="F4849" t="str">
            <v xml:space="preserve">Elaborar e implementar un estrategia para realizar encuentro cultural deportivo y educativo entre CEIN indígenas de todo el departamento de Arauca: Betoy,  Makaguan El Vigia: CEIN Matecandela y Tutukana del municipio de Saravena. </v>
          </cell>
        </row>
        <row r="4850">
          <cell r="E4850">
            <v>281736154124</v>
          </cell>
          <cell r="F4850" t="str">
            <v>Gestionar la ampliación en la cobertura y oferta institucional del SENA para la zona rural del municipio de Saravena.</v>
          </cell>
        </row>
        <row r="4851">
          <cell r="E4851">
            <v>281736154128</v>
          </cell>
          <cell r="F4851" t="str">
            <v>Apoyo tecnológico y asistencia técnica para fortalecer el proyecto productivo agropecuario en el CEIN Tutukana del municipio de Saravena.</v>
          </cell>
        </row>
        <row r="4852">
          <cell r="E4852">
            <v>281736154145</v>
          </cell>
          <cell r="F4852" t="str">
            <v>Dotación de maquinaria agrícola, insumos y elementos para el desarrollo del proyecto productivo agropecuario en el CEIN Tutukana.</v>
          </cell>
        </row>
        <row r="4853">
          <cell r="E4853">
            <v>281736154152</v>
          </cell>
          <cell r="F4853" t="str">
            <v>Dotación de maquinaria agrícola, insumos y elementos para el desarrollo de los proyectos productivos agropecuarios en las IE Chivaraquia  del municipio de Saravena.</v>
          </cell>
        </row>
        <row r="4854">
          <cell r="E4854">
            <v>281736154153</v>
          </cell>
          <cell r="F4854" t="str">
            <v>Dotación de elementos y/o equipos para escenarios deportivos, culturales y de sano esparcimiento en todos los distritos del municipio de Saravena.</v>
          </cell>
        </row>
        <row r="4855">
          <cell r="E4855">
            <v>281736154159</v>
          </cell>
          <cell r="F4855" t="str">
            <v>Implementación del decreto 3011 de 1997 para promover procesos de educación formal, no formal y alfabetización para jóvenes y adultos del resguardo valle del Sol y playas del bojabá del municipio de Saravena.</v>
          </cell>
        </row>
        <row r="4856">
          <cell r="E4856">
            <v>281736154165</v>
          </cell>
          <cell r="F4856" t="str">
            <v>Implementación del programa SER y/o ACRECER para educación de adultos de todas las comunidades indídigenas  del municipio de Saravena.</v>
          </cell>
        </row>
        <row r="4857">
          <cell r="E4857">
            <v>281736154171</v>
          </cell>
          <cell r="F4857" t="str">
            <v>Socializar e implementar la oferta institucional educativa a las mujeres rurales de los consejos comunitarios La Palma, Cocosar y Puerto Contreras del municipio de Saravena</v>
          </cell>
        </row>
        <row r="4858">
          <cell r="E4858">
            <v>281736154172</v>
          </cell>
          <cell r="F4858" t="str">
            <v>Mantenimiento al cerramiento de la sede Tutukana de comunidad Playas del Bojabá y Valle del Sol del municipio de Saravena</v>
          </cell>
        </row>
        <row r="4859">
          <cell r="E4859">
            <v>281736154181</v>
          </cell>
          <cell r="F4859" t="str">
            <v>Implementar estrategias que permitan el acceso a programas culturales a los niños y niñas de la zona rural del municipio de Saravena.</v>
          </cell>
        </row>
        <row r="4860">
          <cell r="E4860">
            <v>281736154184</v>
          </cell>
          <cell r="F4860" t="str">
            <v xml:space="preserve">Cerramiento de las sedes Educativas Chivaraquía (Escuela Chivaraquía alta y Chivaraquía baja (Kerkaskuta)) comunidad indígena Chivaraquía, municipio de Saravena. </v>
          </cell>
        </row>
        <row r="4861">
          <cell r="E4861">
            <v>281736154189</v>
          </cell>
          <cell r="F4861" t="str">
            <v>Construcción de la sede educativa Kerkaskuta “patrimonio de todos” en la comunidad de Chivaraquía, municipio de Saravena.</v>
          </cell>
        </row>
        <row r="4862">
          <cell r="E4862">
            <v>281736154193</v>
          </cell>
          <cell r="F4862" t="str">
            <v>Construcción de baterías sanitarias en la sede educativa central Tutukana  IE Chivaraquia, comunidades Playas de Bojaba y Chivaraquia del municipio de Saravena.</v>
          </cell>
        </row>
        <row r="4863">
          <cell r="E4863">
            <v>281736154195</v>
          </cell>
          <cell r="F4863" t="str">
            <v>Gestionar dotación tecnológica, conexión a  internet y computadores en todos las escuelas y colegios de los distritos del municipio de Saravena.</v>
          </cell>
        </row>
        <row r="4864">
          <cell r="E4864">
            <v>281736154202</v>
          </cell>
          <cell r="F4864" t="str">
            <v>Mantenimiento de las aulas existentes en la sede central Centro educativo Tutukana y la IE chiravaquia, de las comunidades Indígenas de Playas del Bojaba y Chivaraquia del municipio de Saravena.</v>
          </cell>
        </row>
        <row r="4865">
          <cell r="E4865">
            <v>281736154208</v>
          </cell>
          <cell r="F4865" t="str">
            <v>Construcción de aulas en la sede central Tutukana y la IE Chivaraquia de municipio de Saravena.</v>
          </cell>
        </row>
        <row r="4866">
          <cell r="E4866">
            <v>281736154212</v>
          </cell>
          <cell r="F4866" t="str">
            <v>Adquisición de tres buses escolares para cubrir las rutas de todos los resguardos U´was de los municipios de Tame, Fortul y Saravena.</v>
          </cell>
        </row>
        <row r="4867">
          <cell r="E4867">
            <v>281736154217</v>
          </cell>
          <cell r="F4867" t="str">
            <v>Gestionar la dotación para laboratorios de investigación a los colegios rurales del municipio de Saravena.</v>
          </cell>
        </row>
        <row r="4868">
          <cell r="E4868">
            <v>281736154220</v>
          </cell>
          <cell r="F4868" t="str">
            <v>Construcción de comedor escolar en la IE Chivaraquía y San Miguel del municipio de Saravena.</v>
          </cell>
        </row>
        <row r="4869">
          <cell r="E4869">
            <v>281736154222</v>
          </cell>
          <cell r="F4869" t="str">
            <v>Construcción de parque biosaludable y escenarios deportivos y culturales que faciliten el sano esparcimiento, la tolerancia, el respeto por la diferencia y la convivencia de los consejos comunitarios La Palma, Cocosar y Puerto Contreras del municipio de Saravena.</v>
          </cell>
        </row>
        <row r="4870">
          <cell r="E4870">
            <v>281736154223</v>
          </cell>
          <cell r="F4870" t="str">
            <v>Ampliación y remodelación del comedor escolar de la sede educativa central Tutukana del municipio de Saravena.</v>
          </cell>
        </row>
        <row r="4871">
          <cell r="E4871">
            <v>281736154227</v>
          </cell>
          <cell r="F4871" t="str">
            <v>Construcción y dotación de complejo deportivo de alto rendimiento en la sede educativa central Tutukana  del área rural del municipio de Saravena</v>
          </cell>
        </row>
        <row r="4872">
          <cell r="E4872">
            <v>281736154235</v>
          </cell>
          <cell r="F4872" t="str">
            <v>Implementar un programa de cerramiento para todas las instituciones educativas de la zona rural del municipio de Saravena.</v>
          </cell>
        </row>
        <row r="4873">
          <cell r="E4873">
            <v>281736154236</v>
          </cell>
          <cell r="F4873" t="str">
            <v>Construcción de cancha multifuncional en las Instituciones Educativas Chivaraquía y Kerkaskuta, de la comunidad indígena Chivaraquía, municipio de Saravena.</v>
          </cell>
        </row>
        <row r="4874">
          <cell r="E4874">
            <v>281736154240</v>
          </cell>
          <cell r="F4874" t="str">
            <v>Construcción y adecuación de una biblioteca virtual en la sede educativa central Tutukana del municipio de Saravena.</v>
          </cell>
        </row>
        <row r="4875">
          <cell r="E4875">
            <v>281736154249</v>
          </cell>
          <cell r="F4875" t="str">
            <v>Construcción, adecuación y dotación de bibliotecas virtuales en las escuelas Chivaraquia y  Kerkaskuta, de la comunidad indígena Chivaraquia del municipio de Saravena</v>
          </cell>
        </row>
        <row r="4876">
          <cell r="E4876">
            <v>281736154255</v>
          </cell>
          <cell r="F4876" t="str">
            <v>Dotar de equipos nuevos las aulas informáticas en la sede central Tutukana del municipio de Saravena.</v>
          </cell>
        </row>
        <row r="4877">
          <cell r="E4877">
            <v>281736154259</v>
          </cell>
          <cell r="F4877" t="str">
            <v>Construcción de aulas informáticas en las Instituciones educativas  Chivaraquía y Kerkaskuta del municipio de Saravena.</v>
          </cell>
        </row>
        <row r="4878">
          <cell r="E4878">
            <v>281736154260</v>
          </cell>
          <cell r="F4878" t="str">
            <v>Gestionar la contratación de docentes calificados y suficientes para atender la demanda de estudiantes en las instituciones educativas que se requiera,  de la zona rural del municipio de Saravena.</v>
          </cell>
        </row>
        <row r="4879">
          <cell r="E4879">
            <v>281736154261</v>
          </cell>
          <cell r="F4879" t="str">
            <v>Ampliación de cupos del programa de cero a siempre para la comunidad de los once (11) distritos del sector rural del Municipio de Saravena.</v>
          </cell>
        </row>
        <row r="4880">
          <cell r="E4880">
            <v>281736154266</v>
          </cell>
          <cell r="F4880" t="str">
            <v>Garantizar la financiación del 100% para el acceso de los jóvenes indígenas a la educación superior (Becas, subsidio y creditos condonables) de las comunidades Playas del Bojaba, Uncaria y Chivaraquia del municipio de Saravena.</v>
          </cell>
        </row>
        <row r="4881">
          <cell r="E4881">
            <v>281736154281</v>
          </cell>
          <cell r="F4881" t="str">
            <v>Implementar  un sistema de canalización y drenaje en los centros educativos de Campo Hermoso, Puerto Nariño, Caño Negro y La Colorada para evitar que se inunden constantemente en épocas de lluvia.</v>
          </cell>
        </row>
        <row r="4882">
          <cell r="E4882">
            <v>281736154287</v>
          </cell>
          <cell r="F4882" t="str">
            <v>Establecer convenios con entidades universitarias publicas y privadas del departamento que tengan acreditaciones de alta calidad para facilitar el acceso a la educación superior para las comunidades indígenas de Playas de bojaba, Chivaraquia y Uncacia del municipio de Saravena.</v>
          </cell>
        </row>
        <row r="4883">
          <cell r="E4883">
            <v>281736154295</v>
          </cell>
          <cell r="F4883" t="str">
            <v>Establecer convenios con el SENA y otras entidades para la formación técnica y tecnológica en diferentes áreas del conocimiento</v>
          </cell>
        </row>
        <row r="4884">
          <cell r="E4884">
            <v>281736154303</v>
          </cell>
          <cell r="F4884" t="str">
            <v>Construcción de la cubierta del polideportivo de la  escuela El Paraíso del Centro poblado  Rancho Pilón del área rural del municipio de Saravena</v>
          </cell>
        </row>
        <row r="4885">
          <cell r="E4885">
            <v>281736154310</v>
          </cell>
          <cell r="F4885" t="str">
            <v>Construcción e implementación de un plan de formación docente con enfoque étnico en el municipio de Saravena.</v>
          </cell>
        </row>
        <row r="4886">
          <cell r="E4886">
            <v>281736154320</v>
          </cell>
          <cell r="F4886" t="str">
            <v>Garantizar un programa de alimentación escolar con enfoque étnico diferencial y especial para atender a los niños, niñas y jóvenes durante el calendario escolar de las comunidades indigenas del municipio de Saravena.</v>
          </cell>
        </row>
        <row r="4887">
          <cell r="E4887">
            <v>281736154331</v>
          </cell>
          <cell r="F4887" t="str">
            <v>Dotación de ayudas tecnológicas y pedagógicas en todas las sedes educativas del resguardo, sede central Tutukana y IE Chivaraquia y Kerkaskuta para el mejoramiento de la calidad de la educación, Municipio de Saravena.</v>
          </cell>
        </row>
        <row r="4888">
          <cell r="E4888">
            <v>281736154334</v>
          </cell>
          <cell r="F4888" t="str">
            <v xml:space="preserve">Garantizar alimentación gratuita y de calidad para los estudiantes de instituciones educativas asegurando  una buena nutrición mediante desayunos, refrigerios y almuerzos, para todos los distritos del municipio de Saravena. </v>
          </cell>
        </row>
        <row r="4889">
          <cell r="E4889">
            <v>281736154345</v>
          </cell>
          <cell r="F4889" t="str">
            <v>Ajuste y actualización del Proyecto Educativa Comunitario (PEC) para CEIN Tutukana, escuela Kerkaskuta y Chivaraquia del municipio de Saravena para la comunidad U´wa</v>
          </cell>
        </row>
        <row r="4890">
          <cell r="E4890">
            <v>281736154354</v>
          </cell>
          <cell r="F4890" t="str">
            <v>Construcción de plantas de tratamiento de agua potable en las tres instituciones educativas sede central Tutukana y Institución Educativa Chivaraquia y Kerkaskuta de las comunidades indígenas del municipio de Saravena.</v>
          </cell>
        </row>
        <row r="4891">
          <cell r="E4891">
            <v>281736154359</v>
          </cell>
          <cell r="F4891" t="str">
            <v>Programa de becas (técnicas, tecnológicas y pregrado) para mujeres indígenas que hayan terminado el bachillerato que beneficie a 45 mujeres de las comunidades indígenas Uncaría, Playas de Bojabá, Chivaraquía del pueblo Uwa municipio de Saravena.</v>
          </cell>
        </row>
        <row r="4892">
          <cell r="E4892">
            <v>281736154363</v>
          </cell>
          <cell r="F4892" t="str">
            <v>Implementar programas de alfabetización para la población afro, raizal y palenquera del municipio de Saravena en las veredas el Dique, La Palma, Remolino, Caño Rojo, Puerto Contreras, Charo Centro, Charo Bajo, La Pajuila, Alto Pajuila, Caño Reina, Comuneros, Alpes 1 y 2 y San Rafael para beneficiar a la comunidad afro de las zonas</v>
          </cell>
        </row>
        <row r="4893">
          <cell r="E4893">
            <v>281736154367</v>
          </cell>
          <cell r="F4893" t="str">
            <v>Apoyo al proyecto encuentro de saberes ancestrales del CEIN Tutukana en el que se benefician todos los niños de la institución Uwa de Arauca.</v>
          </cell>
        </row>
        <row r="4894">
          <cell r="E4894">
            <v>281736154387</v>
          </cell>
          <cell r="F4894" t="str">
            <v>Realizar programas de formación profesionales de  mujeres indígenas en temas de salud (enfermeras, auxiliares, médicos ) para que acompañen dentro del territorio a las comunidades indígenas del municipio de Saravena.</v>
          </cell>
        </row>
        <row r="4895">
          <cell r="E4895">
            <v>281736154395</v>
          </cell>
          <cell r="F4895" t="str">
            <v>Realizar programas de capacitación y formación a los gobernadores indígenas en gestión de proyectos, liderazgo y legislación de las comunidades indígenas del municipio de Saravena.</v>
          </cell>
        </row>
        <row r="4896">
          <cell r="E4896">
            <v>281736154400</v>
          </cell>
          <cell r="F4896" t="str">
            <v>Hacer convocatoria  cerrada para proveer la planta docentes  negros raizales y palenqueros que prestan sus servicios a esta población en las zonas educativas que tenemos en Puerto Nariño, Villa Maga, Villa Cecilia beneficiando un total de 300 estudiantes del municipio de Saravena</v>
          </cell>
        </row>
        <row r="4897">
          <cell r="E4897">
            <v>281736154410</v>
          </cell>
          <cell r="F4897" t="str">
            <v xml:space="preserve">Construcción de escenarios deportivos en las instituciones educativas donde los niños y jóvenes puedan aprovechar el tiempo libre en las veredas de los consejos comunitarios La Palma, Cocosar y Puerto Contreras beneficiando a 600 familias.  </v>
          </cell>
        </row>
        <row r="4898">
          <cell r="E4898">
            <v>281736154428</v>
          </cell>
          <cell r="F4898" t="str">
            <v>Construcción de centros de etno educación en los consejo comunitarios La Palma, Cocosar y Puerto Contreras beneficiando a 150 familias del  área rural del municipio de Saravena</v>
          </cell>
        </row>
        <row r="4899">
          <cell r="E4899">
            <v>281736154453</v>
          </cell>
          <cell r="F4899" t="str">
            <v xml:space="preserve"> Implementación del modelo etnoeducativo de la Cátedra de la afrocolombianidad en las instituciones educativas de las veredas donde tienen cobertura los consejos comunitarios La Palma, Cocosar y Puerto Contreras beneficiando a 500 jóvenes del  área rural del municipio de Saravena</v>
          </cell>
        </row>
        <row r="4900">
          <cell r="E4900">
            <v>281736154465</v>
          </cell>
          <cell r="F4900" t="str">
            <v xml:space="preserve">Capacitación y formación para la guardia indígena en materia de derechos y deberes de los pueblos indígenas, en el municipio de Saravena. </v>
          </cell>
        </row>
        <row r="4901">
          <cell r="E4901">
            <v>281736154495</v>
          </cell>
          <cell r="F4901" t="str">
            <v>Mejoramiento, adecuación y ampliación  de las plantas físicas de las IE de la comunidad de San Miguel, Calafitas I, Calafitas II y Uncacia, esto beneficiaría alrededor de unos 85 estudiantes indígenas del municipio de Saravena.</v>
          </cell>
        </row>
        <row r="4902">
          <cell r="E4902">
            <v>281736154502</v>
          </cell>
          <cell r="F4902" t="str">
            <v>Construcción de baterías sanitarias en las IE de la comunidad de: San Miguel, Calafitas I, Calafitas II y Uncacia del municipio de Saravena.</v>
          </cell>
        </row>
        <row r="4903">
          <cell r="E4903">
            <v>281736154521</v>
          </cell>
          <cell r="F4903" t="str">
            <v>Cerramiento de las Instituciones Educativas de las comunidades indígenas San Miguel, Calafitas uno, Calafitas dos, Uncacia del municipio de Saravena.</v>
          </cell>
        </row>
        <row r="4904">
          <cell r="E4904">
            <v>281736154536</v>
          </cell>
          <cell r="F4904" t="str">
            <v>Implementar la educación gratuita, pública y de calidad para la población víctima.</v>
          </cell>
        </row>
        <row r="4905">
          <cell r="E4905">
            <v>281736154545</v>
          </cell>
          <cell r="F4905" t="str">
            <v>Construcción de polideportivo comunitario que beneficie a las comunidades indígenas  San Miguel, Calafitas I y II, Uncacia del municipio de Saravena.</v>
          </cell>
        </row>
        <row r="4906">
          <cell r="E4906">
            <v>281736154552</v>
          </cell>
          <cell r="F4906" t="str">
            <v>Buscar estrategias para que las instituciones educativas se indique el respeto hacia niñas y niños  con identidad de genero diferente</v>
          </cell>
        </row>
        <row r="4907">
          <cell r="E4907">
            <v>281736154554</v>
          </cell>
          <cell r="F4907" t="str">
            <v>Ajustar e implementar, en el CEIN Tutukana, el  proyecto educativo Karit  Sininakua ”para seguir enseñando”, en las comunidades indígenas del municipio de Saravena.</v>
          </cell>
        </row>
        <row r="4908">
          <cell r="E4908">
            <v>281736154563</v>
          </cell>
          <cell r="F4908" t="str">
            <v>Fortalecer el  Sistema de Educación Indígena Propio (SEIP), teniendo el cuenta el PEC en las comunidades  San Miguel, Calafitas I, Calafitas II, Uncacía y Playas de Bojabá para generar articulación entre las instituciones departamentales y las comunidades.</v>
          </cell>
        </row>
        <row r="4909">
          <cell r="E4909">
            <v>281736154573</v>
          </cell>
          <cell r="F4909" t="str">
            <v>Garantizar de manera permanente el servicio de alimentación escolar, para beneficiar alrededor de 85 estudiantes en las I.E Calafitas I, Calafitas II y San Miguel del municipio de Saravena.</v>
          </cell>
        </row>
        <row r="4910">
          <cell r="E4910">
            <v>281736154592</v>
          </cell>
          <cell r="F4910" t="str">
            <v>Promover programas y proyectos de fortalecimiento de la cultura tradicional en todas las comunidades indigenas del municipio de Saravena</v>
          </cell>
        </row>
        <row r="4911">
          <cell r="E4911">
            <v>281736154603</v>
          </cell>
          <cell r="F4911" t="str">
            <v>Crear programa de capacitación a la población  de todos los sectores sociales  de  los municipios de Saravena, Tame, Fortul  en el área rural sobre política publica y demás legislación sobre nuestros derechos.</v>
          </cell>
        </row>
        <row r="4912">
          <cell r="E4912">
            <v>281736154606</v>
          </cell>
          <cell r="F4912" t="str">
            <v>Flexibilizar el reglamento operativo de convenios de la educación superior con el ICETEX para facilitar el acceso de las comunidades indígenas del municipio de Saravena.</v>
          </cell>
        </row>
        <row r="4913">
          <cell r="E4913">
            <v>281736154623</v>
          </cell>
          <cell r="F4913" t="str">
            <v>Implementación de las escuelas de formación deportiva, futbol, basquetbol, futbol sala y voleibol en las comunidades de San Miguel, Calafitas I, Calafitas II y Uncacia, que cuenten con gestores culturales del municipio de Saravena.</v>
          </cell>
        </row>
        <row r="4914">
          <cell r="E4914">
            <v>281736154635</v>
          </cell>
          <cell r="F4914" t="str">
            <v>Construcción, implementación y adecuación de bibliotecas en las IE de las comunidades de San Miguel, Calafitas I, Calafitas II del municipio de Saravena.</v>
          </cell>
        </row>
        <row r="4915">
          <cell r="E4915">
            <v>281736154639</v>
          </cell>
          <cell r="F4915" t="str">
            <v xml:space="preserve"> Crear oportunidades para la  formación profesional con visión empresarial  para todas  las mujeres de todos los distritos del municipio de Saravena.</v>
          </cell>
        </row>
        <row r="4916">
          <cell r="E4916">
            <v>281736154644</v>
          </cell>
          <cell r="F4916" t="str">
            <v>Programa de alfabetización  que beneficie a 100 mujeres indígenas del asentamiento ancestral Calafitas, comunidades Uncacia, Calafitas 1, Calafitas 2 del municipio de Saravena.</v>
          </cell>
        </row>
        <row r="4917">
          <cell r="E4917">
            <v>281736154653</v>
          </cell>
          <cell r="F4917" t="str">
            <v>Gestionar programas de vigilancia y seguridad privada paras las instituciones educativas de la zona rural del municipio de Saravena.</v>
          </cell>
        </row>
        <row r="4918">
          <cell r="E4918">
            <v>281736154662</v>
          </cell>
          <cell r="F4918" t="str">
            <v>Gestionar la ampliación de cobertura de los programas del ICBF que beneficien a 250 niños indígenas de las comunidades Calafitas I, Calafitas II, Uncacia y San Miguel del municipio de Saravena.</v>
          </cell>
        </row>
        <row r="4919">
          <cell r="E4919">
            <v>281736154669</v>
          </cell>
          <cell r="F4919" t="str">
            <v>Contratar personal administrativo en la institución educativa Antonio Nariño, Villa Maga y Villa cecilia del Municipio de Saravena.</v>
          </cell>
        </row>
        <row r="4920">
          <cell r="E4920">
            <v>281736154674</v>
          </cell>
          <cell r="F4920" t="str">
            <v>Implementar programas que permitan acceder a becas en educación superior que beneficien a mujeres de las comunidades  U´wa del municipio de Saravena</v>
          </cell>
        </row>
        <row r="4921">
          <cell r="E4921">
            <v>281736154685</v>
          </cell>
          <cell r="F4921" t="str">
            <v>Flexibilizar los requisitos para acceder al programa familias en acción, con enfoque étnico, para las comunidades calafitas I, calafitas II, Uncacia del municipio de Saravena.</v>
          </cell>
        </row>
        <row r="4922">
          <cell r="E4922">
            <v>281736154694</v>
          </cell>
          <cell r="F4922" t="str">
            <v>Gestionar programas institucionales para prevenir los índices de maltrato infantil, drogadicción y prostitución infantil  garantizando la presencia del ICBF en la zona rural de Saravena.</v>
          </cell>
        </row>
        <row r="4923">
          <cell r="E4923">
            <v>281736154702</v>
          </cell>
          <cell r="F4923" t="str">
            <v xml:space="preserve">Implementación de programas de educación desescolarizada para las personas adultas que no han terminado el bachillerato en el municipio de Saravena. </v>
          </cell>
        </row>
        <row r="4924">
          <cell r="E4924">
            <v>281736154764</v>
          </cell>
          <cell r="F4924" t="str">
            <v>Implementar un software de lengua materna UWA que les facilite a los docentes de las IE, sede central TUTUKANA IE CHIVARAQUIA Y KERKASKUTA aprenderlo y enseñarlo</v>
          </cell>
        </row>
        <row r="4925">
          <cell r="E4925">
            <v>281736155347</v>
          </cell>
          <cell r="F4925" t="str">
            <v>Fortalecimiento de los colegios rurales de acuerdo  su PEI : José Odel Lizarazo (agropecuario), Villa Cecilia ( agroambiental), Antonio Nariño ( bilinguismo) , CEAR Caño Seco, CEAR Guadualito  (agroambiental) y CEAR Atanacio Girardot del municipio de Saravena.</v>
          </cell>
        </row>
        <row r="4926">
          <cell r="E4926">
            <v>281794159321</v>
          </cell>
          <cell r="F4926" t="str">
            <v>Gestionar ante el Ministerio de Educación la resolución para la creación de la Universidad Rural del Municipio de Tame.</v>
          </cell>
        </row>
        <row r="4927">
          <cell r="E4927">
            <v>281794159736</v>
          </cell>
          <cell r="F4927" t="str">
            <v>Acceso a alimentación escolar.</v>
          </cell>
        </row>
        <row r="4928">
          <cell r="E4928">
            <v>281794159758</v>
          </cell>
          <cell r="F4928" t="str">
            <v>Construcción de los restaurantes escolares en las 9 sedes de las instituciones educativas el área rural del Municipio de Tame.</v>
          </cell>
        </row>
        <row r="4929">
          <cell r="E4929">
            <v>281794159760</v>
          </cell>
          <cell r="F4929" t="str">
            <v>Administración de recursos de alimentación escolar por comités y asociaciones de padres de familia.</v>
          </cell>
        </row>
        <row r="4930">
          <cell r="E4930">
            <v>281794159800</v>
          </cell>
          <cell r="F4930" t="str">
            <v>Realizar el estudio técnico para focalizar los niños con que cuenta cada distrito, para determinar  la  cobertura para la viabilidad  de la construcción de un CDI en la zona rural del municipio de Tame.</v>
          </cell>
        </row>
        <row r="4931">
          <cell r="E4931">
            <v>281794159814</v>
          </cell>
          <cell r="F4931" t="str">
            <v>Implementación de carreras técnicas para jóvenes, mujeres y hombres de la comunidad indígena Palma Real</v>
          </cell>
        </row>
        <row r="4932">
          <cell r="E4932">
            <v>281794159861</v>
          </cell>
          <cell r="F4932" t="str">
            <v>Dotación integral de la escuela en material didáctico, sillas, tablero fijo e implementación del PEC para la comunidad indígena Palma Real</v>
          </cell>
        </row>
        <row r="4933">
          <cell r="E4933">
            <v>281794159862</v>
          </cell>
          <cell r="F4933" t="str">
            <v>Ampliación y adecuación de la infraestructura de la escuela de la comunidad indígena Palma Real</v>
          </cell>
        </row>
        <row r="4934">
          <cell r="E4934">
            <v>281794159863</v>
          </cell>
          <cell r="F4934" t="str">
            <v>Dotación, implementación y adecuación de una planta de tratamiento de agua potable para la escuela de la comunidad indígena Palma Real</v>
          </cell>
        </row>
        <row r="4935">
          <cell r="E4935">
            <v>281794159864</v>
          </cell>
          <cell r="F4935" t="str">
            <v>Construcción de baterías sanitarias, en la escuela de la comunidad indígena Palma Real.</v>
          </cell>
        </row>
        <row r="4936">
          <cell r="E4936">
            <v>281794159867</v>
          </cell>
          <cell r="F4936" t="str">
            <v>Construcción de sala de sistemas, para la escuela de la comunidad indígena Palma Real</v>
          </cell>
        </row>
        <row r="4937">
          <cell r="E4937">
            <v>281794159869</v>
          </cell>
          <cell r="F4937" t="str">
            <v>Elaboración de estudio y diagnóstico para la recuperación de la lengua de origen de la comunidad indígena Palma Real</v>
          </cell>
        </row>
        <row r="4938">
          <cell r="E4938">
            <v>281794159871</v>
          </cell>
          <cell r="F4938" t="str">
            <v xml:space="preserve">Construcción y dotación de la cancha de fútbol de la comunidad Palma Real </v>
          </cell>
        </row>
        <row r="4939">
          <cell r="E4939">
            <v>281794159873</v>
          </cell>
          <cell r="F4939" t="str">
            <v xml:space="preserve"> Capacitación en temas como veeduría ciudadana y manejos administrativos para  líderes sociales comunales y comunidad en general para proyectos desarrollados en el sector rural  del Municipio de Tame.</v>
          </cell>
        </row>
        <row r="4940">
          <cell r="E4940">
            <v>281794159887</v>
          </cell>
          <cell r="F4940" t="str">
            <v>Implementar programas con enfoque diferencial étnico en el currículo de las diferentes universidades y sus  programas ofertados para la población indígena Makaguán,  beneficiando a 300 jóvenes, de todos los Resguardos del Municipio de Tame, Departamento de Arauca.</v>
          </cell>
        </row>
        <row r="4941">
          <cell r="E4941">
            <v>281794159895</v>
          </cell>
          <cell r="F4941" t="str">
            <v>Construcción, dotación, capacitación y puesta en marcha  de plantas de tratamiento de agua potable en las 10 sedes educativas del pueblo Makaguán para beneficiar 800 estudiantes, de los diferentes resguardos indígenas,  del Municipio de Tame, Departamento de Arauca.</v>
          </cell>
        </row>
        <row r="4942">
          <cell r="E4942">
            <v>281794159900</v>
          </cell>
          <cell r="F4942" t="str">
            <v>Desarrollar un programa especial de alfabetización para los adultos mayores del pueblo Betoy del municipio de Tame.</v>
          </cell>
        </row>
        <row r="4943">
          <cell r="E4943">
            <v>281794159902</v>
          </cell>
          <cell r="F4943" t="str">
            <v>Construcción de dos aulas de clase  en el centro educativo Guahibo-Betoy, que beneficia a 700 estudiantes de diferentes culturas indígenas del departamento y del pueblo Betoy del municipio de Tame</v>
          </cell>
        </row>
        <row r="4944">
          <cell r="E4944">
            <v>281794159904</v>
          </cell>
          <cell r="F4944" t="str">
            <v>Ampliar la infraestructura de las   escuelas satélites: Porvenir, Gonzalo Jiménez de Quezada, Santa Teresita roquero, Cristóbal Colón Genareros, mediante la construcción de dos aulas de clase por escuela que benefician 280 niños del pueblo Betoy.</v>
          </cell>
        </row>
        <row r="4945">
          <cell r="E4945">
            <v>281794159923</v>
          </cell>
          <cell r="F4945" t="str">
            <v>Cerramiento de la escuela de la comunidad indígena Palma Real</v>
          </cell>
        </row>
        <row r="4946">
          <cell r="E4946">
            <v>281794159948</v>
          </cell>
          <cell r="F4946" t="str">
            <v>Ampliación de cupos y cobertura del programa de Cero a siempre del ICBF para la zona rural del Municipio de Tame</v>
          </cell>
        </row>
        <row r="4947">
          <cell r="E4947">
            <v>281794159949</v>
          </cell>
          <cell r="F4947" t="str">
            <v>Dotación de útiles escolares y uniformes para estudiantes de la comunidad indígena Palma Real.</v>
          </cell>
        </row>
        <row r="4948">
          <cell r="E4948">
            <v>281794159952</v>
          </cell>
          <cell r="F4948" t="str">
            <v>Implementación de la política etno educativa de Colombia del pueblo Makaguan, donde hayan profesores, bilingües, trilingües y biculturales con formación profesional y fortalecimiento desde el núcleo familiar   del municipio de Tame.</v>
          </cell>
        </row>
        <row r="4949">
          <cell r="E4949">
            <v>281794159958</v>
          </cell>
          <cell r="F4949" t="str">
            <v>Implementación de programas de manejo del tiempo libre de los jóvenes, en manualidades y deportes para la comunidad Palma Real</v>
          </cell>
        </row>
        <row r="4950">
          <cell r="E4950">
            <v>281794159960</v>
          </cell>
          <cell r="F4950" t="str">
            <v>Transporte y alimentación escolar, para los niños y jóvenes de la comunidad Palma Real</v>
          </cell>
        </row>
        <row r="4951">
          <cell r="E4951">
            <v>281794159962</v>
          </cell>
          <cell r="F4951" t="str">
            <v>Capacitación sobre asistencia técnica en cultivos de pan coger, en la comunidad indígena Palma Real del municipio de Tame.</v>
          </cell>
        </row>
        <row r="4952">
          <cell r="E4952">
            <v>281794159966</v>
          </cell>
          <cell r="F4952" t="str">
            <v>Carreras técnicas (promotoras-auxiliares de enfermería) y profesionales para nuestros jóvenes de la comunidad indígena Palma Real</v>
          </cell>
        </row>
        <row r="4953">
          <cell r="E4953">
            <v>281794160033</v>
          </cell>
          <cell r="F4953" t="str">
            <v xml:space="preserve">Construcción de 2 restaurantes escolares para la escuela del sector la Pavita y la Independencia que benefician a 42 niños de la comunidad indígena Cuiba </v>
          </cell>
        </row>
        <row r="4954">
          <cell r="E4954">
            <v>281794160059</v>
          </cell>
          <cell r="F4954" t="str">
            <v>Construcción de dos canchas de fútbol en la vereda Pavitas e Independencia que benefician a 124 personas de la comunidad indígena Cuiba en el municipio de Tame-Arauca.</v>
          </cell>
        </row>
        <row r="4955">
          <cell r="E4955">
            <v>281794160062</v>
          </cell>
          <cell r="F4955" t="str">
            <v>Dotación de dos bibliotecas y 20 equipos de cómputo, 2 impresoras para las escuelas de la vereda Pavita y la Independencia que benefician a 42 niños de la comunidad indígena Cuiba en el municipio de Tame-Arauca.</v>
          </cell>
        </row>
        <row r="4956">
          <cell r="E4956">
            <v>281794160073</v>
          </cell>
          <cell r="F4956" t="str">
            <v>Construcción de 2 baterías sanitarias para la escuela del sector Pavita y la Independencia que benefician a 42 niños de la comunidad indígena Cuiba en el municipio de Tame-Arauca</v>
          </cell>
        </row>
        <row r="4957">
          <cell r="E4957">
            <v>281794160084</v>
          </cell>
          <cell r="F4957" t="str">
            <v>Recuperar la escuela del sector Pavitas que en este momento está en servicio de la población campesina y y realizar cerramiento de la misma que beneficia a 17 estudiantes del resguardo indígena Cuiba del municipio de Tame.</v>
          </cell>
        </row>
        <row r="4958">
          <cell r="E4958">
            <v>281794160094</v>
          </cell>
          <cell r="F4958" t="str">
            <v>Construcción de parques infantiles uno en sector Pavita y la Independencia que benefician a 42 niños de la comunidad indígena Cuiba en el municipio de Tame-Arauca.</v>
          </cell>
        </row>
        <row r="4959">
          <cell r="E4959">
            <v>281794160098</v>
          </cell>
          <cell r="F4959" t="str">
            <v>Dotación didáctica, muebles y enseres y kit escolares para del sector Pavita y la Independencia que benefician a 42 niños de la comunidad indígena Cuiba en el municipio de Tame-Arauca.</v>
          </cell>
        </row>
        <row r="4960">
          <cell r="E4960">
            <v>281794160099</v>
          </cell>
          <cell r="F4960" t="str">
            <v>Construcción  de 2 escuelas en el sector La Independencia y Pavita que beneficia a 40 estudiantes del resguardo indígena Cuiba en el municipio de Tame-Arauca</v>
          </cell>
        </row>
        <row r="4961">
          <cell r="E4961">
            <v>281794160107</v>
          </cell>
          <cell r="F4961" t="str">
            <v xml:space="preserve">Implementación de programas de otorgamiento de becas educativas al 100% con subsidio de sostenimiento y alimentación en los diferentes currículos de carreras profesionales para beneficiar a 300 jóvenes bachilleres, en los  diversos  resguardos indígenas del pueblo Makaguán, del Municipio de Tame, Departamento de Arauca. </v>
          </cell>
        </row>
        <row r="4962">
          <cell r="E4962">
            <v>281794160116</v>
          </cell>
          <cell r="F4962" t="str">
            <v xml:space="preserve">Implementación de la Ley Chivechy  dentro del currículo escolar en las diferentes I.E indígenas Makaguán, de los resguardos indígenas del Municipio de Tame, Departamento de Arauca. </v>
          </cell>
        </row>
        <row r="4963">
          <cell r="E4963">
            <v>281794160117</v>
          </cell>
          <cell r="F4963" t="str">
            <v>Construcción y dotación de baterías sanitarias y comedores escolares en las 10 sedes educativas del pueblo Makaguán para beneficiar 800 estudiantes</v>
          </cell>
        </row>
        <row r="4964">
          <cell r="E4964">
            <v>281794160207</v>
          </cell>
          <cell r="F4964" t="str">
            <v>Construcción, dotación integral y conectividad de 10 aulas múltiples bilingües e interculturales que garantice procesos de participación colectiva para el desarrollo de diagnósticos educativos, procesos curriculares comunitarios,  en las  diferentes instituciones educativas de los resguardos indígenas Makaguán, donde se beneficien 800 niños y niñas, en el Municipio de Tame, departamento de Arauca.</v>
          </cell>
        </row>
        <row r="4965">
          <cell r="E4965">
            <v>281794160251</v>
          </cell>
          <cell r="F4965" t="str">
            <v>Programas de alfabetización para la población adulta que desea terminar sus estudios de bachillerato, asegurando todos los útiles necesarios para el buen desarrollo de sus actividades, beneficiando a 700 adultos del Pueblo Makaguán, de los diferentes resguardos indígenas del municipio de Tame, Departamento de Arauca.</v>
          </cell>
        </row>
        <row r="4966">
          <cell r="E4966">
            <v>281794160252</v>
          </cell>
          <cell r="F4966" t="str">
            <v>Construcción,  mejoramiento y dotación de infraestructura de restaurantes escolares de todas las Instituciones educativas de la zona rural del municipio de Tame.</v>
          </cell>
        </row>
        <row r="4967">
          <cell r="E4967">
            <v>281794160254</v>
          </cell>
          <cell r="F4967" t="str">
            <v>Garantizar la prestación del servicio de alimentación escolar con enfoque diferencial en las 10 sedes educativas indígenas del pueblo Makaguán para beneficiar 800 estudiantes, durante todo el periodo lectivo, en los diversos resguardos del Municipio de Tame, Departamento de Arauca.</v>
          </cell>
        </row>
        <row r="4968">
          <cell r="E4968">
            <v>281794160256</v>
          </cell>
          <cell r="F4968" t="str">
            <v>Construcción de un CDI en la comunidad donde se encuentre el mayor número de población infantil beneficiando a 337 familias del pueblo Makaguán, en el Municipio de Tame, Departamento de Arauca.</v>
          </cell>
        </row>
        <row r="4969">
          <cell r="E4969">
            <v>281794160258</v>
          </cell>
          <cell r="F4969" t="str">
            <v>Implementación de la política etnoeducativa del pueblo Makaguán, donde hayan profesores bilingües, trilingües y biculturales con formación profesional y fortalecimiento desde el núcleo familiar, en la implementación, construcción del PEC Makaguán beneficiando a 800 jóvenes de los diferentes resguardos.</v>
          </cell>
        </row>
        <row r="4970">
          <cell r="E4970">
            <v>281794160263</v>
          </cell>
          <cell r="F4970" t="str">
            <v>Construcción y dotación de escenarios deportivos y parques biosaludables en las 10 sedes educativas del pueblo Makaguán para beneficiar 800 estudiantes</v>
          </cell>
        </row>
        <row r="4971">
          <cell r="E4971">
            <v>281794160269</v>
          </cell>
          <cell r="F4971" t="str">
            <v>Garantizar la prestación del servicio de transporte escolar en las 10 sedes educativas indígenas del pueblo Makaguán para beneficiar 800 estudiantes, durante todo el periodo lectivo, en los diversos resguardos del Municipio de Tame, Departamento de Arauca.</v>
          </cell>
        </row>
        <row r="4972">
          <cell r="E4972">
            <v>281794160287</v>
          </cell>
          <cell r="F4972" t="str">
            <v>Implementar programas de carreras profesionales, técnicas y tecnológicas  subsidiadas (pagos de matrículas, sostenimiento y transporte) para todos los docentes , en el marco del decreto 1335, de las diferentes instituciones educativas étnicas, del pueblo Makaguán, en el Municipio de Tame, departamento de Arauca.</v>
          </cell>
        </row>
        <row r="4973">
          <cell r="E4973">
            <v>281794160288</v>
          </cell>
          <cell r="F4973" t="str">
            <v xml:space="preserve">Construcción  y dotación integral de  2 aulas educativas por cada uno  de los 6 resguardos  y  4  asentamientos   indígenas makaguan, para el beneficio de mas de 800 niños,  del Municipio de Tame, Departamento de Arauca.  </v>
          </cell>
        </row>
        <row r="4974">
          <cell r="E4974">
            <v>281794160294</v>
          </cell>
          <cell r="F4974" t="str">
            <v xml:space="preserve">Construcción de infraestructura y dotación integral, de 4 escuelas educativas, en la sedes Jairo Fernandez, la Antioqueñita, Escuela Azul, escuela nueva,  Airico Boyacán, que  benefician  a 300 niños, en los resguardos indígenas del pueblo Makaguan, del Municipio de Tame, Departamento de Arauca. </v>
          </cell>
        </row>
        <row r="4975">
          <cell r="E4975">
            <v>281794160359</v>
          </cell>
          <cell r="F4975" t="str">
            <v>Dotación de material didáctico y pedagógico, audiovisual, tecnológico en las 10 sedes educativas indígenas del pueblo Makaguán en el Municipio de Tame, Departamento de Arauca.</v>
          </cell>
        </row>
        <row r="4976">
          <cell r="E4976">
            <v>281794160365</v>
          </cell>
          <cell r="F4976" t="str">
            <v>Programas o proyectos de ocupación del tiempo libre de nuestros niños y jóvenes, actividades colectivos y/o comunitarios en la comunidad indígena de Palma Real</v>
          </cell>
        </row>
        <row r="4977">
          <cell r="E4977">
            <v>281794160368</v>
          </cell>
          <cell r="F4977" t="str">
            <v xml:space="preserve">Implementación de programas por parte de la autoridad competente, de prevención, mitigación,  apoyo psicosocial,  espiritual, individual y colectivo con enfoque diferencial, en temas de nutrición,  lactancia materna y  control pre natal, en los diversos resguardos indígenas del Municipio de Tame, Departamento de Arauca. </v>
          </cell>
        </row>
        <row r="4978">
          <cell r="E4978">
            <v>281794160371</v>
          </cell>
          <cell r="F4978" t="str">
            <v xml:space="preserve">Implementación de programas técnicos y tecnológicos, complementarios, con el SENA, en los diferentes currículos ofertados que beneficien a 300 jóvenes de los diferentes resguardos indígenas del pueblo makaguan, en el Municipio de Tame, Departamento de Arauca.  </v>
          </cell>
        </row>
        <row r="4979">
          <cell r="E4979">
            <v>281794160373</v>
          </cell>
          <cell r="F4979" t="str">
            <v xml:space="preserve">Construcción, dotación integral, creación y contratación de personal, idóneo para la puesta en marcha de  universidad campesina indígena intercultural, en el Departamento de Arauca. </v>
          </cell>
        </row>
        <row r="4980">
          <cell r="E4980">
            <v>281794160539</v>
          </cell>
          <cell r="F4980" t="str">
            <v>Dotación de equipos, materiales, enceres, mueblería propios de las 4 instituciones educativas que benefician a más de 700 niños y adolescente al pueblo Betoy del municipio de Tame.</v>
          </cell>
        </row>
        <row r="4981">
          <cell r="E4981">
            <v>281794160544</v>
          </cell>
          <cell r="F4981" t="str">
            <v>Construcción de cuatro aulas bilingües en las escuelas Cristóbal Colón – resguardo Genareros escuela Santa Teresita – resguardo Roqueros, escuela Gonzalo Jiménez de Quesada – Resguardo Velazqueros y escuela Porvenir del resguardo Julieros,  y una para la institución educativa Guahibo Betoy del municipio de Tame.</v>
          </cell>
        </row>
        <row r="4982">
          <cell r="E4982">
            <v>281794160610</v>
          </cell>
          <cell r="F4982" t="str">
            <v>Dotación de computadores e internet, para las escuelas del pueblo Betoy  del municipio de Tame, esto beneficiará alrededor de 200 niños, niñas y jóvenes.</v>
          </cell>
        </row>
        <row r="4983">
          <cell r="E4983">
            <v>281794160614</v>
          </cell>
          <cell r="F4983" t="str">
            <v>Construcción de dos CDI uno que beneficie al resguardos Julieros y Velazqueros y el otro al resguardo Roquero y Genareros, que beneficiaría a más de 150 niños del pueblo Betoy  de acuerdo al estudio de focalización del municipio de Tame.</v>
          </cell>
        </row>
        <row r="4984">
          <cell r="E4984">
            <v>281794160618</v>
          </cell>
          <cell r="F4984" t="str">
            <v>Construcción de una escuela con enfoque diferencial en el asentamiento sikuani Kalibirnae</v>
          </cell>
        </row>
        <row r="4985">
          <cell r="E4985">
            <v>281794160639</v>
          </cell>
          <cell r="F4985" t="str">
            <v>Crear un Programa de alfabetización para las mujeres adultas de la comunidad, beneficiando a más de 120 mujeres Betoy.</v>
          </cell>
        </row>
        <row r="4986">
          <cell r="E4986">
            <v>281794160643</v>
          </cell>
          <cell r="F4986" t="str">
            <v>Nombramiento de un docente bilingue con estudios superiores de la comunidad indígena Sikuani para la institución educativa del asentamiento Kalibirnae del municipio de Tame.</v>
          </cell>
        </row>
        <row r="4987">
          <cell r="E4987">
            <v>281794160660</v>
          </cell>
          <cell r="F4987" t="str">
            <v>Dotación de material didáctico y pedagógico para la elaboración de herramientas educativas propias del asentamiento sikuani Kalibirnae.</v>
          </cell>
        </row>
        <row r="4988">
          <cell r="E4988">
            <v>281794160668</v>
          </cell>
          <cell r="F4988" t="str">
            <v>Construcción de escenarios deportivos y culturales para el asentamiento sikuani Kalibirnae</v>
          </cell>
        </row>
        <row r="4989">
          <cell r="E4989">
            <v>281794160674</v>
          </cell>
          <cell r="F4989" t="str">
            <v>Becas para el acceso a la educación superior en pregrado y posgrado para la comunidad del Asentamiento sikuani Kalibirnae</v>
          </cell>
        </row>
        <row r="4990">
          <cell r="E4990">
            <v>281794160676</v>
          </cell>
          <cell r="F4990" t="str">
            <v>Implementar el rescate del idioma Betoy, mediante el nombramiento de un docente bilingüe permanente para el pueblo de Betoy.</v>
          </cell>
        </row>
        <row r="4991">
          <cell r="E4991">
            <v>281794160679</v>
          </cell>
          <cell r="F4991" t="str">
            <v>Implementación, ejecución de los programas de alimentación escolar para toda la comunidad estudiantil del pueblo Betoy de manera permanente durante todo el periodo escolar en las escuelas y la institución  educativa.</v>
          </cell>
        </row>
        <row r="4992">
          <cell r="E4992">
            <v>281794160684</v>
          </cell>
          <cell r="F4992" t="str">
            <v>Construcción de escenarios deportivos en las cuatro escuelas y la institución de la comunidad Betoy que beneficiará  aproximadamente 200 niños, niñas y jóvenes del Municipio de Tame.</v>
          </cell>
        </row>
        <row r="4993">
          <cell r="E4993">
            <v>281794160688</v>
          </cell>
          <cell r="F4993" t="str">
            <v>Realizar convenios con universidades públicas para que los indígenas del departamento de Arauca,  realicen diferentes  carreras universitarias en las modalidades de salud, etno-educación, agropecuaria, sistemas, telecomunicaciones, veterinaria, ciencias  sociales, Administración de empresas y humanidades; entre otras que generen ayuda a todos los miembros del pueblo Betoy y de otras etnias.</v>
          </cell>
        </row>
        <row r="4994">
          <cell r="E4994">
            <v>281794160696</v>
          </cell>
          <cell r="F4994" t="str">
            <v>Realizar un convenio interinstitucional con el centro educativo Guahibo Betoy para profesionalizar 38 bachilleres y normalistas que se gradúan cada año y necesitan la acceder a la educación superior con un énfasis intercultural para el pueblo Betoy del municipio de Tame.</v>
          </cell>
        </row>
        <row r="4995">
          <cell r="E4995">
            <v>281794160707</v>
          </cell>
          <cell r="F4995" t="str">
            <v>Promover programas para las mujeres y niñas Betoy, para concientizarlas sobre la importancia de asistir a las escuelas y colegios.</v>
          </cell>
        </row>
        <row r="4996">
          <cell r="E4996">
            <v>281794160711</v>
          </cell>
          <cell r="F4996" t="str">
            <v>Construción de cerramiento de las 4  institución educativas ubicadas en las cuatro comunidades del pueblo Betoy.</v>
          </cell>
        </row>
        <row r="4997">
          <cell r="E4997">
            <v>281794160713</v>
          </cell>
          <cell r="F4997" t="str">
            <v>Implementar convenios, subsidios y becas  con entidades educativas acordes a la comunidad Betoy, con el Icetex, el Sena, universidades públicas y otras para que los bachilleres puedan continuar su formación técnica, tecnológica y profesional.</v>
          </cell>
        </row>
        <row r="4998">
          <cell r="E4998">
            <v>281794160719</v>
          </cell>
          <cell r="F4998" t="str">
            <v xml:space="preserve">Fomentar la enseñanza, conservación y elaboración de las artesanías culturales en el hogar y escuelas para los niños, niñas y jóvenes en tejido de palma para canastos, esteras y sopladores y tejidos en fibra, nailon, cabuya y bejuco matapalo, vástago de plátano para chinchorros y mochilas.  </v>
          </cell>
        </row>
        <row r="4999">
          <cell r="E4999">
            <v>281794160729</v>
          </cell>
          <cell r="F4999" t="str">
            <v>Implementar y  garantizar las rutas escolares desde el inicio hasta el final del año escolar para el pueblo Betoy del municipio de Tame.</v>
          </cell>
        </row>
        <row r="5000">
          <cell r="E5000">
            <v>281794160746</v>
          </cell>
          <cell r="F5000" t="str">
            <v>Garantizar el 100% la cobertura de transporte  escolar para la población estudiantil durante todo el calendario académico de la zona rural del Municipio de Tame.</v>
          </cell>
        </row>
        <row r="5001">
          <cell r="E5001">
            <v>281794160753</v>
          </cell>
          <cell r="F5001" t="str">
            <v>Asignación de cupos del programa de Cero a siempre que beneficie apróximadamente a 20 niños y niñas de la comunidad del asentamiento sikuani Kalibirnae</v>
          </cell>
        </row>
        <row r="5002">
          <cell r="E5002">
            <v>281794160763</v>
          </cell>
          <cell r="F5002" t="str">
            <v>Implementación de plantas de tratamiento de agua potable con sus respectivos filtros, en las escuelas y para la institución educativa en los resguardos de Genareros, Julieros, Roqueros y Velazqueros del municipio de Tame.</v>
          </cell>
        </row>
        <row r="5003">
          <cell r="E5003">
            <v>281794160766</v>
          </cell>
          <cell r="F5003" t="str">
            <v>Construcción de baterías sanitarias en las cuatro escuelas del pueblo Betoy, y en la institución educativa Gauhibo Betoy para beneficiar 500 niños y niñas de los cuatro resguardos del Municipio de Tame.</v>
          </cell>
        </row>
        <row r="5004">
          <cell r="E5004">
            <v>281794160786</v>
          </cell>
          <cell r="F5004" t="str">
            <v>Fortalecer las prácticas culturales, gastronómicas, conocimientos tradicionales y las artesanías propias del asentamiento sikuani Kalibirnae</v>
          </cell>
        </row>
        <row r="5005">
          <cell r="E5005">
            <v>281794160797</v>
          </cell>
          <cell r="F5005" t="str">
            <v>Administrar los recursos de alimentación escolar a través de las asociaciones de padres de familia de las 4 comunidades, para una optimización de los recursos y beneficiar a los 130 niños U´wa escolares, con un servicio de calidad y con enfoque diferencial.</v>
          </cell>
        </row>
        <row r="5006">
          <cell r="E5006">
            <v>281794160805</v>
          </cell>
          <cell r="F5006" t="str">
            <v xml:space="preserve">Capacitar en pedagogía y licenciatura a los profesores de la comunidad U´wa de Tame </v>
          </cell>
        </row>
        <row r="5007">
          <cell r="E5007">
            <v>281794160841</v>
          </cell>
          <cell r="F5007" t="str">
            <v>Construcción de escenarios deportivos con locaciones  que permitan el desarrollo de actividades  culturales en  las Instituciones educativas  de las siguientes veredas del Municipio de Tame</v>
          </cell>
        </row>
        <row r="5008">
          <cell r="E5008">
            <v>281794160854</v>
          </cell>
          <cell r="F5008" t="str">
            <v>Creación, promoción y apoyo institucional, para la celebración cultural del día del Betoy en toda la comunidad Betoy.  Población beneficiada: 1080 personas.</v>
          </cell>
        </row>
        <row r="5009">
          <cell r="E5009">
            <v>281794160951</v>
          </cell>
          <cell r="F5009" t="str">
            <v>Garantizar el programa de gratuidad de la educación (Alimentación, rutas escolares, paquete escolar, uniformes escolares y materiales didácticos) a los 130 niños U´wa de las 4 comunidades de Tame.</v>
          </cell>
        </row>
        <row r="5010">
          <cell r="E5010">
            <v>281794160955</v>
          </cell>
          <cell r="F5010" t="str">
            <v>Ampliación del programa “Más familias en acción” que beneficie a todas las familias de la comunidad Betoy.</v>
          </cell>
        </row>
        <row r="5011">
          <cell r="E5011">
            <v>281794160956</v>
          </cell>
          <cell r="F5011" t="str">
            <v>Institucionalizar los encuentros de saberes propios para facilitar la cultura, la lengua, la identidad y los conocimientos ancestrales de los niños y comunidades que hacen partes de los resguardos y la comunidad U´wa de Tame. Este encuentro se propone una vez al año en cada una de las escuelas y una global en cualquier comunidad de Tame.</v>
          </cell>
        </row>
        <row r="5012">
          <cell r="E5012">
            <v>281794160961</v>
          </cell>
          <cell r="F5012" t="str">
            <v>Construcción y dotación de una ludoteca en la escuela El Nevado, en el resguardo Angosturas, que beneficia a las 4 escuelas U´wa del municipio de Tame.</v>
          </cell>
        </row>
        <row r="5013">
          <cell r="E5013">
            <v>281794160964</v>
          </cell>
          <cell r="F5013" t="str">
            <v>Adecuación de baterías sanitarias de las Instituciones Educativas de las I.E del municipio de Tame.</v>
          </cell>
        </row>
        <row r="5014">
          <cell r="E5014">
            <v>281794160981</v>
          </cell>
          <cell r="F5014" t="str">
            <v>Construcción de baterías sanitarias en las IE que necesitan dar solución a este problema del municipio de Tame.</v>
          </cell>
        </row>
        <row r="5015">
          <cell r="E5015">
            <v>281794160985</v>
          </cell>
          <cell r="F5015" t="str">
            <v>Crear estrategias educativas en los diferentes CEIN y escuelas satélites indígenas del departamento, para que conozcan de la existencia del pueblo U´wa y su cosmovisión</v>
          </cell>
        </row>
        <row r="5016">
          <cell r="E5016">
            <v>281794161021</v>
          </cell>
          <cell r="F5016" t="str">
            <v>Mejorar la infraestructura educativa de las aulas indígenas, de San Emilio (Curipao) y El Nevado (Angosturas) del municipio de Tame.</v>
          </cell>
        </row>
        <row r="5017">
          <cell r="E5017">
            <v>281794161024</v>
          </cell>
          <cell r="F5017" t="str">
            <v>Construcción y dotación de la escuela para la comunidad de Laguna Tranquila del pueblo U´wa del municipio de Tame.</v>
          </cell>
        </row>
        <row r="5018">
          <cell r="E5018">
            <v>281794161160</v>
          </cell>
          <cell r="F5018" t="str">
            <v>Dotación de equipos,  mobiliarios, equipos tecnológicos, herramientas de trabajo, para las 4 comunidades U´wa. de Tame, departamento de Arauca.</v>
          </cell>
        </row>
        <row r="5019">
          <cell r="E5019">
            <v>281794161281</v>
          </cell>
          <cell r="F5019" t="str">
            <v>Dotar de material didáctico, lúdico, geográficos e historia, así como las 4 áreas fundamentales: matemáticas, sociales, español y naturales, de preescolar a noveno grado, que beneficie a los 129 niños de las 4 comunidades U´wa del municipio de Tame.</v>
          </cell>
        </row>
        <row r="5020">
          <cell r="E5020">
            <v>281794161348</v>
          </cell>
          <cell r="F5020" t="str">
            <v>Ajuste e implementación del modelo educativo que beneficia directamente a la población estudiantil del pueblo U´wa.</v>
          </cell>
        </row>
        <row r="5021">
          <cell r="E5021">
            <v>281794161351</v>
          </cell>
          <cell r="F5021" t="str">
            <v>Formación de docentes y jóvenes en Etnoeducación de las cuatro comunidades U´wa del municipio de Tame.</v>
          </cell>
        </row>
        <row r="5022">
          <cell r="E5022">
            <v>281794161356</v>
          </cell>
          <cell r="F5022" t="str">
            <v>Gestionar becas o convenios con universidades a bachilleres para que cursen la universidad en carreras técnicas y tecnológicas que beneficie al sector educativo del municipio de Tame.</v>
          </cell>
        </row>
        <row r="5023">
          <cell r="E5023">
            <v>281794161368</v>
          </cell>
          <cell r="F5023" t="str">
            <v>Construir y dotar los campos deportivos canchas de fútbol, cancha de micro en estilo coliseo y parques recreativos culturales, en las 4 escuelas de los pueblos indígenas de Tame.</v>
          </cell>
        </row>
        <row r="5024">
          <cell r="E5024">
            <v>281794161369</v>
          </cell>
          <cell r="F5024" t="str">
            <v>Ampliación de cobertura del programa Familias en acción para las comunidades de Angostura, Cerro Cristal, Laguna Tranquila y Sábanas de Curipao, que beneficien a alrededor de 150 familias del pueblo U´wa.</v>
          </cell>
        </row>
        <row r="5025">
          <cell r="E5025">
            <v>281794161409</v>
          </cell>
          <cell r="F5025" t="str">
            <v>Construcción de sala de sistemas de las instituciones educativas de los diferentes distritos del área rural del Municipio de Tame de las  I.E. Guahibo Betoy, Agustín Nieto Caballero, Antonio Ricaurte, Ernesto Rincón, Joel Sierra González.</v>
          </cell>
        </row>
        <row r="5026">
          <cell r="E5026">
            <v>281794161621</v>
          </cell>
          <cell r="F5026" t="str">
            <v>Adecuación de aulas educativas en IE del sector rural del Municipio de Tame</v>
          </cell>
        </row>
        <row r="5027">
          <cell r="E5027">
            <v>281794161632</v>
          </cell>
          <cell r="F5027" t="str">
            <v xml:space="preserve">Dotación de salas de informática en las 9 Instituciones Educativas y sus sedes anexas del municipio de los distritos veredales en el municipio de Tame. </v>
          </cell>
        </row>
        <row r="5028">
          <cell r="E5028">
            <v>281794161636</v>
          </cell>
          <cell r="F5028" t="str">
            <v>Expansión de la oferta educativa del SENA a todo el sector rural del Municipio de Tame.</v>
          </cell>
        </row>
        <row r="5029">
          <cell r="E5029">
            <v>281794161637</v>
          </cell>
          <cell r="F5029" t="str">
            <v xml:space="preserve"> Construcción de la segunda y tercera etapa de la institución educativa Ernesto Rincón Ducón del centro poblado El Botalón de  la zona rural del Municipio de Tame.</v>
          </cell>
        </row>
        <row r="5030">
          <cell r="E5030">
            <v>281794161638</v>
          </cell>
          <cell r="F5030" t="str">
            <v>Promover en los jóvenes la cultura del emprendimiento a través de charlas, talleres y ferias empresariales, donde se fortalezcan ideas de negocio en la comunidad, de niños y jóvenes campesinos.</v>
          </cell>
        </row>
        <row r="5031">
          <cell r="E5031">
            <v>281794161640</v>
          </cell>
          <cell r="F5031" t="str">
            <v>Construcción de un centro de atención para los niños con capacidades diferentes para el sector rural del Municipio de Tame.</v>
          </cell>
        </row>
        <row r="5032">
          <cell r="E5032">
            <v>281794161641</v>
          </cell>
          <cell r="F5032" t="str">
            <v>Ampliación de la planta de docente de acuerdo a reglamentación del ministerio de educación en las instituciones educativas rurales del municipio de Tame.</v>
          </cell>
        </row>
        <row r="5033">
          <cell r="E5033">
            <v>281794161643</v>
          </cell>
          <cell r="F5033" t="str">
            <v>Implementar programas de alfabetización para adultos para todos los distritos rurales del Municipio de Tame.</v>
          </cell>
        </row>
        <row r="5034">
          <cell r="E5034">
            <v>281794161644</v>
          </cell>
          <cell r="F5034" t="str">
            <v>Dotación de implementos artísticos, musicales para el fortalecimiento de la cultura en las escuelas de los diferentes distritos del área rural del Municipio de Tame.</v>
          </cell>
        </row>
        <row r="5035">
          <cell r="E5035">
            <v>281794161645</v>
          </cell>
          <cell r="F5035" t="str">
            <v>Dotación de materiales deportivos  para las escuelas de los diferentes distritos del área rural del Municipio de Tame.</v>
          </cell>
        </row>
        <row r="5036">
          <cell r="E5036">
            <v>281794161796</v>
          </cell>
          <cell r="F5036" t="str">
            <v>Que las veeduría ciudadanas  focalicen la información de los proyectos  que se realicen en la comunidad  con relación  a educación y darlos a conocer a la comunidad en el municipio de Tame.</v>
          </cell>
        </row>
        <row r="5037">
          <cell r="E5037">
            <v>281794161797</v>
          </cell>
          <cell r="F5037" t="str">
            <v>Promover e incluir  la participación de la comunidad LGTBI y personas con capacidades diferentes  en todos los programas y proyectos educativos en el municipio de Tame.</v>
          </cell>
        </row>
        <row r="5038">
          <cell r="E5038">
            <v>281794161798</v>
          </cell>
          <cell r="F5038" t="str">
            <v>Diseñar programas de formación cultural para niños, niñas y adolescentes del sector rural del Municipio de Tame que fortalezcan y rescaten las costumbres y cultura de sus ancestros.</v>
          </cell>
        </row>
        <row r="5039">
          <cell r="E5039">
            <v>281794161799</v>
          </cell>
          <cell r="F5039" t="str">
            <v>Instalación de plantas de tratamiento de agua para las Instituciones educativas del sector rural del Municipio de Tame</v>
          </cell>
        </row>
        <row r="5040">
          <cell r="E5040">
            <v>281794161800</v>
          </cell>
          <cell r="F5040" t="str">
            <v xml:space="preserve"> Creación, implementación y fortalecimiento de escuelas de padres en temas de  ley de origen, derechos y deberes y ley chivechy Makaguan   del municipio de Tame.</v>
          </cell>
        </row>
        <row r="5041">
          <cell r="E5041">
            <v>281794161801</v>
          </cell>
          <cell r="F5041" t="str">
            <v>Gestionar la ampliación de la cobertura de la ESAP en manejo de recursos públicos, veedurías ciudadanas, formando líderes comunales para la zona rural del municipio de Tame.</v>
          </cell>
        </row>
        <row r="5042">
          <cell r="E5042">
            <v>281794161802</v>
          </cell>
          <cell r="F5042" t="str">
            <v>Implementar becas para asignarlas  explícitamente a la población LGTBI del área rural del municipio de Tame</v>
          </cell>
        </row>
        <row r="5043">
          <cell r="E5043">
            <v>281794161803</v>
          </cell>
          <cell r="F5043" t="str">
            <v>Capacitar a 4 personas por cada comunidad indígena del municipio de Tame en el programa técnico en auxiliar de enfermería para que brinden este servicio al interior de cada comunidad, fortaleciendo la medicina propia de la mano del médico tradicional de los pueblos indígenas Makaguan, Betoy, Sikuani y Uwa del municipio de Tame.</v>
          </cell>
        </row>
        <row r="5044">
          <cell r="E5044">
            <v>281794161804</v>
          </cell>
          <cell r="F5044" t="str">
            <v>Apoyar con recursos a la granja escuela del Hogar juvenil campesino La esperanza en el municipio que cumple una función social con nuestros jóvenes campesinos del municipio de Tame.</v>
          </cell>
        </row>
        <row r="5045">
          <cell r="E5045">
            <v>281794161805</v>
          </cell>
          <cell r="F5045" t="str">
            <v>Diseñar material didáctico indígena bajo la coordinación de los centros educativos indígenas en el marco de los proyectos educativos comunitarios, obedeciendo el auto 004 y 382 de la corte institucional y la política etnoeducativa del municipio de Tame.</v>
          </cell>
        </row>
        <row r="5046">
          <cell r="E5046">
            <v>281794161806</v>
          </cell>
          <cell r="F5046" t="str">
            <v>Fortalecimiento de la asociatividad y educación en economía solidaria entre los estudiantes de educación básica secundaria en las I.E rurales del Municipio de Tame.</v>
          </cell>
        </row>
        <row r="5047">
          <cell r="E5047">
            <v>281794161807</v>
          </cell>
          <cell r="F5047" t="str">
            <v xml:space="preserve"> Asignación de recursos para el fortalecimiento de los festivales escolares de las instituciones educativas rurales del municipio de Tame.</v>
          </cell>
        </row>
        <row r="5048">
          <cell r="E5048">
            <v>281794161808</v>
          </cell>
          <cell r="F5048" t="str">
            <v>Construcción de salas y laboratorios de bilingüismo, implementando un segundo idioma, para la comunidad educativa del sector rural del Municipio de Tame.</v>
          </cell>
        </row>
        <row r="5049">
          <cell r="E5049">
            <v>281794161809</v>
          </cell>
          <cell r="F5049" t="str">
            <v>Construcción de la infraestructura necesaria para el funcionamiento de la universidad rural pública en el Municipio de Tame ya que se encuentra plasmado en el plan de desarrollo departamental y contamos con la asignación de recursos para estudio de factibilidad.</v>
          </cell>
        </row>
        <row r="5050">
          <cell r="E5050">
            <v>281794161835</v>
          </cell>
          <cell r="F5050" t="str">
            <v xml:space="preserve"> Construcción de laboratorios  de química, física y matemáticas con su respectiva dotación para las instituciones educativas Antonio Ricaurte, Ernesto Rincón, Guahibo Betoy del municipio de Tame.</v>
          </cell>
        </row>
        <row r="5051">
          <cell r="E5051">
            <v>281794161842</v>
          </cell>
          <cell r="F5051" t="str">
            <v xml:space="preserve"> Adecuación y dotación de laboratorios  de química, física y matemáticas con su respectiva dotación para las instituciones educativas Agustín Nieto y Joel Sierra del municipio de Tame.</v>
          </cell>
        </row>
        <row r="5052">
          <cell r="E5052">
            <v>281794161849</v>
          </cell>
          <cell r="F5052" t="str">
            <v>Implementación de la cátedra con enfoque diferencial (Cátedra de Estudios Afrocolombianos) para las instituciones educativas de nuestro territorio (Botalón, Cravo Corozo Santa Inés, Holanda)</v>
          </cell>
        </row>
        <row r="5053">
          <cell r="E5053">
            <v>281794161862</v>
          </cell>
          <cell r="F5053" t="str">
            <v>Crear estrategias educativas en los diferentes colegios del departamento, para que conozcan de la existencia del pueblo U´wa y su cosmovisión</v>
          </cell>
        </row>
        <row r="5054">
          <cell r="E5054">
            <v>281794161872</v>
          </cell>
          <cell r="F5054" t="str">
            <v xml:space="preserve">Que los recursos asignados por transferencia para educación se distribuyan de manera per cápita en las comunidades que se dividen en varios asentamientos </v>
          </cell>
        </row>
        <row r="5055">
          <cell r="E5055">
            <v>281794161873</v>
          </cell>
          <cell r="F5055" t="str">
            <v>Programas de acceso a educación superior gratuita beneficiando a 40 bachilleres del Pueblo Makaguán</v>
          </cell>
        </row>
        <row r="5056">
          <cell r="E5056">
            <v>281794161874</v>
          </cell>
          <cell r="F5056" t="str">
            <v>Implementar en las escuelas los proyectos escolares productivos de yuca, plátano, maíz, (alimentación nativa) con dotación e insumos y asistencia para el proceso desde la siembra hasta cosecha de manera permanente para que los jóvenes inviertan mejor su tiempo libre.</v>
          </cell>
        </row>
        <row r="5057">
          <cell r="E5057">
            <v>281794161875</v>
          </cell>
          <cell r="F5057" t="str">
            <v>Construcción y dotación de aulas informáticas para las 4 escuelas de las comunidades U´WA de Tame; Laguna Tranquila, Curipao, Angostura y Cerro Cristal</v>
          </cell>
        </row>
        <row r="5058">
          <cell r="E5058">
            <v>281794161876</v>
          </cell>
          <cell r="F5058" t="str">
            <v>Creación, implementación y fortalecimiento de escuelas de padres en temas de  ley de origen, derechos y deberes y ley chivechy Makaguan   del municipio de Tame.</v>
          </cell>
        </row>
        <row r="5059">
          <cell r="E5059">
            <v>281794161878</v>
          </cell>
          <cell r="F5059" t="str">
            <v>Construcción de aulas educativas en las IE del sector rural del Municipio de Tame</v>
          </cell>
        </row>
        <row r="5060">
          <cell r="E5060">
            <v>281794161897</v>
          </cell>
          <cell r="F5060" t="str">
            <v>Construcción de escuelas en la vereda Zaparay bajo y Bajo Gaitán del municipio de Tame, que cuente con una excelente infraestructura que preste un servicio de calidad a los estudiantes</v>
          </cell>
        </row>
        <row r="5061">
          <cell r="E5061">
            <v>281794161898</v>
          </cell>
          <cell r="F5061" t="str">
            <v>Reubicación de la IE de la vereda Las Brisas del distrito Mararabe del municipio de Tame.</v>
          </cell>
        </row>
        <row r="5062">
          <cell r="E5062">
            <v>281794161899</v>
          </cell>
          <cell r="F5062" t="str">
            <v>Capacitación, actualización y mejoramiento del proceso enseñanza aprendizaje para todos los docentes del sector rural del Municipio de Tame.</v>
          </cell>
        </row>
        <row r="5063">
          <cell r="E5063">
            <v>281794161900</v>
          </cell>
          <cell r="F5063" t="str">
            <v>Construcción coliseo cubierto para las IE del sector rural del Municipio de Tame; Ernesto Rincón Ducón, IE Antonio Ricaurte, IE Parmenio Bonilla, IE Agustín Nieto Caballero, IE de Flor Amarillo, de Holanda y Carraos y adecuación del coliseo de la IE Joel Sierra.</v>
          </cell>
        </row>
        <row r="5064">
          <cell r="E5064">
            <v>281794161902</v>
          </cell>
          <cell r="F5064" t="str">
            <v>Garantizar cobertura de alimentación escolar a la población estudiantil rural del Municipio de Tame durante el período escolar.</v>
          </cell>
        </row>
        <row r="5065">
          <cell r="E5065">
            <v>281794161903</v>
          </cell>
          <cell r="F5065" t="str">
            <v>Ampliación de becas para bachilleres del sector rural del Municipio de Tame.</v>
          </cell>
        </row>
        <row r="5066">
          <cell r="E5066">
            <v>281794162975</v>
          </cell>
          <cell r="F5066" t="str">
            <v>Crear programas o actividades de jornadas físicas o deportivas permanentes, para los niños y jóvenes en sus tiempo libre de la comunidad indígena Palma Real</v>
          </cell>
        </row>
        <row r="5067">
          <cell r="E5067">
            <v>281794163032</v>
          </cell>
          <cell r="F5067" t="str">
            <v>Continuidad y acompañamiento permanente de los programas de alimentación y nutrición del ICBF, como de Cero a siempre y programas para jóvenes, mujeres y niños de la comunidad indígena Palma Real</v>
          </cell>
        </row>
        <row r="5068">
          <cell r="E5068">
            <v>281794163041</v>
          </cell>
          <cell r="F5068" t="str">
            <v>Cerramiento de instituciones educativas de la zona rural del Municipio de Tame</v>
          </cell>
        </row>
        <row r="5069">
          <cell r="E5069">
            <v>281065167341</v>
          </cell>
          <cell r="F5069" t="str">
            <v>Mejoramiento de vivienda rural para 500 familias de la población afrodescendiente del municipio de Arauquita.</v>
          </cell>
        </row>
        <row r="5070">
          <cell r="E5070">
            <v>281065167384</v>
          </cell>
          <cell r="F5070" t="str">
            <v>Programa de construcción de vivienda nueva rural para 700 familias afrodescendientes del municipio de Arauquita.</v>
          </cell>
        </row>
        <row r="5071">
          <cell r="E5071">
            <v>281065167418</v>
          </cell>
          <cell r="F5071" t="str">
            <v xml:space="preserve">Mejoramiento de vivienda rural para población vulnerable en el municipio de Arauquita. </v>
          </cell>
        </row>
        <row r="5072">
          <cell r="E5072">
            <v>281065167487</v>
          </cell>
          <cell r="F5072" t="str">
            <v xml:space="preserve">Programa de construcción de viviendas nuevas rurales con enfoque diferencial de tres Resguardos Indígenas del municipio de Arauquita. </v>
          </cell>
        </row>
        <row r="5073">
          <cell r="E5073">
            <v>281065167519</v>
          </cell>
          <cell r="F5073" t="str">
            <v>Mejoramiento de vivienda rural dispersa y centros poblados del Municipio de Arauquita</v>
          </cell>
        </row>
        <row r="5074">
          <cell r="E5074">
            <v>281065167584</v>
          </cell>
          <cell r="F5074" t="str">
            <v>Programa de construcción de viviendas nuevas rurales para el Resguardo Bayoneros y el Resguardo Los Cajaros del municipio de Arauquita.</v>
          </cell>
        </row>
        <row r="5075">
          <cell r="E5075">
            <v>281065167601</v>
          </cell>
          <cell r="F5075" t="str">
            <v xml:space="preserve">Programa de construcción de vivienda nueva rural con enfoque transversal y diferencial para población vulnerable del municipio de Arauquita. </v>
          </cell>
        </row>
        <row r="5076">
          <cell r="E5076">
            <v>281065167627</v>
          </cell>
          <cell r="F5076" t="str">
            <v>Programa de construcción de vivienda nueva rural con enfoque diferencial y cultural para el Resguardo Indígena El Vigia del municipio de Arauquita.</v>
          </cell>
        </row>
        <row r="5077">
          <cell r="E5077">
            <v>281065167655</v>
          </cell>
          <cell r="F5077" t="str">
            <v>Conformar un Comité Técnico Local de veeduría y control social para los proyectos de vivienda rural, agua potable y saneamiento básico del municipio de Arauquita.</v>
          </cell>
        </row>
        <row r="5078">
          <cell r="E5078">
            <v>281065167679</v>
          </cell>
          <cell r="F5078" t="str">
            <v xml:space="preserve"> Programa de construcción de viviendas nuevas rurales en todos los asentamientos del municipio de Arauquita, previa verificación del ordenamiento y formalización de los predios.</v>
          </cell>
        </row>
        <row r="5079">
          <cell r="E5079">
            <v>281065167695</v>
          </cell>
          <cell r="F5079" t="str">
            <v>Programa de construcción de vivienda nueva rural para población vulnerable con énfasis en mujeres rurales cabeza de hogar en el Municipio de Arauquita.</v>
          </cell>
        </row>
        <row r="5080">
          <cell r="E5080">
            <v>281065167715</v>
          </cell>
          <cell r="F5080" t="str">
            <v xml:space="preserve">Programa de diseño y construcción de vivienda nueva rural con estructura palafítica en zonas inundables del municipio de Arauquita. </v>
          </cell>
        </row>
        <row r="5081">
          <cell r="E5081">
            <v>281065167870</v>
          </cell>
          <cell r="F5081" t="str">
            <v xml:space="preserve">Programa de reubicación y construcción de vivienda nueva rural para 50 familias de las veredas de Santa Bárbara y Esperanza Gaviotas del municipio de Arauquita </v>
          </cell>
        </row>
        <row r="5082">
          <cell r="E5082">
            <v>281065167891</v>
          </cell>
          <cell r="F5082" t="str">
            <v>Programa de construcción de vivienda nueva rural para la población dispersa y centros poblados en el Municipio de Arauquita.</v>
          </cell>
        </row>
        <row r="5083">
          <cell r="E5083">
            <v>281065167912</v>
          </cell>
          <cell r="F5083" t="str">
            <v>Programa de construcción de vivienda nueva rural con enfoque transversal para la comunidad LGTBI del Municipio de Arauquita.</v>
          </cell>
        </row>
        <row r="5084">
          <cell r="E5084">
            <v>281065168075</v>
          </cell>
          <cell r="F5084" t="str">
            <v>Optimización  y ampliación de los sistemas de acueductos veredales de la Pesquera, el Troncal, Reinera, San Lorenzo, Aguachica, El Oasis, Campamento, Panamá, Puerto Jordán y La Esmeralda del Municipio de Arauquita.</v>
          </cell>
        </row>
        <row r="5085">
          <cell r="E5085">
            <v>281065168158</v>
          </cell>
          <cell r="F5085" t="str">
            <v>Estudios, diseños y construcción del acueducto regional para los centros poblados y zona rural dispersa del Municipio de Arauquita con bocatoma en el río Cusay.</v>
          </cell>
        </row>
        <row r="5086">
          <cell r="E5086">
            <v>281065168261</v>
          </cell>
          <cell r="F5086" t="str">
            <v xml:space="preserve">Optimización y ampliación del Acueducto Regional de Riochiquito COARCHIQ LTDA  para abastecer los acueductos existentes y por construir en las áreas rurales entre las vertientes del río Caranal y el río Arauca, que incluye tanque de almacenamiento y planta de tratamiento de agua potable. </v>
          </cell>
        </row>
        <row r="5087">
          <cell r="E5087">
            <v>281065168272</v>
          </cell>
          <cell r="F5087" t="str">
            <v>Programa de construcción y mejoramiento de vivienda rural en zonas dispersas y nucleadas para las Asociaciaciones de Mujeres existentes en el  municipio de Arauquita.</v>
          </cell>
        </row>
        <row r="5088">
          <cell r="E5088">
            <v>281065168487</v>
          </cell>
          <cell r="F5088" t="str">
            <v>Estudio geoeléctrico e implementación de sistemas de aprovisionamiento de agua potable, de soluciones individuales para todos los resguardos del municipio de Arauquita.</v>
          </cell>
        </row>
        <row r="5089">
          <cell r="E5089">
            <v>281065168517</v>
          </cell>
          <cell r="F5089" t="str">
            <v xml:space="preserve">Diseño y construcción de biodigestores a base de estiércol de cerdo y bovinos para la producción de gas propano de las familias de la zona rural del municipio de Arauquita. </v>
          </cell>
        </row>
        <row r="5090">
          <cell r="E5090">
            <v>281065168621</v>
          </cell>
          <cell r="F5090" t="str">
            <v>Estudio, diseño y construcción de acueducto regional para los centros poblados y zonas rurales dispersas con bocatoma entre las vertientes de Rio Caranal y Rio Cusay del Municipio de Arauquita.</v>
          </cell>
        </row>
        <row r="5091">
          <cell r="E5091">
            <v>281065169150</v>
          </cell>
          <cell r="F5091" t="str">
            <v>Mejoramiento de vivienda nueva rural para población víctima del municipio de Arauquita.</v>
          </cell>
        </row>
        <row r="5092">
          <cell r="E5092">
            <v>281065169152</v>
          </cell>
          <cell r="F5092" t="str">
            <v>Programa de construcción de vivienda nueva rural para población víctima del municipio de Arauquita.</v>
          </cell>
        </row>
        <row r="5093">
          <cell r="E5093">
            <v>281065169212</v>
          </cell>
          <cell r="F5093" t="str">
            <v>Estudio de viabilidad, diseño y construcción de una represa en Caño Tunebo para el aprovisionamiento de agua del Municipio de Arauquita.</v>
          </cell>
        </row>
        <row r="5094">
          <cell r="E5094">
            <v>281065169214</v>
          </cell>
          <cell r="F5094" t="str">
            <v>Estudios y diseños para la conexión de un acueducto regional en los sectores de las islas de Reinera y Bayonero del Municipio de Arauquita.</v>
          </cell>
        </row>
        <row r="5095">
          <cell r="E5095">
            <v>281065169218</v>
          </cell>
          <cell r="F5095" t="str">
            <v>Estudio, diseño y construcción de acueducto veredal en las Islas de La Reinera y Bayoneros del municipio de Arauquita.</v>
          </cell>
        </row>
        <row r="5096">
          <cell r="E5096">
            <v>281065169224</v>
          </cell>
          <cell r="F5096" t="str">
            <v>Construcción de fuente alterna de captación para el acueducto de la Esmeralda del Municipio de Arauquita.</v>
          </cell>
        </row>
        <row r="5097">
          <cell r="E5097">
            <v>281065169243</v>
          </cell>
          <cell r="F5097" t="str">
            <v>Construcción de sistemas de agua potable  para todas las escuelas de los Resguardos indígenas del municipio de Arauquita.</v>
          </cell>
        </row>
        <row r="5098">
          <cell r="E5098">
            <v>281065169255</v>
          </cell>
          <cell r="F5098" t="str">
            <v>Ampliación y optimización de sistemas de alcantarillado existentes en los centros poblados del Municipio de Arauquita.</v>
          </cell>
        </row>
        <row r="5099">
          <cell r="E5099">
            <v>281065169383</v>
          </cell>
          <cell r="F5099" t="str">
            <v>Construcción y dotación integral de 137 baterías sanitarias para el Resguardo Indígena El Vigía del Municipio de Arauquita.</v>
          </cell>
        </row>
        <row r="5100">
          <cell r="E5100">
            <v>281065169419</v>
          </cell>
          <cell r="F5100" t="str">
            <v xml:space="preserve">Diagnóstico, construcción y dotación de baterías sanitarias para las familias de los Resguardos Indígenas del municipio de Arauquita. </v>
          </cell>
        </row>
        <row r="5101">
          <cell r="E5101">
            <v>281065169494</v>
          </cell>
          <cell r="F5101" t="str">
            <v xml:space="preserve">Construcción y dotación de baterías sanitarias para el 45% de las familias afrodescendientes del municipio de Arauquita. </v>
          </cell>
        </row>
        <row r="5102">
          <cell r="E5102">
            <v>281065169501</v>
          </cell>
          <cell r="F5102" t="str">
            <v>Estudio, diseño y construcción de sistemas de alcantarillado en los centros poblados del municipio de Arauquita.</v>
          </cell>
        </row>
        <row r="5103">
          <cell r="E5103">
            <v>281065169531</v>
          </cell>
          <cell r="F5103" t="str">
            <v xml:space="preserve">Fortalecimiento del programa de recolección, manejo, transformación de residuos sólidos del municipio de Arauquita. </v>
          </cell>
        </row>
        <row r="5104">
          <cell r="E5104">
            <v>281065169553</v>
          </cell>
          <cell r="F5104" t="str">
            <v xml:space="preserve">Estudio, diseño y construcción de planta de reciclaje para el aprovechamiento y transformación de residuos sólidos reutilizables del Municipio de Arauquita. </v>
          </cell>
        </row>
        <row r="5105">
          <cell r="E5105">
            <v>281065169572</v>
          </cell>
          <cell r="F5105" t="str">
            <v>Dotación de vehículos, maquinaria y equipo para la recolección, transporte y disposición final de los residuos sólidos, y el mantenimiento de las redes de alcantarillado para los prestadores de servicios de saneamiento básico rural en el municipio de Arauquita.</v>
          </cell>
        </row>
        <row r="5106">
          <cell r="E5106">
            <v>281065169576</v>
          </cell>
          <cell r="F5106" t="str">
            <v>Programa de fortalecimiento de capacidades para asociaciones de recicladores y aprovechadores de los residuos reutilizables del Municipio de Arauquita.</v>
          </cell>
        </row>
        <row r="5107">
          <cell r="E5107">
            <v>281065169584</v>
          </cell>
          <cell r="F5107" t="str">
            <v>Construcción de unidades básicas sanitarias para las mujeres rurales cabeza de hogar en el municipio de Arauquita.</v>
          </cell>
        </row>
        <row r="5108">
          <cell r="E5108">
            <v>281065169593</v>
          </cell>
          <cell r="F5108" t="str">
            <v>Construcción de unidades básicas individuales de agua potable en el área rural dispersa en el Municipio de Arauquita.</v>
          </cell>
        </row>
        <row r="5109">
          <cell r="E5109">
            <v>281065169600</v>
          </cell>
          <cell r="F5109" t="str">
            <v xml:space="preserve">Estudio y diseño de plan de cierre y clausura de botaderos a cielo abierto y construcción de celdas transitorias en el municipio de Arauquita. </v>
          </cell>
        </row>
        <row r="5110">
          <cell r="E5110">
            <v>281065169616</v>
          </cell>
          <cell r="F5110" t="str">
            <v xml:space="preserve">Estudio, diseño y construir un relleno sanitario alternativo para los Núcleos La Arenosa, Puerto Jordán, Panamá y Filipinas del Municipio de Arauquita. </v>
          </cell>
        </row>
        <row r="5111">
          <cell r="E5111">
            <v>281065169629</v>
          </cell>
          <cell r="F5111" t="str">
            <v xml:space="preserve">Optimización y ampliación con nuevas celdas para disposición final de los residuos sólidos del relleno sanitario regional "Piedemonte" del municipio de Arauquita. </v>
          </cell>
        </row>
        <row r="5112">
          <cell r="E5112">
            <v>281065169641</v>
          </cell>
          <cell r="F5112" t="str">
            <v xml:space="preserve">Programa de capacitación a las comunidades del área rural  en prácticas adecuadas de uso del agua potable, manejo de residuos sólidos y cuidado del medio ambiente en el Municipio de Arauquita. </v>
          </cell>
        </row>
        <row r="5113">
          <cell r="E5113">
            <v>281065169654</v>
          </cell>
          <cell r="F5113" t="str">
            <v xml:space="preserve">Mejoramiento y ampliación del tren de lagunas de oxidación y construcción del emisario final del centro poblado Panamá  y Puerto Jordán del municipio de Arauquita.  </v>
          </cell>
        </row>
        <row r="5114">
          <cell r="E5114">
            <v>281065169655</v>
          </cell>
          <cell r="F5114" t="str">
            <v>Reubicación de las lagunas de oxidación y construcción de emisario final del centro poblado El Troncal en el municipio de Arauquita.</v>
          </cell>
        </row>
        <row r="5115">
          <cell r="E5115">
            <v>281065169657</v>
          </cell>
          <cell r="F5115" t="str">
            <v xml:space="preserve">Programa de construcción de vivienda nueva rural con enfoque diferencial y cultural para las familias del Programa Nacional Integral de Sustitución de Cultivos Ilícitos PNIS del municipio de Arauquita. </v>
          </cell>
        </row>
        <row r="5116">
          <cell r="E5116">
            <v>281065169660</v>
          </cell>
          <cell r="F5116" t="str">
            <v>Construcción de cerramiento perimetral, emisario final y barrera protectora longitudinal para el emisario final del sistema de lagunas de oxidación del centro poblado La Esmeralda en el municipio de Arauquita.</v>
          </cell>
        </row>
        <row r="5117">
          <cell r="E5117">
            <v>281065169709</v>
          </cell>
          <cell r="F5117" t="str">
            <v>Estudio de calidad de agua subterránea que determine las carácterísticas fisicoquímicas y microbiológicas para captación y consumo humano de las viviendas cercanas a las  laguna El Lipa y El Silencio de Caño Limón en el municipio de Arauquita.</v>
          </cell>
        </row>
        <row r="5118">
          <cell r="E5118">
            <v>281065169753</v>
          </cell>
          <cell r="F5118" t="str">
            <v>Compra de terreno para ampliación de las lagunas de oxidación de Puerto Jordán y Panamá de Arauca</v>
          </cell>
        </row>
        <row r="5119">
          <cell r="E5119">
            <v>281300148382</v>
          </cell>
          <cell r="F5119" t="str">
            <v>Formulación  y asignación de recursos  al plan maestro de agua potable y saneamiento básico que permita la construcción de las obras proyectadas en el municipio de Fortul.</v>
          </cell>
        </row>
        <row r="5120">
          <cell r="E5120">
            <v>281300148484</v>
          </cell>
          <cell r="F5120" t="str">
            <v>Mejoramiento de vivienda rural digna en sitio propio para población vulnerable, priorizando mujeres cabeza de hogar, población víctima  en el municipio de Fortul.</v>
          </cell>
        </row>
        <row r="5121">
          <cell r="E5121">
            <v>281300148518</v>
          </cell>
          <cell r="F5121" t="str">
            <v>Construcción del acueducto regional que beneficie a los habitantes de los cinco distritos del municipio de Fortul.</v>
          </cell>
        </row>
        <row r="5122">
          <cell r="E5122">
            <v>281300148551</v>
          </cell>
          <cell r="F5122" t="str">
            <v xml:space="preserve">Proyecto de mantenimiento y optimización de acueductos veredales existentes para el municipio de Fortul </v>
          </cell>
        </row>
        <row r="5123">
          <cell r="E5123">
            <v>281300150406</v>
          </cell>
          <cell r="F5123" t="str">
            <v>Implementar un programa de reforestación en las rondas del caño La Colorada y el río Cusay específicamente en el área que corresponde al resguardo Cusay – La Colorada, con diferentes plantas nativas.</v>
          </cell>
        </row>
        <row r="5124">
          <cell r="E5124">
            <v>281300150414</v>
          </cell>
          <cell r="F5124" t="str">
            <v>Construcción de una escombrera para el centro poblado Caranal</v>
          </cell>
        </row>
        <row r="5125">
          <cell r="E5125">
            <v>281300150809</v>
          </cell>
          <cell r="F5125" t="str">
            <v>Realizar el diagnóstico técnico de las familias vulnerables con necesidades inmediatas en vivienda, de los cinco distritos de Fortul.</v>
          </cell>
        </row>
        <row r="5126">
          <cell r="E5126">
            <v>281300150820</v>
          </cell>
          <cell r="F5126" t="str">
            <v xml:space="preserve">Realizar censo para identificar las familias del área rural   que se encuentran  damnificadas por el invierno en el Municipio de Fortul,  evaluar los riesgos y formular proyecto de reubicación </v>
          </cell>
        </row>
        <row r="5127">
          <cell r="E5127">
            <v>281300150829</v>
          </cell>
          <cell r="F5127" t="str">
            <v>Formular un proyecto para construcción de 2500 viviendas rurales nuevas que incluya sistema hidrosanitario y energías renovables y/o  alternativas (500 viviendas  aproximadamente por distrito) en el municipio de Fortul.</v>
          </cell>
        </row>
        <row r="5128">
          <cell r="E5128">
            <v>281300150850</v>
          </cell>
          <cell r="F5128" t="str">
            <v>Construcción de 2500 baterías sanitarias (ducha y sanitario separado) con biodigestores con soluciones individuales para el sector rural del municipio de Fortul</v>
          </cell>
        </row>
        <row r="5129">
          <cell r="E5129">
            <v>281300150856</v>
          </cell>
          <cell r="F5129" t="str">
            <v>Proyecto de compra de  4 vehículos compactadores doble troque para recolección y transporte de residuos sólidos  hacia el relleno regional</v>
          </cell>
        </row>
        <row r="5130">
          <cell r="E5130">
            <v>281300150901</v>
          </cell>
          <cell r="F5130" t="str">
            <v>Elaboración de proyecto, estudio de factibilidad,  construcción y dotación de una estación de clasificación y  aprovechamiento de residuos sólidos reciclables comunitaria liderada por mujeres cabeza de hogar, con centros de acopio  en la zona rural del municipio de Fortul.</v>
          </cell>
        </row>
        <row r="5131">
          <cell r="E5131">
            <v>281300150910</v>
          </cell>
          <cell r="F5131" t="str">
            <v>Estudio, diseño y construcción del alcantarillado en los centros poblados del municipio de Fortul, teniendo en cuenta el plan maestro de agua potable y saneamiento básico del área rural</v>
          </cell>
        </row>
        <row r="5132">
          <cell r="E5132">
            <v>281300150921</v>
          </cell>
          <cell r="F5132" t="str">
            <v xml:space="preserve">Elaborar y ejecutar proyecto en articulación con Corporinoquia para la  restauración  de los afloramientos de agua, orilla  de los ríos y beneficios económicos para la conservación de bosques y animales nativos  del municipio de Fortul </v>
          </cell>
        </row>
        <row r="5133">
          <cell r="E5133">
            <v>281300150924</v>
          </cell>
          <cell r="F5133" t="str">
            <v>Proyectos en preservación y conservación de las fuentes hídricas abastecedoras de acueductos rurales que incluya compra de predios y estudios técnicos en el municipio de Fortul.</v>
          </cell>
        </row>
        <row r="5134">
          <cell r="E5134">
            <v>281300150928</v>
          </cell>
          <cell r="F5134" t="str">
            <v>Reubicación y optimización de las lagunas de estabilización y estudios de factibilidad para emisario final y punto de vertimiento en el Municipio de Fortul</v>
          </cell>
        </row>
        <row r="5135">
          <cell r="E5135">
            <v>281300150939</v>
          </cell>
          <cell r="F5135" t="str">
            <v>Formulación e implementación de programas ambientales para el manejo de los servicios públicos domiciliarios (Programa de Ahorro y Uso Eficiente de Agua- PUEAA; Manejo de Residuos Sólidos Aprovechables- PGIRS; Programa de Manejo de Aguas Residuales- PSMV) en los centros poblados del municipio de Fortul.</v>
          </cell>
        </row>
        <row r="5136">
          <cell r="E5136">
            <v>281300150952</v>
          </cell>
          <cell r="F5136" t="str">
            <v>Crear planes de contingencia para los acueductos existentes en la zona rural del municipio de Fortul.</v>
          </cell>
        </row>
        <row r="5137">
          <cell r="E5137">
            <v>281300150958</v>
          </cell>
          <cell r="F5137" t="str">
            <v>Fortalecimiento técnico, tecnológico y en capacitación al talento humano de la empresa comunitaria de servicios públicos EMCOAAAFOR del municipio de Fortul.</v>
          </cell>
        </row>
        <row r="5138">
          <cell r="E5138">
            <v>281300150962</v>
          </cell>
          <cell r="F5138" t="str">
            <v xml:space="preserve">Dotación de plantas compactas de agua potable para los centros poblados </v>
          </cell>
        </row>
        <row r="5139">
          <cell r="E5139">
            <v>281300150965</v>
          </cell>
          <cell r="F5139" t="str">
            <v>Implementación de un proyecto para la compra de filtros de agua  para la potabilización del agua en los centros educativos y viviendas rurales dispersas</v>
          </cell>
        </row>
        <row r="5140">
          <cell r="E5140">
            <v>281300151057</v>
          </cell>
          <cell r="F5140" t="str">
            <v>Formular e implementar estrategias de educación, información y comunicación del manejo adecuado de residuos sólidos en cuanto a separación en la fuente y aprovechamiento para campesinos y afros  en el área rural del Municipio de Fortul</v>
          </cell>
        </row>
        <row r="5141">
          <cell r="E5141">
            <v>281300151073</v>
          </cell>
          <cell r="F5141" t="str">
            <v>Implementar planes de vivienda nueva para la población Afrodescendiente, adecuado al territorio con materiales amigables con el medio ambiente (Paneles solares), donde se priorice a los adultos mayores, población víctima y madres cabeza de familia.</v>
          </cell>
        </row>
        <row r="5142">
          <cell r="E5142">
            <v>281300151082</v>
          </cell>
          <cell r="F5142" t="str">
            <v>Creación de una fábrica de reciclaje para 150 familias afros</v>
          </cell>
        </row>
        <row r="5143">
          <cell r="E5143">
            <v>281300151086</v>
          </cell>
          <cell r="F5143" t="str">
            <v>Gestionar el mejoramiento de las viviendas en sitio propio para la población Afrodescendiente de la zona rural de este municipio.</v>
          </cell>
        </row>
        <row r="5144">
          <cell r="E5144">
            <v>281300151088</v>
          </cell>
          <cell r="F5144" t="str">
            <v>Construcción de baterías sanitarias con biodigestores para la población Afrodescendiente del sector rural.</v>
          </cell>
        </row>
        <row r="5145">
          <cell r="E5145">
            <v>281300151092</v>
          </cell>
          <cell r="F5145" t="str">
            <v xml:space="preserve">Mejoramiento de 100 viviendas en material de madera, piso de cemento rústico y zinc, para las familias del resguardo. </v>
          </cell>
        </row>
        <row r="5146">
          <cell r="E5146">
            <v>281300151100</v>
          </cell>
          <cell r="F5146" t="str">
            <v xml:space="preserve">Estudio, diseño y construcción de  acueducto comunitario en el resguardo Uwa Cibariza.	</v>
          </cell>
        </row>
        <row r="5147">
          <cell r="E5147">
            <v>281300151102</v>
          </cell>
          <cell r="F5147" t="str">
            <v xml:space="preserve">Construcción de 100 baterías sanitarias en el Resguardo Uwa Cibariza </v>
          </cell>
        </row>
        <row r="5148">
          <cell r="E5148">
            <v>281300151107</v>
          </cell>
          <cell r="F5148" t="str">
            <v>Diseño y construcción de 150  viviendas dentro de la comunidad del resguardo cusay la colorada que sean culturalmente apropiadas para el beneficio de las familias con sus respectivas baterías sanitarias, pisos,  lavaderos, duchas de baño y suministro de agua potable, en el municipio de fortul, departamento de arauca.</v>
          </cell>
        </row>
        <row r="5149">
          <cell r="E5149">
            <v>281300151114</v>
          </cell>
          <cell r="F5149" t="str">
            <v xml:space="preserve">Diseño y construcción de un acueducto y/o planta de tratamiento de agua potable, en el resguardo cusay la colorada que  beneficie  las 175 familias exitentes, en el municipio de fortul departamento de arauca. </v>
          </cell>
        </row>
        <row r="5150">
          <cell r="E5150">
            <v>281736153825</v>
          </cell>
          <cell r="F5150" t="str">
            <v>Construcción de acueducto veredal “Coaguasar” en el municipio de Saravena</v>
          </cell>
        </row>
        <row r="5151">
          <cell r="E5151">
            <v>281736153841</v>
          </cell>
          <cell r="F5151" t="str">
            <v>Estudios, diseños y construcción para el acueducto veredal, San Joaquina, en el municipio de Saravena.</v>
          </cell>
        </row>
        <row r="5152">
          <cell r="E5152">
            <v>281736153886</v>
          </cell>
          <cell r="F5152" t="str">
            <v>Mejoramiento de acueducto regional Río Chiquito en el Municipio de Saravena</v>
          </cell>
        </row>
        <row r="5153">
          <cell r="E5153">
            <v>281736153923</v>
          </cell>
          <cell r="F5153" t="str">
            <v>Estudios, diseños y reubicación del acueducto Calafitas para vereda Calafitas y vereda Altos de Sitacá en el municipio de Saravena</v>
          </cell>
        </row>
        <row r="5154">
          <cell r="E5154">
            <v>281736153962</v>
          </cell>
          <cell r="F5154" t="str">
            <v xml:space="preserve">Creación de un programa integral de reciclaje y recolección de basuras en los todos los distritos del municipio de Saravena. </v>
          </cell>
        </row>
        <row r="5155">
          <cell r="E5155">
            <v>281736153980</v>
          </cell>
          <cell r="F5155" t="str">
            <v xml:space="preserve"> Construir baterías sanitarias en la zona rural del municipio de Saravena.</v>
          </cell>
        </row>
        <row r="5156">
          <cell r="E5156">
            <v>281736153993</v>
          </cell>
          <cell r="F5156" t="str">
            <v>Diseñar un sistema de alcantarillado y manejo de aguas residuales en todos los distritos del municipio de Saravena.</v>
          </cell>
        </row>
        <row r="5157">
          <cell r="E5157">
            <v>281736154042</v>
          </cell>
          <cell r="F5157" t="str">
            <v>Realizar coordinación intersectorial para la dotación de filtros en las viviendas de la población rural del municipio de Saravena.</v>
          </cell>
        </row>
        <row r="5158">
          <cell r="E5158">
            <v>281736154047</v>
          </cell>
          <cell r="F5158" t="str">
            <v>Formulación de un proyecto de mejoramiento de vivienda para todos los distritos de municipio de Saravena.</v>
          </cell>
        </row>
        <row r="5159">
          <cell r="E5159">
            <v>281736154126</v>
          </cell>
          <cell r="F5159" t="str">
            <v>Formulación de proyecto de construcción de vivienda nueva rural en la zona rural dispersa y centros poblados, que beneficie a campesinos y campesinas,  en todos los distritos del municipio de Saravena.</v>
          </cell>
        </row>
        <row r="5160">
          <cell r="E5160">
            <v>281736154148</v>
          </cell>
          <cell r="F5160" t="str">
            <v>Realizar un censo veredal con el objetivo de identificar las familias que no cuentan con vivienda, que necesitan reubicación y mejoramiento viviendas.</v>
          </cell>
        </row>
        <row r="5161">
          <cell r="E5161">
            <v>281736154162</v>
          </cell>
          <cell r="F5161" t="str">
            <v>Gestión de programa de capacitación a la comunidad en saneamiento básico y manejo y uso del recurso hídrico en el municipio de Saravena</v>
          </cell>
        </row>
        <row r="5162">
          <cell r="E5162">
            <v>281736154205</v>
          </cell>
          <cell r="F5162" t="str">
            <v xml:space="preserve">Estudio y diseño de baterias sanitarias con biodigestores para los hogares o problación con enfoque diferencial. </v>
          </cell>
        </row>
        <row r="5163">
          <cell r="E5163">
            <v>281736154224</v>
          </cell>
          <cell r="F5163" t="str">
            <v>Formular un proyecto de construcción de vivienda rural para los Concejos de la Palma, Cocosar y Puerto Contreras para 200 familias.</v>
          </cell>
        </row>
        <row r="5164">
          <cell r="E5164">
            <v>281736154250</v>
          </cell>
          <cell r="F5164" t="str">
            <v>Formular y diseñar un proyecto de construcción de vivienda nueva rural para mujeres cabeza de hogar de los consejos comunitarios de la Palma, Cocosar y Puerto Contreras.</v>
          </cell>
        </row>
        <row r="5165">
          <cell r="E5165">
            <v>281736154269</v>
          </cell>
          <cell r="F5165" t="str">
            <v xml:space="preserve">Dotar con filtros de agua potable a 106 familias rurales afrodecendientes. </v>
          </cell>
        </row>
        <row r="5166">
          <cell r="E5166">
            <v>281736154333</v>
          </cell>
          <cell r="F5166" t="str">
            <v xml:space="preserve">Dotación, mejoramiento y ampliación del acueducto Asociación Comunitaria de Acueducto y Alcantarillado de Puerto Nariño en el municipio de Saravena. </v>
          </cell>
        </row>
        <row r="5167">
          <cell r="E5167">
            <v>281736154391</v>
          </cell>
          <cell r="F5167" t="str">
            <v>Estudio, diseño y construcción baterías sanitarias para las comunidades indígenas Uncaría, Playas de Bojabá, Chivaraquía para las comunidades indígenas de la zona baja del resguardo indígena Playas de Bojabá municipio de Saravena.</v>
          </cell>
        </row>
        <row r="5168">
          <cell r="E5168">
            <v>281736154414</v>
          </cell>
          <cell r="F5168" t="str">
            <v>Formular proyecto de construcción de viviendas nuevas con enfoque diferencial que beneficie a 900 personas de  las comunidades indígenas Playas de Bojabá, Uncaría, Chivaraquía resguardo Playas de Bojaba Pueblo Uwa municipio de Saravena</v>
          </cell>
        </row>
        <row r="5169">
          <cell r="E5169">
            <v>281736154442</v>
          </cell>
          <cell r="F5169" t="str">
            <v>Estudios y diseños para la construcción vivienda nueva rural con enfoque diferencial para las comunidades indígenas Resguardo Playas de Bojaba, Uncaría, Chivaraquí, Resguardo Valle del sol Pueblo Uwa municipio de Saravena</v>
          </cell>
        </row>
        <row r="5170">
          <cell r="E5170">
            <v>281736154460</v>
          </cell>
          <cell r="F5170" t="str">
            <v>Reforestación en los ríos, caños, yacimientos y humedales de la zona rural del municipio de Saravena.</v>
          </cell>
        </row>
        <row r="5171">
          <cell r="E5171">
            <v>281736154472</v>
          </cell>
          <cell r="F5171" t="str">
            <v>Gestionar un plan de capacitación en BPA y manejo de residuos sólidos en los líderes comunidades indígenas de la zona de Uncacia, Calafitas I y II y San Miguel</v>
          </cell>
        </row>
        <row r="5172">
          <cell r="E5172">
            <v>281736154524</v>
          </cell>
          <cell r="F5172" t="str">
            <v xml:space="preserve">Estudio, diseño y construcción de un acueducto para las comunidades San Miguel, Calafitas uno, Calafitas dos, Uncasia, Chibaraquia, Playas de Bojaba y Uncaria. </v>
          </cell>
        </row>
        <row r="5173">
          <cell r="E5173">
            <v>281736154542</v>
          </cell>
          <cell r="F5173" t="str">
            <v>Diseño y construcción de 116 baterías sanitarias para los asentamientos rurales Calafitas I y II San Miguel y Uncacia.</v>
          </cell>
        </row>
        <row r="5174">
          <cell r="E5174">
            <v>281736154569</v>
          </cell>
          <cell r="F5174" t="str">
            <v>Formular proyecto de construcción de 113 viviendas nuevas rurales con enfoque diferencial para los asentamientos Calafitas I y II San Miguel y Uncacia del municipio de Saravena</v>
          </cell>
        </row>
        <row r="5175">
          <cell r="E5175">
            <v>281736154599</v>
          </cell>
          <cell r="F5175" t="str">
            <v xml:space="preserve">Formular plan de mejoramiento de 40 vivienda rural con enfoque diferencial para los asentamientos Calafitas I, Calafitas II, San Miguel y Uncasia que beneficia a 200 personas de las comunidad étnicas del municipio de Saravena. </v>
          </cell>
        </row>
        <row r="5176">
          <cell r="E5176">
            <v>281736154610</v>
          </cell>
          <cell r="F5176" t="str">
            <v>Estudio, diseño y construcción de acueducto  veredal en San Miguel y ampliación de redes en Calafitas I y II</v>
          </cell>
        </row>
        <row r="5177">
          <cell r="E5177">
            <v>281736154660</v>
          </cell>
          <cell r="F5177" t="str">
            <v>Estudios y diseños para la construcción de 3 acueductos comunitarios y tanques unifamiliares para las comunidades Uncaría, Playas de Bojaba y Chivaraquía parte alta y parte del Resguardo Valle del Sol que beneficia a 1.800 indígenas.</v>
          </cell>
        </row>
        <row r="5178">
          <cell r="E5178">
            <v>281736154665</v>
          </cell>
          <cell r="F5178" t="str">
            <v>Realizar mejoramiento de vivienda y saneamiento básico en los consejos comunitarios de la Palma, Cocosar y Puerto Contreras para beneficiar a 100 familias.</v>
          </cell>
        </row>
        <row r="5179">
          <cell r="E5179">
            <v>281736154683</v>
          </cell>
          <cell r="F5179" t="str">
            <v>Formular proyecto de vivienda nueva para mujeres rurales del municipio de Saravena.</v>
          </cell>
        </row>
        <row r="5180">
          <cell r="E5180">
            <v>281736154725</v>
          </cell>
          <cell r="F5180" t="str">
            <v>Gestión de programas de capacitación en el uso y mantenimiento de filtros de agua ubicados en la comunidades indígenas Calafitas I, Calafitas II, San Miguel y Uncasia</v>
          </cell>
        </row>
        <row r="5181">
          <cell r="E5181">
            <v>281736154762</v>
          </cell>
          <cell r="F5181" t="str">
            <v xml:space="preserve">Programa de reforestación del Rio Calafitas de las comunidades indígenas Uncacia, Calafitas I y II y San Miguel del municipio de Saravena </v>
          </cell>
        </row>
        <row r="5182">
          <cell r="E5182">
            <v>281794159759</v>
          </cell>
          <cell r="F5182" t="str">
            <v>Estudios, diseños y construcción de los tres (3) acueductos regionales en su fase terminal.</v>
          </cell>
        </row>
        <row r="5183">
          <cell r="E5183">
            <v>281794159762</v>
          </cell>
          <cell r="F5183" t="str">
            <v>Apoyo a la mujer rural cabeza de familia para compra y mejoramiento de vivienda</v>
          </cell>
        </row>
        <row r="5184">
          <cell r="E5184">
            <v>281794159796</v>
          </cell>
          <cell r="F5184" t="str">
            <v xml:space="preserve">Ampliación y mejoramiento del Acueducto La Cristalina con bocatoma en Malvinas en el municipio de Tame. </v>
          </cell>
        </row>
        <row r="5185">
          <cell r="E5185">
            <v>281794159804</v>
          </cell>
          <cell r="F5185" t="str">
            <v>Estudios, diseños y construcción de alcantarillados del  centro poblado área rural del Municipio de Tame.</v>
          </cell>
        </row>
        <row r="5186">
          <cell r="E5186">
            <v>281794159808</v>
          </cell>
          <cell r="F5186" t="str">
            <v>Construcción de baterías sanitarias para todos los distritos de la zona rural dispersa  del municipio de Tame.</v>
          </cell>
        </row>
        <row r="5187">
          <cell r="E5187">
            <v>281794159892</v>
          </cell>
          <cell r="F5187" t="str">
            <v>Programa de construcción de vivienda nueva rural en sitio propio para hogares igualitarios población LGTBI asociada del sector rural del municipio de Tame.</v>
          </cell>
        </row>
        <row r="5188">
          <cell r="E5188">
            <v>281794159898</v>
          </cell>
          <cell r="F5188" t="str">
            <v>Programa de mejoramiento de vivienda rural para población LGTBI del municipio de Tame.</v>
          </cell>
        </row>
        <row r="5189">
          <cell r="E5189">
            <v>281794159901</v>
          </cell>
          <cell r="F5189" t="str">
            <v xml:space="preserve">Estudio, diseño y construcción de baterías sanitarias con biodigestores para la población LGTBI del municipio de Tame. </v>
          </cell>
        </row>
        <row r="5190">
          <cell r="E5190">
            <v>281794159961</v>
          </cell>
          <cell r="F5190" t="str">
            <v>Construcción, dotación y puesta en marcha de una planta integral procesadora de residuos sólidos, generados en el sector agropecuario ubicada en el municipio de Tame y que beneficie la región.</v>
          </cell>
        </row>
        <row r="5191">
          <cell r="E5191">
            <v>281794159968</v>
          </cell>
          <cell r="F5191" t="str">
            <v>Construcción de baterías sanitarias para las familias de la comunidad indígena Palma Real</v>
          </cell>
        </row>
        <row r="5192">
          <cell r="E5192">
            <v>281794159970</v>
          </cell>
          <cell r="F5192" t="str">
            <v>Construcción de 20 puntillos para la comunidad indígena Palma Real</v>
          </cell>
        </row>
        <row r="5193">
          <cell r="E5193">
            <v>281794159977</v>
          </cell>
          <cell r="F5193" t="str">
            <v>Programa de construcción vivienda nueva rural para los jóvenes de la comunidad indígena Palma Real con enfoque diferencial y cultural.</v>
          </cell>
        </row>
        <row r="5194">
          <cell r="E5194">
            <v>281794159979</v>
          </cell>
          <cell r="F5194" t="str">
            <v>Programa de construcción de vivienda nueva rural para las mujeres víctimas de la comunidad indígena Palma Real.</v>
          </cell>
        </row>
        <row r="5195">
          <cell r="E5195">
            <v>281794159982</v>
          </cell>
          <cell r="F5195" t="str">
            <v>Programa de construcción de vivienda nueva rural para comunidad indígena Palma Real con enfoque diferencial y cultural.</v>
          </cell>
        </row>
        <row r="5196">
          <cell r="E5196">
            <v>281794159985</v>
          </cell>
          <cell r="F5196" t="str">
            <v>Programas de capacitación en residuos sólidos para adultos mayores, en especial para mujeres de la comunidad indígena Palma Real.</v>
          </cell>
        </row>
        <row r="5197">
          <cell r="E5197">
            <v>281794160307</v>
          </cell>
          <cell r="F5197" t="str">
            <v>Programa de construcción de vivienda nueva rural para las familias del Pueblo Makaguán con enfoque diferencial para 400 familias.</v>
          </cell>
        </row>
        <row r="5198">
          <cell r="E5198">
            <v>281794160549</v>
          </cell>
          <cell r="F5198" t="str">
            <v>Diseño y construcción de dos plantas de tratamiento de agua para beneficiar a las comunidades de Roqueros, Genareros,  Velazqueros, Julieros y el centro educativo, para beneficiar a 207 familias de los cuatro resguardos Indígenas del Municipio de Tame.</v>
          </cell>
        </row>
        <row r="5199">
          <cell r="E5199">
            <v>281794160559</v>
          </cell>
          <cell r="F5199" t="str">
            <v>Ampliar las redes del acueducto de Mararabe para facilitar el acceso al agua potable a 1367 personas de los cuatro resguardos y la institución educativa Guhaibo - Betoyes del pueblo Betoy.</v>
          </cell>
        </row>
        <row r="5200">
          <cell r="E5200">
            <v>281794160561</v>
          </cell>
          <cell r="F5200" t="str">
            <v>Programa de capacitación del manejo y recuperación de los residuos sólidos para las mujeres de los cuatro resguardos del pueblo Betoy para 207 familias del Municipio de Tame.</v>
          </cell>
        </row>
        <row r="5201">
          <cell r="E5201">
            <v>281794160569</v>
          </cell>
          <cell r="F5201" t="str">
            <v>Programa de construcción viviendas nuevas rurales con enfoque diferencial para 1367 indígenas del pueblo Betoy del municipio de Tame.</v>
          </cell>
        </row>
        <row r="5202">
          <cell r="E5202">
            <v>281794160575</v>
          </cell>
          <cell r="F5202" t="str">
            <v>Programa de construcción de vivienda nueva rural para mujeres indígenas cabeza de hogar, en las cuatro comunidades del pueblo Betoy .</v>
          </cell>
        </row>
        <row r="5203">
          <cell r="E5203">
            <v>281794160647</v>
          </cell>
          <cell r="F5203" t="str">
            <v>Programa de construcción de vivienda nueva rural y baterías sanitarias con enfoque diferencial para las cuatro comunidades U´wa del municipio de Tame</v>
          </cell>
        </row>
        <row r="5204">
          <cell r="E5204">
            <v>281794160665</v>
          </cell>
          <cell r="F5204" t="str">
            <v>Construcción de 26 baterías sanitarias con su respectivo tanque aéreo, en el sector Pavitas e Independencia de la comunidad indígena Cuiba en el municipio de Tame-Arauca.</v>
          </cell>
        </row>
        <row r="5205">
          <cell r="E5205">
            <v>281794160670</v>
          </cell>
          <cell r="F5205" t="str">
            <v>Programa de construcción viviendas rurales nuevas para el resguardo indígena Cuiba en el municipio de Tame.</v>
          </cell>
        </row>
        <row r="5206">
          <cell r="E5206">
            <v>281794160678</v>
          </cell>
          <cell r="F5206" t="str">
            <v>Construcción de 11 viviendas con enfoque diferencial para las familias del asentamiento sikuani Kalibirnae</v>
          </cell>
        </row>
        <row r="5207">
          <cell r="E5207">
            <v>281794160683</v>
          </cell>
          <cell r="F5207" t="str">
            <v>Implementación de sistemas de filtros para agua potable para las familias del área rural dispersas del resguardo Cuiba del municipio de Tame departamento de Arauca.</v>
          </cell>
        </row>
        <row r="5208">
          <cell r="E5208">
            <v>281794160686</v>
          </cell>
          <cell r="F5208" t="str">
            <v>Garantizar el servicio de agua potable y saneamiento básico para el asentamiento sikuani Kalibirnae</v>
          </cell>
        </row>
        <row r="5209">
          <cell r="E5209">
            <v>281794160692</v>
          </cell>
          <cell r="F5209" t="str">
            <v xml:space="preserve">Construcción de puntillos y filtros purificadores de agua para 26 familias dispersas de la comunidad los Iguanitos en el municipio de Tame. </v>
          </cell>
        </row>
        <row r="5210">
          <cell r="E5210">
            <v>281794160718</v>
          </cell>
          <cell r="F5210" t="str">
            <v>Dotar de una motobomba de agua para abastecer 14 familias del sector La Independencia en el municipio de Tame.</v>
          </cell>
        </row>
        <row r="5211">
          <cell r="E5211">
            <v>281794160767</v>
          </cell>
          <cell r="F5211" t="str">
            <v>Programa de construcción de viviendas nuevas rurales para madres cabeza de familia y víctimas en los 9 distritos del municipio de Tame.</v>
          </cell>
        </row>
        <row r="5212">
          <cell r="E5212">
            <v>281794160796</v>
          </cell>
          <cell r="F5212" t="str">
            <v xml:space="preserve">Diseño y construcción de plantas de tratamiento de agua potable para población víctima del municipio de Tame. </v>
          </cell>
        </row>
        <row r="5213">
          <cell r="E5213">
            <v>281794160836</v>
          </cell>
          <cell r="F5213" t="str">
            <v xml:space="preserve">Mejorar los sistemas de tratamiento de aguas residuales de los caños Gualabao, Chicanoa, Caño Rojo y la Itibana del área rural del municipio de Tame. </v>
          </cell>
        </row>
        <row r="5214">
          <cell r="E5214">
            <v>281794160851</v>
          </cell>
          <cell r="F5214" t="str">
            <v>Ampliación del acueducto Caño Negro de la vereda San Antonio Rio Tame del municipio de Tame.</v>
          </cell>
        </row>
        <row r="5215">
          <cell r="E5215">
            <v>281794161156</v>
          </cell>
          <cell r="F5215" t="str">
            <v xml:space="preserve">Programa de recolección, trasporte y disposición final de residuos sólidos en todos los distritos del municipio de Tame. </v>
          </cell>
        </row>
        <row r="5216">
          <cell r="E5216">
            <v>281794161370</v>
          </cell>
          <cell r="F5216" t="str">
            <v>Adquisición de vehículos recolectores de basura para  los distritos del Municipio de Tame.</v>
          </cell>
        </row>
        <row r="5217">
          <cell r="E5217">
            <v>281794161374</v>
          </cell>
          <cell r="F5217" t="str">
            <v>Construcción de una planta de tratamiento y reutilización de residuos sólidos en el Centro poblado Flor Amarillo del Municipio de Tame.</v>
          </cell>
        </row>
        <row r="5218">
          <cell r="E5218">
            <v>281794161401</v>
          </cell>
          <cell r="F5218" t="str">
            <v>Creación de empresas de reciclaje conformadas por mujeres cabeza de hogar con enfoque diferencial (comunidades afrodescendientes e indígenas) y participación de los nueve (9) distritos del Municipio de Tame.</v>
          </cell>
        </row>
        <row r="5219">
          <cell r="E5219">
            <v>281794161403</v>
          </cell>
          <cell r="F5219" t="str">
            <v>Programas de capacitación en manejo ambiental, sistemas de reciclaje, uso  de desechos tóxicos, plaguicidas y plásticos para las comunidades del área rural en el municipio de Tame.</v>
          </cell>
        </row>
        <row r="5220">
          <cell r="E5220">
            <v>281794161408</v>
          </cell>
          <cell r="F5220" t="str">
            <v xml:space="preserve">Programa de construcción de 4.319 viviendas rurales nuevas del municipio de Tame. </v>
          </cell>
        </row>
        <row r="5221">
          <cell r="E5221">
            <v>281794161414</v>
          </cell>
          <cell r="F5221" t="str">
            <v xml:space="preserve">Programa de construcción de viviendas nuevas rurales para población en situación de discapacidad del municipio de Tame.   </v>
          </cell>
        </row>
        <row r="5222">
          <cell r="E5222">
            <v>281794161420</v>
          </cell>
          <cell r="F5222" t="str">
            <v>Programa de Mejoramiento de 3212  viviendas rurales para  los distritos del Municipio de Tame.</v>
          </cell>
        </row>
        <row r="5223">
          <cell r="E5223">
            <v>281794161421</v>
          </cell>
          <cell r="F5223" t="str">
            <v xml:space="preserve">Programa de capacitación a las Juntas de Acción Comunal del area rural del municipio de Tame en procesos de veeduría ciudadana a proyectos de construcción y mejoramiento de Vivienda rural, agua potable y saneamiento básico. </v>
          </cell>
        </row>
        <row r="5224">
          <cell r="E5224">
            <v>281794161425</v>
          </cell>
          <cell r="F5224" t="str">
            <v>Crear un sistema de potabilización de agua  para viviendas dispersas del área rural del Municipio de Tame para prevenir afectaciones en salud pública</v>
          </cell>
        </row>
        <row r="5225">
          <cell r="E5225">
            <v>281794161426</v>
          </cell>
          <cell r="F5225" t="str">
            <v>Diagnóstico y dotación de filtros de agua potable para las instituciones educativas del área rural dispersa del municipio de Tame</v>
          </cell>
        </row>
        <row r="5226">
          <cell r="E5226">
            <v>281794161427</v>
          </cell>
          <cell r="F5226" t="str">
            <v xml:space="preserve">Programa de construcción de 1500 viviendas rurales nuevaspara la comunidad afro de las veredas Santa Inés, Holanda, Botalón y Cravo Totumo con enfoque diferencial y transversal benefician a 5000 personas Afro. </v>
          </cell>
        </row>
        <row r="5227">
          <cell r="E5227">
            <v>281794161432</v>
          </cell>
          <cell r="F5227" t="str">
            <v>Implementar sistemas de filtros de agua potable de 26 familias dispersas del resguardo Cuiba del municipio de Tame departamento de Arauca.</v>
          </cell>
        </row>
        <row r="5228">
          <cell r="E5228">
            <v>281794161435</v>
          </cell>
          <cell r="F5228" t="str">
            <v>Construcción de 26 puntillos y 26 filtros purificadores de agua para 26 familias dispersas en el territorio para el resguardo indígena Iguanito.</v>
          </cell>
        </row>
        <row r="5229">
          <cell r="E5229">
            <v>281794161438</v>
          </cell>
          <cell r="F5229" t="str">
            <v>Construcción de 1000 baterías sanitarias para las veredas Santa Inés, Botalón, Holanda y Cravo Totumo para beneficiar a 1000 familias afro</v>
          </cell>
        </row>
        <row r="5230">
          <cell r="E5230">
            <v>281794162946</v>
          </cell>
          <cell r="F5230" t="str">
            <v>Estudio  diseños y compra de terreno para sistemas de tratamiento de aguas residuales de centros poblados de municipio de Tame.</v>
          </cell>
        </row>
        <row r="5231">
          <cell r="E5231">
            <v>281065167332</v>
          </cell>
          <cell r="F5231" t="str">
            <v>Adecuación y remodelación de antiguo IDEMA en Panamá de Arauca</v>
          </cell>
        </row>
        <row r="5232">
          <cell r="E5232">
            <v>281065167371</v>
          </cell>
          <cell r="F5232" t="str">
            <v>Gestionar apoyo del gobierno para realizar proyectos productivos con la garantía de la comercialización e incentivos agropecuarios en la zona rural del municipio de Arauquita.</v>
          </cell>
        </row>
        <row r="5233">
          <cell r="E5233">
            <v>281065167450</v>
          </cell>
          <cell r="F5233" t="str">
            <v xml:space="preserve">Establecimiento de centro de comercialización a nivel nacional para ofertar todos los productos agropecuarios, artesanales y servicios del deparatamento de Arauca </v>
          </cell>
        </row>
        <row r="5234">
          <cell r="E5234">
            <v>281065167453</v>
          </cell>
          <cell r="F5234" t="str">
            <v>Creación de estanques artificiales en geo_menbrana para la procreación y alimentación de peces que sirvan para el autocunsumo y beneficios económicos extras para las familias del sector rural del Municipio de Arauquita.</v>
          </cell>
        </row>
        <row r="5235">
          <cell r="E5235">
            <v>281065167454</v>
          </cell>
          <cell r="F5235" t="str">
            <v>Fortalecimiento y apoyo a las rutas agroturísticas temáticas y planes turísticos. Hacer realidad la ruta agroecológica del cacao en Arauquita. Fortalecimiento del agroturismo en Arauquita.</v>
          </cell>
        </row>
        <row r="5236">
          <cell r="E5236">
            <v>281065167474</v>
          </cell>
          <cell r="F5236" t="str">
            <v xml:space="preserve">Gestionar el aumento de la tarifa del  subsidio para el adulto mayor del sector rural del Municipio de Arauquita beneficiando a todos los adultos mayores </v>
          </cell>
        </row>
        <row r="5237">
          <cell r="E5237">
            <v>281065167483</v>
          </cell>
          <cell r="F5237" t="str">
            <v>Fomentar que los productos consumidos en los restaurantes escolares sean comprados en la región en el Municipio de Arauquita</v>
          </cell>
        </row>
        <row r="5238">
          <cell r="E5238">
            <v>281065167489</v>
          </cell>
          <cell r="F5238" t="str">
            <v>Adquisición de banco de maquinaria agrícola para cada uno de los distritos y que sean manejados por las comunidades de Arauquita.</v>
          </cell>
        </row>
        <row r="5239">
          <cell r="E5239">
            <v>281065167508</v>
          </cell>
          <cell r="F5239" t="str">
            <v xml:space="preserve">Fortalecimiento a las asociaciones frutícolas del municipio de Arauquita. </v>
          </cell>
        </row>
        <row r="5240">
          <cell r="E5240">
            <v>281065167515</v>
          </cell>
          <cell r="F5240" t="str">
            <v>Adquisición de equipos y puesta en marcha de la planta de sacrificio avícola en el Departamento de Arauca.</v>
          </cell>
        </row>
        <row r="5241">
          <cell r="E5241">
            <v>281065167521</v>
          </cell>
          <cell r="F5241" t="str">
            <v>Apoyo en capacitación e incentivos a programas de reforestación de todo el Municipio de Arauquita</v>
          </cell>
        </row>
        <row r="5242">
          <cell r="E5242">
            <v>281065167525</v>
          </cell>
          <cell r="F5242" t="str">
            <v xml:space="preserve">Adquisicion de un banco de maquinaria verde como (Combinada, tractor e implementos agricolas), para el mejoramiento de la produccion agricola y que este sea operado por la comunidad afrodescendientes del Municipio de Arauquita. </v>
          </cell>
        </row>
        <row r="5243">
          <cell r="E5243">
            <v>281065167527</v>
          </cell>
          <cell r="F5243" t="str">
            <v xml:space="preserve">Apoyo a la producción pisicola tecnificada para los pequeños y medianos productores del municipio de Arauquita </v>
          </cell>
        </row>
        <row r="5244">
          <cell r="E5244">
            <v>281065167529</v>
          </cell>
          <cell r="F5244" t="str">
            <v>Adquición de piaras para el apoyo para el sector porcícola</v>
          </cell>
        </row>
        <row r="5245">
          <cell r="E5245">
            <v>281065167531</v>
          </cell>
          <cell r="F5245" t="str">
            <v>Apoyo para la construcción de tanques en geomembrana para las asociaciones de las mujeres campesinas del municipio de Arauquita</v>
          </cell>
        </row>
        <row r="5246">
          <cell r="E5246">
            <v>281065167534</v>
          </cell>
          <cell r="F5246" t="str">
            <v>Apoyo y fortalecimiento a los cultivos de Sacha Inchi.</v>
          </cell>
        </row>
        <row r="5247">
          <cell r="E5247">
            <v>281065167542</v>
          </cell>
          <cell r="F5247" t="str">
            <v xml:space="preserve">Fortalecimiento de capacidades  empresariales a las asociaciones productoras y juntas de acción comunal  del municipio de Arauquita. </v>
          </cell>
        </row>
        <row r="5248">
          <cell r="E5248">
            <v>281065167558</v>
          </cell>
          <cell r="F5248" t="str">
            <v>Fortalecimiento de capacidades para ser certificados en BPG, BPA y  BPM a los productores de leche del municipio de Arauquita.</v>
          </cell>
        </row>
        <row r="5249">
          <cell r="E5249">
            <v>281065167560</v>
          </cell>
          <cell r="F5249" t="str">
            <v xml:space="preserve">Implementacion de proyectos agropecurios con extension y  capital semilla  integrales( bovinos, porcinos, piscicultura, avicultura y cultivos como maiz, platano, cacao, caña, yuca, ñame, citricos, entre otros), en los resguardos indigenas ( vigia,cajaros,Balloneros y Monogarras) del Municipio de Arauquita </v>
          </cell>
        </row>
        <row r="5250">
          <cell r="E5250">
            <v>281065167566</v>
          </cell>
          <cell r="F5250" t="str">
            <v>Adquisición de un equipo de maquinaria verde con su respectiva dotación de implementos  para el mejoramiento de praderas y de cultivos, en el resguardo indigena el vigia, del Municipio de Arauquita,  Departamento de Arauca.</v>
          </cell>
        </row>
        <row r="5251">
          <cell r="E5251">
            <v>281065167578</v>
          </cell>
          <cell r="F5251" t="str">
            <v>Implementación de proyectos productivos para autoconsumo y comercializacion para los resguardos indigenas del Municipio de Arauquita</v>
          </cell>
        </row>
        <row r="5252">
          <cell r="E5252">
            <v>281065167585</v>
          </cell>
          <cell r="F5252" t="str">
            <v>Construccion y dotacion de un  trapiche, en el resguardo indigena el vigia del Municipio de Arauquita, Departamento de Arauca.</v>
          </cell>
        </row>
        <row r="5253">
          <cell r="E5253">
            <v>281065167586</v>
          </cell>
          <cell r="F5253" t="str">
            <v>Apoyo a la transformación y comercialización de productos derivados del plátano a los pequeños y medianos productores  del municipio de Arauquita.</v>
          </cell>
        </row>
        <row r="5254">
          <cell r="E5254">
            <v>281065167593</v>
          </cell>
          <cell r="F5254" t="str">
            <v>Implementacion de proyectos agropecurios con extension y  capital semilla  integrales, para el establecimiento de 5 hectáreas de caña en el resguardo indígena el vigía, del Municipio de arauquita, Departamento de Arauca.</v>
          </cell>
        </row>
        <row r="5255">
          <cell r="E5255">
            <v>281065167602</v>
          </cell>
          <cell r="F5255" t="str">
            <v>Implementacion de proyectos agropecurios con extension y  capital semilla  integrales, en el establecimiento de 50 hectáreas de cacao en el territorio del resguardo indigena el vigia, del Municipio de Arauquita, Departamento de Arauca.</v>
          </cell>
        </row>
        <row r="5256">
          <cell r="E5256">
            <v>281065167610</v>
          </cell>
          <cell r="F5256" t="str">
            <v>Mejoramiento y dotación de infraestructura para el secado y beneficiaderos  para los productores de cacao en el municipio de   Arauquita.</v>
          </cell>
        </row>
        <row r="5257">
          <cell r="E5257">
            <v>281065167623</v>
          </cell>
          <cell r="F5257" t="str">
            <v>Adquisición de tres (3) equipos fluviales de trasporte (canoa enfibrada con motor fuera de borda # 40) para los tres resguardos del municipio de Arauquita</v>
          </cell>
        </row>
        <row r="5258">
          <cell r="E5258">
            <v>281065167632</v>
          </cell>
          <cell r="F5258" t="str">
            <v>Construcción de frigomatadero con todos los requisitos de Invima en cualquiera de los municipios del piedemonte araucano</v>
          </cell>
        </row>
        <row r="5259">
          <cell r="E5259">
            <v>281065167645</v>
          </cell>
          <cell r="F5259" t="str">
            <v>Construcción y dotación de la red para la refrigeración de la leche en los cuatro municipios PDET y donde se necesita.</v>
          </cell>
        </row>
        <row r="5260">
          <cell r="E5260">
            <v>281065167651</v>
          </cell>
          <cell r="F5260" t="str">
            <v>Construcción de pequeños invernaderos para la producción de hortalizas en el Municipio de Arauquita.</v>
          </cell>
        </row>
        <row r="5261">
          <cell r="E5261">
            <v>281065167656</v>
          </cell>
          <cell r="F5261" t="str">
            <v>Construcción de planta procesadora de sacha inchi  en Filipinas</v>
          </cell>
        </row>
        <row r="5262">
          <cell r="E5262">
            <v>281065167660</v>
          </cell>
          <cell r="F5262" t="str">
            <v>Acceso a subsidios para la producción agropecuaria en los cultivos de Plátano, cacao, yuca, maíz, ganadería doble propósito y especies menores para 2.000 familias afrodescendientes del municipio de Arauquita.</v>
          </cell>
        </row>
        <row r="5263">
          <cell r="E5263">
            <v>281065167669</v>
          </cell>
          <cell r="F5263" t="str">
            <v>Fortalecimiento de los coliseos para exposición y comercialización de bovinos, equinos y especies menores  en el municipio de Arauquita</v>
          </cell>
        </row>
        <row r="5264">
          <cell r="E5264">
            <v>281065167674</v>
          </cell>
          <cell r="F5264" t="str">
            <v>Fortalecimiento técnico, administrativo y financiero para 50 iniciativas agro empresariales de la comunidad afro que se desarrollan en las veredas El Triunfo, La Pesquera, Puerto Jordán, Los Chorros, La paz, Puerto Caimán, Oasis, Fundación, Santa Ana, Panamá, San Lorenzo, Topacio, La Esmeralda y Aguachica del Municipio de Arauquita.</v>
          </cell>
        </row>
        <row r="5265">
          <cell r="E5265">
            <v>281065167680</v>
          </cell>
          <cell r="F5265" t="str">
            <v>Acceso a creditos agropecuarios con bajas tasas para toda la comunidad Afro del municipio de Arauquita</v>
          </cell>
        </row>
        <row r="5266">
          <cell r="E5266">
            <v>281065167683</v>
          </cell>
          <cell r="F5266" t="str">
            <v>Construcción y fortalecimiento de unidades paneleras en el municipio de Arauquita</v>
          </cell>
        </row>
        <row r="5267">
          <cell r="E5267">
            <v>281065167684</v>
          </cell>
          <cell r="F5267" t="str">
            <v>Creación de subsidios para los insumos agropecuarios para la comunidad Afro del municipio de Arauquita</v>
          </cell>
        </row>
        <row r="5268">
          <cell r="E5268">
            <v>281065167689</v>
          </cell>
          <cell r="F5268" t="str">
            <v>Implementación de un proyecto agroforestal para la comunidad afro del municipio de Arauquita.</v>
          </cell>
        </row>
        <row r="5269">
          <cell r="E5269">
            <v>281065167696</v>
          </cell>
          <cell r="F5269" t="str">
            <v>Construcción y dotación en equipos y maquinaria de una planta de procesamiento de alimento animal Bovino, Porcino y avicola, manejada por las mujeres</v>
          </cell>
        </row>
        <row r="5270">
          <cell r="E5270">
            <v>281065167699</v>
          </cell>
          <cell r="F5270" t="str">
            <v>Implementación de un programa de mejoramiento genético con asistencia técnica permanente y adquisición de ganadería mejorada para 150 familias afrocolombianas ubicadas en los consejos comunitarios de las veredas El Triunfo, La Pesquera, Puerto Jordán, Los Chorros, La Paz, Puerto Caimán, Oasis, Fundación, Santa Ana, Panamá, San Lorenzo, Topacio, La Esmeralda y Aguachica del municipio de Arauquita.</v>
          </cell>
        </row>
        <row r="5271">
          <cell r="E5271">
            <v>281065167705</v>
          </cell>
          <cell r="F5271" t="str">
            <v>construcción de salas de ordeño y mejoramiento de cercas para 150 familias afrocolombianas del municipio de Arauquita.</v>
          </cell>
        </row>
        <row r="5272">
          <cell r="E5272">
            <v>281065167706</v>
          </cell>
          <cell r="F5272" t="str">
            <v>Mejoramiento de calidad de vida de las comunidades Afros a través de oportunidades laborales en proyectos productivos</v>
          </cell>
        </row>
        <row r="5273">
          <cell r="E5273">
            <v>281065167708</v>
          </cell>
          <cell r="F5273" t="str">
            <v>Brindar asistencia técnica permanente, con mano de obra de la comunidad afro, para los proyectos productivos que se desarrollen en los consejos comunitarios del municipio de Arauquita.</v>
          </cell>
        </row>
        <row r="5274">
          <cell r="E5274">
            <v>281065167716</v>
          </cell>
          <cell r="F5274" t="str">
            <v>Fortalecer y crear empresas con comunidades afros, dandole prioridad a las  mujeres cabeza de familia discapacitados  y víctimas en el municipio de Arauquita</v>
          </cell>
        </row>
        <row r="5275">
          <cell r="E5275">
            <v>281065167722</v>
          </cell>
          <cell r="F5275" t="str">
            <v>Construcción, fortalecimiento y dotación y puesta en marcha de dos plantas de procesamiento de leche larga vida en  Panamá - Arauca (ASOGANADEROS)  y  La Esmeralda  (APROCOLEDA).</v>
          </cell>
        </row>
        <row r="5276">
          <cell r="E5276">
            <v>281065167751</v>
          </cell>
          <cell r="F5276" t="str">
            <v>Construcción, dotación de una planta de sacrifio porcicola en el municipio de Arauquita que beneficie a todo el departamento de Arauca.</v>
          </cell>
        </row>
        <row r="5277">
          <cell r="E5277">
            <v>281065167762</v>
          </cell>
          <cell r="F5277" t="str">
            <v>Implementacion de proyectos psicicolas con nuevas tecnologias, acompañada con asistencia tecnica y cadenas de comercializacion para el mejoramiento de la calidad de vida de la comunidad Afro  en el  municipio de Arauquita</v>
          </cell>
        </row>
        <row r="5278">
          <cell r="E5278">
            <v>281065167791</v>
          </cell>
          <cell r="F5278" t="str">
            <v>Apoyo para la siembra de nuevas hectareas y mejoramiento de cultivos existentes de Cacao para la comunidad Afro del municipio de Arauquita</v>
          </cell>
        </row>
        <row r="5279">
          <cell r="E5279">
            <v>281065167825</v>
          </cell>
          <cell r="F5279" t="str">
            <v>Adquisicion de equipos para el secado y transformacion artesanal del grano de Cacao para el beneficio de la comunidad Afro en el municipio de Arauquita.</v>
          </cell>
        </row>
        <row r="5280">
          <cell r="E5280">
            <v>281065167868</v>
          </cell>
          <cell r="F5280" t="str">
            <v>Construir y  dotar  la planta procesadora de cacao del municipio de Arauquita</v>
          </cell>
        </row>
        <row r="5281">
          <cell r="E5281">
            <v>281065167871</v>
          </cell>
          <cell r="F5281" t="str">
            <v>Implementacion de proyectos con especies menores para el mejoramiento en la calidad de vida en la comunidad Afro en el municipio de Arauquita.</v>
          </cell>
        </row>
        <row r="5282">
          <cell r="E5282">
            <v>281065167898</v>
          </cell>
          <cell r="F5282" t="str">
            <v>Implementacion de proyectos agricolas y pecuarios para el mejoramiento de la calidad de vida para poblaciones victimas del municipio de Arauquita</v>
          </cell>
        </row>
        <row r="5283">
          <cell r="E5283">
            <v>281065167899</v>
          </cell>
          <cell r="F5283" t="str">
            <v>Creación de laboratorios de análisis de suelos físico químicos, análisis especiales de agua, elementos pesados y contaminantes químicos</v>
          </cell>
        </row>
        <row r="5284">
          <cell r="E5284">
            <v>281065167918</v>
          </cell>
          <cell r="F5284" t="str">
            <v>Creación de programas dirigidos al ensilaje y bancos proteínicos.</v>
          </cell>
        </row>
        <row r="5285">
          <cell r="E5285">
            <v>281065167933</v>
          </cell>
          <cell r="F5285" t="str">
            <v>Creación de economías solidarias para el apoyo de fondos que financien asociaciones de pequeños productores  en el municipio de Arauquita.</v>
          </cell>
        </row>
        <row r="5286">
          <cell r="E5286">
            <v>281065167958</v>
          </cell>
          <cell r="F5286" t="str">
            <v>Capacitación y dotación de maquinaria, insumos y materia prima en las ramas de confecciones y artesanías  para las mujeres rurales del municipio de Arauquita.</v>
          </cell>
        </row>
        <row r="5287">
          <cell r="E5287">
            <v>281065167991</v>
          </cell>
          <cell r="F5287" t="str">
            <v>Estructuración de estrategias interinstitucionales para disminuir los costos en el insumos agropecuarios a través de la  implementación de economías de escala.</v>
          </cell>
        </row>
        <row r="5288">
          <cell r="E5288">
            <v>281065168003</v>
          </cell>
          <cell r="F5288" t="str">
            <v>Crear programas de asistencia técnica especializada y permanente en todos los municipios PDET y en todos los núcleos</v>
          </cell>
        </row>
        <row r="5289">
          <cell r="E5289">
            <v>281065168024</v>
          </cell>
          <cell r="F5289" t="str">
            <v>Crear programas para jóvenes como incentivo para que no se desplacen a la ciudad y que le tengan amor al campo.</v>
          </cell>
        </row>
        <row r="5290">
          <cell r="E5290">
            <v>281065168035</v>
          </cell>
          <cell r="F5290" t="str">
            <v>Crear y dotar un banco de semillas nativas en el municipio de Arauquita.</v>
          </cell>
        </row>
        <row r="5291">
          <cell r="E5291">
            <v>281065168044</v>
          </cell>
          <cell r="F5291" t="str">
            <v>Fortalecer las asociaciones en la parte administrativa, comercial, empresarial, jurídica, ambiental  y asociativa en el municipio de Arauquita</v>
          </cell>
        </row>
        <row r="5292">
          <cell r="E5292">
            <v>281065168052</v>
          </cell>
          <cell r="F5292" t="str">
            <v>Crear y fortalecer proyectos productivos de especies menores como aves, caprinos, ovinos, peces, porcinos, cunículas, que sean generados por mujeres campesinas en los cuatro municipios PDET</v>
          </cell>
        </row>
        <row r="5293">
          <cell r="E5293">
            <v>281065168067</v>
          </cell>
          <cell r="F5293" t="str">
            <v>Flexibilización de requisitos y aumento del cupo de créditos ICR  para el pequeño y mediano productor del municipio de Arauquita.</v>
          </cell>
        </row>
        <row r="5294">
          <cell r="E5294">
            <v>281065168076</v>
          </cell>
          <cell r="F5294" t="str">
            <v>Fortalecer las organizaciones y comités de mujeres de los centros poblados en el Municipio de Arauquita</v>
          </cell>
        </row>
        <row r="5295">
          <cell r="E5295">
            <v>281065168129</v>
          </cell>
          <cell r="F5295" t="str">
            <v>Gestionar ante la UPRA caracterización del uso eficiente del suelo enfocado a la producción agropecuaria y forestal el municipio de Arauquita.</v>
          </cell>
        </row>
        <row r="5296">
          <cell r="E5296">
            <v>281065168209</v>
          </cell>
          <cell r="F5296" t="str">
            <v>Fomentar la implementación de la seguridad social de los trabajadores agropecuarios del Municipio de Arauquita.</v>
          </cell>
        </row>
        <row r="5297">
          <cell r="E5297">
            <v>281065168228</v>
          </cell>
          <cell r="F5297" t="str">
            <v>Adecuación y dotación de puntos de venta para expendio de carnes en los centros poblados del municipio Arauquita.</v>
          </cell>
        </row>
        <row r="5298">
          <cell r="E5298">
            <v>281065168248</v>
          </cell>
          <cell r="F5298" t="str">
            <v>Fortalecimiento y puesta en marcha de una despulpadora de frutas  en el centro poblado el  Troncal municipio de Arauquita.</v>
          </cell>
        </row>
        <row r="5299">
          <cell r="E5299">
            <v>281065168277</v>
          </cell>
          <cell r="F5299" t="str">
            <v>Apoyo a la certificación integral de lineas productivas de productores agropecuarios del municipio de Arauquita.</v>
          </cell>
        </row>
        <row r="5300">
          <cell r="E5300">
            <v>281065168319</v>
          </cell>
          <cell r="F5300" t="str">
            <v>Artculación a través de mesas técnicas para flexibilización y agilidad en los tramites de permisos y licencias con CORPORINOQUIA en el municipio de Arauquita.</v>
          </cell>
        </row>
        <row r="5301">
          <cell r="E5301">
            <v>281065168331</v>
          </cell>
          <cell r="F5301" t="str">
            <v>Facilitar créditos agropecuarios a bajos intereses y condonables con exigencias mínimas de garantías crediticias</v>
          </cell>
        </row>
        <row r="5302">
          <cell r="E5302">
            <v>281065168455</v>
          </cell>
          <cell r="F5302" t="str">
            <v>Fortalecer la pequeña empresa y derivados del cacao de Arauquita en dotación y maquinaria</v>
          </cell>
        </row>
        <row r="5303">
          <cell r="E5303">
            <v>281065168472</v>
          </cell>
          <cell r="F5303" t="str">
            <v>Fortalecer los precios de nuestros productos agropecuarios</v>
          </cell>
        </row>
        <row r="5304">
          <cell r="E5304">
            <v>281065168483</v>
          </cell>
          <cell r="F5304" t="str">
            <v>Fortalecer y poner en marcha la planta de procesamiento de alimento animal en Saravena Arauca.</v>
          </cell>
        </row>
        <row r="5305">
          <cell r="E5305">
            <v>281065168511</v>
          </cell>
          <cell r="F5305" t="str">
            <v xml:space="preserve">Fortalecimiento a la asociaciones agropecuarias legalmente constituidas y activas de las diferentes lineas productivas del sector primario y secundario en el municipio de Arauquita. </v>
          </cell>
        </row>
        <row r="5306">
          <cell r="E5306">
            <v>281065168538</v>
          </cell>
          <cell r="F5306" t="str">
            <v>Fortalecimiento a los gremios ganaderos mediante dotación de equipo, infraestructura, laboratorio de sanidad para el municipio de Arauquita.</v>
          </cell>
        </row>
        <row r="5307">
          <cell r="E5307">
            <v>281065168546</v>
          </cell>
          <cell r="F5307" t="str">
            <v>Apoyo mediante el Fortalecimiento a las asociaciónes de cañeros .</v>
          </cell>
        </row>
        <row r="5308">
          <cell r="E5308">
            <v>281065168555</v>
          </cell>
          <cell r="F5308" t="str">
            <v xml:space="preserve"> Fortalecimiento a las asociación de plataneros  en las veredas Puerto Rico, Pavitas, Playa Rica en el municipio de Arauquita.</v>
          </cell>
        </row>
        <row r="5309">
          <cell r="E5309">
            <v>281065168564</v>
          </cell>
          <cell r="F5309" t="str">
            <v>Análisis de suelos para identificar vocación productiva de los predios.</v>
          </cell>
        </row>
        <row r="5310">
          <cell r="E5310">
            <v>281065169151</v>
          </cell>
          <cell r="F5310" t="str">
            <v>Fortalecimiento a los programas de sustitución de cultivos ilícitos, para los cultivadores y recolectores.</v>
          </cell>
        </row>
        <row r="5311">
          <cell r="E5311">
            <v>281065169153</v>
          </cell>
          <cell r="F5311" t="str">
            <v>Fortalecimiento de las asociaciones de mujeres del núcleo Aguachica.</v>
          </cell>
        </row>
        <row r="5312">
          <cell r="E5312">
            <v>281065169154</v>
          </cell>
          <cell r="F5312" t="str">
            <v>Fortalecimiento, dotación y puesta en marcha de la planta de procesamiento de plátano en Corocito (Tame)</v>
          </cell>
        </row>
        <row r="5313">
          <cell r="E5313">
            <v>281065169208</v>
          </cell>
          <cell r="F5313" t="str">
            <v>Fomentar el pago de servicios ambientales a los productores agropecuarios del municipio de Arauquita</v>
          </cell>
        </row>
        <row r="5314">
          <cell r="E5314">
            <v>281065169209</v>
          </cell>
          <cell r="F5314" t="str">
            <v>Gestionar la presencia de un centro de investigación agropecuario (CORPOICA) en el Municipio de Arauquita</v>
          </cell>
        </row>
        <row r="5315">
          <cell r="E5315">
            <v>281065169228</v>
          </cell>
          <cell r="F5315" t="str">
            <v>Definir e implementar líneas de aseguramiento para los productores agropecuarios por medio de MADR para todos los eventos de afectación (inundación, vendavales, sequias,enfermedades, incendios, orden público y plagas) del municipio de Arauquita.</v>
          </cell>
        </row>
        <row r="5316">
          <cell r="E5316">
            <v>281065169234</v>
          </cell>
          <cell r="F5316" t="str">
            <v xml:space="preserve">Impulsar la presencia de sedes bancarias en Puerto Jordán y Panamá de Arauca </v>
          </cell>
        </row>
        <row r="5317">
          <cell r="E5317">
            <v>281065169246</v>
          </cell>
          <cell r="F5317" t="str">
            <v>Incentivos agropecuarios para la producción de los pueblos indígenas Sikuani en productos limpios.</v>
          </cell>
        </row>
        <row r="5318">
          <cell r="E5318">
            <v>281065169259</v>
          </cell>
          <cell r="F5318" t="str">
            <v>Construcción de instalaciones para la cría de especies menores en los dos resguardos Bayonero y Cajaros.</v>
          </cell>
        </row>
        <row r="5319">
          <cell r="E5319">
            <v>281065169269</v>
          </cell>
          <cell r="F5319" t="str">
            <v>Implementación de sistemas agropecuarios ecológicos, para una producción orgánica, limpia en procura de la obtención de sellos verdes y denominación de origen de productos araucanos a nivel nacional</v>
          </cell>
        </row>
        <row r="5320">
          <cell r="E5320">
            <v>281065169271</v>
          </cell>
          <cell r="F5320" t="str">
            <v>Requerimos proyectos productivos acompañados de asistencia técnica permanente, insumos y abonos orgánicos. Necesitamos proyectos de ganado, cerdos, cacao, caña, piscicultura, en los Resguardo Indígena Vigía, carajo, y bayonero. en la zona rural del municipio de arauquita.</v>
          </cell>
        </row>
        <row r="5321">
          <cell r="E5321">
            <v>281065169274</v>
          </cell>
          <cell r="F5321" t="str">
            <v>Apoyo a traves de capital sesmilla en proyectos que faciliten a los productores  insumos, maquinarias y equipos para la producción orgánica en el municipio de Arauquita.</v>
          </cell>
        </row>
        <row r="5322">
          <cell r="E5322">
            <v>281065169327</v>
          </cell>
          <cell r="F5322" t="str">
            <v>Implementación de proyectos productivos, integrales.</v>
          </cell>
        </row>
        <row r="5323">
          <cell r="E5323">
            <v>281065169431</v>
          </cell>
          <cell r="F5323" t="str">
            <v>Establecimientos de nuesvas ha y fortalecimiento de las existentes en los siguientes productos: maiz, yuca, platano, sorgo, ajonjoli, millo, soya en el municipio de Arauquita</v>
          </cell>
        </row>
        <row r="5324">
          <cell r="E5324">
            <v>281065169466</v>
          </cell>
          <cell r="F5324" t="str">
            <v>Construcción y mejoramiento de infraestructura de ganadería para corrales, ordeño mecánico, salas de ordeño, básculas y vaqueras.</v>
          </cell>
        </row>
        <row r="5325">
          <cell r="E5325">
            <v>281065169476</v>
          </cell>
          <cell r="F5325" t="str">
            <v>Construcción de un taller de modistería.</v>
          </cell>
        </row>
        <row r="5326">
          <cell r="E5326">
            <v>281065169502</v>
          </cell>
          <cell r="F5326" t="str">
            <v>Capacitación en inseminación artificial, dotación de implementos de biotecnología yacompañamiento tecnico profesional durante el tiempo de implementación del PDET  para los productores pecuarios del municipio de Arauquita.</v>
          </cell>
        </row>
        <row r="5327">
          <cell r="E5327">
            <v>281065169509</v>
          </cell>
          <cell r="F5327" t="str">
            <v>Infraestructura y dotación para la producción de plantas medicinales, aromaticas, alelopatía para mujeres rurales en el municipio de Arauquita.</v>
          </cell>
        </row>
        <row r="5328">
          <cell r="E5328">
            <v>281065169518</v>
          </cell>
          <cell r="F5328" t="str">
            <v>Implementacion en proyectos productivos gallinas ponedoras, porcicultura, y piscicultura, por parte de las entidades locales, Regionales y Nacionales. en los resguardos indígenas en el municipio de arauquita.</v>
          </cell>
        </row>
        <row r="5329">
          <cell r="E5329">
            <v>281065169520</v>
          </cell>
          <cell r="F5329" t="str">
            <v>Implementar proyectos productivos de agricultura y ganadería que faciliten la transición de la forma de vida seminómada a las condiciones más sedentarias que nos exige la colonización por campesinos del territorio ancestral.</v>
          </cell>
        </row>
        <row r="5330">
          <cell r="E5330">
            <v>281065169523</v>
          </cell>
          <cell r="F5330" t="str">
            <v>Adquisición de maquinaria agrícola: tractor con sus respectivos elementos incluido un tráiler, que además sirva para el traslado de productos agrícolas.</v>
          </cell>
        </row>
        <row r="5331">
          <cell r="E5331">
            <v>281065169526</v>
          </cell>
          <cell r="F5331" t="str">
            <v>Capacitación en modistería con máquinas, materiales y capital semilla en los resguardos indígenas del municipio de Arauquita.</v>
          </cell>
        </row>
        <row r="5332">
          <cell r="E5332">
            <v>281065169532</v>
          </cell>
          <cell r="F5332" t="str">
            <v>Adquisición de 2 motores fuera de borda con canoas y sus respectivos implementos de pesca.</v>
          </cell>
        </row>
        <row r="5333">
          <cell r="E5333">
            <v>281065169537</v>
          </cell>
          <cell r="F5333" t="str">
            <v xml:space="preserve">Fortalecer la infraestructura productiva, administrativa, tecnica y comercial de las asociaciones, cooperativas y comites de las cadenas productivas  priorizadas en el departamento con miras a incusionar en mercados nacionales e internacionales. </v>
          </cell>
        </row>
        <row r="5334">
          <cell r="E5334">
            <v>281065169538</v>
          </cell>
          <cell r="F5334" t="str">
            <v>Programas de modistería con profesoras y con materiales para la realización de ropa para niños, pantalones y prendas de mujeres y Capacitación para comercialización de productos.</v>
          </cell>
        </row>
        <row r="5335">
          <cell r="E5335">
            <v>281065169542</v>
          </cell>
          <cell r="F5335" t="str">
            <v>Adquisición de kits de herramientas para la producción agropecuaria como: ganadería, motobombas, plantas eléctricas, moto sierras fumigadoras de motor, carretillas, palas, palines, paladragas, tijeras de podar aéreas y manuales, entre otras.</v>
          </cell>
        </row>
        <row r="5336">
          <cell r="E5336">
            <v>281065169547</v>
          </cell>
          <cell r="F5336" t="str">
            <v>Implementacion de proyecto artesales, de otras culturas, chinchorros, bolsos y manillas,  acompañados de  capacitación  pa los Resguardos indígenas.</v>
          </cell>
        </row>
        <row r="5337">
          <cell r="E5337">
            <v>281065169555</v>
          </cell>
          <cell r="F5337" t="str">
            <v>Contratación de un profesional y técnicos agropecuarios que nos brinde asistencia técnica permanente en proyectos agropecuarios de la comunidad.</v>
          </cell>
        </row>
        <row r="5338">
          <cell r="E5338">
            <v>281065169556</v>
          </cell>
          <cell r="F5338" t="str">
            <v>Proyecto para incentivar el ahorro solidario en la mujer rural del municipio de Arauquita.</v>
          </cell>
        </row>
        <row r="5339">
          <cell r="E5339">
            <v>281065169570</v>
          </cell>
          <cell r="F5339" t="str">
            <v>Establecer los mecanismos para cumplir la normatividad vigente y aplicar con rigor las sanciones establecidas,  en el control y vigilancia de las actividades ilicitas del contrabando.</v>
          </cell>
        </row>
        <row r="5340">
          <cell r="E5340">
            <v>281065169577</v>
          </cell>
          <cell r="F5340" t="str">
            <v>Implementar programas para evitar el agotamiento del suelo por excesiva agricultura ya que la reducción del territorio no permite rotación de zonas de cultivos y los suelos no se recuperan naturalmente.</v>
          </cell>
        </row>
        <row r="5341">
          <cell r="E5341">
            <v>281065169630</v>
          </cell>
          <cell r="F5341" t="str">
            <v>Crear un grupo interdisciplinario en cabeza de la gremialidad agropecuaria e insterinstitucional para realizar un censo productivo en el municipio de Arauquita.</v>
          </cell>
        </row>
        <row r="5342">
          <cell r="E5342">
            <v>281065169639</v>
          </cell>
          <cell r="F5342" t="str">
            <v xml:space="preserve">Vinculación de la mujer para las capacitaciones en los diferentes proyectos </v>
          </cell>
        </row>
        <row r="5343">
          <cell r="E5343">
            <v>281065169661</v>
          </cell>
          <cell r="F5343" t="str">
            <v>Construcción y dotación y puesta en marcha del laboratorio de andrologia para los municipios PDET de la Región Arauca.</v>
          </cell>
        </row>
        <row r="5344">
          <cell r="E5344">
            <v>281065169668</v>
          </cell>
          <cell r="F5344" t="str">
            <v>Adquicisión e implementación de técnologias agropecuaria para mejorar la productividad y competitividad sostenible para el municipio de Arauquita</v>
          </cell>
        </row>
        <row r="5345">
          <cell r="E5345">
            <v>281065169672</v>
          </cell>
          <cell r="F5345" t="str">
            <v>Implementeación y dotación de metodos para la producción de abonos organicos mediante residuos de cosecha y desechos de animales para los pequeños y medianos productores del municipio de Arauquita.</v>
          </cell>
        </row>
        <row r="5346">
          <cell r="E5346">
            <v>281065169674</v>
          </cell>
          <cell r="F5346" t="str">
            <v>Creación de un fondo con recursos propios y facilidad de cooperación nacional e internacional para la atención de productore afectados en susu cultivos por desastres naturales en el cual debe contar con un equipo técnico operativo y evaluador en el departamento de Arauca.</v>
          </cell>
        </row>
        <row r="5347">
          <cell r="E5347">
            <v>281065169676</v>
          </cell>
          <cell r="F5347" t="str">
            <v>Apoyo para la creación, dotación y puesta en marcha de una asociación de productores afrodescendientes del departamento de Arauca.</v>
          </cell>
        </row>
        <row r="5348">
          <cell r="E5348">
            <v>281065169681</v>
          </cell>
          <cell r="F5348" t="str">
            <v>Implementación de cultivos ornamentales y horticolas con enfasis en productos organicos  para la población victima del municipio Arauquita.</v>
          </cell>
        </row>
        <row r="5349">
          <cell r="E5349">
            <v>281065169690</v>
          </cell>
          <cell r="F5349" t="str">
            <v>Implementación de proyectos productivos con enfoque de genero para la mujer rural del municipio de Arauquita.</v>
          </cell>
        </row>
        <row r="5350">
          <cell r="E5350">
            <v>281065169693</v>
          </cell>
          <cell r="F5350" t="str">
            <v>Apoyo a la comercialización de productos lácteos mediante la construcción y dotación de puntos de venta en el municipio de Arauquita.</v>
          </cell>
        </row>
        <row r="5351">
          <cell r="E5351">
            <v>281065169699</v>
          </cell>
          <cell r="F5351" t="str">
            <v>Replanteamiento a las políticas en los créditos para las pequeñas, medianos y grandes productores.</v>
          </cell>
        </row>
        <row r="5352">
          <cell r="E5352">
            <v>281065169757</v>
          </cell>
          <cell r="F5352" t="str">
            <v>Conseguir aliados comerciales para que el campesino garantice la venta de sus productos</v>
          </cell>
        </row>
        <row r="5353">
          <cell r="E5353">
            <v>281065169759</v>
          </cell>
          <cell r="F5353" t="str">
            <v>Siembra de cacao para 400 familias en la vereda La Conquista y fortalecimiento a la asociación ASOCAAR.</v>
          </cell>
        </row>
        <row r="5354">
          <cell r="E5354">
            <v>281065169760</v>
          </cell>
          <cell r="F5354" t="str">
            <v>Convenios binacionales y comerciales para el intercambio de los productos agropecuarios.</v>
          </cell>
        </row>
        <row r="5355">
          <cell r="E5355">
            <v>281065169776</v>
          </cell>
          <cell r="F5355" t="str">
            <v>Implementación de proyectos productivos sostenibles para el fortalecimiento de las capacidades de las mujeres negras  y la generación de ingresos con entorno de las cadenas productivas priorizadas en los planes de desarrollo municipales, departamentales y nacionales.</v>
          </cell>
        </row>
        <row r="5356">
          <cell r="E5356">
            <v>281065169778</v>
          </cell>
          <cell r="F5356" t="str">
            <v>Fortalecer la capacidad productiva rural afrodescendiente atravez de proyectos sostenibles que contemplen acompañamiento técnico, capacitación, promoción de la productividad y competitividad ded las cadenas productivas en el departamento de Arauca.</v>
          </cell>
        </row>
        <row r="5357">
          <cell r="E5357">
            <v>281065169779</v>
          </cell>
          <cell r="F5357" t="str">
            <v>Fortalecimiento de proyectos productivos como estrategia para mejorar la calidad de vida de la población desplazada del municipio de Arauquita.</v>
          </cell>
        </row>
        <row r="5358">
          <cell r="E5358">
            <v>281065169780</v>
          </cell>
          <cell r="F5358" t="str">
            <v>Implementación de las propuestas de desarrollo productivo formulada en el estudio de tierras de la zona de reserva campesina Aires de Paz del departamento de Arauca.</v>
          </cell>
        </row>
        <row r="5359">
          <cell r="E5359">
            <v>281065169786</v>
          </cell>
          <cell r="F5359" t="str">
            <v>Creación apoyo y fortalecimiento productivo a la zona de reserva campesina Aires de Paz, ZRC Reinera, ZRC Puerto matus y ZRC Santa Isabel  zona de reser del departamento de Arauca</v>
          </cell>
        </row>
        <row r="5360">
          <cell r="E5360">
            <v>281065169787</v>
          </cell>
          <cell r="F5360" t="str">
            <v>Implementación de proyectos agropecuario para las mujeres de AMAR para mejorar el empleo y calidad de vida de las mujeres del municipio de Araquita.</v>
          </cell>
        </row>
        <row r="5361">
          <cell r="E5361">
            <v>281065169788</v>
          </cell>
          <cell r="F5361" t="str">
            <v>Construcción y dotación y puesta en marcha del centro experimental de investigación agropecuaria para los cuatro municipios PDET.</v>
          </cell>
        </row>
        <row r="5362">
          <cell r="E5362">
            <v>281065169790</v>
          </cell>
          <cell r="F5362" t="str">
            <v>Implementacion de un proyecto regional, dirigido a fomentar el ingreso economico y la participación de los jovenes en el impulso de las diferentes cadenas productivas del departamento de Arauca.</v>
          </cell>
        </row>
        <row r="5363">
          <cell r="E5363">
            <v>281300148253</v>
          </cell>
          <cell r="F5363" t="str">
            <v>Estudio de suelos en el municipio de Fortul, departamento de Arauca</v>
          </cell>
        </row>
        <row r="5364">
          <cell r="E5364">
            <v>281300148372</v>
          </cell>
          <cell r="F5364" t="str">
            <v>Aumentar el valor del subsidio para el adulto mayor</v>
          </cell>
        </row>
        <row r="5365">
          <cell r="E5365">
            <v>281300148373</v>
          </cell>
          <cell r="F5365" t="str">
            <v>Realizar los  estudios  y diseños  para la construccion de la planta  secadora de semilla de cacao.</v>
          </cell>
        </row>
        <row r="5366">
          <cell r="E5366">
            <v>281300148386</v>
          </cell>
          <cell r="F5366" t="str">
            <v>Construcción y cerramiento del trapiche ubicado en el resguardo indigena Uwa Cibariza del municipio de Fortul.</v>
          </cell>
        </row>
        <row r="5367">
          <cell r="E5367">
            <v>281300148404</v>
          </cell>
          <cell r="F5367" t="str">
            <v>Creación y fortalecimiento de manejo para la transformación de materia prima agropecuaria de la comunidad afro del municipio de Fortul.</v>
          </cell>
        </row>
        <row r="5368">
          <cell r="E5368">
            <v>281300148417</v>
          </cell>
          <cell r="F5368" t="str">
            <v>Implementar un proyecto de 50 hectáreas con sistemas agro-forestal, que permita el pleno acceso a los alimentos, a la conservación y rescate de las tradiciones recolectoras del pueblo Makaguán.</v>
          </cell>
        </row>
        <row r="5369">
          <cell r="E5369">
            <v>281300148429</v>
          </cell>
          <cell r="F5369" t="str">
            <v>Asistencia técnica permanente y capacitación agropecuaria para la realización de los proyectos productivos de la comunidad afro de la comunidad de Fortul.</v>
          </cell>
        </row>
        <row r="5370">
          <cell r="E5370">
            <v>281300148446</v>
          </cell>
          <cell r="F5370" t="str">
            <v>Realizar estudio de diseño para la construcción de infraestructura y dotación   maquinaria y equipos para la puesta en marcha de una planta que elabore concetrados para cerdos, bovinos, equinos, peces y  aves  para   los campesinos ganaderos del municipio de Fortul departamento de Arauca</v>
          </cell>
        </row>
        <row r="5371">
          <cell r="E5371">
            <v>281300148458</v>
          </cell>
          <cell r="F5371" t="str">
            <v>Implementación de proyectos agropecuarios para producir ganadería, cacao, plátano, avicultura, Sacha Inche para 150 familias afro del municipio de Fortul.</v>
          </cell>
        </row>
        <row r="5372">
          <cell r="E5372">
            <v>281300148461</v>
          </cell>
          <cell r="F5372" t="str">
            <v xml:space="preserve">Compra de productos alimentarios del municipio para los restaurantes escolares  </v>
          </cell>
        </row>
        <row r="5373">
          <cell r="E5373">
            <v>281300148472</v>
          </cell>
          <cell r="F5373" t="str">
            <v>Fomentar   la produccion piscicola, por medio de proyectos que faciliten la extensión rural, siembra y producción de cachama, tilapia y Yamú  para 300 productores en el municipio de Fortul departamento de Arauca</v>
          </cell>
        </row>
        <row r="5374">
          <cell r="E5374">
            <v>281300148511</v>
          </cell>
          <cell r="F5374" t="str">
            <v xml:space="preserve">Contratación directa con la J.A.C para los programas de alimentación escolar en los distritos del municipio de Fortul </v>
          </cell>
        </row>
        <row r="5375">
          <cell r="E5375">
            <v>281300148536</v>
          </cell>
          <cell r="F5375" t="str">
            <v>Apoyo a la comercialización de productos agropecuarios atravez del establecimiento de tiendas estrategicas en la principales ciudades del pais reactivando la economia en el municipio de Fortul.</v>
          </cell>
        </row>
        <row r="5376">
          <cell r="E5376">
            <v>281300148541</v>
          </cell>
          <cell r="F5376" t="str">
            <v xml:space="preserve">Capacitación en producción de abonos orgánicos para mejorar lo cultivos exixtentes en todas las familias de la comunidad U´wa </v>
          </cell>
        </row>
        <row r="5377">
          <cell r="E5377">
            <v>281300148549</v>
          </cell>
          <cell r="F5377" t="str">
            <v>Apoyar  proyectos productivos y de conservacion para  la creación de criaderos de especies silvestres en vía de extinción  en el municipio de Fortul departamento de Arauca</v>
          </cell>
        </row>
        <row r="5378">
          <cell r="E5378">
            <v>281300148564</v>
          </cell>
          <cell r="F5378" t="str">
            <v>Gestionar la cofinanciación nacional, departamental y municipal, de una póliza de cosecha que garantice el aseguramiento para la protección de los cultivos por desastres naturales en el área rural del municipio de Fortul.</v>
          </cell>
        </row>
        <row r="5379">
          <cell r="E5379">
            <v>281300148570</v>
          </cell>
          <cell r="F5379" t="str">
            <v>Adqusición de una picadora de pasto para el mejoramiento de la producción bovina de la comunidad indígena Uwa</v>
          </cell>
        </row>
        <row r="5380">
          <cell r="E5380">
            <v>281300149407</v>
          </cell>
          <cell r="F5380" t="str">
            <v xml:space="preserve">Programas de producción agropecuaria para mujeres del municipio de Fortul. </v>
          </cell>
        </row>
        <row r="5381">
          <cell r="E5381">
            <v>281300149413</v>
          </cell>
          <cell r="F5381" t="str">
            <v>Realizar estudio de mercado  del sector lechero  en el  el municipio de Fortul, que identifique  la capacidad productiva, actual y proyectada , aliados estratégicos y nichos de mercado para  determinar  la diversidad de posibles productos   a procesar  y comercializar .</v>
          </cell>
        </row>
        <row r="5382">
          <cell r="E5382">
            <v>281300149434</v>
          </cell>
          <cell r="F5382" t="str">
            <v>Realizar los estudios y diseños para la construcción de una planta procesadora de lácteos para   los campesinos ganaderos del municipio de Fortul departamento de Arauca</v>
          </cell>
        </row>
        <row r="5383">
          <cell r="E5383">
            <v>281300149442</v>
          </cell>
          <cell r="F5383" t="str">
            <v xml:space="preserve">Proyectos en manejo y administración de los recursos económicos en beneficio a las mujeres cabeza de hogar en el municipio de Fortul </v>
          </cell>
        </row>
        <row r="5384">
          <cell r="E5384">
            <v>281300149454</v>
          </cell>
          <cell r="F5384" t="str">
            <v xml:space="preserve">Comprar predios para la construccion de infraestrutura agroindustrial en el municipio de Fortul, departamento de Arauca </v>
          </cell>
        </row>
        <row r="5385">
          <cell r="E5385">
            <v>281300149522</v>
          </cell>
          <cell r="F5385" t="str">
            <v>Capital semilla y creditos por convenios con finagro y banco agrario para los proyectos productivos de la población Afro en el municipio de Fortul</v>
          </cell>
        </row>
        <row r="5386">
          <cell r="E5386">
            <v>281300149543</v>
          </cell>
          <cell r="F5386" t="str">
            <v>Adqusición de 5 maquinas picadoras de pasto para el mejoramiento de la producción bovina de la comunidad indígena Uwa</v>
          </cell>
        </row>
        <row r="5387">
          <cell r="E5387">
            <v>281300149583</v>
          </cell>
          <cell r="F5387" t="str">
            <v>Asistencia técnica y promoción de capacitaciones para el mantenimiento y sostenibilidad de los proyectos productivos de la población Afro; la cual debe ser implementada por esta misma población presente en el municipio de Fortul departamento de Arauca.</v>
          </cell>
        </row>
        <row r="5388">
          <cell r="E5388">
            <v>281300149602</v>
          </cell>
          <cell r="F5388" t="str">
            <v>Crear oportunidades laborales dignas en el territorio de fortul para mejorar la calidad de vida de la poblacion Afro.</v>
          </cell>
        </row>
        <row r="5389">
          <cell r="E5389">
            <v>281300149620</v>
          </cell>
          <cell r="F5389" t="str">
            <v>Apoyo integral para el desarrollo de proyectos agroalimentarios para la población Afro</v>
          </cell>
        </row>
        <row r="5390">
          <cell r="E5390">
            <v>281300149625</v>
          </cell>
          <cell r="F5390" t="str">
            <v>Créditos de fácil acceso para proyectos a las mujeres rurales emprendedoras</v>
          </cell>
        </row>
        <row r="5391">
          <cell r="E5391">
            <v>281300149641</v>
          </cell>
          <cell r="F5391" t="str">
            <v>Capital semilla y créditos con incentivo con Bancóldex y Finagro, para asegurar los proyectos productivos para la comunidad Afro del municipio de fortul y el departamento de Arauca.</v>
          </cell>
        </row>
        <row r="5392">
          <cell r="E5392">
            <v>281300149671</v>
          </cell>
          <cell r="F5392" t="str">
            <v>Crear estimulos ambietales  a campesinos mediante la estrategia de pago por servicios ambientales  en el municipio de Fortul, departamento de Arauca</v>
          </cell>
        </row>
        <row r="5393">
          <cell r="E5393">
            <v>281300149684</v>
          </cell>
          <cell r="F5393" t="str">
            <v>Apoyar  la financiacion  de proyecto productivos relacionados con el mejoramiento de la infraestructura  productiva bovina  e espacial en la Construcción  y mejoramiento de establos, saleros, bebederos y dotación de máquinas de ordeño para 200 productores  que esten pordebajo de las dos unidades basicas de produccion en el municipio de Fortul, departamento de Arauca</v>
          </cell>
        </row>
        <row r="5394">
          <cell r="E5394">
            <v>281300149709</v>
          </cell>
          <cell r="F5394" t="str">
            <v>Apoyar  la financiacion  de proyectos productivos relacionados con el mejoramiento de la infraestructura  productiva bovina  para la comunidad Afro del municipio de Fortul</v>
          </cell>
        </row>
        <row r="5395">
          <cell r="E5395">
            <v>281300149729</v>
          </cell>
          <cell r="F5395" t="str">
            <v>Dotación de maquinaria y equipos  para el frigomatadero del municipio de Fortul departamento de Arauca.</v>
          </cell>
        </row>
        <row r="5396">
          <cell r="E5396">
            <v>281300149744</v>
          </cell>
          <cell r="F5396" t="str">
            <v>Implementación de zoo criaderos con animales nativos, para el consumo de las familia y repoblamiento de los ecosistemas; los cuales son; Picure, Lapa, Chigüiro, Iguana, Babilla, Cachicamo, Ratón Buche Blanca, Guacharacas, Pajuil y Abejas.</v>
          </cell>
        </row>
        <row r="5397">
          <cell r="E5397">
            <v>281300149750</v>
          </cell>
          <cell r="F5397" t="str">
            <v>Siembra, producción, tranformacion y comercialización de plantas medicinales de especies nativas,  en el Resguardo indigena Cusay la Colorada del municipio de Fortul, departamento de Arauca.</v>
          </cell>
        </row>
        <row r="5398">
          <cell r="E5398">
            <v>281300149820</v>
          </cell>
          <cell r="F5398" t="str">
            <v>Apoyo y fortalecimiento para la asociacion Primalac atravez del  mejoramiento en nutricion animal y la implementacion de Buenas Practicas Ganaderas y extension rural en el municipio de Fortul.</v>
          </cell>
        </row>
        <row r="5399">
          <cell r="E5399">
            <v>281300149836</v>
          </cell>
          <cell r="F5399" t="str">
            <v>Realizar talleres teóricos prácticos para la elaboración de abonos orgánicos, pesticidas y fungicidas orgánicos, en el Resguardo Indigena Cusay la colorada, del municipio de Fortul, departamento de Arauca.</v>
          </cell>
        </row>
        <row r="5400">
          <cell r="E5400">
            <v>281300149870</v>
          </cell>
          <cell r="F5400" t="str">
            <v>Realizar talleres teóricos prácticos para la elaboración de abonos orgánicos, pesticidas y fungicidas orgánicos, en el Resguardo Indigena Cusay la colorada, del municipio de Fortul, departamento de Arauca.</v>
          </cell>
        </row>
        <row r="5401">
          <cell r="E5401">
            <v>281300149925</v>
          </cell>
          <cell r="F5401" t="str">
            <v>Facilitar un programa de asistencia técnica permanente que beneficie a las 167 familias que habitan el resguardo Cusay La Colorada.</v>
          </cell>
        </row>
        <row r="5402">
          <cell r="E5402">
            <v>281300149973</v>
          </cell>
          <cell r="F5402" t="str">
            <v>Gestionar a través del Ministerio, para que los recursos de transferencias sean manejados por las asociaciones (Asocata y Ascatidar)</v>
          </cell>
        </row>
        <row r="5403">
          <cell r="E5403">
            <v>281300149987</v>
          </cell>
          <cell r="F5403" t="str">
            <v>Implementar proyectos productivos a menor escala y permanentes de huertas orgánicas y el cultivo de plantas medicinales para los 1300 hogares rurales existentes en el municipio de Fortul.</v>
          </cell>
        </row>
        <row r="5404">
          <cell r="E5404">
            <v>281300149992</v>
          </cell>
          <cell r="F5404" t="str">
            <v>Crear y dotar  un banco de maquinaria verde dinámico en cada distrito del Municipio de Fortul departamento de Aracua</v>
          </cell>
        </row>
        <row r="5405">
          <cell r="E5405">
            <v>281300149999</v>
          </cell>
          <cell r="F5405" t="str">
            <v>Fortalecimiento y capacitación en programas integrales con capital semilla en cursos de modistería, hacer chincorros, artesanías entre otros</v>
          </cell>
        </row>
        <row r="5406">
          <cell r="E5406">
            <v>281300150030</v>
          </cell>
          <cell r="F5406" t="str">
            <v>Implementación de vaqueras, galpones, porquerizas para los pequeños y medianos productores agropecuarios  de el municipio de fortul.</v>
          </cell>
        </row>
        <row r="5407">
          <cell r="E5407">
            <v>281300150045</v>
          </cell>
          <cell r="F5407" t="str">
            <v>Realizar estudios  y diseños para construcción de una planta procesadora  de frutas en el municipio de Fortul departamento de Arauca.</v>
          </cell>
        </row>
        <row r="5408">
          <cell r="E5408">
            <v>281300150057</v>
          </cell>
          <cell r="F5408" t="str">
            <v>Fortalecer los Comités de Ganaderos y Asociaciones de campesinos, mediante el acceso a tecnologías de comunicación que permitan agilizar trámites, gestionar proyectos de inversión y optimizar la interrelaciones institucional con entidades del estado, en el municipio de Fortul</v>
          </cell>
        </row>
        <row r="5409">
          <cell r="E5409">
            <v>281300150080</v>
          </cell>
          <cell r="F5409" t="str">
            <v>Apoyo en subsidios e incentivos a insumos agropecuarios para que nuestros productos no traigan tantos costos al momento de producirlos con enfoque de la población negra del municipio de Fortul.</v>
          </cell>
        </row>
        <row r="5410">
          <cell r="E5410">
            <v>281300150106</v>
          </cell>
          <cell r="F5410" t="str">
            <v xml:space="preserve">implementacion de distritos de riego por goteo, utilizado estrategias innovadoras de coseha de agua para el riego de  500 has de cacao, platano y frutales que beneficie a  200 productores  de los distritos 1,2,3,4,5  del  municipio de fortul departamento de Arauca. </v>
          </cell>
        </row>
        <row r="5411">
          <cell r="E5411">
            <v>281300150129</v>
          </cell>
          <cell r="F5411" t="str">
            <v>Conformar empresas de mujeres afro para la producción de ganadería, aves, porcicultura, peces, cacao, sacha inche. En el municipio de Fortul.</v>
          </cell>
        </row>
        <row r="5412">
          <cell r="E5412">
            <v>281300150164</v>
          </cell>
          <cell r="F5412" t="str">
            <v>Financiar y apoyar un proyecto de repoblación bovina por acceso directo y por trasplante de embriones, para el mejoraramiento genético aumentando la productividad en leche, carne y doble propósito para pequeños y medianos productores, en el municipio de Fortul departamento de Arauca</v>
          </cell>
        </row>
        <row r="5413">
          <cell r="E5413">
            <v>281300150191</v>
          </cell>
          <cell r="F5413" t="str">
            <v>Realizar estudio, diseñar  y construir  un laboratorio de suelos  regional en el municipio de Fortul, para el analisis de muestras de suelos en sus  componentes  físicos y químicos  para diseñar e implementar un plan de adecuación de suelos acorde con las particularidades del municipio, y  mejorar el manejo técnico de cultivos y  praderas en el departamento  de Arauca.</v>
          </cell>
        </row>
        <row r="5414">
          <cell r="E5414">
            <v>281300150202</v>
          </cell>
          <cell r="F5414" t="str">
            <v>Diseñar e implementar una estrategia de financiamiento con incentivos del ICR para la adqucisión de maquinaria verde, para el mediano fortuleño, con bajas tasas de interés y amplios plazos de financiación.</v>
          </cell>
        </row>
        <row r="5415">
          <cell r="E5415">
            <v>281300150258</v>
          </cell>
          <cell r="F5415" t="str">
            <v>Apoyo especializado productores de miel de abeja. “Apicultura” presentes en el municipo de Fortul</v>
          </cell>
        </row>
        <row r="5416">
          <cell r="E5416">
            <v>281300150262</v>
          </cell>
          <cell r="F5416" t="str">
            <v>Implementar un proyecto municipal que oriente el aprovechamiento de los bonos verdes y se registre ante el Ministerio de Agricultura,  para gestionar el pago  a campesinos que conservan el medio ambiete en el  municipio de Fortul departamento de Arauca.</v>
          </cell>
        </row>
        <row r="5417">
          <cell r="E5417">
            <v>281300150265</v>
          </cell>
          <cell r="F5417" t="str">
            <v>Fortalecemiento institucional a entidades del Estado y comunitarias y robustecimiento de veedurías ciudadanas, para el control efectivo del contrabando en el  municipio de Fortul departamento de Arauca</v>
          </cell>
        </row>
        <row r="5418">
          <cell r="E5418">
            <v>281300150315</v>
          </cell>
          <cell r="F5418" t="str">
            <v>Financiamiento de campañas audiovisuales permanentes, para generar conciencia hacia el consumo de la producción local y la no compra de productos de contrabando en el municipio de Fortul departamento de Arauca</v>
          </cell>
        </row>
        <row r="5419">
          <cell r="E5419">
            <v>281300150327</v>
          </cell>
          <cell r="F5419" t="str">
            <v>Crear las unidades municipales de Asistencia Técnica para brindar asesoría permanente, pertinente  y de calidad a los productores agropecuarios del municipio de Fortul  del deparamento de Arauca</v>
          </cell>
        </row>
        <row r="5420">
          <cell r="E5420">
            <v>281300150334</v>
          </cell>
          <cell r="F5420" t="str">
            <v>Crear estimulos ambietales  a campesinos mediante la estrategia de bonos verdes  en el municipio de Fortul departamento de Arauca</v>
          </cell>
        </row>
        <row r="5421">
          <cell r="E5421">
            <v>281300150415</v>
          </cell>
          <cell r="F5421" t="str">
            <v>Construir un centro de acopio en la vereda Caranal para a150 familias de la comunidad Afro.</v>
          </cell>
        </row>
        <row r="5422">
          <cell r="E5422">
            <v>281300150419</v>
          </cell>
          <cell r="F5422" t="str">
            <v>Creación de un centro de acopio en el municipio de Fortul para la promoción de mercados locales y regionales, donde se intercambien alimentos de consumo para la población Afro</v>
          </cell>
        </row>
        <row r="5423">
          <cell r="E5423">
            <v>281300150426</v>
          </cell>
          <cell r="F5423" t="str">
            <v>Adquicisión de un banco de maquinaria verde con sus respectivos implementos del municipio de Fortul.</v>
          </cell>
        </row>
        <row r="5424">
          <cell r="E5424">
            <v>281300150443</v>
          </cell>
          <cell r="F5424" t="str">
            <v>Crear oportunidades laborales mediante empresas agropecuarias en el territorio de fortul para acceder a una mejor forma de vida y poder adquirir dinero para comprar los productos alimenticios de la comunidad afro del municipio de Fortul.</v>
          </cell>
        </row>
        <row r="5425">
          <cell r="E5425">
            <v>281300150463</v>
          </cell>
          <cell r="F5425" t="str">
            <v>Pago de la servidumbre a las familias afectadas por el paso de oleoducto bicentanario de las 12 veredas de influencia del munnicipio de fortul.</v>
          </cell>
        </row>
        <row r="5426">
          <cell r="E5426">
            <v>281300150793</v>
          </cell>
          <cell r="F5426" t="str">
            <v xml:space="preserve">Apoyo para el mejoramiento agropecuario por medio de una caracterización de su vocación para la adecuación de tierras que eleve su potencial productivo, en las comunidades de pequeños y medianos productores del municipio de Fortul. </v>
          </cell>
        </row>
        <row r="5427">
          <cell r="E5427">
            <v>281300150796</v>
          </cell>
          <cell r="F5427" t="str">
            <v xml:space="preserve">Facilidad de Créditos agropecuarios y capital semilla a bajos intereses para incentivar la producción agropecuaria a los pequeños y medianos productores del municipio de Fortul del departamento de Arauca. </v>
          </cell>
        </row>
        <row r="5428">
          <cell r="E5428">
            <v>281300150807</v>
          </cell>
          <cell r="F5428" t="str">
            <v>Adquicisión e implementacion  de un software como  estrategia interinstitucional para los productores agropecuarios, que sirva para planear,  hacer seguimiento, control y evaluacion de la produccion agropecuaria,  en todo el territorio del municipio de Fortul</v>
          </cell>
        </row>
        <row r="5429">
          <cell r="E5429">
            <v>281300150818</v>
          </cell>
          <cell r="F5429" t="str">
            <v xml:space="preserve">Programa de transformacion de productos medicinales propios como Otoba, Caraña en la comunidad de cibariza municipio de fortúl.	</v>
          </cell>
        </row>
        <row r="5430">
          <cell r="E5430">
            <v>281300150832</v>
          </cell>
          <cell r="F5430" t="str">
            <v>Gestionar la cofinanciación nacional, departamental y municipal, de una póliza de cosecha que garantice el aseguramiento para la protección de los cultivos por desastres naturales en el área rural del municipio de Fortul.</v>
          </cell>
        </row>
        <row r="5431">
          <cell r="E5431">
            <v>281300150864</v>
          </cell>
          <cell r="F5431" t="str">
            <v>Vinculacion de profesionales para hacer extesion Rural, que pertenecen a el Municipio de Fortul.</v>
          </cell>
        </row>
        <row r="5432">
          <cell r="E5432">
            <v>281300150898</v>
          </cell>
          <cell r="F5432" t="str">
            <v xml:space="preserve"> extensión rural e implementacion de sistemas silvopastpriles para 250 pequeños y medianos productores de leche en el municipio de Fortul departamento de Arauca</v>
          </cell>
        </row>
        <row r="5433">
          <cell r="E5433">
            <v>281300150934</v>
          </cell>
          <cell r="F5433" t="str">
            <v>Financiar y apoyar un Proyecto de repoblación bovina por acceso directo y por transplante de embriones, para mejoraramiento genético aumentando la productividad en leche, carne y doble propósito, en el municipio de Fortul deparatamento de Arauca</v>
          </cell>
        </row>
        <row r="5434">
          <cell r="E5434">
            <v>281300150944</v>
          </cell>
          <cell r="F5434" t="str">
            <v xml:space="preserve">Créditos condonadles y bajos intereses para incentivar la producción agropecuaria </v>
          </cell>
        </row>
        <row r="5435">
          <cell r="E5435">
            <v>281300150951</v>
          </cell>
          <cell r="F5435" t="str">
            <v>Diseñar e implementar estrategia de financiamiento de maquinaria verde, para el productor fortuleño, con bajas tasas de interés y amplios plazos de financiación.</v>
          </cell>
        </row>
        <row r="5436">
          <cell r="E5436">
            <v>281300150954</v>
          </cell>
          <cell r="F5436" t="str">
            <v>Capital semilla y créditos con incentivo con Bancóldex y Finagro, para asegurar los proyectos productivos de los Afros</v>
          </cell>
        </row>
        <row r="5437">
          <cell r="E5437">
            <v>281300150964</v>
          </cell>
          <cell r="F5437" t="str">
            <v>Realizar estudios técnicos para la implementacion de distritos de riego por goteo, utilizado estrategias innovadoras de coseha de agua para el riego</v>
          </cell>
        </row>
        <row r="5438">
          <cell r="E5438">
            <v>281300151081</v>
          </cell>
          <cell r="F5438" t="str">
            <v>Creación y fortalecimiento de empresa manufacturera para la transformación de materia prima</v>
          </cell>
        </row>
        <row r="5439">
          <cell r="E5439">
            <v>281300151089</v>
          </cell>
          <cell r="F5439" t="str">
            <v>Apoyar el desarrollo de proyectos para mejorar la movilización y el manejo del plátano, banano y frutas mediante la implementación de cable vía</v>
          </cell>
        </row>
        <row r="5440">
          <cell r="E5440">
            <v>281300151093</v>
          </cell>
          <cell r="F5440" t="str">
            <v>Hacer una caracterización de profesionales que pertenecen a esta zona</v>
          </cell>
        </row>
        <row r="5441">
          <cell r="E5441">
            <v>281300151101</v>
          </cell>
          <cell r="F5441" t="str">
            <v>Financiar y apoyar un Proyecto de repoblación bovina por acceso directo y por inseminación, para mejoraramiento genético y aumentar la productividad en leche, carne y doble propósito.</v>
          </cell>
        </row>
        <row r="5442">
          <cell r="E5442">
            <v>281300151111</v>
          </cell>
          <cell r="F5442" t="str">
            <v>Ampliar las posibilidades de financiación de las diferentes líneas de crédito para la mujer cabeza de hogar</v>
          </cell>
        </row>
        <row r="5443">
          <cell r="E5443">
            <v>281300151116</v>
          </cell>
          <cell r="F5443" t="str">
            <v>Implementación de proyectos agropecuarios para producir ganadería, cacao, plátano, avicultura, Sacha Inche para 150 familias afro de la vereda El Salibon, La Salve, El Paraíso y La Cabaña</v>
          </cell>
        </row>
        <row r="5444">
          <cell r="E5444">
            <v>281300151118</v>
          </cell>
          <cell r="F5444" t="str">
            <v xml:space="preserve">Asistencia técnica y promoción de capacitaciones para el mantenimiento y sostenibilidad de los proyectos productivos de la población Afro; la cual debe ser implementada por esta misma población. </v>
          </cell>
        </row>
        <row r="5445">
          <cell r="E5445">
            <v>281300152280</v>
          </cell>
          <cell r="F5445" t="str">
            <v xml:space="preserve">Programas con garantías de materiales para aprender a realizar artesanías como chinchorros, manillas, bolsos de lana, camisas bordadas de lana y de lana y costuras en máquina para mujeres jóvenes del resguardo </v>
          </cell>
        </row>
        <row r="5446">
          <cell r="E5446">
            <v>281736153844</v>
          </cell>
          <cell r="F5446" t="str">
            <v>Contrucción y puesta en marcha de una planta de producción de abonos, especialmente orgánicos en el municipio de Saravena.</v>
          </cell>
        </row>
        <row r="5447">
          <cell r="E5447">
            <v>281736153851</v>
          </cell>
          <cell r="F5447" t="str">
            <v>Creación de bancos de semillas nativas con extencion rural, en nuestra región.</v>
          </cell>
        </row>
        <row r="5448">
          <cell r="E5448">
            <v>281736153852</v>
          </cell>
          <cell r="F5448" t="str">
            <v xml:space="preserve">Implementar un programa de incentivos a los campesinos a través del pago por bonos verdes  </v>
          </cell>
        </row>
        <row r="5449">
          <cell r="E5449">
            <v>281736153859</v>
          </cell>
          <cell r="F5449" t="str">
            <v>Programa de modistería con dotación de elementos como máquina de coser, telas, tijeras, hilos entre otros  que beneficie a 120 mujeres de las comunidades indígenas  Uncaría, Playas de Bojaba, Chivaraquía del pueblo Uwa municipio de Saravena</v>
          </cell>
        </row>
        <row r="5450">
          <cell r="E5450">
            <v>281736153862</v>
          </cell>
          <cell r="F5450" t="str">
            <v>Que las comunidades sean partícipes de las inversiones o proyectos en cada sector, generar confianza estatal por medio de la socializacion de los recursos invertidos y crear veedurías ciudadanas en el cumplimiento de los acuerdos.</v>
          </cell>
        </row>
        <row r="5451">
          <cell r="E5451">
            <v>281736153876</v>
          </cell>
          <cell r="F5451" t="str">
            <v>Implementar proyectos productivos de bovinos, ovinos, cerdos, caprinos, peces y aves para los tres concejos comunitarios de Saravena, La Palma, Puerto Contreras y COCOSAR.</v>
          </cell>
        </row>
        <row r="5452">
          <cell r="E5452">
            <v>281736153880</v>
          </cell>
          <cell r="F5452" t="str">
            <v>Programa siembra de cultivo de fique para producir materia prima y otras semillas como vijor, mimbres y esteras para el proyecto de mujeres productivas  que beneficie a 120 mujeres de las comunidades indígenas  Uncaría, Playas de Bojaba, Chivaraquía del pueblo Uwa municipio de Saravena</v>
          </cell>
        </row>
        <row r="5453">
          <cell r="E5453">
            <v>281736153885</v>
          </cell>
          <cell r="F5453" t="str">
            <v>Facilidades de crédito para la población afro del sector rural del municipio de Saravena enfocados a proyectos relacionados con la seguridad alimentaria beneficiando a 1500 personas.</v>
          </cell>
        </row>
        <row r="5454">
          <cell r="E5454">
            <v>281736153888</v>
          </cell>
          <cell r="F5454" t="str">
            <v>Que se desarrolle proyectos productivos en las diferentes comunidades Uncacia, Calafitas I y II y San Miguel de plátano, yuca, maíz, cacao, caña, café, piscicultura, ganadería, avícola, mejoramiento de praderas entre otro</v>
          </cell>
        </row>
        <row r="5455">
          <cell r="E5455">
            <v>281736153898</v>
          </cell>
          <cell r="F5455" t="str">
            <v>Dotación de herramientas adecuadas para el aprovechamiento de la palma de CEFE,  como ganchos, hoz y machetes entre otras.</v>
          </cell>
        </row>
        <row r="5456">
          <cell r="E5456">
            <v>281736153911</v>
          </cell>
          <cell r="F5456" t="str">
            <v xml:space="preserve">  Mejorar la seguridad de la frontera mediante el fortalecimiento de las entidades publicas tales como ICA, INVIMA y la creacion de las veedurias comunitarias para erradicar el contrabando que se viene presentando en el municipio de Saravena</v>
          </cell>
        </row>
        <row r="5457">
          <cell r="E5457">
            <v>281736153919</v>
          </cell>
          <cell r="F5457" t="str">
            <v xml:space="preserve">Diseñar un esquema de pago por servicios ambientales que brinde apoyo económico para la conservación del medio ambiente a las comunidades </v>
          </cell>
        </row>
        <row r="5458">
          <cell r="E5458">
            <v>281736153935</v>
          </cell>
          <cell r="F5458" t="str">
            <v>Construcción de instalaciones y dotación de maquinaria y equipos para la puesta en marcha de la planta extractora de aceite de CEFE en los Resguardos Indigenas Valles del sol y Playas del Bojabá del pueblo U´VA del municipio de Saravena.</v>
          </cell>
        </row>
        <row r="5459">
          <cell r="E5459">
            <v>281736153941</v>
          </cell>
          <cell r="F5459" t="str">
            <v>Gestionar ante la autoridad ambiental Corporinoquia,  sistemas  de reproducción de peces para consumo familiar y local con extensión rural, en el municipio de saravena.</v>
          </cell>
        </row>
        <row r="5460">
          <cell r="E5460">
            <v>281736153948</v>
          </cell>
          <cell r="F5460" t="str">
            <v>Implementar proyectos de mejoramiento genético a través de programas de inseminación artificial, transferencia de embriones y compra de ganado puro para los pequeños y medianos ganaderos del municipio de Saravena.</v>
          </cell>
        </row>
        <row r="5461">
          <cell r="E5461">
            <v>281736153951</v>
          </cell>
          <cell r="F5461" t="str">
            <v>Aumentar los controles sobre las explotaciones petroleras  evitando los desvios y cierres de afluentes hidricas y la contaminacion de las mismas.</v>
          </cell>
        </row>
        <row r="5462">
          <cell r="E5462">
            <v>281736153952</v>
          </cell>
          <cell r="F5462" t="str">
            <v xml:space="preserve">Brindar acompañamiento y asistencias técnicas profesionales para el desarrollo de proyectos productivos y sociales en las comunidades afro del municipio de Saravena. </v>
          </cell>
        </row>
        <row r="5463">
          <cell r="E5463">
            <v>281736153953</v>
          </cell>
          <cell r="F5463" t="str">
            <v>Fortalecimiento de la secretaría de agricultura para la investigación  de cultivos propios de nuestro territorio.</v>
          </cell>
        </row>
        <row r="5464">
          <cell r="E5464">
            <v>281736153959</v>
          </cell>
          <cell r="F5464" t="str">
            <v>Proyectos de proteccion del medio ambiente, fuentes hídircas,  reforestación y apoyo económico para la conservación en el piedemonte Araucano.</v>
          </cell>
        </row>
        <row r="5465">
          <cell r="E5465">
            <v>281736153964</v>
          </cell>
          <cell r="F5465" t="str">
            <v>Asesoría para la creación y puesta en marcha de una asociación comunitaria, con marca registrada, que permita la comercialización de productos en el  Municipio de saravena</v>
          </cell>
        </row>
        <row r="5466">
          <cell r="E5466">
            <v>281736153967</v>
          </cell>
          <cell r="F5466" t="str">
            <v xml:space="preserve"> Crear programas  en el manejo de las tierras que permitan  la implementacion de nuevos paquetes tecnologicos acompañados con extension rural en el  municipio de Saravena</v>
          </cell>
        </row>
        <row r="5467">
          <cell r="E5467">
            <v>281736153972</v>
          </cell>
          <cell r="F5467" t="str">
            <v>Gestionar inversiones  través de alianzas productivas y convenios con empresas privadas del orden Nacional e internacional que incluyan asistencia técnica e investigación para todos los distritos del municipio de Saravena</v>
          </cell>
        </row>
        <row r="5468">
          <cell r="E5468">
            <v>281736153973</v>
          </cell>
          <cell r="F5468" t="str">
            <v>Establecer alianzas a nivel nacional  para obtener  insumos a bajos costos garantizando así la seguridad alimentaria de la población del sector rural con enfoque diferencial de Saravena.</v>
          </cell>
        </row>
        <row r="5469">
          <cell r="E5469">
            <v>281736153990</v>
          </cell>
          <cell r="F5469" t="str">
            <v>Incentivar la implementación de proyectos productivos utilizando el paquete tecnológico desde la producción hasta la comercialización en el sector rural del municipio de Saravena.</v>
          </cell>
        </row>
        <row r="5470">
          <cell r="E5470">
            <v>281736154001</v>
          </cell>
          <cell r="F5470" t="str">
            <v>Implementar proyectos encaminados a mejorar la productividad del campo a través de la tecnificación agrícola e industrialización de procesos agropecuarios en el municipio de Saravena.</v>
          </cell>
        </row>
        <row r="5471">
          <cell r="E5471">
            <v>281736154002</v>
          </cell>
          <cell r="F5471" t="str">
            <v xml:space="preserve"> Mejorar y Dotacion de equipos y puesta en marcha de la planta de sacrificio avícola del municipio Arauquita, que beneficia a los productores avícolas del departamento.</v>
          </cell>
        </row>
        <row r="5472">
          <cell r="E5472">
            <v>281736154010</v>
          </cell>
          <cell r="F5472" t="str">
            <v>Implementación de proyectos de capacitación y fomento de producción de alimentos orgánicos en todos los distritos del municipio de Saravena.</v>
          </cell>
        </row>
        <row r="5473">
          <cell r="E5473">
            <v>281736154015</v>
          </cell>
          <cell r="F5473" t="str">
            <v>Gestionar la presencia de entidades de investigación agropecuaria como CORPOICA y la Universidad Nacional, para fortalecer el sector productivo rural en elmunicipio de Saravena.</v>
          </cell>
        </row>
        <row r="5474">
          <cell r="E5474">
            <v>281736154028</v>
          </cell>
          <cell r="F5474" t="str">
            <v>Diseño programas encaminados a la preservación  y producción de alimentos a través de la utilización de semillas nativas en el municipio de Saravena.</v>
          </cell>
        </row>
        <row r="5475">
          <cell r="E5475">
            <v>281736154036</v>
          </cell>
          <cell r="F5475" t="str">
            <v xml:space="preserve">Implementar proyectos agrícolas de cacao, plátano, yuca para la generación de empleo y mejorar la calidad de vida de las familias afro. </v>
          </cell>
        </row>
        <row r="5476">
          <cell r="E5476">
            <v>281736154039</v>
          </cell>
          <cell r="F5476" t="str">
            <v>Implementar estrategias que  garanticen la estabilización de precios de la compra de alimentos en el municipio de Saravena</v>
          </cell>
        </row>
        <row r="5477">
          <cell r="E5477">
            <v>281736154045</v>
          </cell>
          <cell r="F5477" t="str">
            <v>Implementar proyectos encaminados a mejorar la productividad del campo a través de la tecnificación agrícola e industrialización de procesos agropecuarios en el municipio de Saravena.</v>
          </cell>
        </row>
        <row r="5478">
          <cell r="E5478">
            <v>281736154051</v>
          </cell>
          <cell r="F5478" t="str">
            <v>Flexibilizar los requisitos para que las personas mayores accedan a subsidios económicos para la tercera edad y demás programas enfocados a esta población para las comunidades u´wa del municpio de Saravena</v>
          </cell>
        </row>
        <row r="5479">
          <cell r="E5479">
            <v>281736154054</v>
          </cell>
          <cell r="F5479" t="str">
            <v>Fortalecer y dotar de equipos para la  puesta en marcha del centro de acopio lechero del centro poblado La Esmeralda del municipio de Arauquita</v>
          </cell>
        </row>
        <row r="5480">
          <cell r="E5480">
            <v>281736154059</v>
          </cell>
          <cell r="F5480" t="str">
            <v>Incentivar cultura sobre la producción y el uso de abonos orgánicos.</v>
          </cell>
        </row>
        <row r="5481">
          <cell r="E5481">
            <v>281736154099</v>
          </cell>
          <cell r="F5481" t="str">
            <v>Construcción y puesta en marcha de una plaza de mercado campesino que incentive la economía rural y facilite la comercialización de los productos del municipio de Saravena.</v>
          </cell>
        </row>
        <row r="5482">
          <cell r="E5482">
            <v>281736154107</v>
          </cell>
          <cell r="F5482" t="str">
            <v>Otorgar subsidios económicos a asociaciones y campesinos de los tres consejos comunitarios de Saravena encargados de la producción y comercialización de alimentos.</v>
          </cell>
        </row>
        <row r="5483">
          <cell r="E5483">
            <v>281736154109</v>
          </cell>
          <cell r="F5483" t="str">
            <v>Desarrollar estrategias como ruedas de negocios,  que permitan abrir mercados, poner en contacto al productor con el comprador directo y eliminar la intermediación en la comercialización de los productos para el municipio de Saravena.</v>
          </cell>
        </row>
        <row r="5484">
          <cell r="E5484">
            <v>281736154115</v>
          </cell>
          <cell r="F5484" t="str">
            <v>Gestionar la contratación de mano de obra local y la compra de materiales e insumos cuando se requiera en la ejecución de nuevos proyectos en el sector rural del municipio de Saravena.</v>
          </cell>
        </row>
        <row r="5485">
          <cell r="E5485">
            <v>281736154116</v>
          </cell>
          <cell r="F5485" t="str">
            <v>Establecer alianzas publico privadas  para el disfrute de la comercialización de productos agropecuarios que disminuya importaciones y contrabando mejorando el nivel de vida de las comunidades de la región Araucana.</v>
          </cell>
        </row>
        <row r="5486">
          <cell r="E5486">
            <v>281736154120</v>
          </cell>
          <cell r="F5486" t="str">
            <v>Implementar estrategias que potencien el desarrollo turístico, aprovechando las riquezas hídricas y naturales   del municipio de Saravena</v>
          </cell>
        </row>
        <row r="5487">
          <cell r="E5487">
            <v>281736154121</v>
          </cell>
          <cell r="F5487" t="str">
            <v>Generación de  programas especiales de inclusión laboral, fortalecimiento técnico,  administrativo,  económico y de emprendimiento para la mujer rural del municipio de Saravena.</v>
          </cell>
        </row>
        <row r="5488">
          <cell r="E5488">
            <v>281736154130</v>
          </cell>
          <cell r="F5488" t="str">
            <v xml:space="preserve">Implementar programas y oportunidades de empoderamiento a las mujeres rurales para manejar programas de bienestar  social y de alimentación saludable,  en el municipio de Saravena </v>
          </cell>
        </row>
        <row r="5489">
          <cell r="E5489">
            <v>281736154135</v>
          </cell>
          <cell r="F5489" t="str">
            <v>Estudio, diseños, Adecuación y dotación de equipos y maquinaria para la puesta en marcha de la planta de procesamiento de alimento animal existente en el municipio de Saravena.</v>
          </cell>
        </row>
        <row r="5490">
          <cell r="E5490">
            <v>281736154138</v>
          </cell>
          <cell r="F5490" t="str">
            <v>Extencion rural de control de plagas y enfermedades que afectan los cultivos productivos, del los pequeños y medianos productores del municipio de Saravena.</v>
          </cell>
        </row>
        <row r="5491">
          <cell r="E5491">
            <v>281736154147</v>
          </cell>
          <cell r="F5491" t="str">
            <v>Crear y fortalecer  asociaciones y empresas  solidarias de apoyo a la economia local y capacitarlas en gestion de proyectos, en el municipio de Saravena.</v>
          </cell>
        </row>
        <row r="5492">
          <cell r="E5492">
            <v>281736154156</v>
          </cell>
          <cell r="F5492" t="str">
            <v xml:space="preserve">Implementar estrategias que faciliten el transporte de productos agricolas y agropecuarios  desde la finca  hasta el lugar de comercialización en todos los distritos del municipio de Saravena. </v>
          </cell>
        </row>
        <row r="5493">
          <cell r="E5493">
            <v>281736154160</v>
          </cell>
          <cell r="F5493" t="str">
            <v>Dotación de equipos y maquinaria para la planta de despulpado de fruta para la asociación AMAR del distrito 7 del municipio de Saravena.</v>
          </cell>
        </row>
        <row r="5494">
          <cell r="E5494">
            <v>281736154164</v>
          </cell>
          <cell r="F5494" t="str">
            <v>Apoyar e incentivar a los jóvenes empresarios del campo en proyectos productivos en el  el municipio de Saravena.</v>
          </cell>
        </row>
        <row r="5495">
          <cell r="E5495">
            <v>281736154175</v>
          </cell>
          <cell r="F5495" t="str">
            <v>Fortalecer técnica y financieramente  proyectos, iniciativas y asociaciones productivas de mujeres  en los direfentes distritos 7 del municipio de Saravena.</v>
          </cell>
        </row>
        <row r="5496">
          <cell r="E5496">
            <v>281736154187</v>
          </cell>
          <cell r="F5496" t="str">
            <v>Adquisición de un banco de maquinaria agrícola,( tractor, renovador de praderas, ensiladora, fumigadora, sembradora) manejada por las JAC, para cada uno de los distritos del municipio de Saravena.</v>
          </cell>
        </row>
        <row r="5497">
          <cell r="E5497">
            <v>281736154188</v>
          </cell>
          <cell r="F5497" t="str">
            <v>Compensación por el cuidado de flora y fauna a las familias de las comunidades indígenas del municipio de Saravena</v>
          </cell>
        </row>
        <row r="5498">
          <cell r="E5498">
            <v>281736154194</v>
          </cell>
          <cell r="F5498" t="str">
            <v>Implementación de programas de apoyo a los emprendimientos productivos a través de la entrega de capital semilla en todos los distritos del municipio de Saravena.</v>
          </cell>
        </row>
        <row r="5499">
          <cell r="E5499">
            <v>281736154196</v>
          </cell>
          <cell r="F5499" t="str">
            <v xml:space="preserve">Gestionar programas de apoyo con insumos y capital semilla para todas las asociaciones del municipio de Saravena  </v>
          </cell>
        </row>
        <row r="5500">
          <cell r="E5500">
            <v>281736154204</v>
          </cell>
          <cell r="F5500" t="str">
            <v>Realizar estudio de suelos y diseñar estratégias de fertilización para los 11 distritos del Municipio de Saravena</v>
          </cell>
        </row>
        <row r="5501">
          <cell r="E5501">
            <v>281736154216</v>
          </cell>
          <cell r="F5501" t="str">
            <v>Apoyo a los productores de cacao por medio de subsidios para construccion de beneficiaderos para mejorar la calidad del cacao  en el municipio de Saravena</v>
          </cell>
        </row>
        <row r="5502">
          <cell r="E5502">
            <v>281736154230</v>
          </cell>
          <cell r="F5502" t="str">
            <v>Fortalecimiento en personal técnico y administrativo  del ICA para que agilice los tramites y controles sanitarios y de movilización en el departamento de Arauca.</v>
          </cell>
        </row>
        <row r="5503">
          <cell r="E5503">
            <v>281736154237</v>
          </cell>
          <cell r="F5503" t="str">
            <v xml:space="preserve">Construcción y puesta en marcha de un centro de acopio para el cultivo de cacao; operado por los productores de cacao del municipio de saravena. </v>
          </cell>
        </row>
        <row r="5504">
          <cell r="E5504">
            <v>281736154241</v>
          </cell>
          <cell r="F5504" t="str">
            <v>Construcción y puesta en marcha de la planta de transformación de cacao en el municipio de Saravena.</v>
          </cell>
        </row>
        <row r="5505">
          <cell r="E5505">
            <v>281736154264</v>
          </cell>
          <cell r="F5505" t="str">
            <v>Generar espacios para el fortalecimiento de la mujer rural en la economía  local, permitiendoles la comercialización de productos en las IE para los 11 distritos..</v>
          </cell>
        </row>
        <row r="5506">
          <cell r="E5506">
            <v>281736154270</v>
          </cell>
          <cell r="F5506" t="str">
            <v>Incentivar a los campesinos a producir y organizarse de forma asociativa para incrememtar las ganacias de toda la comunidad</v>
          </cell>
        </row>
        <row r="5507">
          <cell r="E5507">
            <v>281736154276</v>
          </cell>
          <cell r="F5507" t="str">
            <v>Realizar los estudios y diseños de un centro de acopio para estandarizar el proceso de beneficio y calidad del grano del cacao en cada uno de los distritos productores de cacao del municipio de Saravena.</v>
          </cell>
        </row>
        <row r="5508">
          <cell r="E5508">
            <v>281736154293</v>
          </cell>
          <cell r="F5508" t="str">
            <v>Estandarizacion de precios de los lacteos para que no afecte a los produtores locales y barreras para evitar el contrabando el el departamento de Arauca.</v>
          </cell>
        </row>
        <row r="5509">
          <cell r="E5509">
            <v>281736154306</v>
          </cell>
          <cell r="F5509" t="str">
            <v xml:space="preserve">Construir un centro de acopio en el municipio de Saravena, para recibir y comercializar los productos de las comunidades indígenas del municipio. </v>
          </cell>
        </row>
        <row r="5510">
          <cell r="E5510">
            <v>281736154309</v>
          </cell>
          <cell r="F5510" t="str">
            <v>Dotación de maquinaria agrícola, insumos y elementos para el desarrollo de los proyectos productivos agropecuarios en las IE CHIVARAQUIA  Y KERKASKUTA</v>
          </cell>
        </row>
        <row r="5511">
          <cell r="E5511">
            <v>281736154317</v>
          </cell>
          <cell r="F5511" t="str">
            <v>Programa de artesanías (mochilas, Chácara, chinchorro, bolsos, collares, manillas, canastos) que beneficie a 120 mujeres de las comunidades indígenas  Uncaría, Playas de Bojaba, Chivaraquía del pueblo Uwa municipio de Saravena</v>
          </cell>
        </row>
        <row r="5512">
          <cell r="E5512">
            <v>281736154323</v>
          </cell>
          <cell r="F5512" t="str">
            <v>Fomento a proyectos de siembra de cítricos como oportunidad para mejorar la calidad de vida de 120 familias  del sector rural del municipio de Saravena.</v>
          </cell>
        </row>
        <row r="5513">
          <cell r="E5513">
            <v>281736154326</v>
          </cell>
          <cell r="F5513" t="str">
            <v>Procesos de mejoramiento y renovación de plantaciones  de cacao por medio de injertación y poda en las comunidades indigenas del pueblo U´va presentes en el municipio de Saravena.</v>
          </cell>
        </row>
        <row r="5514">
          <cell r="E5514">
            <v>281736154332</v>
          </cell>
          <cell r="F5514" t="str">
            <v>Proyectos productivos de para la cría de gallinas, patos, cerdos, y otras especies menores, para  promover la generación de ingresos de la mujer indígena, en las comunidades de Calafitas 1, Calafitas 2, San Miguel y Uncacia</v>
          </cell>
        </row>
        <row r="5515">
          <cell r="E5515">
            <v>281736154338</v>
          </cell>
          <cell r="F5515" t="str">
            <v>Asistencia técnica permanente para los sistemas productivos agropecuarios presentes en las comunidades indígenas Calafitas 1, Calafitas 2, San Miguel y Uncacia.</v>
          </cell>
        </row>
        <row r="5516">
          <cell r="E5516">
            <v>281736154340</v>
          </cell>
          <cell r="F5516" t="str">
            <v>Gestionar subsidios e incentivos al sector agropecuario para mejorar la productividad del campo en todos los distritos del municipio de Saravena.</v>
          </cell>
        </row>
        <row r="5517">
          <cell r="E5517">
            <v>281736154344</v>
          </cell>
          <cell r="F5517" t="str">
            <v>Mejoramiento de la Infraestructura Ganadera en lo que tiene que ver con corrales, salas de ordeño y bretes en las comunidades Calafitas 1, Calafitas 2, San Miguel y Uncacia del muicipio de Saravena.</v>
          </cell>
        </row>
        <row r="5518">
          <cell r="E5518">
            <v>281736154348</v>
          </cell>
          <cell r="F5518" t="str">
            <v xml:space="preserve">Dotación de maquinaria agrícola, insumos y elementos para el desarrollo del proyecto productivo agropecuario en el CEIN TUTUKANA </v>
          </cell>
        </row>
        <row r="5519">
          <cell r="E5519">
            <v>281736154353</v>
          </cell>
          <cell r="F5519" t="str">
            <v>Fortalecimiento de capacidades de los jóvenes rurales en agricultura familiar para el municipio de SARAVENA</v>
          </cell>
        </row>
        <row r="5520">
          <cell r="E5520">
            <v>281736154357</v>
          </cell>
          <cell r="F5520" t="str">
            <v>Construcción de casa elbas, marquesinas y cajones fermentadores para el secado de cacao y maíz de las comunidades San Miguel, Calafitas 1, Calafitas 2 y Uncacia del pueblo Uwa, del municipio de Saravena.</v>
          </cell>
        </row>
        <row r="5521">
          <cell r="E5521">
            <v>281736154360</v>
          </cell>
          <cell r="F5521" t="str">
            <v>Adecuación de estanques y proyectos productivos de piscicultura con acompañamiento para la producción de peces en  la comunidad Calafitas 1, Calafitas 2, San Miguel y Uncacia.</v>
          </cell>
        </row>
        <row r="5522">
          <cell r="E5522">
            <v>281736154365</v>
          </cell>
          <cell r="F5522" t="str">
            <v>Aprovechamiento de los conocimientos raizales como método de empoderamiento para generar empleo y dignificación de la mujer afro en el municipio de Saravena por medio de capacitaciones en procesos de mercadeo y adquisición de capital semilla</v>
          </cell>
        </row>
        <row r="5523">
          <cell r="E5523">
            <v>281736154374</v>
          </cell>
          <cell r="F5523" t="str">
            <v>Programa de gallinas ponedoras criollas para las comunidades de los resguardos indígenas Uncaría, Playas de Bojaba, Chivaraquía que beneficie a 200 mujeres del pueblo Uwa</v>
          </cell>
        </row>
        <row r="5524">
          <cell r="E5524">
            <v>281736154413</v>
          </cell>
          <cell r="F5524" t="str">
            <v xml:space="preserve">Construccion de un laboratorio de suelos y aguas para el municipio de saravena </v>
          </cell>
        </row>
        <row r="5525">
          <cell r="E5525">
            <v>281736154420</v>
          </cell>
          <cell r="F5525" t="str">
            <v>Desarrollo de proyecto de piscicultura en estanque de geo membrana, como medio alternativo de consumo y sostenible para el  desarrollo económico y la generación de ingresos y seguridad alimentaria en el resguardo playas del Bojaba, acompañado de una buena asistencia técnica.</v>
          </cell>
        </row>
        <row r="5526">
          <cell r="E5526">
            <v>281736154425</v>
          </cell>
          <cell r="F5526" t="str">
            <v>Programa de criadero de pescado (cachama, mojarra) a 120 mujeres de las comunidades indígenas  Uncaría, Playas de Bojaba, Chivaraquía del pueblo Uwa municipio de Saravena</v>
          </cell>
        </row>
        <row r="5527">
          <cell r="E5527">
            <v>281736154427</v>
          </cell>
          <cell r="F5527" t="str">
            <v>Implementación de  mecanismos de promoción de la asociatividad, liderazgo y organización campesina que generen proyectos de alto impacto a las comunidades del municipio de Saravena.</v>
          </cell>
        </row>
        <row r="5528">
          <cell r="E5528">
            <v>281736154429</v>
          </cell>
          <cell r="F5528" t="str">
            <v xml:space="preserve">Generar proyectos de producción y utilización de materias primas orgánicas que contribuyan en la salud y repercutan en la calidad de vida de la comunidad afrodescendiente del municipio de Saravena, como son huertas caseras orgánicas. </v>
          </cell>
        </row>
        <row r="5529">
          <cell r="E5529">
            <v>281736154434</v>
          </cell>
          <cell r="F5529" t="str">
            <v>Realizar convenios o alianzas que permitan asegurar procesos comerciales de lo producido por las comunidades afrodescendientes en el municipio de Saravena</v>
          </cell>
        </row>
        <row r="5530">
          <cell r="E5530">
            <v>281736154439</v>
          </cell>
          <cell r="F5530" t="str">
            <v xml:space="preserve">Que las entidades bancarias, Banco Agrario, Banco Davivienda, Banco BBVA y el Instituto de Desarrollo Rural de Arauca, den acceso a créditos agropecuarios para la implementación y fortalecimiento de proyectos agrícolas de yuca, plátano, maíz cacao, maracuyá en el municipio de Saravena para los afros. </v>
          </cell>
        </row>
        <row r="5531">
          <cell r="E5531">
            <v>281736154449</v>
          </cell>
          <cell r="F5531" t="str">
            <v>Implementar programas de capacitación en artesanías (canastos mochilas e instrumentos culturales que beneficien a 100 mujeres del asentamiento ancestral población dispersa Valle del Sol y playas del bojabá</v>
          </cell>
        </row>
        <row r="5532">
          <cell r="E5532">
            <v>281736154454</v>
          </cell>
          <cell r="F5532" t="str">
            <v xml:space="preserve">Ampliación de proyectos piscícolas para todas las comunidades afro. </v>
          </cell>
        </row>
        <row r="5533">
          <cell r="E5533">
            <v>281736154457</v>
          </cell>
          <cell r="F5533" t="str">
            <v>Facilidad de creditos para fortalecimiento de cooperativas y asociaciones campesinas de reactivacion economica</v>
          </cell>
        </row>
        <row r="5534">
          <cell r="E5534">
            <v>281736154459</v>
          </cell>
          <cell r="F5534" t="str">
            <v>Programa de capacitación en modistería y dotación de máquina de coser, telas, tijera, hilos entre otros que beneficie a 100 mujeres del asentamiento ancestral de la población dispersa Valle del Sol</v>
          </cell>
        </row>
        <row r="5535">
          <cell r="E5535">
            <v>281736154464</v>
          </cell>
          <cell r="F5535" t="str">
            <v>Fortalecimiento  a las asociaciones y gremios en temas de gestión y formulación de proyectos para la consecución de recursos en el municipio de Saravena.</v>
          </cell>
        </row>
        <row r="5536">
          <cell r="E5536">
            <v>281736154467</v>
          </cell>
          <cell r="F5536" t="str">
            <v xml:space="preserve">Asistencia técnica para la producción de abonos orgánicos en las comunidades Calafita I y II, San Miguel y Uncacia. </v>
          </cell>
        </row>
        <row r="5537">
          <cell r="E5537">
            <v>281736154474</v>
          </cell>
          <cell r="F5537" t="str">
            <v>Adquisición de herramientas como guadañas, palas, tijeras, palines, escaleras, machetes, carretillas, fumigadoras de motor, motosierras para podar, azadones. Para 25 familias de Calafitas I, 26 familias de Calafitas II, 37 familias de Uncacia y 28 familias de San Miguel.</v>
          </cell>
        </row>
        <row r="5538">
          <cell r="E5538">
            <v>281736154481</v>
          </cell>
          <cell r="F5538" t="str">
            <v>Implementación de sistemas productivos de capricultura, colectivos e individual con la respectiva asistencia técnica.</v>
          </cell>
        </row>
        <row r="5539">
          <cell r="E5539">
            <v>281736154489</v>
          </cell>
          <cell r="F5539" t="str">
            <v xml:space="preserve">Apoyo para la implementación de cultivos de café en las comunidades Calafitas 1, Calafitas 2, San Miguel y Uncacia, </v>
          </cell>
        </row>
        <row r="5540">
          <cell r="E5540">
            <v>281736154490</v>
          </cell>
          <cell r="F5540" t="str">
            <v>Construccion y dotacion de un centro de acopio que beneficie a todos los gremios productivos del municipio de saravena</v>
          </cell>
        </row>
        <row r="5541">
          <cell r="E5541">
            <v>281736154511</v>
          </cell>
          <cell r="F5541" t="str">
            <v>Adquicisión de un banco de maquinaria agricola, manejada por las JAC, para cada uno de los distritos del muinicipio de Saravena.</v>
          </cell>
        </row>
        <row r="5542">
          <cell r="E5542">
            <v>281736154533</v>
          </cell>
          <cell r="F5542" t="str">
            <v>Diseñar implementar y hacer seguimiento a programas de capacitación en mercadeo, ventas y comercialización de productos agropecuarios a las comunidades del municipio de Saravena.</v>
          </cell>
        </row>
        <row r="5543">
          <cell r="E5543">
            <v>281736154557</v>
          </cell>
          <cell r="F5543" t="str">
            <v>Ampliar, dotar y mejorar la sala de sacrificio bovino y porcino del municipio de Saravena, para que tenga la capacidad de solventar la necesidad del municipio de saravena</v>
          </cell>
        </row>
        <row r="5544">
          <cell r="E5544">
            <v>281736154568</v>
          </cell>
          <cell r="F5544" t="str">
            <v>Implementación de  mecanismos de investigación, desarrollo y tecnología para mejorar la productividad del campo en el municipio de Saravena.</v>
          </cell>
        </row>
        <row r="5545">
          <cell r="E5545">
            <v>281736154593</v>
          </cell>
          <cell r="F5545" t="str">
            <v>Dotación de planta fisica y equipos para la transformación artesanal del grano de cacao para la asociación de mujeres emprendedoras y cacaoteras del Sarare " ASOMECSA"</v>
          </cell>
        </row>
        <row r="5546">
          <cell r="E5546">
            <v>281736154600</v>
          </cell>
          <cell r="F5546" t="str">
            <v>Tranferencia de tecnologia para mejoramiento de las avejas apus y meliponas multiplicacion de nucleos y cria de reinas</v>
          </cell>
        </row>
        <row r="5547">
          <cell r="E5547">
            <v>281736154616</v>
          </cell>
          <cell r="F5547" t="str">
            <v>Creación de puntos satelites refrigerados para el almacenamiento de leche, para alimentar el centro  regional de acopio lechero en la esmeralda - Arauquita.</v>
          </cell>
        </row>
        <row r="5548">
          <cell r="E5548">
            <v>281736154632</v>
          </cell>
          <cell r="F5548" t="str">
            <v>Incentivar la producción piscícola con estanques de geo membrana y asistencia técnica en el municipio de Saravena.</v>
          </cell>
        </row>
        <row r="5549">
          <cell r="E5549">
            <v>281736154664</v>
          </cell>
          <cell r="F5549" t="str">
            <v>Crear una forma de subsidios o incentivo económico para la guardia indígena de las comunidades indígenas de Playas de Bojaba, Uncaria y chivaraquia.</v>
          </cell>
        </row>
        <row r="5550">
          <cell r="E5550">
            <v>281736154668</v>
          </cell>
          <cell r="F5550" t="str">
            <v>Construccion y dotacion de un centro de acopio para la produccion piscicola incluyendo la cadena de fria y transporte, que beneficie a las 32 asociaciones productoras de pescado en el departamento de Arauca</v>
          </cell>
        </row>
        <row r="5551">
          <cell r="E5551">
            <v>281736154678</v>
          </cell>
          <cell r="F5551" t="str">
            <v>Crear programas de fomento del cultivo de palma real para la construccion de viviendas tradicionales</v>
          </cell>
        </row>
        <row r="5552">
          <cell r="E5552">
            <v>281736154689</v>
          </cell>
          <cell r="F5552" t="str">
            <v>Escuelas de liderazgo sobre gobierno propio y autonomía en las comunidades indígenas de Playas de Bojaba, Uncaria y Chivaraquía del municipio de Saravena.</v>
          </cell>
        </row>
        <row r="5553">
          <cell r="E5553">
            <v>281736154691</v>
          </cell>
          <cell r="F5553" t="str">
            <v>Flexibilizar los requisitos para que las personas mayores accedan a subsidios económicos para la tercera edad y demás programas enfocados a esta población para las comunidades U´wa del municipio de Saravena.</v>
          </cell>
        </row>
        <row r="5554">
          <cell r="E5554">
            <v>281736154782</v>
          </cell>
          <cell r="F5554" t="str">
            <v>Apoyo tecnológico y asistencia técnica para fortalecer el proyecto productivo agropecuario en el CEIN TUTUKAN</v>
          </cell>
        </row>
        <row r="5555">
          <cell r="E5555">
            <v>281736154786</v>
          </cell>
          <cell r="F5555" t="str">
            <v>Dotación de maquinaria agrícola, insumos y elementos para el desarrollo del proyecto productivo agropecuario en el CEIN TUTUKANA</v>
          </cell>
        </row>
        <row r="5556">
          <cell r="E5556">
            <v>281736154790</v>
          </cell>
          <cell r="F5556" t="str">
            <v xml:space="preserve">Dotación de maquinaria agrícola, insumos y elementos para el desarrollo de los proyectos productivos agropecuarios en las IE CHIVARAQUIA </v>
          </cell>
        </row>
        <row r="5557">
          <cell r="E5557">
            <v>281794159314</v>
          </cell>
          <cell r="F5557" t="str">
            <v>Implementar proyectos investigación, producción, conservación y comercialización de zoo criaderos de especies nativas para pequeños y medianos productores de la zona rural en todos los distritos del municipio de Tame-Arauca.</v>
          </cell>
        </row>
        <row r="5558">
          <cell r="E5558">
            <v>281794159732</v>
          </cell>
          <cell r="F5558" t="str">
            <v xml:space="preserve">Implementación de proyectos silvopastoriles en la zona rural del municipio de Tame acompañada con extension rural continua. </v>
          </cell>
        </row>
        <row r="5559">
          <cell r="E5559">
            <v>281794159734</v>
          </cell>
          <cell r="F5559" t="str">
            <v xml:space="preserve">Desarrollar proyectos de reforestacion en cuencas hidricas, nacederos, caños en el municipio de Tame. </v>
          </cell>
        </row>
        <row r="5560">
          <cell r="E5560">
            <v>281794159750</v>
          </cell>
          <cell r="F5560" t="str">
            <v xml:space="preserve">Construcción y puesta en marcha de una planta procesadora de lácteos donde el estudio socioeconomico lo recomiende dentro del municipio de tame </v>
          </cell>
        </row>
        <row r="5561">
          <cell r="E5561">
            <v>281794159755</v>
          </cell>
          <cell r="F5561" t="str">
            <v>Implementación de sistemas agroforestales con cacao, café, plátano y cítricos, que beneficie a las comunidades y que sean ejecutados por asociaciones locales en la zona rural del municipio de Tame-Arauca.</v>
          </cell>
        </row>
        <row r="5562">
          <cell r="E5562">
            <v>281794159765</v>
          </cell>
          <cell r="F5562" t="str">
            <v>Construcción y dotación de trapiches paneleros para las veredas productoras de caña de azúcar en el municipio de Tame.</v>
          </cell>
        </row>
        <row r="5563">
          <cell r="E5563">
            <v>281794159769</v>
          </cell>
          <cell r="F5563" t="str">
            <v>Ampliación, mejoramiento, dotación y puesta en marcha del frigo matadero regional ubicado en el municipio de Tame.</v>
          </cell>
        </row>
        <row r="5564">
          <cell r="E5564">
            <v>281794159776</v>
          </cell>
          <cell r="F5564" t="str">
            <v>Solicitar la presencia de entidades públicas y/o privadas para la realización de investigaciones agrícolas y pecuarias que beneficie a los productores rurales en el municipio de Tame-Arauca.</v>
          </cell>
        </row>
        <row r="5565">
          <cell r="E5565">
            <v>281794159778</v>
          </cell>
          <cell r="F5565" t="str">
            <v>Construcción de biogestores en unidades productivas porcícolas en los 9 distritos donde se benefician los campesinos y campesinas del sector rural en el municipio de Tame-Arauca.</v>
          </cell>
        </row>
        <row r="5566">
          <cell r="E5566">
            <v>281794159785</v>
          </cell>
          <cell r="F5566" t="str">
            <v xml:space="preserve">Gestionar acompañamiento continuo (extensión rural) a las cadenas productivas priorizadas en la runa rural del municipio de Tame. </v>
          </cell>
        </row>
        <row r="5567">
          <cell r="E5567">
            <v>281794159789</v>
          </cell>
          <cell r="F5567" t="str">
            <v>Proyectos productivos de plantas ancestrales o tradicionales en el asentamiento de Palma Real.</v>
          </cell>
        </row>
        <row r="5568">
          <cell r="E5568">
            <v>281794159792</v>
          </cell>
          <cell r="F5568" t="str">
            <v>Construcción de casa integrales productivas para el adulto mayor en zona rural, para los 9 distritos del Municipio de Tame</v>
          </cell>
        </row>
        <row r="5569">
          <cell r="E5569">
            <v>281794159799</v>
          </cell>
          <cell r="F5569" t="str">
            <v>Apoyo a la creación de empresas asociativas y la afiliación a las mismas en los sectores de la economía menos atendidos y con enfoque diferencial (afro, indígenas, mujeres victimas, tercera edad, discapacidad, LGTBI, entre otros) en el municipio de Tame</v>
          </cell>
        </row>
        <row r="5570">
          <cell r="E5570">
            <v>281794159812</v>
          </cell>
          <cell r="F5570" t="str">
            <v>Contratación laboral de personal para la manipulación de alimentos, para niños, niñas y adultos mayores de la zona rural del Municipio de Tame</v>
          </cell>
        </row>
        <row r="5571">
          <cell r="E5571">
            <v>281794159831</v>
          </cell>
          <cell r="F5571" t="str">
            <v>Ampliación  y facilidad del ICR para los pequeños y medianos productores agropecuarios del municipio de Tame.</v>
          </cell>
        </row>
        <row r="5572">
          <cell r="E5572">
            <v>281794159837</v>
          </cell>
          <cell r="F5572" t="str">
            <v xml:space="preserve">Estudios y construcción de una cantera en seco que ayuda a mitigar el daño ambiental de las canteras comúnmente usadas en el municipio de Tame.  </v>
          </cell>
        </row>
        <row r="5573">
          <cell r="E5573">
            <v>281794159838</v>
          </cell>
          <cell r="F5573" t="str">
            <v>Diseñar e implementar líneas de créditos especiales para la producción agropecuaria consecuentes con el ciclo productivo en el municipio de Tame</v>
          </cell>
        </row>
        <row r="5574">
          <cell r="E5574">
            <v>281794159866</v>
          </cell>
          <cell r="F5574" t="str">
            <v>Estudio para la colocación de tanques  de refrigeración y almacenamiento y adquisición de los mismos en el municipio de Tame.</v>
          </cell>
        </row>
        <row r="5575">
          <cell r="E5575">
            <v>281794159872</v>
          </cell>
          <cell r="F5575" t="str">
            <v>Mejoramiento de praderas</v>
          </cell>
        </row>
        <row r="5576">
          <cell r="E5576">
            <v>281794159874</v>
          </cell>
          <cell r="F5576" t="str">
            <v>Dotación de 4 medios de transporte para los  resguardos; Curipao, Resguardo Angosturas, La Esperanza Siberia, Resguardo Iguanitos, que beneficie a los pueblos indígenas asentados en cada uno de sus resguardos y/o comunidades indígenas en el municipio de Tame.</v>
          </cell>
        </row>
        <row r="5577">
          <cell r="E5577">
            <v>281794159875</v>
          </cell>
          <cell r="F5577" t="str">
            <v>Adqusición, dotación y adecuación de salas de ordeño con equipos mecánicos, para los pequeños y medianos ganaderos del municipio de Tame-Arauca.</v>
          </cell>
        </row>
        <row r="5578">
          <cell r="E5578">
            <v>281794159891</v>
          </cell>
          <cell r="F5578" t="str">
            <v>Fortalecimiento, dotación y extensión rural,  a las  asociaciones existentes en la zona rural del municipio de Tame.</v>
          </cell>
        </row>
        <row r="5579">
          <cell r="E5579">
            <v>281794159893</v>
          </cell>
          <cell r="F5579" t="str">
            <v>Estudios detallado de suelo en el municipio de Tame</v>
          </cell>
        </row>
        <row r="5580">
          <cell r="E5580">
            <v>281794159907</v>
          </cell>
          <cell r="F5580" t="str">
            <v>Construcción, dotación y puesta en marcha de una planta transformadora para alimento animal en el municipio de Tame.</v>
          </cell>
        </row>
        <row r="5581">
          <cell r="E5581">
            <v>281794159909</v>
          </cell>
          <cell r="F5581" t="str">
            <v>Proyectar y fortalecer el potencial turístico del Municipio de Tame en el Departamento de Arauca.</v>
          </cell>
        </row>
        <row r="5582">
          <cell r="E5582">
            <v>281794159912</v>
          </cell>
          <cell r="F5582" t="str">
            <v>Rescatar la importancia turística de la laguna La Vieja, como patrimonio natural del municipio de Tame y la conservación de su ecosistema.</v>
          </cell>
        </row>
        <row r="5583">
          <cell r="E5583">
            <v>281794159921</v>
          </cell>
          <cell r="F5583" t="str">
            <v>Implementar programas de inseminación y transferencias de embriones de las razas de mayor productividad en el territorio.</v>
          </cell>
        </row>
        <row r="5584">
          <cell r="E5584">
            <v>281794159931</v>
          </cell>
          <cell r="F5584" t="str">
            <v>Gestionar ante minprotección presencia regional en sistemas de gestión en salud y  seguridad laboral  rural</v>
          </cell>
        </row>
        <row r="5585">
          <cell r="E5585">
            <v>281794159942</v>
          </cell>
          <cell r="F5585" t="str">
            <v>Apropiar y gestionar recursos para incentivar a las familias que conserven y preserven el bosque o cultiven maderables en el municipio de Tame</v>
          </cell>
        </row>
        <row r="5586">
          <cell r="E5586">
            <v>281794159946</v>
          </cell>
          <cell r="F5586" t="str">
            <v>Apoyo economico estatal para la Promoción y divulgacion  de subastas ganaderas mensuales en el comité de ganaderos, para  que se reactiven la producción ganaderay economica en el  municipio de Tame-Arauca.</v>
          </cell>
        </row>
        <row r="5587">
          <cell r="E5587">
            <v>281794159953</v>
          </cell>
          <cell r="F5587" t="str">
            <v>Implementar mecanismos y medios de comercialización directa de productos agropecuarios  con el pequeño y mediano productor, minimizando los intermediarios en el municipio de Tame-Arauca.</v>
          </cell>
        </row>
        <row r="5588">
          <cell r="E5588">
            <v>281794159975</v>
          </cell>
          <cell r="F5588" t="str">
            <v>Apoyar la cadena productiva de especies menores con recursos económicos que mejoren las condiciones bioseguras de sus unidades productivas de los pequeños y medianos productores del municipio de Tame.</v>
          </cell>
        </row>
        <row r="5589">
          <cell r="E5589">
            <v>281794159984</v>
          </cell>
          <cell r="F5589" t="str">
            <v>Promover talleres de creación de jardines botánicos y conservación de semillas nativas a los campesinos de la zona rural en el municipio de Tame-Arauca.</v>
          </cell>
        </row>
        <row r="5590">
          <cell r="E5590">
            <v>281794159989</v>
          </cell>
          <cell r="F5590" t="str">
            <v>Creación de un  banco de semillas nativas, medicinales y maderables para las mujeres de la zona rural de las diferentes asociaciones de los 9 distritos campesinas en  el municipio de Tame-Arauca</v>
          </cell>
        </row>
        <row r="5591">
          <cell r="E5591">
            <v>281794159990</v>
          </cell>
          <cell r="F5591" t="str">
            <v>Implementación de proyectos productivos integrales, para jóvenes, mujeres, niños y hombres, en el cultivo de plantas tradicionales o nativas para la comunidad indígena Palma Real</v>
          </cell>
        </row>
        <row r="5592">
          <cell r="E5592">
            <v>281794159994</v>
          </cell>
          <cell r="F5592" t="str">
            <v>Creación de un banco de protección de semillas de especies nativas en el municipio de Tame.</v>
          </cell>
        </row>
        <row r="5593">
          <cell r="E5593">
            <v>281794159996</v>
          </cell>
          <cell r="F5593" t="str">
            <v>Dotación de herramientas para hacer producir la tierra para la comunidad indígena Palma Real</v>
          </cell>
        </row>
        <row r="5594">
          <cell r="E5594">
            <v>281794159997</v>
          </cell>
          <cell r="F5594" t="str">
            <v>Apoyo económico estatal para la Promoción y divulgación de subastas ganaderas mensuales en el comité de ganaderos, para que se reactiven la producción ganadera y económica en el  municipio de Tame-Arauca.</v>
          </cell>
        </row>
        <row r="5595">
          <cell r="E5595">
            <v>281794159998</v>
          </cell>
          <cell r="F5595" t="str">
            <v>Dotación de infraestructura productiva, como maquinaria verde, para preparar la tierra de la comunidad indígena Palma Real</v>
          </cell>
        </row>
        <row r="5596">
          <cell r="E5596">
            <v>281794160001</v>
          </cell>
          <cell r="F5596" t="str">
            <v>Implementación de  proyectos productivos agropecuarios sostenibles para las madres cabeza de familia de la zona rural del municipio de Tame</v>
          </cell>
        </row>
        <row r="5597">
          <cell r="E5597">
            <v>281794160002</v>
          </cell>
          <cell r="F5597" t="str">
            <v>Proyectos productivos integrales, con asistencia técnica, capital semilla y capacitación, para hacer producir la tierra para la comunidad indígena Palma Real</v>
          </cell>
        </row>
        <row r="5598">
          <cell r="E5598">
            <v>281794160005</v>
          </cell>
          <cell r="F5598" t="str">
            <v>Proyectos avícola integrales, granjas productivas, cultivos de frutas o similares para la comunidad indígena Palma Real</v>
          </cell>
        </row>
        <row r="5599">
          <cell r="E5599">
            <v>281794160007</v>
          </cell>
          <cell r="F5599" t="str">
            <v>Granjas o solares productivos para nuestros jóvenes, mujeres y niños de la comunidad indígena Palma Real</v>
          </cell>
        </row>
        <row r="5600">
          <cell r="E5600">
            <v>281794160008</v>
          </cell>
          <cell r="F5600" t="str">
            <v>Construcción y dotación de una planta regional de sacrificio porcina para los pequeños y medianos productores que ejerzan esta actividad agropecuaria en el municipio de Tame-Arauca.</v>
          </cell>
        </row>
        <row r="5601">
          <cell r="E5601">
            <v>281794160011</v>
          </cell>
          <cell r="F5601" t="str">
            <v>Programas o ejecución de proyectos de manualidades y cursos de modistería para jóvenes y mujeres de la comunidad indígena Palma Real</v>
          </cell>
        </row>
        <row r="5602">
          <cell r="E5602">
            <v>281794160017</v>
          </cell>
          <cell r="F5602" t="str">
            <v>Estudio de factibilidad, construcción y dotación para la puesta en marcha de una planta transformadora del grano seco de cacao en el departamento de Arauca.</v>
          </cell>
        </row>
        <row r="5603">
          <cell r="E5603">
            <v>281794160027</v>
          </cell>
          <cell r="F5603" t="str">
            <v>Establacer convenios subsidiados con  universidades y otras entidades estatales para la realización de  estudio de suelos para los pequeños y medianos productores agropecuarios del municipio de Tame.</v>
          </cell>
        </row>
        <row r="5604">
          <cell r="E5604">
            <v>281794160042</v>
          </cell>
          <cell r="F5604" t="str">
            <v>Programas de alivio para la cartera vencida de los productores rurales,  que fueron damnificados por fenómenos ambientales  en el municipio de Tame.</v>
          </cell>
        </row>
        <row r="5605">
          <cell r="E5605">
            <v>281794160069</v>
          </cell>
          <cell r="F5605" t="str">
            <v>Implementar programas de producción de especies menores como; conejos, codornices, gallinas ponedoras, porcicultura, piscicultura y avicultura, como granjas bioseguras para pequeños productores agropecuarios del sector rural en el municipio de Tame-Arauca.</v>
          </cell>
        </row>
        <row r="5606">
          <cell r="E5606">
            <v>281794160072</v>
          </cell>
          <cell r="F5606" t="str">
            <v>Implementar proyectos agropecuarios con extensión rural permanente para las personas de la tercera edad rural presente en el municipio de Tame.</v>
          </cell>
        </row>
        <row r="5607">
          <cell r="E5607">
            <v>281794160078</v>
          </cell>
          <cell r="F5607" t="str">
            <v>Crear mecanismos para que las juntas de acción comunal y asociaciones de productores agropecuarios contraten y ejecuten los proyectos directamente con el Estado sin involucrar contratistas.</v>
          </cell>
        </row>
        <row r="5608">
          <cell r="E5608">
            <v>281794160082</v>
          </cell>
          <cell r="F5608" t="str">
            <v>Fortalecer acciones concretas contra el contrabando  de queso, ganado y de productos agropecuarios  en el departamento de Arauca.</v>
          </cell>
        </row>
        <row r="5609">
          <cell r="E5609">
            <v>281794160085</v>
          </cell>
          <cell r="F5609" t="str">
            <v>Implementar un sistema productivo de plátano, yuca, maíz de alimentación con extensión rural, de acuerdo a la cultura étnica, para las mujeres del pueblo Betoy</v>
          </cell>
        </row>
        <row r="5610">
          <cell r="E5610">
            <v>281794160090</v>
          </cell>
          <cell r="F5610" t="str">
            <v>Fomentar espacios para la defensa de los recursos hídricos, otorgando bonificaciones a las familias guarda bosques y personas comprometidas con el cuidado de fauna y flora de la zona rural del Municipio de Tame</v>
          </cell>
        </row>
        <row r="5611">
          <cell r="E5611">
            <v>281794160112</v>
          </cell>
          <cell r="F5611" t="str">
            <v>Crear convenios interinstitucionales para insumos agropecuarios tales como semillas, abonos, agroquímicos, medicina veterinaria entre otros , en el municipio de Tame.</v>
          </cell>
        </row>
        <row r="5612">
          <cell r="E5612">
            <v>281794160262</v>
          </cell>
          <cell r="F5612" t="str">
            <v>Implementar sistemas de Agro industrialización del campo y crear valor agregado a los productos agropecuarios del municipio de Tame.</v>
          </cell>
        </row>
        <row r="5613">
          <cell r="E5613">
            <v>281794160291</v>
          </cell>
          <cell r="F5613" t="str">
            <v>Fortalecimiento a través de capacitaciones en BPM para los expendios de carne veredales y una sala de desposte en la plaza de mercado municipal.</v>
          </cell>
        </row>
        <row r="5614">
          <cell r="E5614">
            <v>281794160321</v>
          </cell>
          <cell r="F5614" t="str">
            <v>Implementación de cultivos forestales comerciales para los pequeños y medianos productores del municipio de Tame.</v>
          </cell>
        </row>
        <row r="5615">
          <cell r="E5615">
            <v>281794160326</v>
          </cell>
          <cell r="F5615" t="str">
            <v>Adquisición de herramientas e insumos por medio de proyectos productivos para las mujeres rurales del muicipio de Tame.</v>
          </cell>
        </row>
        <row r="5616">
          <cell r="E5616">
            <v>281794160333</v>
          </cell>
          <cell r="F5616" t="str">
            <v>Capacitar a mujeres en artes y oficios que les permita generar ingresos en la zona rural de Tame.</v>
          </cell>
        </row>
        <row r="5617">
          <cell r="E5617">
            <v>281794160335</v>
          </cell>
          <cell r="F5617" t="str">
            <v>Realizar encuentros de artesanos a nivel Municipal y departamental donde podamos mostrar y dar a conocer nuestros productos y llegar a mercados nacionales, incentivando la comercialización de los mismos, beneficiando las 337 familias del Pueblo Makaguán.</v>
          </cell>
        </row>
        <row r="5618">
          <cell r="E5618">
            <v>281794160346</v>
          </cell>
          <cell r="F5618" t="str">
            <v>Implementación de proyectos productivos integrales para jóvenes rurales con enfoque diferencial para lo nueve distritos del municipio de Tame</v>
          </cell>
        </row>
        <row r="5619">
          <cell r="E5619">
            <v>281794160360</v>
          </cell>
          <cell r="F5619" t="str">
            <v>Dotación de equipos y herramientas menores para pequeños productores agricolas del municipio de Tame</v>
          </cell>
        </row>
        <row r="5620">
          <cell r="E5620">
            <v>281794160375</v>
          </cell>
          <cell r="F5620" t="str">
            <v>Diseño y creación de un fondo de capital semilla para fomentar y estimular los emprendimientos solidarios en el municipio de Tame.</v>
          </cell>
        </row>
        <row r="5621">
          <cell r="E5621">
            <v>281794160545</v>
          </cell>
          <cell r="F5621" t="str">
            <v>Creación de centro de pensamiento para el fomento de la cultura asociativa y solidaria en el municipio de Tame.</v>
          </cell>
        </row>
        <row r="5622">
          <cell r="E5622">
            <v>281794160548</v>
          </cell>
          <cell r="F5622" t="str">
            <v>Apoyo para la creación de una incubadora de emprendimiento solidario para el municipio de Tame.</v>
          </cell>
        </row>
        <row r="5623">
          <cell r="E5623">
            <v>281794160558</v>
          </cell>
          <cell r="F5623" t="str">
            <v xml:space="preserve">Programa de formación permanente de líderes y dirigentes gremiales que representen las diferentes expresiones organizativas, asociativas y comunitarias del municipio de Tame. </v>
          </cell>
        </row>
        <row r="5624">
          <cell r="E5624">
            <v>281794160564</v>
          </cell>
          <cell r="F5624" t="str">
            <v>Fortalecimiento de la agroindustria con la formación e implementación de BPM y sus reponsabilidades con los entes de control para aumentar la competitividad en el municipio de Tame.</v>
          </cell>
        </row>
        <row r="5625">
          <cell r="E5625">
            <v>281794160574</v>
          </cell>
          <cell r="F5625" t="str">
            <v>Implementación de los registros de la producción agrícola y especies menores mediante el fortalecimiento de los gremios para su operación, con el concurso directo del ICA para la validación de las respectivas guías de movilización.</v>
          </cell>
        </row>
        <row r="5626">
          <cell r="E5626">
            <v>281794160629</v>
          </cell>
          <cell r="F5626" t="str">
            <v>Mayores oportunidades laborales a los profesionales afrodescendientes de nuestras organizaciones para la ejecución de proyectos agropecuarios que lleguen en favor de nuestras comunidades del municipio de Tame</v>
          </cell>
        </row>
        <row r="5627">
          <cell r="E5627">
            <v>281794160666</v>
          </cell>
          <cell r="F5627" t="str">
            <v>Tener en cuenta a los profesionales de nuestras organizaciones para la ejecución de proyectos que lleguen en favor de nuestras comunidades.</v>
          </cell>
        </row>
        <row r="5628">
          <cell r="E5628">
            <v>281794160675</v>
          </cell>
          <cell r="F5628" t="str">
            <v>Implementar un proyecto productivo de ganadería lechera  para beneficiar a cada uno de los cuatro pueblos Betoy, Macaguan, Uwa y Zicuani del municipio de Tame.</v>
          </cell>
        </row>
        <row r="5629">
          <cell r="E5629">
            <v>281794160687</v>
          </cell>
          <cell r="F5629" t="str">
            <v>Proyectos productivos avícola que beneficien a todas las mujeres de la comunidad Betoy del municipio de Tame.</v>
          </cell>
        </row>
        <row r="5630">
          <cell r="E5630">
            <v>281794160699</v>
          </cell>
          <cell r="F5630" t="str">
            <v xml:space="preserve">Implementar proyectos productivos en ganadería, piscicultura, avícola con extensión rural para que reactive la economía de las familias del asentamiento sikuani Kalibirnae </v>
          </cell>
        </row>
        <row r="5631">
          <cell r="E5631">
            <v>281794160704</v>
          </cell>
          <cell r="F5631" t="str">
            <v>Implementar proyectos productivos para la generación de ingresos de todas las mujeres del pueblo sikuani Kalibirnae</v>
          </cell>
        </row>
        <row r="5632">
          <cell r="E5632">
            <v>281794160717</v>
          </cell>
          <cell r="F5632" t="str">
            <v>Dotación de herramientas e insumos para la producción agrícola (cacao, caña, yuca  y plátano) y pecuaria  del pueblo sikuani Kalibirnae</v>
          </cell>
        </row>
        <row r="5633">
          <cell r="E5633">
            <v>281794160720</v>
          </cell>
          <cell r="F5633" t="str">
            <v>Construcción de dos casa eldas colectivas para el secado del cacao producido por las 26 familias Cuiba del municipio de Tame departamento de Arauca.</v>
          </cell>
        </row>
        <row r="5634">
          <cell r="E5634">
            <v>281794160723</v>
          </cell>
          <cell r="F5634" t="str">
            <v>Facilidades para acceder a créditos bancarios sin tantos trámites  con tasas de interés preferencial con forma de pago a largo plazo para indígenas a título personal y comunitario para todos los resguardos indignas de los pueblos Makaguán  en el municipio de Tame, Fortul y Arauquita.</v>
          </cell>
        </row>
        <row r="5635">
          <cell r="E5635">
            <v>281794160728</v>
          </cell>
          <cell r="F5635" t="str">
            <v>Extensión rural permanente a los proyectos productivos de la comunidad del pueblo sikuani Kalibirnae</v>
          </cell>
        </row>
        <row r="5636">
          <cell r="E5636">
            <v>281794160730</v>
          </cell>
          <cell r="F5636" t="str">
            <v>Implementar un proyecto de ganadería doble propósito estabulada, en la comunidad U´wa comprendida por los resguardos Angosturas, Laguna Tranquila, Sabanas de Curipao y Cerro Cristal, donde se benefician 120 familias de los pueblos U´wa.</v>
          </cell>
        </row>
        <row r="5637">
          <cell r="E5637">
            <v>281794160732</v>
          </cell>
          <cell r="F5637" t="str">
            <v xml:space="preserve">Implementar sistemas de capacitación en manejo de  abonos orgánicos, para garantizar la producción saludable al pueblo Betoy del municipio de Tame.  </v>
          </cell>
        </row>
        <row r="5638">
          <cell r="E5638">
            <v>281794160734</v>
          </cell>
          <cell r="F5638" t="str">
            <v>Mejoramiento de las fogoneras y dotación de los dos trapiches que muelen caña para la producción de miel y panela, en los sectores Pavitas e Independencia que beneficia 26 familias Cuiba del municipio de Tame departamento de Arauca.</v>
          </cell>
        </row>
        <row r="5639">
          <cell r="E5639">
            <v>281794160736</v>
          </cell>
          <cell r="F5639" t="str">
            <v>Construcción de dos vaqueras colectivas para el manejo bovino del proyecto productivo colectivo de las 26 familias Cuiba del municipio de Tame departamento de Arauca.</v>
          </cell>
        </row>
        <row r="5640">
          <cell r="E5640">
            <v>281794160744</v>
          </cell>
          <cell r="F5640" t="str">
            <v>Mejorar las condiciones de vida del pueblo indígena Makaguán por medio de subsidios a los resguardos para mejoramiento de tierras, adaptación de suelos. Producción de cultivos y mejoramiento de ganadería doble propósito</v>
          </cell>
        </row>
        <row r="5641">
          <cell r="E5641">
            <v>281794160747</v>
          </cell>
          <cell r="F5641" t="str">
            <v xml:space="preserve"> Capacitación en modistería para las mujeres en los sectores Pavitas e Independencia de la comunidad indígena Cuiba en el municipio de Tame-Arauca.</v>
          </cell>
        </row>
        <row r="5642">
          <cell r="E5642">
            <v>281794160749</v>
          </cell>
          <cell r="F5642" t="str">
            <v>Dotación de herramientas para la producción agrícola, como guadañas, palines, fumigadoras, para los resguardos Angosturas, Laguna Tranquila, Sabanas de Curipao y Cerro Cristal, donde se beneficiaran 120 familias U´WA.</v>
          </cell>
        </row>
        <row r="5643">
          <cell r="E5643">
            <v>281794160752</v>
          </cell>
          <cell r="F5643" t="str">
            <v>Dotación de dos máquinas desgranadoras de maíz para el beneficio de 26 familias indígenas cultivadoras de maíz del sector la Independencia y Pavitas de la comunidad Cuiba del municipio de Tame departamento de Arauca.</v>
          </cell>
        </row>
        <row r="5644">
          <cell r="E5644">
            <v>281794160754</v>
          </cell>
          <cell r="F5644" t="str">
            <v>Implementación de proyectos productivos integrales avícolas y  de artesanías con extensión rural permanente, para resguardos Angosturas, Laguna Tranquila, Sabanas de Curipao y Cerro Cristal, donde se beneficiaran 120 familias U´was.</v>
          </cell>
        </row>
        <row r="5645">
          <cell r="E5645">
            <v>281794160756</v>
          </cell>
          <cell r="F5645" t="str">
            <v>Construcción de galpones familiares que garanticen el autosustento en las familias y puedan generar ingresos extras a sus hogares, beneficiando a más de 400 familias del Pueblo Makaguán</v>
          </cell>
        </row>
        <row r="5646">
          <cell r="E5646">
            <v>281794160758</v>
          </cell>
          <cell r="F5646" t="str">
            <v>Fortalecimiento de la producción agrícola y ganadera del pueblo Makaguán de los diversos resguardos indígenas.</v>
          </cell>
        </row>
        <row r="5647">
          <cell r="E5647">
            <v>281794160760</v>
          </cell>
          <cell r="F5647" t="str">
            <v>Implementar dos criaderos de chigüiros en los sectores de Pavitas e Independencia de la comunidad indígena Cuiba en el municipio de Tame-Arauca.</v>
          </cell>
        </row>
        <row r="5648">
          <cell r="E5648">
            <v>281794160764</v>
          </cell>
          <cell r="F5648" t="str">
            <v>Dotación de herramientas como palines, palas, guadañadoras, peinillas (machetas), barretones, limas, hachas, que beneficie los resguardos Velazqueros, Genareros, Roqueros y Julieros que beneficie a los 1367 habitantes.</v>
          </cell>
        </row>
        <row r="5649">
          <cell r="E5649">
            <v>281794160765</v>
          </cell>
          <cell r="F5649" t="str">
            <v>Crear un banco de semillas nativas de plantas medicinales para recuperar nuestras tradiciones culturales de los resguardos Velazqueros, Genareros, Roqueros y Julieros que beneficie a las 1367 habitantes.</v>
          </cell>
        </row>
        <row r="5650">
          <cell r="E5650">
            <v>281794160769</v>
          </cell>
          <cell r="F5650" t="str">
            <v>Implementar un proyecto productivo de cacao y café en asocio con frutales y cítricos , en los resguardos Angosturas, Laguna Tranquila, Sabanas de Curipao y Cerro Cristal, donde se benefician 120 familias de la comunidad U´wa.</v>
          </cell>
        </row>
        <row r="5651">
          <cell r="E5651">
            <v>281794160776</v>
          </cell>
          <cell r="F5651" t="str">
            <v>Construir cuatro jagüeyes para el suministro de agua de los bovinos en épocas críticas de sequía, uno para cada resguardo del pueblo Betoy del municipio de Tame.</v>
          </cell>
        </row>
        <row r="5652">
          <cell r="E5652">
            <v>281794160781</v>
          </cell>
          <cell r="F5652" t="str">
            <v>Capacitar a las comunidades U´wa, en el control de plagas y enfermedades con productos orgánicos, que contengan mayor componente práctico, donde se benefician 120 familias de los resguardos U´wa.</v>
          </cell>
        </row>
        <row r="5653">
          <cell r="E5653">
            <v>281794160782</v>
          </cell>
          <cell r="F5653" t="str">
            <v>Implementación y dotación de maquinaria verde como tractor, con todos sus accesorios para todos los resguardos indígenas del pueblo Makaguán, donde se beneficiaran 1.500 personas del pueblo indígena.</v>
          </cell>
        </row>
        <row r="5654">
          <cell r="E5654">
            <v>281794160785</v>
          </cell>
          <cell r="F5654" t="str">
            <v>Apoyar la producción de cultivos orgánicos en el resguardo para seguir garantizando la buena salud de las 26 familias de la comunidad Cuiba del municipio de Tame departamento de Arauca.</v>
          </cell>
        </row>
        <row r="5655">
          <cell r="E5655">
            <v>281794160791</v>
          </cell>
          <cell r="F5655" t="str">
            <v>Fomentar dos criaderos para peces uno en el sector pavitas y otro en sector Independencia de la comunidad indígena Cuiba que beneficie a toda la comunidad.</v>
          </cell>
        </row>
        <row r="5656">
          <cell r="E5656">
            <v>281794160794</v>
          </cell>
          <cell r="F5656" t="str">
            <v xml:space="preserve">Implementar capacitaciones en temas de cultivos y proyectos de avicultura y porcicultura con asistencia permanente, a los productores de los resguardos indígenas Makaguánes donde se beneficiaran 1.500 personas. </v>
          </cell>
        </row>
        <row r="5657">
          <cell r="E5657">
            <v>281794160798</v>
          </cell>
          <cell r="F5657" t="str">
            <v>Asistencia técnica y capacitación permanente de los procesos productivos en pancoger, huertas orgánicas, manejo de aves de corral, cacao, bovinos, cerdos, piscicultura y demás sistemas productivos propios de la región a las 26 familias Cuibas del municipio de Tame departamento de Arauca.</v>
          </cell>
        </row>
        <row r="5658">
          <cell r="E5658">
            <v>281794160801</v>
          </cell>
          <cell r="F5658" t="str">
            <v>Generar espacios comerciales para la comunidad Cuiba en eventos tales como ferias agropecuarias, ruedas de negocios donde se pueda contar con un están para que comercialicen sus productos agropecuarios y artesanías que producen y hacen las 26 familias Cuibas del municipio de Tame departamento de Arauca.</v>
          </cell>
        </row>
        <row r="5659">
          <cell r="E5659">
            <v>281794160821</v>
          </cell>
          <cell r="F5659" t="str">
            <v>Capacitación y formación en talleres artesanales donde las mujeres puedan mejorar las técnicas en las artesanías que laboran con entrega de los materiales necesarios para realizar esta labor, fortaleciendo este trabajo que beneficiará 1900 mujeres aproximadamente.</v>
          </cell>
        </row>
        <row r="5660">
          <cell r="E5660">
            <v>281794160823</v>
          </cell>
          <cell r="F5660" t="str">
            <v>Implementación y dotación de insumos orgánicos para los cultivos de plátano, yuca maíz y cítricos para todos los resguardos y acentamientos indigenas del municipio de Tame</v>
          </cell>
        </row>
        <row r="5661">
          <cell r="E5661">
            <v>281794160828</v>
          </cell>
          <cell r="F5661" t="str">
            <v>Implementar cursos de capacitación, donde se oriente la elaboración de usos orgánicos para la protección del medio ambiente, para resguardos Angosturas, Laguna Tranquila, Sabanas de Curipao y Cerro Cristal, donde se beneficiaran 120 familias U´wa.</v>
          </cell>
        </row>
        <row r="5662">
          <cell r="E5662">
            <v>281794160833</v>
          </cell>
          <cell r="F5662" t="str">
            <v>Implementar un sistema integral de siembra de caña con su respectivo trapiche, para resguardos Angosturas, Laguna Tranquila, Sabanas de Curipao y Cerro Cristal, donde se beneficiaran 120 familias U´wa.</v>
          </cell>
        </row>
        <row r="5663">
          <cell r="E5663">
            <v>281794160835</v>
          </cell>
          <cell r="F5663" t="str">
            <v>Capacitación y asistencia técnica para jóvenes y adultos, hombres y mujeres en proyectos productivos y ganadería en beneficio de las cuatro los resguardos Velazqueros, Genareros, Roqueros y Julieros que beneficie a los 1367 habitantes del pueblo Betoy.</v>
          </cell>
        </row>
        <row r="5664">
          <cell r="E5664">
            <v>281794160839</v>
          </cell>
          <cell r="F5664" t="str">
            <v>Implementar un cultivo de plátano, con asistencia técnica permanente, con insumos para la comunidad de Angosturas, donde se beneficiaran 62 familias del resguardo U´wa.</v>
          </cell>
        </row>
        <row r="5665">
          <cell r="E5665">
            <v>281794160843</v>
          </cell>
          <cell r="F5665" t="str">
            <v>Proyecto productivo donde realicen entrega de gallinas ponedoras, cerdos y novillas realizando entrega de todo los insumos necesarios para su cuidado, donde se beneficiaran las 7 comunidades del Pueblo Makaguán con 337 familias</v>
          </cell>
        </row>
        <row r="5666">
          <cell r="E5666">
            <v>281794160847</v>
          </cell>
          <cell r="F5666" t="str">
            <v>Implementar un sistema productivo de piscicultura, que incluya asistencia técnica permanente a pequeña escala, para los resguardos Angosturas, Laguna Tranquila, Sabanas de Curipao y Cerro Cristal, donde se beneficiaran 120 familias de la comunidad U´wa.</v>
          </cell>
        </row>
        <row r="5667">
          <cell r="E5667">
            <v>281794160849</v>
          </cell>
          <cell r="F5667" t="str">
            <v>Proyectos productivos integrales para todas las mujeres de los acentamientos indigenas  del municipio de Tame.</v>
          </cell>
        </row>
        <row r="5668">
          <cell r="E5668">
            <v>281794160850</v>
          </cell>
          <cell r="F5668" t="str">
            <v>Implementar un proyecto de ganadería bovina doble propósito mediante la dotación de 60  novillas de vientre y un reproductor doble propósito, para cada uno de los resguardo del pueblo Betoy del municipio de Tame.</v>
          </cell>
        </row>
        <row r="5669">
          <cell r="E5669">
            <v>281794160856</v>
          </cell>
          <cell r="F5669" t="str">
            <v>Proyecto de modistería donde realicen la entrega de 100 máquinas de coser distribuidas en las 7 comunidades del Pueblo Makaguán, con su respectiva capacitación y dotación en diseño y confección de prendas de vestir, beneficiando a las 337 familias aproximadamente.</v>
          </cell>
        </row>
        <row r="5670">
          <cell r="E5670">
            <v>281794160990</v>
          </cell>
          <cell r="F5670" t="str">
            <v>Proyectos productivos agropecuarios y extensión rural para mujeres victimas del conflicto armado y mujeres rurales afrodescendientes, negras, raizales y palenqueras del municipio de Tame.</v>
          </cell>
        </row>
        <row r="5671">
          <cell r="E5671">
            <v>281794161389</v>
          </cell>
          <cell r="F5671" t="str">
            <v>Gestionar programas para que otorguen beneficios económicos y tributarios a las personas que de manera voluntario han implementado sistemas agro forestales para la conservación del suelo en la zona rural del Municipio de Tame.</v>
          </cell>
        </row>
        <row r="5672">
          <cell r="E5672">
            <v>281794161397</v>
          </cell>
          <cell r="F5672" t="str">
            <v>Seguros que cubran las producciones agrícolas y pecuarias de los  cambios climáticos que se llegaran a presentar  en el municipio de Tame.</v>
          </cell>
        </row>
        <row r="5673">
          <cell r="E5673">
            <v>281794161404</v>
          </cell>
          <cell r="F5673" t="str">
            <v>Dotación de equipos y maquinaria e implementación para la puesta en marcha de planta procesadora de plátano en el centro poblado de Corocito del municipio de Tame - Arauca.</v>
          </cell>
        </row>
        <row r="5674">
          <cell r="E5674">
            <v>281794161412</v>
          </cell>
          <cell r="F5674" t="str">
            <v xml:space="preserve">Implementación de proyectos agropecuarios (cítricos, yuca, plátano, café, avícola, psicolas y apicultura) para los campesinos y afrodescendientes con enfoque diferencial en el área rural del municipio de Tame. </v>
          </cell>
        </row>
        <row r="5675">
          <cell r="E5675">
            <v>281794163011</v>
          </cell>
          <cell r="F5675" t="str">
            <v>Proyectos productivos de plantas ancestrales o tradicionales para la comunidad Palma Real.</v>
          </cell>
        </row>
        <row r="5676">
          <cell r="E5676">
            <v>281065167312</v>
          </cell>
          <cell r="F5676" t="str">
            <v>Implementación de un proyecto nutricional, aplicando estrategia RESA, donde se estimule la alimentación sana, entrega de kits nutricionales y promoción de hábitos y estilos de vida saludable para 1.000 familias municipio de Arauquita.</v>
          </cell>
        </row>
        <row r="5677">
          <cell r="E5677">
            <v>281065167315</v>
          </cell>
          <cell r="F5677" t="str">
            <v>Realizar ferias culturales gastronómicas para la población afro en el municipio de Arauquita, donde se resalte nuestra cultura ancestral y platos típicos.</v>
          </cell>
        </row>
        <row r="5678">
          <cell r="E5678">
            <v>281065167325</v>
          </cell>
          <cell r="F5678" t="str">
            <v>Implementar programas de huertas caceras orgánicas para las mujeres cabeza de hogar con el propósito de  asegurar la alimentación del territorio, en el municipio de Arauquita.</v>
          </cell>
        </row>
        <row r="5679">
          <cell r="E5679">
            <v>281065167331</v>
          </cell>
          <cell r="F5679" t="str">
            <v>Implementación de programas con enfoque étnico, en prevención y/o recuperación nutricional, para los niños y ancianos en el resguardo el vigía, Municipio de Arauquita, Departamento de Arauca.</v>
          </cell>
        </row>
        <row r="5680">
          <cell r="E5680">
            <v>281065167334</v>
          </cell>
          <cell r="F5680" t="str">
            <v>Implementación de programas de buenas practicas de manipulación de alimentos, inocuidad y hábitos saludables, con enfoque etnico, en el resguardo el vigía, Municipio de Arauquita, Departamento de Arauca.</v>
          </cell>
        </row>
        <row r="5681">
          <cell r="E5681">
            <v>281065167337</v>
          </cell>
          <cell r="F5681" t="str">
            <v>Implementación de programas integrales y/o establecimiento de un sistema de seguridad alimentaria para auto consumo, huertas caseras, liderados por mujeres jóvenes y adultos mayores con especies menores como cerdos, gallinas ponedoras, pollos de engorde, del resguardo indígena el vigía, Municipio de Arauquita, Departamento de Arauca.</v>
          </cell>
        </row>
        <row r="5682">
          <cell r="E5682">
            <v>281065167380</v>
          </cell>
          <cell r="F5682" t="str">
            <v>Permitir que los recursos  de los restaurantes escolares sean manejados por Asociaciones y juntas de acción comunal y crear un comité de veeduría para su seguimiento y control en el Municipio de Arauquita</v>
          </cell>
        </row>
        <row r="5683">
          <cell r="E5683">
            <v>281065167396</v>
          </cell>
          <cell r="F5683" t="str">
            <v>Creación de programas de subsidios económicos para alimentación para las personas en condición de discapacidad del sector rural del Municipio de Arauquita</v>
          </cell>
        </row>
        <row r="5684">
          <cell r="E5684">
            <v>281065167467</v>
          </cell>
          <cell r="F5684" t="str">
            <v>Crear campañas pedagógicas para promover el uso de abonos orgánicos y el consumo de lo nuestro en el Municipio de Arauquita</v>
          </cell>
        </row>
        <row r="5685">
          <cell r="E5685">
            <v>281065167484</v>
          </cell>
          <cell r="F5685" t="str">
            <v>Creación de restaurantes comunitarios que beneficien a madres y padres cabezas de familias, personas en condición de discapacidad, adultos mayores abandonados del sector rural del Municipio de Arauquita.</v>
          </cell>
        </row>
        <row r="5686">
          <cell r="E5686">
            <v>281065167488</v>
          </cell>
          <cell r="F5686" t="str">
            <v>Desarrollar programas de huertas caseras y producción orgánica, utilizando invernaderos garantizando la producción durante toda las épocas del año,  en el sector rural del Municipio de Arauquita.</v>
          </cell>
        </row>
        <row r="5687">
          <cell r="E5687">
            <v>281065167495</v>
          </cell>
          <cell r="F5687" t="str">
            <v>Construcción de un plaza de mercado campesina en centros poblados de Panamá, Puerto Jordán, La Pesquera, La Paz, El Oasis del municipio de Arauquita.</v>
          </cell>
        </row>
        <row r="5688">
          <cell r="E5688">
            <v>281065167498</v>
          </cell>
          <cell r="F5688" t="str">
            <v>Crear un comité de veeduría para  hacer seguimiento y control a los comedores comunitarios para garantizar la erradicación del hambre y la desnutrición en la zona rural del Municipio de Arauquita.</v>
          </cell>
        </row>
        <row r="5689">
          <cell r="E5689">
            <v>281065167506</v>
          </cell>
          <cell r="F5689" t="str">
            <v>Implementar mercados campesinos en todos los centros poblados del Municipio de Arauquita.</v>
          </cell>
        </row>
        <row r="5690">
          <cell r="E5690">
            <v>281065167511</v>
          </cell>
          <cell r="F5690" t="str">
            <v xml:space="preserve">Ampliación de cupos y cobertura del subsidio de alimentación para el adulto mayor del sector rural del Municipio de Arauquita. </v>
          </cell>
        </row>
        <row r="5691">
          <cell r="E5691">
            <v>281065167553</v>
          </cell>
          <cell r="F5691" t="str">
            <v>Realizar capacitaciones para promover los buenos hábitos alimenticios y estilos de vida saludable en el sector rural del Municipio de Arauquita.</v>
          </cell>
        </row>
        <row r="5692">
          <cell r="E5692">
            <v>281065167565</v>
          </cell>
          <cell r="F5692" t="str">
            <v>Crear un banco de alimentos en los centros de Panamá, Aguachica, La Esmeranda y La Pesquera para que se beneficien todos los núcleos veredales del Municipio de Arauquita.</v>
          </cell>
        </row>
        <row r="5693">
          <cell r="E5693">
            <v>281065167590</v>
          </cell>
          <cell r="F5693" t="str">
            <v>Creación de programas que garanticen la seguridad alimentaria a través de huertas caseras facilitando la producción de alimentos para el auto consumo de las familias victimas del conflicto de la zona rural del municipio de Arauquita.</v>
          </cell>
        </row>
        <row r="5694">
          <cell r="E5694">
            <v>281065167599</v>
          </cell>
          <cell r="F5694" t="str">
            <v>Realizar la entrega de kits nutricionales para niños de cero a diez años victimas del conflictos en la zona rural del municipio de Arauquita.</v>
          </cell>
        </row>
        <row r="5695">
          <cell r="E5695">
            <v>281065167609</v>
          </cell>
          <cell r="F5695" t="str">
            <v>Realizar la entrega de kits alimenticios para las familias víctimas del conflicto en la zona rural del municipio de Arauquita.</v>
          </cell>
        </row>
        <row r="5696">
          <cell r="E5696">
            <v>281065167626</v>
          </cell>
          <cell r="F5696" t="str">
            <v>Implementación de programas con enfoque étnico, en prevención y/o recuperación nutricional, para los niños y ancianos en el San jose de Lipa y La Voragine, Municipio de Arauquita, Departamento de Arauca.</v>
          </cell>
        </row>
        <row r="5697">
          <cell r="E5697">
            <v>281065167640</v>
          </cell>
          <cell r="F5697" t="str">
            <v>Desarrollar programas de huertas caseras y producción orgánica, utilizando invernaderos garantizando la producción durante toda las épocas del año, para toda la comunidad Hitnu del Municipio de Arauquita.</v>
          </cell>
        </row>
        <row r="5698">
          <cell r="E5698">
            <v>281065167654</v>
          </cell>
          <cell r="F5698" t="str">
            <v>Realizar la entrega de kits alimenticios para mujeres, niños y adultos mayores de las comunidad Hitnú  del municipio de Arauquita.</v>
          </cell>
        </row>
        <row r="5699">
          <cell r="E5699">
            <v>281065167675</v>
          </cell>
          <cell r="F5699" t="str">
            <v>Realizar la entrega de un subsidio de alimentación para las mujeres cabeza de hogar de la comunidad hitnú del municipio de Arauquita.</v>
          </cell>
        </row>
        <row r="5700">
          <cell r="E5700">
            <v>281065168213</v>
          </cell>
          <cell r="F5700" t="str">
            <v>Construcción de un hogar para los adultos mayores en la vereda El Oasis, Panamá y Filipinas del Municipio de Arauquita</v>
          </cell>
        </row>
        <row r="5701">
          <cell r="E5701">
            <v>281065169270</v>
          </cell>
          <cell r="F5701" t="str">
            <v>Construcción de  hogares Geriátricos (hogar del adulto mayor afro) en: el centro poblado panama de arauca, centro poblado de  pueblo nuevo, en el centro poblado el triunfo  del municipio de Arauquita.</v>
          </cell>
        </row>
        <row r="5702">
          <cell r="E5702">
            <v>281065169278</v>
          </cell>
          <cell r="F5702" t="str">
            <v>dotación de  hogares Geriátricos (hogar del adulto mayor afro) en: el centro poblado panama de arauca, centro poblado de  pueblo nuevo, en el centro poblado el triunfo  del municipio de Arauquita.</v>
          </cell>
        </row>
        <row r="5703">
          <cell r="E5703">
            <v>281065169638</v>
          </cell>
          <cell r="F5703" t="str">
            <v>Fortalecer el sistema de producción propia que garantice la seguridad alimentaria del pueblo Sikuani del municipio de Arauquita.</v>
          </cell>
        </row>
        <row r="5704">
          <cell r="E5704">
            <v>281065169667</v>
          </cell>
          <cell r="F5704" t="str">
            <v>Construcción de un hogar geriátrico para atender a  la población de la tercera edad en el municipio de Arauquita</v>
          </cell>
        </row>
        <row r="5705">
          <cell r="E5705">
            <v>281300148359</v>
          </cell>
          <cell r="F5705" t="str">
            <v>Ampliación de los programas de alimentación (subsidios) para el adulto mayor</v>
          </cell>
        </row>
        <row r="5706">
          <cell r="E5706">
            <v>281300148381</v>
          </cell>
          <cell r="F5706" t="str">
            <v>Programas de subsidio para personas en condición de discapacidad.</v>
          </cell>
        </row>
        <row r="5707">
          <cell r="E5707">
            <v>281300148400</v>
          </cell>
          <cell r="F5707" t="str">
            <v xml:space="preserve">Apoyo integral de alimentación, salud y sostenibilidad para los adultos o personas de la tercera edad en el resguardo. </v>
          </cell>
        </row>
        <row r="5708">
          <cell r="E5708">
            <v>281300148430</v>
          </cell>
          <cell r="F5708" t="str">
            <v xml:space="preserve">Capacitación de buenos hábitos para la población rural del municipio de Fortul	</v>
          </cell>
        </row>
        <row r="5709">
          <cell r="E5709">
            <v>281300148453</v>
          </cell>
          <cell r="F5709" t="str">
            <v>Capacitación en buenas prácticas alimentarias</v>
          </cell>
        </row>
        <row r="5710">
          <cell r="E5710">
            <v>281300148467</v>
          </cell>
          <cell r="F5710" t="str">
            <v xml:space="preserve">Conformacion de veedurias comunitarias para los programas de alimentación escolar, comedores comunitarios y adulto mayor	</v>
          </cell>
        </row>
        <row r="5711">
          <cell r="E5711">
            <v>281300148482</v>
          </cell>
          <cell r="F5711" t="str">
            <v>Construcción y dotación de espacios para la prestación  de servicio de comedores  comunitarios en los cinco distritos  para la  atención  del adulto mayores  del municipio de Fortul</v>
          </cell>
        </row>
        <row r="5712">
          <cell r="E5712">
            <v>281300148528</v>
          </cell>
          <cell r="F5712" t="str">
            <v xml:space="preserve">Crear mercados campesinos en el municipio de Fortul  	</v>
          </cell>
        </row>
        <row r="5713">
          <cell r="E5713">
            <v>281300148543</v>
          </cell>
          <cell r="F5713" t="str">
            <v>Creación de comedores comunitarios en todos los distritos del municipio de Fortúl</v>
          </cell>
        </row>
        <row r="5714">
          <cell r="E5714">
            <v>281300148562</v>
          </cell>
          <cell r="F5714" t="str">
            <v>Crear una estrategia de mercadeo campesino donde se intercambien productos exclusivos de la población Afro</v>
          </cell>
        </row>
        <row r="5715">
          <cell r="E5715">
            <v>281300148566</v>
          </cell>
          <cell r="F5715" t="str">
            <v xml:space="preserve">Crear plazas campesinas para la comercialización de los productos en el municipio de Fortul	</v>
          </cell>
        </row>
        <row r="5716">
          <cell r="E5716">
            <v>281300148643</v>
          </cell>
          <cell r="F5716" t="str">
            <v xml:space="preserve">Fortalecimiento a los productores del municipio con huertas caseras, granjas agroalimentarias de Fortul </v>
          </cell>
        </row>
        <row r="5717">
          <cell r="E5717">
            <v>281300148646</v>
          </cell>
          <cell r="F5717" t="str">
            <v>Garantizar la soberanía alimentaria a través de proyectos consecuentes con la cultura y características del territorio.</v>
          </cell>
        </row>
        <row r="5718">
          <cell r="E5718">
            <v>281300148675</v>
          </cell>
          <cell r="F5718" t="str">
            <v>Garantías por parte del gobierno con políticas efectivas sobre el derecho a la alimentación de la población Afro</v>
          </cell>
        </row>
        <row r="5719">
          <cell r="E5719">
            <v>281300148687</v>
          </cell>
          <cell r="F5719" t="str">
            <v xml:space="preserve"> Implementacion de programas con enfoque étnico, en prevención y/o recuperación nutricional, para los niños y ancianos en el Resguardo Indígena Cusay la  Colorada y el asentamiento de mujeres desplazadas, del municipio de Fortul, departamento de Arauca. </v>
          </cell>
        </row>
        <row r="5720">
          <cell r="E5720">
            <v>281300148691</v>
          </cell>
          <cell r="F5720" t="str">
            <v>Implementacion de programas de buenas practicas de manipulación de alimentos, inocuidad y hábitos saludables</v>
          </cell>
        </row>
        <row r="5721">
          <cell r="E5721">
            <v>281300148703</v>
          </cell>
          <cell r="F5721" t="str">
            <v xml:space="preserve">Implementacion, de programas con enfoque diferencial en seguridad alimentaria, para la comunidad Cusay la Colorada y asentamiento de mujeres desplazadas, del municipio de Fortul, departamento de Arauca. </v>
          </cell>
        </row>
        <row r="5722">
          <cell r="E5722">
            <v>281300148707</v>
          </cell>
          <cell r="F5722" t="str">
            <v>Implementación y garantía de los programas alimentarios con nutricionista infantil, adolescentes y adulto mayor y población desplazada Afro.</v>
          </cell>
        </row>
        <row r="5723">
          <cell r="E5723">
            <v>281300148720</v>
          </cell>
          <cell r="F5723" t="str">
            <v>Implementar programas de capacitación encaminados a la preparación de alimentos sanos y nutritivos para la mujer Afro</v>
          </cell>
        </row>
        <row r="5724">
          <cell r="E5724">
            <v>281300148848</v>
          </cell>
          <cell r="F5724" t="str">
            <v>Implementar programas de gastronomía  apropiada para la población Afro en la zona rural del municipio de Fortul..</v>
          </cell>
        </row>
        <row r="5725">
          <cell r="E5725">
            <v>281300149456</v>
          </cell>
          <cell r="F5725" t="str">
            <v xml:space="preserve">Subsidios de kit mercados al adulto mayor rural del municipio de Fortul. 	</v>
          </cell>
        </row>
        <row r="5726">
          <cell r="E5726">
            <v>281300149499</v>
          </cell>
          <cell r="F5726" t="str">
            <v xml:space="preserve">Producción orgánica </v>
          </cell>
        </row>
        <row r="5727">
          <cell r="E5727">
            <v>281300149533</v>
          </cell>
          <cell r="F5727" t="str">
            <v>Implementacion de Programas de mercados para población desplazada.</v>
          </cell>
        </row>
        <row r="5728">
          <cell r="E5728">
            <v>281300149554</v>
          </cell>
          <cell r="F5728" t="str">
            <v>Programa alimentario para mujeres víctimas de violencia intrafamiliar</v>
          </cell>
        </row>
        <row r="5729">
          <cell r="E5729">
            <v>281300149561</v>
          </cell>
          <cell r="F5729" t="str">
            <v>Programas de mercados para personas en condición de discapacidad de la zona rural del Municipio de Fortúl</v>
          </cell>
        </row>
        <row r="5730">
          <cell r="E5730">
            <v>281300149591</v>
          </cell>
          <cell r="F5730" t="str">
            <v>Mercados para madres gestantes y lactantes</v>
          </cell>
        </row>
        <row r="5731">
          <cell r="E5731">
            <v>281300149816</v>
          </cell>
          <cell r="F5731" t="str">
            <v>Garantizar alimentación complementaria (leche, calcio, vitaminas) a los  lactantes del municipio de Fortul durante su crecimiento.</v>
          </cell>
        </row>
        <row r="5732">
          <cell r="E5732">
            <v>281300152249</v>
          </cell>
          <cell r="F5732" t="str">
            <v>Ampliación al programas mas familias en acción a la población de la comunidad de Cibariza del municipio de Fortúl.</v>
          </cell>
        </row>
        <row r="5733">
          <cell r="E5733">
            <v>281300152261</v>
          </cell>
          <cell r="F5733" t="str">
            <v>Se de cobertura al programa  población adulto mayor hombres y mujeres de la comunidad indígena de Cibariz</v>
          </cell>
        </row>
        <row r="5734">
          <cell r="E5734">
            <v>281736153817</v>
          </cell>
          <cell r="F5734" t="str">
            <v>Ampliación de cupos del subsidio para alimentación del adulto mayor dela comunidad afro del sector rural del Municipio de Saravena</v>
          </cell>
        </row>
        <row r="5735">
          <cell r="E5735">
            <v>281736153831</v>
          </cell>
          <cell r="F5735" t="str">
            <v>Construcción, dotación integral y puesta en marcha de los comedores comunitarios para el adulto mayor en el sector rural, del municipio de Saravena.</v>
          </cell>
        </row>
        <row r="5736">
          <cell r="E5736">
            <v>281736153867</v>
          </cell>
          <cell r="F5736" t="str">
            <v>Creación de centro de comercialización  e intercambio de productos agrícolas en todos los distritos del municipio de Saravena.</v>
          </cell>
        </row>
        <row r="5737">
          <cell r="E5737">
            <v>281736153916</v>
          </cell>
          <cell r="F5737" t="str">
            <v>Fortalecer mercados campesinos a través de transporte e infraestructura proporcionando el espacio apto para realizar el mercado.</v>
          </cell>
        </row>
        <row r="5738">
          <cell r="E5738">
            <v>281736153968</v>
          </cell>
          <cell r="F5738" t="str">
            <v>Entregar subsidios económicos a madres cabezas de familia,  víctimas,  en condición de discapacidad,   adulto mayor, para que puedan tener facilidades de acceso a la alimentación de los tres consejos comunitarios del municipio de Saravena.</v>
          </cell>
        </row>
        <row r="5739">
          <cell r="E5739">
            <v>281736153998</v>
          </cell>
          <cell r="F5739" t="str">
            <v xml:space="preserve">Establecer capacitaciones de una alimentación CESAI, (completa,suficiente, equilibrada e inocua)  en las familias Afro, del sector rural del municipio de Saravena. </v>
          </cell>
        </row>
        <row r="5740">
          <cell r="E5740">
            <v>281736154029</v>
          </cell>
          <cell r="F5740" t="str">
            <v>Programas de atención integral permanente de alimentos con enfoque diferencial y de calidad para las comunidades de Calafitas I y II, Uncasia, San Miguel que beneficie a 200 niños de asentamientos inmigrantes de Valle del Sol</v>
          </cell>
        </row>
        <row r="5741">
          <cell r="E5741">
            <v>281736154033</v>
          </cell>
          <cell r="F5741" t="str">
            <v>Proyecto productivo de cría de cerdos, gallinas, pollos, codornices con extensión rural, e insumos en los consejos comunitarios del municipio de Saravena en donde se beneficie la comunidad Afro para un total aproximado de 1550 familias.</v>
          </cell>
        </row>
        <row r="5742">
          <cell r="E5742">
            <v>281736154062</v>
          </cell>
          <cell r="F5742" t="str">
            <v>Construcción  dotación y puesta en marcha  del servicio de restaurantes escolares y comedores comunitarios supervisado por la asociación de padres de familia y comunidad para los 11 distritos del municipio de Saravena.</v>
          </cell>
        </row>
        <row r="5743">
          <cell r="E5743">
            <v>281736154065</v>
          </cell>
          <cell r="F5743" t="str">
            <v>Implementación de huertas caseras para la producción de alimentos orgánicos en los distritos del municipio de Saravena.</v>
          </cell>
        </row>
        <row r="5744">
          <cell r="E5744">
            <v>281736154074</v>
          </cell>
          <cell r="F5744" t="str">
            <v>Programa de atención integral permanente  en alimentación con enfoque diferencial para los adultos mayores de las comunidades de Calafitas I y II, Uncasia, San Miguel que beneficie a 72 adultos mayores de asentamientos inmigrantes de Valle del Sol.</v>
          </cell>
        </row>
        <row r="5745">
          <cell r="E5745">
            <v>281736154133</v>
          </cell>
          <cell r="F5745" t="str">
            <v>Implementación de  programas de hábitos y estilos de vida saludables en todos los distritos del municipio de Saravena.</v>
          </cell>
        </row>
        <row r="5746">
          <cell r="E5746">
            <v>281736154155</v>
          </cell>
          <cell r="F5746" t="str">
            <v>Implementación de proyectos productivos de huertas caseras que fortalezca la seguridad alimentaria enfocado a la mujer y niños Indígenas de la comunidad Calafitas 1, Calafitas 2, San Miguel y Uncacia</v>
          </cell>
        </row>
        <row r="5747">
          <cell r="E5747">
            <v>281736154157</v>
          </cell>
          <cell r="F5747" t="str">
            <v xml:space="preserve">Implementación de programas de subsidios alimentarios para las personas mas vulnerables en los 11  distritos del sector rural, del municipio de Saravena. </v>
          </cell>
        </row>
        <row r="5748">
          <cell r="E5748">
            <v>281736154248</v>
          </cell>
          <cell r="F5748" t="str">
            <v>Dotación de pie de cría de especies menores (aves de corral, porcinos y ovinos) para mejorar la alimentación familiar y manejo sostenible de las crías, para la comunidad de los once (11) distritos del sector rural del Municipio de Saravena </v>
          </cell>
        </row>
        <row r="5749">
          <cell r="E5749">
            <v>281736154298</v>
          </cell>
          <cell r="F5749" t="str">
            <v>Crear programas de complemento nutricional y actividades lúdicas a  las mujeres de la tercera edad del área rural con entrega de kit de micro nutrientes.</v>
          </cell>
        </row>
        <row r="5750">
          <cell r="E5750">
            <v>281736154299</v>
          </cell>
          <cell r="F5750" t="str">
            <v>Apoyo integral a las personas en condición de discapacidad mejorando su  calidad de vida a través de una buena alimentación</v>
          </cell>
        </row>
        <row r="5751">
          <cell r="E5751">
            <v>281794159780</v>
          </cell>
          <cell r="F5751" t="str">
            <v>Capacitación en programas nutricionales para la alimentación en los restaurantes escolares y  de adulto mayor en la zona rural del el municipio de Tame.</v>
          </cell>
        </row>
        <row r="5752">
          <cell r="E5752">
            <v>281794159802</v>
          </cell>
          <cell r="F5752" t="str">
            <v>Creación de comités de Control y veedurías comunitarias (Consejos Departamentales, Municipales de alimentación y nutrición) en proyectos alimenticios en el Municipio de Tame.</v>
          </cell>
        </row>
        <row r="5753">
          <cell r="E5753">
            <v>281794159821</v>
          </cell>
          <cell r="F5753" t="str">
            <v>Implementacion de  huertas caseras en la parte rural para todas las comunidades afro, en el Municipio de Tame, para beneficiar a 1000 familias.</v>
          </cell>
        </row>
        <row r="5754">
          <cell r="E5754">
            <v>281794159840</v>
          </cell>
          <cell r="F5754" t="str">
            <v>Economía campesina, huertas caseras para el Resguardo Angosturas y la vereda la esperanza en el municipio de Tame.</v>
          </cell>
        </row>
        <row r="5755">
          <cell r="E5755">
            <v>281794159926</v>
          </cell>
          <cell r="F5755" t="str">
            <v>Ampliación de cobertura del programa Familias en acción para las comunidades de Angostura, Cerro Cristal, Laguna Tranquila y Sábanas de Curipao, que beneficien a alrededor de 150 familias del pueblo U´wa.</v>
          </cell>
        </row>
        <row r="5756">
          <cell r="E5756">
            <v>281794159964</v>
          </cell>
          <cell r="F5756" t="str">
            <v>Fomentar Huertas caseras orgánicas familiares, educativas, para las familias campesinas y étnicas de la zona rural en el municipio de Tame.</v>
          </cell>
        </row>
        <row r="5757">
          <cell r="E5757">
            <v>281794159976</v>
          </cell>
          <cell r="F5757" t="str">
            <v>Implementación de huertas caseras con entrega de semillas  certificadas, abonos y mallas garantizando la seguridad alimentaria y generando ingresos a las 337 familias del Pueblo Makaguán del Municipio de Tame</v>
          </cell>
        </row>
        <row r="5758">
          <cell r="E5758">
            <v>281794159995</v>
          </cell>
          <cell r="F5758" t="str">
            <v>Proyectos productivos, de pan coger para la alimentación de nuestras familias de la comunidad indígena Palma Real</v>
          </cell>
        </row>
        <row r="5759">
          <cell r="E5759">
            <v>281794160003</v>
          </cell>
          <cell r="F5759" t="str">
            <v xml:space="preserve">Implementación del programa RESA para los asentamiento Afro, para beneficiar 1000 familias del Municipio de Tame. </v>
          </cell>
        </row>
        <row r="5760">
          <cell r="E5760">
            <v>281794160009</v>
          </cell>
          <cell r="F5760" t="str">
            <v>Implementar huertas caseras para el auto sustento de las comunidades y generar ingresos a las familias Betoy beneficiando a 1000 mujeres aproximadamente.</v>
          </cell>
        </row>
        <row r="5761">
          <cell r="E5761">
            <v>281794160040</v>
          </cell>
          <cell r="F5761" t="str">
            <v>Implementar proyectos productivos, para mejorar la alimentación de los niños y niñas, campesinos y étnicos, para evitar problemas de desnutrición,  que incluyan alimentación integral, en el área rural del municipio de Tame-Arauca.</v>
          </cell>
        </row>
        <row r="5762">
          <cell r="E5762">
            <v>281794160054</v>
          </cell>
          <cell r="F5762" t="str">
            <v xml:space="preserve">Implementar un proyecto de seguridad alimentaria mediante la cría de chigüiros,  babillas, peces como el curito, bocachico y cachama  en una extensión de 20 has, con su respectivos jagüeyes, estanques y cerramiento con cerca eléctrica, para garantizar la proteína requerida para 1367 miembros del pueblo Betoy del municipio de Tame. </v>
          </cell>
        </row>
        <row r="5763">
          <cell r="E5763">
            <v>281794160064</v>
          </cell>
          <cell r="F5763" t="str">
            <v>Implementar un proyecto de soberanía y seguridad alimentaria mediante la siembra de cultivos orgánicos de plátano, yuca, cacao, arroz, patilla, maracuyá,  cítricos y demás frutas arbóreas en general con asistencia técnica permanente para garantizar el alimento y sostenibilidad de los 6000 miembros de los 4  pueblo indigenas del municipio de Tame.</v>
          </cell>
        </row>
        <row r="5764">
          <cell r="E5764">
            <v>281794160105</v>
          </cell>
          <cell r="F5764" t="str">
            <v>Incluir  a todos los Resguardos Betoy, uwa, Makaguan y sikuani, en el programa del adulto mayor hombres y mujeres, y hacer entrega mensual de  mercados, del municipio de Tame</v>
          </cell>
        </row>
        <row r="5765">
          <cell r="E5765">
            <v>281794160274</v>
          </cell>
          <cell r="F5765" t="str">
            <v xml:space="preserve">Ampliación de cobertura  y cupos de mercados y bonificaciones para el adulto mayor, para campesinos y étnicos, de la zona rural del municipio de Tame. </v>
          </cell>
        </row>
        <row r="5766">
          <cell r="E5766">
            <v>281794160276</v>
          </cell>
          <cell r="F5766" t="str">
            <v>Implementación de programas de nutrición para niños y niñas y adulto mayor de la población rural del municipio de Tame, con enfoque diferencial y étnico.</v>
          </cell>
        </row>
        <row r="5767">
          <cell r="E5767">
            <v>281794160298</v>
          </cell>
          <cell r="F5767" t="str">
            <v>Implementar programas de nutrición,  buenos hábitos alimenticios y saludables para las comunidades étnicas con enfoque diferencial, de la zona rural del Municipio de Tame.</v>
          </cell>
        </row>
        <row r="5768">
          <cell r="E5768">
            <v>281794160324</v>
          </cell>
          <cell r="F5768" t="str">
            <v>Proyecto alimentario para las mujeres cabeza de hogar, garantizando el sustento alimenticio a más de 400 familias del pueblo Makaguán.</v>
          </cell>
        </row>
        <row r="5769">
          <cell r="E5769">
            <v>281794160352</v>
          </cell>
          <cell r="F5769" t="str">
            <v>Realizar programa de huertas caseras y asistencia técnica, permanente para las mujeres en las veredas la Independencia de la comunidad indígena iguanitos  en el municipio de Tame-Arauca.</v>
          </cell>
        </row>
        <row r="5770">
          <cell r="E5770">
            <v>281794160608</v>
          </cell>
          <cell r="F5770" t="str">
            <v xml:space="preserve">Ampliación de cobertura del programa de familias en Acción para niños y niñas menores de 18 años, de los 4 pueblos étnicos, de la zona rural del municipio de Tame. </v>
          </cell>
        </row>
        <row r="5771">
          <cell r="E5771">
            <v>281794160626</v>
          </cell>
          <cell r="F5771" t="str">
            <v>Construcción, dotación y puesta en marcha de centro de recuperación nutricional, para los 4 pueblos indígenas del municipio de Tame.</v>
          </cell>
        </row>
        <row r="5772">
          <cell r="E5772">
            <v>281794160648</v>
          </cell>
          <cell r="F5772" t="str">
            <v xml:space="preserve">Formulación e implementación del plan municipal de seguridad alimentaria y nutricional para las comunidades indígenas de los 4 pueblos  étnicos en el municipio de Tame. </v>
          </cell>
        </row>
        <row r="5773">
          <cell r="E5773">
            <v>281794160661</v>
          </cell>
          <cell r="F5773" t="str">
            <v>Ampliación y cobertura de bonos alimentarios para niños, niñas y adultos mayores en condición de discapacidad  para los 9 distritos del área rural en el municipio de Tame.</v>
          </cell>
        </row>
        <row r="5774">
          <cell r="E5774">
            <v>281794160673</v>
          </cell>
          <cell r="F5774" t="str">
            <v>Ampliación y cobertura de bonos alimentarios para la población víctima del conflicto armado para Afros y campesinos del municipio de Tame.</v>
          </cell>
        </row>
        <row r="5775">
          <cell r="E5775">
            <v>281794160705</v>
          </cell>
          <cell r="F5775" t="str">
            <v>Ampliación y cobertura para las mujeres gestantes y lactanes menores de 17 años para campesinas y Afros de la zona rural del municipio de Tame.</v>
          </cell>
        </row>
        <row r="5776">
          <cell r="E5776">
            <v>281794160745</v>
          </cell>
          <cell r="F5776" t="str">
            <v xml:space="preserve">Implementación de subsidios alimentarios para la población en condición de discapacidad, adultos mayores, población vulnera niños y niñas de manera integral con enfoque diferencial en la zona rural del municipio de Tame. </v>
          </cell>
        </row>
        <row r="5777">
          <cell r="E5777">
            <v>281794160761</v>
          </cell>
          <cell r="F5777" t="str">
            <v>Asignación de cupos del programa del adulto mayor que beneficie a la comunidad sikuani Kalibirnae</v>
          </cell>
        </row>
        <row r="5778">
          <cell r="E5778">
            <v>281794161396</v>
          </cell>
          <cell r="F5778" t="str">
            <v>Construcción y puesta en marcha de un centro de atención integral al adulto mayor en el distrito de Flor Amarillo</v>
          </cell>
        </row>
        <row r="5779">
          <cell r="E5779">
            <v>281794161474</v>
          </cell>
          <cell r="F5779" t="str">
            <v>Compra de un terreno amplio para la construcción de un hogar geriátrico integral para la atención al adulto mayor del la zona rural del municipio de Tame.</v>
          </cell>
        </row>
        <row r="5780">
          <cell r="E5780">
            <v>281794163005</v>
          </cell>
          <cell r="F5780" t="str">
            <v>Implementar programas alimentarios que garanticen una sana alimentación, en las familias de la comunidad Betoy.</v>
          </cell>
        </row>
        <row r="5781">
          <cell r="E5781">
            <v>281065167366</v>
          </cell>
          <cell r="F5781" t="str">
            <v> Garantizar presencia institucional local con inversión social en Puerto Jordán en el Municipio de Arauquita</v>
          </cell>
        </row>
        <row r="5782">
          <cell r="E5782">
            <v>281065167420</v>
          </cell>
          <cell r="F5782" t="str">
            <v xml:space="preserve">Construcción de salones comunales en los centros poblados del Municipio de Arauquita </v>
          </cell>
        </row>
        <row r="5783">
          <cell r="E5783">
            <v>281065167494</v>
          </cell>
          <cell r="F5783" t="str">
            <v>Facilitar programas de formación para la creación y fortalecimiento de las veedurías ciudadanas de las veredas del Municipio de Arauquita</v>
          </cell>
        </row>
        <row r="5784">
          <cell r="E5784">
            <v>281065167596</v>
          </cell>
          <cell r="F5784" t="str">
            <v>Reparacion o indemnizacion, de las victimas de la violencia y desaparicion forzada, en el resguardo el Vigia, Cajaros, Bayoneros, san Jose de Lipa y la Voragine del Municipio de Arauquita, Departamento de Arauca.</v>
          </cell>
        </row>
        <row r="5785">
          <cell r="E5785">
            <v>281065167605</v>
          </cell>
          <cell r="F5785" t="str">
            <v>Hacer reparación individual y colectiva a las víctimas de conflicto armado en el Municipio de Arauquita</v>
          </cell>
        </row>
        <row r="5786">
          <cell r="E5786">
            <v>281065167618</v>
          </cell>
          <cell r="F5786" t="str">
            <v>Implementación de medidas para el esclarecimiento de la verdad y la lucha contra la impunidad en el Municipio de Arauquita</v>
          </cell>
        </row>
        <row r="5787">
          <cell r="E5787">
            <v>281065167723</v>
          </cell>
          <cell r="F5787" t="str">
            <v>Construcción 5 casas de la mujer en los centros poblados Aguachica, Las Cruces, Esmeralda, Pesquera y Pueblo Nuevo para las asociaciones de mujeres  del municipio de Arauquita</v>
          </cell>
        </row>
        <row r="5788">
          <cell r="E5788">
            <v>281065167888</v>
          </cell>
          <cell r="F5788" t="str">
            <v>Crear canal de televisión comunitarios en en el Municipio de Arauquita</v>
          </cell>
        </row>
        <row r="5789">
          <cell r="E5789">
            <v>281065167935</v>
          </cell>
          <cell r="F5789" t="str">
            <v xml:space="preserve">Casa de Gobierno  para los resguardos el vigia, bayonero, la voragine, Los cajaros, para reuniones y actividades propias de la comunidad Indigena del municipio de ARAUQUITA </v>
          </cell>
        </row>
        <row r="5790">
          <cell r="E5790">
            <v>281065167955</v>
          </cell>
          <cell r="F5790" t="str">
            <v xml:space="preserve">Dotación de la Casa de Gobierno  para los resguardos el vigia, bayonero, la voragine, Los cajaros, para reuniones y actividades propias de la comunidad Indigena del municipio de ARAUQUITA </v>
          </cell>
        </row>
        <row r="5791">
          <cell r="E5791">
            <v>281065167977</v>
          </cell>
          <cell r="F5791" t="str">
            <v>Creación y fortalecimiento de emisoras comunitarias en el Municipio de Arauquita.</v>
          </cell>
        </row>
        <row r="5792">
          <cell r="E5792">
            <v>281065167985</v>
          </cell>
          <cell r="F5792" t="str">
            <v> Garantizar  protección a  líderes sociales y comunitarios en el Municipio de Arauquita</v>
          </cell>
        </row>
        <row r="5793">
          <cell r="E5793">
            <v>281065167988</v>
          </cell>
          <cell r="F5793" t="str">
            <v>Recuperación y fortalecimiento de la cultura ancestral y del territorio de los pueblos indígenas en el Municipio de Arauquita</v>
          </cell>
        </row>
        <row r="5794">
          <cell r="E5794">
            <v>281065168084</v>
          </cell>
          <cell r="F5794" t="str">
            <v>Capacitación a la guardia indígena en la  ley chivechi (manual de convivencia) a los 3 resguardos vigia, bayonero y cajaros</v>
          </cell>
        </row>
        <row r="5795">
          <cell r="E5795">
            <v>281065168123</v>
          </cell>
          <cell r="F5795" t="str">
            <v xml:space="preserve">Capacitación y formación en Escuela de liderazgo, autonomía para las mujeres  indígenas  del municipio de arauquita </v>
          </cell>
        </row>
        <row r="5796">
          <cell r="E5796">
            <v>281065168128</v>
          </cell>
          <cell r="F5796" t="str">
            <v>Crear y dotar oficinas  para conciliadores certificados en justicia  del Municipio de Arauquita</v>
          </cell>
        </row>
        <row r="5797">
          <cell r="E5797">
            <v>281065168140</v>
          </cell>
          <cell r="F5797" t="str">
            <v>Promover la participación comunitaria en el control y la veeduría de las obras o actividades que perjudiquen el medio ambiente</v>
          </cell>
        </row>
        <row r="5798">
          <cell r="E5798">
            <v>281065168160</v>
          </cell>
          <cell r="F5798" t="str">
            <v>Construcción  de  cepos para el control social, en el resguardo indigena el vigia, del Municipio de Arauquita</v>
          </cell>
        </row>
        <row r="5799">
          <cell r="E5799">
            <v>281065168193</v>
          </cell>
          <cell r="F5799" t="str">
            <v>Construcción de un centro de memoria histórica en Puerto Jordán y Brisas del Caranal CPOB en el Municipio de Arauquita</v>
          </cell>
        </row>
        <row r="5800">
          <cell r="E5800">
            <v>281065168240</v>
          </cell>
          <cell r="F5800" t="str">
            <v>Conservación de la cultura y lengua Sikuani del municipio de arauquita a traves de la construcción de una maloka</v>
          </cell>
        </row>
        <row r="5801">
          <cell r="E5801">
            <v>281065168263</v>
          </cell>
          <cell r="F5801" t="str">
            <v>Crear espacios de intercambios culturales con otros pueblos y comunidades indígenas del departamento para la recuperación de saberes ancestrales.</v>
          </cell>
        </row>
        <row r="5802">
          <cell r="E5802">
            <v>281065168278</v>
          </cell>
          <cell r="F5802" t="str">
            <v xml:space="preserve">implementación del plan salvaguarda y el plan de vida en las comunidades indígenas del municipio de Arauquita atraves del estado( la alcaldía, la gobernación, ministerio y las autoridades indígenas) dando cumplimiento a los acuerdos pactados </v>
          </cell>
        </row>
        <row r="5803">
          <cell r="E5803">
            <v>281065168300</v>
          </cell>
          <cell r="F5803" t="str">
            <v>Capacitar a las autoridades y guardia indígena en la articulación de la justicia tradicional y la justicia ordinaria, en acompañamiento conjunto de las autoridades competentes, defensoría, jueces, fiscalía, personería, entre otras en el resguardo el vigia, Municipio de Arauquita, Departamento de Arauca.</v>
          </cell>
        </row>
        <row r="5804">
          <cell r="E5804">
            <v>281065168307</v>
          </cell>
          <cell r="F5804" t="str">
            <v>Dotación para la guardia indígena como (uniformes, bastones, linternas, botiquines, portátiles, calzado, machetes, manilas, chaquetas y celulares.)</v>
          </cell>
        </row>
        <row r="5805">
          <cell r="E5805">
            <v>281065168315</v>
          </cell>
          <cell r="F5805" t="str">
            <v>Contratar instructores para promover el deporte, danzas e instrumentos del llano  de los centros poblados en el Municipio de Arauquita</v>
          </cell>
        </row>
        <row r="5806">
          <cell r="E5806">
            <v>281065168317</v>
          </cell>
          <cell r="F5806" t="str">
            <v>Construcción de una casa hogar sustituto en el resguardo el vigia manejado por madres indígenas responsables.</v>
          </cell>
        </row>
        <row r="5807">
          <cell r="E5807">
            <v>281065168456</v>
          </cell>
          <cell r="F5807" t="str">
            <v>dotación de la guardia indígena Sikuani</v>
          </cell>
        </row>
        <row r="5808">
          <cell r="E5808">
            <v>281065168467</v>
          </cell>
          <cell r="F5808" t="str">
            <v>dotación de una casa hogar sustituto en el resguardo el vigia manejado por madres indígenas responsables.</v>
          </cell>
        </row>
        <row r="5809">
          <cell r="E5809">
            <v>281065168478</v>
          </cell>
          <cell r="F5809" t="str">
            <v>Crear campañas de sensibilización e inclusión para exaltar el respeto, aceptación a la diversidad de genero en las comunidades del Municipio de Arauquita</v>
          </cell>
        </row>
        <row r="5810">
          <cell r="E5810">
            <v>281065168489</v>
          </cell>
          <cell r="F5810" t="str">
            <v>Capacitación por parte del ministerio para que los miembros de las comunidades del  resguardo el vigia, Municipio de Arauquita, Departamento de Arauca. tengan conocimiento sobre los mecanismos de concertación con base en la Ley 21 de 1991, como derechos fundamentales. (Consulta previa).</v>
          </cell>
        </row>
        <row r="5811">
          <cell r="E5811">
            <v>281065168506</v>
          </cell>
          <cell r="F5811" t="str">
            <v>Dotación de 120 chalecos salvavidas para el transporte fluvial de los 04 resguardos  indigenas del municipio de arauquita</v>
          </cell>
        </row>
        <row r="5812">
          <cell r="E5812">
            <v>281065168513</v>
          </cell>
          <cell r="F5812" t="str">
            <v>Que los recursos por  trasferencias sean ampliados y ejecutados por la misma autoridad indigena para que se pueda implementar el plan de vida de la comunidad.</v>
          </cell>
        </row>
        <row r="5813">
          <cell r="E5813">
            <v>281065168535</v>
          </cell>
          <cell r="F5813" t="str">
            <v>Estructuracion del Plan de Vida del resguardo la voragine  atraves del acompañamiento de profesionales en el tema , la autoridad y  la comunidad indigena</v>
          </cell>
        </row>
        <row r="5814">
          <cell r="E5814">
            <v>281065168554</v>
          </cell>
          <cell r="F5814" t="str">
            <v>Garantía estatal para que las comunidades indígenas podamos hacer uso de nuestro territorio de acuerdo a nuestros usos y costumbres con las adaptaciones que el territorio actualmente nos exige.</v>
          </cell>
        </row>
        <row r="5815">
          <cell r="E5815">
            <v>281065168575</v>
          </cell>
          <cell r="F5815" t="str">
            <v xml:space="preserve">Construcción de centros de convivencia ciudadano en los centros poblados La Esmeralda, Panama, Pueblo Nuevo del Municipio de Arauquita </v>
          </cell>
        </row>
        <row r="5816">
          <cell r="E5816">
            <v>281065168595</v>
          </cell>
          <cell r="F5816" t="str">
            <v xml:space="preserve">Control de zona de frontera  con Venezuela en el Municipio de Arauquita </v>
          </cell>
        </row>
        <row r="5817">
          <cell r="E5817">
            <v>281065168600</v>
          </cell>
          <cell r="F5817" t="str">
            <v>Realizar charlas y talleres de prevención y seguridad personal (minas antipersonas) en el Municipio de Arauquita</v>
          </cell>
        </row>
        <row r="5818">
          <cell r="E5818">
            <v>281065168614</v>
          </cell>
          <cell r="F5818" t="str">
            <v>Desmilitarización de los espacios comunitarios y estudiantiles en el Municipio de Arauquita</v>
          </cell>
        </row>
        <row r="5819">
          <cell r="E5819">
            <v>281065168615</v>
          </cell>
          <cell r="F5819" t="str">
            <v>Talleres sobre promoción e implementación del respeto por la diferencia, la crítica y la oposición política en el Municipio de Arauquita</v>
          </cell>
        </row>
        <row r="5820">
          <cell r="E5820">
            <v>281065168626</v>
          </cell>
          <cell r="F5820" t="str">
            <v>incentivos económicos y medidas de seguridad y protección a lideres sociales y comunitarios rurales del municipio de Arauquita.</v>
          </cell>
        </row>
        <row r="5821">
          <cell r="E5821">
            <v>281065169251</v>
          </cell>
          <cell r="F5821" t="str">
            <v>Garantizar la seguridad, protección y acompañamiento para la mujer victima y la diversidad de genero en el Municipio de  Arauquita</v>
          </cell>
        </row>
        <row r="5822">
          <cell r="E5822">
            <v>281065169267</v>
          </cell>
          <cell r="F5822" t="str">
            <v>Programas de prevención y protección de los derechos humanos en el Municipio de Arauquita</v>
          </cell>
        </row>
        <row r="5823">
          <cell r="E5823">
            <v>281065169302</v>
          </cell>
          <cell r="F5823" t="str">
            <v>Crear e implementar un censo de la población afro</v>
          </cell>
        </row>
        <row r="5824">
          <cell r="E5824">
            <v>281065169325</v>
          </cell>
          <cell r="F5824" t="str">
            <v>Construir parque central en el centro poblado de Panama y demás centros poblados  del Municipio de Arauquita</v>
          </cell>
        </row>
        <row r="5825">
          <cell r="E5825">
            <v>281065169490</v>
          </cell>
          <cell r="F5825" t="str">
            <v>Creación de una emisora comunitaria afro, manejada por líderes (hombres, mujeres y jóvenes) en centro poblado el oasis</v>
          </cell>
        </row>
        <row r="5826">
          <cell r="E5826">
            <v>281065169496</v>
          </cell>
          <cell r="F5826" t="str">
            <v>Construcción de la casa etnocultural en el centro poblado de panamá de arauca municipio de arauquita</v>
          </cell>
        </row>
        <row r="5827">
          <cell r="E5827">
            <v>281065169503</v>
          </cell>
          <cell r="F5827" t="str">
            <v>Hacer la gestión con uariv frente a la inclusión de  las comunidades etnicas afrodescendientes como sujeto de reparación colectiva  víctimas de conflicto armado en el Municipio de Arauquita</v>
          </cell>
        </row>
        <row r="5828">
          <cell r="E5828">
            <v>281065169505</v>
          </cell>
          <cell r="F5828" t="str">
            <v xml:space="preserve"> Gestionar el cumplimiento inmediato de los compromisos adquiridos en los programas de los desmovilizados y demás personas que han dejado las armas en el  Municipio de Arauquita </v>
          </cell>
        </row>
        <row r="5829">
          <cell r="E5829">
            <v>281065169519</v>
          </cell>
          <cell r="F5829" t="str">
            <v>construcción hogares infantiles sustitutos para y manejado por comunidad afro en los centros poblados del municipio de arauquita</v>
          </cell>
        </row>
        <row r="5830">
          <cell r="E5830">
            <v>281065169524</v>
          </cell>
          <cell r="F5830" t="str">
            <v>Crear, capacitar lasveedurías con líderes y lideresas (principal y suplente) ( representantes consejo comunitario, y organizaciones de base) para realizar seguimiento y control de los recursos y proyectos que llegan a la comunidad afro.</v>
          </cell>
        </row>
        <row r="5831">
          <cell r="E5831">
            <v>281065169533</v>
          </cell>
          <cell r="F5831" t="str">
            <v xml:space="preserve">Fortalecimiento a las organizaciones de mujeres, de jovenes de las comunidades negras afrocolombianas raisales y palenqueras. </v>
          </cell>
        </row>
        <row r="5832">
          <cell r="E5832">
            <v>281065169541</v>
          </cell>
          <cell r="F5832" t="str">
            <v>construcció del plan de vida de los concejo comunitario y asociaciones de negras, afrocolombianas, raisales y palenqueras en el municipio de aruquita</v>
          </cell>
        </row>
        <row r="5833">
          <cell r="E5833">
            <v>281065169546</v>
          </cell>
          <cell r="F5833" t="str">
            <v>creación de la guardia cimarrona para las comunidades afrocolombianas, raisales y palenqueras según su costumbre y tradicionalidad y cultura propia para la defensa y protección de sus territorios</v>
          </cell>
        </row>
        <row r="5834">
          <cell r="E5834">
            <v>281065169562</v>
          </cell>
          <cell r="F5834" t="str">
            <v>Gestionar la conformación y legalización de la Asociación Pecnarburchi Recora Lipa de la Comunidad indígena Jitnú del Municipio Arauquita</v>
          </cell>
        </row>
        <row r="5835">
          <cell r="E5835">
            <v>281065169566</v>
          </cell>
          <cell r="F5835" t="str">
            <v xml:space="preserve">apoyo para la legalización de los consejos comunitarios y organizaciones de base del municipio de arauquita con menos tramitología  sin ningún costo de parte del Ministerio del Interior </v>
          </cell>
        </row>
        <row r="5836">
          <cell r="E5836">
            <v>281065169569</v>
          </cell>
          <cell r="F5836" t="str">
            <v>Implementación de  talleres  de resolución de conflictos y Derechos Humanos, dirigidos a comités conciliadores, líderes sociales y comunales  del Municipio de Arauquita</v>
          </cell>
        </row>
        <row r="5837">
          <cell r="E5837">
            <v>281065169582</v>
          </cell>
          <cell r="F5837" t="str">
            <v>dotacion  hogares infantiles sustitutos para y manejado por comunidad afro en los centros poblados del municipio de arauquita</v>
          </cell>
        </row>
        <row r="5838">
          <cell r="E5838">
            <v>281065169588</v>
          </cell>
          <cell r="F5838" t="str">
            <v>Programa de formación en: derechos humanos, liderazgo, reconciliación, convivencia y pedagogía de paz. y dotación de oficina ( computadores, escritorios, sillas, ventiladores, archivos, fotocopiadoras)</v>
          </cell>
        </row>
        <row r="5839">
          <cell r="E5839">
            <v>281065169595</v>
          </cell>
          <cell r="F5839" t="str">
            <v>Capacitación para formar líderes, jovenes, hombres y mujeres en mecanismos alternativos en resolución de conflictos, en el resguardo el vigia, Municipio de Arauquita, Departamento de Arauca.</v>
          </cell>
        </row>
        <row r="5840">
          <cell r="E5840">
            <v>281065169612</v>
          </cell>
          <cell r="F5840" t="str">
            <v xml:space="preserve"> puesta en marcha del protocolo y  creacion del reglamento interno de la comunidad negras, raisales y palenqueras</v>
          </cell>
        </row>
        <row r="5841">
          <cell r="E5841">
            <v>281065169622</v>
          </cell>
          <cell r="F5841" t="str">
            <v>Aplicación de la ley Chivechi y fortalecimiento del cabildo para la solución de problemas de violencia hacia la mujer.</v>
          </cell>
        </row>
        <row r="5842">
          <cell r="E5842">
            <v>281065169625</v>
          </cell>
          <cell r="F5842" t="str">
            <v>Capacitación integral permanente en derechos humanos y Derecho Internacional humanitario,  a los líderes, mujeres y jóvenes, en el resguardo el vigia, Municipio de Arauquita, Departamento de Arauca.</v>
          </cell>
        </row>
        <row r="5843">
          <cell r="E5843">
            <v>281065169628</v>
          </cell>
          <cell r="F5843" t="str">
            <v>Implementar escuelas de liderazgo como las del SECOFÍ o las desarrolladas por ACNUR, pero que sean un proceso de formación de líderes para que los hitnü podamos entender cómo funciona el Estado para mejorar la gestión en los resguardos indigenas del municipio de arauquita</v>
          </cell>
        </row>
        <row r="5844">
          <cell r="E5844">
            <v>281065169635</v>
          </cell>
          <cell r="F5844" t="str">
            <v>Fortalecer el cabildo  de los resguardos indigenas del municipio de arauquita para ejercer autoridad para tomar decisiones en beneficio a las mujeres, niñas y niños.</v>
          </cell>
        </row>
        <row r="5845">
          <cell r="E5845">
            <v>281065169636</v>
          </cell>
          <cell r="F5845" t="str">
            <v>Capacitación para mujeres para participar en diferentes escenarios, conocimiento de leyes para poder expresar con fundamentos.</v>
          </cell>
        </row>
        <row r="5846">
          <cell r="E5846">
            <v>281065169646</v>
          </cell>
          <cell r="F5846" t="str">
            <v>fortalecer la autonomia propia de acuerdo al reglamento interno u manual de convivencia para los resguardos indígenas del municipio de arauqiuta</v>
          </cell>
        </row>
        <row r="5847">
          <cell r="E5847">
            <v>281065169651</v>
          </cell>
          <cell r="F5847" t="str">
            <v>Getsionar ante las entidades competentes jornadas de cedulación y registro para los pueblos indigenas del municipio de arauquita</v>
          </cell>
        </row>
        <row r="5848">
          <cell r="E5848">
            <v>281065169656</v>
          </cell>
          <cell r="F5848" t="str">
            <v>Generar espacios de dialogo  entre las dos asociaciones de ASCATIDAR y ASOCATA de paz, convivencia y reconciliacionn</v>
          </cell>
        </row>
        <row r="5849">
          <cell r="E5849">
            <v>281300148376</v>
          </cell>
          <cell r="F5849" t="str">
            <v>Construcción de una casa de paso en el municipio de Fortul para los U´wa</v>
          </cell>
        </row>
        <row r="5850">
          <cell r="E5850">
            <v>281300148411</v>
          </cell>
          <cell r="F5850" t="str">
            <v>Reparacion o indemnizacion, de las victimas de la violencia y desaparicion forzada, de la comunidad cusay la colorada y asentamiento de mujeres indigenas desplazadas, del municipio de fortul, departamento de arauca.</v>
          </cell>
        </row>
        <row r="5851">
          <cell r="E5851">
            <v>281300148419</v>
          </cell>
          <cell r="F5851" t="str">
            <v xml:space="preserve">Capacitaciones sobre las leyes de Parques y Ley de páramos a toda la comunidad. Claridad a toda las comunidades indígenas sobres las actuales decisiones del gobierno acerca de los páramos o territorios donde habitan las comunidades indígenas </v>
          </cell>
        </row>
        <row r="5852">
          <cell r="E5852">
            <v>281300148440</v>
          </cell>
          <cell r="F5852" t="str">
            <v>Implementar programas de apoyo psicosocial y espiritual, individuales y colectivos, para mitigar la problemática de violación, de niñas, niños y mujeres y jóvenes, en el Resguardo Cusay la colorada y asentamiento de mujeres indígenas desplazadas, del municipio de Fortul departamento de Arauca.</v>
          </cell>
        </row>
        <row r="5853">
          <cell r="E5853">
            <v>281300148443</v>
          </cell>
          <cell r="F5853" t="str">
            <v>Promover los Derechos Humanos, el respeto a la diferencia y la no estigmatización Afrodescendiente en el municipio de Fortul</v>
          </cell>
        </row>
        <row r="5854">
          <cell r="E5854">
            <v>281300148462</v>
          </cell>
          <cell r="F5854" t="str">
            <v>Apoyar la implementación de una estrategia para el establecimiento de un gobierno propio capaz de tomar las riendas del pueblo Makaguán Cusay La Colorada.</v>
          </cell>
        </row>
        <row r="5855">
          <cell r="E5855">
            <v>281300148510</v>
          </cell>
          <cell r="F5855" t="str">
            <v>Priorizar a la Asociación de Mujeres víctimas afrodescendientes del municipio de Fortul para proyectos de vivienda, restitución de tierras, reparación integral, capacitaciones, con sus respectivos incentivos para la ejecución de lo aprendido y así tener una estabilidad económica y mejorar las condiciones de vida de esta población</v>
          </cell>
        </row>
        <row r="5856">
          <cell r="E5856">
            <v>281300148524</v>
          </cell>
          <cell r="F5856" t="str">
            <v>Crear y dotar una emisora comunitaria para la difusión de la historia ancestral, el auto reconocimiento de la comunidad afro, raizal y palanquera</v>
          </cell>
        </row>
        <row r="5857">
          <cell r="E5857">
            <v>281300148565</v>
          </cell>
          <cell r="F5857" t="str">
            <v xml:space="preserve">Implementar programas de capacitación para la aplicación de la ley propia por parte de Alcaldía, Gobernación y el Ministerio. </v>
          </cell>
        </row>
        <row r="5858">
          <cell r="E5858">
            <v>281300149371</v>
          </cell>
          <cell r="F5858" t="str">
            <v>Construir un centro de memoria historica en territorio rural del municipio de Fortul.</v>
          </cell>
        </row>
        <row r="5859">
          <cell r="E5859">
            <v>281300149402</v>
          </cell>
          <cell r="F5859" t="str">
            <v>Construcción de casas comunales para el fortalecimiento a las organizaciones comunitarias.</v>
          </cell>
        </row>
        <row r="5860">
          <cell r="E5860">
            <v>281300149483</v>
          </cell>
          <cell r="F5860" t="str">
            <v>Fortalecimiento institucional de Corporinoquía para el cumplimiento de sus funciones  en el municipio de Fortul departamento de Arauca.</v>
          </cell>
        </row>
        <row r="5861">
          <cell r="E5861">
            <v>281300150408</v>
          </cell>
          <cell r="F5861" t="str">
            <v>Crear talleres de la política pública de la mujer, incluyendo a los hombres para que conozcan sus derechos y deberes en la zona rural del municipio de Fortul.</v>
          </cell>
        </row>
        <row r="5862">
          <cell r="E5862">
            <v>281300150789</v>
          </cell>
          <cell r="F5862" t="str">
            <v xml:space="preserve"> Veeduría de la comunidad a los proyectos de infraestructura realizados en la zona rural del municipio de Fortul.</v>
          </cell>
        </row>
        <row r="5863">
          <cell r="E5863">
            <v>281300150828</v>
          </cell>
          <cell r="F5863" t="str">
            <v>Fortalecer instituciones de derechos humanos, promoción y capacitación en los temas relacionados, en los distritos del municipio de Fortul</v>
          </cell>
        </row>
        <row r="5864">
          <cell r="E5864">
            <v>281300150857</v>
          </cell>
          <cell r="F5864" t="str">
            <v>Fortalecer y capacitar a la comunidad en pedagogías de paz, convivencia y resolución de conflictos</v>
          </cell>
        </row>
        <row r="5865">
          <cell r="E5865">
            <v>281300150865</v>
          </cell>
          <cell r="F5865" t="str">
            <v>Fortalecimiento y mayor presencia institucional de entidades del Ministerio Público en el territorio rural de Fortul.</v>
          </cell>
        </row>
        <row r="5866">
          <cell r="E5866">
            <v>281300150874</v>
          </cell>
          <cell r="F5866" t="str">
            <v>Garantizar la vida y proteger a líderes sociales</v>
          </cell>
        </row>
        <row r="5867">
          <cell r="E5867">
            <v>281300150884</v>
          </cell>
          <cell r="F5867" t="str">
            <v>Construcción de casa de cultura en todos los distritos del municipio de fortul</v>
          </cell>
        </row>
        <row r="5868">
          <cell r="E5868">
            <v>281300150902</v>
          </cell>
          <cell r="F5868" t="str">
            <v>Brindar ayuda humanitaria a población venezolana migrante en el municipio de Fortul.</v>
          </cell>
        </row>
        <row r="5869">
          <cell r="E5869">
            <v>281300150909</v>
          </cell>
          <cell r="F5869" t="str">
            <v>Fortalecimiento a las formas organizativas comunitarias</v>
          </cell>
        </row>
        <row r="5870">
          <cell r="E5870">
            <v>281300150920</v>
          </cell>
          <cell r="F5870" t="str">
            <v>Promoción de encuentros culturales y deportivos</v>
          </cell>
        </row>
        <row r="5871">
          <cell r="E5871">
            <v>281300150930</v>
          </cell>
          <cell r="F5871" t="str">
            <v>Capacitación para conciliadores comunales y escolares del área rural del municipio de Fortul</v>
          </cell>
        </row>
        <row r="5872">
          <cell r="E5872">
            <v>281300150940</v>
          </cell>
          <cell r="F5872" t="str">
            <v>Crear y fortalecer emisoras comunitarias para comunidades rurales del municipio de Fortul.</v>
          </cell>
        </row>
        <row r="5873">
          <cell r="E5873">
            <v>281300150942</v>
          </cell>
          <cell r="F5873" t="str">
            <v>Fortalecimiento de capacidades institucionales y locales para la conformación de veedurías ciudadanas</v>
          </cell>
        </row>
        <row r="5874">
          <cell r="E5874">
            <v>281300150947</v>
          </cell>
          <cell r="F5874" t="str">
            <v>Fortalecimiento de habilidades y capacidades de la mujer</v>
          </cell>
        </row>
        <row r="5875">
          <cell r="E5875">
            <v>281300150957</v>
          </cell>
          <cell r="F5875" t="str">
            <v>Construcción y dotación de casa para el cuidado del adulto mayor</v>
          </cell>
        </row>
        <row r="5876">
          <cell r="E5876">
            <v>281300151052</v>
          </cell>
          <cell r="F5876" t="str">
            <v>Construcción y dotación de casa para la mujer  que beneficie a la población del municipio de Fortul.</v>
          </cell>
        </row>
        <row r="5877">
          <cell r="E5877">
            <v>281300151055</v>
          </cell>
          <cell r="F5877" t="str">
            <v>Respetar la propiedad privada de tierras legalizadas</v>
          </cell>
        </row>
        <row r="5878">
          <cell r="E5878">
            <v>281300151059</v>
          </cell>
          <cell r="F5878" t="str">
            <v xml:space="preserve"> Creación de la fundación de la mujer con subsidios económicos, educativos y alimentarios para hijos de mujeres víctimas </v>
          </cell>
        </row>
        <row r="5879">
          <cell r="E5879">
            <v>281300151064</v>
          </cell>
          <cell r="F5879" t="str">
            <v>Construcción y dotación de casa para la mujer  que beneficie a la población rural  del municipio de Fortul.</v>
          </cell>
        </row>
        <row r="5880">
          <cell r="E5880">
            <v>281300151069</v>
          </cell>
          <cell r="F5880" t="str">
            <v xml:space="preserve">Estrategia para el desminado  en particular las 12 veredas del Oleoducto Bicentenario del municipio de Fortul que </v>
          </cell>
        </row>
        <row r="5881">
          <cell r="E5881">
            <v>281300151076</v>
          </cell>
          <cell r="F5881" t="str">
            <v>Implementar programas en arte y cultura con enfoque diferencial afrodescendiente, raizal y palanquero, que permitan expresar, conservar y transmitir su legado a las nuevas generaciones</v>
          </cell>
        </row>
        <row r="5882">
          <cell r="E5882">
            <v>281300151078</v>
          </cell>
          <cell r="F5882" t="str">
            <v xml:space="preserve">Implementar pedagogía de paz para la población Afro que propicie la autonomía y el ejercicio pleno de los derechos como grupo étnico afrodescendientes; que contribuya a una sana convivencia  </v>
          </cell>
        </row>
        <row r="5883">
          <cell r="E5883">
            <v>281300151080</v>
          </cell>
          <cell r="F5883" t="str">
            <v>Que el gobierno cumpla con el desminado en las zonas rurales que habita la población afro, como protección del derecho fundamental de la vida.</v>
          </cell>
        </row>
        <row r="5884">
          <cell r="E5884">
            <v>281300151084</v>
          </cell>
          <cell r="F5884" t="str">
            <v xml:space="preserve">Construcción y dotación de CASA ETNOCULTURAL de la población Afro, Raizal y Palanquera, con instrumentos musicales autóctonos de nuestra identidad, vestuarios propios de nuestra cultura, equipos tecnológicos, mobiliaria </v>
          </cell>
        </row>
        <row r="5885">
          <cell r="E5885">
            <v>281300151085</v>
          </cell>
          <cell r="F5885" t="str">
            <v>Construcción de un Monumento Histórico de vivencias culturales tradicionales Afrodescendientes que cuenta de la historia afrodescendiente y su permanencia en el territorio Araucano</v>
          </cell>
        </row>
        <row r="5886">
          <cell r="E5886">
            <v>281300151087</v>
          </cell>
          <cell r="F5886" t="str">
            <v>Reparación individual y colectiva de las víctimas de la población Afro, Raizal y Palanquera con restitución de tierras para personas que han sido víctimas directas e indirectas del conflicto armado.</v>
          </cell>
        </row>
        <row r="5887">
          <cell r="E5887">
            <v>281300151090</v>
          </cell>
          <cell r="F5887" t="str">
            <v>Que haya presencia y diligencia de la institucionalidad para el esclarecimiento de la verdad y la lucha contra la impunidad de la población Afrodescendiente del municipio de Fortul</v>
          </cell>
        </row>
        <row r="5888">
          <cell r="E5888">
            <v>281300151091</v>
          </cell>
          <cell r="F5888" t="str">
            <v>Creación de una GUARDIA CIMARRONA encargada de la vigilancia, control y convivencia de los consejos comunitarios del municipio de Fortul</v>
          </cell>
        </row>
        <row r="5889">
          <cell r="E5889">
            <v>281300151095</v>
          </cell>
          <cell r="F5889" t="str">
            <v>Construcción de la casa Etnocultural para las reuniones y eventos colectivos en la vereda Alto Jordán, donde se benefician 163 familias Afros</v>
          </cell>
        </row>
        <row r="5890">
          <cell r="E5890">
            <v>281300151096</v>
          </cell>
          <cell r="F5890" t="str">
            <v xml:space="preserve">Construcción y dotación de la casa cultural en el centro poblado Nuevo Caranal que beneficia a 250 familias  </v>
          </cell>
        </row>
        <row r="5891">
          <cell r="E5891">
            <v>281300151099</v>
          </cell>
          <cell r="F5891" t="str">
            <v xml:space="preserve">Implementar programas de capacitación para la aplicación de la Ley Chivechi, por parte de Alcaldía, Gobernación y el Ministerio. </v>
          </cell>
        </row>
        <row r="5892">
          <cell r="E5892">
            <v>281300151103</v>
          </cell>
          <cell r="F5892" t="str">
            <v>Apoyar la implementación de una estrategia para el establecimiento de un gobierno propio capaz de tomar las riendas del pueblo Makaguán Cusay La Colorada.</v>
          </cell>
        </row>
        <row r="5893">
          <cell r="E5893">
            <v>281300151106</v>
          </cell>
          <cell r="F5893" t="str">
            <v xml:space="preserve">Solicitar acompañamiento permanente por parte del misterio del interior para fortalecer el gobierno propio, permitiendo el pleno acceso a la tierra por parte de la comunidad. </v>
          </cell>
        </row>
        <row r="5894">
          <cell r="E5894">
            <v>281300151108</v>
          </cell>
          <cell r="F5894" t="str">
            <v>Incentivo económico para el gobernador y al cabildo para la gestión de proyectos para la comunidad.</v>
          </cell>
        </row>
        <row r="5895">
          <cell r="E5895">
            <v>281300151110</v>
          </cell>
          <cell r="F5895" t="str">
            <v xml:space="preserve">Ampliación en la infraestructura y Dotación integral para la casa comunal del resguardo </v>
          </cell>
        </row>
        <row r="5896">
          <cell r="E5896">
            <v>281300151112</v>
          </cell>
          <cell r="F5896" t="str">
            <v>Capacitación integral en derechos humanos, a los líderes, mujeres y jóvenes de la comunidad.</v>
          </cell>
        </row>
        <row r="5897">
          <cell r="E5897">
            <v>281300151115</v>
          </cell>
          <cell r="F5897" t="str">
            <v xml:space="preserve">Crear una escuela operativa de liderazgo en cada uno los resguardos para que los jóvenes, mujeres, mayores y niños, sean empoderados y deseen ejercer las responsabilidades de caciques, gobernadores, capitanes y líderes por parte del ministerio, gobernaciones y alcaldías. </v>
          </cell>
        </row>
        <row r="5898">
          <cell r="E5898">
            <v>281300151117</v>
          </cell>
          <cell r="F5898" t="str">
            <v>Fortalecimiento y capacitación, a la comunidad para no permitir el mestizaje, el cual nos acabaría como pueblo.</v>
          </cell>
        </row>
        <row r="5899">
          <cell r="E5899">
            <v>281300151119</v>
          </cell>
          <cell r="F5899" t="str">
            <v xml:space="preserve">Construcción de cepos en mejores condiciones. </v>
          </cell>
        </row>
        <row r="5900">
          <cell r="E5900">
            <v>281300151123</v>
          </cell>
          <cell r="F5900" t="str">
            <v>Que el Estado garantice la implementación del plan salvaguarda y el plan de vida en las comunidades indígenas del municipio de Fortul, dando cumplimiento a los acuerdos pactados con las comunidades, la alcaldía, la gobernación, el ministerio y las autoridades indígenas.</v>
          </cell>
        </row>
        <row r="5901">
          <cell r="E5901">
            <v>281300151125</v>
          </cell>
          <cell r="F5901" t="str">
            <v>Dotación de implementos de la guardia indígena, apoyo económico para ser auto sostenible.</v>
          </cell>
        </row>
        <row r="5902">
          <cell r="E5902">
            <v>281300151126</v>
          </cell>
          <cell r="F5902" t="str">
            <v xml:space="preserve">Capacitación por parte del ministerio para que los miembros de las comunidades tengan conocimiento sobre los mecanismos de concertación con base en la Ley 21 de 1991, como derechos fundamentales. (Consulta previa). </v>
          </cell>
        </row>
        <row r="5903">
          <cell r="E5903">
            <v>281300151128</v>
          </cell>
          <cell r="F5903" t="str">
            <v xml:space="preserve">Capacitar a las autoridades y guardia indígena en la articulación de la justicia tradicional y la justicia ordinaria, en acompañamiento conjunto de las autoridades competentes, defensoría, jueces, fiscalía, personería, entre otras en cada resguardo indígena. </v>
          </cell>
        </row>
        <row r="5904">
          <cell r="E5904">
            <v>281300151130</v>
          </cell>
          <cell r="F5904" t="str">
            <v xml:space="preserve">Capacitación para formar líderes en mecanismos alternativos en resolución de conflictos. </v>
          </cell>
        </row>
        <row r="5905">
          <cell r="E5905">
            <v>281300151254</v>
          </cell>
          <cell r="F5905" t="str">
            <v xml:space="preserve">Fortalecimiento de los cabildos y los alguaciles que ejerzan control permanente </v>
          </cell>
        </row>
        <row r="5906">
          <cell r="E5906">
            <v>281300151256</v>
          </cell>
          <cell r="F5906" t="str">
            <v>Construcción y dotación de casas de Caciques y Gobernadores donde se impartan conocimientos ancestrales de mayores a jóvenes y se fortalezcan las escuelas de liderazgo</v>
          </cell>
        </row>
        <row r="5907">
          <cell r="E5907">
            <v>281300151257</v>
          </cell>
          <cell r="F5907" t="str">
            <v>Capacitación colectiva para la comunidad sobre los derechos individuales y colectivos del territorio del pueblo Cusay La Colorada.</v>
          </cell>
        </row>
        <row r="5908">
          <cell r="E5908">
            <v>281300151260</v>
          </cell>
          <cell r="F5908" t="str">
            <v>Construcción de una maloca en el lugar sagrado laguna Moriche, que convoque la práctica de la ritualidad y fortalecimiento de la espiritualidad de pueblo Cusay - La Colorada</v>
          </cell>
        </row>
        <row r="5909">
          <cell r="E5909">
            <v>281300151264</v>
          </cell>
          <cell r="F5909" t="str">
            <v xml:space="preserve">Implementar un método para que los casos que no puedan ser manejados por los cabildos sean manejados por la justicia ordinaria que actué e intervenga en los casos de violencia y violaciones que se presentan actualmente en la comunidad </v>
          </cell>
        </row>
        <row r="5910">
          <cell r="E5910">
            <v>281300151269</v>
          </cell>
          <cell r="F5910" t="str">
            <v xml:space="preserve">Que la voz de las mujeres de Cusay La Colorada sea tenida en cuenta en los cabildos </v>
          </cell>
        </row>
        <row r="5911">
          <cell r="E5911">
            <v>281300151271</v>
          </cell>
          <cell r="F5911" t="str">
            <v xml:space="preserve">Que los violadores se los lleven de la comunidad </v>
          </cell>
        </row>
        <row r="5912">
          <cell r="E5912">
            <v>281300151284</v>
          </cell>
          <cell r="F5912" t="str">
            <v>Construcción de la casa para los centros de convivencia y paz, donde se ejerce la autonomía y el gobierno propio de todas las comunidades.</v>
          </cell>
        </row>
        <row r="5913">
          <cell r="E5913">
            <v>281300151290</v>
          </cell>
          <cell r="F5913" t="str">
            <v>Construcción de una casa cabildo para el resguardo U´wa que quede dentro del territorio</v>
          </cell>
        </row>
        <row r="5914">
          <cell r="E5914">
            <v>281300151294</v>
          </cell>
          <cell r="F5914" t="str">
            <v>Dotación de implementos para guardia indígena.</v>
          </cell>
        </row>
        <row r="5915">
          <cell r="E5915">
            <v>281300151297</v>
          </cell>
          <cell r="F5915" t="str">
            <v xml:space="preserve">Desminar todas las comunidades indígenas. Capacitar a todos los miembros sobre la prevención, desminado y cuidado en la mitigación del riesgo de estos artefactos explosivos abandonados en los diferentes resguardos. </v>
          </cell>
        </row>
        <row r="5916">
          <cell r="E5916">
            <v>281300151298</v>
          </cell>
          <cell r="F5916" t="str">
            <v xml:space="preserve">Capacitación para formar líderes en mecanismos alternativos en resolución de conflictos. </v>
          </cell>
        </row>
        <row r="5917">
          <cell r="E5917">
            <v>281300151299</v>
          </cell>
          <cell r="F5917" t="str">
            <v>Se necesita que el Estado colombiano reconozca como víctimas y repare a algunos miembros de las comunidades indígenas de Igualitos, Laguna Tranquila y Cibariza.</v>
          </cell>
        </row>
        <row r="5918">
          <cell r="E5918">
            <v>281300151301</v>
          </cell>
          <cell r="F5918" t="str">
            <v xml:space="preserve">Fortalecer nuestro gobierno propio y nuestra cultura debido a la amenaza del mestizaje </v>
          </cell>
        </row>
        <row r="5919">
          <cell r="E5919">
            <v>281300152013</v>
          </cell>
          <cell r="F5919" t="str">
            <v xml:space="preserve">Talleres de la política pública de la mujer, que incluyan a los hombres </v>
          </cell>
        </row>
        <row r="5920">
          <cell r="E5920">
            <v>281300152266</v>
          </cell>
          <cell r="F5920" t="str">
            <v xml:space="preserve">Programas de liderazgo para 20 mujeres </v>
          </cell>
        </row>
        <row r="5921">
          <cell r="E5921">
            <v>281300152272</v>
          </cell>
          <cell r="F5921" t="str">
            <v>Gestionar a través del Ministerio, para que los recursos de transferencias sean manejados por las Asociaciones (Asocata y Ascatidar), o por los mismos cabildos.</v>
          </cell>
        </row>
        <row r="5922">
          <cell r="E5922">
            <v>281300152274</v>
          </cell>
          <cell r="F5922" t="str">
            <v>Iniciar proceso de reparación individual y colectiva por el daño causado desde nuestros ancestros. Plan de reparación colectivo de acuerdo con el territorio por los daños causados al territorio en el bombardeo por parte de la fuerza pública</v>
          </cell>
        </row>
        <row r="5923">
          <cell r="E5923">
            <v>281300152312</v>
          </cell>
          <cell r="F5923" t="str">
            <v>Apoyar la implementación de una estrategia para el establecimiento de un gobierno propio capaz de tomar las riendas del pueblo Makaguán Cusay La Colorada.</v>
          </cell>
        </row>
        <row r="5924">
          <cell r="E5924">
            <v>281300152333</v>
          </cell>
          <cell r="F5924" t="str">
            <v>Apoyar la implementación de una estrategia para el establecimiento de un gobierno propio capaz de tomar las riendas del pueblo Makaguán Cusay La Colorada.</v>
          </cell>
        </row>
        <row r="5925">
          <cell r="E5925">
            <v>281300152337</v>
          </cell>
          <cell r="F5925" t="str">
            <v>Plan de reparación colectivo de acuerdo con el territorio por los daños del conflicto en el territorio</v>
          </cell>
        </row>
        <row r="5926">
          <cell r="E5926">
            <v>281300152343</v>
          </cell>
          <cell r="F5926" t="str">
            <v xml:space="preserve">Construcción de la casa de la mujer, dotada con materiales y que cuente con la seguridad para poder guardar los materiales </v>
          </cell>
        </row>
        <row r="5927">
          <cell r="E5927">
            <v>281300152350</v>
          </cell>
          <cell r="F5927" t="str">
            <v>Apoyar la implementación de una estrategia para el establecimiento de un gobierno propio capaz de tomar las riendas del pueblo Makaguán Cusay La Colorada.</v>
          </cell>
        </row>
        <row r="5928">
          <cell r="E5928">
            <v>281736153847</v>
          </cell>
          <cell r="F5928" t="str">
            <v>Construcción de centro etnoculturales en los consejos comunitarios la Palma, Cocosar y Puerto Contreras que permita la transmisión y vivencia de tradiciones y costumbres del pueblo afrodescendiente, que beneficie a las 300 familias que conviven en el municipio de Saravena</v>
          </cell>
        </row>
        <row r="5929">
          <cell r="E5929">
            <v>281736153863</v>
          </cell>
          <cell r="F5929" t="str">
            <v>Programas institucionales para prevenir los índices de maltrato infantil, drogadicción y prostitución infantil en la zona rural de Saravena</v>
          </cell>
        </row>
        <row r="5930">
          <cell r="E5930">
            <v>281736153890</v>
          </cell>
          <cell r="F5930" t="str">
            <v>Fortalecer los encuentros entre las organizaciones indígenas a nivel local, regional y nacional mediante foros, diplomados, seminarios con apoyo en la logística (transporte, material de apoyo y recurso humano)</v>
          </cell>
        </row>
        <row r="5931">
          <cell r="E5931">
            <v>281736153929</v>
          </cell>
          <cell r="F5931" t="str">
            <v xml:space="preserve">Crear una forma de incentivo económico (bonificación mensual) para la guardia indígena de las comunidades indígenas de Playas de Bojaba, Uncaria y chivaraquia,Calafitas 1, Calafitas 2, Uncacía, San Miguel, </v>
          </cell>
        </row>
        <row r="5932">
          <cell r="E5932">
            <v>281736153958</v>
          </cell>
          <cell r="F5932" t="str">
            <v xml:space="preserve">Crear espacios de diálogos participativos entre víctimas y victimarios para la reconstrucción de proyecto de vida de la comunidad afrodescendiente del municipio de Saravena  </v>
          </cell>
        </row>
        <row r="5933">
          <cell r="E5933">
            <v>281736153960</v>
          </cell>
          <cell r="F5933" t="str">
            <v>Realizar programas de capacitación para la guardia  indígena y la comunidad U´wa, sobre Derechos Humanos y normas de convivencia.</v>
          </cell>
        </row>
        <row r="5934">
          <cell r="E5934">
            <v>281736153965</v>
          </cell>
          <cell r="F5934" t="str">
            <v>Reconocimiento a las autoridades indígenas como Autoridades ambientales de las comunidades Uncacía, Calafitas I y II y San Miguel, Playas de Bojabá, Chivaraquia, Uncaría</v>
          </cell>
        </row>
        <row r="5935">
          <cell r="E5935">
            <v>281736153970</v>
          </cell>
          <cell r="F5935" t="str">
            <v>Implementación de la guardia cimarrona que permita la protección de nuestros líderes y garantice la permanencia en el territorio de los consejos comunitarios La Palma, Cocosar y Puerto Contreras en el municipio de Saravena</v>
          </cell>
        </row>
        <row r="5936">
          <cell r="E5936">
            <v>281736153985</v>
          </cell>
          <cell r="F5936" t="str">
            <v>Dotar a la guardia indígena de uniformes completos para cada persona, bolsos, pares de botas, dotación de equipo de invierno para las tres comunidades indígenas.</v>
          </cell>
        </row>
        <row r="5937">
          <cell r="E5937">
            <v>281736153994</v>
          </cell>
          <cell r="F5937" t="str">
            <v>Construcción de casas para la guardia Indígena U´wa en los resguardos de Valles del Sol y Playas de Bojabá del municipio de Saravena</v>
          </cell>
        </row>
        <row r="5938">
          <cell r="E5938">
            <v>281736153999</v>
          </cell>
          <cell r="F5938" t="str">
            <v xml:space="preserve">Implementación de escuelas de liderazgo para las comunidades de San Miguel, Calafitas uno, Calafitas dos y Uncacía </v>
          </cell>
        </row>
        <row r="5939">
          <cell r="E5939">
            <v>281736154008</v>
          </cell>
          <cell r="F5939" t="str">
            <v>Fortalecimiento insitucional de Corporinoquia para garantizar su presencia en el territorio. Articulación entre las comunidades y entes petroleros para, de acuerdo a sus competencias, gestionar de manera participativa el uso del suelo en el municipio de Saravena</v>
          </cell>
        </row>
        <row r="5940">
          <cell r="E5940">
            <v>281736154061</v>
          </cell>
          <cell r="F5940" t="str">
            <v>Que el Estado garantice la implementación del plan salvaguarda, el plan de vida  del pueblo U´wa y los PDET para todas las comunidades del municipio de Saravena.</v>
          </cell>
        </row>
        <row r="5941">
          <cell r="E5941">
            <v>281736154067</v>
          </cell>
          <cell r="F5941" t="str">
            <v>Apoyo logístico (transporte, alimentación, hidratación, hospedaje, recursos tecnológicos) al proyecto Encuentro de saberes ancestrales del CEIN Tutukana en el que se benefician todos los niños de la institución U´wa del municipio de Saravena</v>
          </cell>
        </row>
        <row r="5942">
          <cell r="E5942">
            <v>281736154069</v>
          </cell>
          <cell r="F5942" t="str">
            <v>Creación de escuela de liderazgo que beneficie a las mujeres indígenas de las comunidades U´wa del municipio de Saravena</v>
          </cell>
        </row>
        <row r="5943">
          <cell r="E5943">
            <v>281736154072</v>
          </cell>
          <cell r="F5943" t="str">
            <v>Capacitar a los cabildos para la administración de los recursos públicos provenientes de SGP (decreto 1953 de 2014), para que estos sean administrados por las autoridades de las comunidades indígenas de los resguardos del municipio de Saravena.</v>
          </cell>
        </row>
        <row r="5944">
          <cell r="E5944">
            <v>281736154077</v>
          </cell>
          <cell r="F5944" t="str">
            <v>Concertación y coordinación entre las autoridades indígenas del municipio de Saravena y la fuerza pública para ingresar al territorio del resguardo (Ejército Nacional)</v>
          </cell>
        </row>
        <row r="5945">
          <cell r="E5945">
            <v>281736154161</v>
          </cell>
          <cell r="F5945" t="str">
            <v>Apoyo económico para financiar la logística para el trabajo de actualización del reglamento interno  para las comunidades  Indigenas UWA</v>
          </cell>
        </row>
        <row r="5946">
          <cell r="E5946">
            <v>281736154167</v>
          </cell>
          <cell r="F5946" t="str">
            <v xml:space="preserve">Construcción de la casas de gobierno propio en cada una de las comunidades indígenas U´wa de los resguardos Valles del Sol y Playas de Bojabá </v>
          </cell>
        </row>
        <row r="5947">
          <cell r="E5947">
            <v>281736154168</v>
          </cell>
          <cell r="F5947" t="str">
            <v>Construcción de Casa de la justicia en la comunidad Chivaraquía del Resguardo Valles del Sol.</v>
          </cell>
        </row>
        <row r="5948">
          <cell r="E5948">
            <v>281736154173</v>
          </cell>
          <cell r="F5948" t="str">
            <v>Que se le dé mayor celeridad a los procesos de indemnización, atención psicosocial y reparación integral a las víctimas del conflicto pertenecientes a las consejos comunitarios La Palma, Cocosar y Puerto Contreras.</v>
          </cell>
        </row>
        <row r="5949">
          <cell r="E5949">
            <v>281736154177</v>
          </cell>
          <cell r="F5949" t="str">
            <v>Implementar pedagogías de paz y pedagogía afrodescendiente que permita la información y garantice la  vivencia de los Derechos Humanos a niños, niñas, adolescentes, adulto y adulto mayor en los consejos comunitarios La Palma, Cocosar y Puerto Contreras del municipio de Saravena</v>
          </cell>
        </row>
        <row r="5950">
          <cell r="E5950">
            <v>281736154183</v>
          </cell>
          <cell r="F5950" t="str">
            <v xml:space="preserve">Crear una Emisora Comunitaria “la voz de la tambora” en el consejo comunitario de  Cocosar del municipio de Saravena </v>
          </cell>
        </row>
        <row r="5951">
          <cell r="E5951">
            <v>281736154190</v>
          </cell>
          <cell r="F5951" t="str">
            <v>Reconocimiento a la guardia ancestral como institución de seguridad indígena.</v>
          </cell>
        </row>
        <row r="5952">
          <cell r="E5952">
            <v>281736154197</v>
          </cell>
          <cell r="F5952" t="str">
            <v>Reconocimiento ancestral de las comunidades afro de los Consejos comunitarios de Puerto Contreras, Consejo comunitario de La Palma, consejo comunitario de Cocosar, (consejo comunitario de Saravena) y la Asociación de negritudes de Saravena – ASONESA.</v>
          </cell>
        </row>
        <row r="5953">
          <cell r="E5953">
            <v>281736154213</v>
          </cell>
          <cell r="F5953" t="str">
            <v>Formación en escuelas de liderazgo sobre gobierno propio y autonomía a las comunidades Indígenas del municipio de Saravena</v>
          </cell>
        </row>
        <row r="5954">
          <cell r="E5954">
            <v>281736154214</v>
          </cell>
          <cell r="F5954" t="str">
            <v xml:space="preserve">Que haya presencia institucional en los consejos comunitarios La Palma, Cocosar y Puerto Contreras, que garantice el esclarecimiento de la verdad, la reconciliación y la lucha contra la impunidad. </v>
          </cell>
        </row>
        <row r="5955">
          <cell r="E5955">
            <v>281736154231</v>
          </cell>
          <cell r="F5955" t="str">
            <v>Fortalecer los comités de  convivencia comunitaria  para ejercer su función de forma eficiente en cada uno de los distritos del municipio de Saravena.</v>
          </cell>
        </row>
        <row r="5956">
          <cell r="E5956">
            <v>281736154252</v>
          </cell>
          <cell r="F5956" t="str">
            <v>Otorgar salario de supervivencia para líderes sociales que han trabajado muchos años en beneficio de la comunidad.</v>
          </cell>
        </row>
        <row r="5957">
          <cell r="E5957">
            <v>281736154257</v>
          </cell>
          <cell r="F5957" t="str">
            <v>Implementación de programas de prevención y protección a los Derechos Humanos en el sector rural del municipio de Saravena.</v>
          </cell>
        </row>
        <row r="5958">
          <cell r="E5958">
            <v>281736154278</v>
          </cell>
          <cell r="F5958" t="str">
            <v>Fortalecimiento de las capacidades comunitarias para la contratación directa de los recursos provenientes del Estado en proyectos de menor cuantía por parte de las Juntas de Acción Comunal</v>
          </cell>
        </row>
        <row r="5959">
          <cell r="E5959">
            <v>281736154311</v>
          </cell>
          <cell r="F5959" t="str">
            <v>Capacitación en pedagogía de paz, pedagogía de los Acuerdos de la Habana, convivencia y resolución de conflictos para las comunidades rurales municipio de Saravena</v>
          </cell>
        </row>
        <row r="5960">
          <cell r="E5960">
            <v>281736154327</v>
          </cell>
          <cell r="F5960" t="str">
            <v xml:space="preserve">Fortalecer los comités de conciliadores comunitarios que trabajan por la protección de los Derechos Humanos  en la zona rural del municipio de Saravena </v>
          </cell>
        </row>
        <row r="5961">
          <cell r="E5961">
            <v>281736154343</v>
          </cell>
          <cell r="F5961" t="str">
            <v>Promoción de la buena imagen de la región y las potencialidades que posee, para dejar de lado la estigmatización social del municipio de Saravena</v>
          </cell>
        </row>
        <row r="5962">
          <cell r="E5962">
            <v>281736154350</v>
          </cell>
          <cell r="F5962" t="str">
            <v>Creación de  jornadas lúdico para fomentar la unión de la comunidad  en la zona rural del municipio de Saravena</v>
          </cell>
        </row>
        <row r="5963">
          <cell r="E5963">
            <v>281736154402</v>
          </cell>
          <cell r="F5963" t="str">
            <v>Fortalecer las Organizaciones Sociales Defensores de Derechos Himanos (Joel sierra y Comité Permanente de los Derechos Humanos) en el municipio de Saravena.</v>
          </cell>
        </row>
        <row r="5964">
          <cell r="E5964">
            <v>281736154445</v>
          </cell>
          <cell r="F5964" t="str">
            <v xml:space="preserve">Reforzar el cumplimiento y conocimiento de la Fuerza Publica en temas de Derecho Humanitario para la desmilitarización y desminado de las instituciones educativas del municipio de Saravena </v>
          </cell>
        </row>
        <row r="5965">
          <cell r="E5965">
            <v>281736154463</v>
          </cell>
          <cell r="F5965" t="str">
            <v>Gestionar mecanismos que faciliten la participación  y garanticen la seguridad de los líderes sociales de todos los distritos del municipio de Saravena.</v>
          </cell>
        </row>
        <row r="5966">
          <cell r="E5966">
            <v>281736154480</v>
          </cell>
          <cell r="F5966" t="str">
            <v>Asignación salarial por parte del Estado hacia los cabildos y guardias indígenas del municipio de Saravena.</v>
          </cell>
        </row>
        <row r="5967">
          <cell r="E5967">
            <v>281736154501</v>
          </cell>
          <cell r="F5967" t="str">
            <v>Crear un programa específicamente para jóvenes en recreación, convivencia, paz, reconciliación y no estigmatización</v>
          </cell>
        </row>
        <row r="5968">
          <cell r="E5968">
            <v>281736154519</v>
          </cell>
          <cell r="F5968" t="str">
            <v>Implementación de programas para disminuir y/o prevenir la violencia intrafamiliar en todos los distritos del municipio de Saravena</v>
          </cell>
        </row>
        <row r="5969">
          <cell r="E5969">
            <v>281736154535</v>
          </cell>
          <cell r="F5969" t="str">
            <v>Incrementar la oferta de planes, programas y servicios del gobierno nacional a la zona rural del municipio de Saravena.</v>
          </cell>
        </row>
        <row r="5970">
          <cell r="E5970">
            <v>281736154538</v>
          </cell>
          <cell r="F5970" t="str">
            <v>Creación de  redes de apoyo a mujeres y niños víctimas de violencia intrafamiliar en todos los distritos del municipio de Saravena.</v>
          </cell>
        </row>
        <row r="5971">
          <cell r="E5971">
            <v>281736154547</v>
          </cell>
          <cell r="F5971" t="str">
            <v>Seguimiento y veeduría al cumplimiento del PDET por parte de la comunidad, las organizaciones y las instituciones</v>
          </cell>
        </row>
        <row r="5972">
          <cell r="E5972">
            <v>281736154565</v>
          </cell>
          <cell r="F5972" t="str">
            <v>Ampliar la cobertura de la emisora comunitaria en la zona rural del municipio de Saravena.</v>
          </cell>
        </row>
        <row r="5973">
          <cell r="E5973">
            <v>281736154576</v>
          </cell>
          <cell r="F5973" t="str">
            <v>Dotar de un inmueble urbano que sirva como sede para el desarrollo de actividades etno culturales de las comunidades indígenas, afro y campesinas en el municipio de Saravena.</v>
          </cell>
        </row>
        <row r="5974">
          <cell r="E5974">
            <v>281736154578</v>
          </cell>
          <cell r="F5974" t="str">
            <v>Implementación de  programas para fortalecer a las comunidades en el ejercicio de control y veedurías ciudadanas en la zona rural del municipio de Saravena.</v>
          </cell>
        </row>
        <row r="5975">
          <cell r="E5975">
            <v>281736154609</v>
          </cell>
          <cell r="F5975" t="str">
            <v>Formación a la comunidad en temas de participación comunitaria, administración publica, presupuestos de gobierno, planeación, incidencia política</v>
          </cell>
        </row>
        <row r="5976">
          <cell r="E5976">
            <v>281736154619</v>
          </cell>
          <cell r="F5976" t="str">
            <v xml:space="preserve">Desarrollo de un censo para la identificación de las madres cabezas de familia afro, indígenas y campesinos que no reciben ayuda del Estado </v>
          </cell>
        </row>
        <row r="5977">
          <cell r="E5977">
            <v>281736154637</v>
          </cell>
          <cell r="F5977" t="str">
            <v>Garantizar la presencia de la Comisión de Esclarecimiento de la Verdad y el Comité de Búsqueda de personas desaparecidas en el municipio de Saravena</v>
          </cell>
        </row>
        <row r="5978">
          <cell r="E5978">
            <v>281736154641</v>
          </cell>
          <cell r="F5978" t="str">
            <v>Focalizar al municipio de Saravena para el desarrollo de iniciativas de Memoria Histórica con acompañamiento y Apoyo del Centro de Memoria Histórica</v>
          </cell>
        </row>
        <row r="5979">
          <cell r="E5979">
            <v>281736154656</v>
          </cell>
          <cell r="F5979" t="str">
            <v>Implementación de programas de atención psicosocial a víctimas de violencia intrafamiliar en todos los distritos del municipio de Saravena.</v>
          </cell>
        </row>
        <row r="5980">
          <cell r="E5980">
            <v>281736154695</v>
          </cell>
          <cell r="F5980" t="str">
            <v>Implementación de un programa de mejoramiento de salones comunales en todos los distritos del municipio de Saravena.</v>
          </cell>
        </row>
        <row r="5981">
          <cell r="E5981">
            <v>281736154698</v>
          </cell>
          <cell r="F5981" t="str">
            <v>Implementación de  estrategias de fortalecimiento a los comités de conciliadores en todos los distritos del municipio de Saravena.</v>
          </cell>
        </row>
        <row r="5982">
          <cell r="E5982">
            <v>281736154703</v>
          </cell>
          <cell r="F5982" t="str">
            <v>Construcción de una infraestructura física para el comité de conciliadores  en el municipio de Saravena.</v>
          </cell>
        </row>
        <row r="5983">
          <cell r="E5983">
            <v>281736154708</v>
          </cell>
          <cell r="F5983" t="str">
            <v xml:space="preserve">Diseño e implementación de estrategias que garanticen la reparación individual y colectiva a las víctimas  en todos los distritos del municipio de Saravena. </v>
          </cell>
        </row>
        <row r="5984">
          <cell r="E5984">
            <v>281736154715</v>
          </cell>
          <cell r="F5984" t="str">
            <v>Diseñar e implementar estrategias que garanticen la reparación integral de forma individual y colectiva a las víctimas de la  comunidad indígena del municipio de Saravena</v>
          </cell>
        </row>
        <row r="5985">
          <cell r="E5985">
            <v>281736154729</v>
          </cell>
          <cell r="F5985" t="str">
            <v>Desarrollar un censo de víctimas completo y actualizado con discriminación por género y con enfoque diferencial  de la zona rural del municipio de Saravena.</v>
          </cell>
        </row>
        <row r="5986">
          <cell r="E5986">
            <v>281736154768</v>
          </cell>
          <cell r="F5986" t="str">
            <v>Implementar la Escuela de Perdón y Reconciliación  con el objetivo de sanar las heridas sicosociales que ha dejado el conflicto armado en el municipio de Saravena</v>
          </cell>
        </row>
        <row r="5987">
          <cell r="E5987">
            <v>281736154770</v>
          </cell>
          <cell r="F5987" t="str">
            <v>Apoyo al proyecto ENCUENTRO DE SABERES ANCESTRALES DEL CEIN TUTUKANA en el que se benefician todos los niños de la institución Uwa de Arauca</v>
          </cell>
        </row>
        <row r="5988">
          <cell r="E5988">
            <v>281736155572</v>
          </cell>
          <cell r="F5988" t="str">
            <v xml:space="preserve">Incrementar la presencia institucional para la atención a víctimas de la zona rurales del municipio de Saravena  </v>
          </cell>
        </row>
        <row r="5989">
          <cell r="E5989">
            <v>281794159757</v>
          </cell>
          <cell r="F5989" t="str">
            <v>Velar por la conservación de tradiciones y rescatar la cultura e idioma indígena para evitar que desaparezca.</v>
          </cell>
        </row>
        <row r="5990">
          <cell r="E5990">
            <v>281794159767</v>
          </cell>
          <cell r="F5990" t="str">
            <v>Promover programas de formación para el desarrollo de verdaderos lideresas y líderes comprometidos con sus comunidades con sentido de responsabilidad y honestidad.</v>
          </cell>
        </row>
        <row r="5991">
          <cell r="E5991">
            <v>281794159768</v>
          </cell>
          <cell r="F5991" t="str">
            <v>Fortalecimiento e implementación de proyecto de salvaguarda en el manejo de los recursos naturales, arboles maderables de distintas especies del resguardo Palma Real en el municipio de Tame.</v>
          </cell>
        </row>
        <row r="5992">
          <cell r="E5992">
            <v>281794159772</v>
          </cell>
          <cell r="F5992" t="str">
            <v xml:space="preserve">Construcción de una casa para las niñas que tienen su primer periodo y así evitar a que sean sometidas a desplazarse al monte por 7 días. </v>
          </cell>
        </row>
        <row r="5993">
          <cell r="E5993">
            <v>281794159777</v>
          </cell>
          <cell r="F5993" t="str">
            <v>Implementación de la guardia cimarrona, para las comunidades afrodescendientes, del municipio de Tame, para la resolución de conflictos y promover la convivencia, el respeto y la sana convivencia.</v>
          </cell>
        </row>
        <row r="5994">
          <cell r="E5994">
            <v>281794159782</v>
          </cell>
          <cell r="F5994" t="str">
            <v>Apoyo para la creación de asociaciones de adulto mayores afro en las veredas Flor Amarillo, La Holanda y Botalón.</v>
          </cell>
        </row>
        <row r="5995">
          <cell r="E5995">
            <v>281794159783</v>
          </cell>
          <cell r="F5995" t="str">
            <v>Conformar una escuela de liderazgo para la mujer indígena de las comunidades de Angostura, Cerro Cristal, Laguna Tranquila y Sábanas de Curipao que beneficien a 100 mujeres del pueblo U´wa.</v>
          </cell>
        </row>
        <row r="5996">
          <cell r="E5996">
            <v>281794159790</v>
          </cell>
          <cell r="F5996" t="str">
            <v xml:space="preserve">Crear una escuela operativa de liderazgo en cada uno los resguardos para que los jóvenes, mujeres, mayores y niños, sean empoderados y deseen ejercer las responsabilidades de caciques, gobernadores, capitanes y líderes por parte del ministerio, gobernaciones y alcaldías. </v>
          </cell>
        </row>
        <row r="5997">
          <cell r="E5997">
            <v>281794159794</v>
          </cell>
          <cell r="F5997" t="str">
            <v>Construcción y dotación de casa de gobierno propio en las cuatro comunidades indígenas, para beneficiar 207 familias del pueblo Betoy, ubicados en el Municipio de Tame.</v>
          </cell>
        </row>
        <row r="5998">
          <cell r="E5998">
            <v>281794159805</v>
          </cell>
          <cell r="F5998" t="str">
            <v>Construcción de hogar de paso en el Municipio de Tame para el albergue de las familias acompañantes de los pacientes indígenas de la población Betoy, el cual se beneficiaran 207 familias de los cuatro resguardos.</v>
          </cell>
        </row>
        <row r="5999">
          <cell r="E5999">
            <v>281794159826</v>
          </cell>
          <cell r="F5999" t="str">
            <v>Construcción de dos casas de Gobierno, una en la Independencia y la otra en el sector Las Pavitas, con su respectiva dotación. En el municipio de Tame.</v>
          </cell>
        </row>
        <row r="6000">
          <cell r="E6000">
            <v>281794159827</v>
          </cell>
          <cell r="F6000" t="str">
            <v>Implementar procesos de formación permanente de liderazgo para adultos y jóvenes del pueblo Betoy municipio de Tame</v>
          </cell>
        </row>
        <row r="6001">
          <cell r="E6001">
            <v>281794159828</v>
          </cell>
          <cell r="F6001" t="str">
            <v>Que el Estado garantice la implementación del plan salvaguarda y el plan de vida en las comunidades indígenas del municipio de Tame, dando cumplimiento a los acuerdos pactados con las comunidades, la alcaldía, la gobernación, el ministerio y las autoridades indígenas.</v>
          </cell>
        </row>
        <row r="6002">
          <cell r="E6002">
            <v>281794159836</v>
          </cell>
          <cell r="F6002" t="str">
            <v>Que las víctimas de la comunidad afro sean reparadas individualmente y colectivamente con mayor énfasis en las veredas Holanda y Flor Amarillo.</v>
          </cell>
        </row>
        <row r="6003">
          <cell r="E6003">
            <v>281794159844</v>
          </cell>
          <cell r="F6003" t="str">
            <v xml:space="preserve">Capacitación por parte del ministerio para que los miembros de las comunidades tengan conocimiento sobre los mecanismos de concertación con base en la Ley 21 de 1991. Como derechos fundamentales. (Consulta previa). </v>
          </cell>
        </row>
        <row r="6004">
          <cell r="E6004">
            <v>281794159848</v>
          </cell>
          <cell r="F6004" t="str">
            <v>Capacitar a los hombres en temas de respeto y tolerancia para reducir el número de mujeres maltratadas.</v>
          </cell>
        </row>
        <row r="6005">
          <cell r="E6005">
            <v>281794159850</v>
          </cell>
          <cell r="F6005" t="str">
            <v xml:space="preserve">Construcción de centros comunales para las reuniones de los pueblos indígenas en los diversos resguardos </v>
          </cell>
        </row>
        <row r="6006">
          <cell r="E6006">
            <v>281794159880</v>
          </cell>
          <cell r="F6006" t="str">
            <v>Asegurar la alimentación, estudio y vivienda a los niños y niñas huérfanos del Pueblo Makaguán</v>
          </cell>
        </row>
        <row r="6007">
          <cell r="E6007">
            <v>281794159883</v>
          </cell>
          <cell r="F6007" t="str">
            <v xml:space="preserve">Construcción de cepos en mejores condiciones en las ocho comunidades: La Esperanza, Caño Claro (tres asentamientos palma Real, Escuela Azul y Escuela Nueva), Cuiloto 2, Parreros,  La Cabaña, La Antioqueñita y Macarieros y que sean vigilados por la guardia indígena. </v>
          </cell>
        </row>
        <row r="6008">
          <cell r="E6008">
            <v>281794159922</v>
          </cell>
          <cell r="F6008" t="str">
            <v>Garantizar capacitación de los líderes de los resguardos indígenas para que manejen sus propios recursos de transferencias nacionales.</v>
          </cell>
        </row>
        <row r="6009">
          <cell r="E6009">
            <v>281794160024</v>
          </cell>
          <cell r="F6009" t="str">
            <v>Centros de Convivencia ciudadana para la zona rural del Municipio de Tame</v>
          </cell>
        </row>
        <row r="6010">
          <cell r="E6010">
            <v>281794160029</v>
          </cell>
          <cell r="F6010" t="str">
            <v>Implementar programas de capacitación para la aplicación de la Ley Chivechi, por parte de Alcaldía, Gobernación y el Ministerio en la comunidad indígena Palma Real</v>
          </cell>
        </row>
        <row r="6011">
          <cell r="E6011">
            <v>281794160036</v>
          </cell>
          <cell r="F6011" t="str">
            <v>Censo población víctima del conflicto armado en zona rural del Municipio de Tame.</v>
          </cell>
        </row>
        <row r="6012">
          <cell r="E6012">
            <v>281794160038</v>
          </cell>
          <cell r="F6012" t="str">
            <v>Crear una escuela operativa de liderazgo en el resguardo indígena Palma Real para que los jóvenes, mujeres.</v>
          </cell>
        </row>
        <row r="6013">
          <cell r="E6013">
            <v>281794160273</v>
          </cell>
          <cell r="F6013" t="str">
            <v>"Capacitar a las autoridades y guardia indígena en la articulación de la justicia tradicional y la justicia ordinaria, en acompañamiento conjunto de las autoridades competentes, defensoría, jueces, fiscalía, personería, entre otras en el resguardo indígena, para delitos graves y de lesa humanidad en la comunidad indígena Palma Real</v>
          </cell>
        </row>
        <row r="6014">
          <cell r="E6014">
            <v>281794160278</v>
          </cell>
          <cell r="F6014" t="str">
            <v>Construcción de la casa para los centros de convivencia y paz, donde se ejerce la autonomía y el gobierno propio de toda la comunidad indígena de Palma Real</v>
          </cell>
        </row>
        <row r="6015">
          <cell r="E6015">
            <v>281794160284</v>
          </cell>
          <cell r="F6015" t="str">
            <v>Construcción de cepos con las mejores condiciones para el resguardo Palma Real.</v>
          </cell>
        </row>
        <row r="6016">
          <cell r="E6016">
            <v>281794160289</v>
          </cell>
          <cell r="F6016" t="str">
            <v>Que el Estado garantice la implementación del plan salvaguarda y el plan de vida en las comunidades indígenas del municipio de Tame, dando cumplimiento a los acuerdos pactados con las comunidades, la alcaldía, la gobernación, el ministerio y las autoridades indígenas</v>
          </cell>
        </row>
        <row r="6017">
          <cell r="E6017">
            <v>281794160293</v>
          </cell>
          <cell r="F6017" t="str">
            <v>Crear la guardia indígena en la comunidad Palma Real.</v>
          </cell>
        </row>
        <row r="6018">
          <cell r="E6018">
            <v>281794160296</v>
          </cell>
          <cell r="F6018" t="str">
            <v>Dotación de implementos para la guardia indígena de Palma Real</v>
          </cell>
        </row>
        <row r="6019">
          <cell r="E6019">
            <v>281794160297</v>
          </cell>
          <cell r="F6019" t="str">
            <v>Implementar un seguro colectivo para garantizar el traslado y gastos funerarios de los pueblos Indígenas del Municipio de Tame.</v>
          </cell>
        </row>
        <row r="6020">
          <cell r="E6020">
            <v>281794160300</v>
          </cell>
          <cell r="F6020" t="str">
            <v>Implementar un programa de formación de liderazgo para mujeres de la comunidad Cuiba</v>
          </cell>
        </row>
        <row r="6021">
          <cell r="E6021">
            <v>281794160303</v>
          </cell>
          <cell r="F6021" t="str">
            <v>Dotación de elementos para la guardia indígena de los resguardos (Julieros, Velazqueros, Roqueros y Genareros), bastones, toldillos, chinchorros, motetes, botas, carpas, linternas y cobijas.  Dotación para 150 guardias.</v>
          </cell>
        </row>
        <row r="6022">
          <cell r="E6022">
            <v>281794160309</v>
          </cell>
          <cell r="F6022" t="str">
            <v>Bonificación económica para los integrantes de la guardia indígena de los cuatro (4) resguardos Betoy.  Población beneficiada: 150 guardias.</v>
          </cell>
        </row>
        <row r="6023">
          <cell r="E6023">
            <v>281794160310</v>
          </cell>
          <cell r="F6023" t="str">
            <v>Capacitación por parte del ministerio para que los miembros de las comunidades Palma Real tengan conocimiento sobre los mecanismos de concertación con base en la Ley 21 de 1991. Como derechos fundamentales. (Consulta previa).</v>
          </cell>
        </row>
        <row r="6024">
          <cell r="E6024">
            <v>281794160316</v>
          </cell>
          <cell r="F6024" t="str">
            <v>Implementación de los mecanismos alternativos de resolución de conflictos, capacitando y empoderando a jóvenes y miembros de la comunidad.</v>
          </cell>
        </row>
        <row r="6025">
          <cell r="E6025">
            <v>281794160318</v>
          </cell>
          <cell r="F6025" t="str">
            <v xml:space="preserve">Facilidades para acceder a subsidios económicos de desplazamiento y demás gastos para el fortalecimiento de líderes indígenas </v>
          </cell>
        </row>
        <row r="6026">
          <cell r="E6026">
            <v>281794160323</v>
          </cell>
          <cell r="F6026" t="str">
            <v>Subsidio o bonificación de recursos a las autoridades tradicionales, para realizar la respectiva gestión ante las instituciones, del nivel local, departamental y nacional.</v>
          </cell>
        </row>
        <row r="6027">
          <cell r="E6027">
            <v>281794160327</v>
          </cell>
          <cell r="F6027" t="str">
            <v>La comunidad indígena Palma Real solicitan reparación colectiva, por el daño ancestral y cultural a través de los años del cual fueron víctimas y nadie responde.</v>
          </cell>
        </row>
        <row r="6028">
          <cell r="E6028">
            <v>281794160331</v>
          </cell>
          <cell r="F6028" t="str">
            <v>Gestionar a través del Ministerio, para que los recursos de transferencias, sean manejados por las asociaciones(Asocata y Ascatidar)</v>
          </cell>
        </row>
        <row r="6029">
          <cell r="E6029">
            <v>281794160339</v>
          </cell>
          <cell r="F6029" t="str">
            <v>Se necesita que el Estado colombiano reconozca como víctimas y repare a algunos miembros de las comunidades indígenas de Palma Real por la muerte de sus hijos a manos de grupos de guerrilla.</v>
          </cell>
        </row>
        <row r="6030">
          <cell r="E6030">
            <v>281794160347</v>
          </cell>
          <cell r="F6030" t="str">
            <v>Construcción de maloca, para prácticas culturales y ancestrales, como sitio sagrado en la comunidad indígena de Palma Real</v>
          </cell>
        </row>
        <row r="6031">
          <cell r="E6031">
            <v>281794160349</v>
          </cell>
          <cell r="F6031" t="str">
            <v>Castigar a los hombres ya sean indígenas o blancos que se metan con las niñas menores de 15 años ya que ellas no están en condiciones físicas ni psicológicas para atender un hogar.</v>
          </cell>
        </row>
        <row r="6032">
          <cell r="E6032">
            <v>281794160351</v>
          </cell>
          <cell r="F6032" t="str">
            <v>Brigadas de cedulación y trámite de libreta militar para nuestros jóvenes en la comunidad indígena Palma Real</v>
          </cell>
        </row>
        <row r="6033">
          <cell r="E6033">
            <v>281794160354</v>
          </cell>
          <cell r="F6033" t="str">
            <v>Capacitación en Derechos Humanos para la autoridades de la comunidad del Municipio de Tame para beneficiar a las 4 comunidades U´wa</v>
          </cell>
        </row>
        <row r="6034">
          <cell r="E6034">
            <v>281794160356</v>
          </cell>
          <cell r="F6034" t="str">
            <v>Construcción de centro de atención ancestral y cultural para los miembros de la comunidad indígena Palma Real</v>
          </cell>
        </row>
        <row r="6035">
          <cell r="E6035">
            <v>281794160358</v>
          </cell>
          <cell r="F6035" t="str">
            <v>Programas de liderazgo para jóvenes, niños y mujeres de la comunidad indígena de Palma Real</v>
          </cell>
        </row>
        <row r="6036">
          <cell r="E6036">
            <v>281794160377</v>
          </cell>
          <cell r="F6036" t="str">
            <v>Implementación de programas integrales que promuevan la convivencia, la tolerancia, la no estigmatización  la reconciliación, la paz, el perdón y la no discriminación por ser del departamento de Arauca.</v>
          </cell>
        </row>
        <row r="6037">
          <cell r="E6037">
            <v>281794160535</v>
          </cell>
          <cell r="F6037" t="str">
            <v>Capacitación a los comités conciliadores de las Juntas de acción comunal del área rural del Municipio de Tame.</v>
          </cell>
        </row>
        <row r="6038">
          <cell r="E6038">
            <v>281794160589</v>
          </cell>
          <cell r="F6038" t="str">
            <v>Identificar un aliado activo  que haga presencia en el territorio, que realice un diagnóstico real de las víctimas del conflicto  y articule con el  Estado y comunidad víctima del conflicto  identificada y para garantizarles su retorno y ubicación con efectividad  en sus casas y/o predios y  continúen siendo personas forjadoras de paz y desarrollo en su tierra de origen  municipio de Tame</v>
          </cell>
        </row>
        <row r="6039">
          <cell r="E6039">
            <v>281794160636</v>
          </cell>
          <cell r="F6039" t="str">
            <v>Otorgar, asignar y/o comprar un medio de transporte vehicular para las diferentes  comunidades indígenas del municipio de Tame, en el ejercicio de la gobernabilidad y la gestión.</v>
          </cell>
        </row>
        <row r="6040">
          <cell r="E6040">
            <v>281794160646</v>
          </cell>
          <cell r="F6040" t="str">
            <v xml:space="preserve">Capacitar a las autoridades y guardia indígena en la articulación de la justicia tradicional y la justicia ordinaria, en acompañamiento conjunto de las autoridades competentes, defensoría, jueces, fiscalía, personería, entre otras en cada resguardo indígena. </v>
          </cell>
        </row>
        <row r="6041">
          <cell r="E6041">
            <v>281794160698</v>
          </cell>
          <cell r="F6041" t="str">
            <v>Fortalecer a las autoridades tradicionales del pueblo Makaguán  técnica y económicamente y capacitarlos en liderazgo,  gobierno propio y justicia propia.</v>
          </cell>
        </row>
        <row r="6042">
          <cell r="E6042">
            <v>281794160708</v>
          </cell>
          <cell r="F6042" t="str">
            <v>Implementar un programa de derechos humanos para Las mujeres Cuiba enfocados en el respeto la no discriminación por parte de los campesinos o blancos y que se alejen de nuestro territorio</v>
          </cell>
        </row>
        <row r="6043">
          <cell r="E6043">
            <v>281794160748</v>
          </cell>
          <cell r="F6043" t="str">
            <v>Que los grupos armados respeten la soberanía e independencia de los pueblos indígenas.</v>
          </cell>
        </row>
        <row r="6044">
          <cell r="E6044">
            <v>281794160757</v>
          </cell>
          <cell r="F6044" t="str">
            <v>Realizar capacitaciones permanentes en temas relacionados con los derechos de los pueblos indígenas.</v>
          </cell>
        </row>
        <row r="6045">
          <cell r="E6045">
            <v>281794160768</v>
          </cell>
          <cell r="F6045" t="str">
            <v>Capacitación, formación y empoderamiento para las mujeres líderes del pueblo Makaguán, beneficiando a 300 mujeres de las comunidades.</v>
          </cell>
        </row>
        <row r="6046">
          <cell r="E6046">
            <v>281794160774</v>
          </cell>
          <cell r="F6046" t="str">
            <v>Capacitar y fortalecer las autoridades y lideres en el sistema de defensa del territorio del asentamiento sikuani Kalibirnae</v>
          </cell>
        </row>
        <row r="6047">
          <cell r="E6047">
            <v>281794160775</v>
          </cell>
          <cell r="F6047" t="str">
            <v>Programas de liderazgo para 120 mujeres de la comunidad Betoy</v>
          </cell>
        </row>
        <row r="6048">
          <cell r="E6048">
            <v>281794160783</v>
          </cell>
          <cell r="F6048" t="str">
            <v xml:space="preserve">Que los entes de control tales como la procuraduría, Contraloría y Defensoría del pueblo velen por los derechos de las comunidades indígenas evitando la corrupción y malos manejos de los dineros destinados para esos pueblos étnicos </v>
          </cell>
        </row>
        <row r="6049">
          <cell r="E6049">
            <v>281794160792</v>
          </cell>
          <cell r="F6049" t="str">
            <v>Creación de una escuela de justicia en equidad en la vereda Holanda.</v>
          </cell>
        </row>
        <row r="6050">
          <cell r="E6050">
            <v>281794160800</v>
          </cell>
          <cell r="F6050" t="str">
            <v>Construcción de una casa comunal con enfoque diferencial para la comunidad del asentamiento sikuani Kalibirnae</v>
          </cell>
        </row>
        <row r="6051">
          <cell r="E6051">
            <v>281794160804</v>
          </cell>
          <cell r="F6051" t="str">
            <v>Que se capaciten a cada uno de los integrantes de los concejos comunitarios en derechos de los afro  para así hacer buen uso de los territorios colectivos, así mismo capacitación en temas de derechos humanos, reconciliación, paz, liderazgo.</v>
          </cell>
        </row>
        <row r="6052">
          <cell r="E6052">
            <v>281794160810</v>
          </cell>
          <cell r="F6052" t="str">
            <v>Dotación de implementos de seguridad para 15 guardias indígenas isimali de la comunidad del asentamiento sikuani Kalibirnae</v>
          </cell>
        </row>
        <row r="6053">
          <cell r="E6053">
            <v>281794160812</v>
          </cell>
          <cell r="F6053" t="str">
            <v xml:space="preserve">Desminar todas las comunidades indígenas. Capacitar a todos los miembros sobre la prevención, desminado y cuidado en la mitigación del riesgo de estos artefactos explosivos abandonados en los diferentes resguardos. </v>
          </cell>
        </row>
        <row r="6054">
          <cell r="E6054">
            <v>281794160817</v>
          </cell>
          <cell r="F6054" t="str">
            <v>Capacitación y formación a la guardia indígena isimali del asentamiento sikuani Kalibirnae</v>
          </cell>
        </row>
        <row r="6055">
          <cell r="E6055">
            <v>281794160825</v>
          </cell>
          <cell r="F6055" t="str">
            <v xml:space="preserve">Fomentar las prácticas de enseñanza de mujeres mayores a las jóvenes de la comunidad del asentamiento sikuani Kalibirnae </v>
          </cell>
        </row>
        <row r="6056">
          <cell r="E6056">
            <v>281794160950</v>
          </cell>
          <cell r="F6056" t="str">
            <v>Reconocimiento a nivel Municipal de la autonomía y representación de la investidura que tiene la guardia indígena del Pueblo U´wa del Municipio de Tame, que beneficiará aproximadamente a 527 habitantes de esta comunidad.</v>
          </cell>
        </row>
        <row r="6057">
          <cell r="E6057">
            <v>281794160953</v>
          </cell>
          <cell r="F6057" t="str">
            <v>Ampliación de cobertura del programa adulto mayor (mujer) para las comunidades de Angostura, Cerro Cristal, Laguna Tranquila y Sábanas de Curipao, que beneficien a alrededor de 50 adultos mayores del pueblo U´wa.</v>
          </cell>
        </row>
        <row r="6058">
          <cell r="E6058">
            <v>281794160958</v>
          </cell>
          <cell r="F6058" t="str">
            <v>Implementar una estrategia de articulación con otras comunidades indígenas de la misma cosmovisión para adquirir el conocimiento sobre el manejo, legislación y funciones de la guardia indígena para fortalecer la autoridad del gobierno propio del pueblo Betoy del municipio de Tame.</v>
          </cell>
        </row>
        <row r="6059">
          <cell r="E6059">
            <v>281794160962</v>
          </cell>
          <cell r="F6059" t="str">
            <v>Construcción de cuatro (4) casas de gobierno propio, una en los resguardos de Julieros y Velasqueros, la otra en los resguardos de Roqueros y Genareros.  Población beneficiada: 250 familias.</v>
          </cell>
        </row>
        <row r="6060">
          <cell r="E6060">
            <v>281794160967</v>
          </cell>
          <cell r="F6060" t="str">
            <v>Gestionar a través del Ministerio para que los recursos de transferencias sean manejados por las asociaciones (Asocata y Ascatidar)</v>
          </cell>
        </row>
        <row r="6061">
          <cell r="E6061">
            <v>281794160971</v>
          </cell>
          <cell r="F6061" t="str">
            <v>Fortalecer las dotaciones de  la guardia indígena de los resguardos indígenas del pueblo Makaguán y a su vez otorgarle una bonificación económica a los guardias indígenas,</v>
          </cell>
        </row>
        <row r="6062">
          <cell r="E6062">
            <v>281794160976</v>
          </cell>
          <cell r="F6062" t="str">
            <v>Establecer estrategias que garanticen la participación de las comunidades indígenas en decisiones gubernamentales locales, departamentales y nacionales</v>
          </cell>
        </row>
        <row r="6063">
          <cell r="E6063">
            <v>281794160980</v>
          </cell>
          <cell r="F6063" t="str">
            <v>Dotación de elementos de vigilancia como cepos, motetes, ollas, bastones, radios, botas, hamacas, uniformes que los identifiquen, esto para el cumplimiento de la misión que tiene la guardia indígena, donde se benefician 100 guardias de la comunidad U´wa.</v>
          </cell>
        </row>
        <row r="6064">
          <cell r="E6064">
            <v>281794160983</v>
          </cell>
          <cell r="F6064" t="str">
            <v xml:space="preserve">Capacitación para formar líderes en mecanismos alternativos en resolución de conflictos. </v>
          </cell>
        </row>
        <row r="6065">
          <cell r="E6065">
            <v>281794160988</v>
          </cell>
          <cell r="F6065" t="str">
            <v>Que el Estado respete la soberanía indígena y el territorio del pueblo Makaguán.</v>
          </cell>
        </row>
        <row r="6066">
          <cell r="E6066">
            <v>281794160997</v>
          </cell>
          <cell r="F6066" t="str">
            <v xml:space="preserve">Implementar programas de capacitación para la aplicación de la Ley Chivechi, por parte de Alcaldía, Gobernación y el Ministerio. </v>
          </cell>
        </row>
        <row r="6067">
          <cell r="E6067">
            <v>281794161031</v>
          </cell>
          <cell r="F6067" t="str">
            <v>Implementar programas a nivel local y nacional de participación para la aceptación y no discriminación de la mujer U´wa en los diferentes escenarios de la sociedad.</v>
          </cell>
        </row>
        <row r="6068">
          <cell r="E6068">
            <v>281794161033</v>
          </cell>
          <cell r="F6068" t="str">
            <v>Que existan una reparación individual y colectiva de los territorios que fueron víctimas del conflicto armado en  el pueblo Makaguán (Resguardo La esperanza, Resguardo Caño Claro).</v>
          </cell>
        </row>
        <row r="6069">
          <cell r="E6069">
            <v>281794161035</v>
          </cell>
          <cell r="F6069" t="str">
            <v>Adquisición de vehículos (2 carros y 2 motos) para el transporte y movimiento de la guardia indígena de los cuatro (4) resguardos.  Población beneficiada: 150 guardias.</v>
          </cell>
        </row>
        <row r="6070">
          <cell r="E6070">
            <v>281794161354</v>
          </cell>
          <cell r="F6070" t="str">
            <v>Construcción de las 8 casas de gobierno para los centros de convivencia y paz, donde se ejerce la autonomía  y el gobierno propio de todas las comunidades.</v>
          </cell>
        </row>
        <row r="6071">
          <cell r="E6071">
            <v>281794161359</v>
          </cell>
          <cell r="F6071" t="str">
            <v>Que se tenga en cuenta una delegación del pueblo U´wa en representación del departamento de Arauca con una participación de 5 representantes, dos profesionales, 2 caciques mayores y una mujer en las mesas de negociación entre el Gobierno y el ELN.</v>
          </cell>
        </row>
        <row r="6072">
          <cell r="E6072">
            <v>281794161371</v>
          </cell>
          <cell r="F6072" t="str">
            <v>Reconocimiento por parte del Ministerio del Interior y las instituciones la asignación del nombre ancestral de la comunidad Cuiba.</v>
          </cell>
        </row>
        <row r="6073">
          <cell r="E6073">
            <v>281794161378</v>
          </cell>
          <cell r="F6073" t="str">
            <v>Se necesita que el Estado colombiano reconozca como víctimas y repare a algunos miembros de las comunidades indígenas de Antioqueñita, La Esperanza, Puyeros, Parreros, Caño Claro.</v>
          </cell>
        </row>
        <row r="6074">
          <cell r="E6074">
            <v>281794161382</v>
          </cell>
          <cell r="F6074" t="str">
            <v>Plan retorno y de reubicación de las víctimas por desplazamiento forzado.</v>
          </cell>
        </row>
        <row r="6075">
          <cell r="E6075">
            <v>281794161386</v>
          </cell>
          <cell r="F6075" t="str">
            <v>Garantizar seguridad a líderes sociales del sector rural del Municipio de Tame.</v>
          </cell>
        </row>
        <row r="6076">
          <cell r="E6076">
            <v>281794161399</v>
          </cell>
          <cell r="F6076" t="str">
            <v>Socializar  en las comunidades rurales la oferta institucional para que pueden acceder a los servicios que ofrece el Estado en el Municipio de Tame.</v>
          </cell>
        </row>
        <row r="6077">
          <cell r="E6077">
            <v>281794161402</v>
          </cell>
          <cell r="F6077" t="str">
            <v>Centros de memoria Histórica para el Municipio de Tame</v>
          </cell>
        </row>
        <row r="6078">
          <cell r="E6078">
            <v>281794161405</v>
          </cell>
          <cell r="F6078" t="str">
            <v>Construcción de emisora comunitaria para el Distrito Centro zona rural del Municipio de Tame.</v>
          </cell>
        </row>
        <row r="6079">
          <cell r="E6079">
            <v>281794161410</v>
          </cell>
          <cell r="F6079" t="str">
            <v>Establecer acciones en contra de la impunidad.   Crear espacios donde se den encuentros entre víctimas y victimarios con el fin de esclarecer la verdad</v>
          </cell>
        </row>
        <row r="6080">
          <cell r="E6080">
            <v>281794161439</v>
          </cell>
          <cell r="F6080" t="str">
            <v>Reparación integral y colectiva para las víctimas del conflicto</v>
          </cell>
        </row>
        <row r="6081">
          <cell r="E6081">
            <v>281794161444</v>
          </cell>
          <cell r="F6081" t="str">
            <v>Capacitación y formación en temas de reconciliación, convivencia ciudadana y derechos humanos.</v>
          </cell>
        </row>
        <row r="6082">
          <cell r="E6082">
            <v>281794161446</v>
          </cell>
          <cell r="F6082" t="str">
            <v>Crear y fortalecer las veedurías ciudadanas para ejercer control a los proyectos implementados por el PDET.</v>
          </cell>
        </row>
        <row r="6083">
          <cell r="E6083">
            <v>281794161448</v>
          </cell>
          <cell r="F6083" t="str">
            <v>Implementar programas integrales de fortalecimiento y empoderamiento  a la mujer y a los jóvenes de la zona rural del Municipio de Tame en sus roles de transformadores sociales.</v>
          </cell>
        </row>
        <row r="6084">
          <cell r="E6084">
            <v>281794161449</v>
          </cell>
          <cell r="F6084" t="str">
            <v>Construcción de la casa del adulto mayor en el área urbana, dónde se brinde atención a la población adulta de la comunidad.</v>
          </cell>
        </row>
        <row r="6085">
          <cell r="E6085">
            <v>281794161471</v>
          </cell>
          <cell r="F6085" t="str">
            <v>Promover programas de convivencia y resolución de conflictos.</v>
          </cell>
        </row>
        <row r="6086">
          <cell r="E6086">
            <v>281794161472</v>
          </cell>
          <cell r="F6086" t="str">
            <v>Contratación de personal idóneo en derechos humanos</v>
          </cell>
        </row>
        <row r="6087">
          <cell r="E6087">
            <v>281794161475</v>
          </cell>
          <cell r="F6087" t="str">
            <v>Escenarios deportivos y culturales para la zona rural del Municipio de Tame.</v>
          </cell>
        </row>
        <row r="6088">
          <cell r="E6088">
            <v>281794161476</v>
          </cell>
          <cell r="F6088" t="str">
            <v>Compra de terrenos para la construcción y dotación de salones socioculturales y comunales</v>
          </cell>
        </row>
        <row r="6089">
          <cell r="E6089">
            <v>281794161477</v>
          </cell>
          <cell r="F6089" t="str">
            <v>Fomentar programas de capacitación en resolución de conflictos para la comunidad</v>
          </cell>
        </row>
        <row r="6090">
          <cell r="E6090">
            <v>281794161478</v>
          </cell>
          <cell r="F6090" t="str">
            <v>Construcción de escenarios de convivencia para la zona rural del Municipio de Tame</v>
          </cell>
        </row>
        <row r="6091">
          <cell r="E6091">
            <v>813212173006</v>
          </cell>
          <cell r="F6091" t="str">
            <v xml:space="preserve"> Adquirir y adjudicar terreno para la reubicación del corregimiento de Tacamocho, en el municipio de Córdoba, Bolívar</v>
          </cell>
        </row>
        <row r="6092">
          <cell r="E6092">
            <v>813212173037</v>
          </cell>
          <cell r="F6092" t="str">
            <v>Adquirir tierras por parte del Estado para los campesinos agropecuarios, y asociaciones de mujeres de las veredas y corregimientos del municipio de Córdoba - Bolívar.</v>
          </cell>
        </row>
        <row r="6093">
          <cell r="E6093">
            <v>813212173106</v>
          </cell>
          <cell r="F6093" t="str">
            <v>Conservar las zonas boscosas en el municipio de Córdoba - Bolívar</v>
          </cell>
        </row>
        <row r="6094">
          <cell r="E6094">
            <v>813212173114</v>
          </cell>
          <cell r="F6094" t="str">
            <v>Crear un banco de tierras para campesinos y campesinas del municipio de Córdoba - Bolívar.</v>
          </cell>
        </row>
        <row r="6095">
          <cell r="E6095">
            <v>813212173137</v>
          </cell>
          <cell r="F6095" t="str">
            <v>Conformar un grupo ambiental municipal con apoyo financiero, científico y técnico en el municipio de Córdoba - Bolívar</v>
          </cell>
        </row>
        <row r="6096">
          <cell r="E6096">
            <v>813212173142</v>
          </cell>
          <cell r="F6096" t="str">
            <v xml:space="preserve"> Implementar programas de formalización de predios, en las veredas del municipio de Códoba, Bolívar</v>
          </cell>
        </row>
        <row r="6097">
          <cell r="E6097">
            <v>813212173147</v>
          </cell>
          <cell r="F6097" t="str">
            <v>Implementar programa de capacitación y sensibilización en el cuidado del medio ambiente en el municipio de Córdoba- Bolívar.</v>
          </cell>
        </row>
        <row r="6098">
          <cell r="E6098">
            <v>813212173171</v>
          </cell>
          <cell r="F6098" t="str">
            <v>Implementar programas de créditos asequibles para los pequeños campesinos del municipio de Córdoba - Bolívar</v>
          </cell>
        </row>
        <row r="6099">
          <cell r="E6099">
            <v>813212173203</v>
          </cell>
          <cell r="F6099" t="str">
            <v>Implementar programas de subsidios para el sector rural del municipio de Córdoba - Bolívar</v>
          </cell>
        </row>
        <row r="6100">
          <cell r="E6100">
            <v>813212173224</v>
          </cell>
          <cell r="F6100" t="str">
            <v>Proteger las fuentes hídricas en el municipio de Córdoba – Bolívar</v>
          </cell>
        </row>
        <row r="6101">
          <cell r="E6101">
            <v>813212173269</v>
          </cell>
          <cell r="F6101" t="str">
            <v>Actualizar el Esquema de Ordenamiento Territorial del municipio de Córdoba  - Bolívar</v>
          </cell>
        </row>
        <row r="6102">
          <cell r="E6102">
            <v>813212173285</v>
          </cell>
          <cell r="F6102" t="str">
            <v>Gestionar la legalización de predios de las instituciones educativas y sedes de la zona rural del municipio de Córdoba-Bolívar</v>
          </cell>
        </row>
        <row r="6103">
          <cell r="E6103">
            <v>813212173320</v>
          </cell>
          <cell r="F6103" t="str">
            <v>Priorizar los casos de restitución de tierras de las victimas del Municipio de Córdoba- Bolívar</v>
          </cell>
        </row>
        <row r="6104">
          <cell r="E6104">
            <v>813212173355</v>
          </cell>
          <cell r="F6104" t="str">
            <v>Actualizar censo catastral y predial del Municipio de Córdoba - Bolívar</v>
          </cell>
        </row>
        <row r="6105">
          <cell r="E6105">
            <v>813212174202</v>
          </cell>
          <cell r="F6105" t="str">
            <v>Recuperar las tierras baldías en manos de privados en el municipio de Córdoba - Bolívar</v>
          </cell>
        </row>
        <row r="6106">
          <cell r="E6106">
            <v>813212174231</v>
          </cell>
          <cell r="F6106" t="str">
            <v>Proteger las cuencas hidrográficas (Nacidos de agua, llorados, ciénagas,) en el municipio de Córdoba - Bolívar.</v>
          </cell>
        </row>
        <row r="6107">
          <cell r="E6107">
            <v>813244203524</v>
          </cell>
          <cell r="F6107" t="str">
            <v xml:space="preserve">Adjudicar tierras a los campesinos, campesinas y grupos étnicos del área rural del municipio de El Carmen de Bolívar </v>
          </cell>
        </row>
        <row r="6108">
          <cell r="E6108">
            <v>813244203538</v>
          </cell>
          <cell r="F6108" t="str">
            <v>Agilizar y concretar los procesos de restitución de tierras del área rural del municipio de El carmen de Bolívar.</v>
          </cell>
        </row>
        <row r="6109">
          <cell r="E6109">
            <v>813244203552</v>
          </cell>
          <cell r="F6109" t="str">
            <v>Agilizar los procesos de titulación de los predios que se encuentran caracterizados en la zona rural del municipio de El Carmen de Bolívar</v>
          </cell>
        </row>
        <row r="6110">
          <cell r="E6110">
            <v>813244203586</v>
          </cell>
          <cell r="F6110" t="str">
            <v xml:space="preserve">Formalizar y adecuar los parques naturales con participación comunitaria en la zonal rural alta, media y baja del municipio de El Carmen de Bolívar </v>
          </cell>
        </row>
        <row r="6111">
          <cell r="E6111">
            <v>813244203608</v>
          </cell>
          <cell r="F6111" t="str">
            <v xml:space="preserve">Delimitar zonas de reserva ambiental protegida en el área rural del municipio de El Carmen de Bolívar. </v>
          </cell>
        </row>
        <row r="6112">
          <cell r="E6112">
            <v>813244203687</v>
          </cell>
          <cell r="F6112" t="str">
            <v>Agilizar el proceso de reconocimiento y delimitación de la zona 1 de reserva campesina en el área rural del municipio de El Carmen de Bolívar</v>
          </cell>
        </row>
        <row r="6113">
          <cell r="E6113">
            <v>813244203727</v>
          </cell>
          <cell r="F6113" t="str">
            <v xml:space="preserve">Crear una reserva natural para la conservaciòn de Flora y Fauna Nativa en los corregimiento del Salado y Arenas del Sur, ubicados en zona rural  del municipio de El Carmen de Bolívar </v>
          </cell>
        </row>
        <row r="6114">
          <cell r="E6114">
            <v>813244203787</v>
          </cell>
          <cell r="F6114" t="str">
            <v>Realizar rendición de cuentas y audiencias de seguimiento de los casos de restitución de tierras que se están adelantando en zona rural del municipio del Carmen de Bolívar</v>
          </cell>
        </row>
        <row r="6115">
          <cell r="E6115">
            <v>813244204397</v>
          </cell>
          <cell r="F6115" t="str">
            <v xml:space="preserve">Implementar lineas de crédito y subsidios para la compra de tierras para la población campesina de la zona rural del municipio de El Carmen de Bolívar </v>
          </cell>
        </row>
        <row r="6116">
          <cell r="E6116">
            <v>813244204430</v>
          </cell>
          <cell r="F6116" t="str">
            <v xml:space="preserve">Implementar políticas publicas de control que impidan la concentración masiva de tierras en el área rural del municipio de El Carmen de Bolívar </v>
          </cell>
        </row>
        <row r="6117">
          <cell r="E6117">
            <v>813244204442</v>
          </cell>
          <cell r="F6117" t="str">
            <v xml:space="preserve">Implementar programas de capacitación en cuidado del medio ambiente en el área rural del municipio de El Carmen de Bolívar </v>
          </cell>
        </row>
        <row r="6118">
          <cell r="E6118">
            <v>813244204497</v>
          </cell>
          <cell r="F6118" t="str">
            <v xml:space="preserve">Formular e implementar el Plan de Ordenamiento Social de la propiedad rural y uso del suelo en el área rural del municipio de El Carmen de Bolívar  </v>
          </cell>
        </row>
        <row r="6119">
          <cell r="E6119">
            <v>813244204551</v>
          </cell>
          <cell r="F6119" t="str">
            <v>Actualizar e implementar el plan integral de gestión del riesgo y de desastres para el área rural del municipio de El Carmen de Bolívar</v>
          </cell>
        </row>
        <row r="6120">
          <cell r="E6120">
            <v>813244204566</v>
          </cell>
          <cell r="F6120" t="str">
            <v>Implementar proyectos de restauración forestal y conservación de la biodiversidad en área rural del municipio de El Carmen de Bolívar</v>
          </cell>
        </row>
        <row r="6121">
          <cell r="E6121">
            <v>813244204587</v>
          </cell>
          <cell r="F6121" t="str">
            <v>Implementar un censo catastral en el área rural del municipio de El Carmen de Bolívar</v>
          </cell>
        </row>
        <row r="6122">
          <cell r="E6122">
            <v>813244204606</v>
          </cell>
          <cell r="F6122" t="str">
            <v xml:space="preserve">Implementar un programa de adjudicación de tierras con enfoque de género en el área rural del municipio de el Carmen de Bolívar </v>
          </cell>
        </row>
        <row r="6123">
          <cell r="E6123">
            <v>813244204628</v>
          </cell>
          <cell r="F6123" t="str">
            <v>Implementar un proyecto de recuperación de fuentes hídricas en el área rural del municipio de El Carmen de Bolívar</v>
          </cell>
        </row>
        <row r="6124">
          <cell r="E6124">
            <v>813244204693</v>
          </cell>
          <cell r="F6124" t="str">
            <v>Reconocer y declarar legalmente reservas ambientales naturales en el área rural del municipio de El Carmen de Bolívar</v>
          </cell>
        </row>
        <row r="6125">
          <cell r="E6125">
            <v>813244204713</v>
          </cell>
          <cell r="F6125" t="str">
            <v>Recuperar y legalizar espacios de uso público y caminos de servidumbre en el área rural del municipio de El Carmen de Bolívar</v>
          </cell>
        </row>
        <row r="6126">
          <cell r="E6126">
            <v>813244204834</v>
          </cell>
          <cell r="F6126" t="str">
            <v>Adjudicar tierras para la conformación de un resguardo indígena en la zona rural de los Montes de Maria</v>
          </cell>
        </row>
        <row r="6127">
          <cell r="E6127">
            <v>813244204867</v>
          </cell>
          <cell r="F6127" t="str">
            <v xml:space="preserve">Adjudicar tierras para la titulación colectiva de los consejos comunitarios de las comunidades negras y afrodescendientes ubicados en la zona rural del municipio del Carmén de Bolívar </v>
          </cell>
        </row>
        <row r="6128">
          <cell r="E6128">
            <v>813244205358</v>
          </cell>
          <cell r="F6128" t="str">
            <v>Clarificar la situación jurídica de los predios que se encuentran en manos de fundaciones y empresas privadas en condición de comodato en zona rural de El Municipio del Carmen de Bolívar</v>
          </cell>
        </row>
        <row r="6129">
          <cell r="E6129">
            <v>813244205374</v>
          </cell>
          <cell r="F6129" t="str">
            <v>Diseñar e implementar un plan de manejo de las reservas ambiental naturales presentes en la zona rural del municipio del Carmen de Bolívar</v>
          </cell>
        </row>
        <row r="6130">
          <cell r="E6130">
            <v>813248186861</v>
          </cell>
          <cell r="F6130" t="str">
            <v xml:space="preserve">Gestionar el proceso de adjudicación de los predios en procesos de extinción de dominio en el área rural del municipio El Guamo, Bolívar. </v>
          </cell>
        </row>
        <row r="6131">
          <cell r="E6131">
            <v>813248186879</v>
          </cell>
          <cell r="F6131" t="str">
            <v>Implementar un programa de acceso a tierras para las Mujeres Campesinas del municipio El Guamo, Bolivar</v>
          </cell>
        </row>
        <row r="6132">
          <cell r="E6132">
            <v>813248186898</v>
          </cell>
          <cell r="F6132" t="str">
            <v xml:space="preserve">Gestionar la compra de tierras para campesinos en la zona rural del municipio de El Guamo, Bolívar  </v>
          </cell>
        </row>
        <row r="6133">
          <cell r="E6133">
            <v>813248187063</v>
          </cell>
          <cell r="F6133" t="str">
            <v>Implementar programas de  capacitación en manejo, conservación y uso de los recursos naturales existentes, que favorezcan a la conservación ambiental en el municipio El Guamo (Bolívar).</v>
          </cell>
        </row>
        <row r="6134">
          <cell r="E6134">
            <v>813248187156</v>
          </cell>
          <cell r="F6134" t="str">
            <v>Gestionar la formalización de predios y viviendas a campesinos y bienes públicos del área rural del municipio El Guamo (Bolívar).</v>
          </cell>
        </row>
        <row r="6135">
          <cell r="E6135">
            <v>813248187191</v>
          </cell>
          <cell r="F6135" t="str">
            <v xml:space="preserve">Gestionar los procesos de restitución de los derechos territoriales del consejo comunitario del corregimiento de Robles, El Guamo, Bolivar </v>
          </cell>
        </row>
        <row r="6136">
          <cell r="E6136">
            <v>813248187204</v>
          </cell>
          <cell r="F6136" t="str">
            <v>Gestionar los procesos de restitución de tierra y atención a los procesos de segundos ocupantes del área rural del municipio de El Guamo, Bolívar</v>
          </cell>
        </row>
        <row r="6137">
          <cell r="E6137">
            <v>813248187218</v>
          </cell>
          <cell r="F6137" t="str">
            <v>Gestionar procesos de titulación colectiva a el Consejo Comunitario del Corregimiento de Robles, El Guamo, Bolivar</v>
          </cell>
        </row>
        <row r="6138">
          <cell r="E6138">
            <v>813248187266</v>
          </cell>
          <cell r="F6138" t="str">
            <v>Gestionar la protección de los predios denominados como baldíos para evitar la invasión de estos en el municipio El Guamo, Bolívar.</v>
          </cell>
        </row>
        <row r="6139">
          <cell r="E6139">
            <v>813248187310</v>
          </cell>
          <cell r="F6139" t="str">
            <v xml:space="preserve">Implementar las Políticas Publicas de protección de fuentes hídricas  en el municipio del Guamo (Bolívar) </v>
          </cell>
        </row>
        <row r="6140">
          <cell r="E6140">
            <v>813248187408</v>
          </cell>
          <cell r="F6140" t="str">
            <v>Gestionar créditos y subsidios integrales para la compra de tierras para mujeres con el fin de implementar proyectos productivos agropecuarios en el municipio del Guamo (Bolívar).</v>
          </cell>
        </row>
        <row r="6141">
          <cell r="E6141">
            <v>813248187483</v>
          </cell>
          <cell r="F6141" t="str">
            <v>Implementar programas de capacitación a la población victima de la zona rural del municipio del Guamo (Bolívar), en el uso de la tierra y los recursos naturales.</v>
          </cell>
        </row>
        <row r="6142">
          <cell r="E6142">
            <v>813248187534</v>
          </cell>
          <cell r="F6142" t="str">
            <v>Fortalecer el proceso de implementación del área de Reserva Campesina #2 en el municipio del Guamo (Bolívar).</v>
          </cell>
        </row>
        <row r="6143">
          <cell r="E6143">
            <v>813248187565</v>
          </cell>
          <cell r="F6143" t="str">
            <v>Implementar programas de reforestación y mantenimiento de los cuerpos de agua presentes en la zona rural del municipio del Guamo (Bolívar).</v>
          </cell>
        </row>
        <row r="6144">
          <cell r="E6144">
            <v>813442175768</v>
          </cell>
          <cell r="F6144" t="str">
            <v>Actualizar el Catastro rural en María La Baja</v>
          </cell>
        </row>
        <row r="6145">
          <cell r="E6145">
            <v>813442175791</v>
          </cell>
          <cell r="F6145" t="str">
            <v>Adjudicar tierras a mujeres rurales</v>
          </cell>
        </row>
        <row r="6146">
          <cell r="E6146">
            <v>813442175861</v>
          </cell>
          <cell r="F6146" t="str">
            <v>Adjudicar Tierras a comunidades étnicas del municipio de María La Baja</v>
          </cell>
        </row>
        <row r="6147">
          <cell r="E6147">
            <v>813442175888</v>
          </cell>
          <cell r="F6147" t="str">
            <v>Adjudicar Tierras a comunidades campesinas de todos los núcleo veredales de María La Baja</v>
          </cell>
        </row>
        <row r="6148">
          <cell r="E6148">
            <v>813442176121</v>
          </cell>
          <cell r="F6148" t="str">
            <v>Fortalecer, proteger, conservar, delimitar las zonas de reservas naturales en María La Baja</v>
          </cell>
        </row>
        <row r="6149">
          <cell r="E6149">
            <v>813442176945</v>
          </cell>
          <cell r="F6149" t="str">
            <v>Delimitar Predios aledaños al brazo del Canal del Dique</v>
          </cell>
        </row>
        <row r="6150">
          <cell r="E6150">
            <v>813442177205</v>
          </cell>
          <cell r="F6150" t="str">
            <v>Implementar programa de incentivos para pago de impuesto predial y el fraccionado del valor en la zona veredal María La Baja</v>
          </cell>
        </row>
        <row r="6151">
          <cell r="E6151">
            <v>813442177258</v>
          </cell>
          <cell r="F6151" t="str">
            <v>Gestionar la titulación colectiva para el consejo comunitario del corregimiento San Pablo de María La Baja</v>
          </cell>
        </row>
        <row r="6152">
          <cell r="E6152">
            <v>813442177319</v>
          </cell>
          <cell r="F6152" t="str">
            <v>Apoyar la formalización de la propiedad rural, con el fin de lograr la titulación de predios para las familias de los núcleos veredales de María La Baja</v>
          </cell>
        </row>
        <row r="6153">
          <cell r="E6153">
            <v>813442177364</v>
          </cell>
          <cell r="F6153" t="str">
            <v>Apoyar a la comunidad campesina para la creación y consulta de las de zonas de reserva campesina para el municipio de María La Baja</v>
          </cell>
        </row>
        <row r="6154">
          <cell r="E6154">
            <v>813442177411</v>
          </cell>
          <cell r="F6154" t="str">
            <v>Promover la elaboración de estudios para la identificación de las Zonas de alto riesgo del Municipio de María La Baja</v>
          </cell>
        </row>
        <row r="6155">
          <cell r="E6155">
            <v>813442178324</v>
          </cell>
          <cell r="F6155" t="str">
            <v>Implementar un sistema de protección ambiental de los arroyos</v>
          </cell>
        </row>
        <row r="6156">
          <cell r="E6156">
            <v>813442178331</v>
          </cell>
          <cell r="F6156" t="str">
            <v>Implementar un proyecto de reconciliación con el medio ambiente, en los 5 núcleo del municipio de María la Baja, Bolívar</v>
          </cell>
        </row>
        <row r="6157">
          <cell r="E6157">
            <v>813442178334</v>
          </cell>
          <cell r="F6157" t="str">
            <v>Gestionar el apoyo para la legalización de predios sin titulación para la zona veredal de María La Baja</v>
          </cell>
        </row>
        <row r="6158">
          <cell r="E6158">
            <v>813442178351</v>
          </cell>
          <cell r="F6158" t="str">
            <v>Impulsar un programa para otorgar subsidios para la compra de tierras</v>
          </cell>
        </row>
        <row r="6159">
          <cell r="E6159">
            <v>813442178556</v>
          </cell>
          <cell r="F6159" t="str">
            <v>Implementar un programa de protección y conservación de flora y fauna en María La Baja</v>
          </cell>
        </row>
        <row r="6160">
          <cell r="E6160">
            <v>813442178574</v>
          </cell>
          <cell r="F6160" t="str">
            <v>Elaborar un Plan ambiental forestal e hídrico en María La Baja</v>
          </cell>
        </row>
        <row r="6161">
          <cell r="E6161">
            <v>813442178587</v>
          </cell>
          <cell r="F6161" t="str">
            <v>Decretar el cuidado y conservación de las cuencas hídricas y elaborar de manera participativa los Planes de Manejo Ambiental de las Represas San José de Playón y Matuya</v>
          </cell>
        </row>
        <row r="6162">
          <cell r="E6162">
            <v>813442178602</v>
          </cell>
          <cell r="F6162" t="str">
            <v>Implementar un programa de recuperación de terrenos baldíos en María La Baja y su núcleos veredales</v>
          </cell>
        </row>
        <row r="6163">
          <cell r="E6163">
            <v>813442178611</v>
          </cell>
          <cell r="F6163" t="str">
            <v>Impulsar proyectos de reforestación en los núcleos veredales de María La Baja</v>
          </cell>
        </row>
        <row r="6164">
          <cell r="E6164">
            <v>813442178619</v>
          </cell>
          <cell r="F6164" t="str">
            <v>Promover acciones de control para la regulación de la expansión de los Monocultivos en el municipio de María La Baja</v>
          </cell>
        </row>
        <row r="6165">
          <cell r="E6165">
            <v>813442178627</v>
          </cell>
          <cell r="F6165" t="str">
            <v>Adelantar acciones de titulación colectiva de tierras para comunidades étnicas de María La Baja</v>
          </cell>
        </row>
        <row r="6166">
          <cell r="E6166">
            <v>813442178646</v>
          </cell>
          <cell r="F6166" t="str">
            <v>Diseñar, formular y ejecutar proyectos de sostenibilidad ambiental liderados por mujeres de la zona rural de María La Baja</v>
          </cell>
        </row>
        <row r="6167">
          <cell r="E6167">
            <v>813442178670</v>
          </cell>
          <cell r="F6167" t="str">
            <v>Comprar un lote para la construcción de un centro de atención integral para la mujer en zona rural de María La Baja</v>
          </cell>
        </row>
        <row r="6168">
          <cell r="E6168">
            <v>813442178679</v>
          </cell>
          <cell r="F6168" t="str">
            <v>Implementar un programa de zonificación y asistencia técnica para uso adecuado del suelo en el municipio de María La Baja y toda su zona veredal</v>
          </cell>
        </row>
        <row r="6169">
          <cell r="E6169">
            <v>813442178734</v>
          </cell>
          <cell r="F6169" t="str">
            <v>Acceder a Créditos para compra de tierras en María La Baja</v>
          </cell>
        </row>
        <row r="6170">
          <cell r="E6170">
            <v>813442178751</v>
          </cell>
          <cell r="F6170" t="str">
            <v>Capacitar y promocionar el adecuado uso de las fuentes hídricas, energía eléctrica y mitigación de riesgos por cambio climático en María La Baja</v>
          </cell>
        </row>
        <row r="6171">
          <cell r="E6171">
            <v>813442178844</v>
          </cell>
          <cell r="F6171" t="str">
            <v>Promover la actualización  del Plan Básico de Ordenamiento Territorial del municipio de María La Baja</v>
          </cell>
        </row>
        <row r="6172">
          <cell r="E6172">
            <v>813442179426</v>
          </cell>
          <cell r="F6172" t="str">
            <v>Fortalecer, proteger, conservar, delimitar y dar un buen manejo a las zonas consideradas como reservas naturales de María La Baja</v>
          </cell>
        </row>
        <row r="6173">
          <cell r="E6173">
            <v>813654183241</v>
          </cell>
          <cell r="F6173" t="str">
            <v xml:space="preserve">Adjudicar tierras a campesinos de la zona rural del municipio de San Jacinto-Bolívar </v>
          </cell>
        </row>
        <row r="6174">
          <cell r="E6174">
            <v>813654183263</v>
          </cell>
          <cell r="F6174" t="str">
            <v>Actualizar el esquema de ordenamiento territorial en el municipio de San Jacinto Bolívar</v>
          </cell>
        </row>
        <row r="6175">
          <cell r="E6175">
            <v>813654183297</v>
          </cell>
          <cell r="F6175" t="str">
            <v>Actualizar y formalizar el impuesto catastral en zona rural del municipio de San Jacinto Bolívar</v>
          </cell>
        </row>
        <row r="6176">
          <cell r="E6176">
            <v>813654183302</v>
          </cell>
          <cell r="F6176" t="str">
            <v>Formalizar y legalizar predios en zona rural del municipio de San Jacinto Bolívar</v>
          </cell>
        </row>
        <row r="6177">
          <cell r="E6177">
            <v>813654183492</v>
          </cell>
          <cell r="F6177" t="str">
            <v xml:space="preserve">Implementar un programa de promoción y  protección ambiental con planes de agroreforestación en zona rural del municipio de San Jacinto Bolívar                                                                                            </v>
          </cell>
        </row>
        <row r="6178">
          <cell r="E6178">
            <v>813654183617</v>
          </cell>
          <cell r="F6178" t="str">
            <v xml:space="preserve">Adquirir tierras por cada corregimiento para la implementación de proyectos de autoconsumo en zona rural del municipio de San Jacinto Bolívar </v>
          </cell>
        </row>
        <row r="6179">
          <cell r="E6179">
            <v>813654183624</v>
          </cell>
          <cell r="F6179" t="str">
            <v>Agilizar la titulación colectiva de las dos comunidades afrodescendientes de Santo Madero de Paraíso y Eladio Ariza de San Cristóbal en el municipio de San Jacinto Bolívar</v>
          </cell>
        </row>
        <row r="6180">
          <cell r="E6180">
            <v>813654183630</v>
          </cell>
          <cell r="F6180" t="str">
            <v>Establecer subsidios y líneas de crédito especiales para la adquisición de tierras en zona rural del municipio de San Jacinto Bolívar</v>
          </cell>
        </row>
        <row r="6181">
          <cell r="E6181">
            <v>813654183642</v>
          </cell>
          <cell r="F6181" t="str">
            <v xml:space="preserve">Implementar planes preventivos de contingencia en zonas de riesgo identificadas, de la zona rural del municipio de San Jacinto-Bolívar  </v>
          </cell>
        </row>
        <row r="6182">
          <cell r="E6182">
            <v>813654183658</v>
          </cell>
          <cell r="F6182" t="str">
            <v>Generar acciones para mitigar la acumulación de tierras en zona rural del municipio de San Jacinto Bolívar</v>
          </cell>
        </row>
        <row r="6183">
          <cell r="E6183">
            <v>813654183659</v>
          </cell>
          <cell r="F6183" t="str">
            <v xml:space="preserve">Agilizar los procesos de restitución de tierras y restitución de derechos territoriales para definir la tenencia en la zona rural del municipio de San Jacinto Bolívar </v>
          </cell>
        </row>
        <row r="6184">
          <cell r="E6184">
            <v>813654183665</v>
          </cell>
          <cell r="F6184" t="str">
            <v xml:space="preserve">Crear zonas de reserva ambiental en el Cerro de Maco, La Flecha, Ceibal, Las Mercedes, Las Palmas, Bajo grande, El Cerro de Capiro y Las Charquitas que hacen parte de la zona rural del municipio de San Jacinto Bolívar </v>
          </cell>
        </row>
        <row r="6185">
          <cell r="E6185">
            <v>813654184443</v>
          </cell>
          <cell r="F6185" t="str">
            <v xml:space="preserve">Hacer parte de la Zona de Reserva Campesina número 1 y su implementación en la Sub-Región Montes de Maria, beneficiando la población rural del municipio de San Jacinto Bolívar </v>
          </cell>
        </row>
        <row r="6186">
          <cell r="E6186">
            <v>813654184475</v>
          </cell>
          <cell r="F6186" t="str">
            <v>Legalizar los predios en donde se encuentran los Centros Educativos y sus sedes y los terrenos dispuestos para nuevas construcciones en la zona rural de San Jacinto Bolívar.</v>
          </cell>
        </row>
        <row r="6187">
          <cell r="E6187">
            <v>813657197147</v>
          </cell>
          <cell r="F6187" t="str">
            <v xml:space="preserve">Fortalecer la estrategia de corredores biológicos para la articulación de las reservas naturales  municipales y civiles  con el Santuario de Flora y Fauna los Colorados en el municipio de San Juan Nepomuceno – Bolívar  </v>
          </cell>
        </row>
        <row r="6188">
          <cell r="E6188">
            <v>813657197328</v>
          </cell>
          <cell r="F6188" t="str">
            <v>Gestionar ante la Agencia Nacional de Tierra la implementación  del  catastro multipropósito, con el fin de brindar seguridad jurídica y apoyar las decisiones de ordenamiento territorial y de planeación económica, social y ambiental en el municipio de San Juan Nepomuceno – Bolívar</v>
          </cell>
        </row>
        <row r="6189">
          <cell r="E6189">
            <v>813657197347</v>
          </cell>
          <cell r="F6189" t="str">
            <v>Gestionar ante la Agencia Nacional de Tierra  el acceso a tierras para los habitantes rurales sin tierras o con tierra insuficiente con base en una caracterización que permita establecer la demanda  de tierras en el municipio   de San Juan Nepomuceno - Bolívar</v>
          </cell>
        </row>
        <row r="6190">
          <cell r="E6190">
            <v>813657197375</v>
          </cell>
          <cell r="F6190" t="str">
            <v xml:space="preserve">Gestionar la entrega de subsidios para la compra de tierras a familias de la zona rural del municipio de San Juan de Nepomuceno - Bolívar		</v>
          </cell>
        </row>
        <row r="6191">
          <cell r="E6191">
            <v>813657197499</v>
          </cell>
          <cell r="F6191" t="str">
            <v>Gestionar la resolución de conflictos en la posesión  de los predios en la zona rural del municipio de San Juan  Nepomuceno - Bolívar</v>
          </cell>
        </row>
        <row r="6192">
          <cell r="E6192">
            <v>813657197881</v>
          </cell>
          <cell r="F6192" t="str">
            <v>Gestionar el acceso a tierras para los consejos comunitarios presentes en  el área rural el municipio de San Juan Nepomuceno - Bolívar</v>
          </cell>
        </row>
        <row r="6193">
          <cell r="E6193">
            <v>813657197905</v>
          </cell>
          <cell r="F6193" t="str">
            <v>Gestionar el acceso a tierras para las  comunidades indígenas  presentes en  el área rural del municipio de San Juan Nepomuceno - Bolívar</v>
          </cell>
        </row>
        <row r="6194">
          <cell r="E6194">
            <v>813657197974</v>
          </cell>
          <cell r="F6194" t="str">
            <v>Gestionar la socialización de las intervenciones de las empresas minero – energéticas  ante de sus ejecuciones en la zona rural del municipio de San juan  Nepomuceno – Bolivar</v>
          </cell>
        </row>
        <row r="6195">
          <cell r="E6195">
            <v>813657198638</v>
          </cell>
          <cell r="F6195" t="str">
            <v>Tramitar una solicitud ante la Gobernación de Bolívar   para que se cree una comisión de límites  para gestionar ante el IGAC el ajuste de los límites geográficos del municipio de San Juan Nepomuceno, con el municipio de Mahates en el departamento de  Bolívar</v>
          </cell>
        </row>
        <row r="6196">
          <cell r="E6196">
            <v>813657198642</v>
          </cell>
          <cell r="F6196" t="str">
            <v xml:space="preserve">Gestionar la protección y sostenimiento de las zonas de reserva ambiental en la vereda brisas del municipio de San Juan Nepomuceno - Bolívar </v>
          </cell>
        </row>
        <row r="6197">
          <cell r="E6197">
            <v>813657198651</v>
          </cell>
          <cell r="F6197" t="str">
            <v>Gestionar la delimitación y recuperación de los predios de las zonas de reserva establecidas en el municipio de  San Juan Nepomuceno - Bolívar</v>
          </cell>
        </row>
        <row r="6198">
          <cell r="E6198">
            <v>813657198666</v>
          </cell>
          <cell r="F6198" t="str">
            <v>Implementar  estudios para el uso potencial de los suelos  en la zona rural del municipio de San Juan Nepomuceno - Bolivar</v>
          </cell>
        </row>
        <row r="6199">
          <cell r="E6199">
            <v>813657198697</v>
          </cell>
          <cell r="F6199" t="str">
            <v>Gestionar ante la Agencia Nacional de Tierras la legalización de los bienes fiscales, con el fin de poder realizar inversión en estos por parte de la Administración Municipal, Departamental, Nacional y de Recursos de Cooperación Internacional   en la zona rural del municipio de San Juan Nepomuceno - Bolívar</v>
          </cell>
        </row>
        <row r="6200">
          <cell r="E6200">
            <v>813657198709</v>
          </cell>
          <cell r="F6200" t="str">
            <v>Gestionar ante la Agencia Nacional de Tierras la formalización de los predios  adjudicados por el INCODER  en la zona rural del municipio de San Juan Nepomuceno - Bolívar</v>
          </cell>
        </row>
        <row r="6201">
          <cell r="E6201">
            <v>813657198719</v>
          </cell>
          <cell r="F6201" t="str">
            <v>Gestionar ante la Agencia Nacional de Tierras la individualización y legalización  de los predios que se encuentran en común y proindiviso en la zona rural del municipio de San Juan Nepomuceno - Bolívar</v>
          </cell>
        </row>
        <row r="6202">
          <cell r="E6202">
            <v>813657198728</v>
          </cell>
          <cell r="F6202" t="str">
            <v>Gestionar ante la Agencia Nacional de Tierras la legalización   de los predios de las familias campesinas en la zona rural del municipio de San Juan Nepomuceno - Bolívar</v>
          </cell>
        </row>
        <row r="6203">
          <cell r="E6203">
            <v>813657198740</v>
          </cell>
          <cell r="F6203" t="str">
            <v>Gestionar ante la Agencia Nacional de Tierras la definición de las áreas de transito comunitario  en la zona rural del municipio de San Juan Nepomuceno - Bolívar</v>
          </cell>
        </row>
        <row r="6204">
          <cell r="E6204">
            <v>813657198880</v>
          </cell>
          <cell r="F6204" t="str">
            <v xml:space="preserve">Gestionar la regulación y control de la compra de tierras en la zona rural del municipio de San Juan Nepomuceno – Bolívar </v>
          </cell>
        </row>
        <row r="6205">
          <cell r="E6205">
            <v>813657198896</v>
          </cell>
          <cell r="F6205" t="str">
            <v xml:space="preserve">Implementar programas de educación ambiental para familias de la zona rural del municipio de San Juan Nepomuceno – Bolívar </v>
          </cell>
        </row>
        <row r="6206">
          <cell r="E6206">
            <v>813657198912</v>
          </cell>
          <cell r="F6206" t="str">
            <v>Implementar el plan de manejo del Santuario de Flora y Fauna los Colorados y las Reservas de la Sociedad Civil en el marco del cambio climático en el municipio de San Juan Nepomuceno – Bolívar</v>
          </cell>
        </row>
        <row r="6207">
          <cell r="E6207">
            <v>813657198936</v>
          </cell>
          <cell r="F6207" t="str">
            <v xml:space="preserve">Gestionar el saneamiento de la Reserva Natural Santuario de Flora y Fauna los Colorados en el marco de la reconstrucción del tejido social y la restauración ecológica del área protegida en el municipio de San Juan Nepomuceno – Bolívar  </v>
          </cell>
        </row>
        <row r="6208">
          <cell r="E6208">
            <v>813657198967</v>
          </cell>
          <cell r="F6208" t="str">
            <v xml:space="preserve">Fortalecer el proceso de creación de las zonas de reserva campesinas de los Montes de María en el municipio de San Juan Nepomuceno – Bolívar </v>
          </cell>
        </row>
        <row r="6209">
          <cell r="E6209">
            <v>813657198985</v>
          </cell>
          <cell r="F6209" t="str">
            <v>Implementar un diagnóstico ambiental para 50 nuevas Reservas Naturales de la Sociedad Civil del municipio de San Juan Nepomuceno - Bolíva</v>
          </cell>
        </row>
        <row r="6210">
          <cell r="E6210">
            <v>813657198988</v>
          </cell>
          <cell r="F6210" t="str">
            <v xml:space="preserve">Implementar los planes de manejo ambiental para la adaptabilidad climática de las 14 áreas de Reserva Natural de la Sociedad Civil en el municipio de San Juan Nepomuceno – Bolívar </v>
          </cell>
        </row>
        <row r="6211">
          <cell r="E6211">
            <v>813657198995</v>
          </cell>
          <cell r="F6211" t="str">
            <v>Implementar procesos de recuperación, conservación y protección  de  las fuentes hídricas presentes en la zona rural del municipio de San Juan  Nepomuceno – Bolívar</v>
          </cell>
        </row>
        <row r="6212">
          <cell r="E6212">
            <v>813894175835</v>
          </cell>
          <cell r="F6212" t="str">
            <v>Adjudicar tierra  para mujeres rurales para el desarrollo de actividades productivas en la zona rural del municipio de Zambrano</v>
          </cell>
        </row>
        <row r="6213">
          <cell r="E6213">
            <v>813894175872</v>
          </cell>
          <cell r="F6213" t="str">
            <v>Comprar y adjudicar tierras para proyectos productivos agropecuarios a campesinos sin tierra o con tierras insuficientes en la zona rural del municipio de Zambrano</v>
          </cell>
        </row>
        <row r="6214">
          <cell r="E6214">
            <v>813894175957</v>
          </cell>
          <cell r="F6214" t="str">
            <v>Adjudicar tierras en proceso de extinción de dominio para proyectos agrícolas de la finca Guasimal, La Esmeralda  y Jesus del Rio 2 a campesinos del municipio de Zambrano</v>
          </cell>
        </row>
        <row r="6215">
          <cell r="E6215">
            <v>813894176027</v>
          </cell>
          <cell r="F6215" t="str">
            <v>Realizar Caracterización, adjudicación y formalización de baldíos a los campesinos, para el desarrollo de actividades agropecuarias en la zona rural del municipio de Zambrano.</v>
          </cell>
        </row>
        <row r="6216">
          <cell r="E6216">
            <v>813894176113</v>
          </cell>
          <cell r="F6216" t="str">
            <v>Gestionar el cumplimiento del  acuerdo entre CARDIQUE y la empresa INVERAGRICOL o PALMARES DEL RIO, para el cuidado de los recursos hÍdricos y naturales de la ciénaga Bogotá, Ciénaga Playoncito y Ciénaga Larga</v>
          </cell>
        </row>
        <row r="6217">
          <cell r="E6217">
            <v>813894176160</v>
          </cell>
          <cell r="F6217" t="str">
            <v>Agilizar los fallos en cumplimiento de la Ley 1448 de 2011</v>
          </cell>
        </row>
        <row r="6218">
          <cell r="E6218">
            <v>813894176228</v>
          </cell>
          <cell r="F6218" t="str">
            <v>Recuperar caminos de servidumbre y delimitar predios ubicados alrededor de las fuentes hídricas como Cíenaga Bogotá, Cienaga Grande, Cienaga Playoncito, Cienaga Larga, Cienaga El Manglar.</v>
          </cell>
        </row>
        <row r="6219">
          <cell r="E6219">
            <v>813894176294</v>
          </cell>
          <cell r="F6219" t="str">
            <v>Formular e Implementar el plan municipal ambiental para la conservación y protección de los cuerpos de agua y bosques nativos de las veredas del municipio de Zambrano</v>
          </cell>
        </row>
        <row r="6220">
          <cell r="E6220">
            <v>813894176340</v>
          </cell>
          <cell r="F6220" t="str">
            <v>Comprar y adjudicar tierras para la reubicación de campesinos ubicados en zonas de alto riesgo</v>
          </cell>
        </row>
        <row r="6221">
          <cell r="E6221">
            <v>813894176401</v>
          </cell>
          <cell r="F6221" t="str">
            <v>Formalizar los predios que están en sana posesión o tenencia de los campesinos de las veredas del municipio de Zambrano</v>
          </cell>
        </row>
        <row r="6222">
          <cell r="E6222">
            <v>813894176546</v>
          </cell>
          <cell r="F6222" t="str">
            <v>Comprar y adjudicar tierras  para la conformación del resguardo indígena Zenú Zambrano en la vereda San Francisco del municipio de Zambrano Bolívar</v>
          </cell>
        </row>
        <row r="6223">
          <cell r="E6223">
            <v>813894176615</v>
          </cell>
          <cell r="F6223" t="str">
            <v>Implementar el plan de ordenamiento social, de la propiedad rural en la zona rural del municipio de Zambrano</v>
          </cell>
        </row>
        <row r="6224">
          <cell r="E6224">
            <v>813894176681</v>
          </cell>
          <cell r="F6224" t="str">
            <v>Actualizar el esquema de ordenamiento territorial del municipio de Zambrano Bolivar.</v>
          </cell>
        </row>
        <row r="6225">
          <cell r="E6225">
            <v>813894178554</v>
          </cell>
          <cell r="F6225" t="str">
            <v>Comprar y adjudicar tierras para victimas del conflicto armado, con el propósito de desarrollar actividades productivas y construcción de vivienda en la zona rural del municipio de Zambrano</v>
          </cell>
        </row>
        <row r="6226">
          <cell r="E6226">
            <v>813894178609</v>
          </cell>
          <cell r="F6226" t="str">
            <v>Comprar predios para infraestructura de uso comunitario para las veredas que sus comunidades retornan del desplazamiento forzoso, en la zona rural de Zambrano.</v>
          </cell>
        </row>
        <row r="6227">
          <cell r="E6227">
            <v>813894178641</v>
          </cell>
          <cell r="F6227" t="str">
            <v>Comprar predio para la construcción de la casa étnica en sector Villa Estadio.</v>
          </cell>
        </row>
        <row r="6228">
          <cell r="E6228">
            <v>1313042168633</v>
          </cell>
          <cell r="F6228" t="str">
            <v>Actualizar el EOT del municipio de Arenal Bolívar, que permita definir la ubicación real de predios y su calidad, entre lo rural y urbano.</v>
          </cell>
        </row>
        <row r="6229">
          <cell r="E6229">
            <v>1313042168643</v>
          </cell>
          <cell r="F6229" t="str">
            <v>Adelantar procesos de adjudicación y formalización de predios baldíos.</v>
          </cell>
        </row>
        <row r="6230">
          <cell r="E6230">
            <v>1313042168646</v>
          </cell>
          <cell r="F6230" t="str">
            <v>Actualizar la base catastral municipal de Arenal Bolívar, con el fin de identificar y delimitar los predios rurales y urbanos.</v>
          </cell>
        </row>
        <row r="6231">
          <cell r="E6231">
            <v>1313042168649</v>
          </cell>
          <cell r="F6231" t="str">
            <v>Diseñar, implementar y ejecutar proyectos de reforestación y restauración, para prevenir el impacto ambiental en el municipio Arenal Bolívar</v>
          </cell>
        </row>
        <row r="6232">
          <cell r="E6232">
            <v>1313042168650</v>
          </cell>
          <cell r="F6232" t="str">
            <v>Gestionar ante la ANT, un programa de formalización de predios a familias campesinas en el municipio de Arenal - Bolívar</v>
          </cell>
        </row>
        <row r="6233">
          <cell r="E6233">
            <v>1313042168652</v>
          </cell>
          <cell r="F6233" t="str">
            <v>Sustraer de la ZRF-RM, los predios ocupados  por campesinos para la ampliación de la ZRC en Arenal Bolivar</v>
          </cell>
        </row>
        <row r="6234">
          <cell r="E6234">
            <v>1313042168654</v>
          </cell>
          <cell r="F6234" t="str">
            <v>Constituir fondo municipal de tierras para campesinos sin tierra o con tierras insuficientes en Arenal Bolívar.</v>
          </cell>
        </row>
        <row r="6235">
          <cell r="E6235">
            <v>1313042168655</v>
          </cell>
          <cell r="F6235" t="str">
            <v>Recuperar y conservar las fuentes hídricas, mediante la reforestación,  canalización, limpieza de caños y complejo cenagoso en el municipio de Arenal Bolivar</v>
          </cell>
        </row>
        <row r="6236">
          <cell r="E6236">
            <v>1313042168656</v>
          </cell>
          <cell r="F6236" t="str">
            <v xml:space="preserve">Implementar y ejecutar el plan de desarrollo sostenible de la ZRC-MA, para la incentivación de la economía campesina de la región. </v>
          </cell>
        </row>
        <row r="6237">
          <cell r="E6237">
            <v>1313160112781</v>
          </cell>
          <cell r="F6237" t="str">
            <v>Adelantar la gestión por parte de la Administración Municipal, ante el IGAC, para la actualización del Catastro municipal con el fin de identificar y delimitar los predios rurales y urbanos que permita conocer la relación en la tenencia de la tierra en  el municipio de Cantagallo – Bolívar</v>
          </cell>
        </row>
        <row r="6238">
          <cell r="E6238">
            <v>1313160112790</v>
          </cell>
          <cell r="F6238" t="str">
            <v>Actualizar el EOT para que dé respuesta a la multifuncionalidad del espacio rural teniendo en cuenta los lineamientos del DNP sobre POT’s modernos en el municipio de Cantagallo – Bolívar</v>
          </cell>
        </row>
        <row r="6239">
          <cell r="E6239">
            <v>1313160112793</v>
          </cell>
          <cell r="F6239" t="str">
            <v>Diseñar y ejecutar proyectos ante las autoridades competentes para la Identificación, delimitación, conservación y restauración de los humedales y cuencas hídricas del municipio de Cantagallo, con el fin de conservar el equilibrio ecológico participativo</v>
          </cell>
        </row>
        <row r="6240">
          <cell r="E6240">
            <v>1313160112802</v>
          </cell>
          <cell r="F6240" t="str">
            <v>Adelantar por parte de la Asociación Campesina del Valle de Rio Cimitarra la solicitud por demanda ante la Agencia Nacional de Tierras - ANT, el proceso de Formalización de la propiedad rural para los predios al interior de la ZRC-VRC, con el fin de garantizar a las familias la propiedad sobre la tierra</v>
          </cell>
        </row>
        <row r="6241">
          <cell r="E6241">
            <v>1313160112808</v>
          </cell>
          <cell r="F6241" t="str">
            <v>Otorgar derechos de uso a ocupantes de predios baldíos en la ZRF tipo B y C, y en playones y sabanas comunales de los núcleos veredales del Cagüí, La Victoria, El Diamante, Medio San Juan y La Poza y a las familias que se encuentran en el radio de acción de 2,5 kilómetros de explotación de recursos naturales (petróleo), del núcleo veredal de Las Brisas del municipio de Cantagallo – Bolívar</v>
          </cell>
        </row>
        <row r="6242">
          <cell r="E6242">
            <v>1313160112814</v>
          </cell>
          <cell r="F6242" t="str">
            <v>Ampliación de la ZRC-Valle del río Cimitarra de los núcleos veredales de Medio San Juan, El Diamante, La Victoria, El Cagüí, y La Poza del municipio de Cantagallo - Bolívar, para que puedan acceder a la tierra para su posterior formalización e implementación de proyectos productivos</v>
          </cell>
        </row>
        <row r="6243">
          <cell r="E6243">
            <v>1313160112820</v>
          </cell>
          <cell r="F6243" t="str">
            <v>Sustracción Zona de Reserva forestal – ZRF tipo C, para que se estudie la viabilidad de ampliar la Zona de Reserva Campesina del Valle del Río Cimitarra, en los núcleos veredales de Medio San Juan, El Diamante, La Victoria, El Cagüí, y La Poza del municipio de Cantagallo – Bolívar</v>
          </cell>
        </row>
        <row r="6244">
          <cell r="E6244">
            <v>1313160112822</v>
          </cell>
          <cell r="F6244" t="str">
            <v>Acceso a tierras para alrededor de 350 familias afrodescendientes para la constitución del territorio colectivo de comunidades negras AFROVICAN del municipio de Cantagallo – Bolívar</v>
          </cell>
        </row>
        <row r="6245">
          <cell r="E6245">
            <v>1313160112826</v>
          </cell>
          <cell r="F6245" t="str">
            <v>Solicitar por parte de la Administración Municipal la adjudicación de predios de uso público ante la Agencia Nacional de Tierras – ANT, en los corregimientos de San Lorenzo, La Victoria y Brisas de Bolívar</v>
          </cell>
        </row>
        <row r="6246">
          <cell r="E6246">
            <v>1313160112832</v>
          </cell>
          <cell r="F6246" t="str">
            <v xml:space="preserve">Priorizar a la mujer campesina en los procesos de formalización, crédito especial y subsidio integral de tierras, garantizándoles el derecho a la propiedad en los seis núcleos del municipio de Cantagallo – Bolívar  </v>
          </cell>
        </row>
        <row r="6247">
          <cell r="E6247">
            <v>1313160112834</v>
          </cell>
          <cell r="F6247" t="str">
            <v>Implementar proyectos de restauración ecológica participativa de los bosques de la ronda hídrica de los caños, ríos, ciénagas y humedales, del municipio de Cantagallo,  para mitigar la erosión, mantener la oferta servicios ambientales y promover la protección de las quebradas y la conectividad ecológica entre los ecosistemas de los seis núcleos veredales</v>
          </cell>
        </row>
        <row r="6248">
          <cell r="E6248">
            <v>1313160112840</v>
          </cell>
          <cell r="F6248" t="str">
            <v>Destinar tierras por parte del municipio para garantizar el acceso de campesinos en situación de alto riesgo</v>
          </cell>
        </row>
        <row r="6249">
          <cell r="E6249">
            <v>1313160112841</v>
          </cell>
          <cell r="F6249" t="str">
            <v>Acceso a tierra a través del Fondo Nacional de Tierras para campesinas sin tierra o con tierra insuficiente en el municipio de Cantagallo</v>
          </cell>
        </row>
        <row r="6250">
          <cell r="E6250">
            <v>1313160112852</v>
          </cell>
          <cell r="F6250" t="str">
            <v>Solicitar por parte de la comunidad, ante la Agencia Nacional de Hidrocarburos que no se realicen practicas de explotación de hidrocarburos  no convencionales en el municipio de Cantagallo</v>
          </cell>
        </row>
        <row r="6251">
          <cell r="E6251">
            <v>1313160112856</v>
          </cell>
          <cell r="F6251" t="str">
            <v>Diseñar, formular e implementar un plan especial de formalización de tierras por parte de la Agencia nacional de tierras - ANT para las familias cultivadoras, que se han vinculado al Programa Nacional Integral de Sustitución de Cultivos Ilícitos - PNIS en el municipio de Cantagallo - Bolívar</v>
          </cell>
        </row>
        <row r="6252">
          <cell r="E6252">
            <v>1313160112864</v>
          </cell>
          <cell r="F6252" t="str">
            <v>Diseñar, formular e implementar un programa de acceso de tierras por parte de la Agencia Nacional de Tierras - ANT para los recolectores de hoja de coca, que se han vinculado al Programa Nacional Integral de Sustitución de Cultivos Ilícitos - PNIS en el municipio de Cantagallo</v>
          </cell>
        </row>
        <row r="6253">
          <cell r="E6253">
            <v>1313473167681</v>
          </cell>
          <cell r="F6253" t="str">
            <v>Formalizar los predios de entidades de derecho público, previa gestión de la administración municipal, para garantizar el derecho a la educación, salud, recreación y deporte de los niños, niñas y jóvenes del municipio de Morales - Bolívar</v>
          </cell>
        </row>
        <row r="6254">
          <cell r="E6254">
            <v>1313473168279</v>
          </cell>
          <cell r="F6254" t="str">
            <v>Gestionar por demanda la adjudicación y formalización de predios rurales ubicados dentro de la Zona de Reserva Campesina de Morales y Arenal y los ubicados en la isla de Morales, en el municipio de Morales - Bolívar</v>
          </cell>
        </row>
        <row r="6255">
          <cell r="E6255">
            <v>1313473168298</v>
          </cell>
          <cell r="F6255" t="str">
            <v>Constituir en el municipio de Morales – Bolívar, el fondo de tierras a través de la adquisición de predios para campesinos y campesinas</v>
          </cell>
        </row>
        <row r="6256">
          <cell r="E6256">
            <v>1313473168328</v>
          </cell>
          <cell r="F6256" t="str">
            <v>Gestionar el acceso a tierras, a través de la financiación o entrega de subsidios integrales para campesinos y campesinas del municipio de Morales – Bolívar.</v>
          </cell>
        </row>
        <row r="6257">
          <cell r="E6257">
            <v>1313473168490</v>
          </cell>
          <cell r="F6257" t="str">
            <v>Garantizar que la declaratoria de área protegida de la Serranía de San Lucas, no afecte los asentamientos campesinos</v>
          </cell>
        </row>
        <row r="6258">
          <cell r="E6258">
            <v>1313473168521</v>
          </cell>
          <cell r="F6258" t="str">
            <v xml:space="preserve">Recuperar los complejos cenagosos, para el mejoramiento de las condiciones ambientales, productividad íctica y el restablecimiento de la diversidad biológica, que beneficie a los pescadores y comunidad en general en el municipio de Morales - Bolívar </v>
          </cell>
        </row>
        <row r="6259">
          <cell r="E6259">
            <v>1313473168541</v>
          </cell>
          <cell r="F6259" t="str">
            <v>Gestionar por parte de la Administración Municipal, ante el IGAC, la actualización del Catastro municipal del municipio de Morales – Bolívar.</v>
          </cell>
        </row>
        <row r="6260">
          <cell r="E6260">
            <v>1313473168551</v>
          </cell>
          <cell r="F6260" t="str">
            <v>Actualizar el EOT del municipio de Morales - Bolívar, para que dé respuesta a la multifuncionalidad del espacio rural, urbana y zonas limítrofes con los demás municipios.</v>
          </cell>
        </row>
        <row r="6261">
          <cell r="E6261">
            <v>1313473168556</v>
          </cell>
          <cell r="F6261" t="str">
            <v>Agilizar los procesos de restitución de tierras colectiva e individual ante la entidad competente en el municipio de Morales – Bolívar.</v>
          </cell>
        </row>
        <row r="6262">
          <cell r="E6262">
            <v>1313473168684</v>
          </cell>
          <cell r="F6262" t="str">
            <v>Asignar contratos de uso de la tierra a campesinos y campesinas, paralelamente a la sustracción de la Zona de Reserva Forestal para la ampliación de la Zona de Reserva Campesina de Morales y Arenal y posterior formalización de la propiedad en el municipio de Morales – Bolívar</v>
          </cell>
        </row>
        <row r="6263">
          <cell r="E6263">
            <v>1313473168685</v>
          </cell>
          <cell r="F6263" t="str">
            <v>Implementar el Plan de Manejo y Ordenamiento de Cuencas, POMCA, para el uso y manejo sostenible de los recursos naturales renovables, en el municipio de Morales – Bolívar.</v>
          </cell>
        </row>
        <row r="6264">
          <cell r="E6264">
            <v>1313473168687</v>
          </cell>
          <cell r="F6264" t="str">
            <v>Gestionar para la mujer rural la adjudicación y formalización por demanda, de predios rurales ubicados dentro de la Zona de Reserva Campesina de Morales y Arenal y los ubicados en la isla de Morales - Bolívar</v>
          </cell>
        </row>
        <row r="6265">
          <cell r="E6265">
            <v>1313473168688</v>
          </cell>
          <cell r="F6265" t="str">
            <v>Constituir en el municipio de Morales – Bolívar, el fondo de tierras a través de la adquisición de predios para la mujer rural sin tierra o con tierra insuficiente.</v>
          </cell>
        </row>
        <row r="6266">
          <cell r="E6266">
            <v>1313670160690</v>
          </cell>
          <cell r="F6266" t="str">
            <v>Elaborar el Plan de Ordenamiento y manejo de cuencas hidrográficas (POMCAS),  en el que se indique sus usos y usuarios, en San Pablo - Bolivar</v>
          </cell>
        </row>
        <row r="6267">
          <cell r="E6267">
            <v>1313670160709</v>
          </cell>
          <cell r="F6267" t="str">
            <v>Formular el Plan Básico de Ordenamiento Territorial y determinación de los usos del suelo para que dé respuesta a la multifuncionalidad del espacio urbano y rural de San Pablo - Bolivar</v>
          </cell>
        </row>
        <row r="6268">
          <cell r="E6268">
            <v>1313670160721</v>
          </cell>
          <cell r="F6268" t="str">
            <v>Actualizar el catastro urbano y rural multipropósito en el municipio de  San Pablo - Bolivar</v>
          </cell>
        </row>
        <row r="6269">
          <cell r="E6269">
            <v>1313670160731</v>
          </cell>
          <cell r="F6269" t="str">
            <v>Gestionar la viabilidad de recategorización del municipio de San Pablo - Bolivar</v>
          </cell>
        </row>
        <row r="6270">
          <cell r="E6270">
            <v>1313670160737</v>
          </cell>
          <cell r="F6270" t="str">
            <v>Implementar un programa de acceso a  la tierra para campesinos sin tierra y con tierra insuficiente, de manera individual y colectiva, y formalización de predios rurales, para la producción de alimentos con apoyo técnico y financiero, en San Pablo - Bolivar</v>
          </cell>
        </row>
        <row r="6271">
          <cell r="E6271">
            <v>1313670160806</v>
          </cell>
          <cell r="F6271" t="str">
            <v>Diseñar e implementar un plan de protección, recuperación, conservación, delimitación, zonificación y usos de ecosistemas estratégicos, por medio de la reforestación y la asistencia técnica permanente  para evitar la sedimentación, erosión  y controlar la deforestación y prevención de incendios, para y con los pobladores del territorio, en el municipio San Pablo - Bolivar</v>
          </cell>
        </row>
        <row r="6272">
          <cell r="E6272">
            <v>1313670160832</v>
          </cell>
          <cell r="F6272" t="str">
            <v>Formalizar de manera masiva la pequeña y mediana propiedad rural para los campesinos y campesinas del municipio San Pablo - Bolivar</v>
          </cell>
        </row>
        <row r="6273">
          <cell r="E6273">
            <v>1313670160949</v>
          </cell>
          <cell r="F6273" t="str">
            <v>Implementar un programa que permita la reubicación de la población rural de los núcleos el Rosario, Sin Zona Baja y Cágüises ubicados en zonas catalogadas de alto riesgo de San Pablo - Bolivar</v>
          </cell>
        </row>
        <row r="6274">
          <cell r="E6274">
            <v>1313670160965</v>
          </cell>
          <cell r="F6274" t="str">
            <v>Adoptar el estudio  de planificación estratégico de tierras que posean vocación forestal y agroforestal realizado por el IGAC, en el que se identifiquen los diversos usos del suelo en San Pablo - Bolivar</v>
          </cell>
        </row>
        <row r="6275">
          <cell r="E6275">
            <v>1313670161012</v>
          </cell>
          <cell r="F6275" t="str">
            <v>Formalizar y otorgar títulos a los bienes de uso público  del  área rural del municipio de San Pablo-Bolivar</v>
          </cell>
        </row>
        <row r="6276">
          <cell r="E6276">
            <v>1313670161017</v>
          </cell>
          <cell r="F6276" t="str">
            <v>Garantizar el acceso, y titulación de predios  pare la  implementación de proyectos productivos dirigidos a los jóvenes y mujeres rurales del municipio de San Pablo-Bolivar</v>
          </cell>
        </row>
        <row r="6277">
          <cell r="E6277">
            <v>1313670162586</v>
          </cell>
          <cell r="F6277" t="str">
            <v>Solicitar la actualización del estudio para la ampliación y  formalización de la de Zona de Reserva Campesina mediante la sustracción de la zona de reserva forestal,  con acompañamiento de la Agencia Nacional de Tierras – ANT , en el municipio de San Pablo – Bolivar</v>
          </cell>
        </row>
        <row r="6278">
          <cell r="E6278">
            <v>1313670162604</v>
          </cell>
          <cell r="F6278" t="str">
            <v>Crear una sub sede de la corporación autónoma regional del sur de Bolívar  - CSB, como apoyo técnico a la sub dirección de gestión ambiental en la problemática ambiental del municipio de San Pablo Bolivar</v>
          </cell>
        </row>
        <row r="6279">
          <cell r="E6279">
            <v>1313688153456</v>
          </cell>
          <cell r="F6279" t="str">
            <v>Implementar un plan de manejo ambiental para la recuperación y compensación de la zona donde se encuentran situadas las bases militares y centros poblados del municipio Santa Rosa del Sur - Bolívar.</v>
          </cell>
        </row>
        <row r="6280">
          <cell r="E6280">
            <v>1313688153753</v>
          </cell>
          <cell r="F6280" t="str">
            <v>Implementar un programa de reforestación y restauración con especies nativas y endémicas de bosques, para la preservación de zonas hídricas, flora y fauna, en el municipio de Santa Rosa del Sur - Bolívar</v>
          </cell>
        </row>
        <row r="6281">
          <cell r="E6281">
            <v>1313688153756</v>
          </cell>
          <cell r="F6281" t="str">
            <v>Implementar un programa que garantice la entrega subsidios integrales para la compra de tierras de familias campesinas sin tierra o con tierra insuficiente, en el sector rural del municipio Santa Rosa del Sur - Bolívar.</v>
          </cell>
        </row>
        <row r="6282">
          <cell r="E6282">
            <v>1313688153757</v>
          </cell>
          <cell r="F6282" t="str">
            <v>Implementar el programa de Restitución colectiva e individual de tierras a las familias víctimas para revertir los efectos del conflicto, del despojo y del desplazamiento forzado a las comunidades del municipio de Santa Rosa del Sur - Bolívar</v>
          </cell>
        </row>
        <row r="6283">
          <cell r="E6283">
            <v>1313688153758</v>
          </cell>
          <cell r="F6283" t="str">
            <v>Implementar un programa de acceso a líneas de créditos especiales para familias campesinas y productores de cultivos ilícitos, para la compra de tierras en el sector rural del municipio Santa Rosa del Sur- Bolívar.</v>
          </cell>
        </row>
        <row r="6284">
          <cell r="E6284">
            <v>1313688153762</v>
          </cell>
          <cell r="F6284" t="str">
            <v>Implementar un plan de ordenamiento de cuencas y micro cuencas hidrográficas, que incluya un plan de manejo con proyectos de reforestación para la recuperación y conservación de las cuencas hídricas en el municipio Santa Rosa del Sur - Bolívar.</v>
          </cell>
        </row>
        <row r="6285">
          <cell r="E6285">
            <v>1313688153763</v>
          </cell>
          <cell r="F6285" t="str">
            <v>Garantizar el acceso a tierras, a través del Fondo de tierras que beneficie a familias vulnerables del sector rural en el municipio de Santa Rosa del Sur - Bolívar</v>
          </cell>
        </row>
        <row r="6286">
          <cell r="E6286">
            <v>1313688153764</v>
          </cell>
          <cell r="F6286" t="str">
            <v>Garantizar el acceso a tierras, a través del Fondo de tierras que beneficie con prioridad a las mujeres del sector rural en el municipio de Santa Rosa del Sur - Bolívar.</v>
          </cell>
        </row>
        <row r="6287">
          <cell r="E6287">
            <v>1313688153766</v>
          </cell>
          <cell r="F6287" t="str">
            <v>Ajustar el PBOT para que dé respuesta a la multifuncionalidad del espacio rural y urbano, y zonas limítrofes con los demás municipios, teniendo en cuenta los lineamientos del DNP sobre PBOT’s modernos en el municipio de Santa Rora del Sur – Bolívar</v>
          </cell>
        </row>
        <row r="6288">
          <cell r="E6288">
            <v>1313688153768</v>
          </cell>
          <cell r="F6288" t="str">
            <v>Fortalecer las figuras de protección ambiental que permita el desarrollo integral y sostenible de las actividades sociales y económicas y permanencia de la población, en el municipio de Santa Rosa del Sur - Bolívar.</v>
          </cell>
        </row>
        <row r="6289">
          <cell r="E6289">
            <v>1313688153772</v>
          </cell>
          <cell r="F6289" t="str">
            <v>Implementar un programa para la identificación, delimitación, restauración y conservación de corredores ecológicos, en el sector de la serranía de San Lucas perteneciente al municipio de Santa Rosa del Sur – Bolívar</v>
          </cell>
        </row>
        <row r="6290">
          <cell r="E6290">
            <v>1313688153778</v>
          </cell>
          <cell r="F6290" t="str">
            <v>Establecer una oficina de la ANT, para la realización de trámites relacionados con la formalización, acceso, derechos de uso y administración de tierras, en el municipio Santa Rosa del Sur – Bolívar.</v>
          </cell>
        </row>
        <row r="6291">
          <cell r="E6291">
            <v>1313744160248</v>
          </cell>
          <cell r="F6291" t="str">
            <v>Gestionar la sustracción de la Zona de Reserva Forestal - ZRF, para la formalización masivamente de la propiedad rural, con acompañamiento integral  en el municipio de Simití - Bolívar</v>
          </cell>
        </row>
        <row r="6292">
          <cell r="E6292">
            <v>1313744160255</v>
          </cell>
          <cell r="F6292" t="str">
            <v>Otorgar de manera paralela al proceso de sustracción de la Zona de Reserva Forestal - ZRF, derechos de uso del suelo a pequeños y medianos productores campesinos(as) en forma individual o colectiva, en el municipio de Simití</v>
          </cell>
        </row>
        <row r="6293">
          <cell r="E6293">
            <v>1313744160302</v>
          </cell>
          <cell r="F6293" t="str">
            <v>Garantizar el acceso integral a la tierra a los campesinos sin tierra o con tierras insuficientes, de forma individual o colectiva a través del Fondo de Tierras en los núcleos veredales del municipio de Simití.</v>
          </cell>
        </row>
        <row r="6294">
          <cell r="E6294">
            <v>1313744160315</v>
          </cell>
          <cell r="F6294" t="str">
            <v>Garantizar el acceso integral a la tierra a las mujeres campesinas sin tierra o con tierras insuficientes, de forma individual o colectiva en el municipio de Simití</v>
          </cell>
        </row>
        <row r="6295">
          <cell r="E6295">
            <v>1313744160322</v>
          </cell>
          <cell r="F6295" t="str">
            <v>Adelantar la gestión por parte de la Administración Municipal, ante el IGAC, para la actualización del catastro municipal de Simití - Bolívar</v>
          </cell>
        </row>
        <row r="6296">
          <cell r="E6296">
            <v>1313744160366</v>
          </cell>
          <cell r="F6296" t="str">
            <v>Recuperar los complejos cenagosos para el mejoramiento de las condiciones ambientales y el restablecimiento de la diversidad biológica en el municipio de Simití</v>
          </cell>
        </row>
        <row r="6297">
          <cell r="E6297">
            <v>1313744160376</v>
          </cell>
          <cell r="F6297" t="str">
            <v>Implementar el Plan de Manejo y Ordenamiento de Cuencas, POMCA, para el uso y manejo sostenible de los recursos naturales renovables, del municipio de Simití – Bolívar.</v>
          </cell>
        </row>
        <row r="6298">
          <cell r="E6298">
            <v>1313744160534</v>
          </cell>
          <cell r="F6298" t="str">
            <v>Implementar un plan de manejo ambiental sostenible, concertado con las comunidades, para la conservación de la biodiversidad y el equilibrio ecológico en los núcleos veredales y sus veredas del municipio de Simití.</v>
          </cell>
        </row>
        <row r="6299">
          <cell r="E6299">
            <v>1313744160538</v>
          </cell>
          <cell r="F6299" t="str">
            <v>Gestionar con el IGAC la revisión del deslinde y amojonamiento del municipio de Simití con los municipios vecinos</v>
          </cell>
        </row>
        <row r="6300">
          <cell r="E6300">
            <v>1313744160540</v>
          </cell>
          <cell r="F6300" t="str">
            <v>Gestionar por parte de la Administración Municipal de Simití, la adjudicación de los predios de uso público, ante la ANT</v>
          </cell>
        </row>
        <row r="6301">
          <cell r="E6301">
            <v>1313744160570</v>
          </cell>
          <cell r="F6301" t="str">
            <v>Adquirir los predios donde están ubicadas las bocatomas de abastecimiento de agua para acueductos para su conservación y protección en el municipio de Simití</v>
          </cell>
        </row>
        <row r="6302">
          <cell r="E6302">
            <v>1313744160591</v>
          </cell>
          <cell r="F6302" t="str">
            <v>Actualizar el Esquema de Ordenamiento Territorial del municipio de Simití</v>
          </cell>
        </row>
        <row r="6303">
          <cell r="E6303">
            <v>1313744160601</v>
          </cell>
          <cell r="F6303" t="str">
            <v>Implementar programas de entrega de subsidios integrales para la compra de tierra de familias campesinas del municipio Simití - Bolívar.</v>
          </cell>
        </row>
        <row r="6304">
          <cell r="E6304">
            <v>1313744160607</v>
          </cell>
          <cell r="F6304" t="str">
            <v>Implementar un programa para el saneamiento de predios registrados con falsa tradición en el municipio de Simití.</v>
          </cell>
        </row>
        <row r="6305">
          <cell r="E6305">
            <v>1313744160619</v>
          </cell>
          <cell r="F6305" t="str">
            <v xml:space="preserve">Recuperar integralmente los terrenos y cuerpos hídricos afectados por las inundaciones y sedimentación causada por la abertura de caño Barbú, en los corregimientos de Cerro de Veracruz, El Garzal, San Luis y Animas Bajas del municipio de Simití. </v>
          </cell>
        </row>
        <row r="6306">
          <cell r="E6306">
            <v>1313744160625</v>
          </cell>
          <cell r="F6306" t="str">
            <v>Gestionar el funcionamiento administrativo de la Agencia Nacional de Tierras en el municipio de Simití</v>
          </cell>
        </row>
        <row r="6307">
          <cell r="E6307">
            <v>1313744160652</v>
          </cell>
          <cell r="F6307" t="str">
            <v>Gestionar la celeridad de los procesos de restitución de tierras colectiva e individual de aquellos predios inscritos y los que se incluyan con posterioridad ante la entidad competente en el municipio de Simití</v>
          </cell>
        </row>
        <row r="6308">
          <cell r="E6308">
            <v>1313744160691</v>
          </cell>
          <cell r="F6308" t="str">
            <v>Gestionar medidas de mitigación ambiental ante la Corporación Autónoma Regional del Sur de Bolívar - CSB, por la contaminación de la ciénaga de Simití y la quebrada La Mendoza en el corregimiento Las Brisas de Simití Bolívar</v>
          </cell>
        </row>
        <row r="6309">
          <cell r="E6309">
            <v>813212173070</v>
          </cell>
          <cell r="F6309" t="str">
            <v>Canalizar el arroyo que atraviesa los corregimientos Sincelejito, Martín Alonso, San Andrés y las Lomitas, del municipio de Córdoba – Bolívar, para evitar la erosión del talud</v>
          </cell>
        </row>
        <row r="6310">
          <cell r="E6310">
            <v>813212173095</v>
          </cell>
          <cell r="F6310" t="str">
            <v>Construir represas, jagüeyes, reservorios y pozos profundos en el municipio de Córdoba, Bolívar</v>
          </cell>
        </row>
        <row r="6311">
          <cell r="E6311">
            <v>813212173111</v>
          </cell>
          <cell r="F6311" t="str">
            <v>Realizar los estudios, diseños y construcción de sistemas de riego para los corregimientos y las veredas del municipio de Córdoba, Bolívar</v>
          </cell>
        </row>
        <row r="6312">
          <cell r="E6312">
            <v>813212173117</v>
          </cell>
          <cell r="F6312" t="str">
            <v>Dragar el Río Magdalena en el municipio de Córdoba - Bolívar</v>
          </cell>
        </row>
        <row r="6313">
          <cell r="E6313">
            <v>813212173127</v>
          </cell>
          <cell r="F6313" t="str">
            <v>Instalar antenas repetidoras para ampliar la cobertura al 100% de la telefonía móvil e Internet en el municipio de Córdoba, Bolívar</v>
          </cell>
        </row>
        <row r="6314">
          <cell r="E6314">
            <v>813212173136</v>
          </cell>
          <cell r="F6314" t="str">
            <v>Mejorar y ampliar las redes eléctricas del municipio de Córdoba, Bolívar</v>
          </cell>
        </row>
        <row r="6315">
          <cell r="E6315">
            <v>813212173148</v>
          </cell>
          <cell r="F6315" t="str">
            <v>Instalar redes para suministro de gas natural domiciliario, en los corregimientos y veredas del municipio de Córdoba, Bolívar</v>
          </cell>
        </row>
        <row r="6316">
          <cell r="E6316">
            <v>813212173174</v>
          </cell>
          <cell r="F6316" t="str">
            <v>Mejorar, ampliar o rehabilitar la red de vías terciarias del municipio de Córdoba, Bolívar</v>
          </cell>
        </row>
        <row r="6317">
          <cell r="E6317">
            <v>813212173207</v>
          </cell>
          <cell r="F6317" t="str">
            <v>Instalar un sistema de energía solar en las veredas del municipio de Córdoba, Bolívar</v>
          </cell>
        </row>
        <row r="6318">
          <cell r="E6318">
            <v>813212173226</v>
          </cell>
          <cell r="F6318" t="str">
            <v>Construir jagüeyes para abastecer mini-distritos de riego en el municipio de Córdoba, Bolívar</v>
          </cell>
        </row>
        <row r="6319">
          <cell r="E6319">
            <v>813244203511</v>
          </cell>
          <cell r="F6319" t="str">
            <v>Diseñar y construir sistemas de riego y rehabilitar mini distritos de riego existentes en el área rural de Carmen de Bolívar.</v>
          </cell>
        </row>
        <row r="6320">
          <cell r="E6320">
            <v>813244203520</v>
          </cell>
          <cell r="F6320" t="str">
            <v>Construir reservorios, Jagüeyes y represas para almacenamiento de agua  y actividades agropecuarias en las veredas y corregimientos de El Carmen de Bolívar.</v>
          </cell>
        </row>
        <row r="6321">
          <cell r="E6321">
            <v>813244203529</v>
          </cell>
          <cell r="F6321" t="str">
            <v>Construir teleférico que se ubique desde La Cansona hasta Micaprieta y desde el cerro La Sierra al cerro La trampa hasta el cerro Antena, - en el área rural del municipio de El Carmen de Bolívar.</v>
          </cell>
        </row>
        <row r="6322">
          <cell r="E6322">
            <v>813244203540</v>
          </cell>
          <cell r="F6322" t="str">
            <v>Gestionar la ampliación de cobertura de acceso a la conectividad en el área rural del municipio del Carmen de Bolívar.</v>
          </cell>
        </row>
        <row r="6323">
          <cell r="E6323">
            <v>813244203549</v>
          </cell>
          <cell r="F6323" t="str">
            <v>Optimizar y ampliar el sistema eléctrico existente en el área rural del municipio de El Carmen de Bolívar.</v>
          </cell>
        </row>
        <row r="6324">
          <cell r="E6324">
            <v>813244203576</v>
          </cell>
          <cell r="F6324" t="str">
            <v>Instalar sistemas de energía alternativas en las zona rural dispersa del municipio de El Carmen de Bolívar.</v>
          </cell>
        </row>
        <row r="6325">
          <cell r="E6325">
            <v>813244203596</v>
          </cell>
          <cell r="F6325" t="str">
            <v>Instalar redes de gas natural en área rural del municipio de El Carmen de Bolívar.</v>
          </cell>
        </row>
        <row r="6326">
          <cell r="E6326">
            <v>813244203743</v>
          </cell>
          <cell r="F6326" t="str">
            <v>Realizar estudios y diseños, construcción, rehabilitación y ampliación de las vías de la red terciaria que incluya puentes y obras de arte - en toda la zona rural del municipio de El Carmen de Bolívar.</v>
          </cell>
        </row>
        <row r="6327">
          <cell r="E6327">
            <v>813244203765</v>
          </cell>
          <cell r="F6327" t="str">
            <v xml:space="preserve">Realizar mantenimiento periódico a la malla vial de la red terciaria de la zona rural del municipio de El Carmen de Bolívar. </v>
          </cell>
        </row>
        <row r="6328">
          <cell r="E6328">
            <v>813244204392</v>
          </cell>
          <cell r="F6328" t="str">
            <v>Realizar estudios y diseños, construcción, rehabilitación y ampliación de las vías de la red terciaria que incluya puentes y obras de arte - en toda la zona rural del municipio de El Carmen de Bolívar.</v>
          </cell>
        </row>
        <row r="6329">
          <cell r="E6329">
            <v>813244204445</v>
          </cell>
          <cell r="F6329" t="str">
            <v>Establecer y poner en funcionamiento kioskos vive digital en las instituciones educativas y sedes de la zona rural del municipio de el Carmen de Bolívar.</v>
          </cell>
        </row>
        <row r="6330">
          <cell r="E6330">
            <v>813244204564</v>
          </cell>
          <cell r="F6330" t="str">
            <v>Pavimentar los centros poblados, corregimientos y veredas de la zona rural del municipio de El Carmen de Bolívar.</v>
          </cell>
        </row>
        <row r="6331">
          <cell r="E6331">
            <v>813248186902</v>
          </cell>
          <cell r="F6331" t="str">
            <v xml:space="preserve">Mejorar, adecuar y rehabilitar todas las vías terciarias de los Corregimientos La Enea, Tasajera, Nervití, Lata y Robles  municipio de El Guamo Departamento de Bolívar. </v>
          </cell>
        </row>
        <row r="6332">
          <cell r="E6332">
            <v>813248186938</v>
          </cell>
          <cell r="F6332" t="str">
            <v xml:space="preserve">Gestionar la instalación de red de gas natural a los corregimientos de La Enea, San José de Lata, Robles, Nervití y Tasajera  municipio El Guamo Departamento de Bolívar. </v>
          </cell>
        </row>
        <row r="6333">
          <cell r="E6333">
            <v>813248186981</v>
          </cell>
          <cell r="F6333" t="str">
            <v>Implementar acciones ambientales de canalización y mantenimiento de los cuerpos de agua del municipio El Guamo, Bolívar.</v>
          </cell>
        </row>
        <row r="6334">
          <cell r="E6334">
            <v>813248187017</v>
          </cell>
          <cell r="F6334" t="str">
            <v>Construir distrito de riego de gran escala,en el corregimiento Robles   municipio de El Guamo departamento de Bolívar.</v>
          </cell>
        </row>
        <row r="6335">
          <cell r="E6335">
            <v>813248187036</v>
          </cell>
          <cell r="F6335" t="str">
            <v>Implementar acciones de dragado y mantenimiento de las ciénagas presentes en el Municipio del Guamo (Bolivar)</v>
          </cell>
        </row>
        <row r="6336">
          <cell r="E6336">
            <v>813248187053</v>
          </cell>
          <cell r="F6336" t="str">
            <v>Construir distrito de riego de gran escala en el corregimiento de Tasajera  municipio de El Guamo departamento de Bolívar.</v>
          </cell>
        </row>
        <row r="6337">
          <cell r="E6337">
            <v>813248187122</v>
          </cell>
          <cell r="F6337" t="str">
            <v>Construir distrito de riego de gran escala en el corregimiento de Nerviti  municipio de El Guamo departamento de Bolívar.</v>
          </cell>
        </row>
        <row r="6338">
          <cell r="E6338">
            <v>813248187135</v>
          </cell>
          <cell r="F6338" t="str">
            <v>Recuperar el cuerpo cenagoso y Construir distrito de riego de gran escala en el corregimiento de la Enea municipio de El Guamo departamento de Bolívar.</v>
          </cell>
        </row>
        <row r="6339">
          <cell r="E6339">
            <v>813248187205</v>
          </cell>
          <cell r="F6339" t="str">
            <v>Construir embalse y distrito de riego  de riego de gran escala en el corregimiento de San José de Lata municipio de El Guamo departamento de Bolívar.</v>
          </cell>
        </row>
        <row r="6340">
          <cell r="E6340">
            <v>813248187267</v>
          </cell>
          <cell r="F6340" t="str">
            <v>Ampliar y mejorar la cobertura de telefonía celular y acceso a internet en toda la zona rural del municipio de El Guamo Departamento de Bolívar.</v>
          </cell>
        </row>
        <row r="6341">
          <cell r="E6341">
            <v>813248187321</v>
          </cell>
          <cell r="F6341" t="str">
            <v>Construir Jarillones carreteables en los corregimientos La Enea, Robles, Tasajera y Nerviti ubicados a orillas del río Magdalena del municipio de el Guamo Departamento de Bolívar.</v>
          </cell>
        </row>
        <row r="6342">
          <cell r="E6342">
            <v>813248187352</v>
          </cell>
          <cell r="F6342" t="str">
            <v xml:space="preserve">Mejorar y ampliar  la Red principal  Eléctrica en la zona rural del municipio de El Guamo Departamento de Bolívar. </v>
          </cell>
        </row>
        <row r="6343">
          <cell r="E6343">
            <v>813248187372</v>
          </cell>
          <cell r="F6343" t="str">
            <v>Mejorar, adecuar y ampliar la via El Guamo - la Enea Calamar municipio de El Guamo Departamento de Bolivar.</v>
          </cell>
        </row>
        <row r="6344">
          <cell r="E6344">
            <v>813248187379</v>
          </cell>
          <cell r="F6344" t="str">
            <v>Implementar proyectos de energía alternativa con instalación de paneles solares para las viviendas ubicadas en la zona rural dispersa de los corregimientos del municipio del Guamo (Bolívar)</v>
          </cell>
        </row>
        <row r="6345">
          <cell r="E6345">
            <v>813248187437</v>
          </cell>
          <cell r="F6345" t="str">
            <v>Construir embalse y distrito de riego de pequeña escala  en zonas estratégicas del área rural del municipio de El Guamo Departamento de Bolívar.</v>
          </cell>
        </row>
        <row r="6346">
          <cell r="E6346">
            <v>813248187485</v>
          </cell>
          <cell r="F6346" t="str">
            <v xml:space="preserve">Diseñar e implementar sistemas de riego para cultivos de auto-consumo en el área rural del municipio de El Guamo, Bolívar. </v>
          </cell>
        </row>
        <row r="6347">
          <cell r="E6347">
            <v>813248188185</v>
          </cell>
          <cell r="F6347" t="str">
            <v>Mejorar, adecuar y ampliar la vía Nerviti – San Agustín – Plato – Zambrano - Córdoba municipios  El Guamo, San Juan De Nepomuceno, Córdoba, Zambrano Departamento de Bolívar y Plato Departamento de Magdalena.</v>
          </cell>
        </row>
        <row r="6348">
          <cell r="E6348">
            <v>813442176108</v>
          </cell>
          <cell r="F6348" t="str">
            <v>Ampliar y mejorar las vías veredales de María La Baja - Bolívar</v>
          </cell>
        </row>
        <row r="6349">
          <cell r="E6349">
            <v>813442176274</v>
          </cell>
          <cell r="F6349" t="str">
            <v xml:space="preserve"> Ampliar la cobertura y mejorar las condiciones actuales del distrito de riego de María la Baja - Bolívar.</v>
          </cell>
        </row>
        <row r="6350">
          <cell r="E6350">
            <v>813442176483</v>
          </cell>
          <cell r="F6350" t="str">
            <v>Construir puentes vehiculares en vías rurales del municipio de María La Baja - Bolívar</v>
          </cell>
        </row>
        <row r="6351">
          <cell r="E6351">
            <v>813442176561</v>
          </cell>
          <cell r="F6351" t="str">
            <v xml:space="preserve">Mejorar y ampliar el servicio de energía eléctrica e implementar la energía alternativa en el área rural del municipio de María La Baja - Bolívar </v>
          </cell>
        </row>
        <row r="6352">
          <cell r="E6352">
            <v>813442176605</v>
          </cell>
          <cell r="F6352" t="str">
            <v>Ampliar y mejorar el servicio de conectividad de la zona rural del municipio de María La Baja - Bolívar.</v>
          </cell>
        </row>
        <row r="6353">
          <cell r="E6353">
            <v>813442176661</v>
          </cell>
          <cell r="F6353" t="str">
            <v>Ampliar la cobertura del servicio de Gas Natural  en la zona rural del municipio de María La Baja - Bolívar</v>
          </cell>
        </row>
        <row r="6354">
          <cell r="E6354">
            <v>813442176758</v>
          </cell>
          <cell r="F6354" t="str">
            <v>Vincular mujeres del área rural en la administración y control social del servicio de energía eléctrica</v>
          </cell>
        </row>
        <row r="6355">
          <cell r="E6355">
            <v>813442178301</v>
          </cell>
          <cell r="F6355" t="str">
            <v>Brindar asesoría técnica en el diseño y formulación de proyectos de riego y drenaje, mantenimiento y sostenibilidad de obras de infraestructura del municipio de María La Baja - Bolívar.</v>
          </cell>
        </row>
        <row r="6356">
          <cell r="E6356">
            <v>813442178362</v>
          </cell>
          <cell r="F6356" t="str">
            <v>Construir minidistritos de riego para la zona de ladera del municipio de María La Baja - Bolívar.</v>
          </cell>
        </row>
        <row r="6357">
          <cell r="E6357">
            <v>813442178521</v>
          </cell>
          <cell r="F6357" t="str">
            <v>Implementar plan para la conservación de agua en el distrito de riego y drenaje de María La Baja - Bolívar.</v>
          </cell>
        </row>
        <row r="6358">
          <cell r="E6358">
            <v>813442178527</v>
          </cell>
          <cell r="F6358" t="str">
            <v>Implementar programa para el mantenimiento periódico de vías terrestres y fluviales rurales del municipio de María La Baja - Bolívar.</v>
          </cell>
        </row>
        <row r="6359">
          <cell r="E6359">
            <v>813442178570</v>
          </cell>
          <cell r="F6359" t="str">
            <v>Implementar programa de acceso a internet comunitario administrado por organizaciones de mujeres rurales del municipio de María La Baja - Bolívar.</v>
          </cell>
        </row>
        <row r="6360">
          <cell r="E6360">
            <v>813442178588</v>
          </cell>
          <cell r="F6360" t="str">
            <v>Dragar y canalizar arroyos y caños en el área rural del municipio de María La Baja - Bolívar</v>
          </cell>
        </row>
        <row r="6361">
          <cell r="E6361">
            <v>813442178858</v>
          </cell>
          <cell r="F6361" t="str">
            <v>Garantizar el cumplimiento de la reglamentación del distrito de riego.</v>
          </cell>
        </row>
        <row r="6362">
          <cell r="E6362">
            <v>813654183238</v>
          </cell>
          <cell r="F6362" t="str">
            <v>Construir y mejorar vías terciarias  de la zona rural del municipio de San Jacinto, Departamento de Bolívar.</v>
          </cell>
        </row>
        <row r="6363">
          <cell r="E6363">
            <v>813654183298</v>
          </cell>
          <cell r="F6363" t="str">
            <v>Instalar redes de gas natural domiciliario en la zona rural del municipio de San Jacinto - Bolívar</v>
          </cell>
        </row>
        <row r="6364">
          <cell r="E6364">
            <v>813654183476</v>
          </cell>
          <cell r="F6364" t="str">
            <v>Canalizar y arborizar los arroyos de: La Flecha, Rastro, Arena, El Ojito, Arrollo de María, Arroyo de San Jacinto, Arrollo de Matuya, Arroyo de las Lajas y Arriba del Arroyo – con el fin de evitar las inundaciones que se presentan en época de invierno en el municipio de San Jacinto, departamento de Bolívar.</v>
          </cell>
        </row>
        <row r="6365">
          <cell r="E6365">
            <v>813654183513</v>
          </cell>
          <cell r="F6365" t="str">
            <v>Adquirir predios y construir Mini distritos de riego, de acuerdo a las necesidades de cada sector, con el fin de aumentar la productividad agropecuaria de la zona rural del municipio de San Jacinto, Bolívar.</v>
          </cell>
        </row>
        <row r="6366">
          <cell r="E6366">
            <v>813654183618</v>
          </cell>
          <cell r="F6366" t="str">
            <v>Adquirir predios y construir reservorios de agua para la zona rural del Municipio de San Jacinto, Bolívar - con su respectiva infraestructura de recolección y tubería de distribución, con el fin de fortalecer la producción agropecuaria en épocas de verano.</v>
          </cell>
        </row>
        <row r="6367">
          <cell r="E6367">
            <v>813654183628</v>
          </cell>
          <cell r="F6367" t="str">
            <v>Instalar paneles solares en las viviendas de difícil acceso a redes eléctricas, de la zona rural del municipio de San Jacinto - Bolívar</v>
          </cell>
        </row>
        <row r="6368">
          <cell r="E6368">
            <v>813654183631</v>
          </cell>
          <cell r="F6368" t="str">
            <v xml:space="preserve">Ampliar y mejorar las redes de distribución eléctrica con el fin de garantizar el óptimo servicio de energía para la zona rural del municipio de San Jacinto, Bolívar. </v>
          </cell>
        </row>
        <row r="6369">
          <cell r="E6369">
            <v>813654184290</v>
          </cell>
          <cell r="F6369" t="str">
            <v>Construir, mejorar e implementar kioscos vive digitales con el propósito de acceder a la información para el servicio de toda la comunidad rural del municipio de San Jacinto, Bolívar.</v>
          </cell>
        </row>
        <row r="6370">
          <cell r="E6370">
            <v>813654184305</v>
          </cell>
          <cell r="F6370" t="str">
            <v>Construir el sistema de alumbrado público en las veredas y corregimiento del municipio de San Jacinto, Bolívar – con el fin garantizar el desarrollo de la comunidad en general.</v>
          </cell>
        </row>
        <row r="6371">
          <cell r="E6371">
            <v>813654184328</v>
          </cell>
          <cell r="F6371" t="str">
            <v xml:space="preserve">Ampliar redes y cobertura de internet y telefonía que garantice la conectividad a las tecnologías de comunicación, con el fin de implementar infraestructura para el acceso a la información en la zona rural del municipio de San Jacinto, Bolívar. </v>
          </cell>
        </row>
        <row r="6372">
          <cell r="E6372">
            <v>813654184369</v>
          </cell>
          <cell r="F6372" t="str">
            <v xml:space="preserve">Implementar sistemas de energía alternativa, eólica y fotovoltaica, con asistencia técnica – con el fin de fomentar el uso de energías limpias y amigables con el medio ambiente en las viviendas de las comunidades de difícil acceso de la zona rural del municipio de San Jacinto, Bolívar. </v>
          </cell>
        </row>
        <row r="6373">
          <cell r="E6373">
            <v>813654184418</v>
          </cell>
          <cell r="F6373" t="str">
            <v>Realizar estudios técnicos de cantidad y calidad de aguas subterráneas con las que cuente la zona rural del municipio de San Jacinto, Bolívar y construcción de pozos profundos con el fin de implementar infraestructura para la producción agropecuaria.</v>
          </cell>
        </row>
        <row r="6374">
          <cell r="E6374">
            <v>813657197094</v>
          </cell>
          <cell r="F6374" t="str">
            <v>Adquirir un banco de maquinaria amarilla para la adecuación de tierras en la zona rural del municipio  San Juan Nepomuceno Departamento de Bolívar.</v>
          </cell>
        </row>
        <row r="6375">
          <cell r="E6375">
            <v>813657197159</v>
          </cell>
          <cell r="F6375" t="str">
            <v>Construir minidistritos de riego  en cada una de las veredas  del  municipio de San Juan Nepomuceno Departamento de Bolívar.</v>
          </cell>
        </row>
        <row r="6376">
          <cell r="E6376">
            <v>813657197295</v>
          </cell>
          <cell r="F6376" t="str">
            <v>Extender la red de gas natural hasta los corregimientos del municipio de San Juan Nepomuceno Departamento de Bolívar.</v>
          </cell>
        </row>
        <row r="6377">
          <cell r="E6377">
            <v>813657197333</v>
          </cell>
          <cell r="F6377" t="str">
            <v>Instalar, extender y mejorar las redes eléctricas en cada una de las veredas del municipio de San Juan Nepomuceno Departamento de Bolívar.</v>
          </cell>
        </row>
        <row r="6378">
          <cell r="E6378">
            <v>813657197400</v>
          </cell>
          <cell r="F6378" t="str">
            <v>Construir un muelle fluvial y malecón a orillas del río Magdalena en el corregimiento de San Agustín municipio de San Juan Nepomuceno Departamento de Bolívar</v>
          </cell>
        </row>
        <row r="6379">
          <cell r="E6379">
            <v>813657197465</v>
          </cell>
          <cell r="F6379" t="str">
            <v>Construir reservorios para almacenamiento de agua lluvia en cada una de las veredas del municipio de San Juan Nepomuceno Departamento de Bolívar.</v>
          </cell>
        </row>
        <row r="6380">
          <cell r="E6380">
            <v>813657197760</v>
          </cell>
          <cell r="F6380" t="str">
            <v>Ampliar y mejorar el programa vive digital, zonas wifi gratis y telefonía celular en toda la zona rural del municipio de San Juan Nepomuceno Departamento de Bolívar.</v>
          </cell>
        </row>
        <row r="6381">
          <cell r="E6381">
            <v>813657197896</v>
          </cell>
          <cell r="F6381" t="str">
            <v>Implementar sistemas de energía alternativa en la zona rural del municipio San Juan Nepomuceno Departamento de Bolívar.</v>
          </cell>
        </row>
        <row r="6382">
          <cell r="E6382">
            <v>813657198675</v>
          </cell>
          <cell r="F6382" t="str">
            <v>Mejorar, adecuar y rehabilitar el tramo de vía terciaria Hobo - La Escoba - Cristobon – Playa – San Cayetano del municipio San Juan Nepomuceno  Departamento de Bolívar.</v>
          </cell>
        </row>
        <row r="6383">
          <cell r="E6383">
            <v>813657198721</v>
          </cell>
          <cell r="F6383" t="str">
            <v>Mejorar, adecuar y rehabilitar las vías terciarias rurales de la zona alta  del municipio San Juan Nepomuceno  Departamento de Bolívar.</v>
          </cell>
        </row>
        <row r="6384">
          <cell r="E6384">
            <v>813657198746</v>
          </cell>
          <cell r="F6384" t="str">
            <v>Mejorar, adecuar, rehabilitar y pavimentar en asfalto   la vía transversal Mico Colorado  desde San Agustín hasta Mampuján   del municipio San Juan Nepomuceno  Departamento de Bolívar.</v>
          </cell>
        </row>
        <row r="6385">
          <cell r="E6385">
            <v>813657198796</v>
          </cell>
          <cell r="F6385" t="str">
            <v>Mejorar, adecuar y rehabilitar las vías terciarias rurales de la zona alta sector escuela de Botijuela  del municipio San Juan Nepomuceno  Departamento de Bolívar.</v>
          </cell>
        </row>
        <row r="6386">
          <cell r="E6386">
            <v>813657198847</v>
          </cell>
          <cell r="F6386" t="str">
            <v>Implementar acciones de control y mitigación de los hundimientos y deslizamientos en la zona rural  del municipio de San Juan Nepomuceno – Bolívar.</v>
          </cell>
        </row>
        <row r="6387">
          <cell r="E6387">
            <v>813657198886</v>
          </cell>
          <cell r="F6387" t="str">
            <v>Implementar proyecto de energía alternativa para la zona rural dispersa y algunas veredas del municipio de San Juan Nepomuceno-Bolívar</v>
          </cell>
        </row>
        <row r="6388">
          <cell r="E6388">
            <v>813657198892</v>
          </cell>
          <cell r="F6388" t="str">
            <v>Mejorar, adecuar y rehabilitar las vías terciarias rurales de la zona medio sector Peña Alta – San José del Peñón municipio San Juan Nepomuceno Departamento de Bolívar.</v>
          </cell>
        </row>
        <row r="6389">
          <cell r="E6389">
            <v>813657198911</v>
          </cell>
          <cell r="F6389" t="str">
            <v>Mejorar, adecuar y rehabilitar las vías terciarias rurales de la zona baja sector del río Magdalena  municipio San Juan Nepomuceno Departamento de Bolívar.</v>
          </cell>
        </row>
        <row r="6390">
          <cell r="E6390">
            <v>813657198929</v>
          </cell>
          <cell r="F6390" t="str">
            <v>Mejorar, adecuar y rehabilitar las vías terciarias rurales de la zona alta sector   Páramo - Pujana  municipio San Juan Nepomuceno Departamento de Bolívar.</v>
          </cell>
        </row>
        <row r="6391">
          <cell r="E6391">
            <v>813657198956</v>
          </cell>
          <cell r="F6391" t="str">
            <v>Construir Muros de contención y Jarillones en los corregimientos de San José del Peñón, San Pedro Consolado, San Cayetano y San Agustín municipio de San Juan  Nepomuceno Departamento de Bolívar.</v>
          </cell>
        </row>
        <row r="6392">
          <cell r="E6392">
            <v>813657199008</v>
          </cell>
          <cell r="F6392" t="str">
            <v>Capacitar y brindar asesoría técnica en el manejo de sistemas de riego y drenaje a las organizaciones de mujeres de la zona rural del municipio San Juan Nepomuceno Departamento de Bolívar.</v>
          </cell>
        </row>
        <row r="6393">
          <cell r="E6393">
            <v>813894175779</v>
          </cell>
          <cell r="F6393" t="str">
            <v>Mejorar y/o adecuar Vías terciarias mediante placa huellas, asfaltos, puentes y Boxcoulvert - de la zona rural del municipio de Zambrano, departamento de Bolívar las cuales permitirán el fácil acceso  y transporte de los productos agropecuarios.</v>
          </cell>
        </row>
        <row r="6394">
          <cell r="E6394">
            <v>813894175972</v>
          </cell>
          <cell r="F6394" t="str">
            <v>Mantener y adecuar los reservorios de agua ubicados en la zona rural del municipio de Zambrano departamento de Bolívar con el fin de fortalecer las actividades agropecuarias de las comunidades.</v>
          </cell>
        </row>
        <row r="6395">
          <cell r="E6395">
            <v>813894176570</v>
          </cell>
          <cell r="F6395" t="str">
            <v>Mejorar el transporte fluvial mediante la implementación de planchones manuales en el cruce del rio magdalena que comunica del municipio de Zambrano a  la isla providencia.</v>
          </cell>
        </row>
        <row r="6396">
          <cell r="E6396">
            <v>813894176839</v>
          </cell>
          <cell r="F6396" t="str">
            <v>Ampliar las redes y líneas eléctricas de distribución que garantice el óptimo servicio energético a las comunidades rurales del municipio de Zambrano, departamento de Bolívar.</v>
          </cell>
        </row>
        <row r="6397">
          <cell r="E6397">
            <v>813894176975</v>
          </cell>
          <cell r="F6397" t="str">
            <v>Construir 6 lagos para almacenamiento del agua con sistemas de riego en las veredas: El Callao, Cañas Largas, Bongal Centro, La Tuna, San Francisco  y Campo Alegre, del municipio de Zambrano, departamento de Bolívar.</v>
          </cell>
        </row>
        <row r="6398">
          <cell r="E6398">
            <v>813894178514</v>
          </cell>
          <cell r="F6398" t="str">
            <v>Canalizar, dragar y construir obras hidráulicas en el brazo que pasa por las veredas isla Pereira y providencia y arroyo la vega, que desemboca al caño río seco, para el control de inundaciones en zonas de producción agrícola y familias que habitan en el sector, del municipio de Zambrano, departamento de Bolívar.</v>
          </cell>
        </row>
        <row r="6399">
          <cell r="E6399">
            <v>813894178601</v>
          </cell>
          <cell r="F6399" t="str">
            <v>Construir un distrito de riego con el fin de garantizar el suministro de agua permanente a los cultivos y producción agrícola de la zona veredal del municipio de Zambrano, departamento de Bolívar</v>
          </cell>
        </row>
        <row r="6400">
          <cell r="E6400">
            <v>813894178622</v>
          </cell>
          <cell r="F6400" t="str">
            <v>Implementar el programa Kiosko Vive Digital con acompañamiento técnico y social que garantice el acceso a la información y comunicación en la zona rural del municipio de Zambrano, departamento de Bolívar.</v>
          </cell>
        </row>
        <row r="6401">
          <cell r="E6401">
            <v>813894178635</v>
          </cell>
          <cell r="F6401" t="str">
            <v>Instalar sistemas de energía fotovoltaica con asistencia técnica y acompañamiento social para uso doméstico - con el fin de mejorar las condiciones de habitabilidad de las familias de la zona rural y difícil acceso del municipio de Zambrano, departamento de Bolívar.</v>
          </cell>
        </row>
        <row r="6402">
          <cell r="E6402">
            <v>813894178932</v>
          </cell>
          <cell r="F6402" t="str">
            <v xml:space="preserve">Instalar servicios Públicos en las Instituciones Educativas,  de la zona rural del municipio de Zambrano Bolívar, para el mejoramiento de la infraestructura actual, </v>
          </cell>
        </row>
        <row r="6403">
          <cell r="E6403">
            <v>813894179276</v>
          </cell>
          <cell r="F6403" t="str">
            <v xml:space="preserve">Dotar de tecnologías y de redes comunicaciones a las instituciones educativas de la zona rural de Zambrano Bolívar, para facilita  el aprendizaje de la población estudiantil, asegurando  un buen funcionamiento de estos </v>
          </cell>
        </row>
        <row r="6404">
          <cell r="E6404">
            <v>1313042167562</v>
          </cell>
          <cell r="F6404" t="str">
            <v>Adquirir, operar, y mantener un banco de maquinaria amarilla, que permita la conservación y el mantenimiento de las vías de los núcleos veredales del municipio de Arenal.</v>
          </cell>
        </row>
        <row r="6405">
          <cell r="E6405">
            <v>1313042167567</v>
          </cell>
          <cell r="F6405" t="str">
            <v>Construir diferentes barreras de protección que garanticen la seguridad contra inundaciones en los núcleos veredales del municipio Arenal Bolívar.</v>
          </cell>
        </row>
        <row r="6406">
          <cell r="E6406">
            <v>1313042167571</v>
          </cell>
          <cell r="F6406" t="str">
            <v>Garantizar la energización rural con diferentes fuentes de energías alternativas, en zonas no interconectadas y/o dispersas de los núcleos veredales del municipio Arenal.</v>
          </cell>
        </row>
        <row r="6407">
          <cell r="E6407">
            <v>1313042167575</v>
          </cell>
          <cell r="F6407" t="str">
            <v>Garantizar y ampliar la conectividad digital en todos los núcleos verdales del municipio de Arenal.</v>
          </cell>
        </row>
        <row r="6408">
          <cell r="E6408">
            <v>1313042167579</v>
          </cell>
          <cell r="F6408" t="str">
            <v>Garantizar y mejorar el servicio de energía eléctrica, en todos los núcleos veredales del municipio Arenal Bolívar.</v>
          </cell>
        </row>
        <row r="6409">
          <cell r="E6409">
            <v>1313042168080</v>
          </cell>
          <cell r="F6409" t="str">
            <v>Realizar el mejoramiento, mantenimiento y rehabilitación de vías rurales, en todos los núcleos veredales del municipio Arenal Bolívar.</v>
          </cell>
        </row>
        <row r="6410">
          <cell r="E6410">
            <v>1313042168086</v>
          </cell>
          <cell r="F6410" t="str">
            <v>Realizar la apertura de nuevas vías rurales, que garanticen la movilidad terrestre entre los diferentes núcleos veredales del municipio  Arenal Bolívar.</v>
          </cell>
        </row>
        <row r="6411">
          <cell r="E6411">
            <v>1313042168099</v>
          </cell>
          <cell r="F6411" t="str">
            <v>Realizar la construcción de sistemas de riego y drenaje que garanticen y permitan la producción  agrícola en cualquier momento del año en todos núcleos veredales del municipio Arenal Bolívar.</v>
          </cell>
        </row>
        <row r="6412">
          <cell r="E6412">
            <v>1313042168120</v>
          </cell>
          <cell r="F6412" t="str">
            <v>Realizar la construcción de los puentes vehiculares que faltan en las vías existentes, que faciliten la movilidad terrestre en todos los núcleos veredales del municipio Arenal Bolívar.</v>
          </cell>
        </row>
        <row r="6413">
          <cell r="E6413">
            <v>1313042168138</v>
          </cell>
          <cell r="F6413" t="str">
            <v>Realizar la construcción de puentes peatonales que permitan la movilidad de las personas en todos los núcleos veredales del municipio de Arenal.</v>
          </cell>
        </row>
        <row r="6414">
          <cell r="E6414">
            <v>1313042168150</v>
          </cell>
          <cell r="F6414" t="str">
            <v>Realizar la pavimentación de tramos viales estratégicos, que mejoren las condiciones de transitabilidad en los núcleos veredales del municipio Arenal Bolívar.</v>
          </cell>
        </row>
        <row r="6415">
          <cell r="E6415">
            <v>1313042168167</v>
          </cell>
          <cell r="F6415" t="str">
            <v>Realizar el mejoramiento, mantenimiento y rehabilitación de vías intermunicipales del municipio Arenal Bolívar.</v>
          </cell>
        </row>
        <row r="6416">
          <cell r="E6416">
            <v>1313042168185</v>
          </cell>
          <cell r="F6416" t="str">
            <v>Realizar la construcción de puentes vehiculares intermunicipales que faciliten la movilidad terrestre en el municipio Arenal Bolívar.</v>
          </cell>
        </row>
        <row r="6417">
          <cell r="E6417">
            <v>1313042168191</v>
          </cell>
          <cell r="F6417" t="str">
            <v>Realizar la pavimentación de tramos viales estratégicos intermunicipales que mejoren las condiciones de transitabilidad del municipio Arenal.</v>
          </cell>
        </row>
        <row r="6418">
          <cell r="E6418">
            <v>1313042168196</v>
          </cell>
          <cell r="F6418" t="str">
            <v>Construir micro central hidroeléctrica sobre la quebrada La Honda que beneficiará a varios municipios de los que hace parte el municipio de Arenal.</v>
          </cell>
        </row>
        <row r="6419">
          <cell r="E6419">
            <v>1313160112782</v>
          </cell>
          <cell r="F6419" t="str">
            <v>Mejorar la conectividad vial urbano- rural mediante la apertura del Corredor estratégico Cantagallo (Vías- Puentes): Puerto Nuevo-La Victoria- Cagüí- La Poza-Santo Domingo-Caño Dorada</v>
          </cell>
        </row>
        <row r="6420">
          <cell r="E6420">
            <v>1313160112848</v>
          </cell>
          <cell r="F6420" t="str">
            <v xml:space="preserve">Garantizar la prestación del servicio de energía eléctrica, por medio de sus diferentes fuentes, en todas las veredas de todos los núcleos veredales. </v>
          </cell>
        </row>
        <row r="6421">
          <cell r="E6421">
            <v>1313160112851</v>
          </cell>
          <cell r="F6421" t="str">
            <v xml:space="preserve">Garantizar la seguridad de las comunidades contra las inundaciones, mediante construcción de diques y barreras en puntos específicos del Municipio de Cantagallo. </v>
          </cell>
        </row>
        <row r="6422">
          <cell r="E6422">
            <v>1313160112853</v>
          </cell>
          <cell r="F6422" t="str">
            <v xml:space="preserve">Garantizar la movilidad vial, mediante la construcción de los puentes faltantes en vías existentes en el Municipio de Cantagallo. </v>
          </cell>
        </row>
        <row r="6423">
          <cell r="E6423">
            <v>1313160112857</v>
          </cell>
          <cell r="F6423" t="str">
            <v xml:space="preserve">Garantizar la conectividad digital mediante la ampliación de cobertura de la red de comunicación con la instalación de antenas repetidoras de señal o fibra óptica; y la instalación y mantenimiento de kioskos vive digital en los seis núcleos veredales.  </v>
          </cell>
        </row>
        <row r="6424">
          <cell r="E6424">
            <v>1313160112858</v>
          </cell>
          <cell r="F6424" t="str">
            <v>Mejorar la movilidad vial terrestre, mediante la adquisición, mantenimiento y operación de un banco de maquinaria amarilla.</v>
          </cell>
        </row>
        <row r="6425">
          <cell r="E6425">
            <v>1313160112859</v>
          </cell>
          <cell r="F6425" t="str">
            <v xml:space="preserve">Construcción de una vía regional que interconecte los municipios de Cantagallo y Yondó. </v>
          </cell>
        </row>
        <row r="6426">
          <cell r="E6426">
            <v>1313160112863</v>
          </cell>
          <cell r="F6426" t="str">
            <v xml:space="preserve"> Optimizar la productividad implementando estructuras de almacenamiento y cosecha de agua para doble propósito, distritos y sistemas de riego, en todas las veredas de los núcleos veredales.</v>
          </cell>
        </row>
        <row r="6427">
          <cell r="E6427">
            <v>1313160112865</v>
          </cell>
          <cell r="F6427" t="str">
            <v xml:space="preserve">Mejorar la movilidad fluvial realizando dragado de los cauces necesarios del Municipio de Cantagallo. </v>
          </cell>
        </row>
        <row r="6428">
          <cell r="E6428">
            <v>1313160112867</v>
          </cell>
          <cell r="F6428" t="str">
            <v xml:space="preserve">Aseguramiento de las condiciones óptimas de humedad en las zonas productivas, mediante la construcción de drenajes de las áreas de la zona baja inundable en los núcleos:  Brisas de Bolívar, Núcleo La Victoria, entre otros. </v>
          </cell>
        </row>
        <row r="6429">
          <cell r="E6429">
            <v>1313160112869</v>
          </cell>
          <cell r="F6429" t="str">
            <v>Mejorar la conectividad vial mediante la apertura de nuevas vías terrestres.</v>
          </cell>
        </row>
        <row r="6430">
          <cell r="E6430">
            <v>1313160112870</v>
          </cell>
          <cell r="F6430" t="str">
            <v>Diseñar, formular e implementar un plan de recuperación de suelos en ecosistemas estratégicos, afectados por la presencia de cultivos de uso ilícito y la fumigación con glifosato en el municipio de Cantagallo</v>
          </cell>
        </row>
        <row r="6431">
          <cell r="E6431">
            <v>1313160112871</v>
          </cell>
          <cell r="F6431" t="str">
            <v xml:space="preserve">Garantizar la conectividad vial intermunicipal Cantagallo- Yondó, construyendo los dos puentes faltantes sobre la vía existentes. </v>
          </cell>
        </row>
        <row r="6432">
          <cell r="E6432">
            <v>1313160112872</v>
          </cell>
          <cell r="F6432" t="str">
            <v xml:space="preserve">Garantizar la adecuación de tierras y el mantenimiento de los sistemas de drenaje, mediante la adquisición, reposición y operación de un banco de maquinaria amarilla. </v>
          </cell>
        </row>
        <row r="6433">
          <cell r="E6433">
            <v>1313160112873</v>
          </cell>
          <cell r="F6433" t="str">
            <v xml:space="preserve">Mejorar la movilidad fluvial, realizando el dragado sobre el brazo del Rio Magdalena en el sector del Muelle. </v>
          </cell>
        </row>
        <row r="6434">
          <cell r="E6434">
            <v>1313160112874</v>
          </cell>
          <cell r="F6434" t="str">
            <v xml:space="preserve">Realizar el mejoramiento de vías (Afirmado-realce de vías, obras de arte, alcantarillados, cunetas, box culvert, placa huellas, y otras) en el munipio de Cantagallo. </v>
          </cell>
        </row>
        <row r="6435">
          <cell r="E6435">
            <v>1313160112876</v>
          </cell>
          <cell r="F6435" t="str">
            <v>Mejorar la conectividad vial mediante la rehabilitación, mantenimiento y conservación rutinaria de las vías existentes en los seis núcleos veredales.</v>
          </cell>
        </row>
        <row r="6436">
          <cell r="E6436">
            <v>1313160112877</v>
          </cell>
          <cell r="F6436" t="str">
            <v xml:space="preserve">Implementar un programa de energías alternativas para las fincas dispersas de la Zona Rural del Municipio de Cantagallo. </v>
          </cell>
        </row>
        <row r="6437">
          <cell r="E6437">
            <v>1313473167535</v>
          </cell>
          <cell r="F6437" t="str">
            <v>Construir muros de contención definitivos en concreto u otro material y demás obras de protección contra inundaciones en el municipio de Morales- Bolívar.</v>
          </cell>
        </row>
        <row r="6438">
          <cell r="E6438">
            <v>1313473167877</v>
          </cell>
          <cell r="F6438" t="str">
            <v>Realizar el mejoramiento integral y mantenimiento periódico de las vías que garanticen la óptima transitabilidad, durante todas las épocas del año en el municipio de Morales- Bolívar.</v>
          </cell>
        </row>
        <row r="6439">
          <cell r="E6439">
            <v>1313473167914</v>
          </cell>
          <cell r="F6439" t="str">
            <v xml:space="preserve">Construir vías para mejorar la movilidad rural en las comunidades que no cuentan con estos medios de conectividad en el municipio de Morales-Bolívar. </v>
          </cell>
        </row>
        <row r="6440">
          <cell r="E6440">
            <v>1313473167954</v>
          </cell>
          <cell r="F6440" t="str">
            <v xml:space="preserve">Electrificar, ampliar y rehabilitar el fluido eléctrico en toda la zona rural  del municipio de Morales - Bolívar;  y promover la implementación de energías renovables. </v>
          </cell>
        </row>
        <row r="6441">
          <cell r="E6441">
            <v>1313473168002</v>
          </cell>
          <cell r="F6441" t="str">
            <v>Construir puentes vehiculares en zonas estratégicas, para permitir una eficiente movilidad en el municipio de Morales - Bolívar</v>
          </cell>
        </row>
        <row r="6442">
          <cell r="E6442">
            <v>1313473168028</v>
          </cell>
          <cell r="F6442" t="str">
            <v xml:space="preserve">Realizar dragado, recuperación, mantenimiento periódico y permanente del río Magdalena, y de las quebradas, caños y ciénagas del municipio de Morales - Bolívar. </v>
          </cell>
        </row>
        <row r="6443">
          <cell r="E6443">
            <v>1313473168049</v>
          </cell>
          <cell r="F6443" t="str">
            <v>Mejorar la movilidad mediante la ampliación, mantenimiento periódico y permanente de los puentes vehiculares existentes en el municipio de Morales - Bolívar.</v>
          </cell>
        </row>
        <row r="6444">
          <cell r="E6444">
            <v>1313473168088</v>
          </cell>
          <cell r="F6444" t="str">
            <v xml:space="preserve">Realizar fortalecimiento y mantenimiento, periódico y permanente, de las murallas existentes, para mitigar las inundaciones en la ola invernal del municipio de Morales - Bolívar. </v>
          </cell>
        </row>
        <row r="6445">
          <cell r="E6445">
            <v>1313473168155</v>
          </cell>
          <cell r="F6445" t="str">
            <v>Construir puentes peatonales, en puntos estratégicos,  para facilitar la movilidad de las comunidades del municipio de Morales -Bolívar.</v>
          </cell>
        </row>
        <row r="6446">
          <cell r="E6446">
            <v>1313473168258</v>
          </cell>
          <cell r="F6446" t="str">
            <v xml:space="preserve">Garantizar la conectividad digital con calidad, a través de las TIC (tecnologías de la información y las comunicaciones) en toda la zona rural del municipio de Morales-Bolívar. </v>
          </cell>
        </row>
        <row r="6447">
          <cell r="E6447">
            <v>1313473168296</v>
          </cell>
          <cell r="F6447" t="str">
            <v xml:space="preserve">Construir sistemas y distritos de riego, en puntos estratégicos de los núcleos veredales del municipio de Morales, y optimizar el existente, para garantizar y mejorar la productividad. </v>
          </cell>
        </row>
        <row r="6448">
          <cell r="E6448">
            <v>1313473168491</v>
          </cell>
          <cell r="F6448" t="str">
            <v xml:space="preserve">Instalar y rehabilitar compuertas en unas zonas específicas del municipio de Morales, para controlar el nivel del agua, conservar la fauna y la flora. </v>
          </cell>
        </row>
        <row r="6449">
          <cell r="E6449">
            <v>1313473168532</v>
          </cell>
          <cell r="F6449" t="str">
            <v xml:space="preserve">Conformar y garantizar el funcionamiento con rubro presupuestal asignado anualmente, de 5 bancos de maquinaria amarilla para el municipio de Morales- Bolívar, que  facilite la movilidad vial y la protección contra inundaciones.  </v>
          </cell>
        </row>
        <row r="6450">
          <cell r="E6450">
            <v>1313473168549</v>
          </cell>
          <cell r="F6450" t="str">
            <v xml:space="preserve">Instalar gas domiciliario o  biodigestores en los 10 corregimientos y sus respectivas veredas del municipio de Morales - Bolívar para mejorar la calidad de vida de las comunidades. </v>
          </cell>
        </row>
        <row r="6451">
          <cell r="E6451">
            <v>1313670160960</v>
          </cell>
          <cell r="F6451" t="str">
            <v xml:space="preserve">Adquirir, operar y mantener un banco de maquinaria amarilla que permita la movilidad terrestre en óptimas condiciones de transitabilidad con rubro presupuestal asignado en el municipio de San Pablo. </v>
          </cell>
        </row>
        <row r="6452">
          <cell r="E6452">
            <v>1313670160970</v>
          </cell>
          <cell r="F6452" t="str">
            <v xml:space="preserve">Realizar el mejoramiento, mantenimiento y rehabilitación de vías rurales, en todos los núcleos veredales del municipio de San Pablo. </v>
          </cell>
        </row>
        <row r="6453">
          <cell r="E6453">
            <v>1313670160973</v>
          </cell>
          <cell r="F6453" t="str">
            <v xml:space="preserve">Instalar la infraestructura necesaria para garantizar la conectividad digital por medio de antenas repetidoras de señal, instalación y/o mantenimiento de kioskos vive digital en todos los núcleos veredales del municipio de San Pablo. </v>
          </cell>
        </row>
        <row r="6454">
          <cell r="E6454">
            <v>1313670160979</v>
          </cell>
          <cell r="F6454" t="str">
            <v xml:space="preserve">Construir sistemas de riego y drenaje en todas las veredas de los 11 corregimientos del municipio de San Pablo para facilitar y permitir la producción agrícola en cualquier momento del año.  </v>
          </cell>
        </row>
        <row r="6455">
          <cell r="E6455">
            <v>1313670161007</v>
          </cell>
          <cell r="F6455" t="str">
            <v xml:space="preserve">Garantizar la energización rural con diferentes fuentes de energía convencionales y alternativas en zonas sin electrificar, con electrificación parcial y veredas no interconectadas y/o dispersas de los núcleos veredales del municipio de San Pablo. </v>
          </cell>
        </row>
        <row r="6456">
          <cell r="E6456">
            <v>1313670161016</v>
          </cell>
          <cell r="F6456" t="str">
            <v xml:space="preserve">Construir puentes peatonales  para garantizar la movilidad y seguridad de los habitantes de veredas interconectadas del municipio de San Pablo. </v>
          </cell>
        </row>
        <row r="6457">
          <cell r="E6457">
            <v>1313670161020</v>
          </cell>
          <cell r="F6457" t="str">
            <v xml:space="preserve">Mejorar  la conectividad vial, por medio de la construcción de puentes faltantes en las vías rurales existentes en el municipio de San Pablo. </v>
          </cell>
        </row>
        <row r="6458">
          <cell r="E6458">
            <v>1313670161026</v>
          </cell>
          <cell r="F6458" t="str">
            <v xml:space="preserve">Construir y mantener diques, compuertas y demás obras de protección que se requieran contra inundaciones o erosión de taludes, para el municipio de San Pablo. </v>
          </cell>
        </row>
        <row r="6459">
          <cell r="E6459">
            <v>1313670161029</v>
          </cell>
          <cell r="F6459" t="str">
            <v xml:space="preserve">Construir el puente sobre el Rio Magdalena: Curumuta- San Pablo para la conexión inmediata con el centro del país y el mejoramiento de la movilidad y la activación económica del municipio de San Pablo y la región. </v>
          </cell>
        </row>
        <row r="6460">
          <cell r="E6460">
            <v>1313670161032</v>
          </cell>
          <cell r="F6460" t="str">
            <v xml:space="preserve">Diseñar y construir obras que mitiguen la sedimentación y que permitan la recuperación de cienagas y espejos de agua en el municipio de San Pablo. </v>
          </cell>
        </row>
        <row r="6461">
          <cell r="E6461">
            <v>1313670161040</v>
          </cell>
          <cell r="F6461" t="str">
            <v xml:space="preserve">Implementar diferentes programas que garanticen la distribución de gas para uso doméstico, en todos los núcleos veredales del municpio de San Pablo que lo requieran. Igualmente, biodigestores para las zonas alejadas. </v>
          </cell>
        </row>
        <row r="6462">
          <cell r="E6462">
            <v>1313670161358</v>
          </cell>
          <cell r="F6462" t="str">
            <v xml:space="preserve">Conformar  un banco de maquinaria amarilla, para protección de zonas de cultivos contra las inundaciones en el municipio de San Pablo. </v>
          </cell>
        </row>
        <row r="6463">
          <cell r="E6463">
            <v>1313670161629</v>
          </cell>
          <cell r="F6463" t="str">
            <v>Implementar un sistema de abastecimiento de energía solar para las sedes educativas en donde no hay interconexión en la zona rural de San Pablo</v>
          </cell>
        </row>
        <row r="6464">
          <cell r="E6464">
            <v>1313688153474</v>
          </cell>
          <cell r="F6464" t="str">
            <v>Garantizar condiciones óptimas de humedad, en las actividades agropecuarias, por medio del drenado de áreas inundables, la construcción de embalses, distritos y sistemas de riego en los once núcleos Verdales del Municipio de Santa Rosa del Sur.</v>
          </cell>
        </row>
        <row r="6465">
          <cell r="E6465">
            <v>1313688153493</v>
          </cell>
          <cell r="F6465" t="str">
            <v>Apoyar para la gestión de licencias ambientales y de infraestructura en todos los núcleos Verdales del Municipio de Santa Rosa del Sur.</v>
          </cell>
        </row>
        <row r="6466">
          <cell r="E6466">
            <v>1313688153506</v>
          </cell>
          <cell r="F6466" t="str">
            <v>Realizar el mantenimiento y rehabilitación de kioscos vive digital, que se encuentran instalados en zona rural, pero que están en funcionamiento del Municipio de Santa Rosa del Sur.</v>
          </cell>
        </row>
        <row r="6467">
          <cell r="E6467">
            <v>1313688153513</v>
          </cell>
          <cell r="F6467" t="str">
            <v>Garantizar la cobertura y conectividad digital, mediante la utilización de diferentes formas de interconexión, en el casco urbano y en todos los núcleos verdales del Municipio de santa Rosa del Sur.</v>
          </cell>
        </row>
        <row r="6468">
          <cell r="E6468">
            <v>1313688153515</v>
          </cell>
          <cell r="F6468" t="str">
            <v>Reconstruir la planta Hidroeléctrica existente sobre el río Platanal, para que preste el servicio de energía en el casco urbano y los sectores rurales aledaños del Municipio de Santa Rosa del Sur.</v>
          </cell>
        </row>
        <row r="6469">
          <cell r="E6469">
            <v>1313688154080</v>
          </cell>
          <cell r="F6469" t="str">
            <v>Realizar la construcción, mantenimiento y mejoramiento de vías existentes en los tramos desde el Casco urbano hasta el corregimiento de Arrayanes del municipio  Santa Rosa del Sur de Bolívar.</v>
          </cell>
        </row>
        <row r="6470">
          <cell r="E6470">
            <v>1313688154203</v>
          </cell>
          <cell r="F6470" t="str">
            <v>Facilitar la movilidad peatonal en el tramo desde el núcleo casco urbano hasta el núcleo La Serranía  del municipio de Santa Rosa del Sur mediante la construcción de puentes peatonales.</v>
          </cell>
        </row>
        <row r="6471">
          <cell r="E6471">
            <v>1313688154218</v>
          </cell>
          <cell r="F6471" t="str">
            <v xml:space="preserve">Garantizar la movilidad vial mediante la construcción de los puentes vehiculares que faltan en vías existentes en los diferentes núcleos veredales del municipio de santa rosa del Sur de Bolívar. </v>
          </cell>
        </row>
        <row r="6472">
          <cell r="E6472">
            <v>1313688154228</v>
          </cell>
          <cell r="F6472" t="str">
            <v>Construir pavimentación de los tramos viales desde el Casco Urbano hacia los Corregimientos y Centros Poblados, que mejoren las condiciones de movilidad en los núcleos veredales del Municipio de Santa Rosa del Sur de Bolívar</v>
          </cell>
        </row>
        <row r="6473">
          <cell r="E6473">
            <v>1313688154243</v>
          </cell>
          <cell r="F6473" t="str">
            <v xml:space="preserve">Adecuar el Aeropuerto Municipal que facilite e incentive el transporte aéreo de los habitantes de la zona urbana y rural del Municipio de Santa Rosa del Sur. </v>
          </cell>
        </row>
        <row r="6474">
          <cell r="E6474">
            <v>1313688154251</v>
          </cell>
          <cell r="F6474" t="str">
            <v>Adquirir tres (3) bancos de maquinaria amarilla, para el mantenimiento, operación y conservación de las vías de todos los núcleos veredales del Municipio de Santa Rosa del Sur de Bolívar.</v>
          </cell>
        </row>
        <row r="6475">
          <cell r="E6475">
            <v>1313688154256</v>
          </cell>
          <cell r="F6475" t="str">
            <v>Construir redes de gas o biodigestores como fuente de servicio de gas para uso doméstico en todos los núcleos veredales del municipio de Santa Rosa del Sur Bolívar.</v>
          </cell>
        </row>
        <row r="6476">
          <cell r="E6476">
            <v>1313688154272</v>
          </cell>
          <cell r="F6476" t="str">
            <v>Garantizar la energización, implementando diferentes fuentes de energía renovables en todos los núcleos Veredales del Municipio de Santa Rosa del Sur de Bolívar.</v>
          </cell>
        </row>
        <row r="6477">
          <cell r="E6477">
            <v>1313688154279</v>
          </cell>
          <cell r="F6477" t="str">
            <v>Realizar y ejecutar proyectos de electrificación rural para todos los núcleos veredales del Municipio Santa Rosa del sur.</v>
          </cell>
        </row>
        <row r="6478">
          <cell r="E6478">
            <v>1313688154292</v>
          </cell>
          <cell r="F6478" t="str">
            <v>Garantizar la interconectividad vial entre los diferentes núcleos veredales mediante la apertura de nuevas vías del Municipio de Santa Rosa el Sur</v>
          </cell>
        </row>
        <row r="6479">
          <cell r="E6479">
            <v>1313688154930</v>
          </cell>
          <cell r="F6479" t="str">
            <v>Proveer de servicio de energía eléctrica a los establecimientos educativos rurales de los 11 núcleos veredales de Santa Rosa del Sur.</v>
          </cell>
        </row>
        <row r="6480">
          <cell r="E6480">
            <v>1313688155825</v>
          </cell>
          <cell r="F6480" t="str">
            <v>Garantizar la movilidad vial mediante la construcción de los puentes vehiculares que faltan en vías existentes en los diferentes núcleos veredales en los tramos del Corregimiento San Francisco  a la vereda la Marizosa del Municipio de Santa Rosa del Sur de Bolívar.</v>
          </cell>
        </row>
        <row r="6481">
          <cell r="E6481">
            <v>1313688156093</v>
          </cell>
          <cell r="F6481" t="str">
            <v xml:space="preserve">Realizar la construcción, mantenimiento y mejoramiento de vías existentes en los tramos desde el corregimiento Canelos hasta  la vereda La Florida delmunicipio Santa Rosa Sur de Bolívar. </v>
          </cell>
        </row>
        <row r="6482">
          <cell r="E6482">
            <v>1313744159825</v>
          </cell>
          <cell r="F6482" t="str">
            <v>Garantizar la interconectividad vial entre los diferentes núcleos veredales mediante la apertura y construcción de las vías terciarias El Diamante - Santo Domingo Alto, Las Pavas - Aguas Lindas,  Juncal - Hondilla Alta - Hondilla Baja - La Belleza - San Emilio - Nuevo Horizonte, San Joaquín - Buenavista y Santa Lucia - Puente la Inanea del municipio de Simití.</v>
          </cell>
        </row>
        <row r="6483">
          <cell r="E6483">
            <v>1313744159835</v>
          </cell>
          <cell r="F6483" t="str">
            <v>Adquirir dos bancos de maquinaria amarilla para el mantenimiento y mejoramiento de vías terciarias del municipio de Simití.</v>
          </cell>
        </row>
        <row r="6484">
          <cell r="E6484">
            <v>1313744159945</v>
          </cell>
          <cell r="F6484" t="str">
            <v>Mejorar la intercomunicación terrestre de la población rural del municipio de Simití, mediante la construcción Puentes vehiculares en la zona Rural e intermunicipal del municipio de Simití.</v>
          </cell>
        </row>
        <row r="6485">
          <cell r="E6485">
            <v>1313744159999</v>
          </cell>
          <cell r="F6485" t="str">
            <v>Mejorar las vías terciarias, a través de intervenciones puntuales con la construcción de obras de arte en las vías principales del municipio de Simití.</v>
          </cell>
        </row>
        <row r="6486">
          <cell r="E6486">
            <v>1313744160050</v>
          </cell>
          <cell r="F6486" t="str">
            <v>Realizar el mantenimiento y mejoramiento de vías a través de intervenciones lineales y puntuales con reconformación y recuperación periódicas a todas las vías de los núcleos veredales e intermunicipales del municipio de Simití.</v>
          </cell>
        </row>
        <row r="6487">
          <cell r="E6487">
            <v>1313744160114</v>
          </cell>
          <cell r="F6487" t="str">
            <v>Realizar la construcción de pavimento de las cabeceras de los corregimientos o centros poblados y de las principales vías terciarias del municipio de Simití.</v>
          </cell>
        </row>
        <row r="6488">
          <cell r="E6488">
            <v>1313744160282</v>
          </cell>
          <cell r="F6488" t="str">
            <v xml:space="preserve">Construir redes de distribución eléctrica de Alta, Mediana y Baja Tensión, teniendo en cuenta el  mejoramiento y ampliación de la infraestructura y normalización del servicio en los sectores subnormales en todos los núcleos veredales del municipio de Simití, incluyendo la repotenciación de la línea de energía de Puerto Wilches a Simití. </v>
          </cell>
        </row>
        <row r="6489">
          <cell r="E6489">
            <v>1313744160342</v>
          </cell>
          <cell r="F6489" t="str">
            <v>Realizar la construcción de un dique carreteable y taponamiento de la Boca del Caño Barbú sobre la abertura del Río Magdalena en el municipio de Simití.</v>
          </cell>
        </row>
        <row r="6490">
          <cell r="E6490">
            <v>1313744160554</v>
          </cell>
          <cell r="F6490" t="str">
            <v>Recuperar la biodiversidad de los suelos devastados por la minería a cielo abierto por la extracción de oro y explotación de cultivos ilícitos en el municipio de Simití</v>
          </cell>
        </row>
        <row r="6491">
          <cell r="E6491">
            <v>1313744160585</v>
          </cell>
          <cell r="F6491" t="str">
            <v>Implementar sistemas de riego, drenaje y abastecimiento de agua en todos los núcleos veredales del Municipio de Simití.</v>
          </cell>
        </row>
        <row r="6492">
          <cell r="E6492">
            <v>1313744160609</v>
          </cell>
          <cell r="F6492" t="str">
            <v>Instalar antenas de telecomunicación con el fin de mejorar la conectividad y ampliar la cobertura e instalación de kioskos vive digital en todos los núcleos veredales del municipio de Simití.</v>
          </cell>
        </row>
        <row r="6493">
          <cell r="E6493">
            <v>1313744160644</v>
          </cell>
          <cell r="F6493" t="str">
            <v>Recuperar y adecuar la pista de aterrizaje en el municipio de Simití.</v>
          </cell>
        </row>
        <row r="6494">
          <cell r="E6494">
            <v>1313744160664</v>
          </cell>
          <cell r="F6494" t="str">
            <v>Construir redes de gasoductos o subestación de gas en todos los corregimientos de los núcleos veredales del municipio de Simití.</v>
          </cell>
        </row>
        <row r="6495">
          <cell r="E6495">
            <v>1313744160689</v>
          </cell>
          <cell r="F6495" t="str">
            <v>Construir compuertas para las ciénagas que lo requieran en los núcleos veredales del municipio de Simití.</v>
          </cell>
        </row>
        <row r="6496">
          <cell r="E6496">
            <v>1313744160751</v>
          </cell>
          <cell r="F6496" t="str">
            <v>Construir puentes peatonales para las zonas donde se requieran en todos los núcleos veredales del municipio de Simití.</v>
          </cell>
        </row>
        <row r="6497">
          <cell r="E6497">
            <v>813212173130</v>
          </cell>
          <cell r="F6497" t="str">
            <v>Adecuar y dotar los centros de salud de las veredas Bella Vista, Las Marias y la Sierra en el municipio de Córdoba – Bolívar</v>
          </cell>
        </row>
        <row r="6498">
          <cell r="E6498">
            <v>813212173156</v>
          </cell>
          <cell r="F6498" t="str">
            <v>Adecuar los centros de salud de los corregimientos de Santa Lucia, Guaimaral, Pueblo Nuevo, Tacamocho y Tacamochito en el municipio de Córdoba – Bolívar</v>
          </cell>
        </row>
        <row r="6499">
          <cell r="E6499">
            <v>813212173167</v>
          </cell>
          <cell r="F6499" t="str">
            <v>Adquirir ambulancia para los centros de salud de los corregimientos Martín Alonso, San Andres, Tacamocho y Guaimaral ubicados en zona rural del municipio de Córdoba - Bolívar</v>
          </cell>
        </row>
        <row r="6500">
          <cell r="E6500">
            <v>813212173193</v>
          </cell>
          <cell r="F6500" t="str">
            <v>Construir un puesto de Salud en la vereda Las Lomitas-Núcleo Hermandad en el Municipio de Córdoba Bolivar</v>
          </cell>
        </row>
        <row r="6501">
          <cell r="E6501">
            <v>813212173232</v>
          </cell>
          <cell r="F6501" t="str">
            <v>Ampliar y fortalecer programas de prevención del consumo de sustancias psicoactivas en las veredas y corregimiento de del municipio de Córdoba - Bolívar</v>
          </cell>
        </row>
        <row r="6502">
          <cell r="E6502">
            <v>813212173264</v>
          </cell>
          <cell r="F6502" t="str">
            <v>Dotar los centros de salud de los corregimientos de Guaimaral, Pueblo Nuevo, Santa Lucia, Tacamochito, Tacamocho, Bellavista, Las Marias y la Sierra en el municipio de Córdoba – Bolívar</v>
          </cell>
        </row>
        <row r="6503">
          <cell r="E6503">
            <v>813212173279</v>
          </cell>
          <cell r="F6503" t="str">
            <v>Gestionar la implementación de brigadas de salud, promoción y prevención y salud oral en la zona rural del municipio de Córdoba – Bolívar</v>
          </cell>
        </row>
        <row r="6504">
          <cell r="E6504">
            <v>813212173292</v>
          </cell>
          <cell r="F6504" t="str">
            <v>Crear puntos de entrega de medicamentos ambulatorios en los centros de salud en la zona rural del municipio de Córdoba - Bolívar</v>
          </cell>
        </row>
        <row r="6505">
          <cell r="E6505">
            <v>813212173318</v>
          </cell>
          <cell r="F6505" t="str">
            <v>Adecuar y dotar los centros de salud de los corregimientos de Martín Alonso y Sincelejito con equipos médicos, odontológicos, tecnológicos e insumos, para mejorar la atención a la población</v>
          </cell>
        </row>
        <row r="6506">
          <cell r="E6506">
            <v>813212173332</v>
          </cell>
          <cell r="F6506" t="str">
            <v>Construir y dotar un Centro de Atención permanente en el corregimiento de San Andres, municipio de Córdoba-Bolivar</v>
          </cell>
        </row>
        <row r="6507">
          <cell r="E6507">
            <v>813212173351</v>
          </cell>
          <cell r="F6507" t="str">
            <v>Adquirir una Unidad Movil de atención en salud dotada, para atención de zonas rurales del municipio de Córdoba-Bolivar</v>
          </cell>
        </row>
        <row r="6508">
          <cell r="E6508">
            <v>813212173356</v>
          </cell>
          <cell r="F6508" t="str">
            <v>Capacitar a la Mujer Rural sobre planes en salud, derechos, deberes estructurales y administrativos en el municipio de Córdoba-Bolivar</v>
          </cell>
        </row>
        <row r="6509">
          <cell r="E6509">
            <v>813212173370</v>
          </cell>
          <cell r="F6509" t="str">
            <v>Construir un centro de atención integral en el corregimiento de San Andrés en el municipio de Córdoba - Bolívar</v>
          </cell>
        </row>
        <row r="6510">
          <cell r="E6510">
            <v>813212173387</v>
          </cell>
          <cell r="F6510" t="str">
            <v>Contratar personal capacitado en el área de salud, para mejorar la atención, en el municipio de Córdoba . Bolívar</v>
          </cell>
        </row>
        <row r="6511">
          <cell r="E6511">
            <v>813244203518</v>
          </cell>
          <cell r="F6511" t="str">
            <v xml:space="preserve">Construir Puesto De Salud En El Corregimiento Huamanga </v>
          </cell>
        </row>
        <row r="6512">
          <cell r="E6512">
            <v>813244203526</v>
          </cell>
          <cell r="F6512" t="str">
            <v>Ampliar el puesto de Salud del corregimiento Caracolí</v>
          </cell>
        </row>
        <row r="6513">
          <cell r="E6513">
            <v>813244203578</v>
          </cell>
          <cell r="F6513" t="str">
            <v>Adelantar estrategias para lograr la cobertura universal en salud en el zona rural de El Carmen de Bolivar</v>
          </cell>
        </row>
        <row r="6514">
          <cell r="E6514">
            <v>813244203604</v>
          </cell>
          <cell r="F6514" t="str">
            <v>Capacitar a personas de la comunidad primeros auxilios en la zona rural de El Carmen de Bolívar</v>
          </cell>
        </row>
        <row r="6515">
          <cell r="E6515">
            <v>813244203663</v>
          </cell>
          <cell r="F6515" t="str">
            <v>Construir un centro de salud en el corregimiento el Hobo</v>
          </cell>
        </row>
        <row r="6516">
          <cell r="E6516">
            <v>813244203703</v>
          </cell>
          <cell r="F6516" t="str">
            <v>Construir puesto de salud en el corregimiento Santo Domingo de Meza</v>
          </cell>
        </row>
        <row r="6517">
          <cell r="E6517">
            <v>813244203767</v>
          </cell>
          <cell r="F6517" t="str">
            <v>Implementar programas de promoción y prevención en Salud, con enfoque diferencial a las diferentes comunidades del municipio de El Carmen de Bolívar</v>
          </cell>
        </row>
        <row r="6518">
          <cell r="E6518">
            <v>813244203771</v>
          </cell>
          <cell r="F6518" t="str">
            <v>Dotar centros Y puestos de Salud de la zona rural de El Carmen de Bolivar</v>
          </cell>
        </row>
        <row r="6519">
          <cell r="E6519">
            <v>813244203782</v>
          </cell>
          <cell r="F6519" t="str">
            <v>Implementar y facilitar los servicios de ambulancias en la zona rural de El Carmen de Bolívar</v>
          </cell>
        </row>
        <row r="6520">
          <cell r="E6520">
            <v>813244204359</v>
          </cell>
          <cell r="F6520" t="str">
            <v>Facilitar el transporte para acudir a citas médicas por fuera del municipio</v>
          </cell>
        </row>
        <row r="6521">
          <cell r="E6521">
            <v>813244204401</v>
          </cell>
          <cell r="F6521" t="str">
            <v>Implementar la prestación de servicios médicos en la zona rural de El Carmen de Bolívar</v>
          </cell>
        </row>
        <row r="6522">
          <cell r="E6522">
            <v>813244204432</v>
          </cell>
          <cell r="F6522" t="str">
            <v>Implementar programas de promoción y prevención con enfoque diferencial en la zona rural de El Carmen de Bolívar</v>
          </cell>
        </row>
        <row r="6523">
          <cell r="E6523">
            <v>813244204438</v>
          </cell>
          <cell r="F6523" t="str">
            <v xml:space="preserve">Promover el ejercicio de la medicina tradicional en el municipio </v>
          </cell>
        </row>
        <row r="6524">
          <cell r="E6524">
            <v>813244204444</v>
          </cell>
          <cell r="F6524" t="str">
            <v>Implementar un programa de atención integral en salud para las niñas afectadas por la vacuna del VPH</v>
          </cell>
        </row>
        <row r="6525">
          <cell r="E6525">
            <v>813244204446</v>
          </cell>
          <cell r="F6525" t="str">
            <v>Implementar programas de atención psicosocial y salud mental para víctimas del conflicto armado</v>
          </cell>
        </row>
        <row r="6526">
          <cell r="E6526">
            <v>813244204486</v>
          </cell>
          <cell r="F6526" t="str">
            <v>Implementar programas de atención en salud  al adulto mayor en la zona rural de El Carmen de Bolívar</v>
          </cell>
        </row>
        <row r="6527">
          <cell r="E6527">
            <v>813244204501</v>
          </cell>
          <cell r="F6527" t="str">
            <v>Implementar dispensarios en los centros y puestos de salud de la zona rural de El Carmen de Bolívar</v>
          </cell>
        </row>
        <row r="6528">
          <cell r="E6528">
            <v>813244204519</v>
          </cell>
          <cell r="F6528" t="str">
            <v>Ampliar el puesto de Salud del corregimiento El Salado</v>
          </cell>
        </row>
        <row r="6529">
          <cell r="E6529">
            <v>813244204553</v>
          </cell>
          <cell r="F6529" t="str">
            <v>Fortalecer a las comunidades rurales de El Carmen de Bolívar con capacitaciones en asesoría legal en salud y en conformación veedurías ciudadanas</v>
          </cell>
        </row>
        <row r="6530">
          <cell r="E6530">
            <v>813244204560</v>
          </cell>
          <cell r="F6530" t="str">
            <v>Implementar programas de salud pública en la zona rural de El Carmen de Bolivar</v>
          </cell>
        </row>
        <row r="6531">
          <cell r="E6531">
            <v>813244204575</v>
          </cell>
          <cell r="F6531" t="str">
            <v>Contratar personal cualificado para los centros y puestos de salud</v>
          </cell>
        </row>
        <row r="6532">
          <cell r="E6532">
            <v>813244204632</v>
          </cell>
          <cell r="F6532" t="str">
            <v>Crear una oficina enlace en salud para la población LGTBI en el municipio de El Carmen de Bolívar</v>
          </cell>
        </row>
        <row r="6533">
          <cell r="E6533">
            <v>813244204659</v>
          </cell>
          <cell r="F6533" t="str">
            <v>Implementar la estrategia de unidades médicas móviles para las zonas rurales de El Carmen de Bolívar</v>
          </cell>
        </row>
        <row r="6534">
          <cell r="E6534">
            <v>813244204669</v>
          </cell>
          <cell r="F6534" t="str">
            <v>Solicitar UPC diferencial para la zona rural de El Carmen de Bolívar</v>
          </cell>
        </row>
        <row r="6535">
          <cell r="E6535">
            <v>813244204680</v>
          </cell>
          <cell r="F6535" t="str">
            <v>Fortalecer a las comunidades en el ejercicio de la medicina tradicional ancestral</v>
          </cell>
        </row>
        <row r="6536">
          <cell r="E6536">
            <v>813244204744</v>
          </cell>
          <cell r="F6536" t="str">
            <v>Construir un puesto de Salud en el sector la manga del corregimiento Cansona</v>
          </cell>
        </row>
        <row r="6537">
          <cell r="E6537">
            <v>813248186840</v>
          </cell>
          <cell r="F6537" t="str">
            <v>Adecuar la  infraestructura de la sala de parto en el municipio El Guamo, Bolívar</v>
          </cell>
        </row>
        <row r="6538">
          <cell r="E6538">
            <v>813248186842</v>
          </cell>
          <cell r="F6538" t="str">
            <v xml:space="preserve">   Gestionar la certificación del servicio de salud del municipio el Guamo-Bolivar  frente al Ministerio de salud. </v>
          </cell>
        </row>
        <row r="6539">
          <cell r="E6539">
            <v>813248186850</v>
          </cell>
          <cell r="F6539" t="str">
            <v xml:space="preserve"> Construir puestos de Salud en los corregimientos de San José de Lata, Santa Cruz de la Enea y Tasajera  en el municipio el Guamo-Bolívar.</v>
          </cell>
        </row>
        <row r="6540">
          <cell r="E6540">
            <v>813248186854</v>
          </cell>
          <cell r="F6540" t="str">
            <v xml:space="preserve">Construir un hospital de primer nivel en el municipio El Guamo, Bolívar </v>
          </cell>
        </row>
        <row r="6541">
          <cell r="E6541">
            <v>813248186864</v>
          </cell>
          <cell r="F6541" t="str">
            <v>Reforzar la contratación de profesionales capacitados para el municipio El Guamo, Bolivar</v>
          </cell>
        </row>
        <row r="6542">
          <cell r="E6542">
            <v>813248186896</v>
          </cell>
          <cell r="F6542" t="str">
            <v xml:space="preserve">Dotar de ambulancias  al municipio el Guamo, Bolívar. </v>
          </cell>
        </row>
        <row r="6543">
          <cell r="E6543">
            <v>813248186930</v>
          </cell>
          <cell r="F6543" t="str">
            <v xml:space="preserve"> Dotar  al Hospital de primer nivel en la cabecera municipal del municipio el Guamo, Bolívar</v>
          </cell>
        </row>
        <row r="6544">
          <cell r="E6544">
            <v>813248186961</v>
          </cell>
          <cell r="F6544" t="str">
            <v>Capacitar y reconocer a los médicos tradicionales de las comunidades negras del municipio el Guamo-Bolivar.</v>
          </cell>
        </row>
        <row r="6545">
          <cell r="E6545">
            <v>813248186983</v>
          </cell>
          <cell r="F6545" t="str">
            <v>Implementar Programas de promoción y prevención en salud en el Municipio el Guamo-Bolivar</v>
          </cell>
        </row>
        <row r="6546">
          <cell r="E6546">
            <v>813248187348</v>
          </cell>
          <cell r="F6546" t="str">
            <v>Dotar los puestos de salud de los corregimientos el municipio el Guamo-Bolívar</v>
          </cell>
        </row>
        <row r="6547">
          <cell r="E6547">
            <v>813248187421</v>
          </cell>
          <cell r="F6547" t="str">
            <v>Implementar programas de prevención a jóvenes en drogadicción, salud sexual y reproductiva y embarazos a temprana edad del municipio el Guamo-Bolívar.</v>
          </cell>
        </row>
        <row r="6548">
          <cell r="E6548">
            <v>813248187455</v>
          </cell>
          <cell r="F6548" t="str">
            <v>Implementar brigadas continuas de promoción y  prevención para la comunidad con enfoque de género en el municipio el Guamo-Bolívar.</v>
          </cell>
        </row>
        <row r="6549">
          <cell r="E6549">
            <v>813248187490</v>
          </cell>
          <cell r="F6549" t="str">
            <v>Implementar programas de promoción y prevención en salud sexual y reproductiva dirigido a madres adolescentes el municipio el Guamo-Bolívar.</v>
          </cell>
        </row>
        <row r="6550">
          <cell r="E6550">
            <v>813248187519</v>
          </cell>
          <cell r="F6550" t="str">
            <v>Implementar programas de salud integral para la población en condición de discapacidad del municipio el Guamo Bolívar.</v>
          </cell>
        </row>
        <row r="6551">
          <cell r="E6551">
            <v>813248187573</v>
          </cell>
          <cell r="F6551" t="str">
            <v xml:space="preserve">Gestionar la entrega  completa de los medicamentos y el acceso a estos en los corregimientos del municipio el Guamo-Bolivar. </v>
          </cell>
        </row>
        <row r="6552">
          <cell r="E6552">
            <v>813248187603</v>
          </cell>
          <cell r="F6552" t="str">
            <v>Gestionar la regulación en el acceso a los auxilios de transporte a la población que padecen enfermedades de alto costo en el municipio el Guamo-Bolivar.</v>
          </cell>
        </row>
        <row r="6553">
          <cell r="E6553">
            <v>813248187607</v>
          </cell>
          <cell r="F6553" t="str">
            <v>Crear un programa de atención psicosocial en salud mental para la población víctima del municipio el Guamo-Bolívar.</v>
          </cell>
        </row>
        <row r="6554">
          <cell r="E6554">
            <v>813442174192</v>
          </cell>
          <cell r="F6554" t="str">
            <v>Adecuar los centros de salud del municipio María la Baja</v>
          </cell>
        </row>
        <row r="6555">
          <cell r="E6555">
            <v>813442174196</v>
          </cell>
          <cell r="F6555" t="str">
            <v>Adecuar los puestos de salud del área rural del municipio de María la Baja</v>
          </cell>
        </row>
        <row r="6556">
          <cell r="E6556">
            <v>813442174206</v>
          </cell>
          <cell r="F6556" t="str">
            <v>Dotar de equipos biomédicos, insumos y elementos a los centros y puestos de salud para la atención en el área rural del municipio de María la Baja</v>
          </cell>
        </row>
        <row r="6557">
          <cell r="E6557">
            <v>813442174214</v>
          </cell>
          <cell r="F6557" t="str">
            <v>Implementar estrategias y actividades para mujeres en embarazo en el área rural del municipio de María la Baja.</v>
          </cell>
        </row>
        <row r="6558">
          <cell r="E6558">
            <v>813442175167</v>
          </cell>
          <cell r="F6558" t="str">
            <v xml:space="preserve">Adquirir ambulancias para los centros y puestos de salud </v>
          </cell>
        </row>
        <row r="6559">
          <cell r="E6559">
            <v>813442176460</v>
          </cell>
          <cell r="F6559" t="str">
            <v>Crear un centro educativo para la prevención y rehabilitación para niños, niñas y jóvenes con énfasis en valores, factores de riesgo, en los 5 núcleos  del municipio de María La Baja, Bolívar.</v>
          </cell>
        </row>
        <row r="6560">
          <cell r="E6560">
            <v>813442176756</v>
          </cell>
          <cell r="F6560" t="str">
            <v>Implementar programas de atención en salud mental para la población del área rural del municipio de María la Baja</v>
          </cell>
        </row>
        <row r="6561">
          <cell r="E6561">
            <v>813442176777</v>
          </cell>
          <cell r="F6561" t="str">
            <v>Acompañar la conformación un consejo de participación comunitaria en temas de salud</v>
          </cell>
        </row>
        <row r="6562">
          <cell r="E6562">
            <v>813442176853</v>
          </cell>
          <cell r="F6562" t="str">
            <v>Construir un puesto de salud con enfoque étnico que brinde atención diferencial a la vereda de Guarismo.</v>
          </cell>
        </row>
        <row r="6563">
          <cell r="E6563">
            <v>813442176873</v>
          </cell>
          <cell r="F6563" t="str">
            <v>Gestionar la contratación de profesionales y personal operativo para que brinden atención en la red hospitalaria del municipio</v>
          </cell>
        </row>
        <row r="6564">
          <cell r="E6564">
            <v>813442176903</v>
          </cell>
          <cell r="F6564" t="str">
            <v>Diseñar y ejecutar programas de atención integral a población en condición de discapacidad en el municipio de María la Baja</v>
          </cell>
        </row>
        <row r="6565">
          <cell r="E6565">
            <v>813442176933</v>
          </cell>
          <cell r="F6565" t="str">
            <v xml:space="preserve">Dotar a las veredas del municipio de María la Baja de botiquines para primeros auxilios </v>
          </cell>
        </row>
        <row r="6566">
          <cell r="E6566">
            <v>813442176948</v>
          </cell>
          <cell r="F6566" t="str">
            <v xml:space="preserve">Dotar y habilitar servicio de odontología, urgencia y laboratorio clínico básico </v>
          </cell>
        </row>
        <row r="6567">
          <cell r="E6567">
            <v>813442176982</v>
          </cell>
          <cell r="F6567" t="str">
            <v>Habilitar dispensarios para entrega de medicamentos en la zona rural de María la Baja</v>
          </cell>
        </row>
        <row r="6568">
          <cell r="E6568">
            <v>813442176995</v>
          </cell>
          <cell r="F6568" t="str">
            <v>Implementar brigadas de salud con unidades móviles en la zona rural de María la Baja</v>
          </cell>
        </row>
        <row r="6569">
          <cell r="E6569">
            <v>813442177016</v>
          </cell>
          <cell r="F6569" t="str">
            <v>Adquirir unidad móvil para atender el área rural del municipio de  María la Baja</v>
          </cell>
        </row>
        <row r="6570">
          <cell r="E6570">
            <v>813442177190</v>
          </cell>
          <cell r="F6570" t="str">
            <v>Formular e implementar programas de fortalecimiento en medicina tradicional</v>
          </cell>
        </row>
        <row r="6571">
          <cell r="E6571">
            <v>813442177197</v>
          </cell>
          <cell r="F6571" t="str">
            <v>Implementar programas de capacitación en primeros auxilios para mujeres del área rural del municipio de María la Baja</v>
          </cell>
        </row>
        <row r="6572">
          <cell r="E6572">
            <v>813442177212</v>
          </cell>
          <cell r="F6572" t="str">
            <v>Implementar programas de capacitación en temas de salud para la comunidad rural del municipio de María la Baja</v>
          </cell>
        </row>
        <row r="6573">
          <cell r="E6573">
            <v>813442177237</v>
          </cell>
          <cell r="F6573" t="str">
            <v>Implementar programas de promoción y prevención para la zona rural del municipio de María la Baja</v>
          </cell>
        </row>
        <row r="6574">
          <cell r="E6574">
            <v>813442177253</v>
          </cell>
          <cell r="F6574" t="str">
            <v>Implementar programas de salud integral con enfoque de género para el área rural del municipio de María la Baja.</v>
          </cell>
        </row>
        <row r="6575">
          <cell r="E6575">
            <v>813442177273</v>
          </cell>
          <cell r="F6575" t="str">
            <v xml:space="preserve">Implementar programas encaminado a la prevención del consumo de sustancias psicoactivas dirigidos a jóvenes, niños y niñas </v>
          </cell>
        </row>
        <row r="6576">
          <cell r="E6576">
            <v>813442177314</v>
          </cell>
          <cell r="F6576" t="str">
            <v>Implementar viveros con plantas medicinales para el rescate de la medicina tradicional</v>
          </cell>
        </row>
        <row r="6577">
          <cell r="E6577">
            <v>813442178310</v>
          </cell>
          <cell r="F6577" t="str">
            <v>Implementar programas de promoción y prevención de cáncer de mama y cuello uterino para el área rural de María la Baja</v>
          </cell>
        </row>
        <row r="6578">
          <cell r="E6578">
            <v>813442178314</v>
          </cell>
          <cell r="F6578" t="str">
            <v>Implementar programa de médico en casa para la población con dificultades de movilización del área rural del municipio de María la Baja</v>
          </cell>
        </row>
        <row r="6579">
          <cell r="E6579">
            <v>813442178320</v>
          </cell>
          <cell r="F6579" t="str">
            <v>Gestionar que la atención médica para las mujeres víctimas del conflicto armado sea a cargo de personal femenino en el municipio de María la Baja</v>
          </cell>
        </row>
        <row r="6580">
          <cell r="E6580">
            <v>813442178329</v>
          </cell>
          <cell r="F6580" t="str">
            <v>Implementar programas psicosociales y programa de rehabilitación comunitaria en los núcleos veredales de Retiro, Sena, Arroyo y Nueva Florida del municipio María la Baja, Bolívar</v>
          </cell>
        </row>
        <row r="6581">
          <cell r="E6581">
            <v>813442178572</v>
          </cell>
          <cell r="F6581" t="str">
            <v>Implementar programas encaminados a la prevención del embarazo en jóvenes, niños y niñas del área rural del municipio de María la Baja</v>
          </cell>
        </row>
        <row r="6582">
          <cell r="E6582">
            <v>813654183222</v>
          </cell>
          <cell r="F6582" t="str">
            <v>Ampliar la infraestructura del puesto de salud del corregimiento las Palmas</v>
          </cell>
        </row>
        <row r="6583">
          <cell r="E6583">
            <v>813654183228</v>
          </cell>
          <cell r="F6583" t="str">
            <v xml:space="preserve">Ampliar la infraestructura del  puesto de salud del corregimiento de Bajo Grande </v>
          </cell>
        </row>
        <row r="6584">
          <cell r="E6584">
            <v>813654183239</v>
          </cell>
          <cell r="F6584" t="str">
            <v>Prestar  los servicios de salud en las zonas rurales de San Jacinto de manera oportuna y con calidad</v>
          </cell>
        </row>
        <row r="6585">
          <cell r="E6585">
            <v>813654183255</v>
          </cell>
          <cell r="F6585" t="str">
            <v xml:space="preserve">Implementar programas de Salud Publica en la zona rural de San Jacinto Bolivar </v>
          </cell>
        </row>
        <row r="6586">
          <cell r="E6586">
            <v>813654183262</v>
          </cell>
          <cell r="F6586" t="str">
            <v xml:space="preserve">Adelantar estrategias para lograr el cien por ciento en aseguramiento en salud </v>
          </cell>
        </row>
        <row r="6587">
          <cell r="E6587">
            <v>813654183276</v>
          </cell>
          <cell r="F6587" t="str">
            <v xml:space="preserve">Realizar capacitaciones en primeros auxilios en la zona rural de San Jacinto </v>
          </cell>
        </row>
        <row r="6588">
          <cell r="E6588">
            <v>813654183287</v>
          </cell>
          <cell r="F6588" t="str">
            <v>Construir centro de Salud en el corregimiento de Paraíso</v>
          </cell>
        </row>
        <row r="6589">
          <cell r="E6589">
            <v>813654183301</v>
          </cell>
          <cell r="F6589" t="str">
            <v>Dotar de equipos Biomédicos a los centros y puestos de Salud de la zona rural de San Jacinto Bolivar</v>
          </cell>
        </row>
        <row r="6590">
          <cell r="E6590">
            <v>813654183480</v>
          </cell>
          <cell r="F6590" t="str">
            <v xml:space="preserve">Dotar a los centros de Salud de la zona rural de San Jacinto con ambulancias </v>
          </cell>
        </row>
        <row r="6591">
          <cell r="E6591">
            <v>813654183486</v>
          </cell>
          <cell r="F6591" t="str">
            <v>Implementar programas de prevención de uso de sustancias psicoactivas orientados a los jóvenes de la zona rural del municipios de San Jacinto Bolívar.</v>
          </cell>
        </row>
        <row r="6592">
          <cell r="E6592">
            <v>813654183488</v>
          </cell>
          <cell r="F6592" t="str">
            <v>Dotar con botiquines de primeros auxilios a las juntas de acción comunal  de cada una de las comunidades rurales de San Jacinto Bolívar</v>
          </cell>
        </row>
        <row r="6593">
          <cell r="E6593">
            <v>813654183493</v>
          </cell>
          <cell r="F6593" t="str">
            <v xml:space="preserve">Dotar con  Radio Teléfonos a los puestos y centros de Salud de la zona rural de San Jacinto </v>
          </cell>
        </row>
        <row r="6594">
          <cell r="E6594">
            <v>813654183500</v>
          </cell>
          <cell r="F6594" t="str">
            <v>Contratar  recurso humano en Salud para que preste sus servicios en la zona rural de San Jacinto Bolívar</v>
          </cell>
        </row>
        <row r="6595">
          <cell r="E6595">
            <v>813654183502</v>
          </cell>
          <cell r="F6595" t="str">
            <v xml:space="preserve">Fortalecer a las ligas de usuarios de las EPS en temas de control social </v>
          </cell>
        </row>
        <row r="6596">
          <cell r="E6596">
            <v>813654183616</v>
          </cell>
          <cell r="F6596" t="str">
            <v xml:space="preserve">Constituir y fortalecer un centro regulador de urgencias  municipal </v>
          </cell>
        </row>
        <row r="6597">
          <cell r="E6597">
            <v>813654183625</v>
          </cell>
          <cell r="F6597" t="str">
            <v>Construir un puesto de Salud en la vereda Patio Grande</v>
          </cell>
        </row>
        <row r="6598">
          <cell r="E6598">
            <v>813654183638</v>
          </cell>
          <cell r="F6598" t="str">
            <v>Construir un puesto de Salud en la vereda Arenas</v>
          </cell>
        </row>
        <row r="6599">
          <cell r="E6599">
            <v>813654183646</v>
          </cell>
          <cell r="F6599" t="str">
            <v>Construir un puesto de Salud en la vereda Horizonte</v>
          </cell>
        </row>
        <row r="6600">
          <cell r="E6600">
            <v>813654183651</v>
          </cell>
          <cell r="F6600" t="str">
            <v>Construir un puesto de Salud en la vereda La Negra</v>
          </cell>
        </row>
        <row r="6601">
          <cell r="E6601">
            <v>813654183656</v>
          </cell>
          <cell r="F6601" t="str">
            <v xml:space="preserve">Implementar la estrategia de Unidades médicas móviles para la zona rural de San Jacinto Bolívar </v>
          </cell>
        </row>
        <row r="6602">
          <cell r="E6602">
            <v>813654183660</v>
          </cell>
          <cell r="F6602" t="str">
            <v>Garantizar por parte de las EPS la entrega oportuna de medicamentos a las personas en la zona rural</v>
          </cell>
        </row>
        <row r="6603">
          <cell r="E6603">
            <v>813654183666</v>
          </cell>
          <cell r="F6603" t="str">
            <v>Fortalecer la implementación de la Medicina Tradicional en las comunidades étnicas de San Jacinto Bolívar</v>
          </cell>
        </row>
        <row r="6604">
          <cell r="E6604">
            <v>813654183669</v>
          </cell>
          <cell r="F6604" t="str">
            <v xml:space="preserve">Construir tanque para el almacenamiento de agua en los puestos de Salud </v>
          </cell>
        </row>
        <row r="6605">
          <cell r="E6605">
            <v>813654183675</v>
          </cell>
          <cell r="F6605" t="str">
            <v xml:space="preserve">Implementar un programa de atención psicosocial para mujeres rurales victimas de violencia intrafamiliar y sexual </v>
          </cell>
        </row>
        <row r="6606">
          <cell r="E6606">
            <v>813654183676</v>
          </cell>
          <cell r="F6606" t="str">
            <v xml:space="preserve">Implementar el programa de atención psicosocial y salud integral para victimas del conflicto armado </v>
          </cell>
        </row>
        <row r="6607">
          <cell r="E6607">
            <v>813657197240</v>
          </cell>
          <cell r="F6607" t="str">
            <v xml:space="preserve">Implementar y facilitar de forma adecuada el servicio de ambulancia que brinde atención permanente a las emergencias presentadas en la zona rural del municipio de san juan Nepomuceno. </v>
          </cell>
        </row>
        <row r="6608">
          <cell r="E6608">
            <v>813657197306</v>
          </cell>
          <cell r="F6608" t="str">
            <v>Ampliación de la cobertura de salud al 100% de la población rural</v>
          </cell>
        </row>
        <row r="6609">
          <cell r="E6609">
            <v>813657197354</v>
          </cell>
          <cell r="F6609" t="str">
            <v xml:space="preserve"> Garantizar la Atención de especialistas en áreas específicas en el centro de salud en el corregimiento de  san Cayetano </v>
          </cell>
        </row>
        <row r="6610">
          <cell r="E6610">
            <v>813657197394</v>
          </cell>
          <cell r="F6610" t="str">
            <v>Implementar programas de capacitación en primeros auxilios a la población rural del municipio de San Juan Nepomuceno</v>
          </cell>
        </row>
        <row r="6611">
          <cell r="E6611">
            <v>813657197419</v>
          </cell>
          <cell r="F6611" t="str">
            <v>Implementar programas de capacitación a promotores de salud indígenas en primeros auxilios que vinculen sus saberes ancestrales con técnicas de atención tradicionales en los cabildos indígenas del municipio de San Juan Nepomuceno</v>
          </cell>
        </row>
        <row r="6612">
          <cell r="E6612">
            <v>813657197893</v>
          </cell>
          <cell r="F6612" t="str">
            <v>Contratar el personal profesional para los centros de salud de los corregimientos de San Juan Nepomuceno</v>
          </cell>
        </row>
        <row r="6613">
          <cell r="E6613">
            <v>813657197914</v>
          </cell>
          <cell r="F6613" t="str">
            <v>Dotar el puesto de salud rural con los implementos básicos para prestación del servicio de atención en salud de los corregimientos de San José del Peñón</v>
          </cell>
        </row>
        <row r="6614">
          <cell r="E6614">
            <v>813657197925</v>
          </cell>
          <cell r="F6614" t="str">
            <v>Dotar el puesto de salud rural con los implementos básicos para prestación del servicio de atención en salud  en el corregimiento de  La Haya</v>
          </cell>
        </row>
        <row r="6615">
          <cell r="E6615">
            <v>813657197936</v>
          </cell>
          <cell r="F6615" t="str">
            <v>Dotar el puesto de salud rural con los implementos básicos para prestación del servicio de atención en salud del corregimiento San Agustín</v>
          </cell>
        </row>
        <row r="6616">
          <cell r="E6616">
            <v>813657197949</v>
          </cell>
          <cell r="F6616" t="str">
            <v xml:space="preserve">Dotar el puesto de salud rural con los implementos básicos para prestación del servicio de atención en salud del corregimiento de  San Cayetano </v>
          </cell>
        </row>
        <row r="6617">
          <cell r="E6617">
            <v>813657197956</v>
          </cell>
          <cell r="F6617" t="str">
            <v>Dotar el puesto de salud rural con los implementos básicos para prestación del servicio de atención en salud del corregimiento de  San Pedro Consolado</v>
          </cell>
        </row>
        <row r="6618">
          <cell r="E6618">
            <v>813657198658</v>
          </cell>
          <cell r="F6618" t="str">
            <v xml:space="preserve">Implementar  programas de prevención en el consumo de Sustancias Psicoactivas SPA, dirigido a la población rural del municipio de San Juan Nepomuceno  </v>
          </cell>
        </row>
        <row r="6619">
          <cell r="E6619">
            <v>813657198677</v>
          </cell>
          <cell r="F6619" t="str">
            <v>Mejorar la calidad del servicio, garantizando la eficacia, la eficiencia, la pertinencia y equidad de la atención en el sistema de salud Rural en los centros de salud de los corregimientos de San Juan Nepomuceno.</v>
          </cell>
        </row>
        <row r="6620">
          <cell r="E6620">
            <v>813657198714</v>
          </cell>
          <cell r="F6620" t="str">
            <v xml:space="preserve">Divulgar y fortalecer a las comunidades indígenas de San Cayetano y casco urbano de municipio de San Juan Nepomuceno en el conocimiento y manejo del Decreto 1848 de 2017 SISPI </v>
          </cell>
        </row>
        <row r="6621">
          <cell r="E6621">
            <v>813657198738</v>
          </cell>
          <cell r="F6621" t="str">
            <v>Implementar dispensarios en los puestos de salud de los corregimientos de San José del Peñón, La Haya, San Agustín, San Cayetano y San Pedro Consolado en el municipio de San Juan Nepomuceno.</v>
          </cell>
        </row>
        <row r="6622">
          <cell r="E6622">
            <v>813657198788</v>
          </cell>
          <cell r="F6622" t="str">
            <v>Socializar las rutas y programas de atención en rehabilitación para personas en condición de discapacidad de la zona rural del municipio de San Juan Nepomuceno.</v>
          </cell>
        </row>
        <row r="6623">
          <cell r="E6623">
            <v>813657198832</v>
          </cell>
          <cell r="F6623" t="str">
            <v>Implementar programas de promoción y prevención en salud priorizando el enfoque diferencial con las comunidades rurales del municipio de San Juan Nepomuceno</v>
          </cell>
        </row>
        <row r="6624">
          <cell r="E6624">
            <v>813657198856</v>
          </cell>
          <cell r="F6624" t="str">
            <v>Fortalecer, ampliar, promover y divulgar los programas de telemedicina en los centros de salud rurales, con las comunidades rurales del municipio de San Juan Nepomuceno.</v>
          </cell>
        </row>
        <row r="6625">
          <cell r="E6625">
            <v>813657198893</v>
          </cell>
          <cell r="F6625" t="str">
            <v xml:space="preserve">Conformar Veedurías ciudadanas, comités de participación comunitarios y alianzas de usuarios en salud de la zona rural del municipio de San Juan Nepomuceno </v>
          </cell>
        </row>
        <row r="6626">
          <cell r="E6626">
            <v>813657198903</v>
          </cell>
          <cell r="F6626" t="str">
            <v xml:space="preserve">Construir la casa de curación en el corregimiento de San Cayetano que brinde atención a la comunidad étnica del municipio de San Juan Nepomuceno </v>
          </cell>
        </row>
        <row r="6627">
          <cell r="E6627">
            <v>813657198924</v>
          </cell>
          <cell r="F6627" t="str">
            <v>Convertir en centros de salud los puestos de salud existentes en San José del Peñón, La Haya, San Agustín, San Cayetano y San Pedro Consolado  por medio de ampliación y adecuación de su infraestructura</v>
          </cell>
        </row>
        <row r="6628">
          <cell r="E6628">
            <v>813657198952</v>
          </cell>
          <cell r="F6628" t="str">
            <v>Promover programas de salud mental, sexual y reproductiva para las comunidades rurales del municipio de San Juan Nepomuceno que abarque las poblaciones Jóvenes, Victimas y LGBTI</v>
          </cell>
        </row>
        <row r="6629">
          <cell r="E6629">
            <v>813657199038</v>
          </cell>
          <cell r="F6629" t="str">
            <v>Construir el puesto de salud del corregimiento de Coralito en el municipio de San Juan Nepomuceno</v>
          </cell>
        </row>
        <row r="6630">
          <cell r="E6630">
            <v>813894175111</v>
          </cell>
          <cell r="F6630" t="str">
            <v>Dotación de equipos biomédicos al hospital local San Sebastián</v>
          </cell>
        </row>
        <row r="6631">
          <cell r="E6631">
            <v>813894175156</v>
          </cell>
          <cell r="F6631" t="str">
            <v>Dotación de Ambulancias para la Zona Rural</v>
          </cell>
        </row>
        <row r="6632">
          <cell r="E6632">
            <v>813894175519</v>
          </cell>
          <cell r="F6632" t="str">
            <v>Atención Médica Con Enfoque Étnico</v>
          </cell>
        </row>
        <row r="6633">
          <cell r="E6633">
            <v>813894175818</v>
          </cell>
          <cell r="F6633" t="str">
            <v>Acciones de Promoción y Prevención en Salud</v>
          </cell>
        </row>
        <row r="6634">
          <cell r="E6634">
            <v>813894176012</v>
          </cell>
          <cell r="F6634" t="str">
            <v>Capacitación En Primeros Auxilios A La Población Rural Del Municipio De Zambrano</v>
          </cell>
        </row>
        <row r="6635">
          <cell r="E6635">
            <v>813894176221</v>
          </cell>
          <cell r="F6635" t="str">
            <v>Mejoramiento de la Infraestructura y Dotación del Laboratorio Clínico del Hospital Local</v>
          </cell>
        </row>
        <row r="6636">
          <cell r="E6636">
            <v>813894176335</v>
          </cell>
          <cell r="F6636" t="str">
            <v>Contratación de un Equipo Interdisciplinario para el Centro De Rehabilitación</v>
          </cell>
        </row>
        <row r="6637">
          <cell r="E6637">
            <v>813894176539</v>
          </cell>
          <cell r="F6637" t="str">
            <v>Garantizar la calidad y entrega oportuna de medicamentos en la Zona Rural del Municipio</v>
          </cell>
        </row>
        <row r="6638">
          <cell r="E6638">
            <v>813894176602</v>
          </cell>
          <cell r="F6638" t="str">
            <v>Implementar Estrategias de Aseguramiento en Salud en la Zona Rural del Municipio</v>
          </cell>
        </row>
        <row r="6639">
          <cell r="E6639">
            <v>813894176671</v>
          </cell>
          <cell r="F6639" t="str">
            <v>Mejoramiento de la Calidad en la prestación del servicio de salud</v>
          </cell>
        </row>
        <row r="6640">
          <cell r="E6640">
            <v>813894176708</v>
          </cell>
          <cell r="F6640" t="str">
            <v>Contratación profesionales calificados en el área de la salud</v>
          </cell>
        </row>
        <row r="6641">
          <cell r="E6641">
            <v>813894176743</v>
          </cell>
          <cell r="F6641" t="str">
            <v>Construcción Y Dotación De Un Centro De Rehabilitación</v>
          </cell>
        </row>
        <row r="6642">
          <cell r="E6642">
            <v>813894178567</v>
          </cell>
          <cell r="F6642" t="str">
            <v>Construcción y dotación de Puestos de Salud en las veredas La Esperanza - Capaca y Cachipay de la zona rural del municipio Zambrano</v>
          </cell>
        </row>
        <row r="6643">
          <cell r="E6643">
            <v>813894178605</v>
          </cell>
          <cell r="F6643" t="str">
            <v xml:space="preserve">Formación en control social a la comunidad para la prestación del servicios de salud </v>
          </cell>
        </row>
        <row r="6644">
          <cell r="E6644">
            <v>813894178624</v>
          </cell>
          <cell r="F6644" t="str">
            <v>Habilitar servicios de salud de segundo nivel en el hospital San Sebastián del municipio de Zambrano</v>
          </cell>
        </row>
        <row r="6645">
          <cell r="E6645">
            <v>813894178652</v>
          </cell>
          <cell r="F6645" t="str">
            <v>Implementación permanente de programas de atención psicosocial para victimas del conflicto armado</v>
          </cell>
        </row>
        <row r="6646">
          <cell r="E6646">
            <v>1313042167456</v>
          </cell>
          <cell r="F6646" t="str">
            <v>Implementar un programa permanente de educación y apoyo, para garantizar el derecho a la salud sexual y reproductiva de los niños, niñas y adolescentes, así como para el desarrollo social y psicológico de las adolescentes embarazadas del municipio de Arenal, departamento de Bolívar.</v>
          </cell>
        </row>
        <row r="6647">
          <cell r="E6647">
            <v>1313042167463</v>
          </cell>
          <cell r="F6647" t="str">
            <v>Remodelar, ampliar la infraestructura física  y dotar equipos médicos para el funcionamiento adecuado del hospital de primer nivel, del municipio de Arenal, departamento de Bolívar.</v>
          </cell>
        </row>
        <row r="6648">
          <cell r="E6648">
            <v>1313042167482</v>
          </cell>
          <cell r="F6648" t="str">
            <v>Implementar un programa integral de control de vectores, plagas y roedores, en todo el sector rural del municipio de Arenal, departamento de Bolívar.</v>
          </cell>
        </row>
        <row r="6649">
          <cell r="E6649">
            <v>1313042167485</v>
          </cell>
          <cell r="F6649" t="str">
            <v>Mejorar la infraestructura física y la dotación de los puestos de salud de los corregimientos de; San Rafael, Buenavista y Carnizala, del municipio de Arenal departamento de Bolívar.</v>
          </cell>
        </row>
        <row r="6650">
          <cell r="E6650">
            <v>1313042167548</v>
          </cell>
          <cell r="F6650" t="str">
            <v>Implementar un programa de brigadas de salud con atención especializada con medios de diagnósticos y entrega de medicamentos requeridos a la población rural del municipio de Arenal departamento de Bolívar.</v>
          </cell>
        </row>
        <row r="6651">
          <cell r="E6651">
            <v>1313042167555</v>
          </cell>
          <cell r="F6651" t="str">
            <v>Adquirir dos unidades básicas de transporte terrestre que beneficie a los corregimientos de Santo Domingo, San Agustín, Buenavista, San Rafael y Carnizala del municipio de Arenal, departamento de Bolívar.</v>
          </cell>
        </row>
        <row r="6652">
          <cell r="E6652">
            <v>1313042167576</v>
          </cell>
          <cell r="F6652" t="str">
            <v>Garantizar la atención de primer y segundo nivel, mediante la disposición de personal médico necesario y pertinente para la población del municipio de Arenal, departamento de Bolívar.</v>
          </cell>
        </row>
        <row r="6653">
          <cell r="E6653">
            <v>1313042167591</v>
          </cell>
          <cell r="F6653" t="str">
            <v>Desconcentrar administrativamente las EPS activas, con poder resolutivo en el nivel local, garantizando el mejoramiento de la prestación del servicio de salud en el municipio de Arenal, departamento de Bolívar.</v>
          </cell>
        </row>
        <row r="6654">
          <cell r="E6654">
            <v>1313042167598</v>
          </cell>
          <cell r="F6654" t="str">
            <v>Construir, dotar y poner en funcionamiento, un centro de atención integral a la población en condición de discapacidad, que incluya rehabilitación física, terapia ocupacional y conductual, en el municipio de Arenal departamento de Bolívar.</v>
          </cell>
        </row>
        <row r="6655">
          <cell r="E6655">
            <v>1313042167607</v>
          </cell>
          <cell r="F6655" t="str">
            <v>Implementar un programa de prevención y rehabilitación dirigido a la población vulnerable al uso de sustancias psicoactivas, en el municipio de Arenal, departamento de Bolivar.</v>
          </cell>
        </row>
        <row r="6656">
          <cell r="E6656">
            <v>1313042167617</v>
          </cell>
          <cell r="F6656" t="str">
            <v>Construir, dotar y poner en funcionamiento los puestos de salud de los corregimientos de Santo Domingo y San Agustín del municipio de Arenal departamento de Bolívar.</v>
          </cell>
        </row>
        <row r="6657">
          <cell r="E6657">
            <v>1313042167624</v>
          </cell>
          <cell r="F6657" t="str">
            <v>Adquirir una unidad móvil, para garantizar la atención primaria en salud de la población de todo el sector rural del municipio de Arenal, departamento de Bolivar.</v>
          </cell>
        </row>
        <row r="6658">
          <cell r="E6658">
            <v>1313160112442</v>
          </cell>
          <cell r="F6658" t="str">
            <v>Adquirir transporte de apoyo para traslado asistencial para el centro de salud de San Lorenzo del Municipio de Cantagallo</v>
          </cell>
        </row>
        <row r="6659">
          <cell r="E6659">
            <v>1313160112446</v>
          </cell>
          <cell r="F6659" t="str">
            <v>Remodelación y ampliación del hospital de baja complejidad del Municipio de Cantagallo</v>
          </cell>
        </row>
        <row r="6660">
          <cell r="E6660">
            <v>1313160112448</v>
          </cell>
          <cell r="F6660" t="str">
            <v>Construir puestos de salud en San Juan Medio,La Victoria ,La Poza y la Esperanza</v>
          </cell>
        </row>
        <row r="6661">
          <cell r="E6661">
            <v>1313160112453</v>
          </cell>
          <cell r="F6661" t="str">
            <v>Construcción del centro de salud del corregimiento San Lorenzo vereda Cagui</v>
          </cell>
        </row>
        <row r="6662">
          <cell r="E6662">
            <v>1313160112459</v>
          </cell>
          <cell r="F6662" t="str">
            <v xml:space="preserve">Implementar estrategias para la prevención de enfermedades ocasionada por vectores  en el área rural de Cantagallo </v>
          </cell>
        </row>
        <row r="6663">
          <cell r="E6663">
            <v>1313160112464</v>
          </cell>
          <cell r="F6663" t="str">
            <v>Diseñar y ejecutar programas y proyectos basados en el ASIS Análisis de Situación de Salud con enfoque diferencial</v>
          </cell>
        </row>
        <row r="6664">
          <cell r="E6664">
            <v>1313160112469</v>
          </cell>
          <cell r="F6664" t="str">
            <v>La implementación de un programa de telemedicina en el hospital de Cantagallo y en Centro de salud de San Lorenzo</v>
          </cell>
        </row>
        <row r="6665">
          <cell r="E6665">
            <v>1313160112474</v>
          </cell>
          <cell r="F6665" t="str">
            <v xml:space="preserve">Contratación y dotación de equipo extramural para la atención de baja complejidad y gestión de la salud pública en el municipio de Cantagallo </v>
          </cell>
        </row>
        <row r="6666">
          <cell r="E6666">
            <v>1313160112475</v>
          </cell>
          <cell r="F6666" t="str">
            <v xml:space="preserve">Establecer estrategias que permitan aseguramiento en salud del 100% de las familias. </v>
          </cell>
        </row>
        <row r="6667">
          <cell r="E6667">
            <v>1313160112775</v>
          </cell>
          <cell r="F6667" t="str">
            <v>Formación en educación para la sexualidad para la población no escolarizada de la zona rural de Cantagallo</v>
          </cell>
        </row>
        <row r="6668">
          <cell r="E6668">
            <v>1313473168010</v>
          </cell>
          <cell r="F6668" t="str">
            <v>Construir centros de salud con equipos básicos y personal profesional del área, para mejorar la calidad de vida de los pobladores en los corregimientos del municipio de Morales - Bolívar</v>
          </cell>
        </row>
        <row r="6669">
          <cell r="E6669">
            <v>1313473168025</v>
          </cell>
          <cell r="F6669" t="str">
            <v>Adecuar centros de salud con todos sus servicios para la atención oportuna y de calidad de los habitantes en los corregimientos de Micoahumado y Bodega Central del municipio de Morales - Bolívar</v>
          </cell>
        </row>
        <row r="6670">
          <cell r="E6670">
            <v>1313473168055</v>
          </cell>
          <cell r="F6670" t="str">
            <v>Construir puestos de salud, en el marco de la estrategia de atención primaria en salud, facilitando el acceso a los servicios de salud en el corregimiento de la Esmeralda y la vereda de Simoita del municipio de Morales – Bolívar</v>
          </cell>
        </row>
        <row r="6671">
          <cell r="E6671">
            <v>1313473168065</v>
          </cell>
          <cell r="F6671" t="str">
            <v>Contratar personal profesional en salud para atender las necesidades básicas de salud en los corregimientos del municipio de Morales - Bolívar</v>
          </cell>
        </row>
        <row r="6672">
          <cell r="E6672">
            <v>1313473168072</v>
          </cell>
          <cell r="F6672" t="str">
            <v>Suministro de dotación médica para atender las necesidades básicas de la comunidad de los corregimientos del municipio de Morales - Bolívar</v>
          </cell>
        </row>
        <row r="6673">
          <cell r="E6673">
            <v>1313473168081</v>
          </cell>
          <cell r="F6673" t="str">
            <v>Establecer programas de brigadas de salud para efectuar controles regulares de medicina general, vacunación, odontología, entre otros, en las veredas de difícil acceso del municipio de Morales - Bolívar</v>
          </cell>
        </row>
        <row r="6674">
          <cell r="E6674">
            <v>1313473168094</v>
          </cell>
          <cell r="F6674" t="str">
            <v xml:space="preserve">Desarrollar programas de promoción y prevención de la salud para mantener un estilo de vida saludable en la comunidad de los corregimientos del municipio de Morales – Bolívar </v>
          </cell>
        </row>
        <row r="6675">
          <cell r="E6675">
            <v>1313473168106</v>
          </cell>
          <cell r="F6675" t="str">
            <v>Gestionar ante las Entidades Administradoras de Planes de Beneficios los puntos de entrega de medicamentos básicos para que los usuarios puedan acceder a la entrega inmediata de los medicamentos formulados, en los corregimientos  del municipio de Morales – Bolívar</v>
          </cell>
        </row>
        <row r="6676">
          <cell r="E6676">
            <v>1313473168110</v>
          </cell>
          <cell r="F6676" t="str">
            <v>Implementar un modelo de transporte de la atención inicial de urgencias para garantizar el servicio de transporte y la atención en salud oportuna y de calidad de todos los habitantes de la zona rural del municipio de Morales - Bolívar</v>
          </cell>
        </row>
        <row r="6677">
          <cell r="E6677">
            <v>1313473168124</v>
          </cell>
          <cell r="F6677" t="str">
            <v>Construir un centro de rehabilitación para tratar y prevenir el consumo de sustancias psicoactivas y otras enfermedades de salud mental para la comunidad del municipio de Morales – Bolívar.</v>
          </cell>
        </row>
        <row r="6678">
          <cell r="E6678">
            <v>1313473168157</v>
          </cell>
          <cell r="F6678" t="str">
            <v>Construir planta nueva de la E.S.E. HOSPITAL SAN SEBASTIÁN DE MORALES para mejorar el acceso a los servicios de salud oportuna y de calidad en el municipio de Morales - Bolívar</v>
          </cell>
        </row>
        <row r="6679">
          <cell r="E6679">
            <v>1313670160617</v>
          </cell>
          <cell r="F6679" t="str">
            <v>Implementar un programa continuo y de calidad que brinde atención integral en salud, a través de la presencia de personal técnico en salud y auxiliar de enfermería en todo el sector rural  del municipio de San Pablo departamento de Bolívar.</v>
          </cell>
        </row>
        <row r="6680">
          <cell r="E6680">
            <v>1313670160632</v>
          </cell>
          <cell r="F6680" t="str">
            <v>Construir, dotar y poner en funcionamiento los puestos de salud de las veredas; La Unión y Caño de oro del municipio de San Pablo departamento de Bolívar.</v>
          </cell>
        </row>
        <row r="6681">
          <cell r="E6681">
            <v>1313670160659</v>
          </cell>
          <cell r="F6681" t="str">
            <v>Construir un centro de atención integral, rehabilitación y recuperación para personas en condición de uso de sustancias psicoactivas en el municipio de San Pablo departamento de Bolívar.</v>
          </cell>
        </row>
        <row r="6682">
          <cell r="E6682">
            <v>1313670160695</v>
          </cell>
          <cell r="F6682" t="str">
            <v>Implementar un programa que fortalezca las capacidades comunitarias a través de la formación permanente en atención primaria en salud y primeros auxilios dirigidos a líderes comunitarios, representantes sociales, auxiliares del área de salud, parteras y defensa civil de toda el área rural del municipio de San Pablo departamento de Bolívar.</v>
          </cell>
        </row>
        <row r="6683">
          <cell r="E6683">
            <v>1313670160722</v>
          </cell>
          <cell r="F6683" t="str">
            <v>Mejorar y dotar los puestos de salud de los corregimientos de Canaletal, Agua sucia, Santo Domingo, Pozo Azul, Carmen del Cucú, cañavrabal bajo, Vallecito, Villanueva, Cerro azul, El Socorro y la vereda Alto Cañavrabal del municipio de San Pablo departamento de Bolívar.</v>
          </cell>
        </row>
        <row r="6684">
          <cell r="E6684">
            <v>1313670160755</v>
          </cell>
          <cell r="F6684" t="str">
            <v>Implementar un programa de atención extra mural continua que incluya atención médica, odontológica y psicológica, con cobertura y suministro de medicamentos requeridos al 100% de la población rural del municipio de San Pablo departamento de Bolívar.</v>
          </cell>
        </row>
        <row r="6685">
          <cell r="E6685">
            <v>1313670160780</v>
          </cell>
          <cell r="F6685" t="str">
            <v>Dotar dos vehículos terrestres y dos fluviales para el transporte asistencial básico  que garantice la atención pre hospitalaria con oportunidad y calidad a la población rural del municipio de San Pablo departamento de Bolívar.</v>
          </cell>
        </row>
        <row r="6686">
          <cell r="E6686">
            <v>1313670160807</v>
          </cell>
          <cell r="F6686" t="str">
            <v>Construir un centro de atención integral para la población rural en condición de discapacidad del municipio de San Pablo departamento de Bolívar.</v>
          </cell>
        </row>
        <row r="6687">
          <cell r="E6687">
            <v>1313670160822</v>
          </cell>
          <cell r="F6687" t="str">
            <v>Construir, implementar y socializar la política de salud mental y adicciones del municipio de San Pablo departamento de Bolívar.</v>
          </cell>
        </row>
        <row r="6688">
          <cell r="E6688">
            <v>1313670160831</v>
          </cell>
          <cell r="F6688" t="str">
            <v>Adquirir una unidad móvil  y un hospital de campaña para la atención extra mural mediante la implementación de brigadas médicas a la población rural del municipio de San Pablo,departamento de Bolívar.</v>
          </cell>
        </row>
        <row r="6689">
          <cell r="E6689">
            <v>1313670160846</v>
          </cell>
          <cell r="F6689" t="str">
            <v>Construir nueva infraestructura física, dotación y ampliación de sus servicios para el funcionamiento del hospital de nivel básico en el municipio de San Pablo, departamento de Bolívar.</v>
          </cell>
        </row>
        <row r="6690">
          <cell r="E6690">
            <v>1313688152188</v>
          </cell>
          <cell r="F6690" t="str">
            <v xml:space="preserve"> Fortalecer campañas de promoción y prevención en todos los núcleo veredales del municipio Santa Rosa del Sur-Bolívar</v>
          </cell>
        </row>
        <row r="6691">
          <cell r="E6691">
            <v>1313688152207</v>
          </cell>
          <cell r="F6691" t="str">
            <v>Gestionar la adquisición de unidades móviles para la atención extramural de los pobladores de los once Núcleos veredales de Municipio de Santa Rosa Sur de Bolívar</v>
          </cell>
        </row>
        <row r="6692">
          <cell r="E6692">
            <v>1313688152216</v>
          </cell>
          <cell r="F6692" t="str">
            <v>Dotar con equipos e insumos a todos los puestos de salud existentes en el Municipio de Santa Rosa del Sur</v>
          </cell>
        </row>
        <row r="6693">
          <cell r="E6693">
            <v>1313688152223</v>
          </cell>
          <cell r="F6693" t="str">
            <v>Construir y dotar un centro de salud mental integral en el Municipio de Santa Rosa del Sur</v>
          </cell>
        </row>
        <row r="6694">
          <cell r="E6694">
            <v>1313688153409</v>
          </cell>
          <cell r="F6694" t="str">
            <v>Garantizar el servicio de transporte asistencial básico y medicalizado para el sector rural del Municipio de Santa Rosa del Sur de Bolívar</v>
          </cell>
        </row>
        <row r="6695">
          <cell r="E6695">
            <v>1313688153414</v>
          </cell>
          <cell r="F6695" t="str">
            <v xml:space="preserve"> Optimizar la prestación del servicio de salud en urgencias y en consulta externa de la ESE de Santa Rosa Sur de Bolívar</v>
          </cell>
        </row>
        <row r="6696">
          <cell r="E6696">
            <v>1313688153424</v>
          </cell>
          <cell r="F6696" t="str">
            <v>Fortalecer y acreditar las capacidades comunitarias en primeros auxilios a los habitantes de los Núcleos veredales del Municipio de Santa Rosa del Sur</v>
          </cell>
        </row>
        <row r="6697">
          <cell r="E6697">
            <v>1313688153438</v>
          </cell>
          <cell r="F6697" t="str">
            <v>Gestionar el acceso y dotación de suero antiofídico y tratamiento de enfermedades tropicales en las instalaciones de los servicios de salud del Municipio de Santa Rosa del Sur Bolívar.</v>
          </cell>
        </row>
        <row r="6698">
          <cell r="E6698">
            <v>1313688153754</v>
          </cell>
          <cell r="F6698" t="str">
            <v>Implementar un sistema de gestión de calidad  que le permita mejorar sus servicios e infraestructura para la  Certificación como IPS de segundo nivel</v>
          </cell>
        </row>
        <row r="6699">
          <cell r="E6699">
            <v>1313688153759</v>
          </cell>
          <cell r="F6699" t="str">
            <v>Reconstruir y Habilitar puestos de salud existentes a centros de Salud acorde con los estudios y normas establecidos por la Superintendencia Nacional de Salud  acorde con los estudios y normas establecidos por la Superintendencia Nacional de Salud para la atención oportuna a los pobladores  de las  veredas y corregimientos dispersos  del Municipio de Santa Rosa Sur de Bolívar</v>
          </cell>
        </row>
        <row r="6700">
          <cell r="E6700">
            <v>1313688154182</v>
          </cell>
          <cell r="F6700" t="str">
            <v xml:space="preserve">Adquirir Equipos biomédicos para la ESE hospital Manuel Elkin Patarroyo de acuerdo a las necesidades identificadas en el centro hospitalario </v>
          </cell>
        </row>
        <row r="6701">
          <cell r="E6701">
            <v>1313688154346</v>
          </cell>
          <cell r="F6701" t="str">
            <v>Implementar un programa de salud mental idóneo los núcleos veredales del municipio de Santa Rosa</v>
          </cell>
        </row>
        <row r="6702">
          <cell r="E6702">
            <v>1313744159817</v>
          </cell>
          <cell r="F6702" t="str">
            <v>Garantizar el funcionamiento de la ESE Hospital Regional San Antonio de Padua del Municipio de Simití Sur de Bolívar.</v>
          </cell>
        </row>
        <row r="6703">
          <cell r="E6703">
            <v>1313744159981</v>
          </cell>
          <cell r="F6703" t="str">
            <v>Adecuar y dotar los centros de salud en los corregimientos de Cerro de Veracruz, Campo Payares, San Blas, San Joaquín, San Luis, Ánimas Altas, Ánimas Bajas, Las Brisas y Monterrey del municipio de Simití - Bolívar, para la atención oportuna de la prestación del servicio en salud.</v>
          </cell>
        </row>
        <row r="6704">
          <cell r="E6704">
            <v>1313744160006</v>
          </cell>
          <cell r="F6704" t="str">
            <v>Implementar un sistema de dispensario en los núcleos verdales del municipio de Simití Sur de Bolívar,  que garantice el suministro medicamentos básicos.</v>
          </cell>
        </row>
        <row r="6705">
          <cell r="E6705">
            <v>1313744160081</v>
          </cell>
          <cell r="F6705" t="str">
            <v>Contratar personal calificado para la IPS Hospital Regional San Antonio de Padua y los centros de salud de los corregimientos del municipio de Simití Sur de Bolívar.</v>
          </cell>
        </row>
        <row r="6706">
          <cell r="E6706">
            <v>1313744160118</v>
          </cell>
          <cell r="F6706" t="str">
            <v>Implementar  un sistema  de transporte de emergencias en salud para garantizar la atención oportuna y de calidad a todos los habitantes de los núcleos veredales del municipio de Simití.</v>
          </cell>
        </row>
        <row r="6707">
          <cell r="E6707">
            <v>1313744160279</v>
          </cell>
          <cell r="F6707" t="str">
            <v>Establecer un programa de  brigadas de salud desarrollando programas de promoción y prevención, atención de manera permanente a los diferentes núcleos veredales del municipio de Simití Sur de Bolívar.</v>
          </cell>
        </row>
        <row r="6708">
          <cell r="E6708">
            <v>1313744160593</v>
          </cell>
          <cell r="F6708" t="str">
            <v>Construir y dotar centro de salud mental para prevenir y atender enfermedades de salud mental de los habitantes del Municipio de Simití Bolívar.</v>
          </cell>
        </row>
        <row r="6709">
          <cell r="E6709">
            <v>1313744160658</v>
          </cell>
          <cell r="F6709" t="str">
            <v>Fortalecer programas en promoción y prevención de la salud para los habitantes de los corregimientos del municipio de Simití  Sur de Bolívar</v>
          </cell>
        </row>
        <row r="6710">
          <cell r="E6710">
            <v>1313744162764</v>
          </cell>
          <cell r="F6710" t="str">
            <v>Construir y dotar centros de salud en los corregimientos de Santa Lucía, Sabana de San Luis, El Diamante, El Paraíso, Paredes de Ororia y el Garzal de Simití Bolívar para la prestación del servicio adecuado y oportuno .</v>
          </cell>
        </row>
        <row r="6711">
          <cell r="E6711">
            <v>1313744162912</v>
          </cell>
          <cell r="F6711" t="str">
            <v>Desarrollar jornadas periódicas de vacunación y fumigación para la prevención y control de enfermedades y vectores transmisores de enfermedades tropicales en el 100% del área rural de Simití Bolívar</v>
          </cell>
        </row>
        <row r="6712">
          <cell r="E6712">
            <v>813212173000</v>
          </cell>
          <cell r="F6712" t="str">
            <v>Ampliar la cobertura de los programas de alimentación que vinculen a los niños, niñas y adolescentes  en la zona urbana y rural del municipio de Córdoba – Bolívar</v>
          </cell>
        </row>
        <row r="6713">
          <cell r="E6713">
            <v>813212173048</v>
          </cell>
          <cell r="F6713" t="str">
            <v>Adecuar y dotar las distintas salas de informática con su respectivo servicio de Internet, a las siete instituciones educativas principales de la zona rural del Municipio de Córdoba, Bolívar</v>
          </cell>
        </row>
        <row r="6714">
          <cell r="E6714">
            <v>813212173098</v>
          </cell>
          <cell r="F6714" t="str">
            <v>Ampliar la cobertura del transporte escolar en las instituciones educativas de la zona rural del Municipio de Córdoba - Bolívar</v>
          </cell>
        </row>
        <row r="6715">
          <cell r="E6715">
            <v>813212173116</v>
          </cell>
          <cell r="F6715" t="str">
            <v>Ampliar la cobertura del servicio de alimentación para niños, niñas y jóvenes de las instituciones educativas de la zona rural del municipio de Córdoba - Bolívar</v>
          </cell>
        </row>
        <row r="6716">
          <cell r="E6716">
            <v>813212173121</v>
          </cell>
          <cell r="F6716" t="str">
            <v>Construir escenarios deportivos y culturales en el municipio de Córdoba - Bolívar</v>
          </cell>
        </row>
        <row r="6717">
          <cell r="E6717">
            <v>813212173126</v>
          </cell>
          <cell r="F6717" t="str">
            <v>Crear un programa que capacite y certifique a los docentes de las instituciones educativas de la zona rural del municipio de Córdoba -Bolívar para atender a los estudiantes que presenten algún tipo de discapacidad</v>
          </cell>
        </row>
        <row r="6718">
          <cell r="E6718">
            <v>813212173152</v>
          </cell>
          <cell r="F6718" t="str">
            <v>Construir y dotar aulas tecnológicas en las sedes de las instituciones educativas de la zona rural del municipio de Córdoba - Bolívar que aun no la tienen</v>
          </cell>
        </row>
        <row r="6719">
          <cell r="E6719">
            <v>813212173170</v>
          </cell>
          <cell r="F6719" t="str">
            <v>Construir y dotar las bibliotecas en las siete principales instituciones educativas de la zona rural del municipio de Córdoba - Bolívar</v>
          </cell>
        </row>
        <row r="6720">
          <cell r="E6720">
            <v>813212173176</v>
          </cell>
          <cell r="F6720" t="str">
            <v>Construir canchas deportivas en cada una de las instituciones y sedes educativas de la zona rural del municipio de Córdoba - Bolívar</v>
          </cell>
        </row>
        <row r="6721">
          <cell r="E6721">
            <v>813212173187</v>
          </cell>
          <cell r="F6721" t="str">
            <v>Implementar programas para identificar talentos deportivos , artísticos y culturales en el municipio de Córdoba-Bolívar</v>
          </cell>
        </row>
        <row r="6722">
          <cell r="E6722">
            <v>813212173201</v>
          </cell>
          <cell r="F6722" t="str">
            <v>Construir Centros de Desarrollo Infantil en las veredas y corregimientos de la zona rural del municipio de Córdoba - Bolívar</v>
          </cell>
        </row>
        <row r="6723">
          <cell r="E6723">
            <v>813212173209</v>
          </cell>
          <cell r="F6723" t="str">
            <v>Mejorar las baterías sanitarias en las instituciones educativas de la zona rural del municipio de Córdoba - Bolívar</v>
          </cell>
        </row>
        <row r="6724">
          <cell r="E6724">
            <v>813212173223</v>
          </cell>
          <cell r="F6724" t="str">
            <v>Construir y dotar laboratorios de física y química en las instituciones educativas de la zona rural del municipio de Córdoba - Bolívar</v>
          </cell>
        </row>
        <row r="6725">
          <cell r="E6725">
            <v>813212173237</v>
          </cell>
          <cell r="F6725" t="str">
            <v>Construir cafeterías en las instituciones educativas de la zona rural del municipio de Córdoba - Bolívar</v>
          </cell>
        </row>
        <row r="6726">
          <cell r="E6726">
            <v>813212173240</v>
          </cell>
          <cell r="F6726" t="str">
            <v>Mejorar y adecuar escenarios deportivos y culturales, para la sana recreación en el municipio de Córdoba - Bolívar</v>
          </cell>
        </row>
        <row r="6727">
          <cell r="E6727">
            <v>813212173248</v>
          </cell>
          <cell r="F6727" t="str">
            <v>Dotar de material didáctico, pedagógico, mobiliario, instrumentos musicales, vestuario y elementos audiovisuales y deportivos, a las instituciones educativas de la zona rural del municipio de Córdoba -Bolívar</v>
          </cell>
        </row>
        <row r="6728">
          <cell r="E6728">
            <v>813212173260</v>
          </cell>
          <cell r="F6728" t="str">
            <v>Proveer las condiciones físicas de seguridad y de vigilancia permanente en las instituciones educativas de la zona rural del municipio de Córdoba - Bolívar</v>
          </cell>
        </row>
        <row r="6729">
          <cell r="E6729">
            <v>813212173278</v>
          </cell>
          <cell r="F6729" t="str">
            <v>Crear programas de becas o créditos condonables que garanticen los gastos de matricula y sostenimiento a la población rural del municipio de Córdoba - Bolívar</v>
          </cell>
        </row>
        <row r="6730">
          <cell r="E6730">
            <v>813212173308</v>
          </cell>
          <cell r="F6730" t="str">
            <v>Gestionar y mejorar los programas de capacitación docente tipo pruebas saber y saber ICFES en las instituciones educativas de la zona rural del municipio de Córdoba - Bolívar</v>
          </cell>
        </row>
        <row r="6731">
          <cell r="E6731">
            <v>813212173324</v>
          </cell>
          <cell r="F6731" t="str">
            <v>Implementar el servicio de enfermería en las instituciones educativas de la zona rural municipio de Córdoba -Bolívar, este debe contar con su respectiva dotación y personal calificado.</v>
          </cell>
        </row>
        <row r="6732">
          <cell r="E6732">
            <v>813212173335</v>
          </cell>
          <cell r="F6732" t="str">
            <v>Dotar con botiquines a las sedes educativas de la zona rural del municipio de Córdoba - Bolívar</v>
          </cell>
        </row>
        <row r="6733">
          <cell r="E6733">
            <v>813212173353</v>
          </cell>
          <cell r="F6733" t="str">
            <v>Crear programas de alfabetización para adultos en las instituciones educativas de la zona rural del municipio de Córdoba - Bolívar</v>
          </cell>
        </row>
        <row r="6734">
          <cell r="E6734">
            <v>813212174187</v>
          </cell>
          <cell r="F6734" t="str">
            <v>Dotar de herramientas agrícolas e insumos a las instituciones educativas tecnicoagropecuarias de la zona rural del del municipio de Córdoba - Bolívar</v>
          </cell>
        </row>
        <row r="6735">
          <cell r="E6735">
            <v>813212174198</v>
          </cell>
          <cell r="F6735" t="str">
            <v>Reorganizar y/o ampliar el equipo de docentes y personal administrativo en las instituciones educativas de la zona rural del municipio de Córdoba . Bolívar</v>
          </cell>
        </row>
        <row r="6736">
          <cell r="E6736">
            <v>813212174267</v>
          </cell>
          <cell r="F6736" t="str">
            <v>Crear  programas culturales que fomenten el hábito de la lectura y el desarrollo de las artes en la comunidad estudiantil y adulta de la zona rural del municipio de Córdoba - Bolívar</v>
          </cell>
        </row>
        <row r="6737">
          <cell r="E6737">
            <v>813212174299</v>
          </cell>
          <cell r="F6737" t="str">
            <v>Implementar un acompañamiento permanente con profesionales en el área de la psicología educativa y social en las instituciones educativas de la zona rural del Municipio de Córdoba - Bolívar</v>
          </cell>
        </row>
        <row r="6738">
          <cell r="E6738">
            <v>813212174316</v>
          </cell>
          <cell r="F6738" t="str">
            <v xml:space="preserve">Implementar emisoras en las instituciones educativas de la zona rural del municipio de Córdoba - Bolívar </v>
          </cell>
        </row>
        <row r="6739">
          <cell r="E6739">
            <v>813212174364</v>
          </cell>
          <cell r="F6739" t="str">
            <v>Proporcionar las herramientas necesarias para las prácticas de los cursos de emprendimiento que se llevan a cabo en el programa casa de la mujer en la zona rural del Municipio de Córdoba-Bolívar</v>
          </cell>
        </row>
        <row r="6740">
          <cell r="E6740">
            <v>813212174478</v>
          </cell>
          <cell r="F6740" t="str">
            <v>Crear una sede del SENA dentro de la zona rural del Municipio de Córdoba-Bolívar</v>
          </cell>
        </row>
        <row r="6741">
          <cell r="E6741">
            <v>813244203632</v>
          </cell>
          <cell r="F6741" t="str">
            <v>Capacitar al talento humano en atención integral a la primera infancia rural en el Municipio de el Carmen de Boívar</v>
          </cell>
        </row>
        <row r="6742">
          <cell r="E6742">
            <v>813244203674</v>
          </cell>
          <cell r="F6742" t="str">
            <v>Mejorar la calidad de los complementos alimenticios que brinda el estado, con productos saludables propios de la región para mejorar la nutrición de niños y niñas de la zona rural de el Carmen de Bolívar</v>
          </cell>
        </row>
        <row r="6743">
          <cell r="E6743">
            <v>813244203701</v>
          </cell>
          <cell r="F6743" t="str">
            <v>Realizar estudios, diseño y construcción de sedes educativas rurales para mejorar la permanencia y la calidad de la educación en la zona rural de El Carmen de Bolívar</v>
          </cell>
        </row>
        <row r="6744">
          <cell r="E6744">
            <v>813244203709</v>
          </cell>
          <cell r="F6744" t="str">
            <v>Construir batarias Sanitarias en las instituciones educativas del área rural del municipio de El Carmen de Bolívar para mejorar el saneamiento básico, la permanencia y calidad de la educación</v>
          </cell>
        </row>
        <row r="6745">
          <cell r="E6745">
            <v>813244203740</v>
          </cell>
          <cell r="F6745" t="str">
            <v xml:space="preserve">Realizar, estudios, diseño y construcción de centros de desarrollo infantil para la atención integral de la primera infancia rural del municipio de El Carmen de Bolívar </v>
          </cell>
        </row>
        <row r="6746">
          <cell r="E6746">
            <v>813244203760</v>
          </cell>
          <cell r="F6746" t="str">
            <v>Construir escenarios deportivos y recreativos en las instituciones educativas del área rural del municipio de El Carmen de Bolívar</v>
          </cell>
        </row>
        <row r="6747">
          <cell r="E6747">
            <v>813244203777</v>
          </cell>
          <cell r="F6747" t="str">
            <v>Construir un centro tecnológico regional de formación agropecuaria para la región Montes de María</v>
          </cell>
        </row>
        <row r="6748">
          <cell r="E6748">
            <v>813244203778</v>
          </cell>
          <cell r="F6748" t="str">
            <v>Construir la universidad Montemariana con sede  en el municipio de El Carmen de Bolívar.</v>
          </cell>
        </row>
        <row r="6749">
          <cell r="E6749">
            <v>813244203784</v>
          </cell>
          <cell r="F6749" t="str">
            <v xml:space="preserve">Contratar personal administrativo para las Instituciones  Educativas de la zona rural del municipio de El Carmen de Bolívar.  </v>
          </cell>
        </row>
        <row r="6750">
          <cell r="E6750">
            <v>813244203789</v>
          </cell>
          <cell r="F6750" t="str">
            <v xml:space="preserve">Gestionar la contratación de personal docente para  las  instituciones Educativas y sus sedes  en el área rural del municipio de el carmen de bolívar </v>
          </cell>
        </row>
        <row r="6751">
          <cell r="E6751">
            <v>813244203805</v>
          </cell>
          <cell r="F6751" t="str">
            <v xml:space="preserve">Adecuar y mejorar las sedes educativas en la zona rural del Municipio del Carmen de Bolívar para la dignifciación de los ambientes escolares </v>
          </cell>
        </row>
        <row r="6752">
          <cell r="E6752">
            <v>813244203811</v>
          </cell>
          <cell r="F6752" t="str">
            <v>Ampliar cobertura de programas de atención a la primera infancia para las poblaciones rurales del municipio de El Carmen de Bolívar, que garantice la atención integral de esta población.</v>
          </cell>
        </row>
        <row r="6753">
          <cell r="E6753">
            <v>813244203814</v>
          </cell>
          <cell r="F6753" t="str">
            <v>Ampliar la oferta de formación técnica, tecnológica y profesional dirigido a los jóvenes de la zona rural de El Carmen de Bolívar, que brinde la oportunidad de cualificarse.</v>
          </cell>
        </row>
        <row r="6754">
          <cell r="E6754">
            <v>813244204358</v>
          </cell>
          <cell r="F6754" t="str">
            <v xml:space="preserve">Crear escuelas de futbol en los corregimientos y veredas de la zona rural del municipio de el Carmen de Bolívar. </v>
          </cell>
        </row>
        <row r="6755">
          <cell r="E6755">
            <v>813244204420</v>
          </cell>
          <cell r="F6755" t="str">
            <v>Realizar estudios, diseño y construcción de salas de informática  y audiovisuales en las instituciones educativas y sedes  de la zona rural del municipio de el Carmen de Bolívar.</v>
          </cell>
        </row>
        <row r="6756">
          <cell r="E6756">
            <v>813244204437</v>
          </cell>
          <cell r="F6756" t="str">
            <v>Dotar con equipos e insumos los  laboratorios de física y química de las instituciones educativas de la zona rural  del municipio de el Carmen de Bolívar, para mejorar la calidad educativa de los estudiantes de esta zona.</v>
          </cell>
        </row>
        <row r="6757">
          <cell r="E6757">
            <v>813244204441</v>
          </cell>
          <cell r="F6757" t="str">
            <v xml:space="preserve">Dotar de equipos, muebles y materiales a las sedes de las diferentes instituciones educativas que operan en la zona rural del municipio de el Carmen de Bolívar. </v>
          </cell>
        </row>
        <row r="6758">
          <cell r="E6758">
            <v>813244204443</v>
          </cell>
          <cell r="F6758" t="str">
            <v>Realizar diseño, estudio y construcción de laboratorios de química y física en las instituciones educativas de la zona rural del municipio de el Carmen de Bolívar.</v>
          </cell>
        </row>
        <row r="6759">
          <cell r="E6759">
            <v>813244204452</v>
          </cell>
          <cell r="F6759" t="str">
            <v xml:space="preserve">Garantizar la alimentación escolar a toda la población estudiantil de la zona rural de el municipio de El Carmen de Bolívar. </v>
          </cell>
        </row>
        <row r="6760">
          <cell r="E6760">
            <v>813244204485</v>
          </cell>
          <cell r="F6760" t="str">
            <v>Reorganizar geográficamente la distribución de sedes educativas en relación con las instituciones educativas más cercanas, en la zona rural del municipio de el Carmen de Bolívar.</v>
          </cell>
        </row>
        <row r="6761">
          <cell r="E6761">
            <v>813244204491</v>
          </cell>
          <cell r="F6761" t="str">
            <v>Constituir a la sede educativa de Huamanga 1, en Institución Educativa. De modo de que se garantice su autonomía y a su vez la construcción de su planta física, dotada y con personal directivo y docente nombrado.</v>
          </cell>
        </row>
        <row r="6762">
          <cell r="E6762">
            <v>813244204500</v>
          </cell>
          <cell r="F6762" t="str">
            <v>Gestionar la implementación de la modalidad técnica agropecuaria en las instituciones educativas de I.E Hobo y I.E Caracoli del municipio de el Carmen de Bolívar.</v>
          </cell>
        </row>
        <row r="6763">
          <cell r="E6763">
            <v>813244204545</v>
          </cell>
          <cell r="F6763" t="str">
            <v xml:space="preserve">Realizar convenios con universidades que permitan el acceso directo de jóvenes víctimas del conflicto armado de la zona rural de el municipio de El Carmen de Bolívar a la educación superior. </v>
          </cell>
        </row>
        <row r="6764">
          <cell r="E6764">
            <v>813244204574</v>
          </cell>
          <cell r="F6764" t="str">
            <v>Asignar recursos por parte del gobierno nacional al municipio y al departamento, para que se garantice el transporte escolar de los estudiantes de la zona rural  del municipio de El Carmen de Bolívar.</v>
          </cell>
        </row>
        <row r="6765">
          <cell r="E6765">
            <v>813244204592</v>
          </cell>
          <cell r="F6765" t="str">
            <v>Promocionar y difundir los programas de alfabetización y educación flexible existentes en las instituciones educativas para jóvenes y adultos de la zona rural del municipio de El Carmen de Bolívar.</v>
          </cell>
        </row>
        <row r="6766">
          <cell r="E6766">
            <v>813244204633</v>
          </cell>
          <cell r="F6766" t="str">
            <v>Dotar de equipos y materiales lúdico pedagógico las bibliotecas y salas audiovisuales de las instituciones educativas y sedes de la zona baja del municipio de El Carmen de Bolívar.</v>
          </cell>
        </row>
        <row r="6767">
          <cell r="E6767">
            <v>813244204711</v>
          </cell>
          <cell r="F6767" t="str">
            <v>Construir cocinas y comedores escolares en las instituciones educativas y sedes educativas de la zona rural del municipio de El Carmen de Bolívar en donde se requiera.</v>
          </cell>
        </row>
        <row r="6768">
          <cell r="E6768">
            <v>813244204733</v>
          </cell>
          <cell r="F6768" t="str">
            <v xml:space="preserve">Implementar la etnoeducación en las instituciones educativas de Macayepos y Mamón de María y sus sedes en la zona rural del municipio de El Carmen de Bolívar </v>
          </cell>
        </row>
        <row r="6769">
          <cell r="E6769">
            <v>813244204743</v>
          </cell>
          <cell r="F6769" t="str">
            <v>Realizar convenios con instituciones técnicas, tecnológica y universitarias que permitan la asignación de becas a la comunidad LGTBI de la zona rural del municipio de El Carmen de Bolívar.</v>
          </cell>
        </row>
        <row r="6770">
          <cell r="E6770">
            <v>813244204766</v>
          </cell>
          <cell r="F6770" t="str">
            <v>Implementar programas artístico dirigido a la población LGTBI, de la zona rural del municipio de el Carmen de Bolívar, donde se capaciten como coreógrafos y profesionales de las artes plásticas, promoviendo a si su formación profesional y personal.</v>
          </cell>
        </row>
        <row r="6771">
          <cell r="E6771">
            <v>813244204828</v>
          </cell>
          <cell r="F6771" t="str">
            <v>Realizar estudios, diseño y construcción de canchas deportivas en las veredas y parques en lo corregimientos de la zona rural de el Carmen de Bolívar</v>
          </cell>
        </row>
        <row r="6772">
          <cell r="E6772">
            <v>813244204931</v>
          </cell>
          <cell r="F6772" t="str">
            <v>Capacitar al personal docente y administrativo de las instituciones educativas del sector rural del municipio de el Carmen de Bolívar.</v>
          </cell>
        </row>
        <row r="6773">
          <cell r="E6773">
            <v>813244205265</v>
          </cell>
          <cell r="F6773" t="str">
            <v>Ampliar la cobertura de la Escuela Lucho Bermúdez, La Casa de la Cultura,  el Instituto de Bellas Artes y la Universidad de Cartagena  para toda la zona rural del Municipio de el Carmen de Bolívar</v>
          </cell>
        </row>
        <row r="6774">
          <cell r="E6774">
            <v>813244205364</v>
          </cell>
          <cell r="F6774" t="str">
            <v>Implementar la media académica rural para los grados decimo y undécimo de la Institución Educativa Giovani Cristiny sede Buena Aventura Aguilar en la zona rural del municipio de el Carmen de Bolivar.</v>
          </cell>
        </row>
        <row r="6775">
          <cell r="E6775">
            <v>813244205787</v>
          </cell>
          <cell r="F6775" t="str">
            <v>Construir escenarios deportivos y culturales en la zona rural de  El Carmen De Bolívar para el sano esparcimiento de niños jóvenes y adultos</v>
          </cell>
        </row>
        <row r="6776">
          <cell r="E6776">
            <v>813248186880</v>
          </cell>
          <cell r="F6776" t="str">
            <v>Construir y dotar escenarios deportivos en las veredas Nerviti, Robles, Tasajea, la Enea y San Jose de lata del Municipio de Guamo, Bolivar</v>
          </cell>
        </row>
        <row r="6777">
          <cell r="E6777">
            <v>813248186900</v>
          </cell>
          <cell r="F6777" t="str">
            <v>Implementar cátedras etnoeducativas  y de educación inclusiva, en las instituciones educativas del municipio de El Guamo, Bolívar.</v>
          </cell>
        </row>
        <row r="6778">
          <cell r="E6778">
            <v>813248186911</v>
          </cell>
          <cell r="F6778" t="str">
            <v xml:space="preserve">Crear y fortalecer  escuelas de Formación Deportiva para la zona rural del Municipio del Guamo, Bolívar. </v>
          </cell>
        </row>
        <row r="6779">
          <cell r="E6779">
            <v>813248186923</v>
          </cell>
          <cell r="F6779" t="str">
            <v xml:space="preserve">Desarrollar programas de alfabetización en el área rural del municipio El Guamo, Bolívar </v>
          </cell>
        </row>
        <row r="6780">
          <cell r="E6780">
            <v>813248186943</v>
          </cell>
          <cell r="F6780" t="str">
            <v xml:space="preserve">Construir y dotar, comedores escolares en el área rural del municipio El Guamo, Bolívar </v>
          </cell>
        </row>
        <row r="6781">
          <cell r="E6781">
            <v>813248186953</v>
          </cell>
          <cell r="F6781" t="str">
            <v>Construir y dotar 5 parques recreativos y biosaludables en las veredas San Jose de Lata, Tasajera, La Enea, Nervitì y Robles Municipio del Guamo, Bolívar.</v>
          </cell>
        </row>
        <row r="6782">
          <cell r="E6782">
            <v>813248186984</v>
          </cell>
          <cell r="F6782" t="str">
            <v>Construir espacios de integración deportivos y culturales, en las sedes e instituciones educativas del área rural del municipio El Guamo</v>
          </cell>
        </row>
        <row r="6783">
          <cell r="E6783">
            <v>813248187000</v>
          </cell>
          <cell r="F6783" t="str">
            <v>Construir laboratorios de física y química en las instituciones educativas del municipio de El Guamo, Bolívar.</v>
          </cell>
        </row>
        <row r="6784">
          <cell r="E6784">
            <v>813248187049</v>
          </cell>
          <cell r="F6784" t="str">
            <v xml:space="preserve">Asignar el personal docente y administrativo necesario, para las instituciones y sedes del área rural del municipio El Guamo, Bolívar </v>
          </cell>
        </row>
        <row r="6785">
          <cell r="E6785">
            <v>813248187120</v>
          </cell>
          <cell r="F6785" t="str">
            <v>Construir un centro de formación y capacitaciòn para la investigación y  el desarrollo económico, del municipio de El Guamo Bolívar.</v>
          </cell>
        </row>
        <row r="6786">
          <cell r="E6786">
            <v>813248187164</v>
          </cell>
          <cell r="F6786" t="str">
            <v>Dotar de manera integral, las Instituciones y sedes Educativas del municipio El Guamo, Bolívar.</v>
          </cell>
        </row>
        <row r="6787">
          <cell r="E6787">
            <v>813248187178</v>
          </cell>
          <cell r="F6787" t="str">
            <v>Implementar y ejecutar programas  de cátedra para la Paz en zona rural del Municipio del Guamo, Bolivar.</v>
          </cell>
        </row>
        <row r="6788">
          <cell r="E6788">
            <v>813248187188</v>
          </cell>
          <cell r="F6788" t="str">
            <v>Dotar con los insumos y equipos necesarios, los  laboratorios de física y química, de las instituciones educativas del municipio de El Guamo, Bolívar.</v>
          </cell>
        </row>
        <row r="6789">
          <cell r="E6789">
            <v>813248187222</v>
          </cell>
          <cell r="F6789" t="str">
            <v>Realizar la dotación integral de los muebles y equipos necesarios, del centro de formación y capacitación en el municipio del El Guamo, Bolívar.</v>
          </cell>
        </row>
        <row r="6790">
          <cell r="E6790">
            <v>813248187296</v>
          </cell>
          <cell r="F6790" t="str">
            <v xml:space="preserve">Implementar cátedras técnicas agropesqueras, en las Instituciones educativas en el municipio del El Guamo, Bolívar </v>
          </cell>
        </row>
        <row r="6791">
          <cell r="E6791">
            <v>813248187336</v>
          </cell>
          <cell r="F6791" t="str">
            <v xml:space="preserve">Implementar estrategias de control, en la calidad de los programas de alimentación escolar, en el área rural del municipio El Guamo, Bolívar </v>
          </cell>
        </row>
        <row r="6792">
          <cell r="E6792">
            <v>813248187405</v>
          </cell>
          <cell r="F6792" t="str">
            <v>Desarrollar programas culturales y artísticos, que incluyan la dotación de implementos y la indumentaria necesaria, en las sedes educativas e instituciones del área rural del municipio El Guamo, Bolívar.</v>
          </cell>
        </row>
        <row r="6793">
          <cell r="E6793">
            <v>813248187478</v>
          </cell>
          <cell r="F6793" t="str">
            <v xml:space="preserve">Implementar programas de incentivos educativos para la educación superior en el municipio del El Guamo, Bolívar </v>
          </cell>
        </row>
        <row r="6794">
          <cell r="E6794">
            <v>813248187488</v>
          </cell>
          <cell r="F6794" t="str">
            <v xml:space="preserve">Mejorar la  infraestructura de las sedes e Instituciones educativas del municipio El Guamo, Bolívar </v>
          </cell>
        </row>
        <row r="6795">
          <cell r="E6795">
            <v>813248187512</v>
          </cell>
          <cell r="F6795" t="str">
            <v>Garantizar la cobertura y calidad del servicio de Internet, en las instituciones  y sedes educativas del área rural del municipio El Guamo, Bolivar.</v>
          </cell>
        </row>
        <row r="6796">
          <cell r="E6796">
            <v>813248187580</v>
          </cell>
          <cell r="F6796" t="str">
            <v xml:space="preserve"> Ampliar la cobertura y mejorar el servicio de transporte escolar, para el área rural del municipio de El Guamo, Bolivar.</v>
          </cell>
        </row>
        <row r="6797">
          <cell r="E6797">
            <v>813248187608</v>
          </cell>
          <cell r="F6797" t="str">
            <v>Dotar de manera integral con insumos, equipos y personal necesario para el funcionamiento de las cátedras educativas agropecuarias y agropesqueras, que se dictan en las sedes e instituciones educativas del municipio de El Guamo, Bolívar.</v>
          </cell>
        </row>
        <row r="6798">
          <cell r="E6798">
            <v>813248187630</v>
          </cell>
          <cell r="F6798" t="str">
            <v>Crear programas de becas para la realización de estudios técnicos y tecnológicos, dirigidos a la mujeres del municipio de El Guamo, Bolívar.</v>
          </cell>
        </row>
        <row r="6799">
          <cell r="E6799">
            <v>813248187638</v>
          </cell>
          <cell r="F6799" t="str">
            <v>Crear un programa de créditos condonables, para estudios profesionales dirigidos a mujeres rurales del municipio de El Guamo, Bolívar.</v>
          </cell>
        </row>
        <row r="6800">
          <cell r="E6800">
            <v>813248187645</v>
          </cell>
          <cell r="F6800" t="str">
            <v>Implementar programas de alfabetización, para mujeres adultas, madres cabeza de hogar, madres adolescentes y campesinas, del municipio de El Guamo, Bolívar.</v>
          </cell>
        </row>
        <row r="6801">
          <cell r="E6801">
            <v>813248187657</v>
          </cell>
          <cell r="F6801" t="str">
            <v>Crear un programa de alimentación escolar, enfocado a víctimas para mejorar su calidad de vida, en el municipio de El Guamo, Bolívar.</v>
          </cell>
        </row>
        <row r="6802">
          <cell r="E6802">
            <v>813248187662</v>
          </cell>
          <cell r="F6802" t="str">
            <v>Crear un programa para brindar subsidios y créditos condonables a la población víctima, para acceder a la educación superior, en el municipio de El Guamo, Bolívar.</v>
          </cell>
        </row>
        <row r="6803">
          <cell r="E6803">
            <v>813248187665</v>
          </cell>
          <cell r="F6803" t="str">
            <v>Crear programas de atención psicosocial a la población víctima, de la comunidad estudiantil, del municipio de El guamo, Bolívar.</v>
          </cell>
        </row>
        <row r="6804">
          <cell r="E6804">
            <v>813248187670</v>
          </cell>
          <cell r="F6804" t="str">
            <v>Implementar cursos y programas educativos técnicos y tecnológicos innovadores dirigidos a la población víctima del conflicto, del municipio de El Guamo, Bolívar.</v>
          </cell>
        </row>
        <row r="6805">
          <cell r="E6805">
            <v>813248187683</v>
          </cell>
          <cell r="F6805" t="str">
            <v>Crear programas de fortalecimiento de las capacidades investigativas de las IETAS: Guamo y Robles, acordes a la vocación productiva del territorio, en el municipio de El Guamo, Bolívar.</v>
          </cell>
        </row>
        <row r="6806">
          <cell r="E6806">
            <v>813248187690</v>
          </cell>
          <cell r="F6806" t="str">
            <v>Adecuar la infraestructura de la granja de la IETA El Guamo, para utilizarla como centro investigativo y productivo, del municipio del El Guamo, Bolívar.</v>
          </cell>
        </row>
        <row r="6807">
          <cell r="E6807">
            <v>813248187702</v>
          </cell>
          <cell r="F6807" t="str">
            <v>Gestionar convenios con instituciones de educación superior del departamento de Bolívar, para la implementación de programas técnicos y tecnológicos de acuerdo con las necesidades de la poblaciòn joven, del municipio del el Guamo, Bolívar.</v>
          </cell>
        </row>
        <row r="6808">
          <cell r="E6808">
            <v>813442175852</v>
          </cell>
          <cell r="F6808" t="str">
            <v>Implementar proyectos de alimentación escolar en todos los núcleos veredales del municipio de María la Baja, departamento de Bolívar</v>
          </cell>
        </row>
        <row r="6809">
          <cell r="E6809">
            <v>813442175968</v>
          </cell>
          <cell r="F6809" t="str">
            <v>Contratación oportuna del transporte escolar veredal del municipio de María la Baja, Bolívar.</v>
          </cell>
        </row>
        <row r="6810">
          <cell r="E6810">
            <v>813442176008</v>
          </cell>
          <cell r="F6810" t="str">
            <v>Adecuar el kiosco recreacional en los corregimientos Los Bellos y Nueva Florida del municipio de María La Baja, Bolívar</v>
          </cell>
        </row>
        <row r="6811">
          <cell r="E6811">
            <v>813442176032</v>
          </cell>
          <cell r="F6811" t="str">
            <v>Implementar programas de educación básica con énfasis en emprendimiento, para la población de María la Baja, Bolívar.</v>
          </cell>
        </row>
        <row r="6812">
          <cell r="E6812">
            <v>813442176045</v>
          </cell>
          <cell r="F6812" t="str">
            <v>Accesibilidad en infraestructuras educativas para la población en condición de discapacidad, municipio María la Baja, Bolívar.</v>
          </cell>
        </row>
        <row r="6813">
          <cell r="E6813">
            <v>813442176055</v>
          </cell>
          <cell r="F6813" t="str">
            <v>Implementar programas de formación  en promoción y prevención, para las familias de María la baja, Bolívar.</v>
          </cell>
        </row>
        <row r="6814">
          <cell r="E6814">
            <v>813442176080</v>
          </cell>
          <cell r="F6814" t="str">
            <v>Disponibilidad de becas con créditos condonables para el acceso a educación superior, para la población de María la Baja, Bolívar.</v>
          </cell>
        </row>
        <row r="6815">
          <cell r="E6815">
            <v>813442176120</v>
          </cell>
          <cell r="F6815" t="str">
            <v>Escuela para padres de las zonas veredales del municipio de María la Baja, Bolívar</v>
          </cell>
        </row>
        <row r="6816">
          <cell r="E6816">
            <v>813442176134</v>
          </cell>
          <cell r="F6816" t="str">
            <v>Implementación de los grados preescolares en la zona rural del municipio de María la Baja, Bolívar.</v>
          </cell>
        </row>
        <row r="6817">
          <cell r="E6817">
            <v>813442176147</v>
          </cell>
          <cell r="F6817" t="str">
            <v>Transporte para personas en condición de discapacidad  de la población ubicada en la zona rural de María la Baja, Bolívar.</v>
          </cell>
        </row>
        <row r="6818">
          <cell r="E6818">
            <v>813442176165</v>
          </cell>
          <cell r="F6818" t="str">
            <v>implementar programas  de educación flexible extra edad para la población rural de María La Baja, Bolívar</v>
          </cell>
        </row>
        <row r="6819">
          <cell r="E6819">
            <v>813442176181</v>
          </cell>
          <cell r="F6819" t="str">
            <v>Gestionar equipos tecnológicos para las familias rurales del municipio de María la Baja, Bolívar</v>
          </cell>
        </row>
        <row r="6820">
          <cell r="E6820">
            <v>813442176279</v>
          </cell>
          <cell r="F6820" t="str">
            <v>Ampliación, adecuación y dotación de las infraestructuras educativas de la zona rural del municipio de María la Baja, Bolívar.</v>
          </cell>
        </row>
        <row r="6821">
          <cell r="E6821">
            <v>813442176312</v>
          </cell>
          <cell r="F6821" t="str">
            <v>Gestionar la construcción de 3 sedes de educación superior para las familias del municipio de María la baja, Bolívar</v>
          </cell>
        </row>
        <row r="6822">
          <cell r="E6822">
            <v>813442176383</v>
          </cell>
          <cell r="F6822" t="str">
            <v>Promover y ampliar la oferta educativa en zona rural del municipio de María la Baja, Bolívar</v>
          </cell>
        </row>
        <row r="6823">
          <cell r="E6823">
            <v>813442176396</v>
          </cell>
          <cell r="F6823" t="str">
            <v>Validación y certificación del conocimiento empírico de los campesinos y campesinas del municipio de María La Baja, Bolívar</v>
          </cell>
        </row>
        <row r="6824">
          <cell r="E6824">
            <v>813442176461</v>
          </cell>
          <cell r="F6824" t="str">
            <v>Establecer convenios  y programas de  educación superior para las familias de María la baja, Bolívar.</v>
          </cell>
        </row>
        <row r="6825">
          <cell r="E6825">
            <v>813442176484</v>
          </cell>
          <cell r="F6825" t="str">
            <v>Fortalecimiento a la étno educación primera infancia de niños y niñas del municipio de María la Baja, Bolívar</v>
          </cell>
        </row>
        <row r="6826">
          <cell r="E6826">
            <v>813442176506</v>
          </cell>
          <cell r="F6826" t="str">
            <v>Construcción, dotación de un Centro de Desarrollo Integral y la contratación del personal idóneo para su funcionamiento en el municipio de María la Baja, Bolívar</v>
          </cell>
        </row>
        <row r="6827">
          <cell r="E6827">
            <v>813442176532</v>
          </cell>
          <cell r="F6827" t="str">
            <v>Capacitar sobre nuevas tecnologías a la población del municipio de María la Baja, Bolívar</v>
          </cell>
        </row>
        <row r="6828">
          <cell r="E6828">
            <v>813442176540</v>
          </cell>
          <cell r="F6828" t="str">
            <v>Veedurías al servicio de transporte en zona rural del municipio de María la Baja, Bolívar</v>
          </cell>
        </row>
        <row r="6829">
          <cell r="E6829">
            <v>813442176553</v>
          </cell>
          <cell r="F6829" t="str">
            <v>Contratar personal administrativo y psicosocial en la zona rural del municipio de María la Baja, Bolívar</v>
          </cell>
        </row>
        <row r="6830">
          <cell r="E6830">
            <v>813442176563</v>
          </cell>
          <cell r="F6830" t="str">
            <v>Creación emisora escolar en zona veredal de María la Baja, Bolívar</v>
          </cell>
        </row>
        <row r="6831">
          <cell r="E6831">
            <v>813442176578</v>
          </cell>
          <cell r="F6831" t="str">
            <v>Construcción de canchas deportivas en las zonas rurales de María la Baja, Bolívar</v>
          </cell>
        </row>
        <row r="6832">
          <cell r="E6832">
            <v>813442176595</v>
          </cell>
          <cell r="F6832" t="str">
            <v>Implementación de estrategias de vinculación de niños, niñas y jóvenes del municipio de María la Baja, Bolívar</v>
          </cell>
        </row>
        <row r="6833">
          <cell r="E6833">
            <v>813442176643</v>
          </cell>
          <cell r="F6833" t="str">
            <v>Fortalecimiento de la calidad y acceso a la educación básica primaria y secundaria de la población estudiantil del municipio de María la Baja, departamento de Bolívar</v>
          </cell>
        </row>
        <row r="6834">
          <cell r="E6834">
            <v>813442176678</v>
          </cell>
          <cell r="F6834" t="str">
            <v>Construcción de mega colegio para beneficiar a los estudiantes de la zona rural de María la Baja, Bolívar</v>
          </cell>
        </row>
        <row r="6835">
          <cell r="E6835">
            <v>813442176723</v>
          </cell>
          <cell r="F6835" t="str">
            <v>Implementar programas de acompañamiento integral para la prevención, protección y promoción orientado a niños, niñas  y jóvenes en riesgo, en los núcleos 5 del, municipio María La Baja, Bolívar</v>
          </cell>
        </row>
        <row r="6836">
          <cell r="E6836">
            <v>813442177247</v>
          </cell>
          <cell r="F6836" t="str">
            <v>Gestionar programas de alfabetización para la mujer rural y étnica del municipio de María la Baja, Bolívar</v>
          </cell>
        </row>
        <row r="6837">
          <cell r="E6837">
            <v>813442177263</v>
          </cell>
          <cell r="F6837" t="str">
            <v>Gestionar convenios con universidades para la educación superior con enfoque de género,  municipio de María la Baja, Bolívar</v>
          </cell>
        </row>
        <row r="6838">
          <cell r="E6838">
            <v>813442177285</v>
          </cell>
          <cell r="F6838" t="str">
            <v>Gestionar la implementación de guarderías o centros de cuidado de menores de edad en las instalaciones de educación superior  municipio de María la Baja, Bolívar.</v>
          </cell>
        </row>
        <row r="6839">
          <cell r="E6839">
            <v>813442177332</v>
          </cell>
          <cell r="F6839" t="str">
            <v>Promover carreras técnicas, tecnológicas y profesionales con enfoque de género, del municipio de María la Baja, Bolívar</v>
          </cell>
        </row>
        <row r="6840">
          <cell r="E6840">
            <v>813442177350</v>
          </cell>
          <cell r="F6840" t="str">
            <v>Gestionar becas con enfoque de género, para la mujer rural del municipio de María la Baja, Bolívar</v>
          </cell>
        </row>
        <row r="6841">
          <cell r="E6841">
            <v>813442178576</v>
          </cell>
          <cell r="F6841" t="str">
            <v>Construir y dotar centros deportivos y recreativos multifuncionales, en los 5  núcleos veredales del municipio de María la Baja, Bolívar.</v>
          </cell>
        </row>
        <row r="6842">
          <cell r="E6842">
            <v>813442178599</v>
          </cell>
          <cell r="F6842" t="str">
            <v>Gestionar la ampliación de la cobertura de los programas de alimentación del ICBF en sus diferentes modalidades dirigidos a la población objeto del municipio de María La Baja Departamento de Bolívar</v>
          </cell>
        </row>
        <row r="6843">
          <cell r="E6843">
            <v>813442178638</v>
          </cell>
          <cell r="F6843" t="str">
            <v xml:space="preserve">Crear una escuela deportiva para incentivar la recreación una vida saludable  </v>
          </cell>
        </row>
        <row r="6844">
          <cell r="E6844">
            <v>813654183226</v>
          </cell>
          <cell r="F6844" t="str">
            <v>Ampliar la oferta de programas técnicos, tecnológicos y profesionales para la población de la zona rural de San Jacinto, Bolívar.</v>
          </cell>
        </row>
        <row r="6845">
          <cell r="E6845">
            <v>813654183235</v>
          </cell>
          <cell r="F6845" t="str">
            <v>Implementar la entrega de becas, subsidios y créditos condonables a la población rural de San Jacinto, Bolívar.</v>
          </cell>
        </row>
        <row r="6846">
          <cell r="E6846">
            <v>813654183270</v>
          </cell>
          <cell r="F6846" t="str">
            <v xml:space="preserve">Implementar el modelo pedagógico técnico agropecuario en la Institución Educativa Paraíso y la Sede Educativa Sagrado Corazón de Jesús en el corregimiento Arena de San Jacinto, Bolívar. </v>
          </cell>
        </row>
        <row r="6847">
          <cell r="E6847">
            <v>813654183289</v>
          </cell>
          <cell r="F6847" t="str">
            <v>Implementar la Cátedra de la Paz en las Instituciones Educativas  y sus Sedes de la zona rural de San Jacinto Bolívar.</v>
          </cell>
        </row>
        <row r="6848">
          <cell r="E6848">
            <v>813654183479</v>
          </cell>
          <cell r="F6848" t="str">
            <v>Formular e implementar programas de formación cultural para los niños, niñas y jóvenes de las familias rurales del municipio de San Jacinto Bolívar.</v>
          </cell>
        </row>
        <row r="6849">
          <cell r="E6849">
            <v>813654183497</v>
          </cell>
          <cell r="F6849" t="str">
            <v>Convertir el Centro Educativo El Paraíso de San Jacinto, Bolívar en Institución Etno Educativa.</v>
          </cell>
        </row>
        <row r="6850">
          <cell r="E6850">
            <v>813654183501</v>
          </cell>
          <cell r="F6850" t="str">
            <v>Dotar de instrumentos musicales la casa de la cultura del corregimiento de Las Palmas en el  municipio de San Jacinto Bolívar.</v>
          </cell>
        </row>
        <row r="6851">
          <cell r="E6851">
            <v>813654183504</v>
          </cell>
          <cell r="F6851" t="str">
            <v xml:space="preserve">Construir Centros de Desarrollo Infantil con enfoque étnico diferencial en el corregimiento de Paraíso del municipio de San Jacinto </v>
          </cell>
        </row>
        <row r="6852">
          <cell r="E6852">
            <v>813654183614</v>
          </cell>
          <cell r="F6852" t="str">
            <v>Ampliar la cobertura y programas de atención a la Primera Infancia y a la familia de la zona rural de San Jacinto, Bolívar.</v>
          </cell>
        </row>
        <row r="6853">
          <cell r="E6853">
            <v>813654183622</v>
          </cell>
          <cell r="F6853" t="str">
            <v>Mejorar la infraestructura de los comedores escolares de las Instituciones Educativas, Centros Educativos y sus sedes de la zona rural de San Jacinto Bolívar.</v>
          </cell>
        </row>
        <row r="6854">
          <cell r="E6854">
            <v>813654183632</v>
          </cell>
          <cell r="F6854" t="str">
            <v>Construir baterías sanitarias en los Centros Educativos y sus sedes en la zona rural de San Jacinto, Bolívar.</v>
          </cell>
        </row>
        <row r="6855">
          <cell r="E6855">
            <v>813654183641</v>
          </cell>
          <cell r="F6855" t="str">
            <v xml:space="preserve">Construir videotecas en los Centros Educativos y sus sedes de la zona rural de San Jacinto, Bolívar. </v>
          </cell>
        </row>
        <row r="6856">
          <cell r="E6856">
            <v>813654183648</v>
          </cell>
          <cell r="F6856" t="str">
            <v xml:space="preserve">Realizar estudios, diseño y construcción de escenarios deportivos en la zona rural de San Jacinto Bolívar. </v>
          </cell>
        </row>
        <row r="6857">
          <cell r="E6857">
            <v>813654183654</v>
          </cell>
          <cell r="F6857" t="str">
            <v xml:space="preserve">Implementar la educación media en los Centros Educativos de la zona rural de San Jacinto, Bolívar con enfoque étnico. </v>
          </cell>
        </row>
        <row r="6858">
          <cell r="E6858">
            <v>813654184293</v>
          </cell>
          <cell r="F6858" t="str">
            <v>Construir un Mega Colegio en la vereda Patio Grande del Municipio de San Jacinto Bolívar.</v>
          </cell>
        </row>
        <row r="6859">
          <cell r="E6859">
            <v>813654184297</v>
          </cell>
          <cell r="F6859" t="str">
            <v xml:space="preserve">Dotar de equipos tecnológico, mobiliario y material didáctico al Mega Colegio ubicado en la vereda Patio Grande en San Jacinto, Bolívar.   </v>
          </cell>
        </row>
        <row r="6860">
          <cell r="E6860">
            <v>813654184313</v>
          </cell>
          <cell r="F6860" t="str">
            <v>Construir salas de informática en los Centros Educativos y sus sedes de la zona rural de San Jacinto, Bolívar.</v>
          </cell>
        </row>
        <row r="6861">
          <cell r="E6861">
            <v>813654184318</v>
          </cell>
          <cell r="F6861" t="str">
            <v>Dotar de instructores e instrumentos musicales las casas de la cultura de los corregimientos de San Jacinto Bolívar.</v>
          </cell>
        </row>
        <row r="6862">
          <cell r="E6862">
            <v>813654184327</v>
          </cell>
          <cell r="F6862" t="str">
            <v>Construir la Universidad Regional de los Montes de María ubicada en el municipio de San Jacinto Bolívar</v>
          </cell>
        </row>
        <row r="6863">
          <cell r="E6863">
            <v>813654184339</v>
          </cell>
          <cell r="F6863" t="str">
            <v>Contratar un cuerpo de docente para cubrir la demanda educativa de las comunidades rurales de San Jacinto, Bolívar.</v>
          </cell>
        </row>
        <row r="6864">
          <cell r="E6864">
            <v>813654184355</v>
          </cell>
          <cell r="F6864" t="str">
            <v xml:space="preserve">Dotar de muebles, enseres, materiales pedagógico y didáctico las aulas de los Centros  Educativos y sus sedes de la zona rural de San Jacinto, Bolívar </v>
          </cell>
        </row>
        <row r="6865">
          <cell r="E6865">
            <v>813654184363</v>
          </cell>
          <cell r="F6865" t="str">
            <v>Dotar de infraestructura tecnológica las salas de informática de los Centros  Educativos y sus sedes de la zona rural de San Jacinto, Bolívar</v>
          </cell>
        </row>
        <row r="6866">
          <cell r="E6866">
            <v>813654184377</v>
          </cell>
          <cell r="F6866" t="str">
            <v>Dotar de equipos y material los laboratorios química, física y biología de los Centros Educativos de la zona rural de San Jacinto Bolívar.</v>
          </cell>
        </row>
        <row r="6867">
          <cell r="E6867">
            <v>813654184389</v>
          </cell>
          <cell r="F6867" t="str">
            <v>Dotar de muebles, enseres, equipos y utensilios de cocina los Restaurantes Escolares de los Centros Educativos y sedes de la zona rural de San Jacinto Bolívar</v>
          </cell>
        </row>
        <row r="6868">
          <cell r="E6868">
            <v>813654184402</v>
          </cell>
          <cell r="F6868" t="str">
            <v xml:space="preserve">Dotar de Kit escolares y uniformes a los estudiantes de los Centros Educativos y sedes de la zona rural de San Jacinto Bolívar. </v>
          </cell>
        </row>
        <row r="6869">
          <cell r="E6869">
            <v>813654184413</v>
          </cell>
          <cell r="F6869" t="str">
            <v>Contratar personal administrativo y de servicios generales en los Centros Educativos y sus sedes de la zona rural de San Jacinto Bolívar.</v>
          </cell>
        </row>
        <row r="6870">
          <cell r="E6870">
            <v>813654184441</v>
          </cell>
          <cell r="F6870" t="str">
            <v>Construir escenarios deportivos, culturales y recreativos en los Centros Educativos y sus sedes de la zona rural de San Jacinto Bolívar para población estudiantil en condición de discapacidad.</v>
          </cell>
        </row>
        <row r="6871">
          <cell r="E6871">
            <v>813654184448</v>
          </cell>
          <cell r="F6871" t="str">
            <v>Ampliar el servicio de transporte escolar en todas los Centros Educativos y sus sedes de la zona rural de San Jacinto Bolívar.</v>
          </cell>
        </row>
        <row r="6872">
          <cell r="E6872">
            <v>813654184491</v>
          </cell>
          <cell r="F6872" t="str">
            <v>Mejorar escenarios deportivos en la sede educativa Sagrado Corazón de Jesús en el corregimiento de Arenas  de San Jacinto Bolívar.</v>
          </cell>
        </row>
        <row r="6873">
          <cell r="E6873">
            <v>813654184496</v>
          </cell>
          <cell r="F6873" t="str">
            <v>Construir escenarios deportivos, culturales y recreativos en los Centros Educativos y sus sedes en la zona rural de San Jacinto Bolívar.</v>
          </cell>
        </row>
        <row r="6874">
          <cell r="E6874">
            <v>813654184525</v>
          </cell>
          <cell r="F6874" t="str">
            <v>Crear un programa o curso para preparación de los jóvenes a las pruebas ICFES desde las Instituciones Educativas de El Paraíso y Arenas DE San Jacinto Bolívar.</v>
          </cell>
        </row>
        <row r="6875">
          <cell r="E6875">
            <v>813654184535</v>
          </cell>
          <cell r="F6875" t="str">
            <v>Implementar  programa de educación básica y secundaria en horarios flexibles para los estudiantes de la zona rural de San Jacinto Bolívar</v>
          </cell>
        </row>
        <row r="6876">
          <cell r="E6876">
            <v>813654184547</v>
          </cell>
          <cell r="F6876" t="str">
            <v>Ampliar las campañas de lectura a los niños, niñas y adolescentes de nuestra zona rural de San Jacinto Bolívar.</v>
          </cell>
        </row>
        <row r="6877">
          <cell r="E6877">
            <v>813654184552</v>
          </cell>
          <cell r="F6877" t="str">
            <v xml:space="preserve">Ampliar la cobertura del programa PAE en los Centros Educativos y sedes de la zona rural de San Jacinto, Bolívar. </v>
          </cell>
        </row>
        <row r="6878">
          <cell r="E6878">
            <v>813654184561</v>
          </cell>
          <cell r="F6878" t="str">
            <v>Mejorar y ampliar las aulas de los Centros Educativos y las sedes educativas de la zona rural de San Jacinto, Bolívar.</v>
          </cell>
        </row>
        <row r="6879">
          <cell r="E6879">
            <v>813654184567</v>
          </cell>
          <cell r="F6879" t="str">
            <v xml:space="preserve">Dotar de equipos y elementos necesarios los escenarios deportivos, culturales y recreativos de los Centros y Sedes Educativos de la zona rural de San Jacinto Bolívar </v>
          </cell>
        </row>
        <row r="6880">
          <cell r="E6880">
            <v>813654184579</v>
          </cell>
          <cell r="F6880" t="str">
            <v xml:space="preserve">Implementar programas de alfabetización para la población adulta de la zona rural de San Jacinto Bolívar </v>
          </cell>
        </row>
        <row r="6881">
          <cell r="E6881">
            <v>813654184592</v>
          </cell>
          <cell r="F6881" t="str">
            <v>Implementar programas de apoyo psicosocial y proyecto de vida para las estudiantes adolescentes en estado de embarazo de la zona rural de San Jacinto Bolívar</v>
          </cell>
        </row>
        <row r="6882">
          <cell r="E6882">
            <v>813657197057</v>
          </cell>
          <cell r="F6882" t="str">
            <v>Implementar procesos educativos para la etnia indígena Zenu del municipio de San Juan Nepomuceno</v>
          </cell>
        </row>
        <row r="6883">
          <cell r="E6883">
            <v>813657197071</v>
          </cell>
          <cell r="F6883" t="str">
            <v>Adecuar las baterías sanitarias con enfoque diferencial para la población estudiantil de la zona rural del municipio de San Juan Nepomuceno</v>
          </cell>
        </row>
        <row r="6884">
          <cell r="E6884">
            <v>813657197106</v>
          </cell>
          <cell r="F6884" t="str">
            <v>Asistir y acompañar técnicamente los proyectos institucionales y educativos de todos los núcleos veredales del municipio de San Juan Nepomuceno</v>
          </cell>
        </row>
        <row r="6885">
          <cell r="E6885">
            <v>813657197115</v>
          </cell>
          <cell r="F6885" t="str">
            <v>Desarrollar programas  orientados a Jóvenes y Mujeres en la identificación de su vocación  y establecimiento del plan de vida de la zona rural del Municipio de San Juan de Nepomuceno, Bolívar.</v>
          </cell>
        </row>
        <row r="6886">
          <cell r="E6886">
            <v>813657197128</v>
          </cell>
          <cell r="F6886" t="str">
            <v xml:space="preserve"> Desarrollar programas  orientados a comunidades étnicas Zenú del corregimiento San Cayetano del Municipio de San Juan de Nepomuceno Bolívar, para la identificación de la vocación y establecimiento del plan de vida de sus habitantes,</v>
          </cell>
        </row>
        <row r="6887">
          <cell r="E6887">
            <v>813657197152</v>
          </cell>
          <cell r="F6887" t="str">
            <v xml:space="preserve">Garantizar la atención a la población estudiantil en condición de discapacidad en las aulas regulares de la zona rural del municipio de San Juan Nepomuceno.		</v>
          </cell>
        </row>
        <row r="6888">
          <cell r="E6888">
            <v>813657197250</v>
          </cell>
          <cell r="F6888" t="str">
            <v>Gestionar el nombramiento de docentes en las plazas rurales que se requieran en el municipio de San Juan Nepomuceno</v>
          </cell>
        </row>
        <row r="6889">
          <cell r="E6889">
            <v>813657197267</v>
          </cell>
          <cell r="F6889" t="str">
            <v>Construir el cerramiento según las normas de los patios  de los colegios y escuelas de la zona rural del municipio de San Juan Nepomuceno.</v>
          </cell>
        </row>
        <row r="6890">
          <cell r="E6890">
            <v>813657197302</v>
          </cell>
          <cell r="F6890" t="str">
            <v xml:space="preserve">Generar condiciones favorables para que los estudiantes en condición de discapacidad puedan desenvolverse en los entornos educativos rurales del municipio de San Juan Nepomuceno. </v>
          </cell>
        </row>
        <row r="6891">
          <cell r="E6891">
            <v>813657197342</v>
          </cell>
          <cell r="F6891" t="str">
            <v xml:space="preserve">Adecuar y dotar completamente la biblioteca pública en San José del Peñón del Municipio de San Juan Nepomuceno. </v>
          </cell>
        </row>
        <row r="6892">
          <cell r="E6892">
            <v>813657197393</v>
          </cell>
          <cell r="F6892" t="str">
            <v>Construir cinco (5) escuelas de básica primaria en las veredas Toro, Cimarronera, La Pepa, Cañito, Catom del municipio de San Juan Nepomuceno, acondicionadas con paneles solares.</v>
          </cell>
        </row>
        <row r="6893">
          <cell r="E6893">
            <v>813657197423</v>
          </cell>
          <cell r="F6893" t="str">
            <v>Construir y adecuar espacios tecnológicos en la zona rural del municipio de San Juan Nepomuceno</v>
          </cell>
        </row>
        <row r="6894">
          <cell r="E6894">
            <v>813657197457</v>
          </cell>
          <cell r="F6894" t="str">
            <v>Gestionar una estrategia para la preparación de pruebas ICFES de los alumnos que cursan el grado 11 y que residen en áreas rurales del municipio de San Juan Nepomuceno.</v>
          </cell>
        </row>
        <row r="6895">
          <cell r="E6895">
            <v>813657197501</v>
          </cell>
          <cell r="F6895" t="str">
            <v>Implementar programas de atención integral a la primera infancia rural en el municipio de San Juan Nepomuceno en sus zonas rurales en las diferentes modalidades de atención.</v>
          </cell>
        </row>
        <row r="6896">
          <cell r="E6896">
            <v>813657197823</v>
          </cell>
          <cell r="F6896" t="str">
            <v>Dotar de mobiliario escolar a las instituciones educativas para la zona rural del municipio de San Juan Nepomuceno.</v>
          </cell>
        </row>
        <row r="6897">
          <cell r="E6897">
            <v>813657197878</v>
          </cell>
          <cell r="F6897" t="str">
            <v>Suministrar materiales de apoyo didáctico, útiles escolares y uniformes a la población estudiantil de la zona rural del municipio de San Juan Nepomuceno.</v>
          </cell>
        </row>
        <row r="6898">
          <cell r="E6898">
            <v>813657197908</v>
          </cell>
          <cell r="F6898" t="str">
            <v>Gestionar y Adoptar el Proyecto Institucional Educativo Rural PIER con énfasis en educación técnica agropecuaria en las instituciones educativas rurales en el municipio de San Juan Nepomuceno.</v>
          </cell>
        </row>
        <row r="6899">
          <cell r="E6899">
            <v>813657197929</v>
          </cell>
          <cell r="F6899" t="str">
            <v>Unificar el modelo pedagógico curricular de las instituciones urbanas de acuerdo al contexto rural.</v>
          </cell>
        </row>
        <row r="6900">
          <cell r="E6900">
            <v>813657197943</v>
          </cell>
          <cell r="F6900" t="str">
            <v>Implementar la cátedra de la paz en las instituciones educativas de la zona rural del Municipio San Juan Nepomuceno</v>
          </cell>
        </row>
        <row r="6901">
          <cell r="E6901">
            <v>813657197961</v>
          </cell>
          <cell r="F6901" t="str">
            <v>Implementar programas de capacitación para el cuidado y protección del medio ambiente en las instituciones educativas de la zona rural del municipio de San Juan Nepomuceno.</v>
          </cell>
        </row>
        <row r="6902">
          <cell r="E6902">
            <v>813657197986</v>
          </cell>
          <cell r="F6902" t="str">
            <v>Implementar la estrategia de tele secundaria en las instituciones educativas de las zonas rurales del municipio San Juan Nepomuceno.</v>
          </cell>
        </row>
        <row r="6903">
          <cell r="E6903">
            <v>813657197999</v>
          </cell>
          <cell r="F6903" t="str">
            <v>Implementar programas de formación para el emprendimiento y  formación política dirigido a la mujer campesina, al campesino y los grupo étnicos ubicados en la zona rural del  municipio de San Juan Nepomuceno.</v>
          </cell>
        </row>
        <row r="6904">
          <cell r="E6904">
            <v>813657198037</v>
          </cell>
          <cell r="F6904" t="str">
            <v>Mejorar la Infraestructura de quince 15 sedes educativas rurales del municipio de San Juan Nepomuceno</v>
          </cell>
        </row>
        <row r="6905">
          <cell r="E6905">
            <v>813657198646</v>
          </cell>
          <cell r="F6905" t="str">
            <v>Disponer y mejorar el acceso a los servicios públicos básicos en las quince (15)  sedes educativas rurales del municipio de San Juan Nepomuceno.</v>
          </cell>
        </row>
        <row r="6906">
          <cell r="E6906">
            <v>813657198655</v>
          </cell>
          <cell r="F6906" t="str">
            <v>Gestionar el nombramiento de aseadores y vigilantes para las sedes educativas rurales del municipio San Juan Nepomuceno.</v>
          </cell>
        </row>
        <row r="6907">
          <cell r="E6907">
            <v>813657198668</v>
          </cell>
          <cell r="F6907" t="str">
            <v>Gestionar becas integrales para que los bachilleres rurales del municipio de San Juan Nepomuceno accedan a la educación superior relacionado con énfasis agropecuario.</v>
          </cell>
        </row>
        <row r="6908">
          <cell r="E6908">
            <v>813657198678</v>
          </cell>
          <cell r="F6908" t="str">
            <v>Gestionar la sostenibilidad del programa de transporte escolar de la población estudiantil de la zona rural del municipio San Juan Nepomuceno.</v>
          </cell>
        </row>
        <row r="6909">
          <cell r="E6909">
            <v>813657198702</v>
          </cell>
          <cell r="F6909" t="str">
            <v>Incluir en el Plan Institucional de Educación Rural PIER, dentro del proyecto pedagógico ambiental un proyecto de ecoturismo rural para la paz, que sea extensivo a la comunidad en general en todas las escuelas rurales del municipio San Juan Nepomuceno.</v>
          </cell>
        </row>
        <row r="6910">
          <cell r="E6910">
            <v>813657198718</v>
          </cell>
          <cell r="F6910" t="str">
            <v xml:space="preserve">Promover espacios que faciliten la prevención del consumo de sustancias psicoactivas en las zonas rurales del municipio de San Juan Nepomuceno. </v>
          </cell>
        </row>
        <row r="6911">
          <cell r="E6911">
            <v>813657198727</v>
          </cell>
          <cell r="F6911" t="str">
            <v xml:space="preserve">Construir escenarios deportivos para la práctica de diversas disciplinas deportivas y recreativas en los corregimientos del Municipio de San Juan Nepomuceno, Bolívar y la vereda Toro </v>
          </cell>
        </row>
        <row r="6912">
          <cell r="E6912">
            <v>813657198730</v>
          </cell>
          <cell r="F6912" t="str">
            <v xml:space="preserve">Crear una Universidad Pública para Montes de María. </v>
          </cell>
        </row>
        <row r="6913">
          <cell r="E6913">
            <v>813657198741</v>
          </cell>
          <cell r="F6913" t="str">
            <v>Implementar programas de formación deportiva que promueva la práctica del deporte y actividades culturales que fortalezca los talentos de jóvenes y comunidad rural del Municipio de San Juan Napomuceno, Bolívar.</v>
          </cell>
        </row>
        <row r="6914">
          <cell r="E6914">
            <v>813657198764</v>
          </cell>
          <cell r="F6914" t="str">
            <v>Construir la  biblioteca indígena para los asentamientos indígenas de los cabildos comunidad Gambote y los Suárez del pueblo zenú del municipio de San Juan Nepomuceno.</v>
          </cell>
        </row>
        <row r="6915">
          <cell r="E6915">
            <v>813657198785</v>
          </cell>
          <cell r="F6915" t="str">
            <v>Fortalecer la Institución Normal Superior Montes de María ubicada en San Juan Nepomuceno</v>
          </cell>
        </row>
        <row r="6916">
          <cell r="E6916">
            <v>813657198797</v>
          </cell>
          <cell r="F6916" t="str">
            <v>Fortalecer la Institución Educativa Técnica Agropecuaria Rodolfo Barrios Cabrera ubicada en San Juan Nepomuceno</v>
          </cell>
        </row>
        <row r="6917">
          <cell r="E6917">
            <v>813657198828</v>
          </cell>
          <cell r="F6917" t="str">
            <v>Garantizar los recursos necesarios para mantener los programas de alimentación escolar en la zona rural del municipio San Juan Nepomuceno.</v>
          </cell>
        </row>
        <row r="6918">
          <cell r="E6918">
            <v>813657198833</v>
          </cell>
          <cell r="F6918" t="str">
            <v xml:space="preserve">Diseñar e implementar encuentros de juegos tradicionales y deportivos para las comunidades etnicas Zenu en el corregimiento San Cayetano del Municipio San Juan de Nepomuceno, Bolívar. </v>
          </cell>
        </row>
        <row r="6919">
          <cell r="E6919">
            <v>813657198862</v>
          </cell>
          <cell r="F6919" t="str">
            <v>Construir (8) ocho Centros de Desarrollo Integral CDI, para atender a la población infantil de los corregimientos y veredas en donde no hay infraestructura en el municipio de San Juan Nepomuceno.</v>
          </cell>
        </row>
        <row r="6920">
          <cell r="E6920">
            <v>813657198894</v>
          </cell>
          <cell r="F6920" t="str">
            <v>Construir un centro de saberes y pensamiento indígena zenú en el corregimiento de San Cayetano en el municipio San Juan Nepomuceno.</v>
          </cell>
        </row>
        <row r="6921">
          <cell r="E6921">
            <v>813657198907</v>
          </cell>
          <cell r="F6921" t="str">
            <v>Desarrollar programas  orientados a personas con capacidades diferenciales para la identificación de su vocación  y establecimiento del plan de vida de la zona rural del Municipio de San Juan de Nepomuceno, Bolívar.</v>
          </cell>
        </row>
        <row r="6922">
          <cell r="E6922">
            <v>813657198908</v>
          </cell>
          <cell r="F6922" t="str">
            <v>Promover dentro de los programas de competencia ciudadana del Plan Institucional de Educación Rural PIER la catedra de educación vial en todas las instituciones del área rural del municipio de San Juan Nepomuceno.</v>
          </cell>
        </row>
        <row r="6923">
          <cell r="E6923">
            <v>813657198921</v>
          </cell>
          <cell r="F6923" t="str">
            <v>Promover en el Plan Institucional de Educación Rural PIER la catedra de educación sexual y reproductiva en el área rural del municipio de San Juan Nepomuceno</v>
          </cell>
        </row>
        <row r="6924">
          <cell r="E6924">
            <v>813894175533</v>
          </cell>
          <cell r="F6924" t="str">
            <v>Dotación del parque deportivo comunitario del nucleo veredal Capaca del Municipio de Zambrano, Bolívar</v>
          </cell>
        </row>
        <row r="6925">
          <cell r="E6925">
            <v>813894175830</v>
          </cell>
          <cell r="F6925" t="str">
            <v>Construcción de dos parques deportivos y recreativos en las veredas Jesus del Rio y la Florida del Municipio Zambrano, Bolivar</v>
          </cell>
        </row>
        <row r="6926">
          <cell r="E6926">
            <v>813894175915</v>
          </cell>
          <cell r="F6926" t="str">
            <v>Brindar atención Psicosocial a adoscentes, jovenes, niños y niñas de las escuelas rurales del municipio de Zambrano Bolivar</v>
          </cell>
        </row>
        <row r="6927">
          <cell r="E6927">
            <v>813894175992</v>
          </cell>
          <cell r="F6927" t="str">
            <v>Capacitar y actualizar a los docentes en las diferentes tendencias educativas  y pedagógicas a fin de mejora la competencia y calidad educativa,  en las sedes educativas rurales de Zambrano Bolivar</v>
          </cell>
        </row>
        <row r="6928">
          <cell r="E6928">
            <v>813894176100</v>
          </cell>
          <cell r="F6928" t="str">
            <v xml:space="preserve">Fortalecer en áreas agropecuaria, y acuicolas, la educación impartida en las instituciones educativas rurales  del municipio de Zambrano Bolivar </v>
          </cell>
        </row>
        <row r="6929">
          <cell r="E6929">
            <v>813894176370</v>
          </cell>
          <cell r="F6929" t="str">
            <v>Implementar programas de atención integral a la primera infancia en la población rural de Zambrano Bolívar</v>
          </cell>
        </row>
        <row r="6930">
          <cell r="E6930">
            <v>813894178300</v>
          </cell>
          <cell r="F6930" t="str">
            <v>Construir instituciones de educación primaria y secundaria en las veredas del Municipio de Zambrano Bolívar,  de acuerdo a la norma técnica   del ministerio de Educación</v>
          </cell>
        </row>
        <row r="6931">
          <cell r="E6931">
            <v>813894178304</v>
          </cell>
          <cell r="F6931" t="str">
            <v>Construir 2 instituciones educativas con énfasis en técnicas agropecuaria en las veredas de Jesús del rio y Cachipay del municipio de Zambrano Bolívar</v>
          </cell>
        </row>
        <row r="6932">
          <cell r="E6932">
            <v>813894178312</v>
          </cell>
          <cell r="F6932" t="str">
            <v>Asignar personal docentes a  las escuelas de la zona rural del municipio de Zambrano Bolívar, con el objeto de atender la totalidad de la población estudiantil.</v>
          </cell>
        </row>
        <row r="6933">
          <cell r="E6933">
            <v>813894178318</v>
          </cell>
          <cell r="F6933" t="str">
            <v>Construir espacios para la práctica de deportes, cultura y recreación  en la zona rural de Zambrano Bolívar</v>
          </cell>
        </row>
        <row r="6934">
          <cell r="E6934">
            <v>813894178319</v>
          </cell>
          <cell r="F6934" t="str">
            <v>Fomentar actividades artísticas culturales y deportivas en las instituciones educativas de la zona rural de Zambrano Bolívar</v>
          </cell>
        </row>
        <row r="6935">
          <cell r="E6935">
            <v>813894178343</v>
          </cell>
          <cell r="F6935" t="str">
            <v>Construir restaurantes en las instituciones educativas en la zona rural de Zambrano Bolívar para atender eficazmente el programa de alimentación escolar rural</v>
          </cell>
        </row>
        <row r="6936">
          <cell r="E6936">
            <v>813894178524</v>
          </cell>
          <cell r="F6936" t="str">
            <v>Dotar de Equipos Especiales a las instituciones educativas para beneficiar a la población en condición de discapacidad en la zona rural de Zambrano Bolívar</v>
          </cell>
        </row>
        <row r="6937">
          <cell r="E6937">
            <v>813894178528</v>
          </cell>
          <cell r="F6937" t="str">
            <v>Ampliar y fortalecer el programa juventud con bienestar dirigido a niños, niñas y adolescentes ejecutado por ICBF en la zona rural del municipio de Zambrano Bolívar</v>
          </cell>
        </row>
        <row r="6938">
          <cell r="E6938">
            <v>813894178535</v>
          </cell>
          <cell r="F6938" t="str">
            <v>Dotar de mobiliario escolar, material didáctico e insumos incluyentes para la población estudiantil de las Instituciones educativas de la zona rural de Zambrano Bolivar</v>
          </cell>
        </row>
        <row r="6939">
          <cell r="E6939">
            <v>813894178590</v>
          </cell>
          <cell r="F6939" t="str">
            <v>Dotar de material inmobiliario , pedagógico, didáctico, y tecnológico a las bibliotecas de la instituciones educativas de la zona rural de Zambrano Bolívar</v>
          </cell>
        </row>
        <row r="6940">
          <cell r="E6940">
            <v>813894178612</v>
          </cell>
          <cell r="F6940" t="str">
            <v>Fomentar la educación Incluyente mediante la capacitación a la población involucrada en las instituciones educativas rurales del municipio de Zambrano Bolivar</v>
          </cell>
        </row>
        <row r="6941">
          <cell r="E6941">
            <v>813894178681</v>
          </cell>
          <cell r="F6941" t="str">
            <v>Gestionar la permanencia de formación técnica, tecnológica y profesional en áreas agropecuarias y no agropecuarias en el municipio de Zambrano Bolivar</v>
          </cell>
        </row>
        <row r="6942">
          <cell r="E6942">
            <v>813894178702</v>
          </cell>
          <cell r="F6942" t="str">
            <v>Fortalecer el programa de Alimentación Escolar PAE, que lidera la Gobernación de Bolivar, ampliando la cobertura a la entidades escolar de la zona rural de Zambrano Bolivar</v>
          </cell>
        </row>
        <row r="6943">
          <cell r="E6943">
            <v>813894178749</v>
          </cell>
          <cell r="F6943" t="str">
            <v>Ampliar el programas de becas, créditos y subsidios educativos para acceder a la educación técnica, tecnológica y profesional de la población rural del municipio de Zambrano Bolivar</v>
          </cell>
        </row>
        <row r="6944">
          <cell r="E6944">
            <v>813894178818</v>
          </cell>
          <cell r="F6944" t="str">
            <v>Construir áreas para el desarrollo de prácticas agropecuarias en las instituciones educativas de la zona rural de Zambrano Bolívar</v>
          </cell>
        </row>
        <row r="6945">
          <cell r="E6945">
            <v>813894178841</v>
          </cell>
          <cell r="F6945" t="str">
            <v>Implemantar programas de Alfabetización y validación para jóvenes y adultos para la disminución de analfabetismo de la población rural de Zambrano Bolívar</v>
          </cell>
        </row>
        <row r="6946">
          <cell r="E6946">
            <v>813894178900</v>
          </cell>
          <cell r="F6946" t="str">
            <v>Reubicar la Escuela Capaca con el objeto mitigar el riesgo por su cercanía con la futura obra de construcción de la carretera  de doble calzada "Troncal de los contenedores"del municipio Zambrano Bolívar</v>
          </cell>
        </row>
        <row r="6947">
          <cell r="E6947">
            <v>813894179239</v>
          </cell>
          <cell r="F6947" t="str">
            <v>Implementar un programa de Etnoeducación  con el fin de preservar la identidad de cultura de los grupos étnicos, en las instituciones  educativas rurales del municipio de Zambrano Bolívar</v>
          </cell>
        </row>
        <row r="6948">
          <cell r="E6948">
            <v>813894179250</v>
          </cell>
          <cell r="F6948" t="str">
            <v>Ampliar y mejorar el sistema de transporte Escolar  para la movilización de la población escolar rural del municipio de Zambrano Bolívar</v>
          </cell>
        </row>
        <row r="6949">
          <cell r="E6949">
            <v>813894179257</v>
          </cell>
          <cell r="F6949" t="str">
            <v>Capacitar a los docentes de las instituciones educativas del área rural de Zambrano Bolívar en el área de atención a la población en condición de discapacidad</v>
          </cell>
        </row>
        <row r="6950">
          <cell r="E6950">
            <v>813894179260</v>
          </cell>
          <cell r="F6950" t="str">
            <v xml:space="preserve">Ampliar y adecuar espacios deportivos y culturales en la institución educativa de la vereda de Capaca en el municipio de Zambrano Bolivar </v>
          </cell>
        </row>
        <row r="6951">
          <cell r="E6951">
            <v>813894179266</v>
          </cell>
          <cell r="F6951" t="str">
            <v>Dotar de equipos y materiales idóneos  para la prácticas de actividades culturales y deportivas en las instituciones educativas de la zona rural de Zambrano Bolívar</v>
          </cell>
        </row>
        <row r="6952">
          <cell r="E6952">
            <v>813894179287</v>
          </cell>
          <cell r="F6952" t="str">
            <v>Construir bibliotecas en las instituciones educativas en al zona rural de Zambrano Bolivar</v>
          </cell>
        </row>
        <row r="6953">
          <cell r="E6953">
            <v>813894179291</v>
          </cell>
          <cell r="F6953" t="str">
            <v>Asignar personal administrativo , para brindar una mejor atención a la población estudiantil,en las instituciones educativas rurales en Zambrano Bolívar</v>
          </cell>
        </row>
        <row r="6954">
          <cell r="E6954">
            <v>1313042167327</v>
          </cell>
          <cell r="F6954" t="str">
            <v>Construir 9 aulas nuevas en las sedes de la institución educativa Efigenio Mendoza y 12 aulas nuevas en las sedes de la  institución educativa Emma Troncoso Ravelo de la zona rural del municipio de Arenal, Bolívar.</v>
          </cell>
        </row>
        <row r="6955">
          <cell r="E6955">
            <v>1313042167381</v>
          </cell>
          <cell r="F6955" t="str">
            <v>Construir espacios recreativos en todas las 17 sedes de las instituciones educativas Efigenia Mendoza y Emma Troncoso que incluyan a la primera infancia de la zona rural del municipio de Arenal, Bolívar.</v>
          </cell>
        </row>
        <row r="6956">
          <cell r="E6956">
            <v>1313042167413</v>
          </cell>
          <cell r="F6956" t="str">
            <v>Construir 17 restaurantes escolares en las sedes de las instituciones educativas Efigenio Mendoza (12) y Emma Troncoso (5) del municipio de Arenal, Bolívar.</v>
          </cell>
        </row>
        <row r="6957">
          <cell r="E6957">
            <v>1313042167492</v>
          </cell>
          <cell r="F6957" t="str">
            <v>Construir un albergue estudiantil para los jóvenes rurales que van a terminar el bachillerato en el casco urbano del municipio de Arenal, Bolívar.</v>
          </cell>
        </row>
        <row r="6958">
          <cell r="E6958">
            <v>1313042167526</v>
          </cell>
          <cell r="F6958" t="str">
            <v>Construir 12 aulas biblioteca en todas las sedes de la institución educativa  Efigenio Mendoza y 5 aulas biblioteca en las sedes de la institución educativa Emma Troncoso del municipio de Arenal, Bolívar.</v>
          </cell>
        </row>
        <row r="6959">
          <cell r="E6959">
            <v>1313042167546</v>
          </cell>
          <cell r="F6959" t="str">
            <v>Dotar con equipos de cómputo las sedes de las Instituciones Educativas Efigenio Mendoza y Emma Troncoso de la zona rural del municipio de Arenal, Bolivar.</v>
          </cell>
        </row>
        <row r="6960">
          <cell r="E6960">
            <v>1313042167920</v>
          </cell>
          <cell r="F6960" t="str">
            <v>Dotar con infraestructura tecnológica y conectividad las sedes de las Instituciones Educativas de la zona rural de Arenal</v>
          </cell>
        </row>
        <row r="6961">
          <cell r="E6961">
            <v>1313042167927</v>
          </cell>
          <cell r="F6961" t="str">
            <v>Dotar con material didáctico y pedagógico cada una de las sedes tributarias de las Instituciones Educativas Efigenio Mendoza Sierra y Emma Troncoso Ravelo del municipio de Arenal, sur de Bolivar.</v>
          </cell>
        </row>
        <row r="6962">
          <cell r="E6962">
            <v>1313042167946</v>
          </cell>
          <cell r="F6962" t="str">
            <v>Dotar de mobiliario para estudiantes y docentes las sedes tributarias de las instituciones educativas Efigenio Mendoza Sierra y  Emma Troncoso del municipio de Arenal, sur de Bolívar.</v>
          </cell>
        </row>
        <row r="6963">
          <cell r="E6963">
            <v>1313042167962</v>
          </cell>
          <cell r="F6963" t="str">
            <v>Garantizar de manera permanente el programa de alimentación escolar-PAE durante todo el año escolar de manera equitativa y sin discriminación alguna en cada una de las sedes tributarias de las instituciones educativas Efigenio Mendoza Sierra y Emma Troncoso Ravelo del municipio de Arenal, sur de Bolívar.</v>
          </cell>
        </row>
        <row r="6964">
          <cell r="E6964">
            <v>1313042167978</v>
          </cell>
          <cell r="F6964" t="str">
            <v>Garantizar el transporte escolar a todos los estudiantes que deben desplazarse desde las veredas cercanas hasta cada una de las sedes tributarias de las instituciones educativas Efigenio Mendoza Sierra y Emma Troncoso Ravelo del municipio de Arenal, sur de Bolívar.</v>
          </cell>
        </row>
        <row r="6965">
          <cell r="E6965">
            <v>1313042167994</v>
          </cell>
          <cell r="F6965" t="str">
            <v>Construir una villa olímpica en el municipio de Arenal Sur de Bolívar que permita la reconstruir del tejido social, prevenir la drogadicción y el aprovechamiento del tiempo libre</v>
          </cell>
        </row>
        <row r="6966">
          <cell r="E6966">
            <v>1313042167999</v>
          </cell>
          <cell r="F6966" t="str">
            <v>Garantizar la educación inicial desde un enfoque integral y diferencial para los niños y niñas  de primera infancia de la zona rural del municipio de Arenal, sur de Bolívar.</v>
          </cell>
        </row>
        <row r="6967">
          <cell r="E6967">
            <v>1313042168021</v>
          </cell>
          <cell r="F6967" t="str">
            <v>Diseñar e implementar programas de educación superior, técnica, tecnológica y profesional que respondan a las necesidades y vocaciones de los jóvenes rurales del municipio de Arenal, sur de Bolivar.</v>
          </cell>
        </row>
        <row r="6968">
          <cell r="E6968">
            <v>1313042168023</v>
          </cell>
          <cell r="F6968" t="str">
            <v>Implementar el plan territorial de formación docente priorizando los requerimientos de la población docente del municipio de Arenal, sur de Bolívar.</v>
          </cell>
        </row>
        <row r="6969">
          <cell r="E6969">
            <v>1313042168030</v>
          </cell>
          <cell r="F6969" t="str">
            <v>Implementar programas de alfabetización para jóvenes y adultos con el fin de disminuir los niveles de analfabetismo en la zona rural del municipio de Arenal, sur de Bolivar.</v>
          </cell>
        </row>
        <row r="6970">
          <cell r="E6970">
            <v>1313042168070</v>
          </cell>
          <cell r="F6970" t="str">
            <v>Gestionar ante la secretaría de educación departamental los nombramientos  en propiedad de los docentes que se encuentran en provisionalidad y docentes faltantes en las diferentes  sedes de las instituciones educativas Efigenio Mendoza sierra y Emma Troncoso Ravelo del municipio de Arenal, Sur de Bolivar.</v>
          </cell>
        </row>
        <row r="6971">
          <cell r="E6971">
            <v>1313042168089</v>
          </cell>
          <cell r="F6971" t="str">
            <v>Realizar la dotación de los 17 laboratorios de ciencias naturales y ambientales en cada una de las sedes tributarias de las instituciones educativas Efigenio Mendoza Sierra (12)  y Emma Troncoso Ravelo (5) del municipio de Arenal, sur de Bolívar.</v>
          </cell>
        </row>
        <row r="6972">
          <cell r="E6972">
            <v>1313042168139</v>
          </cell>
          <cell r="F6972" t="str">
            <v>Terminar las obras de construcción del aula de laboratorio en la sede principal de la Institución educativa Emma Troncoso Ravelo del municipio de Arenal, sur de Bolívar.</v>
          </cell>
        </row>
        <row r="6973">
          <cell r="E6973">
            <v>1313042168224</v>
          </cell>
          <cell r="F6973" t="str">
            <v>Construír 5 Centros de Atención Integral a la primera infancia con enfoque diferencial, en los cinco corregimientos del municipio de Arenal, sur de Bolívar.</v>
          </cell>
        </row>
        <row r="6974">
          <cell r="E6974">
            <v>1313042168251</v>
          </cell>
          <cell r="F6974" t="str">
            <v>Realizar obras de mejoramiento en aulas de sedes tributarias de las Instituciones Educativas Efigenio Mendoza Sierra (6 aulas) y Emma Troncoso Ravelo (36 aulas) del municipio de Arenal, sur de Bolívar.</v>
          </cell>
        </row>
        <row r="6975">
          <cell r="E6975">
            <v>1313042168282</v>
          </cell>
          <cell r="F6975" t="str">
            <v>Construir canchas deportivas polifuncionales en cada una de las sedes tributarias de las instituciones educativas Efigenio Mendoza Sierra y Emma Troncoso Ravelo del municipio de Arenal, sur de Bolívar.</v>
          </cell>
        </row>
        <row r="6976">
          <cell r="E6976">
            <v>1313042168289</v>
          </cell>
          <cell r="F6976" t="str">
            <v>Construir aulas de laboratorio de ciencias naturales y ambientales en cada una de las sedes tributarias de las instituciones educativas Efigenio Mendoza Sierra y Emma Troncoso Ravelo del municipio de Arenal, sur de Bolívar.</v>
          </cell>
        </row>
        <row r="6977">
          <cell r="E6977">
            <v>1313042168294</v>
          </cell>
          <cell r="F6977" t="str">
            <v>Dotar con equipos y utensilios de cocina y comedor los restaurantes escolares de cada una de las sedes tributarias de las instituciones educativas Efigenio Mendoza Sierra y Emma Troncoso Ravelo del municipio de Arenal, sur de Bolívar.</v>
          </cell>
        </row>
        <row r="6978">
          <cell r="E6978">
            <v>1313042168303</v>
          </cell>
          <cell r="F6978" t="str">
            <v>Construir los encerramientos de cada una de las sedes tributarias de las instituciones educativas Efigenio Mendoza Sierra y Emma Troncoso Ravelo del municipio de Arenal, sur de Bolívar.</v>
          </cell>
        </row>
        <row r="6979">
          <cell r="E6979">
            <v>1313042168308</v>
          </cell>
          <cell r="F6979" t="str">
            <v>Construir salas de informática en cada una de las sedes tributarias de las instituciones educativas Efigenio Mendoza Sierra y Emma Troncoso Ravelo del municipio de Arenal, sur de Bolívar.</v>
          </cell>
        </row>
        <row r="6980">
          <cell r="E6980">
            <v>1313042168322</v>
          </cell>
          <cell r="F6980" t="str">
            <v>Construir baterías sanitarias en cada una de las sedes tributarias de las instituciones educativas Efigenio Mendoza Sierra y Emma Troncoso Ravelo del municipio de Arenal, sur de Bolívar.</v>
          </cell>
        </row>
        <row r="6981">
          <cell r="E6981">
            <v>1313160112425</v>
          </cell>
          <cell r="F6981" t="str">
            <v>Gestionar la apertura de la básica secundaria en las sedes educativas educativas de las veredas la esperanza la poza y el diamante</v>
          </cell>
        </row>
        <row r="6982">
          <cell r="E6982">
            <v>1313160112427</v>
          </cell>
          <cell r="F6982" t="str">
            <v>Gestionar la ampliación de la oferta de educación media en las sedes educativas de las veredas medio san juan, el cagüi</v>
          </cell>
        </row>
        <row r="6983">
          <cell r="E6983">
            <v>1313160112445</v>
          </cell>
          <cell r="F6983" t="str">
            <v>Gestionar la construcción de un centro de educación y formación que le permita a los y las jóvenes rurales de la subregión Sur de Bolívar mejorar sus condiciones de acceso a educación superior</v>
          </cell>
        </row>
        <row r="6984">
          <cell r="E6984">
            <v>1313160112447</v>
          </cell>
          <cell r="F6984" t="str">
            <v>Gestionar el desarrollo de programas de educación superior que respondan a las necesidades y vocaciones del municipio de Cantagallo</v>
          </cell>
        </row>
        <row r="6985">
          <cell r="E6985">
            <v>1313160112452</v>
          </cell>
          <cell r="F6985" t="str">
            <v>Gestionar la oferta de programas de educación técnica y tecnológica que respondan a las necesidades y vocaciones del municipio</v>
          </cell>
        </row>
        <row r="6986">
          <cell r="E6986">
            <v>1313160112456</v>
          </cell>
          <cell r="F6986" t="str">
            <v>Gestionar la oferta de programas para el trabajo y el desarrollo humano que respondan a las necesidades y vocaciones de Cantagallo</v>
          </cell>
        </row>
        <row r="6987">
          <cell r="E6987">
            <v>1313160112462</v>
          </cell>
          <cell r="F6987" t="str">
            <v>Realizar la dotación de útiles escolares y uniformes para los niños y jóvenes de las 29 sedes educativas de la Institución Educativa La Victoria y de las 5 sedes rurales de la I. E. Jose María Cuellar</v>
          </cell>
        </row>
        <row r="6988">
          <cell r="E6988">
            <v>1313160112463</v>
          </cell>
          <cell r="F6988" t="str">
            <v>Realizar la dotación de material didáctico y pedagógico para las 29 sedes educativas de la Institución Educativa La Victoria y de las 5 sedes rurales de la I. E. Jose María Cuellar</v>
          </cell>
        </row>
        <row r="6989">
          <cell r="E6989">
            <v>1313160112467</v>
          </cell>
          <cell r="F6989" t="str">
            <v>Realizar la dotación de mobiliario de las 29 sedes educativas de la Institución Educativa La Victoria y de las 5 sedes rurales de la I. E. Jose María Cuellar</v>
          </cell>
        </row>
        <row r="6990">
          <cell r="E6990">
            <v>1313160112472</v>
          </cell>
          <cell r="F6990" t="str">
            <v>Realizar la dotación de infraestructura tecnológica y conectividad de las 29 sedes educativas de la Institución Educativa La Victoria y de las 5 sedes rurales de la I. E. Jose María Cuellar</v>
          </cell>
        </row>
        <row r="6991">
          <cell r="E6991">
            <v>1313160112691</v>
          </cell>
          <cell r="F6991" t="str">
            <v>Realizar la dotación de equipos de cómputo a las 29 sedes educativas de la Institución Educativa La Victoria y a las 5 sedes rurales de la I. E. Jose María Cuellar</v>
          </cell>
        </row>
        <row r="6992">
          <cell r="E6992">
            <v>1313160112692</v>
          </cell>
          <cell r="F6992" t="str">
            <v>Establecer un programa de becas con subsidio de sostenibilidad para que los y las jóvenes rurales de Cantagallo como municipio PDET tengan acceso a educación superior</v>
          </cell>
        </row>
        <row r="6993">
          <cell r="E6993">
            <v>1313160112695</v>
          </cell>
          <cell r="F6993" t="str">
            <v>Garantizar el servicio de transporte terrestre y fluvial durante todo el año escolar para todos las sedes de las dos Instituciones Educativas con presencia rural en Cantagallo</v>
          </cell>
        </row>
        <row r="6994">
          <cell r="E6994">
            <v>1313160112698</v>
          </cell>
          <cell r="F6994" t="str">
            <v>Construir aulas nuevas en las veredas de Cedro Alto, Cedro Bajo, Muriba, Fortuna, La granja, Patio bonito, Alto caño dorada, El porvenir, El firme</v>
          </cell>
        </row>
        <row r="6995">
          <cell r="E6995">
            <v>1313160112700</v>
          </cell>
          <cell r="F6995" t="str">
            <v>Reubicar las sedes educativas de las veredas Paticos y Sin zona que se encuentran ubicadas en zonas de alto riesgo de inundación.</v>
          </cell>
        </row>
        <row r="6996">
          <cell r="E6996">
            <v>1313160112704</v>
          </cell>
          <cell r="F6996" t="str">
            <v xml:space="preserve">Fortalecer los componentes de formación artística y cultural en las 29 sedes de la Institución Educativa La Victoria y las 5 sedes rurales de la I.E. Jose María Cuellar Díaz </v>
          </cell>
        </row>
        <row r="6997">
          <cell r="E6997">
            <v>1313160112707</v>
          </cell>
          <cell r="F6997" t="str">
            <v>Fortalecer los componentes de formación deportiva en las 29 sedes de la Institución Educativa La Victoria y las 5 sedes rurales de la I.E. Jose María Cuellar Díaz</v>
          </cell>
        </row>
        <row r="6998">
          <cell r="E6998">
            <v>1313160112708</v>
          </cell>
          <cell r="F6998" t="str">
            <v xml:space="preserve">Garantizar la educación inicial desde un enfoque integral para los niños de primera infancia de los 6 núcleos veredales en las modalidades pertinentes de acuerdo a las condiciones territoriales y poblacionales </v>
          </cell>
        </row>
        <row r="6999">
          <cell r="E6999">
            <v>1313160112760</v>
          </cell>
          <cell r="F6999" t="str">
            <v>Mejoramiento de la cobertura y la calidad de las modalidades de atención del ICBF en el área rural del municipio de Cantagallo</v>
          </cell>
        </row>
        <row r="7000">
          <cell r="E7000">
            <v>1313160112763</v>
          </cell>
          <cell r="F7000" t="str">
            <v>Implementar programas de alfabetización para jóvenes y adultos con el fin de disminuir los niveles de analfabetismo en la zona rural de Cantagallo</v>
          </cell>
        </row>
        <row r="7001">
          <cell r="E7001">
            <v>1313160112768</v>
          </cell>
          <cell r="F7001" t="str">
            <v xml:space="preserve">Implementar programas de educación de adultos (validación) para ayudar a aquellas personas de la zona rural en edad extraescolar que tienen interés en completar sus estudios </v>
          </cell>
        </row>
        <row r="7002">
          <cell r="E7002">
            <v>1313160112773</v>
          </cell>
          <cell r="F7002" t="str">
            <v>Fortalecer proyectos transversales como educación para la sexualidad en los 6 núcleos veredales de Cantagallo</v>
          </cell>
        </row>
        <row r="7003">
          <cell r="E7003">
            <v>1313160112787</v>
          </cell>
          <cell r="F7003" t="str">
            <v>Desarrollar las competencias básicas transversales en el aula desde la implementación de huertas escolares para las 29 sedes educativas de la I.E. La Victoria y las 5 sedes rurales de la I.E. Jose María Cuellar</v>
          </cell>
        </row>
        <row r="7004">
          <cell r="E7004">
            <v>1313160112788</v>
          </cell>
          <cell r="F7004" t="str">
            <v>Nombrar docentes para las 34 sedes educativas de la zona rural de Cantagallo por medio del decreto 882 de 2017</v>
          </cell>
        </row>
        <row r="7005">
          <cell r="E7005">
            <v>1313160112789</v>
          </cell>
          <cell r="F7005" t="str">
            <v xml:space="preserve">Vincular docentes orientadores en las 29 sedes educativas de la I.E La Victoria y las 5 sedes rurales de la I. E. Jose María Cuellar para mejorar la atención que se le presta a los niños, niñas y jóvenes de la zona rural de Cantagallo </v>
          </cell>
        </row>
        <row r="7006">
          <cell r="E7006">
            <v>1313160112791</v>
          </cell>
          <cell r="F7006" t="str">
            <v>Convertir el centro educativo de La Victoria a Institución Educativa para atender a toda la población de la zona rural de Cantagallo</v>
          </cell>
        </row>
        <row r="7007">
          <cell r="E7007">
            <v>1313160112796</v>
          </cell>
          <cell r="F7007" t="str">
            <v>Construir albergue estudiantil para los estudiantes de la sede educativa de la vereda La Poza</v>
          </cell>
        </row>
        <row r="7008">
          <cell r="E7008">
            <v>1313160112797</v>
          </cell>
          <cell r="F7008" t="str">
            <v>Construir albergue estudiantil para los estudiantes de la sede educativa de la vereda Medio San Juan</v>
          </cell>
        </row>
        <row r="7009">
          <cell r="E7009">
            <v>1313160112798</v>
          </cell>
          <cell r="F7009" t="str">
            <v>Construir albergue estudiantil para los estudiantes de la sede educativa de la vereda La Granja</v>
          </cell>
        </row>
        <row r="7010">
          <cell r="E7010">
            <v>1313160112799</v>
          </cell>
          <cell r="F7010" t="str">
            <v>Construir albergue estudiantil para los estudiantes de la sede educativa de la vereda La Victoria</v>
          </cell>
        </row>
        <row r="7011">
          <cell r="E7011">
            <v>1313160112800</v>
          </cell>
          <cell r="F7011" t="str">
            <v>Construir albergue estudiantil para los estudiantes de la sede educativa de la vereda El Diamante</v>
          </cell>
        </row>
        <row r="7012">
          <cell r="E7012">
            <v>1313160112804</v>
          </cell>
          <cell r="F7012" t="str">
            <v>Tener flexibilización de créditos y facilidades de pago con ICETEX para los jóvenes y adultos rurales de Cantagallo</v>
          </cell>
        </row>
        <row r="7013">
          <cell r="E7013">
            <v>1313160112805</v>
          </cell>
          <cell r="F7013" t="str">
            <v>Adecuar albergue estudiantil para los estudiantes de la sede educativa de la vereda El Cagüí</v>
          </cell>
        </row>
        <row r="7014">
          <cell r="E7014">
            <v>1313160112811</v>
          </cell>
          <cell r="F7014" t="str">
            <v>Construir infraestructura deportiva y cultural, que incluya a la primera infancia, en los 6 núcleos veredales de Cantagallo</v>
          </cell>
        </row>
        <row r="7015">
          <cell r="E7015">
            <v>1313160112813</v>
          </cell>
          <cell r="F7015" t="str">
            <v>Implementar programas de formación artística y cultural, que incluya a la primera infancia, para los 6 núcleos veredales de Cantagallo</v>
          </cell>
        </row>
        <row r="7016">
          <cell r="E7016">
            <v>1313160112817</v>
          </cell>
          <cell r="F7016" t="str">
            <v>Implementar programas de formación deportiva, que incluya a la primera infancia, para los 6 núcleos veredales de Cantagallo</v>
          </cell>
        </row>
        <row r="7017">
          <cell r="E7017">
            <v>1313160112828</v>
          </cell>
          <cell r="F7017" t="str">
            <v>Crear centro de investigación, innovación y tecnología agropecuaria para el desarrollo del sector rural</v>
          </cell>
        </row>
        <row r="7018">
          <cell r="E7018">
            <v>1313160112842</v>
          </cell>
          <cell r="F7018" t="str">
            <v>Atender a población vulnerable de los seis núcleos veredales de Cantagallo</v>
          </cell>
        </row>
        <row r="7019">
          <cell r="E7019">
            <v>1313160112843</v>
          </cell>
          <cell r="F7019" t="str">
            <v>Implementar el plan territorial de formación docente priorizando los requerimientos del municipio de Cantagallo</v>
          </cell>
        </row>
        <row r="7020">
          <cell r="E7020">
            <v>1313160112846</v>
          </cell>
          <cell r="F7020" t="str">
            <v xml:space="preserve">Formar en uso de tecnología a la comunidad de los 6 núcleos de la zona rural de Cantagallo </v>
          </cell>
        </row>
        <row r="7021">
          <cell r="E7021">
            <v>1313160112847</v>
          </cell>
          <cell r="F7021" t="str">
            <v>Implementar el programa alimentación escolar para atender a los estudiantes de las sedes educativas de la zona rural de Cantagallo</v>
          </cell>
        </row>
        <row r="7022">
          <cell r="E7022">
            <v>1313160112861</v>
          </cell>
          <cell r="F7022" t="str">
            <v>Hacer el cerramiento de las sedes educativas de 10 veredas de la zona rural de Cantagallo para la seguridad de los estudiantes</v>
          </cell>
        </row>
        <row r="7023">
          <cell r="E7023">
            <v>1313160112878</v>
          </cell>
          <cell r="F7023" t="str">
            <v>Construir aula de biblioteca en 32 veredas de la zona rural de Cantagallo para mejorar las condiciones educativas de los alumnos</v>
          </cell>
        </row>
        <row r="7024">
          <cell r="E7024">
            <v>1313160112880</v>
          </cell>
          <cell r="F7024" t="str">
            <v>Realizar la dotación de baterías sanitarias con pozos sépticos en las 29 sedes de la I. E. La Victoria y las 5 sedes rurales de la I. E. Jose María Cuellar</v>
          </cell>
        </row>
        <row r="7025">
          <cell r="E7025">
            <v>1313160112882</v>
          </cell>
          <cell r="F7025" t="str">
            <v>Realizar la dotación de las bibliotecas de las 29 sedes educativas de la I. E. La Victoria y las 5 sedes de la zona rural de la I. E. Jose María Cuellar</v>
          </cell>
        </row>
        <row r="7026">
          <cell r="E7026">
            <v>1313160112883</v>
          </cell>
          <cell r="F7026" t="str">
            <v>Construir restaurantes escolares en 23 sedes educativas de la I. E. La Victoria y 4 sedes educativas de la I. E. Jose María Cuellar</v>
          </cell>
        </row>
        <row r="7027">
          <cell r="E7027">
            <v>1313160112885</v>
          </cell>
          <cell r="F7027" t="str">
            <v>Realizar las mejoras locativas de los restaurantes escolares ubicados en las sedes educativas de las veredas de El Cagüí, La Lejanía, Miralindo, Porvenir, La Victoria</v>
          </cell>
        </row>
        <row r="7028">
          <cell r="E7028">
            <v>1313160112887</v>
          </cell>
          <cell r="F7028" t="str">
            <v>Dotar los restaurantes escolares de las 29 sedes de la I. E. La Victoria y de la sede de la vereda Cedro Alto de la I. E. Jose María Cuellar</v>
          </cell>
        </row>
        <row r="7029">
          <cell r="E7029">
            <v>1313473167693</v>
          </cell>
          <cell r="F7029" t="str">
            <v>Construir un parque ambiental, multifuncional, polideportivo con salón de cultura, en cada uno de los 10 corregimientos del municipio de Morales.</v>
          </cell>
        </row>
        <row r="7030">
          <cell r="E7030">
            <v>1313473168486</v>
          </cell>
          <cell r="F7030" t="str">
            <v>Adecuar las aulas educativas de las 6 instituciones,  ubicadas en la zona rural del municipio de Morales – Bolivar</v>
          </cell>
        </row>
        <row r="7031">
          <cell r="E7031">
            <v>1313473168492</v>
          </cell>
          <cell r="F7031" t="str">
            <v>Solicitar ante las entidades financieras, flexibilibilidad en los créditos y facilidades de pago con ICETEX para los jóvenes y adultos rurales del municipio de Morales, en el municipio de Morales – Bolívar</v>
          </cell>
        </row>
        <row r="7032">
          <cell r="E7032">
            <v>1313473168496</v>
          </cell>
          <cell r="F7032" t="str">
            <v>Gestionar ante la secretaria de educación, la conversión de la media académica en técnica, en las 5 Instituciones Educativa de la zona rural del municipio de Morales   – Bolívar</v>
          </cell>
        </row>
        <row r="7033">
          <cell r="E7033">
            <v>1313473168500</v>
          </cell>
          <cell r="F7033" t="str">
            <v>Adecuar  salas de informáticas de las 6 instituciones educativas,  ubicadas en la zona rural del municipio de Morales – Bolivar</v>
          </cell>
        </row>
        <row r="7034">
          <cell r="E7034">
            <v>1313473168507</v>
          </cell>
          <cell r="F7034" t="str">
            <v>Garantizar el servicio de transporte escolar durante todo el periodo académico para obtener la permanencia de los estudiantes, en las Instituciones Educativas rurales del municipio de Morales – Bolívar</v>
          </cell>
        </row>
        <row r="7035">
          <cell r="E7035">
            <v>1313473168510</v>
          </cell>
          <cell r="F7035" t="str">
            <v>Gestionar la dotación de equipos de cómputos para las 6 Instituciones educativas corregimientos, en el municipio de Morales – Bolívar</v>
          </cell>
        </row>
        <row r="7036">
          <cell r="E7036">
            <v>1313473168522</v>
          </cell>
          <cell r="F7036" t="str">
            <v>Dotar de mobiliario (6.000 pupitres) para los 6 Instituciones Educativas, en el municipio de Morales – Bolívar</v>
          </cell>
        </row>
        <row r="7037">
          <cell r="E7037">
            <v>1313473168524</v>
          </cell>
          <cell r="F7037" t="str">
            <v>Adecuar las baterías sanitarias  de las 6 Instituciones educativas ubicadas en la zona rural del municipio de Morales – Bolivar</v>
          </cell>
        </row>
        <row r="7038">
          <cell r="E7038">
            <v>1313473168534</v>
          </cell>
          <cell r="F7038" t="str">
            <v>Construir escenarios deportivos con su respectivo suministro de implementos en las 6 instituciones educativas, para el mejoramiento de las condiciones para el acceso, la permanencia y dotación en la escuela, en el municipio de Morales – Bolívar</v>
          </cell>
        </row>
        <row r="7039">
          <cell r="E7039">
            <v>1313473168544</v>
          </cell>
          <cell r="F7039" t="str">
            <v>Garantizar la educación inicial desde un enfoque integral para los niños de primera infancia de los 6 núcleos veredales, en las modalidades pertinentes de acuerdo con las condiciones territoriales y poblacionales, del municipio de Morales – Bolívar</v>
          </cell>
        </row>
        <row r="7040">
          <cell r="E7040">
            <v>1313473168558</v>
          </cell>
          <cell r="F7040" t="str">
            <v xml:space="preserve"> Dotar los restaurantes escolares de las sedes educativas del municipio de Morales– Bolívar</v>
          </cell>
        </row>
        <row r="7041">
          <cell r="E7041">
            <v>1313473168561</v>
          </cell>
          <cell r="F7041" t="str">
            <v>Construir restaurantes escolares  en las 6 Instituciones educativas,  en el municipio de Morales – Bolívar</v>
          </cell>
        </row>
        <row r="7042">
          <cell r="E7042">
            <v>1313473168570</v>
          </cell>
          <cell r="F7042" t="str">
            <v>Realizar suministro de material didáctico para facilitar el aprendizaje en las clases en las 6 instituciones educativas y sus sedes anexas, del área rural   en el municipio de Morales – Bolívar</v>
          </cell>
        </row>
        <row r="7043">
          <cell r="E7043">
            <v>1313473168582</v>
          </cell>
          <cell r="F7043" t="str">
            <v>Construir y dotar laboratorios de química y física, en las 6 Instituciones Educativas rurales, en el municipio de Morales – Bolívar</v>
          </cell>
        </row>
        <row r="7044">
          <cell r="E7044">
            <v>1313473168596</v>
          </cell>
          <cell r="F7044" t="str">
            <v>Construir baterías sanitarias en las 6 Instituciones educativas, de la zona rural, en el municipio de Morales – Bolívar</v>
          </cell>
        </row>
        <row r="7045">
          <cell r="E7045">
            <v>1313473168598</v>
          </cell>
          <cell r="F7045" t="str">
            <v>Construir bibliotecas de las 6 instituciones educativas,  ubicadas en la zona rural del municipio de Morales – Bolivar</v>
          </cell>
        </row>
        <row r="7046">
          <cell r="E7046">
            <v>1313473168603</v>
          </cell>
          <cell r="F7046" t="str">
            <v>Construir las aulas educativas de las 6 instituciones,  ubicadas en la zona rural del municipio de Morales – Bolivar</v>
          </cell>
        </row>
        <row r="7047">
          <cell r="E7047">
            <v>1313473168604</v>
          </cell>
          <cell r="F7047" t="str">
            <v>Construir salas de informática en las 6 Instituciones educativas, en el municipio de Morales – Bolívar</v>
          </cell>
        </row>
        <row r="7048">
          <cell r="E7048">
            <v>1313473168611</v>
          </cell>
          <cell r="F7048" t="str">
            <v>Fortalecer los proyectos pedagógicos, transversales en las 6 Instituciones educativas, de la zona rural en el municipio de Morales – Bolívar</v>
          </cell>
        </row>
        <row r="7049">
          <cell r="E7049">
            <v>1313473168616</v>
          </cell>
          <cell r="F7049" t="str">
            <v>Implementar programas para el acceso a educación superior a jóvenes y adultos con ganas de superarse y obtener títulos de carreras técnicas y tecnológicas en las diferentes áreas de formación, en modalidad virtual o presencial  en los corregimientos en el municipio de Morales – Bolivar</v>
          </cell>
        </row>
        <row r="7050">
          <cell r="E7050">
            <v>1313473168619</v>
          </cell>
          <cell r="F7050" t="str">
            <v>Construir parques para la primera infancia, en la zona rural en el municipio de Morales – Bolívar</v>
          </cell>
        </row>
        <row r="7051">
          <cell r="E7051">
            <v>1313473168622</v>
          </cell>
          <cell r="F7051" t="str">
            <v>Construir espacios de encuentros para actividades de formación de los programas dirigidos a la primera infancia, en la zona rural en el municipio de Morales – Bolívar</v>
          </cell>
        </row>
        <row r="7052">
          <cell r="E7052">
            <v>1313473168627</v>
          </cell>
          <cell r="F7052" t="str">
            <v>Construir zonas o parques infantiles, de las 6 instituciones educativas,  ubicadas en la zona rural del municipio de Morales – Bolivar</v>
          </cell>
        </row>
        <row r="7053">
          <cell r="E7053">
            <v>1313473168628</v>
          </cell>
          <cell r="F7053" t="str">
            <v>Crear e implementar escuela de formación deportivas y culturales, para la primera infancia, en la zona rural en el municipio de Morales – Bolívar</v>
          </cell>
        </row>
        <row r="7054">
          <cell r="E7054">
            <v>1313473168630</v>
          </cell>
          <cell r="F7054" t="str">
            <v>Gestionar un programa de becas a los mejores resultados de ICFES, ante organizaciones Departamentales y Nacionales, con subsidio de sostenibilidad, para que los y las jóvenes rurales tengan acceso a la educación superior, en el municipio de Morales – Bolívar</v>
          </cell>
        </row>
        <row r="7055">
          <cell r="E7055">
            <v>1313473168636</v>
          </cell>
          <cell r="F7055" t="str">
            <v>Gestionar ante la secretaria de Educación Departamental para que garantice y agilice el nombramiento de docentes  y profesional de apoyo en el área de psicología, trabajo social, y administrativo, en las 6  instituciones educativas del municipio de Morales – Bolivar.</v>
          </cell>
        </row>
        <row r="7056">
          <cell r="E7056">
            <v>1313473169155</v>
          </cell>
          <cell r="F7056" t="str">
            <v>Fortalecer y garantizar la cobertura al 100% del programa de alimentación escolar PAE, para los niños, niñas y adolescentes en edad escolar, en la zona rural en el municipio de Morales – Bolivar</v>
          </cell>
        </row>
        <row r="7057">
          <cell r="E7057">
            <v>1313670160773</v>
          </cell>
          <cell r="F7057" t="str">
            <v>Implementar programas de atención integral a la población en condición de discapacidad para tener acceso a educación en el municipio</v>
          </cell>
        </row>
        <row r="7058">
          <cell r="E7058">
            <v>1313670160795</v>
          </cell>
          <cell r="F7058" t="str">
            <v>Garantizar el servicio de transporte escolar terrestre y fluvial durante todo el año para todas las sedes de las Instituciones Educativas con presencia rural</v>
          </cell>
        </row>
        <row r="7059">
          <cell r="E7059">
            <v>1313670160813</v>
          </cell>
          <cell r="F7059" t="str">
            <v>Construir salas de informática en algunas sedes de las instituciones educativas de la zona rural</v>
          </cell>
        </row>
        <row r="7060">
          <cell r="E7060">
            <v>1313670160815</v>
          </cell>
          <cell r="F7060" t="str">
            <v>Realizar un programa de formación, capacitación, educación ambiental, de sensibilización y apropiación con la comunidad rural y urbana, para que sean gestores de la protección y sostenimiento de las áreas de conservación y protección de ecosistemas estratégicos,  en el marco de la normatividad vigente,  en San Pablo – Bolivar.</v>
          </cell>
        </row>
        <row r="7061">
          <cell r="E7061">
            <v>1313670160820</v>
          </cell>
          <cell r="F7061" t="str">
            <v>Garantizar la prestación del servicio del modelo acrecer para los adultos de los 11 corregimientos de la zona rural que les permita validar sus estudios</v>
          </cell>
        </row>
        <row r="7062">
          <cell r="E7062">
            <v>1313670160830</v>
          </cell>
          <cell r="F7062" t="str">
            <v>Mejorar las condiciones de los restaurantes escolares de las sedes educativas de la zona rural</v>
          </cell>
        </row>
        <row r="7063">
          <cell r="E7063">
            <v>1313670160857</v>
          </cell>
          <cell r="F7063" t="str">
            <v>Implementar un nuevo modelo de educación en las instituciones educativas de la zona rural</v>
          </cell>
        </row>
        <row r="7064">
          <cell r="E7064">
            <v>1313670160954</v>
          </cell>
          <cell r="F7064" t="str">
            <v>Implementar programas de formación artística y cultural, que incluya a la primera infancia, para los 11 corregimientos la zona rural de San Pablo</v>
          </cell>
        </row>
        <row r="7065">
          <cell r="E7065">
            <v>1313670160957</v>
          </cell>
          <cell r="F7065" t="str">
            <v>Fortalecer el programa de becas municipales para que los y las jóvenes rurales de San Pablo tengan acceso a educación superior</v>
          </cell>
        </row>
        <row r="7066">
          <cell r="E7066">
            <v>1313670160978</v>
          </cell>
          <cell r="F7066" t="str">
            <v>Mejorar las condiciones de la infraestructura actual de las sedes educativas de la zona rural</v>
          </cell>
        </row>
        <row r="7067">
          <cell r="E7067">
            <v>1313670160996</v>
          </cell>
          <cell r="F7067" t="str">
            <v>Mejorar las condiciones del programa de alimentación escolar que permita mejorar la atención de los estudiantes de las sedes educativas de la zona rural de San Pablo</v>
          </cell>
        </row>
        <row r="7068">
          <cell r="E7068">
            <v>1313670161002</v>
          </cell>
          <cell r="F7068" t="str">
            <v>Adecuar y dotar las casas docentes en el corregimiento pozo azul para facilitar y dignificar la estadía en la vereda</v>
          </cell>
        </row>
        <row r="7069">
          <cell r="E7069">
            <v>1313670161015</v>
          </cell>
          <cell r="F7069" t="str">
            <v>Realizar la dotación de mobiliario de algunas sedes educativas de la zona rural para dignificar la educación de los niños y jóvenes</v>
          </cell>
        </row>
        <row r="7070">
          <cell r="E7070">
            <v>1313670161022</v>
          </cell>
          <cell r="F7070" t="str">
            <v>Construir restaurantes escolares en las sedes educativas que lo requieran en la zona rural de San Pablo</v>
          </cell>
        </row>
        <row r="7071">
          <cell r="E7071">
            <v>1313670161028</v>
          </cell>
          <cell r="F7071" t="str">
            <v>Construir aulas nuevas en algunas sedes educativas de la zona rural del municipio para mejorar las condiciones educativas</v>
          </cell>
        </row>
        <row r="7072">
          <cell r="E7072">
            <v>1313670161034</v>
          </cell>
          <cell r="F7072" t="str">
            <v>Gestionar la apertura de la básica secundaria en las sedes educativas de algunas veredas de San Pablo</v>
          </cell>
        </row>
        <row r="7073">
          <cell r="E7073">
            <v>1313670161171</v>
          </cell>
          <cell r="F7073" t="str">
            <v>Realizar la dotación de baterías sanitarias con pozos sépticos en las sedes de algunas veredas para mejorar las condiciones de salubridad en las mismas</v>
          </cell>
        </row>
        <row r="7074">
          <cell r="E7074">
            <v>1313670161315</v>
          </cell>
          <cell r="F7074" t="str">
            <v>Fortalecer y ampliar la cobertura de los restaurantes escolares, y hogares comunitarios existentes para buscar el 100% de cobertura en colaboración con el ICBF.</v>
          </cell>
        </row>
        <row r="7075">
          <cell r="E7075">
            <v>1313670161334</v>
          </cell>
          <cell r="F7075" t="str">
            <v>Construir colegio con primaria, básica y media en Santo Domingo que beneficie a niños y jóvenes de varias veredas y municipios</v>
          </cell>
        </row>
        <row r="7076">
          <cell r="E7076">
            <v>1313670161344</v>
          </cell>
          <cell r="F7076" t="str">
            <v xml:space="preserve">Construcción de zonas de recreación y deporte, que incluya a la primera infancia, en todas las veredas de San Pablo </v>
          </cell>
        </row>
        <row r="7077">
          <cell r="E7077">
            <v>1313670161365</v>
          </cell>
          <cell r="F7077" t="str">
            <v>Realizar la construcción de la casa de la cultura en 11 corregimientos y 2 veredas de San Pablo para incentivar el desarrollo de actividades culturales</v>
          </cell>
        </row>
        <row r="7078">
          <cell r="E7078">
            <v>1313670161373</v>
          </cell>
          <cell r="F7078" t="str">
            <v>Hacer el cerramiento perimetral de todas las sedes educativas de la zona rural para la seguridad de los estudiantes</v>
          </cell>
        </row>
        <row r="7079">
          <cell r="E7079">
            <v>1313670161375</v>
          </cell>
          <cell r="F7079" t="str">
            <v>Garantizar la educación inicial desde un enfoque integral para los niños de primera infancia de la zona rural en las modalidades pertinentes de acuerdo a las condiciones territoriales y poblacionales</v>
          </cell>
        </row>
        <row r="7080">
          <cell r="E7080">
            <v>1313670161381</v>
          </cell>
          <cell r="F7080" t="str">
            <v>Construir bibliotecas dotadas en las 33 sedes educativas de la zona rural para mejorar las condiciones educativas</v>
          </cell>
        </row>
        <row r="7081">
          <cell r="E7081">
            <v>1313670161384</v>
          </cell>
          <cell r="F7081" t="str">
            <v>Construir residencias estudiantiles para los alumnos de las sedes educativas rurales de 6 veredas del municipio</v>
          </cell>
        </row>
        <row r="7082">
          <cell r="E7082">
            <v>1313670161388</v>
          </cell>
          <cell r="F7082" t="str">
            <v>Nombrar docentes para las sedes educativas de la zona rural de San Pablo por medio del decreto 882 de 2017</v>
          </cell>
        </row>
        <row r="7083">
          <cell r="E7083">
            <v>1313670161394</v>
          </cell>
          <cell r="F7083" t="str">
            <v xml:space="preserve">Implementar programas de alfabetización para adultos y jóvenes en edades extraescolares en los 11 corregimientos de la zona rural con el fin de disminuir los niveles de analfabetismo </v>
          </cell>
        </row>
        <row r="7084">
          <cell r="E7084">
            <v>1313670161407</v>
          </cell>
          <cell r="F7084" t="str">
            <v>Gestionar el desarrollo de programas de educación superior que respondan a las necesidades y vocaciones del municipio de San Pablo</v>
          </cell>
        </row>
        <row r="7085">
          <cell r="E7085">
            <v>1313670161411</v>
          </cell>
          <cell r="F7085" t="str">
            <v>Construir infraestructura adecuada para ofrecer programas de educación superior en el municipio de manera que se beneficien los jóvenes y adultos de la zona urbana y rural San Pablo</v>
          </cell>
        </row>
        <row r="7086">
          <cell r="E7086">
            <v>1313670161418</v>
          </cell>
          <cell r="F7086" t="str">
            <v>Implementar programas de formación deportiva con dotación, que incluya a la primera infancia, en los 11 corregimientos de la zona rural</v>
          </cell>
        </row>
        <row r="7087">
          <cell r="E7087">
            <v>1313670161419</v>
          </cell>
          <cell r="F7087" t="str">
            <v>Gestionar la oferta de programas de educación técnica y tecnológica que respondan a las necesidades y vocaciones del municipio</v>
          </cell>
        </row>
        <row r="7088">
          <cell r="E7088">
            <v>1313670161424</v>
          </cell>
          <cell r="F7088" t="str">
            <v>Realizar la dotación de material didáctico y pedagógico para las sedes de las Instituciones Educativas con sede en la zona rural</v>
          </cell>
        </row>
        <row r="7089">
          <cell r="E7089">
            <v>1313670161428</v>
          </cell>
          <cell r="F7089" t="str">
            <v xml:space="preserve">Construir una sede educativa nueva en las veredas mulatos para aquellos niños que no tienene acceso a este servicio </v>
          </cell>
        </row>
        <row r="7090">
          <cell r="E7090">
            <v>1313670161431</v>
          </cell>
          <cell r="F7090" t="str">
            <v>Realizar la dotación de equipos de cómputo a las 33 sedes educativas de la zona rural</v>
          </cell>
        </row>
        <row r="7091">
          <cell r="E7091">
            <v>1313670161433</v>
          </cell>
          <cell r="F7091" t="str">
            <v>Facilitar el acceso a los proyectos y recursos de las instituciones nacionales para aumentar el acceso a educación superior de los jóvenes rurales de San Pablo</v>
          </cell>
        </row>
        <row r="7092">
          <cell r="E7092">
            <v>1313670161440</v>
          </cell>
          <cell r="F7092" t="str">
            <v>Construir y dotar casas docentes en las 33 sedes educativas de la zona rural para facilitar la permanencia de los profesores en las veredas</v>
          </cell>
        </row>
        <row r="7093">
          <cell r="E7093">
            <v>1313670161595</v>
          </cell>
          <cell r="F7093" t="str">
            <v>Construir colegio nuevo en el sector El Raizal en la vereda Mata de Guineo para todos los niños y jóvenes del sector y las veredas cercanas</v>
          </cell>
        </row>
        <row r="7094">
          <cell r="E7094">
            <v>1313670161597</v>
          </cell>
          <cell r="F7094" t="str">
            <v>Construir una sede educativa de primaria en las veredas bocas del río cimitarra y bamba para que los niños de las veredas tengan acceso a educación</v>
          </cell>
        </row>
        <row r="7095">
          <cell r="E7095">
            <v>1313670161599</v>
          </cell>
          <cell r="F7095" t="str">
            <v>Gestionar la dotación de kits escolares a principio de año en todas las sedes educativas de la zona rural para mejorar las condiciones en las que acceden al estudio</v>
          </cell>
        </row>
        <row r="7096">
          <cell r="E7096">
            <v>1313670161600</v>
          </cell>
          <cell r="F7096" t="str">
            <v>Implementar el plan territorial de formación docente priorizando los requerimientos del municipio</v>
          </cell>
        </row>
        <row r="7097">
          <cell r="E7097">
            <v>1313670161622</v>
          </cell>
          <cell r="F7097" t="str">
            <v>Garantizar el acceso al agua de todas las sedes educativas de la zona rural para mejorar las condiciones de salubridad de las mismas</v>
          </cell>
        </row>
        <row r="7098">
          <cell r="E7098">
            <v>1313670161633</v>
          </cell>
          <cell r="F7098" t="str">
            <v>Realizar la dotación de infraestructura tecnológica y conectividad de las 33 sedes educativas de la zona rural de San Pablo</v>
          </cell>
        </row>
        <row r="7099">
          <cell r="E7099">
            <v>1313670161635</v>
          </cell>
          <cell r="F7099" t="str">
            <v>Reubicar la sede educativa de la vereda El Jardín que se encuentran ubicada en zona de alto riesgo de inundación</v>
          </cell>
        </row>
        <row r="7100">
          <cell r="E7100">
            <v>1313670162929</v>
          </cell>
          <cell r="F7100" t="str">
            <v>Contratar personal especializado para prestar servicios de orientación psicológica a los estudiantes de la zona rural</v>
          </cell>
        </row>
        <row r="7101">
          <cell r="E7101">
            <v>1313688152377</v>
          </cell>
          <cell r="F7101" t="str">
            <v>Garantizar la prestación de los servicios de atención a la primera infancia rural en todas sus modalidades de acuerdo a las condiciones y características de los niños y niñas</v>
          </cell>
        </row>
        <row r="7102">
          <cell r="E7102">
            <v>1313688153420</v>
          </cell>
          <cell r="F7102" t="str">
            <v xml:space="preserve">Garantizar los servicios gratuitos de transporte escolar en los núcleos veredales del municipio de Santa Rosa del Sur.  </v>
          </cell>
        </row>
        <row r="7103">
          <cell r="E7103">
            <v>1313688153447</v>
          </cell>
          <cell r="F7103" t="str">
            <v>Construir aulas en los establecimientos educativos de la zona rural del municipio Santa Rosa del Sur-Bolívar.</v>
          </cell>
        </row>
        <row r="7104">
          <cell r="E7104">
            <v>1313688153481</v>
          </cell>
          <cell r="F7104" t="str">
            <v xml:space="preserve"> Fortalecer las competencias del 250 profesores en diversas áreas sociales, pedagógicas y didácticas por medio de procesos de capacitación en los 11 núcleos  de Santa Rosa del Sur.</v>
          </cell>
        </row>
        <row r="7105">
          <cell r="E7105">
            <v>1313688153755</v>
          </cell>
          <cell r="F7105" t="str">
            <v>Construir  unidades sanitarias como solución  de acceso al saneamiento básico en los  establecimientos educativos de los 11 núcleos veredales de Santa Rosa del Sur.</v>
          </cell>
        </row>
        <row r="7106">
          <cell r="E7106">
            <v>1313688153765</v>
          </cell>
          <cell r="F7106" t="str">
            <v>Construir semi-internados en las instituciones educativas y centros educativos de los 11 núcleos veredales  del municipio.</v>
          </cell>
        </row>
        <row r="7107">
          <cell r="E7107">
            <v>1313688153780</v>
          </cell>
          <cell r="F7107" t="str">
            <v>Impulsar un programa de capacitación y formación a familias campesinas sobre legislación en reserva natural de la sociedad civil, con el fin de empoderar y concientizar a las comunidades sobre la conservación de los ecosistemas y cuidado de los recursos naturales en el municipio de Santa Rosa del Sur - Bolívar</v>
          </cell>
        </row>
        <row r="7108">
          <cell r="E7108">
            <v>1313688153789</v>
          </cell>
          <cell r="F7108" t="str">
            <v xml:space="preserve">Construir  los  restaurantes escolares en instituciones, sedes y centros educativos de las veredas para mejorar la permanencia en la  educación rural. </v>
          </cell>
        </row>
        <row r="7109">
          <cell r="E7109">
            <v>1313688153799</v>
          </cell>
          <cell r="F7109" t="str">
            <v>Construcción de aulas múltiples en los establecimientos educativos de los 14 corregimientos de Santa Rosa del Sur.</v>
          </cell>
        </row>
        <row r="7110">
          <cell r="E7110">
            <v>1313688153827</v>
          </cell>
          <cell r="F7110" t="str">
            <v>Dotar a los establecimientos educativos  con mobiliario en los once núcleos veredales del municipio Santa Rosa del Sur</v>
          </cell>
        </row>
        <row r="7111">
          <cell r="E7111">
            <v>1313688153944</v>
          </cell>
          <cell r="F7111" t="str">
            <v>Suministrar los equipos necesarios para emisoras escolares en 11 núcleos veredales de Santa Rosa del Sur y llevar a cabo capacitación a la comunidad educativa en uso y manejo de emisoras escolares.</v>
          </cell>
        </row>
        <row r="7112">
          <cell r="E7112">
            <v>1313688154058</v>
          </cell>
          <cell r="F7112" t="str">
            <v>Construir canchas deportivas con espacios adecuados para los niños y niñas de primera infancia en todos los núcleos veredales del municipio de Santa Rosa del Sur</v>
          </cell>
        </row>
        <row r="7113">
          <cell r="E7113">
            <v>1313688154082</v>
          </cell>
          <cell r="F7113" t="str">
            <v>Suministrar la dotación de herramientas agropecuarias y elementos de seguridad y protección para alumnos y profesores en las granjas y huertas escolares de los establecimientos educativos e implementar las granjas escolares en los 11 núcleos veredales de Santa Rosa del Sur.</v>
          </cell>
        </row>
        <row r="7114">
          <cell r="E7114">
            <v>1313688154280</v>
          </cell>
          <cell r="F7114" t="str">
            <v>Implementar programas para la formación deportiva y recreativa, promoviendo el sano esparcimiento y estilos de vida saludables en instituciones educativas, centros y sedes educativas de los 11 núcleos del Santa Rosa del Sur.</v>
          </cell>
        </row>
        <row r="7115">
          <cell r="E7115">
            <v>1313688154297</v>
          </cell>
          <cell r="F7115" t="str">
            <v>Suministrar e instalar equipos para potabilizar y refrigerar el agua en los establecimientos educativos y sus sedes del municipio de Santa Rosa del Sur.</v>
          </cell>
        </row>
        <row r="7116">
          <cell r="E7116">
            <v>1313688154316</v>
          </cell>
          <cell r="F7116" t="str">
            <v>Implementar programas de formación artística, cultural y deportiva que incluya a la primera infancia en los 11 núcleos veredales de Santa Rosa del Sur.</v>
          </cell>
        </row>
        <row r="7117">
          <cell r="E7117">
            <v>1313688154336</v>
          </cell>
          <cell r="F7117" t="str">
            <v>Realizar la dotación de las bibliotecas físicas y virtuales en los 6 centros y 6 instituciones educativas en Santa Rosa del Sur.</v>
          </cell>
        </row>
        <row r="7118">
          <cell r="E7118">
            <v>1313688154356</v>
          </cell>
          <cell r="F7118" t="str">
            <v>Construir aulas de laboratorios de Física y Química en los establecimientos educativos de los 11 núcleos veredales de Santa Rosa del Sur.</v>
          </cell>
        </row>
        <row r="7119">
          <cell r="E7119">
            <v>1313688154385</v>
          </cell>
          <cell r="F7119" t="str">
            <v>Construir y dotar de tecnología de cómputo y conectividad los establecimientos educativos de los 11 núcleos veredales de Santa Rosa del Sur.</v>
          </cell>
        </row>
        <row r="7120">
          <cell r="E7120">
            <v>1313688154418</v>
          </cell>
          <cell r="F7120" t="str">
            <v>Construir y dotar las bibliotecas en los establecimientos  educativos de los 11 núcleos veredales de Santa Rosa del Sur.</v>
          </cell>
        </row>
        <row r="7121">
          <cell r="E7121">
            <v>1313688154471</v>
          </cell>
          <cell r="F7121" t="str">
            <v>Realizar la dotación de material didáctico y pedagógico físico y audiovisual a todos los establecimientos educativos de la zona rural de Santa Rosa del Sur.</v>
          </cell>
        </row>
        <row r="7122">
          <cell r="E7122">
            <v>1313688154523</v>
          </cell>
          <cell r="F7122" t="str">
            <v>Implementar un campus universitario en el Sur de Bolívar para garantizar educación superior con enfoque rural con sede in situ en Santa Rosa del Sur y sedes virtuales.</v>
          </cell>
        </row>
        <row r="7123">
          <cell r="E7123">
            <v>1313688154594</v>
          </cell>
          <cell r="F7123" t="str">
            <v>Convertir los centros educativos de San Luquitas, Fátima, Arrayanes, San Isidro en instituciones Educativas de Santa Rosa del Sur.</v>
          </cell>
        </row>
        <row r="7124">
          <cell r="E7124">
            <v>1313688154612</v>
          </cell>
          <cell r="F7124" t="str">
            <v>Fortalecer la educación con enfoque ambiental en la zona rural del municipio Santa Rosa del Sur</v>
          </cell>
        </row>
        <row r="7125">
          <cell r="E7125">
            <v>1313688154659</v>
          </cell>
          <cell r="F7125" t="str">
            <v>Nombrar en propiedad personal administrativo para el adecuado funcionamiento de los establecimientos educativos de los 11 núcleos veredales de Santa Rosa del Sur.</v>
          </cell>
        </row>
        <row r="7126">
          <cell r="E7126">
            <v>1313688154673</v>
          </cell>
          <cell r="F7126" t="str">
            <v>Mejorar la infraestructura física actual de todos los establecimientos educativos y sus sedes del Municipio Santa Rosa del Sur-Bolívar.</v>
          </cell>
        </row>
        <row r="7127">
          <cell r="E7127">
            <v>1313688154690</v>
          </cell>
          <cell r="F7127" t="str">
            <v>Construir la infraestructura educativa para la reubicación definitiva de la Institución educativa San Benito del Núcleo Veredal cabecera de Santa Rosa del Sur.</v>
          </cell>
        </row>
        <row r="7128">
          <cell r="E7128">
            <v>1313688154709</v>
          </cell>
          <cell r="F7128" t="str">
            <v>Construir  los cerramientos de las instalaciones de los establecimientos educativos en el municipio Santa Rosa del Sur.</v>
          </cell>
        </row>
        <row r="7129">
          <cell r="E7129">
            <v>1313688154837</v>
          </cell>
          <cell r="F7129" t="str">
            <v>Construir 100 viviendas para docentes en los diferentes núcleos veredales.</v>
          </cell>
        </row>
        <row r="7130">
          <cell r="E7130">
            <v>1313688154876</v>
          </cell>
          <cell r="F7130" t="str">
            <v>Ampliar cobertura en educación para adultos en la zona rural del municipio Santa Rosa del Sur.</v>
          </cell>
        </row>
        <row r="7131">
          <cell r="E7131">
            <v>1313688154941</v>
          </cell>
          <cell r="F7131" t="str">
            <v>Nombrar en propiedad personal docente y directivo de los establecimientos educativos de los 11 núcleos veredales de Santa Rosa del Sur.</v>
          </cell>
        </row>
        <row r="7132">
          <cell r="E7132">
            <v>1313688154950</v>
          </cell>
          <cell r="F7132" t="str">
            <v>Garantizar en los 11 núcleos veredales de Santa Rosa del Sur  el cumplimiento del PAE.</v>
          </cell>
        </row>
        <row r="7133">
          <cell r="E7133">
            <v>1313688154962</v>
          </cell>
          <cell r="F7133" t="str">
            <v>Contratar personal idóneo para la atención interdisciplinaria (Psicología, fonoaudiología, fisioterapia, terapia ocupacional, optometría) en los establecimientos educativos de los 11 núcleos veredales de Santa Rosa del Sur.</v>
          </cell>
        </row>
        <row r="7134">
          <cell r="E7134">
            <v>1313688154975</v>
          </cell>
          <cell r="F7134" t="str">
            <v>Crear la oferta de programas de educación técnica, tecnológica y profesional para los 11 núcleos del municipio de Santa Rosa  del Sur.</v>
          </cell>
        </row>
        <row r="7135">
          <cell r="E7135">
            <v>1313688154984</v>
          </cell>
          <cell r="F7135" t="str">
            <v>Realizar la dotación y suministro de elementos e insumos para laboratorios de Física y Química en los establecimientos educativos de los 11 núcleos de Santa Rosa del Sur.</v>
          </cell>
        </row>
        <row r="7136">
          <cell r="E7136">
            <v>1313688154990</v>
          </cell>
          <cell r="F7136" t="str">
            <v>Realizar la dotación de elementos deportivos a los establecimientos educativos de los 11 núcleos veredales de Santa Rosa del Sur.</v>
          </cell>
        </row>
        <row r="7137">
          <cell r="E7137">
            <v>1313688154998</v>
          </cell>
          <cell r="F7137" t="str">
            <v>Dotar los restaurantes escolares con los kits completos de cocina y comedor de los establecimientos educativos.</v>
          </cell>
        </row>
        <row r="7138">
          <cell r="E7138">
            <v>1313688155004</v>
          </cell>
          <cell r="F7138" t="str">
            <v>Establecer programa de becas para educación superior para los estudiantes bachilleres de los 11 núcleos veredales de Santa Rosa del Sur.</v>
          </cell>
        </row>
        <row r="7139">
          <cell r="E7139">
            <v>1313688155021</v>
          </cell>
          <cell r="F7139" t="str">
            <v xml:space="preserve">Establecer un programa de subsidios de sostenibilidad para jóvenes estudiantes rurales de semi internados de los 11 núcleos veredales de Santa Rosa del Sur. </v>
          </cell>
        </row>
        <row r="7140">
          <cell r="E7140">
            <v>1313688155024</v>
          </cell>
          <cell r="F7140" t="str">
            <v>Gestionar acceso a créditos Icetex y a otras alternativas de financiación de estudios superiores, flexibles y de bajo costo, para los 11 núcleos veredales de Santa Rosa del Sur.</v>
          </cell>
        </row>
        <row r="7141">
          <cell r="E7141">
            <v>1313688155029</v>
          </cell>
          <cell r="F7141" t="str">
            <v>Desarrollar programas en uso y apropiación de TIC en toda la comunidad educativa de Santa Rosa del Sur.</v>
          </cell>
        </row>
        <row r="7142">
          <cell r="E7142">
            <v>1313688155454</v>
          </cell>
          <cell r="F7142" t="str">
            <v>Construir parques biosaludables para el fortalecimiento del tejido social corregimientos de Fátima, Arrayanes, San Lucas, Buenavista, San Pedro Frio, San José, San Francisco, San Isidro, Santa Isabel, Villaflor, San Juan de Rio Grande.</v>
          </cell>
        </row>
        <row r="7143">
          <cell r="E7143">
            <v>1313688155482</v>
          </cell>
          <cell r="F7143" t="str">
            <v>Garantizar la formulación y acompañamiento al desarrollo del PIAR en el municipio de Santa Rosa del Sur.</v>
          </cell>
        </row>
        <row r="7144">
          <cell r="E7144">
            <v>1313688155499</v>
          </cell>
          <cell r="F7144" t="str">
            <v>Realizar adecuaciones y mejoramiento al Internado de San Francisco ubicado en Núcleo Cabecera de Santa Rosa del Sur.</v>
          </cell>
        </row>
        <row r="7145">
          <cell r="E7145">
            <v>1313744159914</v>
          </cell>
          <cell r="F7145" t="str">
            <v>Adquirir un terreno de mínimo 1 ha para la construcción de un albergue con cupo para entre 50 y 70 alumnos de la sede educativa San Francisco del Paraíso en la vereda El Paraíso del municipio de Simití, Bolívar.</v>
          </cell>
        </row>
        <row r="7146">
          <cell r="E7146">
            <v>1313744159925</v>
          </cell>
          <cell r="F7146" t="str">
            <v>Realizar la adecuación del albergue de la Institución Técnica Agropecuaria San Blas en la vereda San Blas del municipio de Simití.</v>
          </cell>
        </row>
        <row r="7147">
          <cell r="E7147">
            <v>1313744159957</v>
          </cell>
          <cell r="F7147" t="str">
            <v>Construir albergues para las sedes educativas de los corregimientos El Paraíso y Las Brisas del municipio de Simití, Bolívar.</v>
          </cell>
        </row>
        <row r="7148">
          <cell r="E7148">
            <v>1313744159974</v>
          </cell>
          <cell r="F7148" t="str">
            <v xml:space="preserve">Suministrar la dotación para los albergues estudiantiles de las sedes educativas de las veredas Las Brisas y El Paraíso del  municipio de Simití, Bolívar. </v>
          </cell>
        </row>
        <row r="7149">
          <cell r="E7149">
            <v>1313744159986</v>
          </cell>
          <cell r="F7149" t="str">
            <v>Definir, comprometer y garantizar el sostenimiento de los albergues San Blas, El Paraíso y Las Brisas del municipio de Simití, Bolívar.</v>
          </cell>
        </row>
        <row r="7150">
          <cell r="E7150">
            <v>1313744160057</v>
          </cell>
          <cell r="F7150" t="str">
            <v xml:space="preserve"> Construir 32 aulas escolares para ampliar la cobertura y calidad educativa en las sedes educativas de 14 corregimientos del municipio de Simití, Bolívar.</v>
          </cell>
        </row>
        <row r="7151">
          <cell r="E7151">
            <v>1313744160281</v>
          </cell>
          <cell r="F7151" t="str">
            <v>Construir 14 salas de informática en las sedes educativas de 14 corregimientos del municipio de Simití, Bolívar.</v>
          </cell>
        </row>
        <row r="7152">
          <cell r="E7152">
            <v>1313744160332</v>
          </cell>
          <cell r="F7152" t="str">
            <v xml:space="preserve">Construir 7 aulas múltiples en las sedes educativas de las veredas San Blas, sede principal, Las Brisas, Monte Rey, El Cerro, San Joaquín, Animas Alta y Eutimio Gutierrez Manjón del municipio de Simití, Bolívar. </v>
          </cell>
        </row>
        <row r="7153">
          <cell r="E7153">
            <v>1313744160348</v>
          </cell>
          <cell r="F7153" t="str">
            <v>Implementar programas de capacitación dirigidos a la población rural sobre la generación de conciencia y responsabilidad ambiental en los núcleos veredales del municipio de Simití.</v>
          </cell>
        </row>
        <row r="7154">
          <cell r="E7154">
            <v>1313744162608</v>
          </cell>
          <cell r="F7154" t="str">
            <v>Construir 14 restaurantes escolares en los establecimientos educativos de 13 veredas del municipio de Simití, Bolivar: El Diamante, Sabana Larga, La Llana, Hondilla Alta, Lajas, Cerro Azul, La Sabana, Las Combas, El Progreso, Mata Bambú, Llano Grande, Santa Inés, San Emilio y El Piñal del municipio de Simití, Bolívar.</v>
          </cell>
        </row>
        <row r="7155">
          <cell r="E7155">
            <v>1313744162627</v>
          </cell>
          <cell r="F7155" t="str">
            <v>Construir 12 laboratorios de ciencias naturales en las sedes educativas de las veredas San Joaquín, Monterrey, La Llana, Las Brisas, Inanea Baja, El Porvenir, Paredes de Boque, Cerro de Veracruz, El Garzal, Animas Alta, Animas Baja, El Paraíso del municipio de Simití, Bolívar.</v>
          </cell>
        </row>
        <row r="7156">
          <cell r="E7156">
            <v>1313744162629</v>
          </cell>
          <cell r="F7156" t="str">
            <v>Construir las 57 baterías sanitarias de las sedes educativas del municipio de Simití, Bolívar.</v>
          </cell>
        </row>
        <row r="7157">
          <cell r="E7157">
            <v>1313744162631</v>
          </cell>
          <cell r="F7157" t="str">
            <v>Realizar mejoramiento a la infraestructura física de 150 aulas escolares en las 57 sedes educativas de los núcleos veredales del municipio de Simití, Bolívar.</v>
          </cell>
        </row>
        <row r="7158">
          <cell r="E7158">
            <v>1313744162649</v>
          </cell>
          <cell r="F7158" t="str">
            <v>Realizar obras de mejoramiento a la infraestructura física de los restaurantes  escolares en las sedes educativas de las veredas San Emilio, San Blas, Monte Rey, El Silencio, Juncal y Hondilla Baja del municipio de Simití, Bolívar.</v>
          </cell>
        </row>
        <row r="7159">
          <cell r="E7159">
            <v>1313744162749</v>
          </cell>
          <cell r="F7159" t="str">
            <v>Construir el cerramiento de 34 sedes educativas de algunas veredas del municipio de Simití, Bolívar.</v>
          </cell>
        </row>
        <row r="7160">
          <cell r="E7160">
            <v>1313744162751</v>
          </cell>
          <cell r="F7160" t="str">
            <v>Construir escenarios polifuncionales para las prácticas deportivas de los estudiantes en las sedes educativas rurales del municipio de Simití, Bolívar.</v>
          </cell>
        </row>
        <row r="7161">
          <cell r="E7161">
            <v>1313744162754</v>
          </cell>
          <cell r="F7161" t="str">
            <v>Crear e implementar escuelas de formación deportiva, artística y cultural para fortalecer las habilidades y destrezas de la población estudiantil de los núcleos veredales del municipio de Simití, Bolívar.</v>
          </cell>
        </row>
        <row r="7162">
          <cell r="E7162">
            <v>1313744162755</v>
          </cell>
          <cell r="F7162" t="str">
            <v>Suministrar la dotación de las bibliotecas físicas de las 57 sedes educativas del municipio de Simití, Bolívar.</v>
          </cell>
        </row>
        <row r="7163">
          <cell r="E7163">
            <v>1313744162757</v>
          </cell>
          <cell r="F7163" t="str">
            <v>Dotar de mobiliario las sedes educativas de los núcleos veredales del municipio de Simití, Bolívar: 2500 pupitres unipersonales, 350 sillas con mesa para estudiantes de preescolar, 230 escritorios y sillas para docentes.</v>
          </cell>
        </row>
        <row r="7164">
          <cell r="E7164">
            <v>1313744162761</v>
          </cell>
          <cell r="F7164" t="str">
            <v>Dotar de 14 unidades de aire acondicionado a las 7 salas de informática de las sedes educativas: Las Brisas, San Joaquín, San Blas, El Cerro de Veracruz, Eutimio Gutierrez Manjón, 27 de Octubre, Monte Rey de los núcleos veredales del municipio de Simití, Bolívar.</v>
          </cell>
        </row>
        <row r="7165">
          <cell r="E7165">
            <v>1313744162763</v>
          </cell>
          <cell r="F7165" t="str">
            <v>Suministrar 57 purificadores de agua a las 57 sedes educativas del municipio de Simití, Bolívar.</v>
          </cell>
        </row>
        <row r="7166">
          <cell r="E7166">
            <v>1313744162897</v>
          </cell>
          <cell r="F7166" t="str">
            <v xml:space="preserve">Implementar nuevos programas de educación educación técnica, tecnológica y profesional en el CERES Matriz del municipio de Simití, Bolívar. </v>
          </cell>
        </row>
        <row r="7167">
          <cell r="E7167">
            <v>1313744162902</v>
          </cell>
          <cell r="F7167" t="str">
            <v>Establecer un programa de becas con subsidio de sostenibilidad para que los jóvenes rurales de Simití, Bolívar como municipio PDET tengan acceso a la educación superior en el CERES y otras instituciones de educación superior.</v>
          </cell>
        </row>
        <row r="7168">
          <cell r="E7168">
            <v>1313744162903</v>
          </cell>
          <cell r="F7168" t="str">
            <v>Garantizar la cobertura y acceso de programas de educación inicial, desde un enfoque integral para los niños y niñas de primera infancia, de los 10 núcleos veredales en las modalidades pertinentes de acuerdo a las condiciones territoriales de las zonas rurales del municipio de Simití, Bolívar.</v>
          </cell>
        </row>
        <row r="7169">
          <cell r="E7169">
            <v>1313744162905</v>
          </cell>
          <cell r="F7169" t="str">
            <v>Garantizar la cobertura y acceso de programas de educación inicial, con un enfoque integral para los niños y niñas de primera infancia, de los 6 núcleos veredales en las modalidades pertinentes de acuerdo a las condiciones territoriales de las zonas rurales del municipio de Simití, Bolivar.</v>
          </cell>
        </row>
        <row r="7170">
          <cell r="E7170">
            <v>1313744162906</v>
          </cell>
          <cell r="F7170" t="str">
            <v>Nombrar en propiedad la planta de docentes y directivos de los establecimientos educativos de las veredas de Simití, Bolívar.</v>
          </cell>
        </row>
        <row r="7171">
          <cell r="E7171">
            <v>1313744162907</v>
          </cell>
          <cell r="F7171" t="str">
            <v>Contratar personal de apoyo administrativo para todos los establecimientos educativos de los núcleos veredales de Simití, Bolívar.</v>
          </cell>
        </row>
        <row r="7172">
          <cell r="E7172">
            <v>1313744162909</v>
          </cell>
          <cell r="F7172" t="str">
            <v>Implementar de manera permanente el servicio de transporte escolar terrestre y fluvial cuando este sea pertinente para todos los estudiantes de los núcleos veredales del municipio de Simití, Bolívar.</v>
          </cell>
        </row>
        <row r="7173">
          <cell r="E7173">
            <v>1313744162911</v>
          </cell>
          <cell r="F7173" t="str">
            <v>Implementar educación media en los establecimientos educativos de la zona rural de las veredas Diamante y Las Pavas del municipio de Simití, Bolívar.</v>
          </cell>
        </row>
        <row r="7174">
          <cell r="E7174">
            <v>1313744162914</v>
          </cell>
          <cell r="F7174" t="str">
            <v>Llevar a cabo un estudio técnico para establecer la viabilidad técnica, social y económica de convertir a Institución Educativa, la Sede Educativa de San Francisco del Paraíso de la vereda El Paraíso del municipio de Simití, Bolívar.</v>
          </cell>
        </row>
        <row r="7175">
          <cell r="E7175">
            <v>1313744162917</v>
          </cell>
          <cell r="F7175" t="str">
            <v>Realizar gestiones para reactivar de manera permanente el programa de educación para la población adulta en los núcleos veredales del municipio de Simití, Bolívar para reducir el analfabetismo y para fortalecer habilidades y destrezas en los adultos.</v>
          </cell>
        </row>
        <row r="7176">
          <cell r="E7176">
            <v>1313744162919</v>
          </cell>
          <cell r="F7176" t="str">
            <v>Implementar un programa que permita a los niños, niñas, jóvenes y adultos en condición de vulnerabilidad por discapacidad, acceder a la educación en los núcleos veredales del municipio de Simití, Bolívar.</v>
          </cell>
        </row>
        <row r="7177">
          <cell r="E7177">
            <v>1313744162921</v>
          </cell>
          <cell r="F7177" t="str">
            <v>Crear e implementar la escuela de formación deportiva, cultural y artística para la primera infancia rural en el municipio de Simití, Bolívar.</v>
          </cell>
        </row>
        <row r="7178">
          <cell r="E7178">
            <v>1313744162925</v>
          </cell>
          <cell r="F7178" t="str">
            <v>Suministrar la dotación de libros y colecciones a las bibliotecas de los establecimientos educativos de primera infancia en todos los núcleos veredales del municipio de Simití, Bolívar.</v>
          </cell>
        </row>
        <row r="7179">
          <cell r="E7179">
            <v>1313744162928</v>
          </cell>
          <cell r="F7179" t="str">
            <v xml:space="preserve">Ampliar la cobertura al 100% del Programa de Alimentación Escolar (PAE) en condiciones de igualdad y no discriminación en todos los núcleos veredales del municipio de Simití, Bolívar.   </v>
          </cell>
        </row>
        <row r="7180">
          <cell r="E7180">
            <v>1313744162930</v>
          </cell>
          <cell r="F7180" t="str">
            <v>Ampliar mediante compra en áreas aledañas, los predios de los establecimientos educativos de las veredas El Paraíso y Cerro de Veracruz en el municipio de Simití, Bolívar para la construcción de nuevas aulas de clase con el fin de garantizar el acceso y cobertura a la educación.</v>
          </cell>
        </row>
        <row r="7181">
          <cell r="E7181">
            <v>1313744162948</v>
          </cell>
          <cell r="F7181" t="str">
            <v>Ampliar la cobertura y la calidad de las modalidades de atención integral del  ICBF en el área rural del municipio de Simití.</v>
          </cell>
        </row>
        <row r="7182">
          <cell r="E7182">
            <v>1313744162967</v>
          </cell>
          <cell r="F7182" t="str">
            <v>Implementar un sistema que garantice el suministro de agua potable a los estudiantes de sedes educativas del municipio de Simití, Bolívar.</v>
          </cell>
        </row>
        <row r="7183">
          <cell r="E7183">
            <v>813212172990</v>
          </cell>
          <cell r="F7183" t="str">
            <v>Construir un centro de reciclaje para disminuir la contaminación ambiental en el municipio de Córdoba - Bolívar</v>
          </cell>
        </row>
        <row r="7184">
          <cell r="E7184">
            <v>813212172996</v>
          </cell>
          <cell r="F7184" t="str">
            <v>Construir baterías sanitarias con su sistema séptico para cada una de las viviendas que lo requieran en la zona rural de municipio de Córdoba - Bolívar</v>
          </cell>
        </row>
        <row r="7185">
          <cell r="E7185">
            <v>813212173003</v>
          </cell>
          <cell r="F7185" t="str">
            <v>Construir un relleno sanitario, para mitigar el impacto ambiental de los residuos y embellecer el municipio de Córdoba - Bolívar</v>
          </cell>
        </row>
        <row r="7186">
          <cell r="E7186">
            <v>813212173008</v>
          </cell>
          <cell r="F7186" t="str">
            <v>Construir acueductos veredales para el abastecimiento de agua potable que beneficie a las familias del municipio Córdoba - Bolívar</v>
          </cell>
        </row>
        <row r="7187">
          <cell r="E7187">
            <v>813212173020</v>
          </cell>
          <cell r="F7187" t="str">
            <v xml:space="preserve">Construir el sistema de alcantarillado que beneficie a los habitantes del los corregimientos del municipio de Córdoba - Bolívar </v>
          </cell>
        </row>
        <row r="7188">
          <cell r="E7188">
            <v>813212173057</v>
          </cell>
          <cell r="F7188" t="str">
            <v>Construir, instalar y garantizar el funcionamiento de una planta de tratamiento de agua para cada corregimiento del municipio de Córdoba - Bolívar</v>
          </cell>
        </row>
        <row r="7189">
          <cell r="E7189">
            <v>813212173097</v>
          </cell>
          <cell r="F7189" t="str">
            <v>Gestionar la realización de un censo, que permita identificar el número de familias que requieren intervención en su vivienda o carencia de éstas la zona rural del municipio de Córdoba – Bolívar.</v>
          </cell>
        </row>
        <row r="7190">
          <cell r="E7190">
            <v>813212173110</v>
          </cell>
          <cell r="F7190" t="str">
            <v>Implementar programas de educación que permitan a las comunidades aprender sobre las diferentes técnicas sobre el manejo de residuos sólidos y reciclaje en el municipio de Córdoba- Bolívar</v>
          </cell>
        </row>
        <row r="7191">
          <cell r="E7191">
            <v>813212173157</v>
          </cell>
          <cell r="F7191" t="str">
            <v>Implementar la adquisición y funcionamiento de vehículos aptos para recolección de basuras en los corregimientos y  veredas del municipio de Córdoba - Bolívar</v>
          </cell>
        </row>
        <row r="7192">
          <cell r="E7192">
            <v>813212173169</v>
          </cell>
          <cell r="F7192" t="str">
            <v>Ejecutar  proyectos de construcción de vivienda nueva para las familias que carecen de éste beneficio en las veredas y corregimientos del municipio de Córdoba- Bolìvar</v>
          </cell>
        </row>
        <row r="7193">
          <cell r="E7193">
            <v>813212173177</v>
          </cell>
          <cell r="F7193" t="str">
            <v>Realizar y ejecutar proyectos de mejoramiento de vivienda para las familias de la zona rural del municipio de Córdoba- Bolívar</v>
          </cell>
        </row>
        <row r="7194">
          <cell r="E7194">
            <v>813212173197</v>
          </cell>
          <cell r="F7194" t="str">
            <v xml:space="preserve">Implementar proyectos de construcción de estufas ecológicas para las familias dispersas de la zona rural del municipio de Córdoba-Bolívar </v>
          </cell>
        </row>
        <row r="7195">
          <cell r="E7195">
            <v>813212173212</v>
          </cell>
          <cell r="F7195" t="str">
            <v>Mejorar y hacer mantenimiento de los acueductos de los corregimientos del municipio de Córdoba- Bolívar</v>
          </cell>
        </row>
        <row r="7196">
          <cell r="E7196">
            <v>813212173229</v>
          </cell>
          <cell r="F7196" t="str">
            <v>Instalar filtros en las viviendas de la zona rural para el  adecuado tratamiento de aguas negras y lixiviados, en el municipio de Córdoba-Bolívar</v>
          </cell>
        </row>
        <row r="7197">
          <cell r="E7197">
            <v>813244203494</v>
          </cell>
          <cell r="F7197" t="str">
            <v xml:space="preserve">Capacitar en temas de saneamiento básico, a las comunidades del área rural del  municipio de El Carmen de Bolívar </v>
          </cell>
        </row>
        <row r="7198">
          <cell r="E7198">
            <v>813244203499</v>
          </cell>
          <cell r="F7198" t="str">
            <v>Construir un acueducto interveredal, en el área rural del municipio de El Carmen de Bolívar</v>
          </cell>
        </row>
        <row r="7199">
          <cell r="E7199">
            <v>813244203503</v>
          </cell>
          <cell r="F7199" t="str">
            <v>Construir un proyecto de vivienda nueva, para la comunidad indígena del área rural del municipio de El Carmen de Bolívar</v>
          </cell>
        </row>
        <row r="7200">
          <cell r="E7200">
            <v>813244203515</v>
          </cell>
          <cell r="F7200" t="str">
            <v xml:space="preserve">Construir un sistema de alcantarillado, en los centros poblados del área rural del municipio de El Carmen de Bolívar </v>
          </cell>
        </row>
        <row r="7201">
          <cell r="E7201">
            <v>813244203521</v>
          </cell>
          <cell r="F7201" t="str">
            <v>Construir un proyecto de vivienda nueva, para personas en condición de discapacidad del área rural del municipio  de El Carmen de Bolívar</v>
          </cell>
        </row>
        <row r="7202">
          <cell r="E7202">
            <v>813244203525</v>
          </cell>
          <cell r="F7202" t="str">
            <v>Construir un proyecto de vivienda nueva, para mujeres cabezas de familia, en el área rural del municipio de El Carmen de Bolívar</v>
          </cell>
        </row>
        <row r="7203">
          <cell r="E7203">
            <v>813244203537</v>
          </cell>
          <cell r="F7203" t="str">
            <v xml:space="preserve">Construir y mantener reservorios de agua, en el área rural del municipio de El Carmen de Bolívar   </v>
          </cell>
        </row>
        <row r="7204">
          <cell r="E7204">
            <v>813244203544</v>
          </cell>
          <cell r="F7204" t="str">
            <v>Crear programas de capacitación liderados por mujeres, para el manejo de residuos sólidos, en el área rural del municipio de El Carmen de Bolívar.</v>
          </cell>
        </row>
        <row r="7205">
          <cell r="E7205">
            <v>813244203548</v>
          </cell>
          <cell r="F7205" t="str">
            <v>Mejorar el sistema de alcantarillado del corregimiento de El Salado, jurisdicción del municipio de El Carmen de Bolívar.</v>
          </cell>
        </row>
        <row r="7206">
          <cell r="E7206">
            <v>813244203562</v>
          </cell>
          <cell r="F7206" t="str">
            <v>Gestionar la Intervención de los entes ambientales, para el funcionamiento efectivo del Relleno Sanitario, ubicado en la vereda Mandatú, del municipio de El Carmen de Bolívar</v>
          </cell>
        </row>
        <row r="7207">
          <cell r="E7207">
            <v>813244203570</v>
          </cell>
          <cell r="F7207" t="str">
            <v>Implementar un programa de manejo y recolección de residuos sólidos, en la zona rural del municipio de El Carmen de Bolívar</v>
          </cell>
        </row>
        <row r="7208">
          <cell r="E7208">
            <v>813244203594</v>
          </cell>
          <cell r="F7208" t="str">
            <v>Implementar un proyecto de dotación de tanques de almacenamiento de agua, para las familias del área rural del municipio de El Carmen de Bolívar</v>
          </cell>
        </row>
        <row r="7209">
          <cell r="E7209">
            <v>813244203607</v>
          </cell>
          <cell r="F7209" t="str">
            <v xml:space="preserve">Implementar un proyecto de sistema séptico con unidades sanitarias, en el área rural del municipio de El Carmen de Bolívar </v>
          </cell>
        </row>
        <row r="7210">
          <cell r="E7210">
            <v>813244203616</v>
          </cell>
          <cell r="F7210" t="str">
            <v>Implementar un proyecto de dotación de purificadores de agua, en el área rural del municipio de El Carmen de Bolívar.</v>
          </cell>
        </row>
        <row r="7211">
          <cell r="E7211">
            <v>813244203624</v>
          </cell>
          <cell r="F7211" t="str">
            <v xml:space="preserve">Implementar un proyecto de gasbiodigestor, en el área rural del municipio de El Carmen de Bolívar </v>
          </cell>
        </row>
        <row r="7212">
          <cell r="E7212">
            <v>813244203629</v>
          </cell>
          <cell r="F7212" t="str">
            <v>Implementar un proyecto de vivienda nueva, para los concejos comunitarios de comunidades negras, del municipio de El Carmen de Bolívar</v>
          </cell>
        </row>
        <row r="7213">
          <cell r="E7213">
            <v>813244203664</v>
          </cell>
          <cell r="F7213" t="str">
            <v>Implementar un proyecto de vivienda nueva, que beneficie a las familias del área rural del municipio de El Carmen de Bolívar</v>
          </cell>
        </row>
        <row r="7214">
          <cell r="E7214">
            <v>813244203671</v>
          </cell>
          <cell r="F7214" t="str">
            <v>Implementar un proyecto de mejoramiento de vivienda, en el área rural del municipio de El Carmen de Bolívar</v>
          </cell>
        </row>
        <row r="7215">
          <cell r="E7215">
            <v>813244203682</v>
          </cell>
          <cell r="F7215" t="str">
            <v>Implementar un proyecto de mejoramiento y adecuación de viviendas, para personas en condición de discapacidad, en el área rural del municipio de El Carmen de Bolívar</v>
          </cell>
        </row>
        <row r="7216">
          <cell r="E7216">
            <v>813244203692</v>
          </cell>
          <cell r="F7216" t="str">
            <v>Implementar un proyecto de mejoramiento de vivienda, para mujeres cabezas de familia, en el área rural del municipio de El Carmen de Bolívar</v>
          </cell>
        </row>
        <row r="7217">
          <cell r="E7217">
            <v>813244203710</v>
          </cell>
          <cell r="F7217" t="str">
            <v xml:space="preserve">Implementar un proyecto de hornillas saludables, en el área rural del municipio de El Carmen de Bolívar </v>
          </cell>
        </row>
        <row r="7218">
          <cell r="E7218">
            <v>813244203716</v>
          </cell>
          <cell r="F7218" t="str">
            <v xml:space="preserve">Mejorar y ampliar el acueducto del corregimiento de El Salado, del municipio de El Carmen de Bolívar </v>
          </cell>
        </row>
        <row r="7219">
          <cell r="E7219">
            <v>813244203759</v>
          </cell>
          <cell r="F7219" t="str">
            <v>Implementar un proyecto de pozos profundos en el área rural del municipio de El Carmen de Bolívar</v>
          </cell>
        </row>
        <row r="7220">
          <cell r="E7220">
            <v>813244204694</v>
          </cell>
          <cell r="F7220" t="str">
            <v xml:space="preserve">Construir campos santos en área rural del municipio de El Carmen de Bolívar </v>
          </cell>
        </row>
        <row r="7221">
          <cell r="E7221">
            <v>813244204709</v>
          </cell>
          <cell r="F7221" t="str">
            <v>Mejorar la infraestructura de los cementerios existentes en área rural del municipio de El Carmen de Bolívar</v>
          </cell>
        </row>
        <row r="7222">
          <cell r="E7222">
            <v>813248186905</v>
          </cell>
          <cell r="F7222" t="str">
            <v>Construir un acueducto comunitario, con sistema de almacenamiento (cosecha) de aguas lluvias en el corregimiento de San José de Lata del municipio de El Guamo, Bolívar</v>
          </cell>
        </row>
        <row r="7223">
          <cell r="E7223">
            <v>813248186941</v>
          </cell>
          <cell r="F7223" t="str">
            <v>Construir un relleno sanitario en el municipio del Guamo (Bolívar)</v>
          </cell>
        </row>
        <row r="7224">
          <cell r="E7224">
            <v>813248186967</v>
          </cell>
          <cell r="F7224" t="str">
            <v>Construir proyectos de viviendas rurales dignas según usos y costumbres de los habitantes del área rural del municipio de El Guamo, Bolívar</v>
          </cell>
        </row>
        <row r="7225">
          <cell r="E7225">
            <v>813248187015</v>
          </cell>
          <cell r="F7225" t="str">
            <v xml:space="preserve">Implementar programas y campañas de Educación Ambiental para sensibilizar y concientizar sobre el  manejo de residuos sólidos en el municipio El Guamo, Bolívar </v>
          </cell>
        </row>
        <row r="7226">
          <cell r="E7226">
            <v>813248187244</v>
          </cell>
          <cell r="F7226" t="str">
            <v>Implementar un proyecto de dotación de tanques de al menos 2000 litros, para la recolección y almacenamiento de agua para las familias de la zona rural dispersa del municipio de El Guamo, Bolívar</v>
          </cell>
        </row>
        <row r="7227">
          <cell r="E7227">
            <v>813248187260</v>
          </cell>
          <cell r="F7227" t="str">
            <v>Implementar un proyecto de unidades básicas sanitarias con un sistema de pozo séptico para las familias de la zona rural dispersa de los corregimientos del municipio del Guamo Bolívar</v>
          </cell>
        </row>
        <row r="7228">
          <cell r="E7228">
            <v>813248187275</v>
          </cell>
          <cell r="F7228" t="str">
            <v xml:space="preserve">Mejorar los acueductos existentes en los corregimientos del municipio del Guamo (Bolívar) </v>
          </cell>
        </row>
        <row r="7229">
          <cell r="E7229">
            <v>813248187311</v>
          </cell>
          <cell r="F7229" t="str">
            <v xml:space="preserve">Implementar proyectos de mejoramiento de viviendas en las zonas rural del municipio de El Guamo, Bolívar </v>
          </cell>
        </row>
        <row r="7230">
          <cell r="E7230">
            <v>813248187357</v>
          </cell>
          <cell r="F7230" t="str">
            <v>Implementar el Servicio de recolección de basuras para las zonas rurales de los corregimientos del municipio de El Guamo, Bolívar</v>
          </cell>
        </row>
        <row r="7231">
          <cell r="E7231">
            <v>813248187467</v>
          </cell>
          <cell r="F7231" t="str">
            <v>Implementar proyectos de construcción de viviendas dignas, que beneficie a las mujeres campesinas y afrodescendientes cabeza de hogar de los corregimientos del municipio del Guamo (Bolívar)</v>
          </cell>
        </row>
        <row r="7232">
          <cell r="E7232">
            <v>813248187530</v>
          </cell>
          <cell r="F7232" t="str">
            <v>Implementar proyectos para la construcción de biodigestores para las familias ubicadas en las zona rural dispersa de los corregimientos del municipio del Guamo (Bolívar)</v>
          </cell>
        </row>
        <row r="7233">
          <cell r="E7233">
            <v>813248187541</v>
          </cell>
          <cell r="F7233" t="str">
            <v>Implementar proyectos de construcción de hornillas ecológicas para las familias ubicadas en las zona rural dispersa de los corregimientos del municipio del Guamo (Bolívar)</v>
          </cell>
        </row>
        <row r="7234">
          <cell r="E7234">
            <v>813442175217</v>
          </cell>
          <cell r="F7234" t="str">
            <v>Gestionar recursos para la compra de terrenos y construcción de viviendas nuevas en la zona rural de los cinco núcleos del municipio de María La Baja</v>
          </cell>
        </row>
        <row r="7235">
          <cell r="E7235">
            <v>813442175539</v>
          </cell>
          <cell r="F7235" t="str">
            <v xml:space="preserve">Gestionar proyectos con la alcaldía y el estado para construcción pozas sépticos con suministro de baterías sanitarias para las zonas dispersas en los núcleos veredales del municipio de La María La Baja </v>
          </cell>
        </row>
        <row r="7236">
          <cell r="E7236">
            <v>813442175843</v>
          </cell>
          <cell r="F7236" t="str">
            <v>Gestionar ante los entes administrativos o gubernamentales, la construcción del sistema de acueducto en los núcleos donde no cuenten con agua potable; mantenimiento de los sistemas de acueducto en los lugares donde exista;  y hacer seguimiento los procesos de los acueductos que están en proyecto</v>
          </cell>
        </row>
        <row r="7237">
          <cell r="E7237">
            <v>813442175969</v>
          </cell>
          <cell r="F7237" t="str">
            <v>Implementar proyectos de Alcantarillado y/o baterías sanitarias en los sectores poblados de los núcleos verdales del municipio de María La Baja</v>
          </cell>
        </row>
        <row r="7238">
          <cell r="E7238">
            <v>813442176060</v>
          </cell>
          <cell r="F7238" t="str">
            <v>Gestionar recursos para la implementación de Programas de Mejoramiento de Vivienda rural en los cinco núcleos veredales del municipio de María La Baja</v>
          </cell>
        </row>
        <row r="7239">
          <cell r="E7239">
            <v>813442176194</v>
          </cell>
          <cell r="F7239" t="str">
            <v>Implementar un sistema de recolección de aguas lluvias por medio de tanques de 1000 o más litros en las zonas dispersas en los cinco núcleos veredales del municipio de María La Baja</v>
          </cell>
        </row>
        <row r="7240">
          <cell r="E7240">
            <v>813442176292</v>
          </cell>
          <cell r="F7240" t="str">
            <v>Implementar el servicio de Recolección de Basuras para cinco núcleos del municipio de María La Baja</v>
          </cell>
        </row>
        <row r="7241">
          <cell r="E7241">
            <v>813442176473</v>
          </cell>
          <cell r="F7241" t="str">
            <v>Implementar Programas de Vivienda Ecológicas para las veredas del Cucal, Cayeco, Cañas, Mundo Nuevo y Nueva Jerusalen.</v>
          </cell>
        </row>
        <row r="7242">
          <cell r="E7242">
            <v>813442176522</v>
          </cell>
          <cell r="F7242" t="str">
            <v>Implementar campañas para el buen uso y manejo del agua potable en los cinco núcleos veredales del municipio de María La Baja</v>
          </cell>
        </row>
        <row r="7243">
          <cell r="E7243">
            <v>813442176663</v>
          </cell>
          <cell r="F7243" t="str">
            <v>Gestionar recursos para los programas de mejoramiento de vivienda para la mujeres cabeza de familia en el municipio de María  La  Baja</v>
          </cell>
        </row>
        <row r="7244">
          <cell r="E7244">
            <v>813442176741</v>
          </cell>
          <cell r="F7244" t="str">
            <v>Implementar el uso de hornillas ecológicas en los cinco núcleos veredales en el municipio de María La Baja</v>
          </cell>
        </row>
        <row r="7245">
          <cell r="E7245">
            <v>813442178526</v>
          </cell>
          <cell r="F7245" t="str">
            <v>Realizar mantenimiento, encerramiento y vigilancia de los cementerios como espacio de campo santo.</v>
          </cell>
        </row>
        <row r="7246">
          <cell r="E7246">
            <v>813442178559</v>
          </cell>
          <cell r="F7246" t="str">
            <v>Gestionar biodigestores para la comunidad rural dispersa para los cinco núcleos veredales del municipio de María La Baja</v>
          </cell>
        </row>
        <row r="7247">
          <cell r="E7247">
            <v>813654183087</v>
          </cell>
          <cell r="F7247" t="str">
            <v>Construir acueductos veredales y ampliación de redes para la prestación del servicio de agua en toda la zona rural de San Jacinto - Bolívar</v>
          </cell>
        </row>
        <row r="7248">
          <cell r="E7248">
            <v>813654183217</v>
          </cell>
          <cell r="F7248" t="str">
            <v xml:space="preserve">Construir alcantarillado en los corregimientos del municipio de San Jacinto – Bolívar para disminuir la contaminación ambiental </v>
          </cell>
        </row>
        <row r="7249">
          <cell r="E7249">
            <v>813654183219</v>
          </cell>
          <cell r="F7249" t="str">
            <v xml:space="preserve">Conectar el acueducto del corregimiento de Corralito San Juan Nepomuceno – Bolívar, a las veredas La Negra y corregimientos de Bajo grande y Las Palmas del municipio de San Jacinto – Bolívar. </v>
          </cell>
        </row>
        <row r="7250">
          <cell r="E7250">
            <v>813654183223</v>
          </cell>
          <cell r="F7250" t="str">
            <v>Capacitar a la zona rural del municipio de San Jacinto - Bolívar sobre el buen manejo de recolección de residuos sólidos y agua potable y las zonas de reserva de agua.</v>
          </cell>
        </row>
        <row r="7251">
          <cell r="E7251">
            <v>813654183229</v>
          </cell>
          <cell r="F7251" t="str">
            <v>Construir baterías sanitarias en todas viviendas de las veredas y corregimientos del municipio de San Jacinto - Bolívar</v>
          </cell>
        </row>
        <row r="7252">
          <cell r="E7252">
            <v>813654183232</v>
          </cell>
          <cell r="F7252" t="str">
            <v>Construir hornillas ecológicas para las familias del área rural del municipio de San Jacinto - Bolívar.</v>
          </cell>
        </row>
        <row r="7253">
          <cell r="E7253">
            <v>813654183240</v>
          </cell>
          <cell r="F7253" t="str">
            <v>Construir un sistemas de Biogas para suplir a las viviendas de la zona rural del municipio de San Jacinto - Bolívar</v>
          </cell>
        </row>
        <row r="7254">
          <cell r="E7254">
            <v>813654183257</v>
          </cell>
          <cell r="F7254" t="str">
            <v>Implementar  programas de mejoramiento de vivienda rural del municipio de San Jacinto - Bolívar con asistencia técnica y acompañamiento social.</v>
          </cell>
        </row>
        <row r="7255">
          <cell r="E7255">
            <v>813654183475</v>
          </cell>
          <cell r="F7255" t="str">
            <v>Construir viviendas en la zona rural del municipio de San Jacinto – Bolívar para mejorar la calidad de vida de las familias de los habitantes</v>
          </cell>
        </row>
        <row r="7256">
          <cell r="E7256">
            <v>813654183481</v>
          </cell>
          <cell r="F7256" t="str">
            <v xml:space="preserve">Construir viviendas dignas para los concejos comunitarios Eladio Ariza y Santo Madero del municipio de San Jacinto - Bolivar </v>
          </cell>
        </row>
        <row r="7257">
          <cell r="E7257">
            <v>813654183611</v>
          </cell>
          <cell r="F7257" t="str">
            <v>Implementar un sistema de recolección y clasificación de residuos sólidos y toxico en el municipio de San Jacinto – Bolívar</v>
          </cell>
        </row>
        <row r="7258">
          <cell r="E7258">
            <v>813654183620</v>
          </cell>
          <cell r="F7258" t="str">
            <v>Dotar de un vehículo para recolección de basura en las zonas rurales del municipio de San Jacinto - Bolívar</v>
          </cell>
        </row>
        <row r="7259">
          <cell r="E7259">
            <v>813654183640</v>
          </cell>
          <cell r="F7259" t="str">
            <v>Construir viviendas nuevas para mujeres cabeza de hogar y víctima de conflicto armado en la zona rural del municipio de San Jacinto – Bolívar</v>
          </cell>
        </row>
        <row r="7260">
          <cell r="E7260">
            <v>813654184577</v>
          </cell>
          <cell r="F7260" t="str">
            <v>Facilitar el acceso a subsidios por parte de cajas de compensación presentes en el municipio de San Jacinto - Bolívar</v>
          </cell>
        </row>
        <row r="7261">
          <cell r="E7261">
            <v>813657197153</v>
          </cell>
          <cell r="F7261" t="str">
            <v>Construir  tanques en ferrocemento y pozos artesanales en la zona rural dispersa del municipio de San Juan Nepomuceno-Bolivar</v>
          </cell>
        </row>
        <row r="7262">
          <cell r="E7262">
            <v>813657197263</v>
          </cell>
          <cell r="F7262" t="str">
            <v>Adecuar y mejorar los cementerios para ampliar su cobertura y saludabilidad de los corregimientos  del Municipio San Juan Nepomuceno, Bolívar.</v>
          </cell>
        </row>
        <row r="7263">
          <cell r="E7263">
            <v>813657197273</v>
          </cell>
          <cell r="F7263" t="str">
            <v>Implementar  proyectos para la instalación de tanques de almacenamiento de agua en los corregimientos y veredas de la zona rural del municipio de San Juan Nepomuceno-Bolivar</v>
          </cell>
        </row>
        <row r="7264">
          <cell r="E7264">
            <v>813657197331</v>
          </cell>
          <cell r="F7264" t="str">
            <v>Construir tanques comunitarios en las veredas del municipio de San Juan Nepomuceno-Bolívar</v>
          </cell>
        </row>
        <row r="7265">
          <cell r="E7265">
            <v>813657197370</v>
          </cell>
          <cell r="F7265" t="str">
            <v>Dotar de equipos de potabilización de agua a todas las familias de la zona rural del municipio de San Juan Nepomuceno-Bolívar</v>
          </cell>
        </row>
        <row r="7266">
          <cell r="E7266">
            <v>813657197478</v>
          </cell>
          <cell r="F7266" t="str">
            <v>Construir centros de acopio necesarios para la recolección y distribución de residuos tóxicos en el área rural del municipio de San Juan Nepomuceno-Bolívar</v>
          </cell>
        </row>
        <row r="7267">
          <cell r="E7267">
            <v>813657197839</v>
          </cell>
          <cell r="F7267" t="str">
            <v>Ampliar y mejorar el sistema del servicio de aseo en los corregimientos del municipio de San Juan Nepomuceno-Bolívar</v>
          </cell>
        </row>
        <row r="7268">
          <cell r="E7268">
            <v>813657197844</v>
          </cell>
          <cell r="F7268" t="str">
            <v>Implementar  el sistema del servicio de aseo en los corregimientos La Haya, San José del Peñón, Corralito y San Agustín del municipio de San Juan Nepomuceno-Bolívar</v>
          </cell>
        </row>
        <row r="7269">
          <cell r="E7269">
            <v>813657197932</v>
          </cell>
          <cell r="F7269" t="str">
            <v>Implementar proyecto de Unidades básicas sanitarias para las familias de la zona rural del municipio de San Juan Nepomuceno-Bolívar</v>
          </cell>
        </row>
        <row r="7270">
          <cell r="E7270">
            <v>813657197966</v>
          </cell>
          <cell r="F7270" t="str">
            <v>Implementar proyecto de Unidades básicas sanitarias ecológicas para las familias indígenas de la zona rural del municipio de San Juan Nepomuceno-Bolívar</v>
          </cell>
        </row>
        <row r="7271">
          <cell r="E7271">
            <v>813657198017</v>
          </cell>
          <cell r="F7271" t="str">
            <v>Construir acueductos veredales en la zona rural del municipio de San Juan Nepomuceno-Bolívar</v>
          </cell>
        </row>
        <row r="7272">
          <cell r="E7272">
            <v>813657198059</v>
          </cell>
          <cell r="F7272" t="str">
            <v>Implementrar proyecto de Construcción  de viviendas tradicional indígena con enfoque étnico en la zona rural del municipio de San Juan Nepomuceno-Bolívar</v>
          </cell>
        </row>
        <row r="7273">
          <cell r="E7273">
            <v>813657198648</v>
          </cell>
          <cell r="F7273" t="str">
            <v>Implementar proyectos de  viviendas rurales dignas en los corregimientos, veredas y zonas dispersas del municipio de San Juan Nepomuceno-Bolívar</v>
          </cell>
        </row>
        <row r="7274">
          <cell r="E7274">
            <v>813657198657</v>
          </cell>
          <cell r="F7274" t="str">
            <v>Implementar proyectos de  viviendas rurales dignas en los corregimientos, veredas y zonas dispersas para mujer rural cabeza de hogar del municipio de San Juan Nepomuceno-Bolívar</v>
          </cell>
        </row>
        <row r="7275">
          <cell r="E7275">
            <v>813657198712</v>
          </cell>
          <cell r="F7275" t="str">
            <v>Implementar proyectos de Mejoramiento de Viviendas en corregimientos y veredas del municipio de San Juan Nepomuceno-Bolívar, para familias con personas en condición de discapacidad motora</v>
          </cell>
        </row>
        <row r="7276">
          <cell r="E7276">
            <v>813657198717</v>
          </cell>
          <cell r="F7276" t="str">
            <v>Construir sistemas de alcantarillado para los corregimientos del municipio de San Juan Nepomuceno-Bolívar</v>
          </cell>
        </row>
        <row r="7277">
          <cell r="E7277">
            <v>813657198755</v>
          </cell>
          <cell r="F7277" t="str">
            <v>Implementar sistemas de pozos profundos comunitarios en el municipio de San Juan Nepomuceno-Bolívar</v>
          </cell>
        </row>
        <row r="7278">
          <cell r="E7278">
            <v>813657198831</v>
          </cell>
          <cell r="F7278" t="str">
            <v xml:space="preserve">Implementar proyectos de dotación de estufas ecológicas para la zona rural en el municipio de San Juan Nepomuceno-Bolívar  </v>
          </cell>
        </row>
        <row r="7279">
          <cell r="E7279">
            <v>813657198848</v>
          </cell>
          <cell r="F7279" t="str">
            <v>Implementar proyecto de construcción de biodigestores para el suministro de gas orgánico de la zona rural del municipio de San Juan Nepomuceno-Bolívar</v>
          </cell>
        </row>
        <row r="7280">
          <cell r="E7280">
            <v>813657198860</v>
          </cell>
          <cell r="F7280" t="str">
            <v>Capacitar a las familias de las zonas rurales del municipio de San Juan Nepomuceno-Bolívar en prácticas adecuadas para el  manejo de residuos sólidos y orgánicos.</v>
          </cell>
        </row>
        <row r="7281">
          <cell r="E7281">
            <v>813657198906</v>
          </cell>
          <cell r="F7281" t="str">
            <v>Gestionar ante las autoridades ambientales capacitación en manejo de residuos y conservación de medio ambiente</v>
          </cell>
        </row>
        <row r="7282">
          <cell r="E7282">
            <v>813657198926</v>
          </cell>
          <cell r="F7282" t="str">
            <v>Capacitar en Manejo de viviendas saludables a las familias rurales del municipio de San Juan Nepomuceno-Bolívar</v>
          </cell>
        </row>
        <row r="7283">
          <cell r="E7283">
            <v>813657198959</v>
          </cell>
          <cell r="F7283" t="str">
            <v>Gestionar el mantenimiento, ampliación y  adecuación de los sistemas de acueducto existentes  en los corregimientos de la zona rural del municipio de San Juan Nepomuceno-Bolívar</v>
          </cell>
        </row>
        <row r="7284">
          <cell r="E7284">
            <v>813657198977</v>
          </cell>
          <cell r="F7284" t="str">
            <v>Dotar de plantas potabilizadoras de agua a los sistemas de acueductos existentes en la zona rural del municipio de San Juan Nepomuceno-Bolívar</v>
          </cell>
        </row>
        <row r="7285">
          <cell r="E7285">
            <v>813657198987</v>
          </cell>
          <cell r="F7285" t="str">
            <v>Construir viviendas en el terreno donde se relocalizaran a las familias que se encuentran ubicadas en barrio el Cerrito II en la zona del Santuario de flora y fauna los Colorados</v>
          </cell>
        </row>
        <row r="7286">
          <cell r="E7286">
            <v>813657199025</v>
          </cell>
          <cell r="F7286" t="str">
            <v>Mejorar las vivienda con asistencia técnica y psicosocial en la zona rural de San Juan Nepomuceno</v>
          </cell>
        </row>
        <row r="7287">
          <cell r="E7287">
            <v>813894175574</v>
          </cell>
          <cell r="F7287" t="str">
            <v>Capacitar a la población   sobre el manejo y separación de los residuos sólidos para minimizar la contaminación del ambiente en el Municipio de Zambrano, Bolivar.</v>
          </cell>
        </row>
        <row r="7288">
          <cell r="E7288">
            <v>813894175714</v>
          </cell>
          <cell r="F7288" t="str">
            <v xml:space="preserve"> Construir Hornillas amigables con el medio ambiente para viviendas rurales en el Municipio de Zambrano Bolivar</v>
          </cell>
        </row>
        <row r="7289">
          <cell r="E7289">
            <v>813894175811</v>
          </cell>
          <cell r="F7289" t="str">
            <v xml:space="preserve">Construir  sistema de pozas sépticas en zona rural del municipio de Zambrano </v>
          </cell>
        </row>
        <row r="7290">
          <cell r="E7290">
            <v>813894175961</v>
          </cell>
          <cell r="F7290" t="str">
            <v xml:space="preserve"> Construir un  acueducto alterno para la prestación del servicio de agua potable en zona rural del Municipio de Zambrano, Bolivar.</v>
          </cell>
        </row>
        <row r="7291">
          <cell r="E7291">
            <v>813894176018</v>
          </cell>
          <cell r="F7291" t="str">
            <v xml:space="preserve">Construir un relleno sanitario regional </v>
          </cell>
        </row>
        <row r="7292">
          <cell r="E7292">
            <v>813894176058</v>
          </cell>
          <cell r="F7292" t="str">
            <v>Construir pozos profundos para la extracción de aguas subterráneas para el uso doméstico y pecuario en zona rural del municipio de Zambrano, departamento de Bolívar.</v>
          </cell>
        </row>
        <row r="7293">
          <cell r="E7293">
            <v>813894176061</v>
          </cell>
          <cell r="F7293" t="str">
            <v xml:space="preserve">Implementar la construcción de la planta de tratamiento de aguas residuales y la distribución de las redes en los barrios perifericos del municipio. </v>
          </cell>
        </row>
        <row r="7294">
          <cell r="E7294">
            <v>813894176088</v>
          </cell>
          <cell r="F7294" t="str">
            <v xml:space="preserve"> Crear organizaciones y comités para gestión e implementación de programas para el buen uso del agua potable, en el Municipio de Zambrano Bolivar. </v>
          </cell>
        </row>
        <row r="7295">
          <cell r="E7295">
            <v>813894176123</v>
          </cell>
          <cell r="F7295" t="str">
            <v>Implementar un programa de mejoramiento de vivienda en el Municipio de Zambrano Bolivar.</v>
          </cell>
        </row>
        <row r="7296">
          <cell r="E7296">
            <v>813894176162</v>
          </cell>
          <cell r="F7296" t="str">
            <v xml:space="preserve">Implementar programas de Construcción de vivienda rural en el Municipio de Zambrano, Departamento de Bolívar. </v>
          </cell>
        </row>
        <row r="7297">
          <cell r="E7297">
            <v>813894176218</v>
          </cell>
          <cell r="F7297" t="str">
            <v>Implementar programas de suministro e instalación  de baterías sanitarias para la zona rural del municipio de Zambrano.</v>
          </cell>
        </row>
        <row r="7298">
          <cell r="E7298">
            <v>813894176263</v>
          </cell>
          <cell r="F7298" t="str">
            <v>Implementar programas de acceso de  vivienda rural para mujeres en el Municipio de Zambrano, Bolivar.</v>
          </cell>
        </row>
        <row r="7299">
          <cell r="E7299">
            <v>813894176303</v>
          </cell>
          <cell r="F7299" t="str">
            <v>Implementar el sistema de manejo de residuos sólidos orgánicos del Municipio de Zambrano, Departamento de Bolivar.</v>
          </cell>
        </row>
        <row r="7300">
          <cell r="E7300">
            <v>813894176408</v>
          </cell>
          <cell r="F7300" t="str">
            <v>Crear veedurias a los proyectos de construcción de viviendas Urbanas y Rurales.</v>
          </cell>
        </row>
        <row r="7301">
          <cell r="E7301">
            <v>813894176493</v>
          </cell>
          <cell r="F7301" t="str">
            <v>Implementar un programa de reforestación con especies nativas para la reserva y Protección de los arroyos y ciénagas, evitando la erosión y que contribuya a la mitigación de los efectos del cambio climático y la protección de flora y fauna, en el municipio de Zambrano, departamento de Bolívar.</v>
          </cell>
        </row>
        <row r="7302">
          <cell r="E7302">
            <v>813894178333</v>
          </cell>
          <cell r="F7302" t="str">
            <v>Implementar un programa de mejoramiento de vivienda rural para mujeres víctimas cabezas de familia</v>
          </cell>
        </row>
        <row r="7303">
          <cell r="E7303">
            <v>1313042167397</v>
          </cell>
          <cell r="F7303" t="str">
            <v>Requerir de un censo complejo en toda la geografía de Arenal Bolívar, que  tenga incidencia en proyectos formulados desde la secretaría de planeación y demás despachos de la administración municipal de Arenal Bolívar</v>
          </cell>
        </row>
        <row r="7304">
          <cell r="E7304">
            <v>1313042167924</v>
          </cell>
          <cell r="F7304" t="str">
            <v>Construir los cementerios de los corregimientos de Santo Domingo y San Agustín del municipio de Arenal Bolívar, con el propósito de dignificar la integridad y humanidad de vivos y muertos</v>
          </cell>
        </row>
        <row r="7305">
          <cell r="E7305">
            <v>1313042167936</v>
          </cell>
          <cell r="F7305" t="str">
            <v>Adecuar y garantizar la sostenibilidad  del mantenimiento de los cementerios de Buenavista, Carnizala y San Rafael del municipio de Arenal</v>
          </cell>
        </row>
        <row r="7306">
          <cell r="E7306">
            <v>1313042168032</v>
          </cell>
          <cell r="F7306" t="str">
            <v>Construir acueductos veredales y soluciones individuales, que garanticen el acceso al agua potable a los corregimientos y veredas en el municipio Arenal Bolívar</v>
          </cell>
        </row>
        <row r="7307">
          <cell r="E7307">
            <v>1313042168056</v>
          </cell>
          <cell r="F7307" t="str">
            <v>Construir cocinas ecológicas, que mejore la calidad de vida de las familias en viviendas del municipio Arenal Bolívar</v>
          </cell>
        </row>
        <row r="7308">
          <cell r="E7308">
            <v>1313042168085</v>
          </cell>
          <cell r="F7308" t="str">
            <v>Construir 600 Viviendas Rurales, priorizadas a la población en condición de discapacidad, participantes del programa PNIS, mujeres o madres cabeza de hogar y víctimas del conflicto, en el municipio Arenal Bolívar.</v>
          </cell>
        </row>
        <row r="7309">
          <cell r="E7309">
            <v>1313042168095</v>
          </cell>
          <cell r="F7309" t="str">
            <v>Construir 2 tanques elevados para almacenamiento y suministro de agua para el consumo humano, en Los Peñones y Tequendama, del municipio Arenal Bolívar</v>
          </cell>
        </row>
        <row r="7310">
          <cell r="E7310">
            <v>1313042168126</v>
          </cell>
          <cell r="F7310" t="str">
            <v>Mejorar 400 Viviendas rurales para población en condición de discapacidad, participantes del programa PNIS, mujeres o madres cabeza de hogar y víctimas del conflicto, en el municipio de Arenal Bolívar.</v>
          </cell>
        </row>
        <row r="7311">
          <cell r="E7311">
            <v>1313042168169</v>
          </cell>
          <cell r="F7311" t="str">
            <v>Mejorar y optimizar la infraestructura física de la planta de tratamiento del Acueducto del municipio Arenal Bolívar</v>
          </cell>
        </row>
        <row r="7312">
          <cell r="E7312">
            <v>1313042168273</v>
          </cell>
          <cell r="F7312" t="str">
            <v>Estructurar un sistema para el manejo de residuos sólidos de cobertura regional en el municipio Arenal Bolívar</v>
          </cell>
        </row>
        <row r="7313">
          <cell r="E7313">
            <v>1313042168284</v>
          </cell>
          <cell r="F7313" t="str">
            <v>Construir infraestructuras para el manejo de aguas residuales y excretas en los 4 núcleos veredales del municipio Arenal Bolívar</v>
          </cell>
        </row>
        <row r="7314">
          <cell r="E7314">
            <v>1313042168464</v>
          </cell>
          <cell r="F7314" t="str">
            <v>Construir una nueva bocatoma en la quebrada Zabaleta de la vereda Zabaleta del municipio de Arenal Bolívar</v>
          </cell>
        </row>
        <row r="7315">
          <cell r="E7315">
            <v>1313042168469</v>
          </cell>
          <cell r="F7315" t="str">
            <v>Mejorar y adecuar la infraestructura física de los tanques elevados en los corregimientos Carnizala, San Rafael y Buenavista, del municipio Arenal Bolívar</v>
          </cell>
        </row>
        <row r="7316">
          <cell r="E7316">
            <v>1313160112439</v>
          </cell>
          <cell r="F7316" t="str">
            <v>Construcción de 16 acueductos veredales, de las veredas La Floresta, Coyongal, La Esperanza, Puerto Argelia, Las Nutrias, Santo Domingo, Los Coroncoros, Isla no hay como Dios, Yanacué, Chaparral, Miralindo, Diamante, Muribá, Medio San Juan, el firme y patio bonito.</v>
          </cell>
        </row>
        <row r="7317">
          <cell r="E7317">
            <v>1313160112454</v>
          </cell>
          <cell r="F7317" t="str">
            <v>Construcción de soluciones individuales de agua</v>
          </cell>
        </row>
        <row r="7318">
          <cell r="E7318">
            <v>1313160112460</v>
          </cell>
          <cell r="F7318" t="str">
            <v>Mejoramiento acueductos veredales</v>
          </cell>
        </row>
        <row r="7319">
          <cell r="E7319">
            <v>1313160112465</v>
          </cell>
          <cell r="F7319" t="str">
            <v>Captación de aguas subterráneas</v>
          </cell>
        </row>
        <row r="7320">
          <cell r="E7320">
            <v>1313160112478</v>
          </cell>
          <cell r="F7320" t="str">
            <v>Construcción de baterías sanitarias</v>
          </cell>
        </row>
        <row r="7321">
          <cell r="E7321">
            <v>1313160112690</v>
          </cell>
          <cell r="F7321" t="str">
            <v>Diseñar e implementar el programa de gestión integral de residuos sólidos domiciliarios PGIRS, en las 44 Veredas en el municipio de Cantagallo</v>
          </cell>
        </row>
        <row r="7322">
          <cell r="E7322">
            <v>1313160112703</v>
          </cell>
          <cell r="F7322" t="str">
            <v>Construcción de infraestructura para la disposición final de las residuos sólidos en la zona rural del municipio de Cantagallo</v>
          </cell>
        </row>
        <row r="7323">
          <cell r="E7323">
            <v>1313160112758</v>
          </cell>
          <cell r="F7323" t="str">
            <v>Construcción de 200 viviendas palafíticas en el sector rural de las veredas; El Firme, Las Nutrias, La Victoria, La Peña, Coroncoro, Coyongal, Patico Alto y Patico Bajo, del municipio Cantagallo.</v>
          </cell>
        </row>
        <row r="7324">
          <cell r="E7324">
            <v>1313160112792</v>
          </cell>
          <cell r="F7324" t="str">
            <v>Construcción de viviendas Rurales, dignas y saludables en las 44 veredas del municipio Cantagallo.</v>
          </cell>
        </row>
        <row r="7325">
          <cell r="E7325">
            <v>1313160112795</v>
          </cell>
          <cell r="F7325" t="str">
            <v>Mejorar viviendas Rurales, dignas y saludables en las 44 veredas del municipio Cantagallo</v>
          </cell>
        </row>
        <row r="7326">
          <cell r="E7326">
            <v>1313160112803</v>
          </cell>
          <cell r="F7326" t="str">
            <v>Construcción de 7 alcantarillados en los centros poblados de la zona rural de las veredas El Diamante, La Poza, La Victoria, Cagüi, Brisas de Bolívar, La Esperanza y Medio San Juan.</v>
          </cell>
        </row>
        <row r="7327">
          <cell r="E7327">
            <v>1313473167634</v>
          </cell>
          <cell r="F7327" t="str">
            <v xml:space="preserve">Construir 2.300 viviendas nuevas rurales en los 10 corregimientos del municipio de Morales, Bolívar. </v>
          </cell>
        </row>
        <row r="7328">
          <cell r="E7328">
            <v>1313473167642</v>
          </cell>
          <cell r="F7328" t="str">
            <v xml:space="preserve">Mejorar 1.710   viviendas rurales distribuidas en los 6 núcleos veredales del municipio de Morales, Bolívar. </v>
          </cell>
        </row>
        <row r="7329">
          <cell r="E7329">
            <v>1313473167648</v>
          </cell>
          <cell r="F7329" t="str">
            <v>Construir 3 acueductos interveredales en los núcleos Micohumado, Pueblo Nuevo y Mina Gallo con sus veredas en el municipio de Morales, Bolívar.</v>
          </cell>
        </row>
        <row r="7330">
          <cell r="E7330">
            <v>1313473167657</v>
          </cell>
          <cell r="F7330" t="str">
            <v>Construir 2 acueductos corregimental en las núcleos veredales Pueblo Nuevo y Micoahumado en el municipio de Morales, Bolívar</v>
          </cell>
        </row>
        <row r="7331">
          <cell r="E7331">
            <v>1313473167672</v>
          </cell>
          <cell r="F7331" t="str">
            <v xml:space="preserve">Construir  sistemas de suministro de agua potable con soluciones individuales  e integrales a las veredas que conforman los corregimientos de Bodega Central, Las Pailas,  el Dique, Paredes de Ororia, la Esmeralda, Boca de la Honda, La Palma beneficiando aproximadamente  2460  habitantes del municipio de Morales, Bolívar. </v>
          </cell>
        </row>
        <row r="7332">
          <cell r="E7332">
            <v>1313473167919</v>
          </cell>
          <cell r="F7332" t="str">
            <v xml:space="preserve">Mejorar el sistema de acueductos de los 7 corregimientos con sus respectivas veredas: Bodega Central, Las Pailas, El Dique, Paredes de Ororia, la Esmeralda, Boca de la Honda y La Palma, beneficiando a 6.150 habitantes aproximadamente del municipio de Morales, Bolívar. </v>
          </cell>
        </row>
        <row r="7333">
          <cell r="E7333">
            <v>1313473167925</v>
          </cell>
          <cell r="F7333" t="str">
            <v xml:space="preserve">Realizar el mejoramiento del sistema de alcantarillado en los corregimientos Bodega Central y Micoahumado del municipio de Morales, Bolívar. </v>
          </cell>
        </row>
        <row r="7334">
          <cell r="E7334">
            <v>1313473167942</v>
          </cell>
          <cell r="F7334" t="str">
            <v>Construir el sistema de  alcantarillado en los corregimientos de Mina Gallo, Corcovado, Boca de La Honda, Las Palmas, Las Pailas, El Dique, Paredes de Ororia y La Esmeralda del municipio de Morales, Bolívar.</v>
          </cell>
        </row>
        <row r="7335">
          <cell r="E7335">
            <v>1313473167957</v>
          </cell>
          <cell r="F7335" t="str">
            <v>Crear e implementar un plan de potabilización del agua en los 10 corregimientos y   veredas del Municipio de Morales, Bolívar</v>
          </cell>
        </row>
        <row r="7336">
          <cell r="E7336">
            <v>1313473167963</v>
          </cell>
          <cell r="F7336" t="str">
            <v>Construir la infraestructura para la disposición final de residuos sólidos e implementar y adecuar las rutas de recolección de basuras en los 10 corregimientos del municipio de Morales, Bolívar.</v>
          </cell>
        </row>
        <row r="7337">
          <cell r="E7337">
            <v>1313473167972</v>
          </cell>
          <cell r="F7337" t="str">
            <v xml:space="preserve">Construir   baterías sanitarias para los corregimientos y veredas del Municipio de Morales, Bolívar </v>
          </cell>
        </row>
        <row r="7338">
          <cell r="E7338">
            <v>1313473168011</v>
          </cell>
          <cell r="F7338" t="str">
            <v xml:space="preserve">  Capacitar a la comunidad en manejo integral de agua potable y saneamiento básico del municipio de Morales, Bolívar. </v>
          </cell>
        </row>
        <row r="7339">
          <cell r="E7339">
            <v>1313670159832</v>
          </cell>
          <cell r="F7339" t="str">
            <v xml:space="preserve">Construir 500 viviendas rurales nuevas dignas para los 9 núcleos veredales con sus veredas del municipio de San Pablo, Bolívar. </v>
          </cell>
        </row>
        <row r="7340">
          <cell r="E7340">
            <v>1313670160572</v>
          </cell>
          <cell r="F7340" t="str">
            <v>Construir 6 alcantarillados para los centros poblados Cañabraval bajo, Santo Domingo, Cerro Azul, Villanueva, los Caguices  y el Rosario del municipio de San Pablo.</v>
          </cell>
        </row>
        <row r="7341">
          <cell r="E7341">
            <v>1313670160578</v>
          </cell>
          <cell r="F7341" t="str">
            <v xml:space="preserve">Mejorar la vivienda para 1.500 familias de la zona rural de los nueve núcleos veredales del municipio de San Pablo, Bolívar. </v>
          </cell>
        </row>
        <row r="7342">
          <cell r="E7342">
            <v>1313670160587</v>
          </cell>
          <cell r="F7342" t="str">
            <v>Implementar 9 proyectos para la potabilización del agua de los nueve núcleos veredales del municipio de San Pablo, Bolívar.</v>
          </cell>
        </row>
        <row r="7343">
          <cell r="E7343">
            <v>1313670160602</v>
          </cell>
          <cell r="F7343" t="str">
            <v xml:space="preserve">Brindar Asistencia técnica en el manejo integral de residuos sólidos con educación de reciclaje en los nueve núcleos y sus veredas  La Unión, Caguises, Santo Domingo,  Caño de Oro, el Rosario, Cañabraval bajo, Sin zona, Cerro Azul  y Villanueva del municipio de San Pablo,  Bolívar. </v>
          </cell>
        </row>
        <row r="7344">
          <cell r="E7344">
            <v>1313670160642</v>
          </cell>
          <cell r="F7344" t="str">
            <v>Brindar asistencia técnica para la sostenibilidad de soluciones de acceso al agua para las comunidades de los nueve núcleos veredales del municipio de San Pablo, Bolívar.</v>
          </cell>
        </row>
        <row r="7345">
          <cell r="E7345">
            <v>1313670160651</v>
          </cell>
          <cell r="F7345" t="str">
            <v>Construir  7 acueductos veredales en  las veredas de Santo domingo,  el Rosario,  Cañabraval bajo,  La Unión, Villanueva, Cerro Azul y Caguises  del municipio de San Pablo, Bolívar.</v>
          </cell>
        </row>
        <row r="7346">
          <cell r="E7346">
            <v>1313670160657</v>
          </cell>
          <cell r="F7346" t="str">
            <v>Construir pozos perforados para el acceso a fuentes de agua en los nueve núcleos veredales y sus veredas del municipio de San Pablo, Bolívar.</v>
          </cell>
        </row>
        <row r="7347">
          <cell r="E7347">
            <v>1313670160663</v>
          </cell>
          <cell r="F7347" t="str">
            <v>Construir  infraestructura para la disposición final de residuos sólidos que da respuesta a las necesidades de las veredas Cañabraval bajo, Pozo azul, Cerro azul y el Rosario del municipio de San Pablo, Bolívar.</v>
          </cell>
        </row>
        <row r="7348">
          <cell r="E7348">
            <v>1313670160671</v>
          </cell>
          <cell r="F7348" t="str">
            <v>Implementar un sistema de recolección de basuras, a través de carros recolectores que conduzca hacia la disposición final en el municipio de San Pablo, Bolívar.</v>
          </cell>
        </row>
        <row r="7349">
          <cell r="E7349">
            <v>1313670160677</v>
          </cell>
          <cell r="F7349" t="str">
            <v>Construir  vivienda rurales de acuerdo a las particularidades  de las comunidades que habitan en zonas de alto riesgo y que requieren prioridad con enfoque territorial como las veredas Ciénaga de Vija, Bocas del Río cimitarra, el Jardín, el Porvenir e Isla Medellín del municipio de San Pablo,  Bolívar.</v>
          </cell>
        </row>
        <row r="7350">
          <cell r="E7350">
            <v>1313670160680</v>
          </cell>
          <cell r="F7350" t="str">
            <v>Construir 6 plantas de oxidación para la disposición final de las aguas residuales de Los núcleos veredales Cañabraval  bajo, Santo domingo, Cerro azul, Villanueva,  Rosario y Caguises del municipio de San Pablo, Bolívar.</v>
          </cell>
        </row>
        <row r="7351">
          <cell r="E7351">
            <v>1313688153483</v>
          </cell>
          <cell r="F7351" t="str">
            <v>Construir cocinas comunitarias como espacios de integración en los núcleos veredales del municipio de Santa Rosa del Sur, Bolívar.</v>
          </cell>
        </row>
        <row r="7352">
          <cell r="E7352">
            <v>1313688153823</v>
          </cell>
          <cell r="F7352" t="str">
            <v xml:space="preserve">Construir infraestructuras para el manejo de aguas residuales en todos núcleos veredales de Santa Rosa Sur de Bolívar. </v>
          </cell>
        </row>
        <row r="7353">
          <cell r="E7353">
            <v>1313688153874</v>
          </cell>
          <cell r="F7353" t="str">
            <v xml:space="preserve">Construir viviendas rurales dignas en todos núcleos veredales del municipio Santa Rosa Sur de Bolívar. </v>
          </cell>
        </row>
        <row r="7354">
          <cell r="E7354">
            <v>1313688153920</v>
          </cell>
          <cell r="F7354" t="str">
            <v xml:space="preserve">Formular proyectos de mejoramiento de viviendas rurales dignas en todos núcleos veredales del municipio Santa Rosa Sur de Bolívar. </v>
          </cell>
        </row>
        <row r="7355">
          <cell r="E7355">
            <v>1313688153928</v>
          </cell>
          <cell r="F7355" t="str">
            <v xml:space="preserve">Construir unidades sanitarias con sistema de tratamiento de aguas residuales, en todos núcleos veredales del municipio Santa Rosa Sur de Bolívar. </v>
          </cell>
        </row>
        <row r="7356">
          <cell r="E7356">
            <v>1313688153940</v>
          </cell>
          <cell r="F7356" t="str">
            <v xml:space="preserve">Garantizar el transporte de residuos sólidos a los sitios de disposición final en todos núcleos veredales del municipio Santa Rosa Sur de Bolívar. </v>
          </cell>
        </row>
        <row r="7357">
          <cell r="E7357">
            <v>1313688153981</v>
          </cell>
          <cell r="F7357" t="str">
            <v>Garantizar que los procesos de ejecución de plantas de tratamiento del municipio Santa Rosa del Sur de Bolívar se obtengan las licencias y condiciones requeridas por los entes reguladores.</v>
          </cell>
        </row>
        <row r="7358">
          <cell r="E7358">
            <v>1313688154063</v>
          </cell>
          <cell r="F7358" t="str">
            <v xml:space="preserve">Construir infraestructuras, para la disposición final adecuada de residuos sólidos, en corregimientos y sus veredas de Santa Rosa Sur de Bolívar. </v>
          </cell>
        </row>
        <row r="7359">
          <cell r="E7359">
            <v>1313688154068</v>
          </cell>
          <cell r="F7359" t="str">
            <v xml:space="preserve">Construir acueductos veredales, soluciones individuales e instalación de tanques de almacenamiento, en todos núcleos veredales del municipio Santa Rosa, Sur de Bolívar. </v>
          </cell>
        </row>
        <row r="7360">
          <cell r="E7360">
            <v>1313688154075</v>
          </cell>
          <cell r="F7360" t="str">
            <v xml:space="preserve">Realizar con recursos nacionales y el apoyo de la comunidad un censo en todos núcleos veredales de Santa Rosa Sur de Bolívar. </v>
          </cell>
        </row>
        <row r="7361">
          <cell r="E7361">
            <v>1313688154079</v>
          </cell>
          <cell r="F7361" t="str">
            <v>Fomentar la aplicación de proyectos de educación, capacitación, sensibilización en las áreas de saneamiento básico y vivienda rural a líderes de los diferentes núcleos veredales del municipio Santa Rosa del Sur de Bolívar.</v>
          </cell>
        </row>
        <row r="7362">
          <cell r="E7362">
            <v>1313744159849</v>
          </cell>
          <cell r="F7362" t="str">
            <v xml:space="preserve">Construir viviendas rurales con enfoque de género y diferencial, priorizando población en condición de discapacidad, víctimas, mujeres o madres cabeza de hogar, adulto mayor y participantes del programa PNIS, en los corregimientos y sus veredas del municipio Simití Sur de Bolívar. </v>
          </cell>
        </row>
        <row r="7363">
          <cell r="E7363">
            <v>1313744159878</v>
          </cell>
          <cell r="F7363" t="str">
            <v>Mejorar viviendas rurales con enfoque de género y diferencial, priorizando población en condición de discapacidad, víctimas, mujeres o madres cabeza de hogar, adulto mayor y participantes del programa PNIS, en los corregimientos y veredas del municipio Simití Sur de Bolívar.</v>
          </cell>
        </row>
        <row r="7364">
          <cell r="E7364">
            <v>1313744160092</v>
          </cell>
          <cell r="F7364" t="str">
            <v>Garantizar el acceso a agua potable para las comunidades, a través de la construcción de acueductos veredales y otros sistemas alternativos de captación, en los 10 núcleos veredales del municipio Simití Sur de Bolívar.</v>
          </cell>
        </row>
        <row r="7365">
          <cell r="E7365">
            <v>1313744160314</v>
          </cell>
          <cell r="F7365" t="str">
            <v>Construir baterías sanitarias que permitan mejorar las condiciones de saneamiento básico en las veredas de la Cabecera Municipal del municipio Simití Sur de Bolívar.</v>
          </cell>
        </row>
        <row r="7366">
          <cell r="E7366">
            <v>1313744160361</v>
          </cell>
          <cell r="F7366" t="str">
            <v>Implementar programas de formación integral en saneamiento básico, en los corregimientos y veredas de la cabecera municipal de Simití Sur de Bolívar.</v>
          </cell>
        </row>
        <row r="7367">
          <cell r="E7367">
            <v>1313744160563</v>
          </cell>
          <cell r="F7367" t="str">
            <v>Construir infraestructuras que garanticen el manejo de aguas residuales en corregimientos del municipio Simití Sur de Bolívar.</v>
          </cell>
        </row>
        <row r="7368">
          <cell r="E7368">
            <v>1313744160655</v>
          </cell>
          <cell r="F7368" t="str">
            <v>Implementar un sistema de gestión de residuos sólidos, contemplando la separación en la fuente para el aprovechamiento de los recursos orgánicos e inorgánicos y la disposición final de los residuos sólidos, para los corregimientos y veredas del municipio Simití Sur de Bolívar.</v>
          </cell>
        </row>
        <row r="7369">
          <cell r="E7369">
            <v>1313744162910</v>
          </cell>
          <cell r="F7369" t="str">
            <v xml:space="preserve">Construir cocinas ecológicas en los 14 corregimientos y 114 veredas, que contribuyan a la reducción del impacto ambiental, mejorando la calidad de vida de las familias de Simití Sur de Bolívar. </v>
          </cell>
        </row>
        <row r="7370">
          <cell r="E7370">
            <v>813212172981</v>
          </cell>
          <cell r="F7370" t="str">
            <v>Montar una planta descortezadora de semilla de ajonjolí en el corregimiento de Sincelejito, municipio de Córdoba – Bolívar</v>
          </cell>
        </row>
        <row r="7371">
          <cell r="E7371">
            <v>813212172995</v>
          </cell>
          <cell r="F7371" t="str">
            <v>Construir y dotar un centro de acopio en el corregimiento de San Andrés, municipio de Córdoba, para la recepción, comercialización y transformación de los productos del municipio.</v>
          </cell>
        </row>
        <row r="7372">
          <cell r="E7372">
            <v>813212173001</v>
          </cell>
          <cell r="F7372" t="str">
            <v>Crear un laboratorio de fertilizantes y abonos orgánicos en el corregimiento de Martín Alonso del municipio de Córdoba - Bolívar</v>
          </cell>
        </row>
        <row r="7373">
          <cell r="E7373">
            <v>813212173011</v>
          </cell>
          <cell r="F7373" t="str">
            <v>Gestionar ante las entidades del estado el acceso a seguros subsidiados de cosecha  para reducir el riesgo durante el proceso de  producción  en el municipio de Córdoba - Bolívar</v>
          </cell>
        </row>
        <row r="7374">
          <cell r="E7374">
            <v>813212173028</v>
          </cell>
          <cell r="F7374" t="str">
            <v>Gestionar ante las entidades del estado el acceso subsidios para la compra de los insumos necesarios para la producción agropecuaria en el municIpio de Córdoba - Bolívar</v>
          </cell>
        </row>
        <row r="7375">
          <cell r="E7375">
            <v>813212173075</v>
          </cell>
          <cell r="F7375" t="str">
            <v>Gestionar espacios en la región donde se promocione  y posteriormente se comercialicen los productos del municipio de Córdoba - Bolívar</v>
          </cell>
        </row>
        <row r="7376">
          <cell r="E7376">
            <v>813212173096</v>
          </cell>
          <cell r="F7376" t="str">
            <v>Implementar un cultivo de 120 hectáreas de yuca para las veredas y corregimientos: Socorro 1, Socorro 2, Guaymaral, Guarumo y Berlín del municipio de Córdoba, Bolívar</v>
          </cell>
        </row>
        <row r="7377">
          <cell r="E7377">
            <v>813212173107</v>
          </cell>
          <cell r="F7377" t="str">
            <v>Entregar capital semilla para implementar distintos proyectos productivas en el municipio de Córdoba - Bolívar</v>
          </cell>
        </row>
        <row r="7378">
          <cell r="E7378">
            <v>813212173125</v>
          </cell>
          <cell r="F7378" t="str">
            <v>Fortalecer con recursos económicos  las organizaciones del municipio Córdoba, Bolívar, para apoyar su operación,  logística y  dotación de sedes administrativas.</v>
          </cell>
        </row>
        <row r="7379">
          <cell r="E7379">
            <v>813212173128</v>
          </cell>
          <cell r="F7379" t="str">
            <v>Dotar de equipos de pesca a las familias de la zona ribereña del Río Magdalena en el municipio de Córdoba Bolívar</v>
          </cell>
        </row>
        <row r="7380">
          <cell r="E7380">
            <v>813212173138</v>
          </cell>
          <cell r="F7380" t="str">
            <v>implementar un proyecto de acceso a ganado (bovino, aviar, porcino) para el autoconsumo de las familias de la zona rural del municipio de Córdoba Bolívar</v>
          </cell>
        </row>
        <row r="7381">
          <cell r="E7381">
            <v>813212173141</v>
          </cell>
          <cell r="F7381" t="str">
            <v>Adquirir un banco de maquinaria agrícola con todos sus equipos, para cada núcleo, que beneficie al los productores del municipio de Córdoba - Bolívar.</v>
          </cell>
        </row>
        <row r="7382">
          <cell r="E7382">
            <v>813212173149</v>
          </cell>
          <cell r="F7382" t="str">
            <v>Implementar programas de capacitaciones para mujeres en producción de especies menores y hortofrutícolas en el municipio de Córdoba - Bolívar</v>
          </cell>
        </row>
        <row r="7383">
          <cell r="E7383">
            <v>813212173162</v>
          </cell>
          <cell r="F7383" t="str">
            <v>Implementar programas de capacitación en actividades no agropecuarias para mujeres del municipio de Córdoba - Bolívar</v>
          </cell>
        </row>
        <row r="7384">
          <cell r="E7384">
            <v>813212173178</v>
          </cell>
          <cell r="F7384" t="str">
            <v xml:space="preserve">Implementar proyecto productivo integral de lácteos con marca identificadora de la región Montes de María. </v>
          </cell>
        </row>
        <row r="7385">
          <cell r="E7385">
            <v>813212173189</v>
          </cell>
          <cell r="F7385" t="str">
            <v>Implementar proyectos para la cría de gallinas ponedoras que beneficie a mujeres  en el municipio de Córdoba - Bolívar</v>
          </cell>
        </row>
        <row r="7386">
          <cell r="E7386">
            <v>813212173199</v>
          </cell>
          <cell r="F7386" t="str">
            <v xml:space="preserve">Implementar un Banco de Semillas, que beneficie a los productores del municipio Córdoba, Bolívar. </v>
          </cell>
        </row>
        <row r="7387">
          <cell r="E7387">
            <v>813212173210</v>
          </cell>
          <cell r="F7387" t="str">
            <v>Implementar un estudio de mercado, para determinar la oferta y demanda de los diferentes productos que se dan en el municipio de Córdoba - Bolívar.</v>
          </cell>
        </row>
        <row r="7388">
          <cell r="E7388">
            <v>813212173217</v>
          </cell>
          <cell r="F7388" t="str">
            <v>Implementar un proyecto para la elaboración de alimentos y bloques multinutricionales para las especies animales con las que cuentan producidas en el municipio</v>
          </cell>
        </row>
        <row r="7389">
          <cell r="E7389">
            <v>813212173228</v>
          </cell>
          <cell r="F7389" t="str">
            <v xml:space="preserve">Implementar un proyecto para la producción de 39 hectáreas de Papaya Tainum que beneficie a los productores de las veredas Socorro 1, Socorro 2, Guaymaral, Guarumo y Berlín del municipio de Córdoba - </v>
          </cell>
        </row>
        <row r="7390">
          <cell r="E7390">
            <v>813212173252</v>
          </cell>
          <cell r="F7390" t="str">
            <v>Implementar proyectos para la cría de pollos de engorde que beneficie a mujeres del municipio de Córdoba - Bolívar</v>
          </cell>
        </row>
        <row r="7391">
          <cell r="E7391">
            <v>813212173268</v>
          </cell>
          <cell r="F7391" t="str">
            <v xml:space="preserve">Realizar el estudios de suelos en el Municipio de Córdoba - Bolívar </v>
          </cell>
        </row>
        <row r="7392">
          <cell r="E7392">
            <v>813212173273</v>
          </cell>
          <cell r="F7392" t="str">
            <v>Gestionar ante las entidades del estado el acceso a facilidades de crédito para los productores agorpecuarios del municipio de Córdoba, Bolívar.</v>
          </cell>
        </row>
        <row r="7393">
          <cell r="E7393">
            <v>813212173288</v>
          </cell>
          <cell r="F7393" t="str">
            <v xml:space="preserve">Implementar un proyecto de producción bovina en el municipio de Córdoba, Bolívar </v>
          </cell>
        </row>
        <row r="7394">
          <cell r="E7394">
            <v>813212173315</v>
          </cell>
          <cell r="F7394" t="str">
            <v>Implementar programas de extensión agropecuaria y capacitación que beneficien a los productores agropecuarios del municipio de Córdoba, Bolívar.</v>
          </cell>
        </row>
        <row r="7395">
          <cell r="E7395">
            <v>813212173328</v>
          </cell>
          <cell r="F7395" t="str">
            <v>Implementar proyectos integrales para la cría de peces que beneficie a la población del municipio de Córdoba, Bolívar</v>
          </cell>
        </row>
        <row r="7396">
          <cell r="E7396">
            <v>813212173334</v>
          </cell>
          <cell r="F7396" t="str">
            <v>Tecnificar la producción agrícola en el municipio de Córdoba - Bolívar</v>
          </cell>
        </row>
        <row r="7397">
          <cell r="E7397">
            <v>813212174178</v>
          </cell>
          <cell r="F7397" t="str">
            <v>Implementar proyectos comunitarios de empleabilidad donde las personas capacitadas y no capacitadas del municipio de Córdoba, Bolívar puedan participar.</v>
          </cell>
        </row>
        <row r="7398">
          <cell r="E7398">
            <v>813212174208</v>
          </cell>
          <cell r="F7398" t="str">
            <v>Implementar proyectos de cría y producción de ovinos en el municipio de Córdoba, Bolívar.</v>
          </cell>
        </row>
        <row r="7399">
          <cell r="E7399">
            <v>813212174216</v>
          </cell>
          <cell r="F7399" t="str">
            <v>Implementar proyectos productivos apícolas para las organizaciones de las comunidades de las veredas y corregimientos  Guaimaral, Socorro 2, Guarumo, Sanaguare, Las Marias y La Sierra del municipio de Córdoba, Bolívar.</v>
          </cell>
        </row>
        <row r="7400">
          <cell r="E7400">
            <v>813212174227</v>
          </cell>
          <cell r="F7400" t="str">
            <v>Implementar proyectos productivos para la siembra y producción de ajonjolí en el municipio de Córdoba, Bolívar.</v>
          </cell>
        </row>
        <row r="7401">
          <cell r="E7401">
            <v>813212174243</v>
          </cell>
          <cell r="F7401" t="str">
            <v>Implementar proyectos productivos para la cría y producción de especies menores en el municipio de Córdoba, Bolívar.</v>
          </cell>
        </row>
        <row r="7402">
          <cell r="E7402">
            <v>813244203531</v>
          </cell>
          <cell r="F7402" t="str">
            <v>Implementar líneas de crédito agropecuarios de fácil acceso con  intereses condonables  para las comunidades rurales del municipio de El Carmen de Bolívar.</v>
          </cell>
        </row>
        <row r="7403">
          <cell r="E7403">
            <v>813244203550</v>
          </cell>
          <cell r="F7403" t="str">
            <v>Acompañar a los productores del agro para la obtención de registro y certificación  ICA para la zona alta, media y baja del municipio de El Carmen de Bolívar</v>
          </cell>
        </row>
        <row r="7404">
          <cell r="E7404">
            <v>813244203582</v>
          </cell>
          <cell r="F7404" t="str">
            <v>Adelantar acciones de fortalecimiento a las organizaciones de la sociedad civil, cooperativas y juntas de acciones comunales para la zona alta, media y baja del municipio de El Carmen de Bolívar</v>
          </cell>
        </row>
        <row r="7405">
          <cell r="E7405">
            <v>813244203619</v>
          </cell>
          <cell r="F7405" t="str">
            <v>Ampliar  la productividad del cultivo de caña panelera en el corregimiento del Hobo y zonas que cumplan con las condiciones técnicas agroecológicas necesarias para este cultivo en el municipio de El Carmen de Bolívar.</v>
          </cell>
        </row>
        <row r="7406">
          <cell r="E7406">
            <v>813244203655</v>
          </cell>
          <cell r="F7406" t="str">
            <v>Apoyar a los productores con medios de transportes tracción mecánico y animal que permitan a los productores de la zona alta, media y baja del municipio de El Carmen de Bolívar la movilización adecuada sus productos.</v>
          </cell>
        </row>
        <row r="7407">
          <cell r="E7407">
            <v>813244203673</v>
          </cell>
          <cell r="F7407" t="str">
            <v xml:space="preserve">Crear bancos de semillas nativas de la región para el área rural del municipio de El Carmen de Bolívar </v>
          </cell>
        </row>
        <row r="7408">
          <cell r="E7408">
            <v>813244203680</v>
          </cell>
          <cell r="F7408" t="str">
            <v xml:space="preserve">Crear bancos de semillas nativas de la región para las comunidades étnicas del área rural del municipio de El Carmen de Bolívar </v>
          </cell>
        </row>
        <row r="7409">
          <cell r="E7409">
            <v>813244203685</v>
          </cell>
          <cell r="F7409" t="str">
            <v>Implementar programas de asistencia técnica y extensión rural agropecuaria, pesquera, artesanal y forestal a los productores localizados en la zona alta, media y baja del municipio de El Carmen de Bolívar.</v>
          </cell>
        </row>
        <row r="7410">
          <cell r="E7410">
            <v>813244203700</v>
          </cell>
          <cell r="F7410" t="str">
            <v xml:space="preserve">Construir un zoocriadero de babillas para el autoconsumo de la comunidad indígena Cunaypa del municipio de El Carmen de Bolívar </v>
          </cell>
        </row>
        <row r="7411">
          <cell r="E7411">
            <v>813244203715</v>
          </cell>
          <cell r="F7411" t="str">
            <v>Fortalecer la comercialización de los productos agropecuarios de la zona alta, media y baja del municipio de El Carmen de Bolívar.</v>
          </cell>
        </row>
        <row r="7412">
          <cell r="E7412">
            <v>813244203769</v>
          </cell>
          <cell r="F7412" t="str">
            <v>Construir y habilitar reservorios de agua para fines agroindustriales  en la zona alta, media y baja del municipio de El Carmen de Bolívar.</v>
          </cell>
        </row>
        <row r="7413">
          <cell r="E7413">
            <v>813244204376</v>
          </cell>
          <cell r="F7413" t="str">
            <v>Apoyar el fomento del ecoturismo sostenible a través de la construcción de muelles ecos turístico en la vereda Camarón y Puerto Mesita y crear senderos ecos turísticos en la zona rural del municipio de El Carmen de Bolívar.</v>
          </cell>
        </row>
        <row r="7414">
          <cell r="E7414">
            <v>813244204380</v>
          </cell>
          <cell r="F7414" t="str">
            <v>Construir una central de abastos para la comercialización de los productos agropecuarios en la zona urbana de El Carmen de Bolívar</v>
          </cell>
        </row>
        <row r="7415">
          <cell r="E7415">
            <v>813244204412</v>
          </cell>
          <cell r="F7415" t="str">
            <v>Construir dos plantas procesadoras de alimento concentrado para especies pecuarias ubicadas los corregimientos de Caracoli y el Salado del municipio de El Carmen de Bolívar.</v>
          </cell>
        </row>
        <row r="7416">
          <cell r="E7416">
            <v>813244204426</v>
          </cell>
          <cell r="F7416" t="str">
            <v>Crear un banco de semillas nativas y limpias en la zona urbana del municipio de El Carmen de Bolívar</v>
          </cell>
        </row>
        <row r="7417">
          <cell r="E7417">
            <v>813244204458</v>
          </cell>
          <cell r="F7417" t="str">
            <v>Crear bancos de maquinaria Agro industrial ubicados en los corregimientos y veredas de: El Salado, Santo Domingo de Mesa, Caracolí,  el Hobo, Cansona, Lázaro, Hato Nuevo, Jesús del Monte, Guamanga, Verdum, San Isidro, Macayepo, el Bledo y Raizal  del municipio de El Carmen de Bolívar.</v>
          </cell>
        </row>
        <row r="7418">
          <cell r="E7418">
            <v>813244204495</v>
          </cell>
          <cell r="F7418" t="str">
            <v>Construir centros de acopio para la comercialización ubicados en los corregimientos de: La cansona, El Salado, Santo Domingo de Mesa, Macayepo, San Rafael, Verdum y el Hobo del municipio de El Carmen de Bolívar.</v>
          </cell>
        </row>
        <row r="7419">
          <cell r="E7419">
            <v>813244204517</v>
          </cell>
          <cell r="F7419" t="str">
            <v>Crear y fortalecer microempresas de economía solidaria en la zona alta, media y baja del municipio de El Carmen de Bolívar</v>
          </cell>
        </row>
        <row r="7420">
          <cell r="E7420">
            <v>813244204518</v>
          </cell>
          <cell r="F7420" t="str">
            <v xml:space="preserve">Implementar proyectos de zoocriadero comunitario  para el autoconsumo de los núcleos familiares del área rural del municipio del Carmen de Bolívar </v>
          </cell>
        </row>
        <row r="7421">
          <cell r="E7421">
            <v>813244204548</v>
          </cell>
          <cell r="F7421" t="str">
            <v>Dotar de maquinarias para micro-empresas de fabricación de prendas de vestir en la zona alta, media y baja del municipio de El Carmen de Bolívar</v>
          </cell>
        </row>
        <row r="7422">
          <cell r="E7422">
            <v>813244204558</v>
          </cell>
          <cell r="F7422" t="str">
            <v xml:space="preserve">Implementar proyectos de recuperación de plantas frutales en el área rural del municipio de El Carmen de Bolívar </v>
          </cell>
        </row>
        <row r="7423">
          <cell r="E7423">
            <v>813244204562</v>
          </cell>
          <cell r="F7423" t="str">
            <v>Ampliar y Dotar de herramientas de producción y equipamiento los centros de acopio en las comunidades de Bajo Grande y Guamito del municipio de El Carmen de Bolívar</v>
          </cell>
        </row>
        <row r="7424">
          <cell r="E7424">
            <v>813244204569</v>
          </cell>
          <cell r="F7424" t="str">
            <v>Crear y fortalecer las asociaciones de mujeres, jóvenes y comunidad LGTBI en la zona alta, media y baja del municipio de El Carmen de Bolívar</v>
          </cell>
        </row>
        <row r="7425">
          <cell r="E7425">
            <v>813244204570</v>
          </cell>
          <cell r="F7425" t="str">
            <v xml:space="preserve">Capacitar en la creación y mantenimiento de los cultivos hidropónicos a las familias del área rural del municipio de El Carmen de Bolívar. </v>
          </cell>
        </row>
        <row r="7426">
          <cell r="E7426">
            <v>813244204576</v>
          </cell>
          <cell r="F7426" t="str">
            <v>Implementar proyectos productivos para mujeres,  jóvenes y comunidad LGTBI en la zona alta, media y baja del municipio de El Carmen de Bolívar</v>
          </cell>
        </row>
        <row r="7427">
          <cell r="E7427">
            <v>813244204588</v>
          </cell>
          <cell r="F7427" t="str">
            <v xml:space="preserve">Capacitar en la preparación de abonos, repelentes e insecticidas orgánicos a las familias del área rural del municipio de El Carmen de Bolívar. </v>
          </cell>
        </row>
        <row r="7428">
          <cell r="E7428">
            <v>813244204589</v>
          </cell>
          <cell r="F7428" t="str">
            <v>Implementar un proyecto de producción de arroz  para las mujeres cabeza de hogar en la comunidad de Verdum del municipio de El Carmen de Bolívar.</v>
          </cell>
        </row>
        <row r="7429">
          <cell r="E7429">
            <v>813244204594</v>
          </cell>
          <cell r="F7429" t="str">
            <v xml:space="preserve">Dotar de herramientas manuales y mecánicas para la producción agropecuaria de las comunidades de la zona alta, media y baja del municipio de El Carmen de Bolívar </v>
          </cell>
        </row>
        <row r="7430">
          <cell r="E7430">
            <v>813244204612</v>
          </cell>
          <cell r="F7430" t="str">
            <v>Fortalecer a las organizaciones productoras en la zona alta, media y baja del municipio de El Carmen de Bolívar</v>
          </cell>
        </row>
        <row r="7431">
          <cell r="E7431">
            <v>813244204638</v>
          </cell>
          <cell r="F7431" t="str">
            <v>Fomentar la innovación tecnológica para la producción agropecuaria en la zona alta, media y baja del municipio de El Carmen de Bolívar.</v>
          </cell>
        </row>
        <row r="7432">
          <cell r="E7432">
            <v>813244204649</v>
          </cell>
          <cell r="F7432" t="str">
            <v>Formar en buenas práctica agrícolas a los productores de la zona alta, media y baja del municipio de El Carmen de Bolívar.</v>
          </cell>
        </row>
        <row r="7433">
          <cell r="E7433">
            <v>813244204663</v>
          </cell>
          <cell r="F7433" t="str">
            <v>Fortalecer las cadenas productivas tradicionales  de la zona alta, media y baja del municipio de El Carmen de Bolívar.</v>
          </cell>
        </row>
        <row r="7434">
          <cell r="E7434">
            <v>813244204685</v>
          </cell>
          <cell r="F7434" t="str">
            <v>Implementar y  fortalecer proyectos de repoblamiento bovino en la zona alta, media y baja del municipio de El Carmen de Bolívar.</v>
          </cell>
        </row>
        <row r="7435">
          <cell r="E7435">
            <v>813244204722</v>
          </cell>
          <cell r="F7435" t="str">
            <v>Implementar cultivos de aguacate  criollo injertado para el cabildo indígena Cunaypa en la vereda Verruguita del municipio de El Carmen de Bolívar.</v>
          </cell>
        </row>
        <row r="7436">
          <cell r="E7436">
            <v>813244204731</v>
          </cell>
          <cell r="F7436" t="str">
            <v>Implementar cultivos propios de las comunidades indígenas y afro en la vereda Verruguita de El Carmen de Bolívar.</v>
          </cell>
        </row>
        <row r="7437">
          <cell r="E7437">
            <v>813244204815</v>
          </cell>
          <cell r="F7437" t="str">
            <v>Implementar y fortalecer líneas productivas de productos nativos de la zona alta, media y baja del municipio de El Carmen de Bolívar.</v>
          </cell>
        </row>
        <row r="7438">
          <cell r="E7438">
            <v>813244204818</v>
          </cell>
          <cell r="F7438" t="str">
            <v>Implementar y fortalecer proyecto para el fomento de la apicultura en la zona alta, media y baja del municipio de El Carmen de Bolívar.</v>
          </cell>
        </row>
        <row r="7439">
          <cell r="E7439">
            <v>813244204823</v>
          </cell>
          <cell r="F7439" t="str">
            <v>Implementar y fortalecer proyectos piscícolas en la zona rural del municipio de El Carmen de Bolívar</v>
          </cell>
        </row>
        <row r="7440">
          <cell r="E7440">
            <v>813244204829</v>
          </cell>
          <cell r="F7440" t="str">
            <v>Implementar proyectos de formación en seguridad laboral en el campo en la de la zona alta, media y baja del municipio de El Carmen de Bolívar</v>
          </cell>
        </row>
        <row r="7441">
          <cell r="E7441">
            <v>813244204846</v>
          </cell>
          <cell r="F7441" t="str">
            <v>Implementar un proyecto de formación y capacitación en control ambiental y producción agropecuaria en la zona alta, media y baja del municipio de El Carmen de Bolívar</v>
          </cell>
        </row>
        <row r="7442">
          <cell r="E7442">
            <v>813244204855</v>
          </cell>
          <cell r="F7442" t="str">
            <v xml:space="preserve">Implementar pensión campesina para los productores de la de la zona alta, media y baja del municipio de El Carmen de Bolívar </v>
          </cell>
        </row>
        <row r="7443">
          <cell r="E7443">
            <v>813244204870</v>
          </cell>
          <cell r="F7443" t="str">
            <v>Promover la vinculación laboral de los pobladores de la zona alta, media y baja del municipio de El Carmen de Bolívar</v>
          </cell>
        </row>
        <row r="7444">
          <cell r="E7444">
            <v>813244204900</v>
          </cell>
          <cell r="F7444" t="str">
            <v>Garantizar la comercialización de los productos agropecuarios en la zona rural del municipio de El Carmen de Bolívar.</v>
          </cell>
        </row>
        <row r="7445">
          <cell r="E7445">
            <v>813244204912</v>
          </cell>
          <cell r="F7445" t="str">
            <v>Vincular a las diferentes organizaciones sociales para la construcción y ejecución de proyectos y programas de la zona alta, media y baja del municipio de El Carmen de Bolívar.</v>
          </cell>
        </row>
        <row r="7446">
          <cell r="E7446">
            <v>813244204928</v>
          </cell>
          <cell r="F7446" t="str">
            <v>Apoyar con medio de transporte tracción mecánico y animal a los productores del corregimiento Lázaro del municipio de El Carmen de Bolívar.</v>
          </cell>
        </row>
        <row r="7447">
          <cell r="E7447">
            <v>813244204945</v>
          </cell>
          <cell r="F7447" t="str">
            <v>Reactivar la producción de Café en la zona alta del municipio de El Carmen de Bolívar</v>
          </cell>
        </row>
        <row r="7448">
          <cell r="E7448">
            <v>813244204951</v>
          </cell>
          <cell r="F7448" t="str">
            <v>Implementar seguros de cosecha para los productores de la zona rural del municipio de El Carmen de Bolívar.</v>
          </cell>
        </row>
        <row r="7449">
          <cell r="E7449">
            <v>813244205087</v>
          </cell>
          <cell r="F7449" t="str">
            <v>Promover el desarrollo agrícola en la zona rural de El Carmen de Bolívar</v>
          </cell>
        </row>
        <row r="7450">
          <cell r="E7450">
            <v>813244205228</v>
          </cell>
          <cell r="F7450" t="str">
            <v>Implementar la creación de mercados campesinos en la zona alta, media y baja del municipio de El Carmen de Bolívar.</v>
          </cell>
        </row>
        <row r="7451">
          <cell r="E7451">
            <v>813244205443</v>
          </cell>
          <cell r="F7451" t="str">
            <v>Transferir y actualizar la oferta tecnológica agropecuaria para los productores y técnicos de la zona alta, media y baja del municipio de El Carmen de Bolívar.</v>
          </cell>
        </row>
        <row r="7452">
          <cell r="E7452">
            <v>813244205465</v>
          </cell>
          <cell r="F7452" t="str">
            <v>Implementar estrategias para el control y prevención fitosanitario del cultivo de aguacate en la zona alta del municipio de El Carmen de Bolívar.</v>
          </cell>
        </row>
        <row r="7453">
          <cell r="E7453">
            <v>813244205486</v>
          </cell>
          <cell r="F7453" t="str">
            <v>Implementar programas de formalización de cadenas regionales productivas.</v>
          </cell>
        </row>
        <row r="7454">
          <cell r="E7454">
            <v>813244205500</v>
          </cell>
          <cell r="F7454" t="str">
            <v>Implementar proyecto de mejoramiento ambiental en la zona rural del municipio de El Carmen de Bolívar.</v>
          </cell>
        </row>
        <row r="7455">
          <cell r="E7455">
            <v>813244205510</v>
          </cell>
          <cell r="F7455" t="str">
            <v>Implementar líneas de crédito con enfoque diferencial  y de género en la zona rural del municipio de El Carmen de Bolívar.</v>
          </cell>
        </row>
        <row r="7456">
          <cell r="E7456">
            <v>813244205521</v>
          </cell>
          <cell r="F7456" t="str">
            <v>Crear un hipermercado ganadero con su respectiva planta de sacrificio en la zona urbana del municipio de El Carmen de Bolívar.</v>
          </cell>
        </row>
        <row r="7457">
          <cell r="E7457">
            <v>813244205583</v>
          </cell>
          <cell r="F7457" t="str">
            <v>Impulsar y desarrollar líneas productivas ecológicas en la zona rural del municipio de El Carmen de Bolívar.</v>
          </cell>
        </row>
        <row r="7458">
          <cell r="E7458">
            <v>813248186832</v>
          </cell>
          <cell r="F7458" t="str">
            <v xml:space="preserve">Construir un  matadero o central de sacrificio de animales en el municipio El Guamo, Bolívar </v>
          </cell>
        </row>
        <row r="7459">
          <cell r="E7459">
            <v>813248186837</v>
          </cell>
          <cell r="F7459" t="str">
            <v xml:space="preserve">Adecuar  fuentes hídricas para la reactivación económica del municipio El Guamo, Bolívar </v>
          </cell>
        </row>
        <row r="7460">
          <cell r="E7460">
            <v>813248186856</v>
          </cell>
          <cell r="F7460" t="str">
            <v xml:space="preserve">Construir centros de acopio en zonas estratégicas del municipio El Guamo, Bolívar </v>
          </cell>
        </row>
        <row r="7461">
          <cell r="E7461">
            <v>813248186863</v>
          </cell>
          <cell r="F7461" t="str">
            <v>Gestionar los seguros de cosecha en los renglones agrícola y pecuario en la zona rural del municipio El Guamo Bolívar</v>
          </cell>
        </row>
        <row r="7462">
          <cell r="E7462">
            <v>813248186869</v>
          </cell>
          <cell r="F7462" t="str">
            <v>Gestionar programas de fomento agropecuario para la zona rural del municipio de El Guamo Bolívar</v>
          </cell>
        </row>
        <row r="7463">
          <cell r="E7463">
            <v>813248186889</v>
          </cell>
          <cell r="F7463" t="str">
            <v xml:space="preserve">Implementar Proyectos de Etnoturismo y Ecoturismo en el área rural del municipio El Guamo, Bolívar. </v>
          </cell>
        </row>
        <row r="7464">
          <cell r="E7464">
            <v>813248186893</v>
          </cell>
          <cell r="F7464" t="str">
            <v xml:space="preserve">Implementar plan de asistencia técnica para cultivos transitorios y permanentes con enfoque agroecológico en el área rural del municipio de El Guamo, Bolívar. </v>
          </cell>
        </row>
        <row r="7465">
          <cell r="E7465">
            <v>813248186907</v>
          </cell>
          <cell r="F7465" t="str">
            <v>Adquirir un Banco de maquinaria y herramientas para el área rural del municipio El Guamo, Bolívar</v>
          </cell>
        </row>
        <row r="7466">
          <cell r="E7466">
            <v>813248186940</v>
          </cell>
          <cell r="F7466" t="str">
            <v>Gestionar programas de asistencia técnica para la producción agrícola pecuaria y pesquera en el municipio de El Guamo Bolívar</v>
          </cell>
        </row>
        <row r="7467">
          <cell r="E7467">
            <v>813248186962</v>
          </cell>
          <cell r="F7467" t="str">
            <v xml:space="preserve">Recuperar los suelos y repoblar la fauna y flora en la zona rural del municipio El Guamo, Bolívar. </v>
          </cell>
        </row>
        <row r="7468">
          <cell r="E7468">
            <v>813248186979</v>
          </cell>
          <cell r="F7468" t="str">
            <v xml:space="preserve">Realizar estudios de mercado en el municipio El Guamo, Bolívar </v>
          </cell>
        </row>
        <row r="7469">
          <cell r="E7469">
            <v>813248187007</v>
          </cell>
          <cell r="F7469" t="str">
            <v xml:space="preserve">Implementar Proyectos de especies menores en el área rural del municipio El Guamo, Bolívar. </v>
          </cell>
        </row>
        <row r="7470">
          <cell r="E7470">
            <v>813248187086</v>
          </cell>
          <cell r="F7470" t="str">
            <v xml:space="preserve">Implementar programas de producción agrícola y pesquera en la zona rural del municipio El Guamo, Bolívar. </v>
          </cell>
        </row>
        <row r="7471">
          <cell r="E7471">
            <v>813248187109</v>
          </cell>
          <cell r="F7471" t="str">
            <v>Implementar y ejecutar programa de formación en buenas prácticas de producción piscícola para el auto-consumo en el área rural del municipio del El Guamo, Bolívar.</v>
          </cell>
        </row>
        <row r="7472">
          <cell r="E7472">
            <v>813248187112</v>
          </cell>
          <cell r="F7472" t="str">
            <v xml:space="preserve">Implementar estrategias para brindar mayores oportunidades de ingresos  a las comunidades rurales del municipio El Guamo, Bolívar </v>
          </cell>
        </row>
        <row r="7473">
          <cell r="E7473">
            <v>813248187175</v>
          </cell>
          <cell r="F7473" t="str">
            <v xml:space="preserve">Implementar proyectos de ganadería doble propósito en el área rural del municipio El Guamo, Bolívar </v>
          </cell>
        </row>
        <row r="7474">
          <cell r="E7474">
            <v>813248187199</v>
          </cell>
          <cell r="F7474" t="str">
            <v xml:space="preserve">Implementar proyectos para mujeres campesinas cabezas de hogar donde puedan ejecutar ideas de Negocios en el municipio El Guamo, Bolívar </v>
          </cell>
        </row>
        <row r="7475">
          <cell r="E7475">
            <v>813248187263</v>
          </cell>
          <cell r="F7475" t="str">
            <v>Implementar procesos de emprendimiento para la población juvenil en el municipio del Guamo</v>
          </cell>
        </row>
        <row r="7476">
          <cell r="E7476">
            <v>813248187307</v>
          </cell>
          <cell r="F7476" t="str">
            <v>Capacitar a la población juvenil del municipio de el Guamo Bolívar en la identificación, formulación de proyectos de generación de ingresos.</v>
          </cell>
        </row>
        <row r="7477">
          <cell r="E7477">
            <v>813248187323</v>
          </cell>
          <cell r="F7477" t="str">
            <v>Realizar proyecto de repoblamiento  de peces en los cuerpos cenagosos de los corregimientos del área rural del municipio de El Guamo, Bolívar.</v>
          </cell>
        </row>
        <row r="7478">
          <cell r="E7478">
            <v>813248187334</v>
          </cell>
          <cell r="F7478" t="str">
            <v>Implementar programas de procesamiento de productos lacteos para la mujer rural del municipio El Guamo Bolívar.</v>
          </cell>
        </row>
        <row r="7479">
          <cell r="E7479">
            <v>813248187358</v>
          </cell>
          <cell r="F7479" t="str">
            <v>Crear y Fortalecer las microempresas conformadas por mujeres para la transformación artesanal del maíz en el municipio de El Guamo Bolívar.</v>
          </cell>
        </row>
        <row r="7480">
          <cell r="E7480">
            <v>813248187375</v>
          </cell>
          <cell r="F7480" t="str">
            <v>Crear y financiar programa de reciclaje de residuos solidos liderados por las mujeres el area rural del municipio de el Guamo Bolívar</v>
          </cell>
        </row>
        <row r="7481">
          <cell r="E7481">
            <v>813248187413</v>
          </cell>
          <cell r="F7481" t="str">
            <v>Fortalecer a la organizaciones de victimas en la identificación, formulación e implementación de proyectos productivos agropecuarios en el municipio de El Guamo Bolívar.</v>
          </cell>
        </row>
        <row r="7482">
          <cell r="E7482">
            <v>813248187466</v>
          </cell>
          <cell r="F7482" t="str">
            <v>Implementar un proyecto de productos derivados del Ñame que beneficie a las mujeres victimas cabezas de hogar  del municipio de El Guamo Bolívar</v>
          </cell>
        </row>
        <row r="7483">
          <cell r="E7483">
            <v>813248187621</v>
          </cell>
          <cell r="F7483" t="str">
            <v>Desarrollar programa para el rescate de las variedades de semillas criollas y plantas medicinales para la seguridad alimentaria y nutricional de la población campesina y afrodescendiente del área rural del municipio de El Guamo, Bolívar.</v>
          </cell>
        </row>
        <row r="7484">
          <cell r="E7484">
            <v>813248187639</v>
          </cell>
          <cell r="F7484" t="str">
            <v>Dotar a la población rural con agroinsumos, semillas de cultivo de alevinos, equipos y herramientas para la potencializar la seguridad alimentaria y nutricional en el municipio de El Guamo, Bolívar.</v>
          </cell>
        </row>
        <row r="7485">
          <cell r="E7485">
            <v>813442175981</v>
          </cell>
          <cell r="F7485" t="str">
            <v>Adquisición y puesta en marcha de un banco de maquinaria agrícola</v>
          </cell>
        </row>
        <row r="7486">
          <cell r="E7486">
            <v>813442176092</v>
          </cell>
          <cell r="F7486" t="str">
            <v>Adquisición y puesta en marcha de maquinarias para procesamiento de fruta, arroz y maíz</v>
          </cell>
        </row>
        <row r="7487">
          <cell r="E7487">
            <v>813442176184</v>
          </cell>
          <cell r="F7487" t="str">
            <v>Adquisición de medios de transporte para comercialización de productos agrícolas y pecuarios.</v>
          </cell>
        </row>
        <row r="7488">
          <cell r="E7488">
            <v>813442176203</v>
          </cell>
          <cell r="F7488" t="str">
            <v>Fortalecer la implementación de Proyectos Piscícolas, Apícolas, Avícolas y de especies menores para garantizar el acceso a los alimentos a las familias del municipio María la Baja-Bolívar</v>
          </cell>
        </row>
        <row r="7489">
          <cell r="E7489">
            <v>813442176281</v>
          </cell>
          <cell r="F7489" t="str">
            <v>Implementación y articulación de cadenas productivas y alianzas público privadas para la producción, mercadeo y comercialización de cultivos tradicionales y agroindustriales</v>
          </cell>
        </row>
        <row r="7490">
          <cell r="E7490">
            <v>813442176375</v>
          </cell>
          <cell r="F7490" t="str">
            <v>Ofrecer programas de asistencia técnica a las familias que se ocupan de la producción agrícola tradicional y pecuaria ofreciendo garantías de acceso físico a los alimentos en el municipio de María La Baja-Bolívar</v>
          </cell>
        </row>
        <row r="7491">
          <cell r="E7491">
            <v>813442176425</v>
          </cell>
          <cell r="F7491" t="str">
            <v>Implementar programas de asistencia técnica integral (extensión rural).</v>
          </cell>
        </row>
        <row r="7492">
          <cell r="E7492">
            <v>813442176439</v>
          </cell>
          <cell r="F7492" t="str">
            <v xml:space="preserve">Formulación y ejecución de proyectos de recuperación y conservación de especies nativas </v>
          </cell>
        </row>
        <row r="7493">
          <cell r="E7493">
            <v>813442176523</v>
          </cell>
          <cell r="F7493" t="str">
            <v>Promover programas y proyectos para la conservación, multiplicación  e intercambio de semillas criollas  ancestrales desde el liderazgo de las mujeres rurales del municipio de María La Baja-Bolívar</v>
          </cell>
        </row>
        <row r="7494">
          <cell r="E7494">
            <v>813442176616</v>
          </cell>
          <cell r="F7494" t="str">
            <v>Capacitaciones en el manejo y administración de proyectos productivos</v>
          </cell>
        </row>
        <row r="7495">
          <cell r="E7495">
            <v>813442176782</v>
          </cell>
          <cell r="F7495" t="str">
            <v>Construcción de la infraestructura para el funcionamiento del banco de maquinarias agrícolas.</v>
          </cell>
        </row>
        <row r="7496">
          <cell r="E7496">
            <v>813442176848</v>
          </cell>
          <cell r="F7496" t="str">
            <v>Construir y dotar centros de acopio y almacenamiento en el municipio de María La Baja</v>
          </cell>
        </row>
        <row r="7497">
          <cell r="E7497">
            <v>813442178313</v>
          </cell>
          <cell r="F7497" t="str">
            <v>Incluir en la planta de personal del distrito de riego a la población víctima del conflicto armado del municipio de María La Baja - Bolívar.</v>
          </cell>
        </row>
        <row r="7498">
          <cell r="E7498">
            <v>813442178340</v>
          </cell>
          <cell r="F7498" t="str">
            <v>Creación de microempresa que impulsen la producción y comercialización de productos artesanales.</v>
          </cell>
        </row>
        <row r="7499">
          <cell r="E7499">
            <v>813442178516</v>
          </cell>
          <cell r="F7499" t="str">
            <v>Creación de un fondo de emprendimiento para la entrega de capital semilla no reembolsable en la zona rural del municipio de María la Baja.</v>
          </cell>
        </row>
        <row r="7500">
          <cell r="E7500">
            <v>813442178594</v>
          </cell>
          <cell r="F7500" t="str">
            <v>Realizar estudios para determinar el uso de los suelos con fines agrícolas para los Núcleos veredales del municipio  de María La Baja</v>
          </cell>
        </row>
        <row r="7501">
          <cell r="E7501">
            <v>813442178597</v>
          </cell>
          <cell r="F7501" t="str">
            <v xml:space="preserve">Apoyo a la creación y financiación de microempresas </v>
          </cell>
        </row>
        <row r="7502">
          <cell r="E7502">
            <v>813442178603</v>
          </cell>
          <cell r="F7502" t="str">
            <v>Crear un banco de perfiles u hojas de vida en los 5 núcleos veredales del municipio de María la Baja</v>
          </cell>
        </row>
        <row r="7503">
          <cell r="E7503">
            <v>813442178637</v>
          </cell>
          <cell r="F7503" t="str">
            <v>Crear banco de semillas nativas en María la Baja</v>
          </cell>
        </row>
        <row r="7504">
          <cell r="E7504">
            <v>813442178663</v>
          </cell>
          <cell r="F7504" t="str">
            <v>Crear e impulsar mercados campesinos en el municipio de María la Baja</v>
          </cell>
        </row>
        <row r="7505">
          <cell r="E7505">
            <v>813442178676</v>
          </cell>
          <cell r="F7505" t="str">
            <v>Establecer convenios y alianzas para la comercialización de la producción agrícola.</v>
          </cell>
        </row>
        <row r="7506">
          <cell r="E7506">
            <v>813442178677</v>
          </cell>
          <cell r="F7506" t="str">
            <v>Condonación de deudas adquiridas en el marco del conflicto armado</v>
          </cell>
        </row>
        <row r="7507">
          <cell r="E7507">
            <v>813442178684</v>
          </cell>
          <cell r="F7507" t="str">
            <v>Crear seguro de cosecha para campesinos y campesinas.</v>
          </cell>
        </row>
        <row r="7508">
          <cell r="E7508">
            <v>813442178695</v>
          </cell>
          <cell r="F7508" t="str">
            <v>Implementar mano de obra de la mujer rural y personas en condición de discapacidad residentes en zonas rurales del municipio de María la Baja</v>
          </cell>
        </row>
        <row r="7509">
          <cell r="E7509">
            <v>813442178701</v>
          </cell>
          <cell r="F7509" t="str">
            <v>Implementar programas de protección rural</v>
          </cell>
        </row>
        <row r="7510">
          <cell r="E7510">
            <v>813442178726</v>
          </cell>
          <cell r="F7510" t="str">
            <v>Implementar proyectos de especies menores para mujeres y personas con discapacidad.</v>
          </cell>
        </row>
        <row r="7511">
          <cell r="E7511">
            <v>813442178740</v>
          </cell>
          <cell r="F7511" t="str">
            <v xml:space="preserve">Ejecutar un proyecto de siembra de frutales para cada uno de los núcleos veredales de María La Baja </v>
          </cell>
        </row>
        <row r="7512">
          <cell r="E7512">
            <v>813442178756</v>
          </cell>
          <cell r="F7512" t="str">
            <v>Contratar mano de obra calificada y no calificada de las zonas rurales de María La Baja para las obras y proyectos que se ejecuten en el municipio.</v>
          </cell>
        </row>
        <row r="7513">
          <cell r="E7513">
            <v>813442178787</v>
          </cell>
          <cell r="F7513" t="str">
            <v>Implementar programas de protección socio económica que beneficie al campesinado adulto mayor de la zona rural del municipio de María la Baja.</v>
          </cell>
        </row>
        <row r="7514">
          <cell r="E7514">
            <v>813442178803</v>
          </cell>
          <cell r="F7514" t="str">
            <v xml:space="preserve">Implementar estrategias para promover los mercados locales del municipio de María La Baja </v>
          </cell>
        </row>
        <row r="7515">
          <cell r="E7515">
            <v>813442178823</v>
          </cell>
          <cell r="F7515" t="str">
            <v xml:space="preserve">Expandir los cultivos tradicionales en el municipio de María La Baja </v>
          </cell>
        </row>
        <row r="7516">
          <cell r="E7516">
            <v>813442178824</v>
          </cell>
          <cell r="F7516" t="str">
            <v>Crear estrategias de protección y promoción de la semilla nativa en el área rural del municipio de María La Baja</v>
          </cell>
        </row>
        <row r="7517">
          <cell r="E7517">
            <v>813442178856</v>
          </cell>
          <cell r="F7517" t="str">
            <v>Implementar proyectos ambientales en el área rural del municipio de María la baja</v>
          </cell>
        </row>
        <row r="7518">
          <cell r="E7518">
            <v>813442178860</v>
          </cell>
          <cell r="F7518" t="str">
            <v>Implementar la ruta etno turística y eco turística de las veredas y corregimiento de María la Baja</v>
          </cell>
        </row>
        <row r="7519">
          <cell r="E7519">
            <v>813442178879</v>
          </cell>
          <cell r="F7519" t="str">
            <v xml:space="preserve">Implementar proyectos productivos sostenibles para madres de niños en condición de discapacidad en el área rural del municipio de María La Baja </v>
          </cell>
        </row>
        <row r="7520">
          <cell r="E7520">
            <v>813442178885</v>
          </cell>
          <cell r="F7520" t="str">
            <v xml:space="preserve">Diseñar e implementar un sistema para regular los precios de los productos generados del área rural del municipio de María La Baja </v>
          </cell>
        </row>
        <row r="7521">
          <cell r="E7521">
            <v>813442178888</v>
          </cell>
          <cell r="F7521" t="str">
            <v>Promover el primer trabajo de los jóvenes organizados dentro de las veredas de la zona rural de María la Baja</v>
          </cell>
        </row>
        <row r="7522">
          <cell r="E7522">
            <v>813442178890</v>
          </cell>
          <cell r="F7522" t="str">
            <v>Gestionar la ampliación de la oferta de financiación para la compra de insumos agrícolas</v>
          </cell>
        </row>
        <row r="7523">
          <cell r="E7523">
            <v>813442178902</v>
          </cell>
          <cell r="F7523" t="str">
            <v>Creación de un fondo de emprendimiento para la entrega de capital semilla no reembolsable en la zona rural del municipio de María la Baja.</v>
          </cell>
        </row>
        <row r="7524">
          <cell r="E7524">
            <v>813654183243</v>
          </cell>
          <cell r="F7524" t="str">
            <v>Adquirir banco de maquinaria y herramientas agrícolas, para labores culturales de las actividades agropecuarios de los núcleos veredales Paraíso, La Negra y Horizonte, para beneficiar a 500 familias del municipio de San Jacinto, Bolívar</v>
          </cell>
        </row>
        <row r="7525">
          <cell r="E7525">
            <v>813654183272</v>
          </cell>
          <cell r="F7525" t="str">
            <v>Implementar programa de capacitación para fortalecer las capacidades organizativas, técnicas, administrativas y financieras de las familias agropecuarias del municipio de San Jacinto, Bolívar</v>
          </cell>
        </row>
        <row r="7526">
          <cell r="E7526">
            <v>813654183282</v>
          </cell>
          <cell r="F7526" t="str">
            <v>Implementar la cría de especies menores en la zona rural de San Jacinto - Bolívar.</v>
          </cell>
        </row>
        <row r="7527">
          <cell r="E7527">
            <v>813654183283</v>
          </cell>
          <cell r="F7527" t="str">
            <v xml:space="preserve">Realizar un estudio de suelos, aguas y ecosistemas en la zona rural del municipio de San Jacinto-Bolívar </v>
          </cell>
        </row>
        <row r="7528">
          <cell r="E7528">
            <v>813654183285</v>
          </cell>
          <cell r="F7528" t="str">
            <v xml:space="preserve">Implementar programa de emprendimiento para mujeres, en actividades no agropecuarias para fortalecer la economía local, de San Jacinto, Bolívar. </v>
          </cell>
        </row>
        <row r="7529">
          <cell r="E7529">
            <v>813654183296</v>
          </cell>
          <cell r="F7529" t="str">
            <v>Implementar  estudio físico - químico de los suelos veredales del municipio de San Jacinto, Bolívar.</v>
          </cell>
        </row>
        <row r="7530">
          <cell r="E7530">
            <v>813654183478</v>
          </cell>
          <cell r="F7530" t="str">
            <v xml:space="preserve">Implementar proyecto de cria de caprinos e instalaciones para la producción de carne, con 300 familias del núcleo veredal la Negra, zona rural de San Jacinto, Bolívar. </v>
          </cell>
        </row>
        <row r="7531">
          <cell r="E7531">
            <v>813654183496</v>
          </cell>
          <cell r="F7531" t="str">
            <v>Crear e implementar herramientas financieras, para dinamizar el sector agropecuario de la zona rural de San Jacinto, Bolívar.</v>
          </cell>
        </row>
        <row r="7532">
          <cell r="E7532">
            <v>813654183635</v>
          </cell>
          <cell r="F7532" t="str">
            <v>Contratar mano de obra calificada y no calificada en las comunidades de la zona rural del municipio de San Jacinto – Bolívar</v>
          </cell>
        </row>
        <row r="7533">
          <cell r="E7533">
            <v>813654183636</v>
          </cell>
          <cell r="F7533" t="str">
            <v>Implementar un banco de semillas nativas o tradicionales, para beneficiar a las familias rurales de San Jacinto, Bolívar.</v>
          </cell>
        </row>
        <row r="7534">
          <cell r="E7534">
            <v>813654183647</v>
          </cell>
          <cell r="F7534" t="str">
            <v xml:space="preserve">Crear rutas ecoturísticas sostenibles aprovechando la biodiversidad de la región en zona rural del municipio de San Jacinto Bolívar </v>
          </cell>
        </row>
        <row r="7535">
          <cell r="E7535">
            <v>813654184268</v>
          </cell>
          <cell r="F7535" t="str">
            <v>Estructurar plan de comercialización de los productos tradicionales producidos en zona rural de San Jacinto, Bolívar.</v>
          </cell>
        </row>
        <row r="7536">
          <cell r="E7536">
            <v>813654184284</v>
          </cell>
          <cell r="F7536" t="str">
            <v xml:space="preserve">Construir y dotar de maquinaria, herramienta e insumos para la agro industrialización del cacao, para beneficiar a las familias de los nucleos veredales , Paraiso, Arroyo, Brasilar, </v>
          </cell>
        </row>
        <row r="7537">
          <cell r="E7537">
            <v>813654184286</v>
          </cell>
          <cell r="F7537" t="str">
            <v>Implementar mecanismo de incentivos que permitan el control de precios mínimos para los productos agropecuarios de la zona rural de San Jacinto, Bolívar.</v>
          </cell>
        </row>
        <row r="7538">
          <cell r="E7538">
            <v>813654184288</v>
          </cell>
          <cell r="F7538" t="str">
            <v>Crear plan de mejora para el sector organizacional de la zona rural del municipio de San Jacinto, Bolívar.</v>
          </cell>
        </row>
        <row r="7539">
          <cell r="E7539">
            <v>813654184299</v>
          </cell>
          <cell r="F7539" t="str">
            <v>Crear, formar y fortalecer los procesos asociativos de la linea económica artesanal del municipio de San Jacinto, Bolívar.</v>
          </cell>
        </row>
        <row r="7540">
          <cell r="E7540">
            <v>813654184300</v>
          </cell>
          <cell r="F7540" t="str">
            <v>Construir un centro de acopio en la vereda El Bongal, municipio de San Jacinto, Bolívar.</v>
          </cell>
        </row>
        <row r="7541">
          <cell r="E7541">
            <v>813654184303</v>
          </cell>
          <cell r="F7541" t="str">
            <v>Fortalecer los procesos de veeduría en la implementación de proyectos productivos y actividades económicas no agropecuarias en el municipio de San Jacinto Bolívar</v>
          </cell>
        </row>
        <row r="7542">
          <cell r="E7542">
            <v>813654184307</v>
          </cell>
          <cell r="F7542" t="str">
            <v>Dotar de vehículos de transporte para los productos agropecuarios de la zona rural del municipio de San Jacinto, Bolívar.</v>
          </cell>
        </row>
        <row r="7543">
          <cell r="E7543">
            <v>813654184317</v>
          </cell>
          <cell r="F7543" t="str">
            <v xml:space="preserve">Construir y dotar planta para procesamiento de abonos orgánicos, a través de lombriz roja californiana y composteras, en la vereda Santa Barbara del municipio de San Jacinto, Bolívar    </v>
          </cell>
        </row>
        <row r="7544">
          <cell r="E7544">
            <v>813654184320</v>
          </cell>
          <cell r="F7544" t="str">
            <v xml:space="preserve">Implementar un centro cerámico de arcilla con mujeres del municipio de San Jacinto, Bolívar, </v>
          </cell>
        </row>
        <row r="7545">
          <cell r="E7545">
            <v>813654184336</v>
          </cell>
          <cell r="F7545" t="str">
            <v>Establecimiento y comercialización de Ñame espino mejorado, para beneficiar a 600 familias productoras del municipio de San Jacinto, Bolívar.</v>
          </cell>
        </row>
        <row r="7546">
          <cell r="E7546">
            <v>813654184351</v>
          </cell>
          <cell r="F7546" t="str">
            <v>Implementar siembra de cultivos de naranja valencia y mango tommy en los 6 núcleos veredales del municipio de San Jacinto, Bolívar.</v>
          </cell>
        </row>
        <row r="7547">
          <cell r="E7547">
            <v>813654184375</v>
          </cell>
          <cell r="F7547" t="str">
            <v>Implementar programa de mejoramiento genético bovino en el municipio de San Jacinto, Bolívar</v>
          </cell>
        </row>
        <row r="7548">
          <cell r="E7548">
            <v>813654184378</v>
          </cell>
          <cell r="F7548" t="str">
            <v>Establecer un programa de mercadeo especializado para el cultivo de ñame, para beneficiar a las familias de la zona rural del municipio de San Jacinto, Bolivar</v>
          </cell>
        </row>
        <row r="7549">
          <cell r="E7549">
            <v>813654184384</v>
          </cell>
          <cell r="F7549" t="str">
            <v>Implementar programa de mejoramiento genético apícola en el municipio de San Jacinto, Bolívar.</v>
          </cell>
        </row>
        <row r="7550">
          <cell r="E7550">
            <v>813654184387</v>
          </cell>
          <cell r="F7550" t="str">
            <v>Implementar programas de incentivos de Pago por Servicios Ambientales -PSA para la zona rural del municipio de San Jacinto Bolívar</v>
          </cell>
        </row>
        <row r="7551">
          <cell r="E7551">
            <v>813654184400</v>
          </cell>
          <cell r="F7551" t="str">
            <v>Implementar actividades económicas no agropecuarias con mujeres y jóvenes  de los 6 núcleos veredales, del municipio de San Jacinto, Bolívar.</v>
          </cell>
        </row>
        <row r="7552">
          <cell r="E7552">
            <v>813654184404</v>
          </cell>
          <cell r="F7552" t="str">
            <v>Implementar programa de repoblamiento bovino y producción de forraje en el municipio de San Jacinto, Bolívar.</v>
          </cell>
        </row>
        <row r="7553">
          <cell r="E7553">
            <v>813654184411</v>
          </cell>
          <cell r="F7553" t="str">
            <v>Implementar mercados campesinos donde los productores agropecuarios oferten sus productos, en la cabecera municipal  de San Jacinto, Bolívar.</v>
          </cell>
        </row>
        <row r="7554">
          <cell r="E7554">
            <v>813654184450</v>
          </cell>
          <cell r="F7554" t="str">
            <v>Implementar un proyecto de transformación de ñame  en el municipio de San Jacinto, Bolívar.</v>
          </cell>
        </row>
        <row r="7555">
          <cell r="E7555">
            <v>813654184485</v>
          </cell>
          <cell r="F7555" t="str">
            <v>Fortalecer el nodo de la cadena apícola de San Jacinto Bolívar en procesos de empacado y alianzas comercialización</v>
          </cell>
        </row>
        <row r="7556">
          <cell r="E7556">
            <v>813654184492</v>
          </cell>
          <cell r="F7556" t="str">
            <v>Construir unidades productivas de cerdos de levante y engorde para beneficiar a 180 familias, del municipio de San Jacinto, Bolívar.</v>
          </cell>
        </row>
        <row r="7557">
          <cell r="E7557">
            <v>813654184658</v>
          </cell>
          <cell r="F7557" t="str">
            <v>Implementar cultivos de plantas medicinales y aromaticas para la extraccion de aceites esenciales con el fin de proteger la medicina tradicional de las comunidades negras de San Jacinto, Bolívar.</v>
          </cell>
        </row>
        <row r="7558">
          <cell r="E7558">
            <v>813657197060</v>
          </cell>
          <cell r="F7558" t="str">
            <v>Gestionar e implementar formación técnica agropecuaria en los núcleos veredales del municipio de San Juan Nemopuceno Bolívar</v>
          </cell>
        </row>
        <row r="7559">
          <cell r="E7559">
            <v>813657197090</v>
          </cell>
          <cell r="F7559" t="str">
            <v xml:space="preserve">Crear y dotar 3 bancos de maquinaria y herramientas agrícolas, para el mejoramiento de la productividad agropecuaria de los pequeños y medianos productores del municipio de San Juan Nepomuceno, Bolívar. </v>
          </cell>
        </row>
        <row r="7560">
          <cell r="E7560">
            <v>813657197100</v>
          </cell>
          <cell r="F7560" t="str">
            <v xml:space="preserve">Implementar en los núcleos veredales del Municipio de San Juan Nepomuceno  la producción de hortalizas a través de la técnica de invernaderos 	</v>
          </cell>
        </row>
        <row r="7561">
          <cell r="E7561">
            <v>813657197127</v>
          </cell>
          <cell r="F7561" t="str">
            <v>Implementar la siembra de cultivos de ñame espino tecnificado para beneficiar a 500 familias de la zona rural de San Juan Nepomuceno, Bolívar.</v>
          </cell>
        </row>
        <row r="7562">
          <cell r="E7562">
            <v>813657197266</v>
          </cell>
          <cell r="F7562" t="str">
            <v>Implementar programa de re poblamiento bovino y mejoramiento de praderas para beneficiar a pequeños y medianos productores de la zona rural de la parte baja del municipio de San Juan Nepomuceno, Bolívar.</v>
          </cell>
        </row>
        <row r="7563">
          <cell r="E7563">
            <v>813657197313</v>
          </cell>
          <cell r="F7563" t="str">
            <v>Implementar cultivos de aguacate Lorena injertado para pequeños productores de la zona alta del municipio de San Juan Nepomuceno, Bolívar.</v>
          </cell>
        </row>
        <row r="7564">
          <cell r="E7564">
            <v>813657197337</v>
          </cell>
          <cell r="F7564" t="str">
            <v>Implementar siembra de cultivos de cítricos, para beneficiar a 700 familias de la zona rural de San Juan de Nepomuceno, Bolívar.</v>
          </cell>
        </row>
        <row r="7565">
          <cell r="E7565">
            <v>813657197362</v>
          </cell>
          <cell r="F7565" t="str">
            <v>Implementar programa de investigación y transformación de productos agrícolas tradicionales, para la generación de valor agregado a las familias rurales de San Juan Nepomuceno, Bolívar.</v>
          </cell>
        </row>
        <row r="7566">
          <cell r="E7566">
            <v>813657197372</v>
          </cell>
          <cell r="F7566" t="str">
            <v>Crear e implementar herramientas financieras que impulsen el desarrollo económico local de la zona rural del municipio de San Juan Nepomuceno, Bolívar.</v>
          </cell>
        </row>
        <row r="7567">
          <cell r="E7567">
            <v>813657197409</v>
          </cell>
          <cell r="F7567" t="str">
            <v>Construir sistemas de captación de agua a través de jagüeyes para beneficiar a 700 familias de la zona rural de San Juan Nepomuceno, Bolívar.</v>
          </cell>
        </row>
        <row r="7568">
          <cell r="E7568">
            <v>813657197437</v>
          </cell>
          <cell r="F7568" t="str">
            <v>Implementar proyecto de ampliación de la apicultura, para beneficiar a 700 mujeres  de zona rural de San Juan Nepomuceno, Bolívar.</v>
          </cell>
        </row>
        <row r="7569">
          <cell r="E7569">
            <v>813657197481</v>
          </cell>
          <cell r="F7569" t="str">
            <v>Implementar siembra de cultivos de palma de Iraca y caña flecha en asocio con forestales nativos, para beneficiar a las familias indígenas Zenu, del municipio de San Juan Nepomuceno, Bolívar.</v>
          </cell>
        </row>
        <row r="7570">
          <cell r="E7570">
            <v>813657197507</v>
          </cell>
          <cell r="F7570" t="str">
            <v>Implementar programa de mejoramiento genético bovino, para 350 familias de la zona rural de San Juan Nepomuceno, Bolívar .</v>
          </cell>
        </row>
        <row r="7571">
          <cell r="E7571">
            <v>813657197754</v>
          </cell>
          <cell r="F7571" t="str">
            <v>Dotar de semillas criollas y tradicionales a la población rural del municipio de San Juan Nepomuceno Bolívar</v>
          </cell>
        </row>
        <row r="7572">
          <cell r="E7572">
            <v>813657197863</v>
          </cell>
          <cell r="F7572" t="str">
            <v>Crear e implementar programas de emprendimientos dirigidos a jóvenes rurales del municipio de San Juan Nepomuceno, Bolívar.</v>
          </cell>
        </row>
        <row r="7573">
          <cell r="E7573">
            <v>813657197885</v>
          </cell>
          <cell r="F7573" t="str">
            <v>Implementar programas de mercados campesinos para la venta local y regional de productos agropecuarios de San Juan Nepomuceno, Bolívar.</v>
          </cell>
        </row>
        <row r="7574">
          <cell r="E7574">
            <v>813657197907</v>
          </cell>
          <cell r="F7574" t="str">
            <v xml:space="preserve">Desarrollar proyecto de acompañamiento para la  comercialización, para beneficiar a las familias productoras de San Juan Nepomuceno, Bolívar. </v>
          </cell>
        </row>
        <row r="7575">
          <cell r="E7575">
            <v>813657197923</v>
          </cell>
          <cell r="F7575" t="str">
            <v>Implementar un estudio de uso de suelo de la zona rural de San Juan Nepomuceno, Bolívar.</v>
          </cell>
        </row>
        <row r="7576">
          <cell r="E7576">
            <v>813657198645</v>
          </cell>
          <cell r="F7576" t="str">
            <v>Construir un banco de semillas criollas, en tres (3) núcleos veredales para proveer a la zona rural del municipio de San Juan Nepomuceno, Bolívar.</v>
          </cell>
        </row>
        <row r="7577">
          <cell r="E7577">
            <v>813657198669</v>
          </cell>
          <cell r="F7577" t="str">
            <v>Construir y dotar un centro de acopio para almacenamiento de la producción de ñame y maíz en los corregimientos de La Haya y San Cayetano, del municipio de San Juan Nepomuceno, Bolívar.</v>
          </cell>
        </row>
        <row r="7578">
          <cell r="E7578">
            <v>813657198681</v>
          </cell>
          <cell r="F7578" t="str">
            <v>Construir y dotar planta procesadora de reciclaje para los jóvenes rurales del municipio de San Juan Nepomuceno, Bolívar.</v>
          </cell>
        </row>
        <row r="7579">
          <cell r="E7579">
            <v>813657198698</v>
          </cell>
          <cell r="F7579" t="str">
            <v xml:space="preserve">Implementar unidad productiva piscícola  para beneficiar a 50 mujeres del  Corregimiento de San Agustín, municipio San Juan Nepomuceno, Bolívar. </v>
          </cell>
        </row>
        <row r="7580">
          <cell r="E7580">
            <v>813657198710</v>
          </cell>
          <cell r="F7580" t="str">
            <v>Establecer proyecto productivo con las familias indígenas Zenu del municipio de San Juan Nepomuceno, Bolívar.</v>
          </cell>
        </row>
        <row r="7581">
          <cell r="E7581">
            <v>813657198716</v>
          </cell>
          <cell r="F7581" t="str">
            <v>Dotar de 7 vehiculos de carga para transportar productos agropecuarios de la zona rural del municipio de San Juan Nepomuceno, Bolívar.</v>
          </cell>
        </row>
        <row r="7582">
          <cell r="E7582">
            <v>813657198724</v>
          </cell>
          <cell r="F7582" t="str">
            <v>Implementar programa de producción de caprinos con 200 mujeres  de la zona rural del municipio de San Juan Nepomuceno, Bolívar.</v>
          </cell>
        </row>
        <row r="7583">
          <cell r="E7583">
            <v>813657198736</v>
          </cell>
          <cell r="F7583" t="str">
            <v>Construir un vivero de plántulas injertadas de especies forestales, frutales y nativos, en la vereda Rodaculo, del municipio San Juan Nepomuceno, Bolivar.</v>
          </cell>
        </row>
        <row r="7584">
          <cell r="E7584">
            <v>813894175814</v>
          </cell>
          <cell r="F7584" t="str">
            <v>Implementar siembra de yuca tecnificada para  las familias productoras  de la zona rural del municipio de Zambrano, Bolívar.</v>
          </cell>
        </row>
        <row r="7585">
          <cell r="E7585">
            <v>813894175951</v>
          </cell>
          <cell r="F7585" t="str">
            <v xml:space="preserve">Implementar proyecto ganadero con transferencia tecnológica para las familias de la zona rural del municipio de Zambrano, Bolívar a fin de fortalecer los ingresos económicos de las familias. </v>
          </cell>
        </row>
        <row r="7586">
          <cell r="E7586">
            <v>813894176152</v>
          </cell>
          <cell r="F7586" t="str">
            <v>Implementar explotaciones porcícolas para las familias víctmas de la violencia de todas las veredas del municipio de Zambrano, Bolívar</v>
          </cell>
        </row>
        <row r="7587">
          <cell r="E7587">
            <v>813894176214</v>
          </cell>
          <cell r="F7587" t="str">
            <v>Implementar explotaciones piscícola para las familias víctimas de la violencia de las veredas del municipio de Zambrano, Bolívar.</v>
          </cell>
        </row>
        <row r="7588">
          <cell r="E7588">
            <v>813894176215</v>
          </cell>
          <cell r="F7588" t="str">
            <v>Fortalecer  y capacitar a organizaciones de mujeres, asociaciones de agricultores y juntas de acción comunal para operar los programas de alimentación escolar en la zona rural del municipio de Zambrano</v>
          </cell>
        </row>
        <row r="7589">
          <cell r="E7589">
            <v>813894176369</v>
          </cell>
          <cell r="F7589" t="str">
            <v xml:space="preserve">Implementar programas de  capacitación sobre buenas practicas agricolas en los hogares campesinos en el Municipio de Zambrano, Departamento de Bolivar. </v>
          </cell>
        </row>
        <row r="7590">
          <cell r="E7590">
            <v>813894176762</v>
          </cell>
          <cell r="F7590" t="str">
            <v>Implementar un programa de recuperación y mecanización de tierras, con la aplicación de las buenas prácticas agrícolas en zona rural del municipio de Zambrano, departamento de Bolívar.</v>
          </cell>
        </row>
        <row r="7591">
          <cell r="E7591">
            <v>813894178237</v>
          </cell>
          <cell r="F7591" t="str">
            <v>Implementar proyectos ovinos para las familias víctimas de la violencia de la zona rural del municipio de Zambrano, Bolívar.</v>
          </cell>
        </row>
        <row r="7592">
          <cell r="E7592">
            <v>813894178322</v>
          </cell>
          <cell r="F7592" t="str">
            <v>Implementar proyectos apícolas para las familias víctimas de la violencia de la zona rural del municipio de Zambrano, Bolívar</v>
          </cell>
        </row>
        <row r="7593">
          <cell r="E7593">
            <v>813894178325</v>
          </cell>
          <cell r="F7593" t="str">
            <v>Gestionar ante los entes Gubernamentales y de Cooperación internacional para que los proyectos productivos beneficien a los productores y sean ejecutados por las organizaciones de base  del municipio de Zambrano, Bolívar y que cumplan con las exigencias contenidos en los términos de referencia establecidos por la convocatoria.</v>
          </cell>
        </row>
        <row r="7594">
          <cell r="E7594">
            <v>813894178332</v>
          </cell>
          <cell r="F7594" t="str">
            <v>Implementar sistemas de capacitación para adquirir el conocimiento de la norma y procesos para la inclusión de los mercados internacionales.</v>
          </cell>
        </row>
        <row r="7595">
          <cell r="E7595">
            <v>813894178337</v>
          </cell>
          <cell r="F7595" t="str">
            <v>Fomentar la implementación de mercados campesinos locales y regionales que les permita promocionar los productos  y aumentar los ingresos de las familias campesinas de los  municipios participantes de los Montes de María.</v>
          </cell>
        </row>
        <row r="7596">
          <cell r="E7596">
            <v>813894178346</v>
          </cell>
          <cell r="F7596" t="str">
            <v>Implementar las parcelas demostrativas de cultivos agroecológicos  y agrobiológica en la zona rural del municipio de Zambrano, Bolívar</v>
          </cell>
        </row>
        <row r="7597">
          <cell r="E7597">
            <v>813894178498</v>
          </cell>
          <cell r="F7597" t="str">
            <v>Establecer una planta de transformación de productos agropecuarios que beneficie a los productores en el municipio de Zambrano, Bolívar.</v>
          </cell>
        </row>
        <row r="7598">
          <cell r="E7598">
            <v>813894178530</v>
          </cell>
          <cell r="F7598" t="str">
            <v>Implementar programas para pago de servicios ambientales a las asociaciones de mujeres campesinas e indígenas, para preservar y cuidar los cuerpos de agua y bosques del área rural del municipio de Zambrano.</v>
          </cell>
        </row>
        <row r="7599">
          <cell r="E7599">
            <v>813894178645</v>
          </cell>
          <cell r="F7599" t="str">
            <v>Crear Bancos de Maquinaria Agrícola para tecnificación del campo de la zona rural del Municipio de Zambrano</v>
          </cell>
        </row>
        <row r="7600">
          <cell r="E7600">
            <v>813894178653</v>
          </cell>
          <cell r="F7600" t="str">
            <v xml:space="preserve">Instalar capacidades para el diseño, formulación y gestión de proyectos para las comunidades rurales del municipio de Zambrano, Bolívar. </v>
          </cell>
        </row>
        <row r="7601">
          <cell r="E7601">
            <v>813894178662</v>
          </cell>
          <cell r="F7601" t="str">
            <v xml:space="preserve">Capacitar a  mujeres rurales para el desarrollo de actividades agropecuarias que permita la cualificación y empoderamiento productivo de esta población en la zona rural del Municipio de Zambrano </v>
          </cell>
        </row>
        <row r="7602">
          <cell r="E7602">
            <v>813894178666</v>
          </cell>
          <cell r="F7602" t="str">
            <v>Construir  reservorios de agua para almacenamiento de agua destinada a actividades agropeocuarias de la zona rural del Municipio de Zambran</v>
          </cell>
        </row>
        <row r="7603">
          <cell r="E7603">
            <v>813894178694</v>
          </cell>
          <cell r="F7603" t="str">
            <v>Desarrollar   encadenamientos productivos con productores en la zona rural de Zambrano</v>
          </cell>
        </row>
        <row r="7604">
          <cell r="E7604">
            <v>813894178733</v>
          </cell>
          <cell r="F7604" t="str">
            <v xml:space="preserve">Desarrollar  proyectos pisícolas en jaulas flotantes para incentivar la producción y comercialización de carne de pescado para el mejoramiento socio económico de las familias rurales </v>
          </cell>
        </row>
        <row r="7605">
          <cell r="E7605">
            <v>813894178774</v>
          </cell>
          <cell r="F7605" t="str">
            <v>Implementar  un Programa de Fortalecimiento de organizaciones campesinas y de pequeños productores agropecuarios de la zona rural de Zambrano</v>
          </cell>
        </row>
        <row r="7606">
          <cell r="E7606">
            <v>813894178801</v>
          </cell>
          <cell r="F7606" t="str">
            <v>Establecer  un banco de semillas criollas de alta calidad  con procesos de acompañamiento técnico productivo, organizacional  y  administrativos en veredas del municipio de Zambrano</v>
          </cell>
        </row>
        <row r="7607">
          <cell r="E7607">
            <v>813894178817</v>
          </cell>
          <cell r="F7607" t="str">
            <v>Realizar estudios, diseño y construcción de centros de acopio para mejorar la comercialización de productos de la zona rural</v>
          </cell>
        </row>
        <row r="7608">
          <cell r="E7608">
            <v>813894178839</v>
          </cell>
          <cell r="F7608" t="str">
            <v>Instalar sistemas de riego para mejorar la productividad agropecuaria en las veredas del municipio de Zambrano, Bolívar.</v>
          </cell>
        </row>
        <row r="7609">
          <cell r="E7609">
            <v>813894178840</v>
          </cell>
          <cell r="F7609" t="str">
            <v xml:space="preserve">Realizar estudios, diseño y construcción de Cuartos Fríos para conservación de carne de pescado para la optima comercialización y mejoramiento de ingresos de los pescadores, piscicultores y productores  del municipio de Zambrano </v>
          </cell>
        </row>
        <row r="7610">
          <cell r="E7610">
            <v>813894178846</v>
          </cell>
          <cell r="F7610" t="str">
            <v>Gestionar la condonación de Impuesto Predial y deudas crediticias en el municipio de Zambrano, Bolívar.</v>
          </cell>
        </row>
        <row r="7611">
          <cell r="E7611">
            <v>813894178847</v>
          </cell>
          <cell r="F7611" t="str">
            <v>Desarrollar programas de asistencia técnica agropecuaria dirigido a campesinos y productores de la zona rural de Zambrano</v>
          </cell>
        </row>
        <row r="7612">
          <cell r="E7612">
            <v>813894178881</v>
          </cell>
          <cell r="F7612" t="str">
            <v>Gestionar el apoyo económico para la implementación de proyectos avícolas para mujeres cabezas de hogar, que incluya el fortalecimiento de las habilidades administrativas, sociales y técnicas en todas las veredas del municipio de Zambrano, Bolívar.</v>
          </cell>
        </row>
        <row r="7613">
          <cell r="E7613">
            <v>813894178886</v>
          </cell>
          <cell r="F7613" t="str">
            <v>Implementar un proyecto de apicultura para el aumento de la producción de miel y mejoramiento de ingresos de las familias apicultoras campesinas del Municipio de Zambrano</v>
          </cell>
        </row>
        <row r="7614">
          <cell r="E7614">
            <v>813894178899</v>
          </cell>
          <cell r="F7614" t="str">
            <v>Gestionar la implementación de  programas de financiación, fomento productivo y de seguros  de cosecha que incentive la producción agropecuaria en la zona rural del municipio de Zambrano, Bolívar.</v>
          </cell>
        </row>
        <row r="7615">
          <cell r="E7615">
            <v>813894178903</v>
          </cell>
          <cell r="F7615" t="str">
            <v xml:space="preserve">Implementar un programas de repoblamiento bovino y mejoramiento genético  para fortalecer la producción de carne y lácteos para aumentar el ingreso de las familias campesinas de la zona rural de Zambrano </v>
          </cell>
        </row>
        <row r="7616">
          <cell r="E7616">
            <v>813894178905</v>
          </cell>
          <cell r="F7616" t="str">
            <v>Realizar estudio de mercado que permita conocer la oferta y la demanda de productos agropecuarios a nivel local, regional y nacional para orientar la siembra de cultivos y la explotación pecuaria, en todas las veredas del municipio de Zambrano, Bolívar.</v>
          </cell>
        </row>
        <row r="7617">
          <cell r="E7617">
            <v>813894178908</v>
          </cell>
          <cell r="F7617" t="str">
            <v>Dotar de sistemas de transporte terrestre y fluvial comunitario para la comercialización de la explotación agropecuaria en todas las veredas del municipio de Zambrano, Bolívar.</v>
          </cell>
        </row>
        <row r="7618">
          <cell r="E7618">
            <v>813894178910</v>
          </cell>
          <cell r="F7618" t="str">
            <v>Implementar programas de créditos destinados a actividades productivas con requisitos flexibles e interés bajos para los campesinos del Municipio de Zambrano</v>
          </cell>
        </row>
        <row r="7619">
          <cell r="E7619">
            <v>813894178911</v>
          </cell>
          <cell r="F7619" t="str">
            <v>Gestionar el fácil acceso a los programas de créditos destinados a la explotación agropecuaria con requisitos flexibles e interés bajos para los productores de las veredas del Municipio de Zambrano, Bolívar</v>
          </cell>
        </row>
        <row r="7620">
          <cell r="E7620">
            <v>813894178941</v>
          </cell>
          <cell r="F7620" t="str">
            <v xml:space="preserve">Establecer un mecanismo de información de precios de los productos agropecuarios de la región </v>
          </cell>
        </row>
        <row r="7621">
          <cell r="E7621">
            <v>813894178978</v>
          </cell>
          <cell r="F7621" t="str">
            <v>Establecer un mecanismo de información de precios de la producción agropecuaria para el fortalecimiento de la comercialización, en todas las veredas del municipio de Zambrano, Bolívar.</v>
          </cell>
        </row>
        <row r="7622">
          <cell r="E7622">
            <v>813894179242</v>
          </cell>
          <cell r="F7622" t="str">
            <v>Gestionar el apoyo económico para la implementación de proyectos avícolas para mujeres de la etnia Cabildo Zenú Zambrano, que incluya el fortalecimiento de las habilidades administrativas, sociales y técnicas en todas las veredas del municipio de Zambrano, Bolívar.</v>
          </cell>
        </row>
        <row r="7623">
          <cell r="E7623">
            <v>813894179246</v>
          </cell>
          <cell r="F7623" t="str">
            <v>Gestionar el apoyo económico para la implementación de proyectos porcícolas que incluya infraestructura productiva, asistencia técnica y comercialización dirigida a las mujeres de la etnia Cabildo Zenú Zambrano en todas las veredas del municipio de Zambrano, Bolívar</v>
          </cell>
        </row>
        <row r="7624">
          <cell r="E7624">
            <v>813894179248</v>
          </cell>
          <cell r="F7624" t="str">
            <v>Gestionar el apoyo económico para la implementación de proyectos porcícolas que incluya infraestructura productiva, asistencia técnica y comercialización dirigida a las mujeres cabezas de hogar de todas las veredas del municipio de Zambrano, Bolívar.</v>
          </cell>
        </row>
        <row r="7625">
          <cell r="E7625">
            <v>1313042167481</v>
          </cell>
          <cell r="F7625" t="str">
            <v xml:space="preserve">Fortalecer a los productores de arroz mediante la implementación de molinos en las veredas La Dorada, Santo Domingo, La Cañada y la Jungla del municipio de Arenal Bolívar </v>
          </cell>
        </row>
        <row r="7626">
          <cell r="E7626">
            <v>1313042167518</v>
          </cell>
          <cell r="F7626" t="str">
            <v>Fortalecer las líneas productivas pecuarias de especies menores para aumentar la productividad, la generación de ingresos y empleo de los productores agropecuarios de la zona rural de municipio de Arenal.</v>
          </cell>
        </row>
        <row r="7627">
          <cell r="E7627">
            <v>1313042167538</v>
          </cell>
          <cell r="F7627" t="str">
            <v>Formalizar la minería artesanal en pequeña escala a pequeños mineros del municipio de Arenal Sur de Bolívar.</v>
          </cell>
        </row>
        <row r="7628">
          <cell r="E7628">
            <v>1313042167570</v>
          </cell>
          <cell r="F7628" t="str">
            <v>Implementar estrategias con aliados comerciales que mejoren la comercialización de los productos  agropecuarios y pesqueros en el municipio de Arenal Sur de Bolívar.</v>
          </cell>
        </row>
        <row r="7629">
          <cell r="E7629">
            <v>1313042167667</v>
          </cell>
          <cell r="F7629" t="str">
            <v xml:space="preserve">Adquirir un banco de maquinaria verde para la preparación de la tierra de los productores agropecuarios del municipio de Arenal Sur de Bolívar.  </v>
          </cell>
        </row>
        <row r="7630">
          <cell r="E7630">
            <v>1313042167676</v>
          </cell>
          <cell r="F7630" t="str">
            <v>Establecer viveros comunitarios para la producción de plántulas forestales nativas, banco de semillas agrícolas con fines de reforestación y producción agropecuaria en la zona rural de Arenal Sur de Bolívar.</v>
          </cell>
        </row>
        <row r="7631">
          <cell r="E7631">
            <v>1313042167682</v>
          </cell>
          <cell r="F7631" t="str">
            <v xml:space="preserve">Fortalecer las líneas productivas agrícolas  para la generación de ingresos y empleo a familias de productores agropecuarios del municipio de Arenal Sur de Bolívar.  </v>
          </cell>
        </row>
        <row r="7632">
          <cell r="E7632">
            <v>1313042167712</v>
          </cell>
          <cell r="F7632" t="str">
            <v xml:space="preserve">Implementar programas de patios productivos y otros proyectos para la participación y la sostenibilidad económica  de productores agropecuarios. </v>
          </cell>
        </row>
        <row r="7633">
          <cell r="E7633">
            <v>1313042167734</v>
          </cell>
          <cell r="F7633" t="str">
            <v>Implementar unidades veredales de reciclaje  para la conservación del medio ambiente y la generación de ingresos a las familias rurales del municipio de Arenal Sur de Bolívar</v>
          </cell>
        </row>
        <row r="7634">
          <cell r="E7634">
            <v>1313042167875</v>
          </cell>
          <cell r="F7634" t="str">
            <v>Implementar proyectos productivos piscícolas para beneficiar  familias en los cuatro núcleos veredales del municipio de Arenal SUR Bolívar.</v>
          </cell>
        </row>
        <row r="7635">
          <cell r="E7635">
            <v>1313042167904</v>
          </cell>
          <cell r="F7635" t="str">
            <v>Implementar un programa integral de extensión técnica agropecuaria, pesquera, ambiental a productores agropecuarios  y pescadores artesanales del Municipio de Arenal Sur de Bolívar.</v>
          </cell>
        </row>
        <row r="7636">
          <cell r="E7636">
            <v>1313042167939</v>
          </cell>
          <cell r="F7636" t="str">
            <v>Formular e implementar el plan turístico del Municipio de Arenal Sur de Bolívar como territorio con proyección turística</v>
          </cell>
        </row>
        <row r="7637">
          <cell r="E7637">
            <v>1313042167996</v>
          </cell>
          <cell r="F7637" t="str">
            <v>Fortalecer las organizaciones sociales productivas de comercialización para la transformación de líneas productivas para las comunidades rurales de Arenal Sur de Bolívar.</v>
          </cell>
        </row>
        <row r="7638">
          <cell r="E7638">
            <v>1313042168031</v>
          </cell>
          <cell r="F7638" t="str">
            <v>Implementar programas técnicos agropecuarios, silvopastoríles y granaderos que promueva la seguridad alimentaria de la población del municipio Arenal , Bolívar.</v>
          </cell>
        </row>
        <row r="7639">
          <cell r="E7639">
            <v>1313042168039</v>
          </cell>
          <cell r="F7639" t="str">
            <v xml:space="preserve">Fortalecer los procesos que permitan el acceso a créditos y subsidios a familias campesinas y mujeres rurales del Municipio de Arenal. </v>
          </cell>
        </row>
        <row r="7640">
          <cell r="E7640">
            <v>1313042168058</v>
          </cell>
          <cell r="F7640" t="str">
            <v>Implementar los programas existente de atención al adulto mayor, creando un programa municipal de asistencia y protección social al adulto mayor en condición de vulnerabilidad en el municipio Arenal Bolívar.</v>
          </cell>
        </row>
        <row r="7641">
          <cell r="E7641">
            <v>1313042168068</v>
          </cell>
          <cell r="F7641" t="str">
            <v>Implementar el montaje de una trituradora de materiales de cantera y de construcción en el Municipio de Arenal Sur de Bolívar</v>
          </cell>
        </row>
        <row r="7642">
          <cell r="E7642">
            <v>1313042168226</v>
          </cell>
          <cell r="F7642" t="str">
            <v>Fortalecer organizaciones de economía solidarias de tipo productivas de comercialización y de transformación a los productores agropecuarios de la zona rural del municipio de Arenal Sur de Bolívar.</v>
          </cell>
        </row>
        <row r="7643">
          <cell r="E7643">
            <v>1313042168262</v>
          </cell>
          <cell r="F7643" t="str">
            <v>Crear un proyecto para la generación de ingresos de familias campesinas mediante la protección de los bosques y conservación del medio ambiente del Municipio de Arenal Sur de Bolívar</v>
          </cell>
        </row>
        <row r="7644">
          <cell r="E7644">
            <v>1313042168299</v>
          </cell>
          <cell r="F7644" t="str">
            <v>Construir,dotar una planta procesadora de cacao que permita ingresos y empleo en la zona rural del municipio de Arenal Sur de Bolívar</v>
          </cell>
        </row>
        <row r="7645">
          <cell r="E7645">
            <v>1313042168311</v>
          </cell>
          <cell r="F7645" t="str">
            <v>Construir un centro agro logístico regional, donde se acopien, transformen y comercialicen todos los productos cosechados en la región Arenal Sur de Bolívar</v>
          </cell>
        </row>
        <row r="7646">
          <cell r="E7646">
            <v>1313042168321</v>
          </cell>
          <cell r="F7646" t="str">
            <v>Elaborar estudios detatallados  de suelos con fines de selección de lotes y especies agrícolas adecuadas que mejoren la productividad en la zona Rural del municipio de  Arenal Sur de Bolívar</v>
          </cell>
        </row>
        <row r="7647">
          <cell r="E7647">
            <v>1313042168475</v>
          </cell>
          <cell r="F7647" t="str">
            <v>Crear  micro empresas con mano de obra rural local, haciendo alianzas con entidades y priorizando el trabajo de jóvenes y mujeres de la zona rural del municipio de  Arenal Sur de Bolivar</v>
          </cell>
        </row>
        <row r="7648">
          <cell r="E7648">
            <v>1313042168481</v>
          </cell>
          <cell r="F7648" t="str">
            <v>Diseñar y construir trapiches paneleros que permitan generar valor agregado, ingresos y empleo a familias campesinas y mujeres rurales de la zona rural del Municipio de Arenal Sur de Bolívar</v>
          </cell>
        </row>
        <row r="7649">
          <cell r="E7649">
            <v>1313042168520</v>
          </cell>
          <cell r="F7649" t="str">
            <v>Implementar un proyecto de repoblamiento bovino en un sistema silvopastoril, entregando 8 novillas y un reproductor por familia  productora en la zona rural del municipio de Arenal Sur de Bolívar</v>
          </cell>
        </row>
        <row r="7650">
          <cell r="E7650">
            <v>1313160112429</v>
          </cell>
          <cell r="F7650" t="str">
            <v>Suministrar asistencia técnica e insumos para garantizar la producción limpia de alimentos para el auto consumo en todas las veredas en el municipio Cantagallo.</v>
          </cell>
        </row>
        <row r="7651">
          <cell r="E7651">
            <v>1313160112794</v>
          </cell>
          <cell r="F7651" t="str">
            <v>Instalación de capacidades operativas para el aprovechamiento turísticos de los escenarios naturales en los núcleos veredales de la Poza, Cagüí, la Victoria, Medio San Juan, Diamante, y Brisas de Bolívar.</v>
          </cell>
        </row>
        <row r="7652">
          <cell r="E7652">
            <v>1313160112806</v>
          </cell>
          <cell r="F7652" t="str">
            <v>Implementación de buenas prácticas sostenibles que incluya formación y capacitación en actividades de explotación limpia, fortalecimiento organizacional en los proyectos de minería artesanal para la formalización de la actividad, que beneficie a familias de pequeños mineros en el municipio de Cantagallo – Bolívar.</v>
          </cell>
        </row>
        <row r="7653">
          <cell r="E7653">
            <v>1313160112807</v>
          </cell>
          <cell r="F7653" t="str">
            <v>Reconversión de la ganadería Bovina doble Propósito, para Mejorar la productividad, bajo el sistema Silvopastoril y Agroforestal en el municipio de Cantagallo-Bolívar.</v>
          </cell>
        </row>
        <row r="7654">
          <cell r="E7654">
            <v>1313160112809</v>
          </cell>
          <cell r="F7654" t="str">
            <v>Estudio de factibilidad, diseño y construcción de plantas procesadoras en el municipio de Cantagallo.</v>
          </cell>
        </row>
        <row r="7655">
          <cell r="E7655">
            <v>1313160112810</v>
          </cell>
          <cell r="F7655" t="str">
            <v>Adquisición y administración de banco de maquinaria agrícola en el municipio de Cantagallo.</v>
          </cell>
        </row>
        <row r="7656">
          <cell r="E7656">
            <v>1313160112812</v>
          </cell>
          <cell r="F7656" t="str">
            <v>Mejorar y garantizar el proceso de comercialización agropecuaria con precios y condiciones contractuales justas a los productores, campesinos y campesinas, del Municipio de Cantagallo.</v>
          </cell>
        </row>
        <row r="7657">
          <cell r="E7657">
            <v>1313160112815</v>
          </cell>
          <cell r="F7657" t="str">
            <v>Implementar Fondos Rotatorios en el municipio de Cantagallo.</v>
          </cell>
        </row>
        <row r="7658">
          <cell r="E7658">
            <v>1313160112816</v>
          </cell>
          <cell r="F7658" t="str">
            <v>Aumentar el fondo de garantías con fuente Municipal, Departamental, Nacional y de Cooperación Internacional como mecanismo que impulsen y faciliten el acceso a créditos blandos y a los subsidios, a familias campesinas, a la mujer rural, la economía familiar y la solidaridad en el municipio de Cantagallo.</v>
          </cell>
        </row>
        <row r="7659">
          <cell r="E7659">
            <v>1313160112818</v>
          </cell>
          <cell r="F7659" t="str">
            <v>Elaborar estudios de suelos que permita identificar las potencialidades productivas de cada uno de los núcleos en la zona rural del municipio de Cantagallo – Bolívar</v>
          </cell>
        </row>
        <row r="7660">
          <cell r="E7660">
            <v>1313160112819</v>
          </cell>
          <cell r="F7660" t="str">
            <v xml:space="preserve">Establecer un programa de extensión rural integral, agropecuaria, ambiental, pesquera, minera artesanal, y turística a los pequeños y medianos productores campesinos y campesinas de la zona rural de Cantagallo Bolívar. </v>
          </cell>
        </row>
        <row r="7661">
          <cell r="E7661">
            <v>1313160112821</v>
          </cell>
          <cell r="F7661" t="str">
            <v>Recuperar la actividad pesquera artesanal, a través de la recuperación de los humedales concertadas con la comunidad en el Municipio de Cantagallo Bolívar</v>
          </cell>
        </row>
        <row r="7662">
          <cell r="E7662">
            <v>1313160112824</v>
          </cell>
          <cell r="F7662" t="str">
            <v>Fortalecer la asociatividad solidaria y cooperativa de las diferentes líneas de producción en el municipio de Cantagallo - Bolívar.</v>
          </cell>
        </row>
        <row r="7663">
          <cell r="E7663">
            <v>1313160112827</v>
          </cell>
          <cell r="F7663" t="str">
            <v>Establecer un banco de germoplasma de especies vegetales y animales criollas en el municipio de Cantagallo – Bolívar.</v>
          </cell>
        </row>
        <row r="7664">
          <cell r="E7664">
            <v>1313160112829</v>
          </cell>
          <cell r="F7664" t="str">
            <v>Implementar proyectos productivos en artesanías, transporte, comercio, ambientales, culturales, artísticos, gastronomía entre otros, en el municipio de Cantagallo - Bolívar</v>
          </cell>
        </row>
        <row r="7665">
          <cell r="E7665">
            <v>1313160112830</v>
          </cell>
          <cell r="F7665" t="str">
            <v>Establecimiento y sostenimiento de seis (6) Viveros en los 6 núcleos veredales del municipio de Cantagallo.</v>
          </cell>
        </row>
        <row r="7666">
          <cell r="E7666">
            <v>1313160112833</v>
          </cell>
          <cell r="F7666" t="str">
            <v>Implementación de proyectos productivos agropecuarios sostenibles ambiental y económicamente para beneficiar a las familias campesinas vinculadas a procesos de sustitución de cultivos de uso ilícito.</v>
          </cell>
        </row>
        <row r="7667">
          <cell r="E7667">
            <v>1313160112835</v>
          </cell>
          <cell r="F7667" t="str">
            <v>Diseño y construcción de sistemas de riego a nivel predial en el municipio de Cantagallo – Bolívar.</v>
          </cell>
        </row>
        <row r="7668">
          <cell r="E7668">
            <v>1313160112836</v>
          </cell>
          <cell r="F7668" t="str">
            <v>Formular la política pública integral de empleo, emprendimiento y generación de ingresos del municipio de Cantagallo – Bolívar</v>
          </cell>
        </row>
        <row r="7669">
          <cell r="E7669">
            <v>1313160112837</v>
          </cell>
          <cell r="F7669" t="str">
            <v>Fortalecer la actividad de piscicultura a 600 unidades productivas de la zona rural del municipio de Cantagallo.</v>
          </cell>
        </row>
        <row r="7670">
          <cell r="E7670">
            <v>1313160112838</v>
          </cell>
          <cell r="F7670" t="str">
            <v>Creación de un centro de investigación e innovación acción participativa agropecuaria en el municipio de Cantagallo - Bolívar</v>
          </cell>
        </row>
        <row r="7671">
          <cell r="E7671">
            <v>1313160112839</v>
          </cell>
          <cell r="F7671" t="str">
            <v>Garantizar el acceso a la protección social de la población rural del municipio de Cantagallo - Bolívar.</v>
          </cell>
        </row>
        <row r="7672">
          <cell r="E7672">
            <v>1313160112844</v>
          </cell>
          <cell r="F7672" t="str">
            <v>Implementar un modelo para la generación de ingresos a población de pescadores en la época de veda en el Municipio de Cantagallo Bolívar.</v>
          </cell>
        </row>
        <row r="7673">
          <cell r="E7673">
            <v>1313160112845</v>
          </cell>
          <cell r="F7673" t="str">
            <v>Política pública de comercialización del municipio de Cantagallo - Bolívar</v>
          </cell>
        </row>
        <row r="7674">
          <cell r="E7674">
            <v>1313160112850</v>
          </cell>
          <cell r="F7674" t="str">
            <v>Estructurar y desarrollar un fondo de capital semilla para la implementación de nuevos proyectos productivos agropecuarios.</v>
          </cell>
        </row>
        <row r="7675">
          <cell r="E7675">
            <v>1313160112855</v>
          </cell>
          <cell r="F7675" t="str">
            <v>Fomento y apoyo de proyectos productivos nuevos o existentes bajo el modelo de finca campesina en el municipio de Cantagallo</v>
          </cell>
        </row>
        <row r="7676">
          <cell r="E7676">
            <v>1313160112860</v>
          </cell>
          <cell r="F7676" t="str">
            <v>Gestionar la implementación de una política pública minera diferencial para pequeños mineros</v>
          </cell>
        </row>
        <row r="7677">
          <cell r="E7677">
            <v>1313160113080</v>
          </cell>
          <cell r="F7677" t="str">
            <v>Desarrollo de proyectos agroambientales para la protección de las microcuencas hídricas del municipio de Cantagallo – Bolívar.</v>
          </cell>
        </row>
        <row r="7678">
          <cell r="E7678">
            <v>1313160113081</v>
          </cell>
          <cell r="F7678" t="str">
            <v>Gestionar la presencia en el territorio Municipal de instituciones del sector agropecuario</v>
          </cell>
        </row>
        <row r="7679">
          <cell r="E7679">
            <v>1313473168037</v>
          </cell>
          <cell r="F7679" t="str">
            <v>Garantizar la empleabilidad de la comunidad en los proyectos que se desarrollen en el municipio de Morales, Bolívar</v>
          </cell>
        </row>
        <row r="7680">
          <cell r="E7680">
            <v>1313473168488</v>
          </cell>
          <cell r="F7680" t="str">
            <v>Implementar proyectos productivos integrales en las líneas productivas de especies menores, para la generación de ingresos y seguridad alimentaria de familias de campesinos, campesinas, organizaciones en los núcleos veredales del municipio de Morales, Bolívar</v>
          </cell>
        </row>
        <row r="7681">
          <cell r="E7681">
            <v>1313473168503</v>
          </cell>
          <cell r="F7681" t="str">
            <v xml:space="preserve">Fortalecer integralmente las actividades de minería artesanal que incluya procesos de explotación limpia, garantizando la sostenibilidad ambiental, la reducción de la contaminación  y la generación de ingresos a familias de mineros artesanales en la zona rural del municipio de Morales, Bolívar.   </v>
          </cell>
        </row>
        <row r="7682">
          <cell r="E7682">
            <v>1313473168516</v>
          </cell>
          <cell r="F7682" t="str">
            <v>Implementar y fortalecer integralmente la línea productiva de ganado bovino doble propósito con un modelo silvopastoríl, que beneficie a familias de campesinos, campesinas y organizaciones de los núcleos veredales del municipio de Morales, Bolívar</v>
          </cell>
        </row>
        <row r="7683">
          <cell r="E7683">
            <v>1313473168527</v>
          </cell>
          <cell r="F7683" t="str">
            <v>Gestionar la presencia de una oficina técnica de la Autoridad Nacional Acuícola y Pesquera – AUNAP, para el fortalecimiento integral de la actividad pesquera artesanal y la piscicultura, que beneficie a pescadores artesanales y campesinos, campesinas y organizaciones de los núcleos veredales del municipio de Morales, Bolívar</v>
          </cell>
        </row>
        <row r="7684">
          <cell r="E7684">
            <v>1313473168542</v>
          </cell>
          <cell r="F7684" t="str">
            <v>Fortalecer la oficina del Instituto Colombiano Agropecuario – ICA, en talento humano, dotación, equipos, entre otros, para mejorar el estatus sanitario de la ganadería y la agricultura en el municipio de Morales, Bolívar</v>
          </cell>
        </row>
        <row r="7685">
          <cell r="E7685">
            <v>1313473168550</v>
          </cell>
          <cell r="F7685" t="str">
            <v>Construir y poner en operación una estación piscícola de producción de alevinos, para el repoblamiento de ciénagas, que permita mejorar la generación de ingresos y la seguridad alimentaria de pescadores, campesinos, campesinas y organizaciones de los núcleos veredales del municipio de Morales, Bolívar.</v>
          </cell>
        </row>
        <row r="7686">
          <cell r="E7686">
            <v>1313473168557</v>
          </cell>
          <cell r="F7686" t="str">
            <v>Implementar un proyecto integral turístico en la zona rural con potenciales ecológicos, integrado a una ruta regional y nacional, que genere ingresos y permita la conservación ambiental del territorio del municipio de Morales, Bolívar</v>
          </cell>
        </row>
        <row r="7687">
          <cell r="E7687">
            <v>1313473168565</v>
          </cell>
          <cell r="F7687" t="str">
            <v>Establecer una planta piloto en el corregimiento de Mina Gallo, para el beneficio aurífero y manejo de una minería limpia, que implique capacitar al minero tradicional de la zona minera a través de las organizaciones mineras del municipio de Morales – Bolívar.</v>
          </cell>
        </row>
        <row r="7688">
          <cell r="E7688">
            <v>1313473168568</v>
          </cell>
          <cell r="F7688" t="str">
            <v>Construir, adecuar y fortalecer plantas de procesamiento de productos y alimentos agropecuarios, para fomentar la agroindustria, que permita el mejoramiento de la calidad de vida en los núcleos veredales del municipio de Morales, Bolívar.</v>
          </cell>
        </row>
        <row r="7689">
          <cell r="E7689">
            <v>1313473168586</v>
          </cell>
          <cell r="F7689" t="str">
            <v>Fortalecer integralmente la cadena productiva de actividades como: porcicultura, avicultura, piscicultura, ganadería doble propósito, capricultura y cultivos de pan coger, para dignificar el trabajo campesino y asegurar la comercialización de los productos, en los núcleos veredales del municipio de Morales, Bolívar.</v>
          </cell>
        </row>
        <row r="7690">
          <cell r="E7690">
            <v>1313473168592</v>
          </cell>
          <cell r="F7690" t="str">
            <v>Construir un centro de acopio que permita mejorar los canales y procesos de comercialización agropecuaria y su integración a plataformas de comercialización del país, garantizando precios justos, ingresos y seguridad alimentaria de campesinos, campesinas y organizaciones de los núcleos veredales del municipio de Morales, Bolívar.</v>
          </cell>
        </row>
        <row r="7691">
          <cell r="E7691">
            <v>1313473168597</v>
          </cell>
          <cell r="F7691" t="str">
            <v>Construir una (1) planta de beneficio y cadena de frío, para mejorar los canales de comercialización de la producción pesquera artesanal y piscícola, que beneficie a pescadores del municipio de Morales, Bolívar.</v>
          </cell>
        </row>
        <row r="7692">
          <cell r="E7692">
            <v>1313473168599</v>
          </cell>
          <cell r="F7692" t="str">
            <v>Brindar extensión agropecuaria integral para los diferentes proyectos productivos agrícolas, ganaderos, pesqueros, turísticos, ambientales y no agropecuarios, que beneficie a campesinos, campesinas, pescadores y organizaciones de pequeños y medianos productores en los núcleos veredales del municipio de Morales, Bolívar</v>
          </cell>
        </row>
        <row r="7693">
          <cell r="E7693">
            <v>1313473168612</v>
          </cell>
          <cell r="F7693" t="str">
            <v>Brindar formación y capacitación en actividades productivas agropecuarias,  no agropecuarias, ambientales, ecoturísticas, agroecológicas, manejo de riego, transformación y de comercialización, a jóvenes y mujeres, para incentivar la productividad en la zona rural del municipio de Morales, Bolívar.</v>
          </cell>
        </row>
        <row r="7694">
          <cell r="E7694">
            <v>1313473168617</v>
          </cell>
          <cell r="F7694" t="str">
            <v>Gestionar procesos que garanticen el fácil acceso al crédito subsidiado y a bajas tasas, que incentiven la productividad, el emprendimiento y la tecnificación, para mejorar la calidad de vida de pequeños y medianos productores del municipio de Morales, Bolívar.</v>
          </cell>
        </row>
        <row r="7695">
          <cell r="E7695">
            <v>1313473168624</v>
          </cell>
          <cell r="F7695" t="str">
            <v>Adquirir un (1) banco de maquinaria agrícola verde, administrada bajo modelos de comodato por organizaciones productivas, para la preparación y labranza de los suelos, de acuerdo a la demanda de las unidades productivas, en la zona rural del municipio de Morales, Bolívar.</v>
          </cell>
        </row>
        <row r="7696">
          <cell r="E7696">
            <v>1313473168631</v>
          </cell>
          <cell r="F7696" t="str">
            <v>Construir sistemas de riego intrapredial, para aumentar la productividad sostenida durante todo el año, mejorar la competitividad, mitigar los efectos del cambio climático y asegurar mercados, que beneficien a campesinos y campesinas del municipio de Morales, Bolívar</v>
          </cell>
        </row>
        <row r="7697">
          <cell r="E7697">
            <v>1313473168637</v>
          </cell>
          <cell r="F7697" t="str">
            <v>Adecuar y fortalecer la planta de procesamiento de alimento balanceado para especies menores, existente en el corregimiento de Micoahumado del municipio de Morales, Bolívar</v>
          </cell>
        </row>
        <row r="7698">
          <cell r="E7698">
            <v>1313473168639</v>
          </cell>
          <cell r="F7698" t="str">
            <v xml:space="preserve">Construir una (1) plaza de mercado campesino en la cabecera municipal, para fomentar la integración comunitaria, apoyar la cultura campesina, la generación de ingresos; y dar a conocer los productos cosechados en la región, que beneficie a campesinos, campesinas y organizaciones de los núcleos veredales del municipio de Morales, Bolívar. </v>
          </cell>
        </row>
        <row r="7699">
          <cell r="E7699">
            <v>1313473168640</v>
          </cell>
          <cell r="F7699" t="str">
            <v>Fortalecer capacidades y habilidades de la población rural, principalmente jóvenes, mujeres, población en condición de discapacidad y adultos mayores, mediante proyectos productivos no agropecuarios, que permitan su acceso a actividades económicas, en el municipio de Morales, Bolívar</v>
          </cell>
        </row>
        <row r="7700">
          <cell r="E7700">
            <v>1313473168644</v>
          </cell>
          <cell r="F7700" t="str">
            <v>Fomentar la asociatividad en las diferentes actividades agropecuarias y no agropecuarias, mediante el fortalecimiento de cooperativas, empresas comunitarias, asociaciones, organizaciones sociales y de productores del municipio de Morales, Bolívar.</v>
          </cell>
        </row>
        <row r="7701">
          <cell r="E7701">
            <v>1313473168647</v>
          </cell>
          <cell r="F7701" t="str">
            <v>Fortalecer integralmente las líneas productivas agrícolas, que permita la diversificación productiva, la seguridad alimentaria y la generación de ingresos para campesinos, campesinas y organizaciones de los núcleos veredales del municipio de Morales, Bolívar</v>
          </cell>
        </row>
        <row r="7702">
          <cell r="E7702">
            <v>1313473168648</v>
          </cell>
          <cell r="F7702" t="str">
            <v>Realizar un estudio de suelos que contemple la mapificación de la zona rural del municipio, permitiendo la planeación productiva, que beneficie a campesinos, campesinas y organizaciones de los núcleos veredales de Morales, Bolívar</v>
          </cell>
        </row>
        <row r="7703">
          <cell r="E7703">
            <v>1313473169158</v>
          </cell>
          <cell r="F7703" t="str">
            <v>Implementar un programa de generación de empleo sostenible en las épocas de veda, dirigido a pescadores artesanales,  a través de actividades como; reforestación y limpieza de caños y ciénagas, repoblamiento, vigilancia y cooadministación, en el municipio de Morales, Bolivar</v>
          </cell>
        </row>
        <row r="7704">
          <cell r="E7704">
            <v>1313473169222</v>
          </cell>
          <cell r="F7704" t="str">
            <v>Establecer y fortalecer la linea productiva de plantaciones forestales con especies nativas y promisorias, para fines de explotación y generación de ingresos, que incluyan subsidios a través del Certificado de Incentivo Forestal - CIF, que beneficie a campesinos, campesinas y organizaciones del municipio de Morales, Bolívar</v>
          </cell>
        </row>
        <row r="7705">
          <cell r="E7705">
            <v>1313670160573</v>
          </cell>
          <cell r="F7705" t="str">
            <v>Formular y ejecutar proyectos de manufactura, aprovechamiento de residuos y agroforestales; para el mejoramiento de la calidad de vida y generación de ingresos a la población rural del municipio de San Pablo – Bolívar</v>
          </cell>
        </row>
        <row r="7706">
          <cell r="E7706">
            <v>1313670160598</v>
          </cell>
          <cell r="F7706" t="str">
            <v>Fortalecer los centros de acopio existentes para garantizar la comercialización y transformación de los diferentes productos que se desarrollan en el municipio de San Pablo – Bolívar</v>
          </cell>
        </row>
        <row r="7707">
          <cell r="E7707">
            <v>1313670160600</v>
          </cell>
          <cell r="F7707" t="str">
            <v>Crear y fortalecer asociaciones, organizaciones solidarias y cooperativas con aliados estratégicos para adquirir o generar capacidades instaladas municipio de San Pablo – Bolívar.</v>
          </cell>
        </row>
        <row r="7708">
          <cell r="E7708">
            <v>1313670160628</v>
          </cell>
          <cell r="F7708" t="str">
            <v>Formular y ejecutar proyectos de repoblación de peces nativos para la generación de ingresos y la recuperación de cuencas hídricas del municipio de San Pablo – Bolívar</v>
          </cell>
        </row>
        <row r="7709">
          <cell r="E7709">
            <v>1313670160637</v>
          </cell>
          <cell r="F7709" t="str">
            <v>Adquirir un banco de maquinaria verde para mejorar la producción agroindustrial y pecuaria, e impulsar la reactivación económica de los diferentes productos del municipio de San Pablo – Bolívar.</v>
          </cell>
        </row>
        <row r="7710">
          <cell r="E7710">
            <v>1313670160645</v>
          </cell>
          <cell r="F7710" t="str">
            <v>Implementar un banco de semillas nativas vegetal y animal para la conservación y mejoramiento genético de especies en el municipio de San Pablo – Bolívar</v>
          </cell>
        </row>
        <row r="7711">
          <cell r="E7711">
            <v>1313670160662</v>
          </cell>
          <cell r="F7711" t="str">
            <v>Facilitar el acceso a créditos blandos, subsidios y seguro de cosechas para el desarrollo de las líneas productivas de la zona rural del municipio de San Pablo</v>
          </cell>
        </row>
        <row r="7712">
          <cell r="E7712">
            <v>1313670160669</v>
          </cell>
          <cell r="F7712" t="str">
            <v>Ampliar la cobertura de subsidios y atención integral a la población adulto mayor de la zona rural del municipio de San Pablo departamento de Bolívar.</v>
          </cell>
        </row>
        <row r="7713">
          <cell r="E7713">
            <v>1313670160694</v>
          </cell>
          <cell r="F7713" t="str">
            <v>Implementar proyectos de ganado bovino silvo pastoril de doble propósito  para la generación de ingresos de la población rural del municipio de San Pablo - Bolívar.</v>
          </cell>
        </row>
        <row r="7714">
          <cell r="E7714">
            <v>1313670160700</v>
          </cell>
          <cell r="F7714" t="str">
            <v xml:space="preserve">Garantizar la empleabilidad de las comunidades con la mano de obra calificada y no calificada en la ejecución de los proyectos en el municipio de San Pablo, Bolívar. </v>
          </cell>
        </row>
        <row r="7715">
          <cell r="E7715">
            <v>1313670160701</v>
          </cell>
          <cell r="F7715" t="str">
            <v>Promover el acompañamiento institucional para garantizar los derechos laborales para el acceso a las prestaciones, seguridad social y dotación de los agricultores y sus familiares en el municipio de San Pablo – Bolívar</v>
          </cell>
        </row>
        <row r="7716">
          <cell r="E7716">
            <v>1313670160703</v>
          </cell>
          <cell r="F7716" t="str">
            <v>Establecer un vivero municipal con especies forestales, frutales, aromáticas y medicinales nativas en el municipio de San Pablo – Bolívar</v>
          </cell>
        </row>
        <row r="7717">
          <cell r="E7717">
            <v>1313670160712</v>
          </cell>
          <cell r="F7717" t="str">
            <v>Implementar procesos de encadenamiento productivo de siembra de arroz garantizando los procesos de compra y comercialización de semillas en los 9 núcleos veredales del municipio de San Pablo -  Bolívar</v>
          </cell>
        </row>
        <row r="7718">
          <cell r="E7718">
            <v>1313670160725</v>
          </cell>
          <cell r="F7718" t="str">
            <v>Fortalecer las organizaciones asociativas dedicadas al proceso de reciclaje en el municipio de San Pablo - Bolívar</v>
          </cell>
        </row>
        <row r="7719">
          <cell r="E7719">
            <v>1313670160735</v>
          </cell>
          <cell r="F7719" t="str">
            <v>Implementar proyectos productivos de especies menores y mayores, que permitan impulsar el mercado local de San Pablo - Bolívar.</v>
          </cell>
        </row>
        <row r="7720">
          <cell r="E7720">
            <v>1313670160743</v>
          </cell>
          <cell r="F7720" t="str">
            <v>Implementar un plan que impulse el ecoturismo en el municipio de San Pablo – Bolívar</v>
          </cell>
        </row>
        <row r="7721">
          <cell r="E7721">
            <v>1313670160762</v>
          </cell>
          <cell r="F7721" t="str">
            <v>Implementar proyectos productivos de tipo permanente y transitorio para la reactivación económica del sector rural en el municipio de San Pablo – Bolívar</v>
          </cell>
        </row>
        <row r="7722">
          <cell r="E7722">
            <v>1313670160772</v>
          </cell>
          <cell r="F7722" t="str">
            <v>Fortalecer los procesos asociativos y agroindustriales para realizar el encadenamiento y transformación de los productos de la zona rural del municipio de San Pablo - Bolívar.</v>
          </cell>
        </row>
        <row r="7723">
          <cell r="E7723">
            <v>1313670160793</v>
          </cell>
          <cell r="F7723" t="str">
            <v>Fomentar la agricultura orgánica, mediante la aplicación de buenas prácticas agrícolas para preparación y utilización de agroinsumos en el municipio de San Pablo - Bolívar.</v>
          </cell>
        </row>
        <row r="7724">
          <cell r="E7724">
            <v>1313670160799</v>
          </cell>
          <cell r="F7724" t="str">
            <v>Formular y ejecutar proyectos productivos de piscicultura para la generación de ingresos y el mejoramiento de la calidad de vida de las familias de la zona rural del municipio de San Pablo – Bolívar.</v>
          </cell>
        </row>
        <row r="7725">
          <cell r="E7725">
            <v>1313670160803</v>
          </cell>
          <cell r="F7725" t="str">
            <v>Realizar estudios de suelos para evaluar y determinar su vocación en la zona rural del municipio de San Pablo – Bolívar</v>
          </cell>
        </row>
        <row r="7726">
          <cell r="E7726">
            <v>1313670160809</v>
          </cell>
          <cell r="F7726" t="str">
            <v>Implementar la política de mercados campesinos para la comercialización de la producción agropecuaria de las familias y comunidad rural  en el municipio de San Pablo - Bolívar</v>
          </cell>
        </row>
        <row r="7727">
          <cell r="E7727">
            <v>1313670160824</v>
          </cell>
          <cell r="F7727" t="str">
            <v>Realizar un convenio de extensión tecnológica entre el municipio y una entidad pública o privada, para la conformación de un laboratorio de análisis de aguas, suelos y aire en San Pablo - Bolivar</v>
          </cell>
        </row>
        <row r="7728">
          <cell r="E7728">
            <v>1313670160844</v>
          </cell>
          <cell r="F7728" t="str">
            <v>Crear un banco o centro de investigación y de estudios que permitan a los habitantes de los núcleos conservar las semillas nativas vegetales y animales y realizar procesos de mejoramiento tecnológico en el municipio de San Pablo - Bolívar</v>
          </cell>
        </row>
        <row r="7729">
          <cell r="E7729">
            <v>1313670161030</v>
          </cell>
          <cell r="F7729" t="str">
            <v>Implementar un programa de atención, asistencia y protección social al adulto mayor en condición de vulnerabilidad en el municipio de San Pablo, Departamento de Bolívar.</v>
          </cell>
        </row>
        <row r="7730">
          <cell r="E7730">
            <v>1313670161366</v>
          </cell>
          <cell r="F7730" t="str">
            <v>Construir  9 centros de acopio de productos agropecuarios locales, uno en cada centro poblado de los núcleos veredales del municipio de San Pablo, departamento de Bolívar.</v>
          </cell>
        </row>
        <row r="7731">
          <cell r="E7731">
            <v>1313670161413</v>
          </cell>
          <cell r="F7731" t="str">
            <v>Implementar un programa un apoyo a la producción de cultivos transitorios que contemple el acceso a créditos  del municipio de San Pablo, departamento de Bolívar</v>
          </cell>
        </row>
        <row r="7732">
          <cell r="E7732">
            <v>1313670161417</v>
          </cell>
          <cell r="F7732" t="str">
            <v>Implementar un programa contra el hambre y la desnutrición mediante los mercados campesinos locales, este programa debe implementar planes de sostenibilidad de los mismos en cuanto a producción, transporte y formación de las personas que lideren los mercados locales con asociaciones como ASOMERCAM, del municipio de San Pablo, departamento de Bolívar.</v>
          </cell>
        </row>
        <row r="7733">
          <cell r="E7733">
            <v>1313688153500</v>
          </cell>
          <cell r="F7733" t="str">
            <v>Construir un terminal de transporte terrestre de pasajeros, que facilite y promueva la circulación de residente y visitantes del Municipio de Santa Rosa del Sur.</v>
          </cell>
        </row>
        <row r="7734">
          <cell r="E7734">
            <v>1313688153724</v>
          </cell>
          <cell r="F7734" t="str">
            <v xml:space="preserve"> Crear una estrategia de fortalecimiento del campesinado para la producción limpia y constante que permita el abastecimiento de alimentos y la comercialización en circuitos cortos en los corregimientos de Santa Rosa de Sur.</v>
          </cell>
        </row>
        <row r="7735">
          <cell r="E7735">
            <v>1313688153773</v>
          </cell>
          <cell r="F7735" t="str">
            <v>Fortalecer e implementar integralmente las líneas productivas agrícolas en el Municipio de Santa Rosa del Sur-Bolívar.</v>
          </cell>
        </row>
        <row r="7736">
          <cell r="E7736">
            <v>1313688153775</v>
          </cell>
          <cell r="F7736" t="str">
            <v>Establecer plantas pilotos en sitios estratégicos en áreas de influencia minera, para el beneficio aurífero y manejo de una minería limpia, que implique capacitar al minero tradicional a través de las organizaciones mineras del municipio de Santa Rosa del Sur – Bolívar</v>
          </cell>
        </row>
        <row r="7737">
          <cell r="E7737">
            <v>1313688153781</v>
          </cell>
          <cell r="F7737" t="str">
            <v>Implementar la política pública de empleo en el municipio de Santa Rosa del Sur de Bolívar</v>
          </cell>
        </row>
        <row r="7738">
          <cell r="E7738">
            <v>1313688153783</v>
          </cell>
          <cell r="F7738" t="str">
            <v>Diseñar e implementar un programa de proveedores  campesinos de los programas de alimentación  para la alimentación con productos frescos  saludables y tradicionales en el municipio de Santa Rosa-Bolívar.</v>
          </cell>
        </row>
        <row r="7739">
          <cell r="E7739">
            <v>1313688153786</v>
          </cell>
          <cell r="F7739" t="str">
            <v>Adquirir y administrar un banco de maquinaria agrícola en el municipio de Santa Rosa del Sur-Bolívar.</v>
          </cell>
        </row>
        <row r="7740">
          <cell r="E7740">
            <v>1313688153794</v>
          </cell>
          <cell r="F7740" t="str">
            <v>Construir y adecuar centros de acopio para productos agropecuarios en el municipio Santa Rosa del Sur-Bolívar.</v>
          </cell>
        </row>
        <row r="7741">
          <cell r="E7741">
            <v>1313688153798</v>
          </cell>
          <cell r="F7741" t="str">
            <v>Promover el capital semilla para la creación de iniciativas productivas agropecuarias y no agropecuarias en la zona rural de Santa Rosa del Sur-Bolívar.</v>
          </cell>
        </row>
        <row r="7742">
          <cell r="E7742">
            <v>1313688153814</v>
          </cell>
          <cell r="F7742" t="str">
            <v xml:space="preserve"> Realizar estudios de suelo fisicoquímicos con fines agronómicos en el municipio de Santa Rosa del Sur-Bolívar.</v>
          </cell>
        </row>
        <row r="7743">
          <cell r="E7743">
            <v>1313688153820</v>
          </cell>
          <cell r="F7743" t="str">
            <v>Fortalecer y establecer línea productiva de Especies Menores en el Municipio de Santa Rosa del Sur-Bolívar.</v>
          </cell>
        </row>
        <row r="7744">
          <cell r="E7744">
            <v>1313688153830</v>
          </cell>
          <cell r="F7744" t="str">
            <v>Fortalecer la línea productiva minera artesanal en el municipio Santa Rosa del Sur-Bolívar.</v>
          </cell>
        </row>
        <row r="7745">
          <cell r="E7745">
            <v>1313688153845</v>
          </cell>
          <cell r="F7745" t="str">
            <v>Fortalecer y/o constituir organizaciones productivas, de comercialización y/o de transformación en el Municipio de Santa Rosa del sur –Bolívar.</v>
          </cell>
        </row>
        <row r="7746">
          <cell r="E7746">
            <v>1313688153853</v>
          </cell>
          <cell r="F7746" t="str">
            <v>Crear un banco de semillas o germoplasma  en el municipio de Santa Rosa del Sur-Bolívar.</v>
          </cell>
        </row>
        <row r="7747">
          <cell r="E7747">
            <v>1313688153865</v>
          </cell>
          <cell r="F7747" t="str">
            <v>Fortalecer integralmente la línea productiva de ganado bovino en el municipio de Santa Rosa del Sur-Bolívar.</v>
          </cell>
        </row>
        <row r="7748">
          <cell r="E7748">
            <v>1313688153927</v>
          </cell>
          <cell r="F7748" t="str">
            <v>Fortalecer  la formación y  capacitación a mujeres y jóvenes en las diferentes lineas de producción agropecuaria el Municipio de Santa Rosa del sur-Bolívar</v>
          </cell>
        </row>
        <row r="7749">
          <cell r="E7749">
            <v>1313688153950</v>
          </cell>
          <cell r="F7749" t="str">
            <v>Crear y fortalecer empresas no agropecuarias en el Municipio Santa Rosa del Sur-Bolívar.</v>
          </cell>
        </row>
        <row r="7750">
          <cell r="E7750">
            <v>1313688153986</v>
          </cell>
          <cell r="F7750" t="str">
            <v>Diseñar, construir y adecuar laboratorios para el control de calidad de productos agropecuarios en el Municipio Santa Rosa del Sur-Bolívar.</v>
          </cell>
        </row>
        <row r="7751">
          <cell r="E7751">
            <v>1313688154009</v>
          </cell>
          <cell r="F7751" t="str">
            <v>Diseñar, construir y dotar plantas procesadoras de productos agropecuarios en el Municipio de Santa Rosa del Sur-Bolívar.</v>
          </cell>
        </row>
        <row r="7752">
          <cell r="E7752">
            <v>1313688154032</v>
          </cell>
          <cell r="F7752" t="str">
            <v>Brindar  Asistencia Técnica Integral agropecuaria, ambiental, minera, turística en el Municipio Santa Rosa.</v>
          </cell>
        </row>
        <row r="7753">
          <cell r="E7753">
            <v>1313688154049</v>
          </cell>
          <cell r="F7753" t="str">
            <v>Construcción de un  frigorífico en el municipio de Santa Rosa del Sur -Bolívar.</v>
          </cell>
        </row>
        <row r="7754">
          <cell r="E7754">
            <v>1313688154055</v>
          </cell>
          <cell r="F7754" t="str">
            <v>Capacitar a  campesinos y campesinas en la producción de insumos orgánicos en el municipio Santa Rosa del Sur-Bolívar.</v>
          </cell>
        </row>
        <row r="7755">
          <cell r="E7755">
            <v>1313688154064</v>
          </cell>
          <cell r="F7755" t="str">
            <v>Garantizar la inclusión de la mano de obra local en proyectos y programas en el Municipio de Santa Rosa del Sur-Bolívar.</v>
          </cell>
        </row>
        <row r="7756">
          <cell r="E7756">
            <v>1313688154073</v>
          </cell>
          <cell r="F7756" t="str">
            <v>Crear un fondo rotatorio  para productores  agropecuarios y no agropecuarios en la zona rural del municipio de Santa Rosa del Sur-Bolívar.</v>
          </cell>
        </row>
        <row r="7757">
          <cell r="E7757">
            <v>1313688154083</v>
          </cell>
          <cell r="F7757" t="str">
            <v xml:space="preserve">Crear el fondo de garantías financiero para el Municipio de Santa Rosa del Sur-Bolívar. </v>
          </cell>
        </row>
        <row r="7758">
          <cell r="E7758">
            <v>1313688154244</v>
          </cell>
          <cell r="F7758" t="str">
            <v>Crear fondo de seguros subsidiados a cultivos y cosechas agropecuarias en el municipio de Santa Rosa del Sur-Bolívar.</v>
          </cell>
        </row>
        <row r="7759">
          <cell r="E7759">
            <v>1313688154274</v>
          </cell>
          <cell r="F7759" t="str">
            <v>Implementar procesos de certificación, registro, sellos verdes y demás  a productos agropecuarios en el Municipio de Santa Rosa del Sur-Bolívar.</v>
          </cell>
        </row>
        <row r="7760">
          <cell r="E7760">
            <v>1313688154321</v>
          </cell>
          <cell r="F7760" t="str">
            <v>Implementar y fortalecer canales de comercialización de productos agropecuarios del municipio de Santa Rosa del Sur-Bolívar</v>
          </cell>
        </row>
        <row r="7761">
          <cell r="E7761">
            <v>1313688154355</v>
          </cell>
          <cell r="F7761" t="str">
            <v>Diseñar y construir sistemas de riego intra-predial en la zona rural del municipio de Santa Rosa del Sur de Bolívar.</v>
          </cell>
        </row>
        <row r="7762">
          <cell r="E7762">
            <v>1313688154375</v>
          </cell>
          <cell r="F7762" t="str">
            <v>Construir y dotar infraestructura productiva para post-cosecha de productos agropecuarios del Municipio de Santa Rosa del Sur de Bolívar.</v>
          </cell>
        </row>
        <row r="7763">
          <cell r="E7763">
            <v>1313688154393</v>
          </cell>
          <cell r="F7763" t="str">
            <v>Formalizar la actividad minera artesanal del Municipio de Santa Rosa del Sur de Bolívar.</v>
          </cell>
        </row>
        <row r="7764">
          <cell r="E7764">
            <v>1313688154431</v>
          </cell>
          <cell r="F7764" t="str">
            <v>Fortalecer el banco de proyectos productivos del municipio de Santa Rosa del Sur de Bolívar.</v>
          </cell>
        </row>
        <row r="7765">
          <cell r="E7765">
            <v>1313744159971</v>
          </cell>
          <cell r="F7765" t="str">
            <v>Crear un banco de oportunidades para las personas con formación académica en el municipio de Simití, Sur de Bolívar.</v>
          </cell>
        </row>
        <row r="7766">
          <cell r="E7766">
            <v>1313744160596</v>
          </cell>
          <cell r="F7766" t="str">
            <v>Garantizar la comercialización de los productos agropecuarios con precios justos a los(as) campesinos(as) del municipio de Simití</v>
          </cell>
        </row>
        <row r="7767">
          <cell r="E7767">
            <v>1313744160605</v>
          </cell>
          <cell r="F7767" t="str">
            <v>Fortalecer el centro de acopio  en equipamiento y funcionamiento, ubicado en el corregimiento de Monterrey del municipio de Simití, Bolívar</v>
          </cell>
        </row>
        <row r="7768">
          <cell r="E7768">
            <v>1313744160622</v>
          </cell>
          <cell r="F7768" t="str">
            <v>Construir un centro de acopio con planta de procesamiento y cadena de frío para la línea productiva de pesca artesanal, ubicado en una zona estratégica del municipio de Simití, Bolívar</v>
          </cell>
        </row>
        <row r="7769">
          <cell r="E7769">
            <v>1313744160630</v>
          </cell>
          <cell r="F7769" t="str">
            <v xml:space="preserve">Construir pequeñas unidades de almacenamiento de productos agropecuarios en los diferentes núcleos veredales del municipio de Simití, Bolívar </v>
          </cell>
        </row>
        <row r="7770">
          <cell r="E7770">
            <v>1313744160702</v>
          </cell>
          <cell r="F7770" t="str">
            <v>Fortalecer integralmente las líneas productivas agrícolas mediante el desarrollo de proyectos productivos sostenibles en todos los núcleos veredales del municipio de Simití, Bolívar.</v>
          </cell>
        </row>
        <row r="7771">
          <cell r="E7771">
            <v>1313744160710</v>
          </cell>
          <cell r="F7771" t="str">
            <v>Prestar el servicio integral de extensión agropecuaria y pesquera a través de un acompañamiento técnico y articulado en los núcleos veredales del municipio de Simití, Bolívar.</v>
          </cell>
        </row>
        <row r="7772">
          <cell r="E7772">
            <v>1313744160727</v>
          </cell>
          <cell r="F7772" t="str">
            <v>Desarrollar proyectos productivos agropecuarios y no agropecuarios que permitan el empoderamiento de la mujer rural en los núcleos veredales del municipio de Simití, Bolívar.</v>
          </cell>
        </row>
        <row r="7773">
          <cell r="E7773">
            <v>1313744160759</v>
          </cell>
          <cell r="F7773" t="str">
            <v>Implementar un plan ecoturístico municipal como parte de una ruta regional en los núcleos veredales del municipio de Simití, Bolívar</v>
          </cell>
        </row>
        <row r="7774">
          <cell r="E7774">
            <v>1313744160771</v>
          </cell>
          <cell r="F7774" t="str">
            <v>Fortalecer y/o establecer líneas productivas integrales y sostenibles de especies menores, en los núcleos veredales del municipio de Simití, Bolívar.</v>
          </cell>
        </row>
        <row r="7775">
          <cell r="E7775">
            <v>1313744160784</v>
          </cell>
          <cell r="F7775" t="str">
            <v>Fortalecer y/o establecer la línea productiva pecuaria de bovinos doble propósito bajo un modelo silvopastoril, en el municipio de Simití, Bolívar.</v>
          </cell>
        </row>
        <row r="7776">
          <cell r="E7776">
            <v>1313744160808</v>
          </cell>
          <cell r="F7776" t="str">
            <v>Adquirir y administrar un banco de maquinaria verde, para la mecanización y adecuación de las tierras en los núcleos veredales del municipio de Simití, Bolívar.</v>
          </cell>
        </row>
        <row r="7777">
          <cell r="E7777">
            <v>1313744160826</v>
          </cell>
          <cell r="F7777" t="str">
            <v>Facilitar a los pequeños y medianos productores agropecuarios y no agropecuarios el acceso a créditos y microcréditos, en los núcleos veredales del municipio de Simití, Bolívar.</v>
          </cell>
        </row>
        <row r="7778">
          <cell r="E7778">
            <v>1313744160834</v>
          </cell>
          <cell r="F7778" t="str">
            <v>Crear un fondo rotatorio agropecuario y no agropecuario para el fácil acceso a capital de trabajo que beneficie a la población rural del municipio de Simití, Bolívar.</v>
          </cell>
        </row>
        <row r="7779">
          <cell r="E7779">
            <v>1313744160842</v>
          </cell>
          <cell r="F7779" t="str">
            <v>Adelantar procesos de certificación, sellos y registros para actividades agropecuarias promisorias en el municipio de Simití, Bolívar.</v>
          </cell>
        </row>
        <row r="7780">
          <cell r="E7780">
            <v>1313744160969</v>
          </cell>
          <cell r="F7780" t="str">
            <v>Crear un banco de semillas nativas y criollas,  para el suministro continuo de semillas de buena calidad,  en el municipio de Simití, Bolívar</v>
          </cell>
        </row>
        <row r="7781">
          <cell r="E7781">
            <v>1313744160982</v>
          </cell>
          <cell r="F7781" t="str">
            <v>Generar procesos de valor agregado a través de plantas de procesamiento de productos agropecuarios en el municipio de Simití, Bolívar</v>
          </cell>
        </row>
        <row r="7782">
          <cell r="E7782">
            <v>1313744160993</v>
          </cell>
          <cell r="F7782" t="str">
            <v>Construir sistemas de riego intrapredial para el aumento de la productividad en las unidades productivas ubicadas en la zona rural del municipio de Simití, Bolívar</v>
          </cell>
        </row>
        <row r="7783">
          <cell r="E7783">
            <v>1313744160998</v>
          </cell>
          <cell r="F7783" t="str">
            <v>Construir un laboratorio piscícola para la producción de especies nativas y criollas para pescadores y asociaciones de pesca del municipio de Simití, Bolívar</v>
          </cell>
        </row>
        <row r="7784">
          <cell r="E7784">
            <v>1313744161001</v>
          </cell>
          <cell r="F7784" t="str">
            <v>Adelantar estudios de suelos físico-químicos y agrológicos que permita la planeación productiva en la zona rural del municipio de Simití, Bolívar.</v>
          </cell>
        </row>
        <row r="7785">
          <cell r="E7785">
            <v>1313744161006</v>
          </cell>
          <cell r="F7785" t="str">
            <v>Establecer viveros forestales, frutales, maderables, ornamentales y medicinales, en los núcleos veredales del municipio de Simití, Bolívar</v>
          </cell>
        </row>
        <row r="7786">
          <cell r="E7786">
            <v>1313744161009</v>
          </cell>
          <cell r="F7786" t="str">
            <v>Implementar prácticas y tecnología de minería artesanal limpia en el municipio de Simití, Bolívar</v>
          </cell>
        </row>
        <row r="7787">
          <cell r="E7787">
            <v>1313744162555</v>
          </cell>
          <cell r="F7787" t="str">
            <v>Fortalecer y/o establecer la finca campesina como modelo productivo  para garantizar y mejorar la calidad de vida de campesinos y campesinas del municipio de Simití, Bolívar</v>
          </cell>
        </row>
        <row r="7788">
          <cell r="E7788">
            <v>1313744162918</v>
          </cell>
          <cell r="F7788" t="str">
            <v>Crear y fortalecer cooperativas, asociaciones y organizaciones comunitarias, agropecuarias y no agropecuarias para mejorar los procesos productivos, emprendimiento, transformación y comercialización para los campesinos, campesinas, pescadores artesanales del municipio de Simití, Bolívar</v>
          </cell>
        </row>
        <row r="7789">
          <cell r="E7789">
            <v>1313744162922</v>
          </cell>
          <cell r="F7789" t="str">
            <v>Formular e implementar una Política Pública de Empleo, Generación de Ingresos y Emprendimiento en el municipio de Simití, Bolívar</v>
          </cell>
        </row>
        <row r="7790">
          <cell r="E7790">
            <v>813212173046</v>
          </cell>
          <cell r="F7790" t="str">
            <v>Formular y ejecutar proyectos de huertas caseras para las familias de la zona rural del municipio de Córdoba – Bolívar</v>
          </cell>
        </row>
        <row r="7791">
          <cell r="E7791">
            <v>813212173080</v>
          </cell>
          <cell r="F7791" t="str">
            <v>Implementar veedurías ciudadanas a los programas de alimentación que tengan como finalidad el seguimiento a la disminución de los niveles de desnutrición en la población infantil y adulto mayor en el municipio de Córdoba Bolívar</v>
          </cell>
        </row>
        <row r="7792">
          <cell r="E7792">
            <v>813212173083</v>
          </cell>
          <cell r="F7792" t="str">
            <v>Capacitar a las comunidades del municipio de Córdoba – Bolivar en hábitos saludables de alimentación y manipulación de alimentos.</v>
          </cell>
        </row>
        <row r="7793">
          <cell r="E7793">
            <v>813212173101</v>
          </cell>
          <cell r="F7793" t="str">
            <v>Gestionar proyectos de alimentación en la zona rural del municipio de Córdoba - Bolívar que prioricen la atención al adulto mayor</v>
          </cell>
        </row>
        <row r="7794">
          <cell r="E7794">
            <v>813212173113</v>
          </cell>
          <cell r="F7794" t="str">
            <v>Implementar programas educativos para la formación de hábitos saludable en las familias del municipio de Córdoba - Bolívar</v>
          </cell>
        </row>
        <row r="7795">
          <cell r="E7795">
            <v>813212173259</v>
          </cell>
          <cell r="F7795" t="str">
            <v>Implementar proyectos para el establecimiento de granjas agroecológicas que beneficie a las organizaciones de mujeres del municipio de Córdoba - Bolívar</v>
          </cell>
        </row>
        <row r="7796">
          <cell r="E7796">
            <v>813244203545</v>
          </cell>
          <cell r="F7796" t="str">
            <v xml:space="preserve">Acompañar y asesorar en la conformación de Veedurías ciudadanas en seguridad alimentaria para el área rural del municipio de El Carmen de Bolívar. </v>
          </cell>
        </row>
        <row r="7797">
          <cell r="E7797">
            <v>813244203563</v>
          </cell>
          <cell r="F7797" t="str">
            <v xml:space="preserve">Capacitar a la comunidad en procesos que garanticen la seguridad alimentaria del área rural del municipio de El Carmen de Bolívar. </v>
          </cell>
        </row>
        <row r="7798">
          <cell r="E7798">
            <v>813244203622</v>
          </cell>
          <cell r="F7798" t="str">
            <v xml:space="preserve">Crear de un banco de alimentos para el área rural del municipio de El Carmen de Bolívar. </v>
          </cell>
        </row>
        <row r="7799">
          <cell r="E7799">
            <v>813244203712</v>
          </cell>
          <cell r="F7799" t="str">
            <v xml:space="preserve">Implementar campañas de sensibilización de las buenas prácticas agrícolas para los productos del pancoger del municipio de El Carmen de Bolívar. </v>
          </cell>
        </row>
        <row r="7800">
          <cell r="E7800">
            <v>813244204348</v>
          </cell>
          <cell r="F7800" t="str">
            <v xml:space="preserve">Crear una política pública municipal  de seguridad alimentaria </v>
          </cell>
        </row>
        <row r="7801">
          <cell r="E7801">
            <v>813244204357</v>
          </cell>
          <cell r="F7801" t="str">
            <v xml:space="preserve">Formular, implementar y fortalecer los programas  de alimentación donde se brinde una nutrición sana y balanceada en el área rural del municipio de El Carmen de Bolívar </v>
          </cell>
        </row>
        <row r="7802">
          <cell r="E7802">
            <v>813244204362</v>
          </cell>
          <cell r="F7802" t="str">
            <v xml:space="preserve">Formular e implementar programas de nutrición para el adulto mayor del área rural del municipio El Carmen de Bolívar. </v>
          </cell>
        </row>
        <row r="7803">
          <cell r="E7803">
            <v>813244204391</v>
          </cell>
          <cell r="F7803" t="str">
            <v>Implementar proyectos de seguridad alimentaria en el área rural del municipio de El Carmen de Bolívar.</v>
          </cell>
        </row>
        <row r="7804">
          <cell r="E7804">
            <v>813244204402</v>
          </cell>
          <cell r="F7804" t="str">
            <v>Promover la realización de mercados campesinos de las comunidades el área rural del municipio de El Carmen de Bolívar</v>
          </cell>
        </row>
        <row r="7805">
          <cell r="E7805">
            <v>813244204463</v>
          </cell>
          <cell r="F7805" t="str">
            <v>Implementar y ejecutar proyectos agropecuarios para el autoconsumo dirigidos a mujeres y comunidad LGBTIQ del área rural del municipio de El Carmen de Bolívar</v>
          </cell>
        </row>
        <row r="7806">
          <cell r="E7806">
            <v>813244204484</v>
          </cell>
          <cell r="F7806" t="str">
            <v xml:space="preserve">Implementar programas y proyectos de huertas caseras y patios productivos para las mujeres cabezas de hogar del área rural del municipio de El Carmen de Bolívar </v>
          </cell>
        </row>
        <row r="7807">
          <cell r="E7807">
            <v>813244204661</v>
          </cell>
          <cell r="F7807" t="str">
            <v>Realizar estudios, diseño y construcción de centros de vida para adultos mayores en  la zona rural de el Carmen de Bolívar</v>
          </cell>
        </row>
        <row r="7808">
          <cell r="E7808">
            <v>813244204667</v>
          </cell>
          <cell r="F7808" t="str">
            <v>Adecuar el Centro de Vida del Corregimiento El Salado  o Villa del Rosario para brindar atención integral a este grupo poblacional,</v>
          </cell>
        </row>
        <row r="7809">
          <cell r="E7809">
            <v>813244204674</v>
          </cell>
          <cell r="F7809" t="str">
            <v>Implementar programas de atención integral  a los adultos mayores de la zona rural de El Carmen de Bolívar</v>
          </cell>
        </row>
        <row r="7810">
          <cell r="E7810">
            <v>813248186912</v>
          </cell>
          <cell r="F7810" t="str">
            <v xml:space="preserve">Capacitar en transformación, manipulación de alimentos y buenas prácticas alimentarias en el área rural del municipio de El Guamo, Bolívar. </v>
          </cell>
        </row>
        <row r="7811">
          <cell r="E7811">
            <v>813248186952</v>
          </cell>
          <cell r="F7811" t="str">
            <v xml:space="preserve">Capacitar en promoción y manejo de una alimentación sana y balanceada del área rural del municipio de El Guamo, Bolívar. </v>
          </cell>
        </row>
        <row r="7812">
          <cell r="E7812">
            <v>813248187189</v>
          </cell>
          <cell r="F7812" t="str">
            <v xml:space="preserve">Implementar huertas caseras agroecológias para la población del área rural del municipio de El Guamo, Bolívar. </v>
          </cell>
        </row>
        <row r="7813">
          <cell r="E7813">
            <v>813248187251</v>
          </cell>
          <cell r="F7813" t="str">
            <v xml:space="preserve">Formular e implementar el Plan Local de Seguridad Alimentaria y Nutricional del municipio El Guamo, Bolívar. </v>
          </cell>
        </row>
        <row r="7814">
          <cell r="E7814">
            <v>813248187366</v>
          </cell>
          <cell r="F7814" t="str">
            <v>Fomentar  mercados campesinos en el área rural del municipio de El Guamo, Bolívar.</v>
          </cell>
        </row>
        <row r="7815">
          <cell r="E7815">
            <v>813248187418</v>
          </cell>
          <cell r="F7815" t="str">
            <v xml:space="preserve">Implementar unidades productivas de cría de especies menores para el auto-consumo en el área rural del municipio de El Guamo, Bolívar. </v>
          </cell>
        </row>
        <row r="7816">
          <cell r="E7816">
            <v>813248187556</v>
          </cell>
          <cell r="F7816" t="str">
            <v xml:space="preserve">Capacitar a los jóvenes rurales en mecanismos y estrategias de seguridad alimentaria y nutricional en el municipio de El Guamo, Bolívar. </v>
          </cell>
        </row>
        <row r="7817">
          <cell r="E7817">
            <v>813248187576</v>
          </cell>
          <cell r="F7817" t="str">
            <v>Implementar huertas caseras de cultivos orgánicos de hortalizas para las mujeres rurales del municipio de El Guamo, Bolívar.</v>
          </cell>
        </row>
        <row r="7818">
          <cell r="E7818">
            <v>813248187583</v>
          </cell>
          <cell r="F7818" t="str">
            <v>Implementar huertas caseras para garantizar la sostenibilidad y alimentación de las comunidades víctimas del área rural del municipio de El Guamo, Bolívar.</v>
          </cell>
        </row>
        <row r="7819">
          <cell r="E7819">
            <v>813248187598</v>
          </cell>
          <cell r="F7819" t="str">
            <v>Capacitar a la población víctima del municipio de El Guamo, Bolívar, en el establecimiento y manejo de huertas caseras para garantizar el acceso, calidad e inocuidad de los alimentos.</v>
          </cell>
        </row>
        <row r="7820">
          <cell r="E7820">
            <v>813442176029</v>
          </cell>
          <cell r="F7820" t="str">
            <v xml:space="preserve">Gestionar Apoyo económico por parte del Estado para incentivar la producción agropecuaria destinada para el consumo familiar </v>
          </cell>
        </row>
        <row r="7821">
          <cell r="E7821">
            <v>813442176050</v>
          </cell>
          <cell r="F7821" t="str">
            <v>Crear programas y proyectos  que permitan mitigar el hambre y la desnutrición en las familias del municipio de María la Baja-Bolívar</v>
          </cell>
        </row>
        <row r="7822">
          <cell r="E7822">
            <v>813442176093</v>
          </cell>
          <cell r="F7822" t="str">
            <v>Mejorar la ejecución y el cumplimiento de los programas y proyectos que ofrecen un servicio de alimentación a las comunidades de María la Baja-Bolívar</v>
          </cell>
        </row>
        <row r="7823">
          <cell r="E7823">
            <v>813442176158</v>
          </cell>
          <cell r="F7823" t="str">
            <v>Fomentar la producción de alimentos agroecológicos libres de herbicidas y sustancias químicas para el consumo de las familias del municipio María la Baja-Bolívar</v>
          </cell>
        </row>
        <row r="7824">
          <cell r="E7824">
            <v>813442176251</v>
          </cell>
          <cell r="F7824" t="str">
            <v>Articular con los entes de competencia la realización de capacitaciones relacionadas con buenas prácticas en cuanta a producción, transformación, manipulación y consumo de alimentos</v>
          </cell>
        </row>
        <row r="7825">
          <cell r="E7825">
            <v>813442176351</v>
          </cell>
          <cell r="F7825" t="str">
            <v>Construir tres comedor comunitario, para atender a la población en situación de discapacidad y adulto mayor  en  San Pablo, Matuya y Flamenco</v>
          </cell>
        </row>
        <row r="7826">
          <cell r="E7826">
            <v>813442176428</v>
          </cell>
          <cell r="F7826" t="str">
            <v>Reactivar los mercados campesinos en los corregimientos, veredas y caseríos del municipio de María la Baja - Bolívar</v>
          </cell>
        </row>
        <row r="7827">
          <cell r="E7827">
            <v>813442176609</v>
          </cell>
          <cell r="F7827" t="str">
            <v>Fortalecer las estrategias de producción y consumo de alimentos tradicionales según usos y costumbres ancestrales de las comunidades étnicas y campesinas del municipio de María La Baja-Bolívar</v>
          </cell>
        </row>
        <row r="7828">
          <cell r="E7828">
            <v>813442178562</v>
          </cell>
          <cell r="F7828" t="str">
            <v>Crear y dotar un centro de vida para el adulto mayor en el goce efectivo de sus derechos en los núcleos veredales Correa y Sena del municipio de María la Baja, Bolívar</v>
          </cell>
        </row>
        <row r="7829">
          <cell r="E7829">
            <v>813654182469</v>
          </cell>
          <cell r="F7829" t="str">
            <v>Ampliar la cobertura de los programas de nutrición dirigida a niños, adulto mayor y personas en condición de discapacidad en el municipio de San Jacinto - Bolívar.</v>
          </cell>
        </row>
        <row r="7830">
          <cell r="E7830">
            <v>813654183086</v>
          </cell>
          <cell r="F7830" t="str">
            <v>Implementar programas de capacitación de Seguridad Alimentaria, dirigido a mujeres de la zona rural de San Jacinto - Bolívar.</v>
          </cell>
        </row>
        <row r="7831">
          <cell r="E7831">
            <v>813654183088</v>
          </cell>
          <cell r="F7831" t="str">
            <v>Construir comedores para el Adulto Mayor en la zona rural del Municipio de San Jacinto - Bolívar</v>
          </cell>
        </row>
        <row r="7832">
          <cell r="E7832">
            <v>813654183214</v>
          </cell>
          <cell r="F7832" t="str">
            <v>Implementar programas de capacitación en manipulación de alimentos para las comunidades rurales.</v>
          </cell>
        </row>
        <row r="7833">
          <cell r="E7833">
            <v>813654183215</v>
          </cell>
          <cell r="F7833" t="str">
            <v>Implementar programas de Patios Productivos para el autoconsumo de las familias de la zona rural del municipio de San Jacinto - Bolívar.</v>
          </cell>
        </row>
        <row r="7834">
          <cell r="E7834">
            <v>813654183218</v>
          </cell>
          <cell r="F7834" t="str">
            <v>Implementar planes de soberanía alimentaria de la mano con las comunidades del municipio de San Jacinto - Bolívar</v>
          </cell>
        </row>
        <row r="7835">
          <cell r="E7835">
            <v>813654183220</v>
          </cell>
          <cell r="F7835" t="str">
            <v>Implementar la conformación de comités de veedurias en la zona rural del municipio de San Jacinto - Bolívar.</v>
          </cell>
        </row>
        <row r="7836">
          <cell r="E7836">
            <v>813654183224</v>
          </cell>
          <cell r="F7836" t="str">
            <v>Implementar proyectos de seguridad alimentaria en la zona rural del municipio de San Jacinto - Bolívar</v>
          </cell>
        </row>
        <row r="7837">
          <cell r="E7837">
            <v>813654183227</v>
          </cell>
          <cell r="F7837" t="str">
            <v xml:space="preserve">Implementar mercados campesinos en el municipio de San Jacinto, Bolivar. </v>
          </cell>
        </row>
        <row r="7838">
          <cell r="E7838">
            <v>813654183237</v>
          </cell>
          <cell r="F7838" t="str">
            <v>Implementar talleres de buenas práacticas agrícolas y pecuarias en la zona rural de San Jacinto - Bolívar.</v>
          </cell>
        </row>
        <row r="7839">
          <cell r="E7839">
            <v>813654183244</v>
          </cell>
          <cell r="F7839" t="str">
            <v>Implementar programas de nutrición para el adulto mayor en el municipio de San Jacinto - Bolívar.</v>
          </cell>
        </row>
        <row r="7840">
          <cell r="E7840">
            <v>813654184349</v>
          </cell>
          <cell r="F7840" t="str">
            <v>Fomentar la creación de una granja  integral en el municipio de San Jacinto, Bolívar.</v>
          </cell>
        </row>
        <row r="7841">
          <cell r="E7841">
            <v>813657197055</v>
          </cell>
          <cell r="F7841" t="str">
            <v>Implementar programa de alimentación para indígenas Zenu y afrodescendientes del municipio de San Juan Nepomuceno</v>
          </cell>
        </row>
        <row r="7842">
          <cell r="E7842">
            <v>813657197073</v>
          </cell>
          <cell r="F7842" t="str">
            <v>Gestionar y promover la creación de espacios para incidir en  la implementación de las políticas públicas que garantizan la seguridad alimentaria en el municipio de San Juan Nepomuceno Bolívar</v>
          </cell>
        </row>
        <row r="7843">
          <cell r="E7843">
            <v>813657197116</v>
          </cell>
          <cell r="F7843" t="str">
            <v xml:space="preserve">Capacitar a los jóvenes y mujeres rurales del municipio de San Juan Nepomuceno en la adopción de hábitos saludables y buenas prácticas de alimentación </v>
          </cell>
        </row>
        <row r="7844">
          <cell r="E7844">
            <v>813657197145</v>
          </cell>
          <cell r="F7844" t="str">
            <v>Implementar programas complementarios de alimentación al adulto mayor de los núcleos veredales del municipio de San Juan Nepomuceno</v>
          </cell>
        </row>
        <row r="7845">
          <cell r="E7845">
            <v>813657197315</v>
          </cell>
          <cell r="F7845" t="str">
            <v>Implementar y fomentar programas de huertas caseras hortalizas y árboles frutales para las familias de los núcleos veredales de San Juan  Nepomuceno Bolívar</v>
          </cell>
        </row>
        <row r="7846">
          <cell r="E7846">
            <v>813657197379</v>
          </cell>
          <cell r="F7846" t="str">
            <v>Implementar  programas de seguridad alimentaría dirigido a personas con discapacidad y sus familias de los núcleos veredales del municipio de San Juan Nepomuceno Bolívar</v>
          </cell>
        </row>
        <row r="7847">
          <cell r="E7847">
            <v>813657197416</v>
          </cell>
          <cell r="F7847" t="str">
            <v>Reactivar los mercados campesinos de la zona rural del municipio de San Juan Nepomuceno</v>
          </cell>
        </row>
        <row r="7848">
          <cell r="E7848">
            <v>813657197455</v>
          </cell>
          <cell r="F7848" t="str">
            <v>Capacitar en manipulación de alimentos a mujeres rurales del municipio de San Juan Nepomuceno</v>
          </cell>
        </row>
        <row r="7849">
          <cell r="E7849">
            <v>813657197491</v>
          </cell>
          <cell r="F7849" t="str">
            <v>Capacitar a jóvenes pertenecientes a grupos étnicos pertenecientes al corregimiento San Cayetano y vereda el Hobo del municipio de San Juan Nepomuceno Bolívar en buenos hábitos saludables según sus costumbres</v>
          </cell>
        </row>
        <row r="7850">
          <cell r="E7850">
            <v>813657197922</v>
          </cell>
          <cell r="F7850" t="str">
            <v>Implementar programas contra el hambre y la desnutrición mediante capital semilla en los núcleos veredales de San Juan Nepomuceno Bolívar</v>
          </cell>
        </row>
        <row r="7851">
          <cell r="E7851">
            <v>813657197995</v>
          </cell>
          <cell r="F7851" t="str">
            <v>Construir y dotar comedores comunitarios para el desarrollo nutricional de los pobladores de los núcleos veredales del municipio de San Juan  Nepomuceno Bolívar</v>
          </cell>
        </row>
        <row r="7852">
          <cell r="E7852">
            <v>813657198023</v>
          </cell>
          <cell r="F7852" t="str">
            <v>Fomentar las granjas familiares para la producción agropecuaria, que contribuyan al auto consumo de alimentos, para garantizar la soberanía y seguridad alimentaria en todas las veredas del municipio de San Juan de Nepomuceno Bolívar</v>
          </cell>
        </row>
        <row r="7853">
          <cell r="E7853">
            <v>813657198036</v>
          </cell>
          <cell r="F7853" t="str">
            <v>Crear grupos promotores de buenas prácticas de alimentación en los núcleos veredales de San Juan Nepomuceno</v>
          </cell>
        </row>
        <row r="7854">
          <cell r="E7854">
            <v>813657198058</v>
          </cell>
          <cell r="F7854" t="str">
            <v>Implementar el aprovechamiento de los productos agropecuarios de los núcleos veredales del municipio de San Juan Nepomuceno Bolívar</v>
          </cell>
        </row>
        <row r="7855">
          <cell r="E7855">
            <v>813657198078</v>
          </cell>
          <cell r="F7855" t="str">
            <v>Implementar proyectos autosostenibles de pollo de engorde y gallinas ponedoras para las familias victimas del conflicto armado del los núcleos veredales del municipio de San Juan Nepomuceno  Bolívar</v>
          </cell>
        </row>
        <row r="7856">
          <cell r="E7856">
            <v>813657198095</v>
          </cell>
          <cell r="F7856" t="str">
            <v>Implementar programas de complementos alimentarios para madres gestantes y lactantes de los núcleos veredales del municipio de San Juan Nepomuceno Bolívar</v>
          </cell>
        </row>
        <row r="7857">
          <cell r="E7857">
            <v>813894174969</v>
          </cell>
          <cell r="F7857" t="str">
            <v>Implementar programas de alimentación sana prescindiendo del uso de productos químicos, en la zona rural del municipio de Zambrano</v>
          </cell>
        </row>
        <row r="7858">
          <cell r="E7858">
            <v>813894175643</v>
          </cell>
          <cell r="F7858" t="str">
            <v>Promocionar  de acceso a programas de alimentación y nutrición para todos en la zona rural en el municipio de Zambrano.</v>
          </cell>
        </row>
        <row r="7859">
          <cell r="E7859">
            <v>813894175736</v>
          </cell>
          <cell r="F7859" t="str">
            <v>Acceder a  Programas de Alimentación con suplementos alimenticios en el área rural del municipio de Zambrano</v>
          </cell>
        </row>
        <row r="7860">
          <cell r="E7860">
            <v>813894175886</v>
          </cell>
          <cell r="F7860" t="str">
            <v>Apoyar y fortalecer  la producción local de alimentos para el auto-consumo en el área rural del municipio de Zambrano.</v>
          </cell>
        </row>
        <row r="7861">
          <cell r="E7861">
            <v>813894175943</v>
          </cell>
          <cell r="F7861" t="str">
            <v>Apoyar e implementar proyectos de especies menores para mujeres campesinas en el área rural del municipio de Zambrano</v>
          </cell>
        </row>
        <row r="7862">
          <cell r="E7862">
            <v>813894176048</v>
          </cell>
          <cell r="F7862" t="str">
            <v xml:space="preserve">Capacitar, acompañar y hacer seguimiento a  proyectos de huerta casera a la mujer campesina en el municipio de Zamabrano </v>
          </cell>
        </row>
        <row r="7863">
          <cell r="E7863">
            <v>813894176068</v>
          </cell>
          <cell r="F7863" t="str">
            <v>Contribuir a la implementación de estrategias de atención integral de nutrición del adulto mayor en la zona rural del municipio de Zamabrano</v>
          </cell>
        </row>
        <row r="7864">
          <cell r="E7864">
            <v>813894176164</v>
          </cell>
          <cell r="F7864" t="str">
            <v>Implementar veedurías comunitarias de gestión y seguimiento para la puesta en marcha de las políticas alimentarias en los núcleos veredales del municipio de Zambrano</v>
          </cell>
        </row>
        <row r="7865">
          <cell r="E7865">
            <v>813894176304</v>
          </cell>
          <cell r="F7865" t="str">
            <v xml:space="preserve">Estructurar e implementar proyectos productivos para el auto-consumo en la zona rural del municipio de Zambrano. </v>
          </cell>
        </row>
        <row r="7866">
          <cell r="E7866">
            <v>813894176444</v>
          </cell>
          <cell r="F7866" t="str">
            <v>Fomentar hábitos de alimentación saludable y la conservación de alimentos, mediante programas y capacitaciones en la zona rural del municipio de Zambrano.</v>
          </cell>
        </row>
        <row r="7867">
          <cell r="E7867">
            <v>813894176692</v>
          </cell>
          <cell r="F7867" t="str">
            <v>Implementar el estricto cumplimiento de las políticas de seguridad alimentaria, para todas las poblaciones con especial énfasis en las poblaciones vulnerables y la mujer rural en el municipio de Zamabrano</v>
          </cell>
        </row>
        <row r="7868">
          <cell r="E7868">
            <v>813894178553</v>
          </cell>
          <cell r="F7868" t="str">
            <v>Construir y dotar la Casa del Adulto Mayor en la vereda Capaca del Municipio de Zambrano.</v>
          </cell>
        </row>
        <row r="7869">
          <cell r="E7869">
            <v>1313042167930</v>
          </cell>
          <cell r="F7869" t="str">
            <v>Elaborar e implementar el Plan Municipal de Seguridad Alimentaria y Nutricional para el municipio Arenal Bolívar.</v>
          </cell>
        </row>
        <row r="7870">
          <cell r="E7870">
            <v>1313042167953</v>
          </cell>
          <cell r="F7870" t="str">
            <v>Implementar un programa contra el hambre y la desnutrición mediante la creación de mercados campesinos locales en los cuatro núcleos veredales como son: Cabecera, San Agustín, Buenavista y Santo Domingo del municipio Arenal Bolívar.</v>
          </cell>
        </row>
        <row r="7871">
          <cell r="E7871">
            <v>1313042167969</v>
          </cell>
          <cell r="F7871" t="str">
            <v>Implementar huertas caseras  sostenibles para autoconsumo en el municipio Arenal Bolívar.</v>
          </cell>
        </row>
        <row r="7872">
          <cell r="E7872">
            <v>1313042167983</v>
          </cell>
          <cell r="F7872" t="str">
            <v>Fortalecer los programas de capacitación en manipulación de alimentos en la zona rural del municipio Arenal Bolívar.</v>
          </cell>
        </row>
        <row r="7873">
          <cell r="E7873">
            <v>1313042168009</v>
          </cell>
          <cell r="F7873" t="str">
            <v xml:space="preserve"> Construir  4 Granjas integrales comunitarias en los núecleos veredales a saber: Cabecera, San Agustín, Buenavista, Santo Domingo del municipio Arenal Bolívar.</v>
          </cell>
        </row>
        <row r="7874">
          <cell r="E7874">
            <v>1313042168078</v>
          </cell>
          <cell r="F7874" t="str">
            <v>Crear un programa de Buenos Hábitos alimenticios basado en talleres para la promoción de hábitos alimentarios saludables, en el municipio Arenal Bolívar.</v>
          </cell>
        </row>
        <row r="7875">
          <cell r="E7875">
            <v>1313042168098</v>
          </cell>
          <cell r="F7875" t="str">
            <v>Ampliar la cobertura de los programas especializados en mujeres gestantes y lactantes que contemplen atención en alimentación y nutrición para el municipio Arenal Bolívar.</v>
          </cell>
        </row>
        <row r="7876">
          <cell r="E7876">
            <v>1313160112440</v>
          </cell>
          <cell r="F7876" t="str">
            <v>Implementación del programa de atención integral en salud y nutrición con enfoque comunitario dirigido a los niños y niñas del área rural del municipio de Cantagallo</v>
          </cell>
        </row>
        <row r="7877">
          <cell r="E7877">
            <v>1313160112444</v>
          </cell>
          <cell r="F7877" t="str">
            <v>Desarrollo de una campaña de educación nutricional que promueva los hábitos alimentarios saludables en la población del municipio de Cantagallo.</v>
          </cell>
        </row>
        <row r="7878">
          <cell r="E7878">
            <v>1313160112449</v>
          </cell>
          <cell r="F7878" t="str">
            <v>Fomentar las granjas familiares para la producción agropecuaria, que contribuyan al auto consumo de alimentos, para garantizar la soberanía y seguridad alimentaria en todas las veredas del municipio de Cantagallo</v>
          </cell>
        </row>
        <row r="7879">
          <cell r="E7879">
            <v>1313160112455</v>
          </cell>
          <cell r="F7879" t="str">
            <v>Construir participativamente la política pública municipal de seguridad alimentaria y nutricional, y crear el comité municipal de con enfoque de género y etnia, en el municipio de Cantagallo.</v>
          </cell>
        </row>
        <row r="7880">
          <cell r="E7880">
            <v>1313160112458</v>
          </cell>
          <cell r="F7880" t="str">
            <v>Diseño e implementación de una estrategia de atención integral en nutrición para el adulto mayor en las  áreas rural y urbana del municipio de Cantagallo.</v>
          </cell>
        </row>
        <row r="7881">
          <cell r="E7881">
            <v>1313160112461</v>
          </cell>
          <cell r="F7881" t="str">
            <v>Implementar un programa de apoyo alimentario y nutricional de mujeres gestantes y en periodo de lactancia del área rural y urbana en el municipio de Cantagallo.</v>
          </cell>
        </row>
        <row r="7882">
          <cell r="E7882">
            <v>1313160112801</v>
          </cell>
          <cell r="F7882" t="str">
            <v>Implementar un programa de formación en seguridad alimentaria y nutricional y transformación de alimentos para la mujer rural y urbana.</v>
          </cell>
        </row>
        <row r="7883">
          <cell r="E7883">
            <v>1313473167436</v>
          </cell>
          <cell r="F7883" t="str">
            <v>Implementar campañas de educación nutricional que promuevan la adopción de hábitos alimentarios saludables para la población de la zona rural  y urbana del municipio de Morales, Bolívar.</v>
          </cell>
        </row>
        <row r="7884">
          <cell r="E7884">
            <v>1313473167573</v>
          </cell>
          <cell r="F7884" t="str">
            <v>Fortalecer y ampliar la cobertura de los programas de alimentación existentes en el territorio, enfocados en  los niños y niñas de la primera infancia en el municipio de Morales, Bolívar.</v>
          </cell>
        </row>
        <row r="7885">
          <cell r="E7885">
            <v>1313473167650</v>
          </cell>
          <cell r="F7885" t="str">
            <v>Implementar una estrategia integral de asistencia alimentaria y garantizar la cobertura  al 100% de las  víctimas del conflicto armado interno en el municipio de Morales, Bolívar.</v>
          </cell>
        </row>
        <row r="7886">
          <cell r="E7886">
            <v>1313473167659</v>
          </cell>
          <cell r="F7886" t="str">
            <v>Fortalecer y ampliar la cobertura  de los programas de atención  integral en nutrición, alimentación y complementación existentes en el territorio para las mujeres gestantes y en periodo de lactancia del municipio de Morales, Bolívar</v>
          </cell>
        </row>
        <row r="7887">
          <cell r="E7887">
            <v>1313473167792</v>
          </cell>
          <cell r="F7887" t="str">
            <v>Fortalecer y ampliar la cobertura del programa de alimentación para el adulto mayor en el municipio de Morales, Bolívar.</v>
          </cell>
        </row>
        <row r="7888">
          <cell r="E7888">
            <v>1313473167867</v>
          </cell>
          <cell r="F7888" t="str">
            <v>Fortalecer el conocimiento  y complementar las competencias de la población en general y población manipuladora de alimentos, sobre las buenas prácticas de manipulación de alimentos en el municipio de Morales, Bolívar.</v>
          </cell>
        </row>
        <row r="7889">
          <cell r="E7889">
            <v>1313473167916</v>
          </cell>
          <cell r="F7889" t="str">
            <v>Implementar  granjas familiares, integrales y auto sostenibles que contribuyan al auto consumo de alimentos, para garantizar la soberanía y seguridad alimentaria en todos los núcleos veredales del municipio de Morales, Bolívar.</v>
          </cell>
        </row>
        <row r="7890">
          <cell r="E7890">
            <v>1313473167970</v>
          </cell>
          <cell r="F7890" t="str">
            <v>Construir participativamente la política pública de seguridad alimentaria y  nutricional, incluyendo la creación e implementación de la mesa de seguridad alimentaria y  nutricional del municipio de Morales, Bolívar.</v>
          </cell>
        </row>
        <row r="7891">
          <cell r="E7891">
            <v>1313670160975</v>
          </cell>
          <cell r="F7891" t="str">
            <v>Implementar un programa de siembra de árboles frutales para ayudar a mitigar las deficiencias dietarias, alimenticias y nutricionales en los núcleos veredales del municipio de San Pablo, Departamento de Bolívar</v>
          </cell>
        </row>
        <row r="7892">
          <cell r="E7892">
            <v>1313670160992</v>
          </cell>
          <cell r="F7892" t="str">
            <v>Implementar Huertas Caseras familiares  y rurales sostenibles con asistencia técnica, insumos y capacitaciones agropecuarias para autoconsumo cuya prioridad sean las mujeres cabezas de hogar en condiciones de vulnerabilidad en el municipio de San Pablo departamento de Bolívar.</v>
          </cell>
        </row>
        <row r="7893">
          <cell r="E7893">
            <v>1313670161010</v>
          </cell>
          <cell r="F7893" t="str">
            <v>Implementar  un programa de Educación alimentaria basados en la recuperación de las gastronomías tradicionales para la promoción de hábitos alimentarios saludables, en el municipio de San Pablo, Departamento de Bolívar.</v>
          </cell>
        </row>
        <row r="7894">
          <cell r="E7894">
            <v>1313670161019</v>
          </cell>
          <cell r="F7894" t="str">
            <v>Elaborar e implementar el Plan Municial de Seguridad Alimentaria para el muncipio de San Pablo - Sur de Bolívar.</v>
          </cell>
        </row>
        <row r="7895">
          <cell r="E7895">
            <v>1313688152396</v>
          </cell>
          <cell r="F7895" t="str">
            <v>Diseñar e implementar una campaña de educación gastronómica para mejorar los hábitos del consumo alimentario de la población del área rural del municipio de Santa Rosa del Sur.</v>
          </cell>
        </row>
        <row r="7896">
          <cell r="E7896">
            <v>1313688153423</v>
          </cell>
          <cell r="F7896" t="str">
            <v>Implementar programas de complementación alimentaria con alimentos producidos y procesados por la comunidad dirigidos a niños y niñas de cero  cinco años, mujeres gestantes y en periodo de lactancia del área rural del municipio Santa Rosa.</v>
          </cell>
        </row>
        <row r="7897">
          <cell r="E7897">
            <v>1313688153725</v>
          </cell>
          <cell r="F7897" t="str">
            <v xml:space="preserve"> Implementar una estrategia de educación y comunicación sobre buenas prácticas de manipulación de alimentos dirigido a la comunidad en general y manipuladores de alimentos en el área rural del municipio Santa Rosa del Sur.</v>
          </cell>
        </row>
        <row r="7898">
          <cell r="E7898">
            <v>1313688153727</v>
          </cell>
          <cell r="F7898" t="str">
            <v xml:space="preserve"> Elaborar un estudio de participación  de canasta familiar para identificar los alimentos básicos que garantizan el derecho a la alimentación en el área rural del municipio de Santa Rosa del Sur.</v>
          </cell>
        </row>
        <row r="7899">
          <cell r="E7899">
            <v>1313688153728</v>
          </cell>
          <cell r="F7899" t="str">
            <v>Implementar una estrategia de atención integral  para garantizar la seguridad alimentaria de adulto mayor  en el área rural del municipio Santa Rosa del Sur.</v>
          </cell>
        </row>
        <row r="7900">
          <cell r="E7900">
            <v>1313688153729</v>
          </cell>
          <cell r="F7900" t="str">
            <v>Diseñar e implementar un modelo de finca  Santarroseña integral y auto sostenible que garantice la seguridad alimentaria en la zona rural del Municipio de Santa Rosa del Sur.</v>
          </cell>
        </row>
        <row r="7901">
          <cell r="E7901">
            <v>1313688153730</v>
          </cell>
          <cell r="F7901" t="str">
            <v>Construir e implementar la política pública de seguridad alimentaria y nutricional del municipio de Santa Rosa del Sur.</v>
          </cell>
        </row>
        <row r="7902">
          <cell r="E7902">
            <v>1313688153733</v>
          </cell>
          <cell r="F7902" t="str">
            <v>Recuperar la memoria de las tradiciones alimentarias que promuevan la integración y participación de la comunidad con el propósito de mejorar la calidad del consumo de alimentos en la zona rural del municipio de Santa Rosa del Sur.</v>
          </cell>
        </row>
        <row r="7903">
          <cell r="E7903">
            <v>1313688154234</v>
          </cell>
          <cell r="F7903" t="str">
            <v>Implementar Granjas integrales autosuficientes en la zona rural del municipio Santa Rosa del Sur-Bolívar</v>
          </cell>
        </row>
        <row r="7904">
          <cell r="E7904">
            <v>1313744159803</v>
          </cell>
          <cell r="F7904" t="str">
            <v>Implementar programas de apoyo alimentario y nutricional a mujeres gestantes y en periodo de lactancia en el área rural del municipio de Simití.</v>
          </cell>
        </row>
        <row r="7905">
          <cell r="E7905">
            <v>1313744159932</v>
          </cell>
          <cell r="F7905" t="str">
            <v>Implementar campañas que promuevan la adopción de buenos  hábitos alimenticios en los hogares, comunidad educativa y población en general  de la zona rural y urbana del municipio de Simití.</v>
          </cell>
        </row>
        <row r="7906">
          <cell r="E7906">
            <v>1313744160020</v>
          </cell>
          <cell r="F7906" t="str">
            <v>Diseñar e implementar una estrategia de atención  integral en nutrición, para la población adulto mayor en la zona rural del municipio de Simití.</v>
          </cell>
        </row>
        <row r="7907">
          <cell r="E7907">
            <v>1313744160043</v>
          </cell>
          <cell r="F7907" t="str">
            <v xml:space="preserve">Implementar granjas integrales y sostenibles, para el auto consumo y seguridad alimentaria en los diez núcleos veredales del municipio de Simití.  </v>
          </cell>
        </row>
        <row r="7908">
          <cell r="E7908">
            <v>1313744160074</v>
          </cell>
          <cell r="F7908" t="str">
            <v>Construir participativamente la política pública de seguridad alimentaria y  nutricional, incluyendo la creación de la mesa de seguridad alimentaria y nutricional en el municipio de Simití-Bolívar.</v>
          </cell>
        </row>
        <row r="7909">
          <cell r="E7909">
            <v>1313744160265</v>
          </cell>
          <cell r="F7909" t="str">
            <v>Implementar programas de capacitación para la preparación y el aprovechamiento de los  alimentos y productos de cosecha,  para las familias campesinas del municipio Simití, Bolívar.</v>
          </cell>
        </row>
        <row r="7910">
          <cell r="E7910">
            <v>1313744162895</v>
          </cell>
          <cell r="F7910" t="str">
            <v>Implementar un programa de atención integral en nutrición para niños y niñas del municipio de Simití.</v>
          </cell>
        </row>
        <row r="7911">
          <cell r="E7911">
            <v>813212173069</v>
          </cell>
          <cell r="F7911" t="str">
            <v>Construir casas de la cultura en los ocho (8) corregimientos del municipio de Córdoba Tetón</v>
          </cell>
        </row>
        <row r="7912">
          <cell r="E7912">
            <v>813212173135</v>
          </cell>
          <cell r="F7912" t="str">
            <v>Construir salones comunales en la zona rural del municipio de Córdoba - Bolívar</v>
          </cell>
        </row>
        <row r="7913">
          <cell r="E7913">
            <v>813212173145</v>
          </cell>
          <cell r="F7913" t="str">
            <v>Establecer emisoras comunitarias en los corregimientos de Pueblo Nuevo, Sincelejito y San Andrés, del municipio de Córdoba - Bolívar.</v>
          </cell>
        </row>
        <row r="7914">
          <cell r="E7914">
            <v>813212173150</v>
          </cell>
          <cell r="F7914" t="str">
            <v>Formular el plan de reparación integral individual y colectiva para las víctimas del conflicto armado en el municipio de Córdoba - Bolívar</v>
          </cell>
        </row>
        <row r="7915">
          <cell r="E7915">
            <v>813212173172</v>
          </cell>
          <cell r="F7915" t="str">
            <v>Fortalecer las  Juntas de Acción Comunal del municipio de Córdoba - Bolívar</v>
          </cell>
        </row>
        <row r="7916">
          <cell r="E7916">
            <v>813212173182</v>
          </cell>
          <cell r="F7916" t="str">
            <v>Fortalecer a  los mediadores escolares en el municipio de Córdoba . Bolívar</v>
          </cell>
        </row>
        <row r="7917">
          <cell r="E7917">
            <v>813212173186</v>
          </cell>
          <cell r="F7917" t="str">
            <v>Gestionar ante la entidad encargada la implementación de veedurías ciudadanas y la terminación del proyecto de viviendas inconclusas en las veredas y corregimientos del  municipio de Córdoba - Bolívar donde no se concluyo éste proyecto.</v>
          </cell>
        </row>
        <row r="7918">
          <cell r="E7918">
            <v>813212173194</v>
          </cell>
          <cell r="F7918" t="str">
            <v>Gestionar el cumplimiento de la ley 1448 en las familias del municipio de Córdoba - Bolívar</v>
          </cell>
        </row>
        <row r="7919">
          <cell r="E7919">
            <v>813212173198</v>
          </cell>
          <cell r="F7919" t="str">
            <v>Gestionar la Implementación de veedurías ciudadanas en el municipio de Córdoba - Bolívar</v>
          </cell>
        </row>
        <row r="7920">
          <cell r="E7920">
            <v>813212173208</v>
          </cell>
          <cell r="F7920" t="str">
            <v>Gestionar programas de atención psicosocial a las familias del municipio de Córdoba - Bolívar</v>
          </cell>
        </row>
        <row r="7921">
          <cell r="E7921">
            <v>813212173214</v>
          </cell>
          <cell r="F7921" t="str">
            <v>Implementar  programas familiares para la sana convivencia en el municipio de Córdoba - Bolívar</v>
          </cell>
        </row>
        <row r="7922">
          <cell r="E7922">
            <v>813212173245</v>
          </cell>
          <cell r="F7922" t="str">
            <v>Crear programas de conciliadores en equidad para los habitantes del municipio de Córdoba – Bolívar</v>
          </cell>
        </row>
        <row r="7923">
          <cell r="E7923">
            <v>813212173251</v>
          </cell>
          <cell r="F7923" t="str">
            <v>Crear programas de construcción de ciudadanía y reconstrucción del tejido social en el municipio de Córdoba - Bolívar</v>
          </cell>
        </row>
        <row r="7924">
          <cell r="E7924">
            <v>813212173261</v>
          </cell>
          <cell r="F7924" t="str">
            <v>Promover programas de verdad, Justicia y reparación a las víctimas  que motive el perdona y la reconciliación en la zona rural del municipio de Córdoba - Bolívar</v>
          </cell>
        </row>
        <row r="7925">
          <cell r="E7925">
            <v>813212173267</v>
          </cell>
          <cell r="F7925" t="str">
            <v>Gestionar programas de recuperación cultural en las comunidades del municipio de Córdoba - Bolívar</v>
          </cell>
        </row>
        <row r="7926">
          <cell r="E7926">
            <v>813212173289</v>
          </cell>
          <cell r="F7926" t="str">
            <v>Implementar programas de capacitación dirigidos a la mujer rural sobre los DDHH y política publica en el municipio de Córdoba - Bolívar</v>
          </cell>
        </row>
        <row r="7927">
          <cell r="E7927">
            <v>813212173326</v>
          </cell>
          <cell r="F7927" t="str">
            <v>Construir puestos de policía rural  en el municipio de Córdoba - Bolívar</v>
          </cell>
        </row>
        <row r="7928">
          <cell r="E7928">
            <v>813212173339</v>
          </cell>
          <cell r="F7928" t="str">
            <v>Construir casetas comunales en la zona rural del municipio de Córdoba Bolívar</v>
          </cell>
        </row>
        <row r="7929">
          <cell r="E7929">
            <v>813212174294</v>
          </cell>
          <cell r="F7929" t="str">
            <v>Adquirir una sede para el programa casa de la mujer en el Municipio de Córdoba Bolívar</v>
          </cell>
        </row>
        <row r="7930">
          <cell r="E7930">
            <v>813212176472</v>
          </cell>
          <cell r="F7930" t="str">
            <v>Implementar programas de  fortalecimiento organizacional en la zona rural del municipio de Córdoba - Bolívar</v>
          </cell>
        </row>
        <row r="7931">
          <cell r="E7931">
            <v>813244203542</v>
          </cell>
          <cell r="F7931" t="str">
            <v>Construir casa de gobierno propio.</v>
          </cell>
        </row>
        <row r="7932">
          <cell r="E7932">
            <v>813244203564</v>
          </cell>
          <cell r="F7932" t="str">
            <v xml:space="preserve">Diseñar e implementar el Plan Vida del cabildo indígena Cunaypa </v>
          </cell>
        </row>
        <row r="7933">
          <cell r="E7933">
            <v>813244203572</v>
          </cell>
          <cell r="F7933" t="str">
            <v>Construir una casa regional del Pensamiento Ancestral de la etnia Zenú.</v>
          </cell>
        </row>
        <row r="7934">
          <cell r="E7934">
            <v>813244203623</v>
          </cell>
          <cell r="F7934" t="str">
            <v>Formular e implementar de manera participativa una estrategia de recuperación y fortalecimiento del tejido social a nivel territorial con enfoque diferencial.</v>
          </cell>
        </row>
        <row r="7935">
          <cell r="E7935">
            <v>813244203666</v>
          </cell>
          <cell r="F7935" t="str">
            <v>Construir y dotar 3 casas de la mujer en el corregimiento de Lázaro y las veredas Padula y  San Rafael del municipio de el Carmen de Bolívar</v>
          </cell>
        </row>
        <row r="7936">
          <cell r="E7936">
            <v>813244203672</v>
          </cell>
          <cell r="F7936" t="str">
            <v>Conformar comités de veedurías rurales para el cuidado del medio ambiente en la zona rural del municipio de El Carmen de Bolívar</v>
          </cell>
        </row>
        <row r="7937">
          <cell r="E7937">
            <v>813244203694</v>
          </cell>
          <cell r="F7937" t="str">
            <v>Crear y poner en marcha la escuela de formación politica y social para la mujer rural en el municipio de el Carmen de Bolívar</v>
          </cell>
        </row>
        <row r="7938">
          <cell r="E7938">
            <v>813244204396</v>
          </cell>
          <cell r="F7938" t="str">
            <v>Fomentar espacios de participación comunitaria  y el acceso a  la información y oferta institucional para mejorar la prestación de los servicios a los corregimientos y veredas de el Carmen de Bolívar</v>
          </cell>
        </row>
        <row r="7939">
          <cell r="E7939">
            <v>813244204427</v>
          </cell>
          <cell r="F7939" t="str">
            <v>Implementar un programa de construcción de paz, reconciliación  y fomento de derechos humanos para la zona rural de el Carmen de Bolívar</v>
          </cell>
        </row>
        <row r="7940">
          <cell r="E7940">
            <v>813244204498</v>
          </cell>
          <cell r="F7940" t="str">
            <v>Fortalecer las emisoras comunitarias existentes y centros de producción radial rural en las veredas y corregimientos de el Carmen de Bolívar</v>
          </cell>
        </row>
        <row r="7941">
          <cell r="E7941">
            <v>813244204629</v>
          </cell>
          <cell r="F7941" t="str">
            <v>Realizar Estudios, Diseño y Construcción de  tres (3) Casas de Juventud en la zona rural del Carmen de Bolívar</v>
          </cell>
        </row>
        <row r="7942">
          <cell r="E7942">
            <v>813244204816</v>
          </cell>
          <cell r="F7942" t="str">
            <v>Reformar la Ley 1448 de 2011 para la reparación integral a las víctimas del conflicto armado</v>
          </cell>
        </row>
        <row r="7943">
          <cell r="E7943">
            <v>813244204854</v>
          </cell>
          <cell r="F7943" t="str">
            <v>Realizar estudios, diseño y construcción de casas comunales para el desarrollo de procesos comunitarios para la zona rural de el Carmen de Bolívar</v>
          </cell>
        </row>
        <row r="7944">
          <cell r="E7944">
            <v>813244204860</v>
          </cell>
          <cell r="F7944" t="str">
            <v>Fortalecer  las organizaciones de base comunitarias de la zona rural del municipio para mejorar operatividad</v>
          </cell>
        </row>
        <row r="7945">
          <cell r="E7945">
            <v>813244204925</v>
          </cell>
          <cell r="F7945" t="str">
            <v>Actualizar e implementar el Plan de Prevención, protección y garantías de no repetición para la zona rural de el Carmen de Bolívar</v>
          </cell>
        </row>
        <row r="7946">
          <cell r="E7946">
            <v>813244204947</v>
          </cell>
          <cell r="F7946" t="str">
            <v>Construir e implementar el Plan de Etnodesarrollo para los Concejos Comunitarios de Comunidades Negras  de Verruguita y SIerra del Venado</v>
          </cell>
        </row>
        <row r="7947">
          <cell r="E7947">
            <v>813244205395</v>
          </cell>
          <cell r="F7947" t="str">
            <v>Desarrollar un programa lúdico pedagógico dirigido a niños, niñas y adolescentes en temas de reconciliación, convivencia y construcción de paz para a zona rural de el Carmen de Bolívar</v>
          </cell>
        </row>
        <row r="7948">
          <cell r="E7948">
            <v>813244205492</v>
          </cell>
          <cell r="F7948" t="str">
            <v>Desarrollar un programa lúdico pedagógico dirigido a niños, niñas y adolescentes en temas de reconciliación, convivencia y construcción de paz para a zona rural de el  Carmen de Bolívar</v>
          </cell>
        </row>
        <row r="7949">
          <cell r="E7949">
            <v>813244205495</v>
          </cell>
          <cell r="F7949" t="str">
            <v>Adquirir lotes para construcción del equipamento social y lugares de memoria histórica en la zona rural de el Carmen de Bolívar</v>
          </cell>
        </row>
        <row r="7950">
          <cell r="E7950">
            <v>813244205499</v>
          </cell>
          <cell r="F7950" t="str">
            <v>Gestionar la realización de audiencias de recolección de la información de la Comisión de la Verdad en la región Montes de María</v>
          </cell>
        </row>
        <row r="7951">
          <cell r="E7951">
            <v>813248186990</v>
          </cell>
          <cell r="F7951" t="str">
            <v>Articular con el Snariv la reparación integral a las victimas del consejo comunitario de Robles almirante padilla de la vereda  Robles  zona rural del Municipio del Guamo, Bolivar.</v>
          </cell>
        </row>
        <row r="7952">
          <cell r="E7952">
            <v>813248187019</v>
          </cell>
          <cell r="F7952" t="str">
            <v>Articular con el Snariv la reparación integral a las víctimas de la zona rural del Municipio del Guamo, Bolivar.</v>
          </cell>
        </row>
        <row r="7953">
          <cell r="E7953">
            <v>813248187059</v>
          </cell>
          <cell r="F7953" t="str">
            <v xml:space="preserve">Construir y dotar casa de la memoria histórica en la vereda Tasajera del Municipio del Guamo, Bolivar. </v>
          </cell>
        </row>
        <row r="7954">
          <cell r="E7954">
            <v>813248187136</v>
          </cell>
          <cell r="F7954" t="str">
            <v>Crear estrategias de acompañamiento psicosocial y juridico de  las victimas del Municipio del Guamo, Bolívar.</v>
          </cell>
        </row>
        <row r="7955">
          <cell r="E7955">
            <v>813248187160</v>
          </cell>
          <cell r="F7955" t="str">
            <v>Promover la creación de  Veedurías para el seguimiento a los programas y proyectos que se ejecuten en zona rural del Municipio del Guamo.</v>
          </cell>
        </row>
        <row r="7956">
          <cell r="E7956">
            <v>813248187229</v>
          </cell>
          <cell r="F7956" t="str">
            <v xml:space="preserve">Crear y dotar dos Emisoras comunitarias en los corregimientos Latas y Robles  del Municipio El Guamo, Bolívar </v>
          </cell>
        </row>
        <row r="7957">
          <cell r="E7957">
            <v>813248187254</v>
          </cell>
          <cell r="F7957" t="str">
            <v xml:space="preserve">Crear y fortalecer organizaciones Sociales y comunitarias de la zona rural del Municipio del Guamo, Bolivar. </v>
          </cell>
        </row>
        <row r="7958">
          <cell r="E7958">
            <v>813248187355</v>
          </cell>
          <cell r="F7958" t="str">
            <v>Gestionar programas de capacitación en reconciliación, convivencia y paz a las comunidades de la zona rural del Municipio del Guamo, Bolivar.</v>
          </cell>
        </row>
        <row r="7959">
          <cell r="E7959">
            <v>813248187365</v>
          </cell>
          <cell r="F7959" t="str">
            <v xml:space="preserve">Construir y dotar 5 salones Comunitarios en los corregimientos San Jose de Lata, La Enea, Robles, Tasajera y Nerviti del municipio El Guamo, Bolívar. </v>
          </cell>
        </row>
        <row r="7960">
          <cell r="E7960">
            <v>813248187402</v>
          </cell>
          <cell r="F7960" t="str">
            <v xml:space="preserve">Desarrollar un Proyecto de fortalecimiento de capacidades que promueva la Inclusión y el empoderamiento de las Mujeres y jóvenes  del Municipio Guamo, Bolívar. </v>
          </cell>
        </row>
        <row r="7961">
          <cell r="E7961">
            <v>813248187409</v>
          </cell>
          <cell r="F7961" t="str">
            <v xml:space="preserve">Gestionar ante la Fiscalía y entidades competentes, la búsqueda de personas desaparecidas en la zona rural del Municipio el Guamo, Bolívar. </v>
          </cell>
        </row>
        <row r="7962">
          <cell r="E7962">
            <v>813248187458</v>
          </cell>
          <cell r="F7962" t="str">
            <v xml:space="preserve">Crear un Programa Estratégico para Contrarrestar la delincuencia común en toda el área rural del municipio El Guamo, Bolívar </v>
          </cell>
        </row>
        <row r="7963">
          <cell r="E7963">
            <v>813248187487</v>
          </cell>
          <cell r="F7963" t="str">
            <v>Crear equipos de conciliación y comunitarios en equidad para todas las veredas del Municipio del Guamo, Bolivar.</v>
          </cell>
        </row>
        <row r="7964">
          <cell r="E7964">
            <v>813248187497</v>
          </cell>
          <cell r="F7964" t="str">
            <v xml:space="preserve">Gestionar ante el Ministerio del Interior, la inclusión del Consejo comunitario Almirante Padilla del corregimiento de Robles del Municipio del Guamo Bolívar en el Registro Único de la DACN,  </v>
          </cell>
        </row>
        <row r="7965">
          <cell r="E7965">
            <v>813248187596</v>
          </cell>
          <cell r="F7965" t="str">
            <v>Construir 5 casas de la mujer para la formación y empoderamiento de la mujer rural en los corregimientos el Robles, San Jose de Lata, La Enea y Nervitì el Municipio del Guamo, Bolívar.</v>
          </cell>
        </row>
        <row r="7966">
          <cell r="E7966">
            <v>813248187606</v>
          </cell>
          <cell r="F7966" t="str">
            <v>Construir 5 casas para atención del adulto mayor en los corregimientos el Robles, San Jose de Lata, La Enea y Nervitì el Municipio del Guamo, Bolívar.</v>
          </cell>
        </row>
        <row r="7967">
          <cell r="E7967">
            <v>813442176084</v>
          </cell>
          <cell r="F7967" t="str">
            <v>Realizar acompañamiento y asesoría para  la creación de organizaciones sociales</v>
          </cell>
        </row>
        <row r="7968">
          <cell r="E7968">
            <v>813442176180</v>
          </cell>
          <cell r="F7968" t="str">
            <v xml:space="preserve">Capacitar  y fortalecer a las asociaciones sociales y de base </v>
          </cell>
        </row>
        <row r="7969">
          <cell r="E7969">
            <v>813442176200</v>
          </cell>
          <cell r="F7969" t="str">
            <v>Adquirir un lote para la construcción de un centro de rehabilitación para niños, niñas y adolescentes en situación de discapacidad del núcleo veredal Sena, municipio de María La Baja, Bolívar</v>
          </cell>
        </row>
        <row r="7970">
          <cell r="E7970">
            <v>813442176225</v>
          </cell>
          <cell r="F7970" t="str">
            <v>Articular con el SNARIV  en el marco de la Ley 1448-2011 y sus decretos reglamentarios, la atención y reparación  integral de las víctimas de los núcleos veredales del municipio de María La Baja, Bolívar</v>
          </cell>
        </row>
        <row r="7971">
          <cell r="E7971">
            <v>813442176247</v>
          </cell>
          <cell r="F7971" t="str">
            <v>Articular la reactivación de las rutas de atención a la violencia sexual y de género el  municipio María La Baja, Bolívar</v>
          </cell>
        </row>
        <row r="7972">
          <cell r="E7972">
            <v>813442176296</v>
          </cell>
          <cell r="F7972" t="str">
            <v>Asistencia técnica para la creación de consejo comunitario</v>
          </cell>
        </row>
        <row r="7973">
          <cell r="E7973">
            <v>813442176399</v>
          </cell>
          <cell r="F7973" t="str">
            <v>Construir y dotar salones comunales y centros de convivencias en los núcleos veredales Arroyo, Retiro y Sena del municipio de María La Baja, Bolívar.</v>
          </cell>
        </row>
        <row r="7974">
          <cell r="E7974">
            <v>813442176423</v>
          </cell>
          <cell r="F7974" t="str">
            <v xml:space="preserve">Crear canales de comunicación como emisoras comunitarias y canales de televisión </v>
          </cell>
        </row>
        <row r="7975">
          <cell r="E7975">
            <v>813442176505</v>
          </cell>
          <cell r="F7975" t="str">
            <v>Crear una casa de paso para el bienestar y participación de las personas con discapacidad, en la vereda Nueva Esperanza, municipio María La Baja, Bolívar</v>
          </cell>
        </row>
        <row r="7976">
          <cell r="E7976">
            <v>813442176513</v>
          </cell>
          <cell r="F7976" t="str">
            <v>Crear una red  de seguridad comunitaria articulada con la institucionalidad  en los  cinco (5) núcleos veredales del municipio de María La Baja, Bolívar.</v>
          </cell>
        </row>
        <row r="7977">
          <cell r="E7977">
            <v>813442176541</v>
          </cell>
          <cell r="F7977" t="str">
            <v>Desarrollar capacitaciones en legislación indígena y afro en el núcleo veredal SENA, del municipio María La Baja, Bolívar</v>
          </cell>
        </row>
        <row r="7978">
          <cell r="E7978">
            <v>813442176608</v>
          </cell>
          <cell r="F7978" t="str">
            <v>Desarrollar programas y proyectos de fortalecimiento organizacional, en los 5 núcleos veredales del municipio de María La Baja, Bolívar</v>
          </cell>
        </row>
        <row r="7979">
          <cell r="E7979">
            <v>813442176622</v>
          </cell>
          <cell r="F7979" t="str">
            <v>Desarrollar talleres de formación en temas de paz, en los 5 núcleos veredales  del municipio María la Baja, Bolívar</v>
          </cell>
        </row>
        <row r="7980">
          <cell r="E7980">
            <v>813442176629</v>
          </cell>
          <cell r="F7980" t="str">
            <v>Desarrollar un programa de prevención y protección para líderes y lideresas defensores de los derechos humanos</v>
          </cell>
        </row>
        <row r="7981">
          <cell r="E7981">
            <v>813442177310</v>
          </cell>
          <cell r="F7981" t="str">
            <v>Construir un centro de atención integral para la mujer rural del municipio de María la Baja, Bolívar</v>
          </cell>
        </row>
        <row r="7982">
          <cell r="E7982">
            <v>813442177373</v>
          </cell>
          <cell r="F7982" t="str">
            <v>Dotación de equipos y maquinaria al centro de atención integral para la mujer de municipio de María la Baja, Bolívar</v>
          </cell>
        </row>
        <row r="7983">
          <cell r="E7983">
            <v>813442178335</v>
          </cell>
          <cell r="F7983" t="str">
            <v xml:space="preserve">Recuperar, fortalecer y preservar las costumbres ancestrales autóctonas y de encuentros comunitarios entre las comunidades del territorio </v>
          </cell>
        </row>
        <row r="7984">
          <cell r="E7984">
            <v>813442178357</v>
          </cell>
          <cell r="F7984" t="str">
            <v>Implementar un proyecto para la compra de unos lotes para la construcción y dotación de la casa de la mujer,  en los núcleo  Sena, Arroyo y Retiro municipio María la Baja, Bolívar</v>
          </cell>
        </row>
        <row r="7985">
          <cell r="E7985">
            <v>813442178518</v>
          </cell>
          <cell r="F7985" t="str">
            <v>Implementar un proyecto para la construcción del Plan de vida de la comunidades étnicas  localizadas en el municipio de María la Baja, Bolívar</v>
          </cell>
        </row>
        <row r="7986">
          <cell r="E7986">
            <v>813442178544</v>
          </cell>
          <cell r="F7986" t="str">
            <v xml:space="preserve">Priorizar el Plan Integral de Reparación Colectiva (PIRC) en su implementación por el SNARIV </v>
          </cell>
        </row>
        <row r="7987">
          <cell r="E7987">
            <v>813442178549</v>
          </cell>
          <cell r="F7987" t="str">
            <v>Promocionar las capacidades organizativas de las comunidades de los 5 núcleos del municipio de María la Baja, Bolívar.</v>
          </cell>
        </row>
        <row r="7988">
          <cell r="E7988">
            <v>813442178555</v>
          </cell>
          <cell r="F7988" t="str">
            <v>Implementar mecanismos especiales para la resolución de Conflictos</v>
          </cell>
        </row>
        <row r="7989">
          <cell r="E7989">
            <v>813442178560</v>
          </cell>
          <cell r="F7989" t="str">
            <v xml:space="preserve">Construir la casa de grupos étnicos en cada núcleo veredal donde se pueda ejercer autonomía cultural en el municipio de María la Baja, Bolívar </v>
          </cell>
        </row>
        <row r="7990">
          <cell r="E7990">
            <v>813442178568</v>
          </cell>
          <cell r="F7990" t="str">
            <v>Construir de Escenarios y espacios culturales en el municipio de María la Baja - Bolívar</v>
          </cell>
        </row>
        <row r="7991">
          <cell r="E7991">
            <v>813442178573</v>
          </cell>
          <cell r="F7991" t="str">
            <v xml:space="preserve">Construir un centro médico veterinario para la atención de los animales,  en los 5  núcleo veredales del municipio de María La baja, Bolívar  </v>
          </cell>
        </row>
        <row r="7992">
          <cell r="E7992">
            <v>813442178578</v>
          </cell>
          <cell r="F7992" t="str">
            <v>Construir y dotación de estaciones de policía  en los núcleos veredales Arroyo, Sena y Correa, municipio María la Baja, Bolívar</v>
          </cell>
        </row>
        <row r="7993">
          <cell r="E7993">
            <v>813442178608</v>
          </cell>
          <cell r="F7993" t="str">
            <v xml:space="preserve">Crear espacios de formación comunitaria y liderazgo hacia niños, niñas y adolescentes </v>
          </cell>
        </row>
        <row r="7994">
          <cell r="E7994">
            <v>813442178621</v>
          </cell>
          <cell r="F7994" t="str">
            <v>Construir un museo de memoria histórica, para la reparación integral de las víctimas en San José de Playón.</v>
          </cell>
        </row>
        <row r="7995">
          <cell r="E7995">
            <v>813442178631</v>
          </cell>
          <cell r="F7995" t="str">
            <v xml:space="preserve">Crear un centro de atención, orientación y escucha para las comunidades </v>
          </cell>
        </row>
        <row r="7996">
          <cell r="E7996">
            <v>813442178665</v>
          </cell>
          <cell r="F7996" t="str">
            <v>Implementar un programa donde las mujeres rurales y étnicas sean vinculadas a las zonas de reserva campesina de las Montes de María</v>
          </cell>
        </row>
        <row r="7997">
          <cell r="E7997">
            <v>813654183225</v>
          </cell>
          <cell r="F7997" t="str">
            <v>Construir un parque orientado a promover la integración y recreación de la comunidad de los  corregimiento  deLas Palmas Bajo Grande, Paraíso, San Cristóbal, Arena, La Mercedes, Charquitas  y la vereda de Patio Grande del municipio de San Jacinto Bolívar.</v>
          </cell>
        </row>
        <row r="7998">
          <cell r="E7998">
            <v>813654183234</v>
          </cell>
          <cell r="F7998" t="str">
            <v xml:space="preserve">Construir un monumento en memoria del padre Javier Cirujano, para honrar su vida y memoria, en la vereda de las lajas del municipio de San Jacinto de Bolívar </v>
          </cell>
        </row>
        <row r="7999">
          <cell r="E7999">
            <v>813654183256</v>
          </cell>
          <cell r="F7999" t="str">
            <v xml:space="preserve">Montar una emisora comunitaria con cobertura en toda la zona rural, que sirva como medio de comunicación activo entre las comunidades del municipio de San Jacinto Bolívar. </v>
          </cell>
        </row>
        <row r="8000">
          <cell r="E8000">
            <v>813654183265</v>
          </cell>
          <cell r="F8000" t="str">
            <v>Dar celeridad en el cumplimiento de la ley de víctimas (1448 del 2011) y el decreto 4635 (de las comunidades negras) que garanticen a las víctimas la verdad, justicia, reparación y no repetición.</v>
          </cell>
        </row>
        <row r="8001">
          <cell r="E8001">
            <v>813654183267</v>
          </cell>
          <cell r="F8001" t="str">
            <v>Desarrollar el programa de conciliadores en equidad en la zona rural de municipio de San Jacinto Bolívar.</v>
          </cell>
        </row>
        <row r="8002">
          <cell r="E8002">
            <v>813654183273</v>
          </cell>
          <cell r="F8002" t="str">
            <v>Desarrollar estudios, diseños y construcción de salones comunales en la zona rural de San Jacinto Bolívar</v>
          </cell>
        </row>
        <row r="8003">
          <cell r="E8003">
            <v>813654183275</v>
          </cell>
          <cell r="F8003" t="str">
            <v>Divulgar  el acuerdo de paz en la zona rural del municipio de San Jacinto Bolívar para empoderar a las comunidades de su contenido.</v>
          </cell>
        </row>
        <row r="8004">
          <cell r="E8004">
            <v>813654183279</v>
          </cell>
          <cell r="F8004" t="str">
            <v>Elaborar estudios, diseño y construcción de centros culturales en la zona rural de San Jacinto Bolívar.</v>
          </cell>
        </row>
        <row r="8005">
          <cell r="E8005">
            <v>813654183290</v>
          </cell>
          <cell r="F8005" t="str">
            <v>Implementar programas que promuevan el rescate de las tradiciones y la cultura  de las comunidades rurales del municipio de San Jacinto Bolívar.</v>
          </cell>
        </row>
        <row r="8006">
          <cell r="E8006">
            <v>813654183295</v>
          </cell>
          <cell r="F8006" t="str">
            <v>Implementar programas que promuevan el rescate de las tradiciones y la cultura  de las comunidades étnicas del municipio de San Jacinto Bolívar.</v>
          </cell>
        </row>
        <row r="8007">
          <cell r="E8007">
            <v>813654183303</v>
          </cell>
          <cell r="F8007" t="str">
            <v>Formular e implementar programas de atención psicosocial, que mejoren la salud mental de las víctimas del conflicto armado de la zona rural del municipio de San Jacinto Bolívar.</v>
          </cell>
        </row>
        <row r="8008">
          <cell r="E8008">
            <v>813654183495</v>
          </cell>
          <cell r="F8008" t="str">
            <v>Reconstruir la infraestructura religiosa del corregimiento de las Palmas afectada por el conflicto armado.</v>
          </cell>
        </row>
        <row r="8009">
          <cell r="E8009">
            <v>813654183613</v>
          </cell>
          <cell r="F8009" t="str">
            <v xml:space="preserve">Construir monumentos para conmemorar la memoria histórica de las víctimas del conflicto del municipio de San Jacinto Bolívar </v>
          </cell>
        </row>
        <row r="8010">
          <cell r="E8010">
            <v>813654183619</v>
          </cell>
          <cell r="F8010" t="str">
            <v>Realizar olimpiadas veredales orientadas a promover la integración de las comunidades rurales del municipio de San Jacinto Bolívar.</v>
          </cell>
        </row>
        <row r="8011">
          <cell r="E8011">
            <v>813654183623</v>
          </cell>
          <cell r="F8011" t="str">
            <v>Formular e implementar Programas que promuevan el respeto de los derechos humanos en la zona rural del municipio de San Jacinto Bolívar.</v>
          </cell>
        </row>
        <row r="8012">
          <cell r="E8012">
            <v>813654183629</v>
          </cell>
          <cell r="F8012" t="str">
            <v>Desarrollar programas de fortalecimiento a las asociaciones productivas y organizaciones de base  que potencien sus capacidades administrativas, operativas  y financieras encaminadas en aprovechar las oportunidades que le brinda el pos conflicto en la región.</v>
          </cell>
        </row>
        <row r="8013">
          <cell r="E8013">
            <v>813654183639</v>
          </cell>
          <cell r="F8013" t="str">
            <v>Desarrollar programas para el empoderamiento de la mujer rural en  el municipio de San Jacinto Bolívar.</v>
          </cell>
        </row>
        <row r="8014">
          <cell r="E8014">
            <v>813654183643</v>
          </cell>
          <cell r="F8014" t="str">
            <v>Adelantar jornadas de atención integral a víctimas del conflicto armado en la zona rural  del municipio de San Jacinto Bolívar, que garantice el acceso de esta población a la oferta institucional de servicio.</v>
          </cell>
        </row>
        <row r="8015">
          <cell r="E8015">
            <v>813654184273</v>
          </cell>
          <cell r="F8015" t="str">
            <v>Realizar acciones que visibilicen y reconozcan a la mujer víctima del conflicto armado en la zona rural del municipio de san Jacinto Bolívar</v>
          </cell>
        </row>
        <row r="8016">
          <cell r="E8016">
            <v>813654184285</v>
          </cell>
          <cell r="F8016" t="str">
            <v>Formular e implementar un plan de seguridad rural que cubra todos los corregimientos y veredas del municipio de San Jacinto Bolívar a fin de ofrecer mejores garantías de seguridad para las comunidades.</v>
          </cell>
        </row>
        <row r="8017">
          <cell r="E8017">
            <v>813654184311</v>
          </cell>
          <cell r="F8017" t="str">
            <v>Construir la casa de la cultura en los corregimientos de San Jacinto Bolívar para promover la formación artística y cultural de los niños, niñas y jóvenes rurales.</v>
          </cell>
        </row>
        <row r="8018">
          <cell r="E8018">
            <v>813657197087</v>
          </cell>
          <cell r="F8018" t="str">
            <v>Implementar programas de fortalecimiento a organizaciones de base  (sociales y comunitarias) para mejorar su operatividad en los corregimientos y veredas del Municipio de San Juan Nepomuceno, Bolívar.</v>
          </cell>
        </row>
        <row r="8019">
          <cell r="E8019">
            <v>813657197239</v>
          </cell>
          <cell r="F8019" t="str">
            <v xml:space="preserve">Fortalecer la implementación de la Ley 1448 de 2011 y ampliar su vigencia al termino de los PDET para las comunidades de la zona  rural del Municipio San Juan Napomuceno, Bolívar. </v>
          </cell>
        </row>
        <row r="8020">
          <cell r="E8020">
            <v>813657197298</v>
          </cell>
          <cell r="F8020" t="str">
            <v>Mejorar, dotar y aumentar la cobertura de las emisoras comunitarias del corregimiento San Cayetano y del Municipio San Juan de Nepomuceno, Bolívar.</v>
          </cell>
        </row>
        <row r="8021">
          <cell r="E8021">
            <v>813657197326</v>
          </cell>
          <cell r="F8021" t="str">
            <v>Construir 3 casas de la memoria en los corregimientos San Cayetano, San Pedro Consolado  y la Haya del Municipio San Juan Nepomuceno, Bolívar.</v>
          </cell>
        </row>
        <row r="8022">
          <cell r="E8022">
            <v>813657197357</v>
          </cell>
          <cell r="F8022" t="str">
            <v>Implementar un programa de Conciliadores en Equidad que brinde la atención a las familias campesinas del municipio</v>
          </cell>
        </row>
        <row r="8023">
          <cell r="E8023">
            <v>813657197374</v>
          </cell>
          <cell r="F8023" t="str">
            <v>Construir y dotar Salones Comunales en los corregimientos San Cayetano, La Haya,  San Pedro Consolado, Corralito, San Agustín, San Jose del Peñon y sus veredas del municipio de San Juan Nepomuceno, Bolívar.</v>
          </cell>
        </row>
        <row r="8024">
          <cell r="E8024">
            <v>813657197430</v>
          </cell>
          <cell r="F8024" t="str">
            <v>Establecer  fuerte de carabineros de manera permanente  en la vereda Toro del corregimiento San Cayetano del Municipio San Juan Nepomuceno, Bolívar.</v>
          </cell>
        </row>
        <row r="8025">
          <cell r="E8025">
            <v>813657197456</v>
          </cell>
          <cell r="F8025" t="str">
            <v>Diseñar estrategias encaminadas a mejorar la seguridad en la zona rural del Municipio San Juan de Naponucemo, Bolívar.</v>
          </cell>
        </row>
        <row r="8026">
          <cell r="E8026">
            <v>813657197470</v>
          </cell>
          <cell r="F8026" t="str">
            <v xml:space="preserve">Formular e implementar programas de atención Psicosocial y psiquiátrica para la atención de las víctimas de la zona rural del Municipio de San Juan Nepomuceno, Bolívar </v>
          </cell>
        </row>
        <row r="8027">
          <cell r="E8027">
            <v>813657197506</v>
          </cell>
          <cell r="F8027" t="str">
            <v>Ampliar cobertura de los  programas “familias con bienestar, generaciones con bienestar” del ICBF y “jóvenes a lo bien” del SENA para la  promoción de valores orientados a Niños, Niñas y adolescentes de la zona rural del Municipio de San Juan Nepomuceno.</v>
          </cell>
        </row>
        <row r="8028">
          <cell r="E8028">
            <v>813657197848</v>
          </cell>
          <cell r="F8028" t="str">
            <v>Formular e implementar programas para el  fortalecimiento de la comunidad indígena Zenu del corregimiento San Cayetano Municipio San Juan Napomuceno, Bolívar.</v>
          </cell>
        </row>
        <row r="8029">
          <cell r="E8029">
            <v>813657197894</v>
          </cell>
          <cell r="F8029" t="str">
            <v xml:space="preserve">Formular e implementar programas, orientados a fortalecer el liderazgo de la mujer indígena de la comunidad Zenu, del corregimiento San Cayetano del Municipio </v>
          </cell>
        </row>
        <row r="8030">
          <cell r="E8030">
            <v>813657197952</v>
          </cell>
          <cell r="F8030" t="str">
            <v xml:space="preserve">Implementar programas que promuevan la promoción y respeto de los derechos humanos, de las comunidades rurales del Municipio San Juan Nepomuceno, Bolívar. </v>
          </cell>
        </row>
        <row r="8031">
          <cell r="E8031">
            <v>813657198654</v>
          </cell>
          <cell r="F8031" t="str">
            <v>Fortalecer la articulación entre las instituciones estatales de orden Nacional, Regional y local con las organizaciones  del territorio  rural del Municipio San Juan Nepomuceno, Bolívar.</v>
          </cell>
        </row>
        <row r="8032">
          <cell r="E8032">
            <v>813657198667</v>
          </cell>
          <cell r="F8032" t="str">
            <v>Implementar  programa que promueva el reconocimiento de la comunidad campesina como sujetos titulares de derechos a los campesinos de la zona rural del Municipio de San Juan Napomuceno.</v>
          </cell>
        </row>
        <row r="8033">
          <cell r="E8033">
            <v>813657198679</v>
          </cell>
          <cell r="F8033" t="str">
            <v>Desarrollar programas de formación y promoción de liderazgos para la comunidad en general de las veredas del Municipio de San Juan Nepomuceno, Bolívar.</v>
          </cell>
        </row>
        <row r="8034">
          <cell r="E8034">
            <v>813657198684</v>
          </cell>
          <cell r="F8034" t="str">
            <v>Desarrollar  programas de formación y promoción de liderazgos para la mujer rural y comunidad LGTBI  de las veredas del Municipio de San Juan Nepomuceno, Bolívar.</v>
          </cell>
        </row>
        <row r="8035">
          <cell r="E8035">
            <v>813657198732</v>
          </cell>
          <cell r="F8035" t="str">
            <v>Construir y dotar casas culturales para la práctica de diversas expresiones culturales en los corregimientos del Municipio de San Juan Nepomuceno.</v>
          </cell>
        </row>
        <row r="8036">
          <cell r="E8036">
            <v>813657198744</v>
          </cell>
          <cell r="F8036" t="str">
            <v xml:space="preserve">Implementar programa para la difusión de los Acuerdo de Paz en las comunidades rurales del Municipio San Juan Nepomuceno, Bolívar. </v>
          </cell>
        </row>
        <row r="8037">
          <cell r="E8037">
            <v>813657198767</v>
          </cell>
          <cell r="F8037" t="str">
            <v>Contruir y dotar una Maloca para las comunidades indígenas Zenu, en el corregimiento de San Cayetano del Municipio de San Juan Nepomuceno, Bolívar.</v>
          </cell>
        </row>
        <row r="8038">
          <cell r="E8038">
            <v>813657198795</v>
          </cell>
          <cell r="F8038" t="str">
            <v xml:space="preserve">Implementar el programa de  guardabosques y  guardia ambiental en el municipio de San Juan Nepomuceno – Bolívar 	</v>
          </cell>
        </row>
        <row r="8039">
          <cell r="E8039">
            <v>813657198855</v>
          </cell>
          <cell r="F8039" t="str">
            <v>Diseñar e implementar programas para preservar y recuperar la cultura de los juegos tradicionales y propios de las comunidades rurales del Municipio San Juan Nepomuceno, Bolívar.</v>
          </cell>
        </row>
        <row r="8040">
          <cell r="E8040">
            <v>813657198933</v>
          </cell>
          <cell r="F8040" t="str">
            <v xml:space="preserve">Construir una monografía del área rural de municipio de San Juan Nepomuceno </v>
          </cell>
        </row>
        <row r="8041">
          <cell r="E8041">
            <v>813894176025</v>
          </cell>
          <cell r="F8041" t="str">
            <v>Facilitar programas de formación para desarrollar capacidades y habilidades de las comunidades en la zona rural del Municipio de Zambrano Bolivar.</v>
          </cell>
        </row>
        <row r="8042">
          <cell r="E8042">
            <v>813894176151</v>
          </cell>
          <cell r="F8042" t="str">
            <v>Promover, divulgar y exigir  el respeto de los derechos humanos en la zona rural de Zambrano Bolivar</v>
          </cell>
        </row>
        <row r="8043">
          <cell r="E8043">
            <v>813894176195</v>
          </cell>
          <cell r="F8043" t="str">
            <v xml:space="preserve">Construir un CAI móvil de policía rural que brinde seguridad a la comunidades rurales del Municipio Zambrano, Bolívar </v>
          </cell>
        </row>
        <row r="8044">
          <cell r="E8044">
            <v>813894176246</v>
          </cell>
          <cell r="F8044" t="str">
            <v>Promover y fortalecer las organizaciones sociales, productivas y de bases en la zona rural del municipio</v>
          </cell>
        </row>
        <row r="8045">
          <cell r="E8045">
            <v>813894176365</v>
          </cell>
          <cell r="F8045" t="str">
            <v>Desarrollar programas de atención Psicosocial para las victimas y sus familias de la zona rural del Municipio de Zambrano Bolivar</v>
          </cell>
        </row>
        <row r="8046">
          <cell r="E8046">
            <v>813894176489</v>
          </cell>
          <cell r="F8046" t="str">
            <v>Desarrollar programas de conciliadores en equidad en las comunidades de la zona rural del municipio de Zambrano Bolivar</v>
          </cell>
        </row>
        <row r="8047">
          <cell r="E8047">
            <v>813894176586</v>
          </cell>
          <cell r="F8047" t="str">
            <v xml:space="preserve">Reactivar y fortalecer las organizaciones ambientales, existentes en Zambrano </v>
          </cell>
        </row>
        <row r="8048">
          <cell r="E8048">
            <v>813894176633</v>
          </cell>
          <cell r="F8048" t="str">
            <v>Construcción y dotación de la Casa de la Mujer en el nucleo veredal Capaca y Zambrano del Municipio de Zambrano, Bolivar</v>
          </cell>
        </row>
        <row r="8049">
          <cell r="E8049">
            <v>813894176710</v>
          </cell>
          <cell r="F8049" t="str">
            <v>Reconstrucción y documentación la memoria histórica del conflicto armado  en la vereda Capaca del Municipio Zambrano, Bolívar</v>
          </cell>
        </row>
        <row r="8050">
          <cell r="E8050">
            <v>813894176766</v>
          </cell>
          <cell r="F8050" t="str">
            <v>Sensibilizar  e Implementar programas de prevención de desminado a las comunidades en la zona rural del municipio de Zambrano</v>
          </cell>
        </row>
        <row r="8051">
          <cell r="E8051">
            <v>813894178326</v>
          </cell>
          <cell r="F8051" t="str">
            <v xml:space="preserve">Conformación de veedurías ciudadanas para el seguimeinto a los proyectos que se ejecuten en la zona rural del Municipio de Zambrano Bolivar.  </v>
          </cell>
        </row>
        <row r="8052">
          <cell r="E8052">
            <v>813894178348</v>
          </cell>
          <cell r="F8052" t="str">
            <v>Crear y dotar una emisora comunitaria en la vereda de Capaca, con cobertura a toda la zona rural del Municipio de Zambrano</v>
          </cell>
        </row>
        <row r="8053">
          <cell r="E8053">
            <v>813894178353</v>
          </cell>
          <cell r="F8053" t="str">
            <v xml:space="preserve">Fortalecimiento y cumplimiento del plan de vida de la comunidad indígena Zenú- en la vereda Capaca del Municipio Zambrano Bolívar. </v>
          </cell>
        </row>
        <row r="8054">
          <cell r="E8054">
            <v>813894178359</v>
          </cell>
          <cell r="F8054" t="str">
            <v>Construir y dotar la Casa étnica en la vereda Capaca del Municipio de  Zambrano.</v>
          </cell>
        </row>
        <row r="8055">
          <cell r="E8055">
            <v>813894178533</v>
          </cell>
          <cell r="F8055" t="str">
            <v>Promover la presencia institucional local, regional y nacional en el Municipio de Zambrano</v>
          </cell>
        </row>
        <row r="8056">
          <cell r="E8056">
            <v>813894178639</v>
          </cell>
          <cell r="F8056" t="str">
            <v>Crear y dotar centro de  convivencia en la vereda Capaca del Municipio Zambrano Bolívar</v>
          </cell>
        </row>
        <row r="8057">
          <cell r="E8057">
            <v>1313042167897</v>
          </cell>
          <cell r="F8057" t="str">
            <v xml:space="preserve">Fortalecer y ampliar la cobertura de los servicios de la Emisora comunitaria Arenal Estéreo en el municipio, con cobertura en la zona rural, para el fortalecimiento del tejido social y que garantice la sostenibilidad y la articulación con la institucionalidad </v>
          </cell>
        </row>
        <row r="8058">
          <cell r="E8058">
            <v>1313042167907</v>
          </cell>
          <cell r="F8058" t="str">
            <v>Implementar programas de arte, cultura, deporte, recreación y uso adecuado del tiempo libre, que garantice el derecho  de los niño, niñas, adolescentes, jóvenes, adulto, mujer con enfoque diferencial y de reconciliación en  el municipio de Arenal Bolívar</v>
          </cell>
        </row>
        <row r="8059">
          <cell r="E8059">
            <v>1313042167915</v>
          </cell>
          <cell r="F8059" t="str">
            <v>Construir y dotar  salones comunitarios en los 5 corregimiento del municipio de Arenal con el fin de promover escenarios de reconciliación y convivencia en la zona rural del municipio de Arenal</v>
          </cell>
        </row>
        <row r="8060">
          <cell r="E8060">
            <v>1313042167931</v>
          </cell>
          <cell r="F8060" t="str">
            <v xml:space="preserve">Gestionar ante la Unidad de Atención Integral a las Victimas o entidades competentes, la ampliación del término perentorio para reconocer a las víctimas no declarantes, garantizando la prevención, atención y protección de los derechos fundamentales </v>
          </cell>
        </row>
        <row r="8061">
          <cell r="E8061">
            <v>1313042167940</v>
          </cell>
          <cell r="F8061" t="str">
            <v>Crear e implementar la Política Pública de la mujer de manera participativa en el municipio de Arenal – Bolívar con programas que incidan en goce  de sus derechos integralmente.</v>
          </cell>
        </row>
        <row r="8062">
          <cell r="E8062">
            <v>1313042167944</v>
          </cell>
          <cell r="F8062" t="str">
            <v>Crear e Implementar y asignar recursos de la política pública de juventud de manera participativa en el municipio de Arenal</v>
          </cell>
        </row>
        <row r="8063">
          <cell r="E8063">
            <v>1313042167952</v>
          </cell>
          <cell r="F8063" t="str">
            <v>Crear, implementar y asignar recursos  al Consejo Municipal en articulación con consejo departamental de Paz, Convivencia y Reconciliación, del Municipio Arenal</v>
          </cell>
        </row>
        <row r="8064">
          <cell r="E8064">
            <v>1313042167959</v>
          </cell>
          <cell r="F8064" t="str">
            <v>Gestionar ante la unidad de atención integral a las victimas la priorización del municipio  de Arenal para la reparación individual y colectiva, teniendo referencia su priorización como municipio PDET</v>
          </cell>
        </row>
        <row r="8065">
          <cell r="E8065">
            <v>1313042167966</v>
          </cell>
          <cell r="F8065" t="str">
            <v>Implementar y fortalecer el sistema nacional de prevención, protección y atención a la vida de líderes y lideresas comunitarios y sus familias, del municipio de Arenal</v>
          </cell>
        </row>
        <row r="8066">
          <cell r="E8066">
            <v>1313042167974</v>
          </cell>
          <cell r="F8066" t="str">
            <v xml:space="preserve">Construir, dotar y poner en marcha el Centro de Convivencia Ciudadana, en el municipio Arenal – Bolívar, con propósito  prestar atención pronta de temas relacionados con resolución de conflicto, atención a violencia intrafamiliar, ludoteca, biblioteca, cine foro, arte y cultura </v>
          </cell>
        </row>
        <row r="8067">
          <cell r="E8067">
            <v>1313042167990</v>
          </cell>
          <cell r="F8067" t="str">
            <v>Desarrollar e implementar olimpiadas regionales  en culturales y deportivas para fortalecer la convivencia, paz y reconciliación en el territorio</v>
          </cell>
        </row>
        <row r="8068">
          <cell r="E8068">
            <v>1313042168194</v>
          </cell>
          <cell r="F8068" t="str">
            <v xml:space="preserve">Construir un hogar de paso para la atención integral de niños, niñas y adolescentes en condición de vulnerabilidad para la garantía de derechos en el municipio de Arenal, sur de Bolívar. </v>
          </cell>
        </row>
        <row r="8069">
          <cell r="E8069">
            <v>1313160112681</v>
          </cell>
          <cell r="F8069" t="str">
            <v>CONSTRUCCIÓN DE CASA DE REFUGIO CON ATENCIÓN  SOCIAL Y JURÍDICA</v>
          </cell>
        </row>
        <row r="8070">
          <cell r="E8070">
            <v>1313160112686</v>
          </cell>
          <cell r="F8070" t="str">
            <v>Creación de Emisora Comunitaria</v>
          </cell>
        </row>
        <row r="8071">
          <cell r="E8071">
            <v>1313160112849</v>
          </cell>
          <cell r="F8071" t="str">
            <v>Implementación de la ruta de protección colectiva de los derechos a la vida, integridad, la libertad y la seguridad personal de grupos y comunidad rural de Cantagallo.</v>
          </cell>
        </row>
        <row r="8072">
          <cell r="E8072">
            <v>1313160112854</v>
          </cell>
          <cell r="F8072" t="str">
            <v xml:space="preserve">Implementar convenios interadministrativos, con municipios vecinos para fortalecer la integración y desarrollo regional que permita la identificación y formulación en proyectos de interés común. </v>
          </cell>
        </row>
        <row r="8073">
          <cell r="E8073">
            <v>1313160112862</v>
          </cell>
          <cell r="F8073" t="str">
            <v>FORTALECIMIENTO A LAS COMISIONES DE CONCILIACIÓN Y CONVIVENCIA Y FORMACIÓN DE CONCILIACIÓN EN EQUIDAD A PERSONAS DE LAS VEREDAS DEL NUCLEO</v>
          </cell>
        </row>
        <row r="8074">
          <cell r="E8074">
            <v>1313160112868</v>
          </cell>
          <cell r="F8074" t="str">
            <v>Gestionar ante la Defensoría del Pueblo Nacional, una oficina de esta institución para la atención de a la comunidad víctimas de violaciones a los Derechos Humanos en el municipio de Cantagallo.</v>
          </cell>
        </row>
        <row r="8075">
          <cell r="E8075">
            <v>1313160112875</v>
          </cell>
          <cell r="F8075" t="str">
            <v>CREACIÓN DE RUTA DE PROTECCIÓN A LOS POBLADORES DE TERRITORIO, ACTIVACIÓN DE LAS ALERTAS TEMPRANAS Y PRESENCIA DE ORGANIZACIONES DEFENSORAS DE DERECHOS HUMANOS.</v>
          </cell>
        </row>
        <row r="8076">
          <cell r="E8076">
            <v>1313160112879</v>
          </cell>
          <cell r="F8076" t="str">
            <v>FORTALECIMIENTO INSTITUCIONAL PARA LOS SISTEMA LOCALES DE JUSTICIA</v>
          </cell>
        </row>
        <row r="8077">
          <cell r="E8077">
            <v>1313160112881</v>
          </cell>
          <cell r="F8077" t="str">
            <v>FORMACIÓN, PROMOCIÓN Y FORTALECIMIENTO DE LAS CAPACIDADES PARA LA PARTICIPACIÓN CIUDADANA</v>
          </cell>
        </row>
        <row r="8078">
          <cell r="E8078">
            <v>1313160112884</v>
          </cell>
          <cell r="F8078" t="str">
            <v>SOCIALIZACION Y DIFUSIÓN SOBRE LOS ACUERDOS DE PAZ</v>
          </cell>
        </row>
        <row r="8079">
          <cell r="E8079">
            <v>1313160112886</v>
          </cell>
          <cell r="F8079" t="str">
            <v>CASAS O SALONES COMUNITARIOS</v>
          </cell>
        </row>
        <row r="8080">
          <cell r="E8080">
            <v>1313160112888</v>
          </cell>
          <cell r="F8080" t="str">
            <v>UNIDADES MÓVILES PARA LA CONVIVENCIA</v>
          </cell>
        </row>
        <row r="8081">
          <cell r="E8081">
            <v>1313160112889</v>
          </cell>
          <cell r="F8081" t="str">
            <v>FORTALECIMIENTO DE CAPACIDADES INSTITUCIONALES Y DE LA SOCIEDAD CIVIL EN LOS TEMAS LOCALES Y REGIONALES</v>
          </cell>
        </row>
        <row r="8082">
          <cell r="E8082">
            <v>1313160112890</v>
          </cell>
          <cell r="F8082" t="str">
            <v>IMPLEMENTACIÓN DE ESCENARIOS PARA LA PARTICIPACIÓN Y LA COHESIÓN SOCIAL</v>
          </cell>
        </row>
        <row r="8083">
          <cell r="E8083">
            <v>1313160112891</v>
          </cell>
          <cell r="F8083" t="str">
            <v>POLÍTICA PUBLICA DE MUJER</v>
          </cell>
        </row>
        <row r="8084">
          <cell r="E8084">
            <v>1313473167477</v>
          </cell>
          <cell r="F8084" t="str">
            <v xml:space="preserve">Formar y capacitar a líderes y lideresas en temas de paz y convivencia en los 6 núcleos veredales del municipio de Morales – Bolívar. </v>
          </cell>
        </row>
        <row r="8085">
          <cell r="E8085">
            <v>1313473167514</v>
          </cell>
          <cell r="F8085" t="str">
            <v>Implementar campañas educativas y formativas sobre los Acuerdos de Paz y Derechos Humanos para la comunidad de los 6 núcleos veredales del municipio de Morales.</v>
          </cell>
        </row>
        <row r="8086">
          <cell r="E8086">
            <v>1313473167572</v>
          </cell>
          <cell r="F8086" t="str">
            <v>Construir y adecuar un hogar de paso para alojamiento de la población vulnerable de la zona rural del municipio de Morales.</v>
          </cell>
        </row>
        <row r="8087">
          <cell r="E8087">
            <v>1313473167612</v>
          </cell>
          <cell r="F8087" t="str">
            <v>Adecuar y dotar la casa de las víctimas para brindar acompañamiento integral en el municipio de Morales, Sur de Bolívar.</v>
          </cell>
        </row>
        <row r="8088">
          <cell r="E8088">
            <v>1313473167709</v>
          </cell>
          <cell r="F8088" t="str">
            <v xml:space="preserve">Gestionar ante la Defensoría del Pueblo, convenio para la financiación y funcionamiento de una oficina de esta Institución para atender a la población vulnerada en sus derechos en el municipio de Morales. </v>
          </cell>
        </row>
        <row r="8089">
          <cell r="E8089">
            <v>1313473167872</v>
          </cell>
          <cell r="F8089" t="str">
            <v xml:space="preserve">Gestionar ante la Alcaldía Municipal, la apertura de la Secretaría de la mujer para la formulación de políticas públicas de equidad de género en el municipio de Morales, Sur de Bolívar. </v>
          </cell>
        </row>
        <row r="8090">
          <cell r="E8090">
            <v>1313473167938</v>
          </cell>
          <cell r="F8090" t="str">
            <v>Promover e implementar, las veedurías ciudadanas con las instituciones públicas para el ejercicio y control de la gestión pública del municipio de Morales.</v>
          </cell>
        </row>
        <row r="8091">
          <cell r="E8091">
            <v>1313473167971</v>
          </cell>
          <cell r="F8091" t="str">
            <v xml:space="preserve">Formar a la comunidad y fortalecer sus conocimientos para los procesos de veedurias ciudadanas. </v>
          </cell>
        </row>
        <row r="8092">
          <cell r="E8092">
            <v>1313473168007</v>
          </cell>
          <cell r="F8092" t="str">
            <v>Crear un canal comunitario para la difusión y construcción de contenido de interés general para el municipio de Morales, Sur de Bolívar.</v>
          </cell>
        </row>
        <row r="8093">
          <cell r="E8093">
            <v>1313473168047</v>
          </cell>
          <cell r="F8093" t="str">
            <v>Construir y dotar la casa de la juventud para brindar acompañamiento integral a los jóvenes del municipio de Morales, Sur de Bolívar.</v>
          </cell>
        </row>
        <row r="8094">
          <cell r="E8094">
            <v>1313473168096</v>
          </cell>
          <cell r="F8094" t="str">
            <v>Construir la casa de la mujer que brinde acompañamiento integral a las mujeres del municipio de Morales, Sur de Bolívar.</v>
          </cell>
        </row>
        <row r="8095">
          <cell r="E8095">
            <v>1313473168217</v>
          </cell>
          <cell r="F8095" t="str">
            <v>Visibilizar la memoria histórica como medida de reparación a las víctimas del conflicto armado en el municipio de Morales, Sur de Bolívar.</v>
          </cell>
        </row>
        <row r="8096">
          <cell r="E8096">
            <v>1313473169210</v>
          </cell>
          <cell r="F8096" t="str">
            <v>Implementar un proyecto de fortalecimiento de la emisora comunitaria y formación para la paz en el municipio de Morales, Sur de Bolívar.</v>
          </cell>
        </row>
        <row r="8097">
          <cell r="E8097">
            <v>1313670160855</v>
          </cell>
          <cell r="F8097" t="str">
            <v>Gestionar ante el Congreso de la República, reforma constitucional, para que se adelante por vía legal y jurídica, el reconocimiento de la identidad cultural, social de los campesinos y campesinas y pescadores del municipio de San Pablo Sur de Bolívar.</v>
          </cell>
        </row>
        <row r="8098">
          <cell r="E8098">
            <v>1313670160963</v>
          </cell>
          <cell r="F8098" t="str">
            <v>Implementar y fortalecer el sistema nacional de prevención, protección y atención a la vida de líderes comunitarios y sus familias, del municipio de San Pablo – Sur de Bolívar</v>
          </cell>
        </row>
        <row r="8099">
          <cell r="E8099">
            <v>1313670160972</v>
          </cell>
          <cell r="F8099" t="str">
            <v>Fortalecer, cualificar y acompañar a las organizaciones sociales en general para garantizar la construcción de paz y reconciliación en el municipio de San Pablo – Bolívar, y desarrollar articulada e integralmente los procesos comunitarios</v>
          </cell>
        </row>
        <row r="8100">
          <cell r="E8100">
            <v>1313670160995</v>
          </cell>
          <cell r="F8100" t="str">
            <v>Construir, dotar y poner en marcha el Centro de Convivencia Ciudadana con su respectivo auditorio, en el municipio San Pablo – Bolívar, para la atención de las distintas instituciones, que promuevan el acceso a la justica y el respeto a los derechos humanos</v>
          </cell>
        </row>
        <row r="8101">
          <cell r="E8101">
            <v>1313670161005</v>
          </cell>
          <cell r="F8101" t="str">
            <v>Implementar y reconocer la presencia de minas antipersonas y munición sin explotar en el municipio de San Pablo por las instituciones públicas competentes.</v>
          </cell>
        </row>
        <row r="8102">
          <cell r="E8102">
            <v>1313670161013</v>
          </cell>
          <cell r="F8102" t="str">
            <v>Reconocer, recuperar, adoptar y fortalecer los conocimientos ancestrales frente a los sistemas de protección y conservación ambiental, establecidos en los acuerdos comunitarios, mandatos y comités ambientales existentes del municipio de San Pablo-Bolivar</v>
          </cell>
        </row>
        <row r="8103">
          <cell r="E8103">
            <v>1313670161014</v>
          </cell>
          <cell r="F8103" t="str">
            <v>Capacitar, difundir y hacer seguimiento a la implementación de los acuerdo de Paz, para garantizar el acceso a los proyectos y programas para la comunidad y las víctimas del conflicto de San Pablo - Bolívar</v>
          </cell>
        </row>
        <row r="8104">
          <cell r="E8104">
            <v>1313670161023</v>
          </cell>
          <cell r="F8104" t="str">
            <v>Construir y dotar las casas culturales en los 11 corregimiento del municipio de San Pablo, en donde se garantice su sostenibilidad para el fomento de la cultura de reconciliación, y convivencia pacífica, en donde converjan todo los grupos etarios sin discriminación de género</v>
          </cell>
        </row>
        <row r="8105">
          <cell r="E8105">
            <v>1313670161027</v>
          </cell>
          <cell r="F8105" t="str">
            <v xml:space="preserve">Crear e implementar la Política Pública de la mujer de manera participativa en el municipio de San Pablo – Bolívar con programas que incidan en la realización de sus derechos integralmente.     </v>
          </cell>
        </row>
        <row r="8106">
          <cell r="E8106">
            <v>1313670161099</v>
          </cell>
          <cell r="F8106" t="str">
            <v xml:space="preserve">Construir el Centro de Memoria Histórica y Documentación para la Reconciliación, el derecho a la verdad y la No Repetición en el municipio de San Pablo.  </v>
          </cell>
        </row>
        <row r="8107">
          <cell r="E8107">
            <v>1313670161299</v>
          </cell>
          <cell r="F8107" t="str">
            <v xml:space="preserve">Crear la Emisora comunitaria en el municipio de San Pablo, con generación de contenidos en voces campesinas con cobertura en su zona rural, para el fortalecimiento del tejido social.  </v>
          </cell>
        </row>
        <row r="8108">
          <cell r="E8108">
            <v>1313670161345</v>
          </cell>
          <cell r="F8108" t="str">
            <v>Implementar la formación de veedores(as) para el ejercicio de la participación ciudadana en el control y vigilancia a los programas y proyectos públicos del municipio de San Pablo</v>
          </cell>
        </row>
        <row r="8109">
          <cell r="E8109">
            <v>1313670161363</v>
          </cell>
          <cell r="F8109" t="str">
            <v>Implementar un programa de atención psicosocial para la atención integral a las personas afectadas por el conflicto armado, con enfoque diferencia y de género en el municipio de San Pablo – Bolívar.</v>
          </cell>
        </row>
        <row r="8110">
          <cell r="E8110">
            <v>1313670161385</v>
          </cell>
          <cell r="F8110" t="str">
            <v>Crear e implementar la política pública para los jóvenes del municipio de San Pablo, para garantizar la sana convivencia y el mejoramiento de las condiciones de vida.</v>
          </cell>
        </row>
        <row r="8111">
          <cell r="E8111">
            <v>1313670161395</v>
          </cell>
          <cell r="F8111" t="str">
            <v>Reconocer a las familias campesinas afectadas por la fumigación con glifosato y su reparación por el daño causado en la zona rural del municipio de San Pablo</v>
          </cell>
        </row>
        <row r="8112">
          <cell r="E8112">
            <v>1313670161434</v>
          </cell>
          <cell r="F8112" t="str">
            <v>Gestionar e implementar una oficina de la Defensoría del Pueblo en los municipios PDET Sur de Bolívar y Yondó, para la defensa de los derechos fundamentales</v>
          </cell>
        </row>
        <row r="8113">
          <cell r="E8113">
            <v>1313670161441</v>
          </cell>
          <cell r="F8113" t="str">
            <v>Gestionar ante la Unidad de Atención Integral a las Victimas, la ampliación del término perentorio para reconocer a las víctimas no declarantes</v>
          </cell>
        </row>
        <row r="8114">
          <cell r="E8114">
            <v>1313670161442</v>
          </cell>
          <cell r="F8114" t="str">
            <v>Gestionar por parte del gobierno municipal la conformación, adquisición y puesta en marcha del cuerpo de Bomberos del Municipio de San Pablo</v>
          </cell>
        </row>
        <row r="8115">
          <cell r="E8115">
            <v>1313688152177</v>
          </cell>
          <cell r="F8115" t="str">
            <v>Reconocer el Sur de Bolívar como un territorio de construcción de Paz</v>
          </cell>
        </row>
        <row r="8116">
          <cell r="E8116">
            <v>1313688152260</v>
          </cell>
          <cell r="F8116" t="str">
            <v>Garantizar el enfoque de derechos de la política publica a la población infantil en los núcleos veredales del municipio de Santa Rosa del Sur.</v>
          </cell>
        </row>
        <row r="8117">
          <cell r="E8117">
            <v>1313688152290</v>
          </cell>
          <cell r="F8117" t="str">
            <v>Fortalecimiento del sistema de alertas tempranas y la protección de los líderes sociales del municipio de Santa Rosa del Sur.</v>
          </cell>
        </row>
        <row r="8118">
          <cell r="E8118">
            <v>1313688154330</v>
          </cell>
          <cell r="F8118" t="str">
            <v>Implementar programas con enfoque diferencial en la zona rural del Municipio de Santa Rosa del Sur</v>
          </cell>
        </row>
        <row r="8119">
          <cell r="E8119">
            <v>1313688154415</v>
          </cell>
          <cell r="F8119" t="str">
            <v>Gestionar la ampliación de los plazos para la declaratoria de las víctimas en la UARIV para acceder a los programas de reparación colectiva en los núcleos veredales del municipio de Santa Rosa del Sur.</v>
          </cell>
        </row>
        <row r="8120">
          <cell r="E8120">
            <v>1313688154444</v>
          </cell>
          <cell r="F8120" t="str">
            <v>Formular la política pública estratégica para los Jóvenes rurales en la Zona Rural del Municipio de Santa Rosa del Sur</v>
          </cell>
        </row>
        <row r="8121">
          <cell r="E8121">
            <v>1313688154528</v>
          </cell>
          <cell r="F8121" t="str">
            <v>Crear centros integrales de atención para las mujeres en los núcleos veredales del municipio de Santa Rosa del Sur.</v>
          </cell>
        </row>
        <row r="8122">
          <cell r="E8122">
            <v>1313688154583</v>
          </cell>
          <cell r="F8122" t="str">
            <v>Promover la resolución pacífica de conflictos para la reconciliación y cohesión de las comunidades en los núcleos veredales del municipio de Santa Rosa del Sur.</v>
          </cell>
        </row>
        <row r="8123">
          <cell r="E8123">
            <v>1313688154607</v>
          </cell>
          <cell r="F8123" t="str">
            <v>Fortalecer la participación de las comunidades para la resolución de conflictos y toma de decisiones en los núcleos veredales del municipio de Santa Rosa del Sur, Bolívar.</v>
          </cell>
        </row>
        <row r="8124">
          <cell r="E8124">
            <v>1313688154642</v>
          </cell>
          <cell r="F8124" t="str">
            <v>Reubicar la estación de policía del corregimiento Buenavista como medida de protección de los derechos de las comunidades en el municipio de Santa Rosa del Sur.</v>
          </cell>
        </row>
        <row r="8125">
          <cell r="E8125">
            <v>1313688154666</v>
          </cell>
          <cell r="F8125" t="str">
            <v>Fortalecer el sistema judicial a través de la instalación de inspecciones de policía en los núcleos veredales del municipio de Santa Rosa del Sur.</v>
          </cell>
        </row>
        <row r="8126">
          <cell r="E8126">
            <v>1313688154844</v>
          </cell>
          <cell r="F8126" t="str">
            <v xml:space="preserve"> Promover diálogos y socialización del Acuerdo de Paz en los núcleos veredales del municipio de Santa Rosa del Sur.</v>
          </cell>
        </row>
        <row r="8127">
          <cell r="E8127">
            <v>1313688154855</v>
          </cell>
          <cell r="F8127" t="str">
            <v>Prevenir la violencia intrafamiliar a través de programas sociales en los núcleos veredales del municipio de Santa Rosa del Sur</v>
          </cell>
        </row>
        <row r="8128">
          <cell r="E8128">
            <v>1313688154865</v>
          </cell>
          <cell r="F8128" t="str">
            <v>Fortalecer  las capacidades de los líderes  y las comunidades en el territorio en temas relacionados con la defensa de los derechos humanos en los núcleos veredales del municipio de Santa Rosa del Sur.</v>
          </cell>
        </row>
        <row r="8129">
          <cell r="E8129">
            <v>1313688154886</v>
          </cell>
          <cell r="F8129" t="str">
            <v>Promover y fortalecer las veedurías ciudadana y otros mecanismos de control social que hacen presencia en el municipio de Santa Rosa del Sur</v>
          </cell>
        </row>
        <row r="8130">
          <cell r="E8130">
            <v>1313688154922</v>
          </cell>
          <cell r="F8130" t="str">
            <v>Fortalecer las capacidades para la resolución de conflictos y comités de convivencia en los núcleos veredales del municipio de Santa Rosa del Sur.</v>
          </cell>
        </row>
        <row r="8131">
          <cell r="E8131">
            <v>1313688154931</v>
          </cell>
          <cell r="F8131" t="str">
            <v>Construir y adecuar los salones  comunales en los núcleos veredales del municipio de Santa Rosa del Sur, Bolívar.</v>
          </cell>
        </row>
        <row r="8132">
          <cell r="E8132">
            <v>1313688154940</v>
          </cell>
          <cell r="F8132" t="str">
            <v>Decretar el día de la convivencia como medida de reparación integral a las víctimas en el municipio de Santa Rosa del Sur.</v>
          </cell>
        </row>
        <row r="8133">
          <cell r="E8133">
            <v>1313688154947</v>
          </cell>
          <cell r="F8133" t="str">
            <v>Gestionar el proyecto de ley que le otorgue las curules  en el congreso colombiano a las víctimas del conflicto armado como garantía de participación política.</v>
          </cell>
        </row>
        <row r="8134">
          <cell r="E8134">
            <v>1313688154955</v>
          </cell>
          <cell r="F8134" t="str">
            <v>Implementar estrategias para  lucha contra la impunidad del delito de violencia sexual en el municipio de Santa  Rosa del Sur, Bolívar.</v>
          </cell>
        </row>
        <row r="8135">
          <cell r="E8135">
            <v>1313688154969</v>
          </cell>
          <cell r="F8135" t="str">
            <v>Establecer medidas de reparación por parte de los reincorporados a la población víctima del conflicto armado en los núcleos veredales del municipio de Santa Rosa del Sur.</v>
          </cell>
        </row>
        <row r="8136">
          <cell r="E8136">
            <v>1313688154978</v>
          </cell>
          <cell r="F8136" t="str">
            <v>Fortalecer el proceso de reparación integral a las víctimas de la zona rual del municipio Santa Rosa del Sur</v>
          </cell>
        </row>
        <row r="8137">
          <cell r="E8137">
            <v>1313688154982</v>
          </cell>
          <cell r="F8137" t="str">
            <v xml:space="preserve">Crear la secretaria de la mujer para la atención integral de la mujer en el municipio de Santa Rosa Sur, Bolívar. </v>
          </cell>
        </row>
        <row r="8138">
          <cell r="E8138">
            <v>1313688154993</v>
          </cell>
          <cell r="F8138" t="str">
            <v>Construir  centros culturales en los núcleos veredales del municipio de Santa Rosa del Sur</v>
          </cell>
        </row>
        <row r="8139">
          <cell r="E8139">
            <v>1313688155519</v>
          </cell>
          <cell r="F8139" t="str">
            <v>Gestionar y fortalecer el Centro de Memoria Histórica para el Sur de Bolívar.</v>
          </cell>
        </row>
        <row r="8140">
          <cell r="E8140">
            <v>1313688155684</v>
          </cell>
          <cell r="F8140" t="str">
            <v>Fortalecer las capacidades para la resolución pacífica de conflictos a los líderes de las Juntas de acción comunal-J.A.C en los núcleos veredales del municipio de Santa Rosa del Sur.</v>
          </cell>
        </row>
        <row r="8141">
          <cell r="E8141">
            <v>1313744159813</v>
          </cell>
          <cell r="F8141" t="str">
            <v>Formular e implementar de manera participativa un proceso de formación comunitaria para los núcleos veredales del municipio de Simití, Sur de Bolívar.</v>
          </cell>
        </row>
        <row r="8142">
          <cell r="E8142">
            <v>1313744159819</v>
          </cell>
          <cell r="F8142" t="str">
            <v>Gestionar la continuidad de las estrategias de reparación de la UARIV en los núcleos veredales del municipio de Simití, Sur de Bolívar.</v>
          </cell>
        </row>
        <row r="8143">
          <cell r="E8143">
            <v>1313744159937</v>
          </cell>
          <cell r="F8143" t="str">
            <v>Construir centros de integración ciudadana en los corregimientos del municipio de Simití, Sur de Bolívar.</v>
          </cell>
        </row>
        <row r="8144">
          <cell r="E8144">
            <v>1313744160032</v>
          </cell>
          <cell r="F8144" t="str">
            <v>Crear un proceso de formación pedagógica en resolución de conflictos en los núcleos veredales del municipio de Simití, Sur de Bolívar.</v>
          </cell>
        </row>
        <row r="8145">
          <cell r="E8145">
            <v>1313744160056</v>
          </cell>
          <cell r="F8145" t="str">
            <v>Generar espacios de convivencia y generación de confianza entre la comunidad y la fuerza pública en los núcleos veredales del municipio de Simití, Sur de Bolívar.</v>
          </cell>
        </row>
        <row r="8146">
          <cell r="E8146">
            <v>1313744160089</v>
          </cell>
          <cell r="F8146" t="str">
            <v>Crear un programa radial para la difusión de los derechos humanos  y la cultura de paz en los núcleos veredales del municipio de Simití, Sur de Bolívar.</v>
          </cell>
        </row>
        <row r="8147">
          <cell r="E8147">
            <v>1313744160292</v>
          </cell>
          <cell r="F8147" t="str">
            <v>Capacitar a los líderes y lideresas de víctimas en la reglamentación vigente para la garantía de los derechos de la población víctima en los núcleos veredales del municipio de Simití, Sur de Bolívar.</v>
          </cell>
        </row>
        <row r="8148">
          <cell r="E8148">
            <v>1313744160577</v>
          </cell>
          <cell r="F8148" t="str">
            <v>Construir salones comunales como espacios de socialización y fortalecimiento en los núcleos veredales de Ánimas Bajas, Ánimas Altas, El Garzal, Diamante , Paraíso, Paredes de Ororia, Campo Payares y Santa Lucía</v>
          </cell>
        </row>
        <row r="8149">
          <cell r="E8149">
            <v>1313744160635</v>
          </cell>
          <cell r="F8149" t="str">
            <v xml:space="preserve">Construir una casa de alojamiento transitorio que permita tener una opción de hospedaje y alimentación para personas que provengan de lugares de difícil acceso en la zona urbana del municipio de Simití. </v>
          </cell>
        </row>
        <row r="8150">
          <cell r="E8150">
            <v>1313744160667</v>
          </cell>
          <cell r="F8150" t="str">
            <v>Mejorar y dotar los salones comunales para fortalecer la convivencia de la comunidad en el municipio de Simití.</v>
          </cell>
        </row>
        <row r="8151">
          <cell r="E8151">
            <v>1313744160685</v>
          </cell>
          <cell r="F8151" t="str">
            <v>Construir y dotar la casa de la mujer para brindar atención a la mujeres víctimas de violencia basada en género en el municipio de Simití, Sur de Bolívar.</v>
          </cell>
        </row>
        <row r="8152">
          <cell r="E8152">
            <v>1313744160706</v>
          </cell>
          <cell r="F8152" t="str">
            <v>Diseñar e implementar programas de formación política para mujeres en el municipio de Simití, Sur de Bolívar.</v>
          </cell>
        </row>
        <row r="8153">
          <cell r="E8153">
            <v>1313744160739</v>
          </cell>
          <cell r="F8153" t="str">
            <v>Gestionar el reconocimiento del municipio de Simití como sujeto de reparación colectiva.</v>
          </cell>
        </row>
        <row r="8154">
          <cell r="E8154">
            <v>1313744162900</v>
          </cell>
          <cell r="F8154" t="str">
            <v>Gestionar la actualización del plan de retornos del municipio de Simití, Sur de Bolívar.</v>
          </cell>
        </row>
        <row r="8155">
          <cell r="E8155">
            <v>1313744162915</v>
          </cell>
          <cell r="F8155" t="str">
            <v>Desarrollar encuentros intercorregimentales para el seguimiento a los planes de reparación colectiva en los corregimientos San Blas, Monterrey, San Joaquín, Santa Lucía y El Paraíso.</v>
          </cell>
        </row>
        <row r="8156">
          <cell r="E8156">
            <v>1313744162937</v>
          </cell>
          <cell r="F8156" t="str">
            <v>Gestionar la adquisición de inmuebles que fueron utilizados como escenarios de terror para la destinación de escenarios comunitarios en los corregimientos de San Blas y Monterrey.</v>
          </cell>
        </row>
        <row r="8157">
          <cell r="E8157">
            <v>1313744162943</v>
          </cell>
          <cell r="F8157" t="str">
            <v>Gestionar un programa integral de minas antipersona MAP/MUSE para asegurar la atención y rehabilitación a las víctimas de MAP y MUSE en el municipio de Simití, sur de Bolívar.</v>
          </cell>
        </row>
        <row r="8158">
          <cell r="E8158">
            <v>1313744162949</v>
          </cell>
          <cell r="F8158" t="str">
            <v>Gestionar la presentación de informes por parte de la unidad nacional de fiscalías de justicia y paz en el municipio de Simití, Sur de Bolívar.</v>
          </cell>
        </row>
        <row r="8159">
          <cell r="E8159">
            <v>1313744162952</v>
          </cell>
          <cell r="F8159" t="str">
            <v>Impulsar la puesta en marcha de un programa de búsqueda de personas desparecidas en el municipio de Simití, Sur de Bolívar.</v>
          </cell>
        </row>
        <row r="8160">
          <cell r="E8160">
            <v>618001285739</v>
          </cell>
          <cell r="F8160" t="str">
            <v>Actualizar el Catastro en el municipio de Florencia, departamento Caquetá</v>
          </cell>
        </row>
        <row r="8161">
          <cell r="E8161">
            <v>618001285844</v>
          </cell>
          <cell r="F8161" t="str">
            <v>Gestionar el ingreso al RESO  de los pobladores rurales , del municipio de Florencia, con el fin de promover el acceso a la tierra para campesinos(as) que no tienen tierra o es insuficiente</v>
          </cell>
        </row>
        <row r="8162">
          <cell r="E8162">
            <v>618001285861</v>
          </cell>
          <cell r="F8162" t="str">
            <v xml:space="preserve">Facilitar el acceso a créditos blandos en la zona rural del municipio de Florencia para  promover el acceso a la tierra de los(as)  campesinos (as) priorizando a las mujeres cabeza de familia , amparados en el Fondo de Garantías Complementarias, Banco agrario, Bancolombia, Finagro </v>
          </cell>
        </row>
        <row r="8163">
          <cell r="E8163">
            <v>618001285930</v>
          </cell>
          <cell r="F8163" t="str">
            <v>Impulsar la creación de la Mesa ambiental permanente con la participación de las comunidades campesinas, las autoridades ambientales (Corpoamazonía) y las empresas para dialogar sobre temas de exploración y explotación de minería e hidrocarburos</v>
          </cell>
        </row>
        <row r="8164">
          <cell r="E8164">
            <v>618001285937</v>
          </cell>
          <cell r="F8164" t="str">
            <v>Gestionar ante la ANT el fortalecimiento y la conformación de una oficina territorial en el municipio de Florencia, departamento del Caquetá</v>
          </cell>
        </row>
        <row r="8165">
          <cell r="E8165">
            <v>618001285988</v>
          </cell>
          <cell r="F8165" t="str">
            <v>Gestionar con el Ministerio de Ambiente, con el apoyo de los agentes de cooperación internacional, las autoridades ambientales, Parques Nacionales y el gobierno municipal,  la implementación del Plan Nacional de Zonificación Ambiental participativo (Punto 1.1.10), del municipio de Florencia- Caquetá</v>
          </cell>
        </row>
        <row r="8166">
          <cell r="E8166">
            <v>618001286028</v>
          </cell>
          <cell r="F8166" t="str">
            <v>Gestionar ante la ANT, los agentes de cooperación internacional y el gobierno municipal, el desarrollo de talleres sobre las Zonas de Reserva Campesina en el municipio de Florencia- Caquetá</v>
          </cell>
        </row>
        <row r="8167">
          <cell r="E8167">
            <v>618001286051</v>
          </cell>
          <cell r="F8167" t="str">
            <v>Legalizar  y/o adjudicar  bienes fiscales y privados en el municipio de Florencia- Caquetá</v>
          </cell>
        </row>
        <row r="8168">
          <cell r="E8168">
            <v>618001286077</v>
          </cell>
          <cell r="F8168" t="str">
            <v>Gestionar con las autoridades municipales  y la Unidad de Gestión del Riesgo y Atención de Desastres, la realización de   los estudios técnicos necesarios para la prevención del riesgo  y la posterior reubicación de hogares situados en zonas de  alto riesgo en la zona rural del municipio de Florencia- Caquetá</v>
          </cell>
        </row>
        <row r="8169">
          <cell r="E8169">
            <v>618001286141</v>
          </cell>
          <cell r="F8169" t="str">
            <v>Gestionar la Zonificación ambiental del Distrito de Conservación de suelos y Agua del Caquetá, ubicado en los municipios: de Puerto Rico, San Vicente del Caguán, Doncello, El Paujil, Montañita, Belén de los Andaquíes, Morelia, San José del Fragua y Florencia, en el departamento de Caquetá</v>
          </cell>
        </row>
        <row r="8170">
          <cell r="E8170">
            <v>618001286164</v>
          </cell>
          <cell r="F8170" t="str">
            <v>Gestionar la articulación entre el municipio, la ANT y la comunidad, para promover la eficiente gestión de identificación y titulación de predios en el municipio de Florencia-Caquetá</v>
          </cell>
        </row>
        <row r="8171">
          <cell r="E8171">
            <v>618029289498</v>
          </cell>
          <cell r="F8171" t="str">
            <v>Garantizar ante el Banco Agrario y demás entidades competentes que presten el servicio de subsidios y créditos de fácil acceso, con condiciones blandas y especiales para la compra de tierras destinas a familias que no cuenten con esta o poseen u ocupen tierras insuficiente y que cuente con medidas específicas para facilitar el acceso de las mujeres a estos subsidios o créditos</v>
          </cell>
        </row>
        <row r="8172">
          <cell r="E8172">
            <v>618029289585</v>
          </cell>
          <cell r="F8172" t="str">
            <v xml:space="preserve">Adquirir la compra y la administración de predios en zonas de recarga hídrica en microcuencas abastecedoras de acueductos para beneficio veredal y urbano del Municipio de Albania – Caquetá.    </v>
          </cell>
        </row>
        <row r="8173">
          <cell r="E8173">
            <v>618029289740</v>
          </cell>
          <cell r="F8173" t="str">
            <v>Desarrollar un plan de zonificación ambiental y de ordenamiento minero-ambiental participativo; adoptado por el Concejo Municipal, que integre estrategias de conservación, restauración y propuestas de uso sostenible del suelo rural, que delimite la frontera agrícola y que permita actualizar y de ser necesario ampliar el inventario y caracterizar el uso de las áreas en el municipio de Albania.</v>
          </cell>
        </row>
        <row r="8174">
          <cell r="E8174">
            <v>618029289902</v>
          </cell>
          <cell r="F8174" t="str">
            <v>Gestionar un sistema general de información catastral integral y multipropósito por parte de la Administración Municipal ante el IGAC, realizando la actualización del avaluó catastral de los predios rurales de las UBP La Chorroza, Versalles y Dorado del Municipio de Albania-Caquetá.</v>
          </cell>
        </row>
        <row r="8175">
          <cell r="E8175">
            <v>618029289934</v>
          </cell>
          <cell r="F8175" t="str">
            <v>Implementar por parte de los entes competentes las facultades por vía judicial o  administrativa de compra, adquisición o expropiación de latifundios que no cumplan con la función social y ambiental de la tierra; desconcentrando y promoviendo una distribución equitativa de la tierra, como ecológica de la propiedad, en el municipio de Albania-Caquetá.</v>
          </cell>
        </row>
        <row r="8176">
          <cell r="E8176">
            <v>618029290002</v>
          </cell>
          <cell r="F8176" t="str">
            <v>Garantizar y fortalecer la operatividad del fondo de tierras, para el acceso a la propiedad rural por parte de las familias sin tierras o con tierras insuficientes y generar el acceso a tierras mediante la inscripción al RESO, priorizando a la mujer rural y a víctimas del conflicto armado de la zona rural del Municipio de Albania Caquetá.</v>
          </cell>
        </row>
        <row r="8177">
          <cell r="E8177">
            <v>618029290029</v>
          </cell>
          <cell r="F8177" t="str">
            <v>Garantizar la presencia activa y permanente de la Agencia Nacional de Tierras, con el equipo técnico adecuado que preste sus servicios en la Ciudad de Florencia y beneficiando al Municipio de Albania Caquetá</v>
          </cell>
        </row>
        <row r="8178">
          <cell r="E8178">
            <v>618029290237</v>
          </cell>
          <cell r="F8178" t="str">
            <v>Garantizar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y ordenamiento territorial en el Municipio de Albania Caquetá</v>
          </cell>
        </row>
        <row r="8179">
          <cell r="E8179">
            <v>618029290369</v>
          </cell>
          <cell r="F8179" t="str">
            <v>Gestionar entre las alcaldías y Concejo Municipales de Curillo, Albania, San José del Fragua, Valparaíso, IGAC, La Gobernación del Caquetá y La Asamblea Departamental del Caquetá la solución de la problemática por los límites de cada uno de estos Municipios</v>
          </cell>
        </row>
        <row r="8180">
          <cell r="E8180">
            <v>618029290431</v>
          </cell>
          <cell r="F8180" t="str">
            <v>Implementar  la actualización del mapa geográfico o de ubicación del Resguardo Pijao La Chuscaloza del Municipio de Albania, Departamento de Caquetá.</v>
          </cell>
        </row>
        <row r="8181">
          <cell r="E8181">
            <v>618029290440</v>
          </cell>
          <cell r="F8181" t="str">
            <v>Garantizar consultas para la comunidad del resguardo Píjao La Chuscaloza del municipio de Albania, departamento de Caqueta en temas de ingreso de empresas petroleras y mineras en el territorio.</v>
          </cell>
        </row>
        <row r="8182">
          <cell r="E8182">
            <v>618029290543</v>
          </cell>
          <cell r="F8182" t="str">
            <v>Gestionar un sistema general de información catastral integral y multipropósito por parte de la Administración Municipal ante el IGAC, realizando la actualización del avaluó catastral de los predios rurales de las UBP La Chorroza, Versalles y Dorado del Municipio de Albania-Caquetá.</v>
          </cell>
        </row>
        <row r="8183">
          <cell r="E8183">
            <v>618029290581</v>
          </cell>
          <cell r="F8183" t="str">
            <v>Implementar una mesa ambiental con participación inter institucional dentro de las competencias de Coorpoamazonia, el Municipio y otras Instituciones u organización presentes, generando espacios de participación y articulación con las comunidades, fomentando formación en educación ambiental en el Municipio de Albania Caquetá</v>
          </cell>
        </row>
        <row r="8184">
          <cell r="E8184">
            <v>618029290618</v>
          </cell>
          <cell r="F8184" t="str">
            <v>Realizar un programa masivo y gratuito de formalización de la propiedad de predios rurales, tanto de ocupantes particulares, como de las 37 sedes educativas y puestos de salud de la zona rural del Municipio de Albania Caquetá, esto garantizara la inversión social, pública y privada, como el cumplimiento del punto 1.1.5 del acuerdo de paz.</v>
          </cell>
        </row>
        <row r="8185">
          <cell r="E8185">
            <v>618094298364</v>
          </cell>
          <cell r="F8185" t="str">
            <v>Titular de forma masiva y de forma gratuita los predios baldíos que sean adjudicables   en el Municipio de Belén de los Andaquies- Caquetá; priorizando a las familias vulnerables, mujeres rurales y cabeza de hogar, víctimas de las violencia, recolectores de hoja de coca, arrendatarios y familias PNIS.</v>
          </cell>
        </row>
        <row r="8186">
          <cell r="E8186">
            <v>618094298430</v>
          </cell>
          <cell r="F8186" t="str">
            <v>Garantizar subsidios y créditos a largo plazo que sean de fácil acceso, con opciones condonables para el sector rural, sin intereses para la compra de tierras, priorizando a las familias vulnerables del Municipio de Belén de los Andaquies- Caquetá.</v>
          </cell>
        </row>
        <row r="8187">
          <cell r="E8187">
            <v>618094298443</v>
          </cell>
          <cell r="F8187" t="str">
            <v>Establecer un esquema tarifario del impuesto predial unificado para que cuando se realice una actualización catastral no haya incrementos excesivos en el valor del impuesto a pagar, por parte de los pobladores rurales del Municipio de Belén de los Andaquies – Caquetá.</v>
          </cell>
        </row>
        <row r="8188">
          <cell r="E8188">
            <v>618094298446</v>
          </cell>
          <cell r="F8188" t="str">
            <v>Otorgar derechos de uso a las familias campesinas asentadas en baldíos inadjudicables dentro de la ZRF de la ley segunda de 1959 tipo B y C,  del Municipio de Belén de los Andaquíes – Caquetá</v>
          </cell>
        </row>
        <row r="8189">
          <cell r="E8189">
            <v>618094298451</v>
          </cell>
          <cell r="F8189" t="str">
            <v>Formalizar los predios rurales donde se encuentran asentados los bienes de uso público (sedes educativas, polideportivos y puestos de salud), del Municipio de Belen de los Andaquies - Caquetá</v>
          </cell>
        </row>
        <row r="8190">
          <cell r="E8190">
            <v>618094298453</v>
          </cell>
          <cell r="F8190" t="str">
            <v xml:space="preserve">Promover la planificación predial en las familias campesinas, aportando al ordenamiento territorial un uso sostenible del suelo rural acorde a las determinantes ambientales y de la vocación de la tierra del Municipio de Belén de los Andaquies – Caquetá. </v>
          </cell>
        </row>
        <row r="8191">
          <cell r="E8191">
            <v>618094298458</v>
          </cell>
          <cell r="F8191" t="str">
            <v>Relocalizar las familias campesinas ocupantes de predios total o parcialmente inmersos en las áreas protegidas del Parque Nacional Natural Alto Fragua Indiwasi y del Parque Municipal Andakí, de Belén de los Andaquíes – Caquetá</v>
          </cell>
        </row>
        <row r="8192">
          <cell r="E8192">
            <v>618094298459</v>
          </cell>
          <cell r="F8192" t="str">
            <v>Avanzar en las rutas institucionales que permitan la compra o adquisición de predios total o parcialmente inmersos en las áreas protegidas del Parque Nacional Natural Alto Fragua Indiwasi y del Parque Municipal Andakí Protegido mediante acuerdo Municipal 024 de 26 de mayo de 2009, de Belén de los Andaquíes – Caquetá</v>
          </cell>
        </row>
        <row r="8193">
          <cell r="E8193">
            <v>618094298466</v>
          </cell>
          <cell r="F8193" t="str">
            <v>Formalizar de forma masiva y gratuita los predios rurales, acorde al Punto 1.1.5 del acuerdo de paz, con acompañamiento integral, para mujeres rurales, víctimas de la violencia, familias PNIS y familias vulnerables del Municipio de Belén de los Andaquíes – Caquetá</v>
          </cell>
        </row>
        <row r="8194">
          <cell r="E8194">
            <v>618094298468</v>
          </cell>
          <cell r="F8194" t="str">
            <v xml:space="preserve">Garantizar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del Municipio de Belen de los Andaquies – Caquetá </v>
          </cell>
        </row>
        <row r="8195">
          <cell r="E8195">
            <v>618094298470</v>
          </cell>
          <cell r="F8195" t="str">
            <v>Garantizar la presencia activa y permanente de la Agencia Nacional de Tierras, el IGAC y la Superintendencia de notariado y registro, con el equipo técnico adecuado para que preste sus servicios de forma oportuna en beneficio del Municipio de Belen de los Andaquies- Caquetá</v>
          </cell>
        </row>
        <row r="8196">
          <cell r="E8196">
            <v>618094298473</v>
          </cell>
          <cell r="F8196" t="str">
            <v>Agilizar las rutas institucionales por parte de Corpoamazonia como autoridad ambiental del Departamento del Caquetá, para la adopción de la propuesta de ordenamiento y zonificación del distrito de conservación de suelos y agua del Municipio de Belén de los Andaquies – Caquetá.</v>
          </cell>
        </row>
        <row r="8197">
          <cell r="E8197">
            <v>618094298479</v>
          </cell>
          <cell r="F8197" t="str">
            <v>Desarrollar un plan de zonificación ambiental adoptado por el Concejo Municipal en articulación con el ente territorial, Comunidades e instituciones de orden ambiental, que integre estrategias de conservación, restauración y propuestas de uso sostenible del suelo rural del Municipio de Belén de los Andaquies - Caquetá.</v>
          </cell>
        </row>
        <row r="8198">
          <cell r="E8198">
            <v>618094298486</v>
          </cell>
          <cell r="F8198" t="str">
            <v>Propender en la construcción de acuerdos veredales para la protección y conservación de cuencas y microcuencas en el Municipio de Belén de los Andaquies – Caquetá.</v>
          </cell>
        </row>
        <row r="8199">
          <cell r="E8199">
            <v>618094298491</v>
          </cell>
          <cell r="F8199" t="str">
            <v>Reconocer por parte del Ministerio del Interior, al Cabildo Indígena Belén de los Andaquies  de la comunidad Nasa del Municipio de Belén de los Andaquies – Caquetá, el cual está integrado por 36 familias.</v>
          </cell>
        </row>
        <row r="8200">
          <cell r="E8200">
            <v>618094298497</v>
          </cell>
          <cell r="F8200" t="str">
            <v>Garantizar el acceso a tierras con la formalización legal competente, que permita el asentamiento del cabildo indígena Belén de los Andaquies  de la comunidad Nasa del Municipio de Belén de los Andaquies – Caquetá</v>
          </cell>
        </row>
        <row r="8201">
          <cell r="E8201">
            <v>618094298499</v>
          </cell>
          <cell r="F8201" t="str">
            <v>Entregar tierras de forma gratuita a las asociaciones de víctimas con vocación de trabajo rural previa focalización del diagnóstico realizado con la mesa de victimas del Municipio de Belén de los Andaquies - Caquetá.</v>
          </cell>
        </row>
        <row r="8202">
          <cell r="E8202">
            <v>618094298504</v>
          </cell>
          <cell r="F8202" t="str">
            <v>Apoyar técnica y económicamente al Resguardo La Esperanza pueblo Nasa del Municipio de Belén de los Andaquíes para la formulación y aprobación de los planes de vida y Salvaguarda</v>
          </cell>
        </row>
        <row r="8203">
          <cell r="E8203">
            <v>618094298523</v>
          </cell>
          <cell r="F8203" t="str">
            <v>Establecer mecanismos legales y procedimentales que le permitan al Resguardo Indígena La Cerinda del Municipio de Belén de los Andaquíes - Caquetá, la autonomía en el manejo de sus recursos asignados por el SGP</v>
          </cell>
        </row>
        <row r="8204">
          <cell r="E8204">
            <v>618094298524</v>
          </cell>
          <cell r="F8204" t="str">
            <v>Adjudicar y formalizar mas tierras al Resguardo Indígena La Cerinda del Municipio de Belén de los Andaquíes - Caquetá, que permita el desarrollo de las actividades económicas, sociales y culturales establecidas en el plan de vida formulado</v>
          </cell>
        </row>
        <row r="8205">
          <cell r="E8205">
            <v>618094298525</v>
          </cell>
          <cell r="F8205" t="str">
            <v>Reconocer por parte del Ministerio del Interior a la Comunidad Indígena el Águila, pueblo Misak del Municipio de Belén de los Andaquíes - Caquetá como resguardo indígena</v>
          </cell>
        </row>
        <row r="8206">
          <cell r="E8206">
            <v>618094298527</v>
          </cell>
          <cell r="F8206" t="str">
            <v>Implementar un sistema de manejo del territorio a partir de la reforestación con árboles nativos como Nacederos, Carbón, etc. y protección de las fuentes hídricas y fauna presente en el Resguardo indigena La Esperanza pueblo Nasa del Municipio de Belén de los Andaquíes - Caquetá</v>
          </cell>
        </row>
        <row r="8207">
          <cell r="E8207">
            <v>618094298529</v>
          </cell>
          <cell r="F8207" t="str">
            <v>Recuperación de lugares sagrados</v>
          </cell>
        </row>
        <row r="8208">
          <cell r="E8208">
            <v>618094298530</v>
          </cell>
          <cell r="F8208" t="str">
            <v>Garantizar asistencia técnica, administrativa y financiera al Resguardo Indígena La Cerinda del Municipio de Belén de los Andaquíes - Caquetá, para la formalización, socialización y aprobación del plan de manejo ambiental y del territorio</v>
          </cell>
        </row>
        <row r="8209">
          <cell r="E8209">
            <v>618094298533</v>
          </cell>
          <cell r="F8209" t="str">
            <v>Garantizar que la comunidad del Resguardo La Esperanza pueblo Nasa de Belén de los Andaquíes - Caquetá,  se  conviertan en guardabosques de su propio territorio lo que les permitirá conservar el medio ambiente y la generación de ingresos</v>
          </cell>
        </row>
        <row r="8210">
          <cell r="E8210">
            <v>618094298534</v>
          </cell>
          <cell r="F8210" t="str">
            <v>Acceder a mayor tierra para que las 18 familias que componen la Comunidad Indígena El Águila del Municipio de Belén de los Andaquíes - Caquetá, puedan desarrollar su plan de vida y salvaguarda</v>
          </cell>
        </row>
        <row r="8211">
          <cell r="E8211">
            <v>618094298535</v>
          </cell>
          <cell r="F8211" t="str">
            <v>Formalizar los predios que actualmente posee la Comunidad Indígena El Águila del Municipio de Belén de los Andaquíes - Caquetá, denominados el Águila Nº 1 y el Águila Nº 2</v>
          </cell>
        </row>
        <row r="8212">
          <cell r="E8212">
            <v>618094298536</v>
          </cell>
          <cell r="F8212" t="str">
            <v xml:space="preserve">Formalizar a nombre del Resguardo Indígena La Cerinda del Municipio de Belén de los Andaquíes - Caquetá. 132 hectáreas mediante las cuales se amplió el territorio </v>
          </cell>
        </row>
        <row r="8213">
          <cell r="E8213">
            <v>618094298922</v>
          </cell>
          <cell r="F8213" t="str">
            <v>Adquirir predios aledaños a las principales cuencas de las fuentes hídricas que abastecen acueductos de centros poblados e instituciones educativas para la conformación de áreas protegidas del Municipio de Belén de los Andaquíes -  Caquetá.</v>
          </cell>
        </row>
        <row r="8214">
          <cell r="E8214">
            <v>618150292380</v>
          </cell>
          <cell r="F8214" t="str">
            <v>Contar con la presencia activa y permanente de la Agencia Nacional de Tierras a través de  tres oficinas localizadas estrategicamente en el territorio del Departamento del Caquetá, contemplando la opción de localizar una de las oficinas en el municipio de Cartagena del Chaira,  las cuales deben contar con el equipo técnico pertinente para el cumplimiento de sus funciones y deberes como Agencia.</v>
          </cell>
        </row>
        <row r="8215">
          <cell r="E8215">
            <v>618150292493</v>
          </cell>
          <cell r="F8215" t="str">
            <v>Implementar un Plan de zonificación ambiental y de ordenamiento minero-ambiental participativo y actualización del Plan Básico de Ordenamiento Territorial Rural en el  Municipio Cartagena del Chaira - Caquetá</v>
          </cell>
        </row>
        <row r="8216">
          <cell r="E8216">
            <v>618150292556</v>
          </cell>
          <cell r="F8216" t="str">
            <v>Implementar un sistema general de información catastral integral y multipropósito en Coordinación con la Administración Municipal, el IGAC, realizando la actualización del avaluó catastral de los predios rurales del Municipio de Cartagena del Chaira, Caquetá</v>
          </cell>
        </row>
        <row r="8217">
          <cell r="E8217">
            <v>618150292564</v>
          </cell>
          <cell r="F8217" t="str">
            <v xml:space="preserve">Articular entre las alcaldías y Concejos Municipales de Cartagena del Chairá, Puerto Rico, y  San Vicente del Caguán, IGAC, La Gobernación del Caquetá y La Asamblea Departamental del Caquetá; para darle solución a la problemática por los límites de cada uno de estos Municipios </v>
          </cell>
        </row>
        <row r="8218">
          <cell r="E8218">
            <v>618150292604</v>
          </cell>
          <cell r="F8218" t="str">
            <v>Fortalecer la operatividad del Fondo de Tierras, para el acceso gratuito a la propiedad rural por parte de las familias sin tierras o con tierras insuficientes y generar el acceso a tierras mediante la inscripción al RESO, priorizando a la mujer rural y  víctimas del conflicto armado de la zona rural del Municipio de Cartagena del Chaira Caquetá.</v>
          </cell>
        </row>
        <row r="8219">
          <cell r="E8219">
            <v>618150292714</v>
          </cell>
          <cell r="F8219" t="str">
            <v>Realizar un estudio de viabilidad por parte del Ministerio del Medio Ambiente, para otorgar derechos de uso o sustracción en las Zonas de Reserva Forestal de la  Ley 2° tipo B y acuerdos de uso  y manejo del recurso natural  en las Zonas tipo A,  para los campesinos que ocupan estos territorios del  municipio de Cartagena del Chaira Caquetá-Caquetá</v>
          </cell>
        </row>
        <row r="8220">
          <cell r="E8220">
            <v>618150292723</v>
          </cell>
          <cell r="F8220" t="str">
            <v>Articular entre el municipio, Agencia Nacional de Tierras-ANT y la comunidad, garantizando un programa masivo y gratuito de formalización de la propiedad de predios rurales, mediante la adjudicación de tierras baldías de la zona rural del Municipio de Cartagena del Chairá, Caquetá.</v>
          </cell>
        </row>
        <row r="8221">
          <cell r="E8221">
            <v>618150292812</v>
          </cell>
          <cell r="F8221" t="str">
            <v>Fortalecer la mesa ambiental y el  Comité Técnico Interinstitucional de Educación Ambiental (CIDEA)  para desarrollar sus Planes de Acción en el Municipio de Cartagena del Chaira Caquetá</v>
          </cell>
        </row>
        <row r="8222">
          <cell r="E8222">
            <v>618150292861</v>
          </cell>
          <cell r="F8222" t="str">
            <v>Implementar un proyecto para la realización del inventario de flora y fauna    que incluya  programas que garanticen la protección de las áreas ambientales estratégicas por parte de las comunidades rurales del municipio de Cartagena del Chaira, Caquetá</v>
          </cell>
        </row>
        <row r="8223">
          <cell r="E8223">
            <v>618150292935</v>
          </cell>
          <cell r="F8223" t="str">
            <v>Garantizar el ejercicio del poder político de las comunidades a través de los procesos constitucionales de participación ciudadana con espacios efectivos de socialización, concertación y decisión en la planificación de los usos del suelo rural y ordenamiento territorial, respecto al desarrollo de actividades  minero energéticas en el Municipio de Cartagena del Chaira - Caquetá</v>
          </cell>
        </row>
        <row r="8224">
          <cell r="E8224">
            <v>618150292992</v>
          </cell>
          <cell r="F8224" t="str">
            <v>Gestionar ante el Banco Agrario y demás entidades competentes que presten el servicio  de subsidios y créditos de fácil acceso, con condiciones blandas y especiales; para la compra de tierras a las familias que no la poseen o que tienen tierra insuficiente en el municipio de Cartagena del Chairá.</v>
          </cell>
        </row>
        <row r="8225">
          <cell r="E8225">
            <v>618150293030</v>
          </cell>
          <cell r="F8225" t="str">
            <v>Realizar por parte de la Unidad de Restitución de Tierras, la  Microfocalización de Predios objeto de Restitución,  en el Municipio de Cartagena del Chairá.</v>
          </cell>
        </row>
        <row r="8226">
          <cell r="E8226">
            <v>618150293040</v>
          </cell>
          <cell r="F8226" t="str">
            <v>Adjudicar un terreno en el área rural para el cabildo Indígena Embera Diosa del Chairá, con la suficiente Área para el desarrollo de todas las prácticas ancestrales, culturales, actividades productivas y económicas de este cabildo perteneciente al municipio de Cartagena del Chairá.</v>
          </cell>
        </row>
        <row r="8227">
          <cell r="E8227">
            <v>618205292477</v>
          </cell>
          <cell r="F8227" t="str">
            <v xml:space="preserve">Formalizar de forma masiva y gratuita los predios rurales, acorde al Punto 1.1.5 del acuerdo de paz, mediante la adjudicación de tierras baldías o predios informales, tanto de ocupantes particulares, comunidades afrocolombianos, mujeres rurales, víctimas de la violencia, familias PNIS, bienes de uso público del Municipio de Curillo - Caquetá </v>
          </cell>
        </row>
        <row r="8228">
          <cell r="E8228">
            <v>618205292536</v>
          </cell>
          <cell r="F8228" t="str">
            <v>Elaborar la zonificación ambiental como insumo para el ajuste y actualización del Esquema de ordenamiento territorial del Municipio de Curillo Caquetá</v>
          </cell>
        </row>
        <row r="8229">
          <cell r="E8229">
            <v>618205292641</v>
          </cell>
          <cell r="F8229" t="str">
            <v>Implementar una mesa ambiental con participación inter institucional dentro de las competencias de La ANLA, Coorpoamazonia, el Municipio, Juntas de Acción Comunal y otras Instituciones u organizaciones presentes, generando espacios de participación y articulación con las comunidades y propietarios de predios del Municipio de Curillo Caquetá</v>
          </cell>
        </row>
        <row r="8230">
          <cell r="E8230">
            <v>618205292782</v>
          </cell>
          <cell r="F8230" t="str">
            <v xml:space="preserve">Gestionar entre las alcaldías y Concejo Municipales de Curillo, Valparaíso, IGAC, La Gobernación del Caquetá y La Asamblea Departamental del Caquetá la solución de la problemática por los límites entre los Municipios de Valparaíso y Curillo Caquetá  </v>
          </cell>
        </row>
        <row r="8231">
          <cell r="E8231">
            <v>618205292893</v>
          </cell>
          <cell r="F8231" t="str">
            <v>Garantizar subsidios y créditos a largo plazo que sean de fácil acceso, con opciones condonables y baja tasa de intereses “menores a las tarifas del Banco Agrario” para la compra de tierras,  para las familias de bajos recursos económicos del Municipio de Curillo Caquetá</v>
          </cell>
        </row>
        <row r="8232">
          <cell r="E8232">
            <v>618205292968</v>
          </cell>
          <cell r="F8232" t="str">
            <v>Controlar las actividades de Minería Ilegal “extracción de oro” en el rio Yurayaco, Rio Caquetá, Rio Zabaleta, Quebrada Matecaña, Quebrada la Palmeira y demás fuentes hídricas del Municipio de Curillo Caquetá</v>
          </cell>
        </row>
        <row r="8233">
          <cell r="E8233">
            <v>618205292980</v>
          </cell>
          <cell r="F8233" t="str">
            <v>Garantizar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en el Municipio de Curillo Caquetá</v>
          </cell>
        </row>
        <row r="8234">
          <cell r="E8234">
            <v>618205293395</v>
          </cell>
          <cell r="F8234" t="str">
            <v>Ofertar programas especiales que permita la adquisición de tierras colectivas en beneficio de las comunidades afrocolombianos, familias de recolectores, arrendatarios, jornaleros, hijos de colonos, mujeres rurales, mujeres cabeza de hogar, familias víctimas de la violencia del Municipio de Curillo Caquetá</v>
          </cell>
        </row>
        <row r="8235">
          <cell r="E8235">
            <v>618205293408</v>
          </cell>
          <cell r="F8235" t="str">
            <v>Realizar un estudio de Microfocalización de predios para la Restitución de tierras a las familias victimas del conflicto y comunidades afrocolombianos del Municipio de Curillo Caquetá</v>
          </cell>
        </row>
        <row r="8236">
          <cell r="E8236">
            <v>618247319355</v>
          </cell>
          <cell r="F8236" t="str">
            <v>Gestionar ante el IGAC la actualización del avaluó catastral de los predios rurales del Municipio del Doncello – Caquetá</v>
          </cell>
        </row>
        <row r="8237">
          <cell r="E8237">
            <v>618247319423</v>
          </cell>
          <cell r="F8237" t="str">
            <v>Capacitar y Desarrollar programas con la comunidad del Municipio del Doncello – Caquetá, en temas del manejo de los recursos naturales</v>
          </cell>
        </row>
        <row r="8238">
          <cell r="E8238">
            <v>618247319524</v>
          </cell>
          <cell r="F8238" t="str">
            <v>Gestionar ante la ANT la titulación y formalización de forma masiva y gratuita de los predios baldíos que sean adjudicables en el Municipio del Doncello – Caquetá</v>
          </cell>
        </row>
        <row r="8239">
          <cell r="E8239">
            <v>618247319564</v>
          </cell>
          <cell r="F8239" t="str">
            <v>Dotar de un territorio colectivo amplio y suficiente bajo la figura de Resguardo Indígena a la población nasa, para el desarrollo de actividades agropecuarias y no agropecuarias, sociales y culturales en cumplimiento al Plan de Vida de este pueblo indígena ubicado en el municipio del  Doncello - Caquetá.</v>
          </cell>
        </row>
        <row r="8240">
          <cell r="E8240">
            <v>618247319584</v>
          </cell>
          <cell r="F8240" t="str">
            <v>Elaborar el plan de manejo ambiental del territorio e implementar programas de educación ambiental para el cuidado de los recursos naturales de los terrenos a entregar al pueblo nasa del municipio de El Doncello, Caquetá.</v>
          </cell>
        </row>
        <row r="8241">
          <cell r="E8241">
            <v>618247319589</v>
          </cell>
          <cell r="F8241" t="str">
            <v>Gestionar ante la ANT el acceso a tierras contemplado en el capitulo 1 numeral 1.1.3 del acuerdo de paz, priorizando los grupos poblacionales presentes en el Municipio del Doncello – Caquetá</v>
          </cell>
        </row>
        <row r="8242">
          <cell r="E8242">
            <v>618247319620</v>
          </cell>
          <cell r="F8242" t="str">
            <v xml:space="preserve">Gestionar la titulación de los predios baldíos y formalizar los predios privados donde se encuentra ubicada la infraestructura de uso público (Sedes educativas, Polideportivas, Puestos de Salud entre otros) del Municipio del Doncello – Caquetá </v>
          </cell>
        </row>
        <row r="8243">
          <cell r="E8243">
            <v>618247319654</v>
          </cell>
          <cell r="F8243" t="str">
            <v>Gestionar subsidios y créditos a largo plazo que sean de fácil acceso con opciones condonables, sin intereses, u otras opciones que estipule la ley para la compra de tierras en el Municipio del Doncello – Caquetá</v>
          </cell>
        </row>
        <row r="8244">
          <cell r="E8244">
            <v>618247319743</v>
          </cell>
          <cell r="F8244" t="str">
            <v>Realizar de manera inmediata con participación de la comunidad la actualización del EOT del Municipio del Doncello – Caquetá</v>
          </cell>
        </row>
        <row r="8245">
          <cell r="E8245">
            <v>618247319763</v>
          </cell>
          <cell r="F8245" t="str">
            <v>Otorgar derechos de uso en marco del acuerdo 058 de 2018 de la ANT, para las familias que actualmente habitan en la zona de ley segunda de 1959 tipo B del Municipio del Doncello – Caquetá.</v>
          </cell>
        </row>
        <row r="8246">
          <cell r="E8246">
            <v>618247319856</v>
          </cell>
          <cell r="F8246" t="str">
            <v>Establecer la permanencia del Departamento del Caquetá dentro de la región Amazónica, con el fin de proteger el medio ambiente del Municipio del Doncello – Caquetá.</v>
          </cell>
        </row>
        <row r="8247">
          <cell r="E8247">
            <v>618256317727</v>
          </cell>
          <cell r="F8247" t="str">
            <v xml:space="preserve">Gestionar ante el IGAC la actualización catastral de los predios rurales del Municipio de el Paujil – Caquetá, con el objetivo de que se realice los pagos del predial en el Municipio Correspondiente. </v>
          </cell>
        </row>
        <row r="8248">
          <cell r="E8248">
            <v>618256317793</v>
          </cell>
          <cell r="F8248" t="str">
            <v>Establecer la permanencia del Departamento del Caquetá dentro de la región Amazónica, con el fin de proteger el medio ambiente, la cultura étnica, actividades económicas tradicionales y la biodiversidad del Municipio de el paujil – Caquetá.</v>
          </cell>
        </row>
        <row r="8249">
          <cell r="E8249">
            <v>618256317814</v>
          </cell>
          <cell r="F8249" t="str">
            <v xml:space="preserve">Realizar capacitaciones a la comunidad rural del Municipio de el Paujil-Caquetá, en temas de manejo de los recursos naturales, uso del suelo, restauración, reforestación y conservación de las áreas de interés ambiental. </v>
          </cell>
        </row>
        <row r="8250">
          <cell r="E8250">
            <v>618256317840</v>
          </cell>
          <cell r="F8250" t="str">
            <v>Gestionar ante la ANT el saneamiento, revisión y delimitación de las áreas disponibles y que sean susceptibles para ser constituidas como áreas de resguardos indígenas o áreas de reserva campesina en el Municipio de el Paujil - Caquetá.</v>
          </cell>
        </row>
        <row r="8251">
          <cell r="E8251">
            <v>618256317945</v>
          </cell>
          <cell r="F8251" t="str">
            <v>Delimitar las zonas de reserva ambiental con el fin determinar el límite de la frontera agrícola, las zonas de importancia estratégica ambiental y los usos del suelo del Municipio de el Paujil – Caquetá.</v>
          </cell>
        </row>
        <row r="8252">
          <cell r="E8252">
            <v>618256318027</v>
          </cell>
          <cell r="F8252" t="str">
            <v>Gestionar ante la ANT la formalización en la tenencia de la tierra, en las áreas disponibles para titulación, que puedan hacer parte del programa “Formalizar para sustituir" articulado con el programa de sustitución de cultivos de uso ilícito en el Municipio de el Paujil – Caquetá.</v>
          </cell>
        </row>
        <row r="8253">
          <cell r="E8253">
            <v>618256318084</v>
          </cell>
          <cell r="F8253" t="str">
            <v>Titular de forma masiva y de forma gratuita los predios baldíos que sean adjudicables en el Municipio de el Paujil - Caquetá</v>
          </cell>
        </row>
        <row r="8254">
          <cell r="E8254">
            <v>618256318236</v>
          </cell>
          <cell r="F8254" t="str">
            <v>Realizar de manera inmediata la actualización del EOT del Municipio de el Paujil-Caquetá, priorizando el uso del suelo para la producción agropecuaria y forestal, inventariar la cuencas hídricas</v>
          </cell>
        </row>
        <row r="8255">
          <cell r="E8255">
            <v>618256318324</v>
          </cell>
          <cell r="F8255" t="str">
            <v>Fortalecer la presencia Institucional de las autoridades ambientales Alcaldía, Inspector de Policía, Corpoamazonia, Policía Nacional, Ejercito Nacional, Fiscalía, Procuraduría ambiental y agraria con el fin de realizar vigilancia y control de los recursos naturales renovables y no renovables del Municipio de el Paujil – Caquetá</v>
          </cell>
        </row>
        <row r="8256">
          <cell r="E8256">
            <v>618256318347</v>
          </cell>
          <cell r="F8256" t="str">
            <v>Gestionar subsidios y créditos a largo plazo que sean de fácil acceso, con opciones condonables o sin intereses para la compra de tierras en el Municipio de el Paujil - Caquetá.</v>
          </cell>
        </row>
        <row r="8257">
          <cell r="E8257">
            <v>618256318381</v>
          </cell>
          <cell r="F8257" t="str">
            <v>Titular los predios baldíos y formalizar los predios privados donde se encuentra infraestructura de uso público (sedes educativas, polideportivos y puestos de salud) del Municipio de el Paujil - Caquetá.</v>
          </cell>
        </row>
        <row r="8258">
          <cell r="E8258">
            <v>618256318497</v>
          </cell>
          <cell r="F8258" t="str">
            <v xml:space="preserve">Capacitar técnica y ambiental para el uso del suelo de los pueblos Pijao y Nasa del municipio de El Paujil - Caquetá </v>
          </cell>
        </row>
        <row r="8259">
          <cell r="E8259">
            <v>618256318499</v>
          </cell>
          <cell r="F8259" t="str">
            <v>Adjudicar territorios colectivos a los pueblos NASA y PIJAO del municipio de El Paujil por parte del Ministerio del Interior, beneficiando 380 familias aproximadamente.</v>
          </cell>
        </row>
        <row r="8260">
          <cell r="E8260">
            <v>618410304117</v>
          </cell>
          <cell r="F8260" t="str">
            <v xml:space="preserve">Implementar un programa ágil, masivo y gratuito de formalización de tierras baldías para las familias campesinas, priorizando la mujer rural, Victimas del conflicto armado, adulto mayor y las veredas PNIS; en el municipio de La Montañita, Caquetá. </v>
          </cell>
        </row>
        <row r="8261">
          <cell r="E8261">
            <v>618410304124</v>
          </cell>
          <cell r="F8261" t="str">
            <v>Gestionar ante el Ministerio del Interior el reconocimiento y registro de la comunidad Lulumoy del pueblo Pijao del municipio de La Montañita - Caquetá.</v>
          </cell>
        </row>
        <row r="8262">
          <cell r="E8262">
            <v>618410304125</v>
          </cell>
          <cell r="F8262" t="str">
            <v>Gestionar ante el Ministerio del Interior el reconocimiento y registro de la comunidad  Murui Muina del municipio de La Montañita - Caquetá.</v>
          </cell>
        </row>
        <row r="8263">
          <cell r="E8263">
            <v>618410304127</v>
          </cell>
          <cell r="F8263" t="str">
            <v>Adjudicar un territorio colectivo amplio y suficiente para el desarrollo de actividades económicas, sociales y culturales de la población indígena de la comunidad Lulumoy del pueblo  Pijao del municipio de La Montañita - Caquetá.</v>
          </cell>
        </row>
        <row r="8264">
          <cell r="E8264">
            <v>618410304130</v>
          </cell>
          <cell r="F8264" t="str">
            <v>Realizar la formalización y ampliación  del territorio  como resguardo para la comunidad indígena Murui Muina del municipio de la Montañita - Caquetá.</v>
          </cell>
        </row>
        <row r="8265">
          <cell r="E8265">
            <v>618410304138</v>
          </cell>
          <cell r="F8265" t="str">
            <v>Ampliar el territorio del Resguardo Cedritos que permita recuperar las creencias ancestrales del pueblo Embera del municipio de La Montañita - Caquetá</v>
          </cell>
        </row>
        <row r="8266">
          <cell r="E8266">
            <v>618410304141</v>
          </cell>
          <cell r="F8266" t="str">
            <v>Dirimir  los conflictos limítrofes que afectan al municipio de La Montañita, Caquetá, Vinculando Alcaldías Municipales, Concejos Municipales de La Montañita, Cartagena del Chairá, Solano, Milan, Paujil y Florencia, IGAC, Gobernación y Asamblea Departamental del Caquetá, comunidades en zona limítrofe entre los diferentes municipios y las demás entidades competentes que se requieran en el proceso</v>
          </cell>
        </row>
        <row r="8267">
          <cell r="E8267">
            <v>618410304161</v>
          </cell>
          <cell r="F8267" t="str">
            <v>Impulsar la titulación y formalización de los centros de salud e Instituciones Educativas, sus escenarios recreativos y culturales como parques infantiles y centros deportivos, del  Municipio de La Montañita, Caquetá.</v>
          </cell>
        </row>
        <row r="8268">
          <cell r="E8268">
            <v>618410304329</v>
          </cell>
          <cell r="F8268" t="str">
            <v>Desarrollar un plan de Zonificación Ambiental y de Ordenamiento Minero-Ambiental con Participación de las Comunidades; adoptado por el Concejo Municipal, que integre estrategias de conservación, restauración , reforestación y propuestas de uso sostenible del suelo rural, en el Municipio de La Montañita, Caquetá.</v>
          </cell>
        </row>
        <row r="8269">
          <cell r="E8269">
            <v>618410304332</v>
          </cell>
          <cell r="F8269" t="str">
            <v>Desarrollar un plan de Zonificación Ambiental y de Ordenamiento Minero-Ambiental con Participación de las Comunidades; adoptado por el Concejo Municipal, que integre estrategias de conservación, restauración , reforestación y propuestas de uso sostenible del suelo rural, en el Municipio de La Montañita, Caquetá.</v>
          </cell>
        </row>
        <row r="8270">
          <cell r="E8270">
            <v>618410304343</v>
          </cell>
          <cell r="F8270" t="str">
            <v>Implementar una mesa ambiental operativa con participación de Corpoamazonia, el Municipio y otras Instituciones u organizaciones presentes, generando espacios de participación y articulación con las comunidades de el Municipio de La Montañita, Caquetá.</v>
          </cell>
        </row>
        <row r="8271">
          <cell r="E8271">
            <v>618410304345</v>
          </cell>
          <cell r="F8271" t="str">
            <v>Tramitar ante la ANT, Min Ambiente y Corpoamazonia; el estudio para la legalización de la zona de reserva campesina ZRC, impulsada por la persona jurídica ACOMFLOPAD, dentro de la zona del Municipio de La Montañita-Caquetá.</v>
          </cell>
        </row>
        <row r="8272">
          <cell r="E8272">
            <v>618410304347</v>
          </cell>
          <cell r="F8272" t="str">
            <v>Fortalecer la  operatividad del fondo de tierras y la inscripción al RESO, para avanzar en las jornadas de titulación masiva de baldíos, asignación de subsidios, créditos blandos y de fácil acceso, para la compra de tierras,  la formalización de la propiedad rural y el acceso a tierras, para personas sin tierra o con tierra insuficiente en el municipio de La Montañita, Caquetà.</v>
          </cell>
        </row>
        <row r="8273">
          <cell r="E8273">
            <v>618410304348</v>
          </cell>
          <cell r="F8273" t="str">
            <v>Implementar un sistema general de información catastral integral y multipropósito en Coordinación con la Administración Municipal, el IGAC, realizando la actualización del avaluó catastral de los predios de acuerdo a  su localización, acceso a servicios públicos, productividad y demás características de cada uno de los predios  rurales del Municipio de La Montañita, Caquetá.</v>
          </cell>
        </row>
        <row r="8274">
          <cell r="E8274">
            <v>618410304352</v>
          </cell>
          <cell r="F8274" t="str">
            <v xml:space="preserve">Contar con la presencia activa y permanente de la Agencia Nacional de Tierras o quien haga sus veces, con el equipo técnico adecuado que preste sus servicios en la ciudad de Florencia y beneficie al Municipio de La Montañita, Caquetá.   </v>
          </cell>
        </row>
        <row r="8275">
          <cell r="E8275">
            <v>618460311436</v>
          </cell>
          <cell r="F8275" t="str">
            <v>Formalizar los predios rurales, mediante la adjudicación de tierras baldías, tanto de ocupantes particulares o campesinos los predios donde se encuentren puestos de salud, instituciones educativas con sus respectivos Escenarios Deportivos y Culturales, corregimientos y centros poblados; garantizando jornadas masivas y gratuitas de legalización a la propiedad rural en el Municipio de Milan, Caquetá</v>
          </cell>
        </row>
        <row r="8276">
          <cell r="E8276">
            <v>618460311458</v>
          </cell>
          <cell r="F8276" t="str">
            <v xml:space="preserve">Gestionar la operatividad del fondo de tierras y fortalecer la inscripción al RESO (Registro de Sujetos de Ordenamiento), como la  asignación de subsidios y créditos blandos de fácil acceso para la compra de tierras, destinado a personas sin tierra o con tierra insuficiente, priorizando a la mujer rural, Comunidad Étnica y victimas del conflicto armado, en el Municipio de Milan, Caquetà. </v>
          </cell>
        </row>
        <row r="8277">
          <cell r="E8277">
            <v>618460311461</v>
          </cell>
          <cell r="F8277" t="str">
            <v>Impulsar la Presencia Activa y Permanente de la Agencia Nacional de Tierras -ANT-, con el equipo técnico suficiente y adecuado que preste sus servicios en la Ciudad de Florencia y beneficie directamente el Municipio de Milan, Caquetá.</v>
          </cell>
        </row>
        <row r="8278">
          <cell r="E8278">
            <v>618460311467</v>
          </cell>
          <cell r="F8278" t="str">
            <v xml:space="preserve">Garantizar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y ordenamiento territorial, adicional a esto la consulta popular del municipio de Milan, Caqueta. </v>
          </cell>
        </row>
        <row r="8279">
          <cell r="E8279">
            <v>618460311473</v>
          </cell>
          <cell r="F8279" t="str">
            <v>Desarrollar un plan de zonificación ambiental y de ordenamiento minero-ambiental participativo con las comunidades; adoptado por el Concejo Municipal en el Esquema de Ordenamiento Territorial -EOT-, que integre estrategias de conservación, restauración, reforestación y propuestas de uso sostenible del suelo rural, que delimite la frontera agrícola, en el Municipio de Milan, Caquetá.</v>
          </cell>
        </row>
        <row r="8280">
          <cell r="E8280">
            <v>618460311481</v>
          </cell>
          <cell r="F8280" t="str">
            <v xml:space="preserve">Impulsar ante la Agencia de Restitución de Tierras; el proceso de Restitución de Tierras de manera ágil a las personas victimas del conflicto armado que han sido obligadas a dejar sus predios, realizando la microfocalización de estos y demás procedimientos administrativos propios de la entidad competente; en el municipio de Milán, Caquetá. </v>
          </cell>
        </row>
        <row r="8281">
          <cell r="E8281">
            <v>618460311685</v>
          </cell>
          <cell r="F8281" t="str">
            <v>Gestionar ante el IGAC el levantamiento topográfico del territorio de cada uno de los resguardos Getuchá, Gorgonia, Maticurú, Jácome, Herichá, Resguardo de la Esperanza, San Luis, Agua negra, de la comunidad Coreguaje del municipio de Milán Caquetá.</v>
          </cell>
        </row>
        <row r="8282">
          <cell r="E8282">
            <v>618460311693</v>
          </cell>
          <cell r="F8282" t="str">
            <v>Gestionar ante las entidades competentes la adquisición de subsidios para la compra de terrenos con el objetivo de ampliar el territorio de los resguardos Getuchá, Gorgonia, Maticurú, Jácome, Herichá, Resguardo de la Esperanza, San Luis, Agua negra, de la comunidad Coreguaje del municipio de Milán Caquetá.</v>
          </cell>
        </row>
        <row r="8283">
          <cell r="E8283">
            <v>618460311697</v>
          </cell>
          <cell r="F8283" t="str">
            <v>Gestionar ante el ministerio del interior la viabilidad de la constitución del resguardo Kokará del pueblo Coreguaje del municipio de Milán – Caquetá</v>
          </cell>
        </row>
        <row r="8284">
          <cell r="E8284">
            <v>618460311704</v>
          </cell>
          <cell r="F8284" t="str">
            <v>Gestionar ante la ANT, la adjudicación o legalización de los terrenos baldíos en los que se encuentran los resguardos no formalizados, mediante brigadas masivas y gratuitas en el Municipio de Milán, Caquetá.</v>
          </cell>
        </row>
        <row r="8285">
          <cell r="E8285">
            <v>618460311707</v>
          </cell>
          <cell r="F8285" t="str">
            <v>Implementar programa de restauración y reforestación con árboles maderables, frutales, palmas medicinales, entre otros, los resguardos Getuchá, Gorgonia, Maticurú, Jácome, Herichá, Resguardo de la Esperanza, San Luis, Agua negra, de la comunidad Coreguaje del municipio de Milán Caquetá.</v>
          </cell>
        </row>
        <row r="8286">
          <cell r="E8286">
            <v>618460312384</v>
          </cell>
          <cell r="F8286" t="str">
            <v>Otorgar Derechos de Uso o estudio para la sustracción y posterior adjudicación de los predios que se encuentran en zona de reserva forestal tipo B de ley 2 de 1959 en el Municipio de Milán, Caquetá.</v>
          </cell>
        </row>
        <row r="8287">
          <cell r="E8287">
            <v>618460312406</v>
          </cell>
          <cell r="F8287" t="str">
            <v>Impulsar una mesa de socialización entre la Alcaldía Municipal, IGAC y la Comunidad, con el fin de realizar un estudio técnico y participativo buscando solución a las problemáticas del avaluó catastral e impuesto predial de los centros poblados rurales del Municipio de Milán , Caquetá.</v>
          </cell>
        </row>
        <row r="8288">
          <cell r="E8288">
            <v>618460312447</v>
          </cell>
          <cell r="F8288" t="str">
            <v>Gestionar ante las Alcaldías Municipales, Concejos Municipales de Valparaiso, Morelia, Montañita y Solano, IGAC, Gobernación y Asamblea del Caquetá, la solución de la problemática por los limites de cada uno de estos Municipios entre el Municipio de Milán, Caquetá.</v>
          </cell>
        </row>
        <row r="8289">
          <cell r="E8289">
            <v>618479320044</v>
          </cell>
          <cell r="F8289" t="str">
            <v>Desarrollar un plan de zonificación ambiental y de manejo ambiental participativo con las comunidades; adoptado por el Concejo Municipal en el Esquema de Ordenamiento Territorial -EOT-, que integre estrategias de conservación, restauración, reforestación, rehabilitación y propuestas de uso sostenible del suelo rural, que delimite la frontera agrícola  del Municipio de Morelia- Caquetá</v>
          </cell>
        </row>
        <row r="8290">
          <cell r="E8290">
            <v>618479320055</v>
          </cell>
          <cell r="F8290" t="str">
            <v xml:space="preserve">Aclarar ante la Alcaldía, Concejos Municipales de Morelia, Valparaiso, Belen de los Andaquies, Florencia, IGAC, Asamblea Departamental y la Gobernación del Caquetá; los limites entre estos municipios, determinando los mojones y puntos limítrofes. </v>
          </cell>
        </row>
        <row r="8291">
          <cell r="E8291">
            <v>618479320057</v>
          </cell>
          <cell r="F8291" t="str">
            <v>Impulsar la Presencia Activa y Permanente de la Agencia Nacional de Tierras -ANT-, con el equipo técnico suficiente y adecuado que preste sus servicios en la Ciudad de Florencia y beneficie mediante un enlace directamente el Municipio de Morelia, Caquetá.</v>
          </cell>
        </row>
        <row r="8292">
          <cell r="E8292">
            <v>618479320059</v>
          </cell>
          <cell r="F8292" t="str">
            <v>Formalizar los predios rurales, mediante la adjudicación de tierras baldías, tanto de ocupantes particulares o campesinos, adicional a esto los predios donde se encuentren puestos de salud, instituciones educativas con sus respectivos Escenarios Deportivos y Culturales; garantizando jornadas masivas y gratuitas de legalización a la propiedad rural en el Municipio de Morelia, Caquetá.</v>
          </cell>
        </row>
        <row r="8293">
          <cell r="E8293">
            <v>618479320060</v>
          </cell>
          <cell r="F8293" t="str">
            <v>Implementar políticas publicas y programas para prevenir las grandes extensiones de tierra, basados en el principio de la Función Social de la Tierra, en el Municipio de Morelia, Caquetá</v>
          </cell>
        </row>
        <row r="8294">
          <cell r="E8294">
            <v>618479320063</v>
          </cell>
          <cell r="F8294" t="str">
            <v>Fortalecer a la entidad Corpoamazonia; con el objetivo que pueda brindar la presencia permanente, con el equipo técnico adecuado, que preste los servicios de vigilancia y control, adicional a esto el fortalecimiento a comunidades rurales y a la Alcaldía Municipal en procesos de formación, prevención y conservación de los recursos naturales en el municipio de Morelia, Caquetá.</v>
          </cell>
        </row>
        <row r="8295">
          <cell r="E8295">
            <v>618479320065</v>
          </cell>
          <cell r="F8295" t="str">
            <v xml:space="preserve">Gestionar la operatividad del fondo de tierras y fortalecer la inscripción al RESO (Registro de Sujetos de Ordenamiento), como la  asignación de subsidios y créditos blandos de fácil acceso para la compra de tierras, para personas sin tierra o con tierra insuficiente, priorizando a la mujer rural y victimas del conflicto armado,  del municipio de Morelia, Caquetà. </v>
          </cell>
        </row>
        <row r="8296">
          <cell r="E8296">
            <v>618479320068</v>
          </cell>
          <cell r="F8296" t="str">
            <v>Implementar una mesa ambiental con participación inter institucional dentro de las competencias de Corpoamazonia, Alcaldía Municipal, Concejo Municipal, Organizaciones y asociaciones comunales, sociales, productivas, ambientales, Comunidad en general y otras Instituciones u organizaciones competentes, generando espacios de participación en el Municipio de Morelia, Caquetá.</v>
          </cell>
        </row>
        <row r="8297">
          <cell r="E8297">
            <v>618479320073</v>
          </cell>
          <cell r="F8297" t="str">
            <v xml:space="preserve">Actualizar el E.O.T, enfocado a la zona rural, teniendo en cuenta las zonas de Amenazas, Vulnerabilidad y Riesgo, entre otras, con programas de capacitación y acompañamiento para la prevención, formulación y atención de emergencia ante riesgos y desastres con las comunidades del Municipio de Morelia, Caquetá. </v>
          </cell>
        </row>
        <row r="8298">
          <cell r="E8298">
            <v>618479320318</v>
          </cell>
          <cell r="F8298" t="str">
            <v>Fortalecer los recursos para las políticas publicas de gestión del riesgo y planes de acción para la mitigación y estudio del riesgo como de los cuerpos de socorro en especial la junta de defensa civil; ya que es esta la que hace presencia institucional en el Municipio de Morelia, Caquetá.</v>
          </cell>
        </row>
        <row r="8299">
          <cell r="E8299">
            <v>618592301154</v>
          </cell>
          <cell r="F8299" t="str">
            <v xml:space="preserve">Fortalecer la operatividad del fondo de tierras y  la inscripción al RESO, para avanzar en las jornadas de titulación masiva de baldíos, asignación de subsidios y créditos blandos de fácil acceso para la compra de tierras, para personas sin tierra o con tierra insuficiente, en el municipio de Puerto Rico, Caquetà. </v>
          </cell>
        </row>
        <row r="8300">
          <cell r="E8300">
            <v>618592301160</v>
          </cell>
          <cell r="F8300" t="str">
            <v>Implementar un sistema general de información catastral integral y multipropósito en Coordinación con la Administración Municipal, el IGAC, realizando la actualización del avaluó catastral de los predios,  en el  Municipio de Puerto Rico, Caquetá.</v>
          </cell>
        </row>
        <row r="8301">
          <cell r="E8301">
            <v>618592301164</v>
          </cell>
          <cell r="F8301" t="str">
            <v>Fortalecer la capacidad técnica de las comunidades en materia de ordenamiento territorial y educación ambiental, a través de una escuela de formación y mesa ambiental, articulado con los centros regionales de dialogo ambiental en el municipio de Puerto Rico, Caquetá.</v>
          </cell>
        </row>
        <row r="8302">
          <cell r="E8302">
            <v>618592301174</v>
          </cell>
          <cell r="F8302" t="str">
            <v>Gestionar ante el ministerio del interior la conformación de los consejos comunitarios, formalización del territorio colectivo y cumplimiento de las consultas previas de la comunidad Afro del municipio de Puerto Rico, Caquetá</v>
          </cell>
        </row>
        <row r="8303">
          <cell r="E8303">
            <v>618592301179</v>
          </cell>
          <cell r="F8303" t="str">
            <v xml:space="preserve">Formalizar los predios rurales, mediante la adjudicación de tierras baldías, tanto de ocupantes particulares o campesinos, adicional a esto los predios donde se encuentren puestos de salud, instituciones educativas, corregimientos y centros poblados; garantizando jornadas masivas y gratuitas de legalización a la propiedad rural en el Municipio de Puerto Rico, Caquetá.  </v>
          </cell>
        </row>
        <row r="8304">
          <cell r="E8304">
            <v>618592301198</v>
          </cell>
          <cell r="F8304" t="str">
            <v>Implementar un Plan de zonificación ambiental y de ordenamiento minero, energético-ambiental participativo; adoptado por el Concejo Municipal, que integre estrategias de conservación, restauración y propuestas de uso sostenible del suelo rural, que delimite la frontera agrícola, en el municipio de Puerto Rico, Caquetá.</v>
          </cell>
        </row>
        <row r="8305">
          <cell r="E8305">
            <v>618592301218</v>
          </cell>
          <cell r="F8305" t="str">
            <v>Tramitar ante la ANT, Min Ambiente y Corpoamazonia; el estudio para la legalización de la zona de reserva campesina ZRC, donde se encuentran ubicadas aproximadamente 750 personas, localizadas en la zona de Santana Ramos del Municipio de Puerto Rico-Caquetá.</v>
          </cell>
        </row>
        <row r="8306">
          <cell r="E8306">
            <v>618592301222</v>
          </cell>
          <cell r="F8306" t="str">
            <v>Impulsar los estudios que posibiliten la sustracción de algunas áreas de Zona de Reserva Forestal tipo A, Derechos de uso para las zonas Tipo B; esto encaminado a la formalización y adjudicación de predios  en el municipio de Puerto Rico, Caquetá.</v>
          </cell>
        </row>
        <row r="8307">
          <cell r="E8307">
            <v>618592301225</v>
          </cell>
          <cell r="F8307" t="str">
            <v>Realizar por parte de la Unidad de Restitución de Tierras, la  Microfocalización de Predios objeto de Restitución, igualmente focalizando y caracterizando los predios  de extinción de Dominio, destinando estos al desarrollo de proyectos sociales en el Municipio de Puerto Rico-Caquetá.</v>
          </cell>
        </row>
        <row r="8308">
          <cell r="E8308">
            <v>618592301228</v>
          </cell>
          <cell r="F8308" t="str">
            <v>Articular entre las Alcaldías y Concejos Municipales de Puerto Rico, Cartagena del Chairá, San Vicente del Caguán, Algeciras (Huila), IGAC, La Gobernación y La Asamblea Departamental del Caquetá Y del Huila; con el objetivo de darle solución a la problemática por los límites de cada uno de estos Municipios.</v>
          </cell>
        </row>
        <row r="8309">
          <cell r="E8309">
            <v>618592301231</v>
          </cell>
          <cell r="F8309" t="str">
            <v>Garantizar las gestiones por parte de la Gobernación del Caquetá y Alcaldía Municipal, para la adquisición de un título minero temporal ante la  Agencia Nacional Minera, con posterioridad las gestiones de la licencia ambiental por parte de Corpoamazonia, destinado a obras de infraestructura comunitarias que beneficien las comunidades del municipio de Puerto Rico-Caquetá.</v>
          </cell>
        </row>
        <row r="8310">
          <cell r="E8310">
            <v>618592301315</v>
          </cell>
          <cell r="F8310" t="str">
            <v>Gestionar el estudio y viabilidad para la ampliación correspondiente al área del resguardo indígena Nasa Kiwe, teniendo en cuenta y buscando una solución a los predios de los colonos que se encuentran dentro del Resguardo, en el municipio de Puerto Rico(Caquetá).</v>
          </cell>
        </row>
        <row r="8311">
          <cell r="E8311">
            <v>618592301324</v>
          </cell>
          <cell r="F8311" t="str">
            <v xml:space="preserve">Actualizar los instrumentos que existen de caracterización ampliando la información de los territorios de las siete comunidades que están pendientes para el tramite de ampliación y algunos por legalización del territorio en el municipio de Puerto Rico(Caquetá). </v>
          </cell>
        </row>
        <row r="8312">
          <cell r="E8312">
            <v>618592301329</v>
          </cell>
          <cell r="F8312" t="str">
            <v xml:space="preserve">Gestionar ante las entidades competentes la formalización del territorio  Zit Set del Quecal del municipio de Puerto Rico(Caquetá). </v>
          </cell>
        </row>
        <row r="8313">
          <cell r="E8313">
            <v>618592301349</v>
          </cell>
          <cell r="F8313" t="str">
            <v>Gestionar ante las diferentes entidades competentes la ampliación  de los resguardos Nassa ( zit zet del quecal, nasa kiwe, witacx kwe y galilea siberia), del municipio de Puerto Rico(Caquetá).</v>
          </cell>
        </row>
        <row r="8314">
          <cell r="E8314">
            <v>618592301367</v>
          </cell>
          <cell r="F8314" t="str">
            <v>Tramitar ante las entidades competentes y cooperación internacional, subsidios para la Compra de tierras con el objetivo de constituirlos en resguardos (cabildo indígena monte bello, calarca y use yecte), en el municipio de Puerto Rico(Caquetá).</v>
          </cell>
        </row>
        <row r="8315">
          <cell r="E8315">
            <v>618592301376</v>
          </cell>
          <cell r="F8315" t="str">
            <v xml:space="preserve">Elaborar los planes de manejo ambiental y territorial, incluyendo la caracterización  de los sitios sagrados, afloramientos de aguas, chagras  que se encuentran dentro de los cabildos y resguardos del municipio de Puerto Rico(Caquetá).    </v>
          </cell>
        </row>
        <row r="8316">
          <cell r="E8316">
            <v>618592301403</v>
          </cell>
          <cell r="F8316" t="str">
            <v>Implementar acciones para la señalización  de las zonas de conservación indígena y socialización participativa con las comunidades indígenas y campesinas, del municipio de Puerto Rico, (Caquetá).</v>
          </cell>
        </row>
        <row r="8317">
          <cell r="E8317">
            <v>618592301408</v>
          </cell>
          <cell r="F8317" t="str">
            <v>Instalar vallas de identificación del territorio indígena NASA ubicado en el municipio de Puerto Rico(Caquetá)</v>
          </cell>
        </row>
        <row r="8318">
          <cell r="E8318">
            <v>618592301416</v>
          </cell>
          <cell r="F8318" t="str">
            <v>Implementar una mesa de concertación que fomente la no vulneración de los derechos del pueblo indígena Nasa de Puerto Rico(Caquetá), fomentando el diálogo y la concertación con todas las empresas que exploten los recursos naturales.  garantizando la consulta previa.</v>
          </cell>
        </row>
        <row r="8319">
          <cell r="E8319">
            <v>618592301428</v>
          </cell>
          <cell r="F8319" t="str">
            <v>Adelantar los tramites correspondientes como topografía y estudio socio-económico, ante las entidades Estatales competentes; con el objetivo de la Constitución de los resguardos para las comunidades de Calarcá y Monte bello del municipio de Puerto Rico(Caquetá).</v>
          </cell>
        </row>
        <row r="8320">
          <cell r="E8320">
            <v>618610302053</v>
          </cell>
          <cell r="F8320" t="str">
            <v>Realizar por parte de las autoridades competentes el levantamiento topográfico y georeferenciado, de los predios rurales para actualizar el catastro municipal donde a través de jornadas masivas se entreguen los respectivos certificados catastrales a los habitantes de la zona rural del municipio de San José del Fragua - Caquetá</v>
          </cell>
        </row>
        <row r="8321">
          <cell r="E8321">
            <v>618610302099</v>
          </cell>
          <cell r="F8321" t="str">
            <v>Gestionar entre las alcaldías de Curillo, Belen  y San José del Fragua, IGAC, La Gobernación del Caquetá y La Asamblea Departamental del Caquetá la solución de la problemática de los límites de cada uno de estos Municipios</v>
          </cell>
        </row>
        <row r="8322">
          <cell r="E8322">
            <v>618610302248</v>
          </cell>
          <cell r="F8322" t="str">
            <v>Caracterizar los suelos del territorio a través de estudios técnicos donde se identifiquen las actividades que se pueden llevar a cabo, conforme a la vocación amazónica para permitir la conservación de la biodiversidad en fauna y flora como de las fuentes hídricas de la zona rural del Municipio de San José del Fragua - Caquetá</v>
          </cell>
        </row>
        <row r="8323">
          <cell r="E8323">
            <v>618610302302</v>
          </cell>
          <cell r="F8323" t="str">
            <v xml:space="preserve">Titular los terrenos baldíos y formalizar los terrenos privados donde se encuentran predios de uso público (sedes educativas, polideportivos y puestos de salud) del Municipio de San José del Fragua - Caquetá. </v>
          </cell>
        </row>
        <row r="8324">
          <cell r="E8324">
            <v>618610302361</v>
          </cell>
          <cell r="F8324" t="str">
            <v>Implementar programas de clarificación y formalización masiva y gratuita de la propiedad rural, donde se entreguen los documentos que acrediten la propiedad de los predios de los campesinos del municipio de San José del Fragua - Caquetá,</v>
          </cell>
        </row>
        <row r="8325">
          <cell r="E8325">
            <v>618610302584</v>
          </cell>
          <cell r="F8325" t="str">
            <v>Establecer sedes operativas transitorias de la ANT, IGAC y Oficina de Registro de Instrumentos Públicos en la Cabecera Municipal, Inspecciones de Yurayaco, Fraguita y Puerto Nuevo Zabaleta del Municipio de San José del Fragua - Caquetá</v>
          </cell>
        </row>
        <row r="8326">
          <cell r="E8326">
            <v>618610302714</v>
          </cell>
          <cell r="F8326" t="str">
            <v>Desarrollar capacitaciones con el acompañamiento de las autoridades competentes Corpoamazonia, ANLA y Ente territorial  a mineros locales del Municipio de San Jose del Fragua – Caquetá, en prácticas de minería sostenible</v>
          </cell>
        </row>
        <row r="8327">
          <cell r="E8327">
            <v>618610302843</v>
          </cell>
          <cell r="F8327" t="str">
            <v>Revisar la aplicación de la figura de Extinción de Dominio para que no se afecte a los pequeños cultivadores de hoja de coca que se acogieron al Programa PNIS en el Municipio de San Jose del Fragua - Caquetá</v>
          </cell>
        </row>
        <row r="8328">
          <cell r="E8328">
            <v>618610302899</v>
          </cell>
          <cell r="F8328" t="str">
            <v>Ampliar el Fondo de Tierras a partir de la compra de terrenos por parte del Gobierno Nacional, con el objetivo de garantizar el acceso a tierras a familias vulnerables, víctimas del conflicto armado, mujeres cabeza de hogar, Familias PENIS y jóvenes rurales del Municipio de San Jose del Fragua - Caquetá</v>
          </cell>
        </row>
        <row r="8329">
          <cell r="E8329">
            <v>618610303291</v>
          </cell>
          <cell r="F8329" t="str">
            <v>Fortalecer la vigilancia y control por parte de la autoridad ambiental CORPOAMAZONIA, Parques Nacionales, Fuerza Pública, Militares y ente territorial, aplicando las sanciones pertinentes a las personas o entidades que resulten responsables del deterioro de los recursos naturales del Municipio de San José del Fragua - Caquetá</v>
          </cell>
        </row>
        <row r="8330">
          <cell r="E8330">
            <v>618610303321</v>
          </cell>
          <cell r="F8330" t="str">
            <v>Generar lineamientos por parte de la UPRA que regulen el acaparamiento de tierras, protegiendo a los pequeños propietarios rurales del Municipio de San José del Fragua – Caquetá en la conservación de sus tierras.</v>
          </cell>
        </row>
        <row r="8331">
          <cell r="E8331">
            <v>618610303337</v>
          </cell>
          <cell r="F8331" t="str">
            <v>Socializar los límites y adelantar el amojonamiento del PNN Alto Fragua Indi Wasi a la población del Municipio de San José del Fragua para que las comunidades evidencien en donde pueden desarrollar sus actividades o establecer sus viviendas.</v>
          </cell>
        </row>
        <row r="8332">
          <cell r="E8332">
            <v>618610303382</v>
          </cell>
          <cell r="F8332" t="str">
            <v>Financiar por parte del Gobierno Nacional la creación de una Zona de Reserva Campesina en el Municipio de San José del Fragua - Caquetá</v>
          </cell>
        </row>
        <row r="8333">
          <cell r="E8333">
            <v>618610303425</v>
          </cell>
          <cell r="F8333" t="str">
            <v>Crear un equipo técnico Municipal que apoye a la ANT y Alcaldía Municipal en el proceso de formalización de los predios rurales adjudicarles de San José del Fragua – Caquetá.</v>
          </cell>
        </row>
        <row r="8334">
          <cell r="E8334">
            <v>618610303444</v>
          </cell>
          <cell r="F8334" t="str">
            <v>Requerir a la autoridad competente el ordenamiento de las cuencas hidrográficas – POMCAS - del Municipio de San José del Fragua e implementar los respectivos programas y proyectos.</v>
          </cell>
        </row>
        <row r="8335">
          <cell r="E8335">
            <v>618610303458</v>
          </cell>
          <cell r="F8335" t="str">
            <v>Implementar la atención inmediata ante un eventual desastre natural en todos los resguardos indígenas del municipio de San José del Fragua (Caquetá)</v>
          </cell>
        </row>
        <row r="8336">
          <cell r="E8336">
            <v>618610303511</v>
          </cell>
          <cell r="F8336" t="str">
            <v>Garantizar subsidios y créditos a largo plazo que sean de fácil acceso, con opciones condonables para el sector rural, sin intereses para la compra de tierras, priorizando a las familias vulnerables de San José del Fragua - Caquetá</v>
          </cell>
        </row>
        <row r="8337">
          <cell r="E8337">
            <v>618610303549</v>
          </cell>
          <cell r="F8337" t="str">
            <v>Priorizar por parte de la ANT la compra de tierras o relocalización voluntaria de las familias que residen y, o, hacen usos al interior del PNN Alto Fragua Indi Wasi, sin que se rompa las costumbres y tradiciones sociales de la comunidad de las UBP Yurayaco Cordillera, Platanillo, Gallineta Cordillera y Fraguita del Municipio de San José del Fragua - Caquetá.</v>
          </cell>
        </row>
        <row r="8338">
          <cell r="E8338">
            <v>618610303559</v>
          </cell>
          <cell r="F8338" t="str">
            <v>Capacitar las juntas de acción comunal, asociaciones y comunidad en general del Municipio de San José del Fragua – Caquetá, enfocado al manejo y protección de los recursos naturales, para evitar las practicas inadecuadas de estos recursos</v>
          </cell>
        </row>
        <row r="8339">
          <cell r="E8339">
            <v>618610303575</v>
          </cell>
          <cell r="F8339" t="str">
            <v>Solucionar los Conflictos por tierra entre la comunidad étnica del Resguardo Yurayaco y la población campesina del núcleo Yurayaco, comprando a precios justos por parte de la comunidad Inga los predios de los campesinos que quedaron en medio del Resguardo Yurayaco del Municipio de San José del Fragua – Caquetá</v>
          </cell>
        </row>
        <row r="8340">
          <cell r="E8340">
            <v>618610303582</v>
          </cell>
          <cell r="F8340" t="str">
            <v xml:space="preserve">Divulgar y ejecutar por parte de la Agencia Nacional de Tierras ANT el  procedimiento para otorgar el Subsidio Integral de Reforma Agraria SIRA para la comunidad rural del Municipio de San Jose del Fragua – Caquetá </v>
          </cell>
        </row>
        <row r="8341">
          <cell r="E8341">
            <v>618610303588</v>
          </cell>
          <cell r="F8341" t="str">
            <v>Garantizar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del Municipio de San Jose del Fragua - Caquetá</v>
          </cell>
        </row>
        <row r="8342">
          <cell r="E8342">
            <v>618610303625</v>
          </cell>
          <cell r="F8342" t="str">
            <v>Realizar la ampliación de los resguardos San Miguel – San Antonio – Brisas y Yurayaco de San José del Fragua - Caquetá en una extensión de 2.500 hectáreas para cada uno.</v>
          </cell>
        </row>
        <row r="8343">
          <cell r="E8343">
            <v>618610303632</v>
          </cell>
          <cell r="F8343" t="str">
            <v>Proteger los sitios sagrados de la comunidad indígena Jaieni Diona en San José del Fragua mediante el decreto 2333 de 2014 y la Agencia Nacional de Tierras</v>
          </cell>
        </row>
        <row r="8344">
          <cell r="E8344">
            <v>618610303634</v>
          </cell>
          <cell r="F8344" t="str">
            <v>Solicitar a la Agencia Nacional de Tierras que legalice formalmente los territorios de los resguardo las Brisas, San Miguel y Yurayaco de San José del Fragua</v>
          </cell>
        </row>
        <row r="8345">
          <cell r="E8345">
            <v>618610303635</v>
          </cell>
          <cell r="F8345" t="str">
            <v>Construir el plan de manejo ambiental y territorial de los resguardos indígenas del Municipio de San José Fragua - Caquetá.</v>
          </cell>
        </row>
        <row r="8346">
          <cell r="E8346">
            <v>618610303637</v>
          </cell>
          <cell r="F8346" t="str">
            <v>Solicitar a la Agencia Nacional de Tierras la Georeferenciación de los linderos de los resguardos San Miguel, san Antonio, brisas y Yurayaco de San José del Fragua - Caquetá, para el saneamiento de las inconsistencias de los mismos</v>
          </cell>
        </row>
        <row r="8347">
          <cell r="E8347">
            <v>618610303639</v>
          </cell>
          <cell r="F8347" t="str">
            <v>Solicitar ante la entidad competente la ampliación del territorio del Resguardo Nasa el portal, teniendo en cuenta que éste  no es suficiente para la sobre vivencia cultural de la comunidad indígena del Municipio de San Jose del Fragua - Caquetá.</v>
          </cell>
        </row>
        <row r="8348">
          <cell r="E8348">
            <v>618610303641</v>
          </cell>
          <cell r="F8348" t="str">
            <v>Solicitar ante la entidad competente la ampliación del territorio del Resguardo Nasa el portal, teniendo en cuenta que éste  no es suficiente para la sobre vivencia cultural de la comunidad indígena del Municipio de San Jose del Fragua - Caquetá.</v>
          </cell>
        </row>
        <row r="8349">
          <cell r="E8349">
            <v>618610303642</v>
          </cell>
          <cell r="F8349" t="str">
            <v xml:space="preserve">Reforestar con semillas nativas las orillas del río Fraguita y demás fuentes hídricas que se encuentran dentro del resguardo Nasa del Municipio de San Jose del Fragua - Caquetá,  el portal para la protección y conservación del medio ambiente. </v>
          </cell>
        </row>
        <row r="8350">
          <cell r="E8350">
            <v>618610303644</v>
          </cell>
          <cell r="F8350" t="str">
            <v>Retomar el procesos de demanda a la empresa propietaria del pozo Topoyako 2, por el desconocimiento de la consulta previa y e impacto ambiental generado al resguardo San Miguel  de San José del Fragua - Caquetá</v>
          </cell>
        </row>
        <row r="8351">
          <cell r="E8351">
            <v>618610303646</v>
          </cell>
          <cell r="F8351" t="str">
            <v>Exigir a la empresa Consorcio Andino constructor de la vía Troncal de la Selva que cumpla con los fallos judiciales de las tutelas impuestas a favor del resguardo Yurayaco de San José del Fragua - Caquetá.</v>
          </cell>
        </row>
        <row r="8352">
          <cell r="E8352">
            <v>618610303647</v>
          </cell>
          <cell r="F8352" t="str">
            <v>Solicitar a la ANT el saneamiento del Resguardo Nasa el Portal del Municipio de San José del Fragua.</v>
          </cell>
        </row>
        <row r="8353">
          <cell r="E8353">
            <v>618610303650</v>
          </cell>
          <cell r="F8353" t="str">
            <v>Solicitar a la ANT el saneamiento del Resguardo Nasa el Portal del Municipio de San José del Fragua.</v>
          </cell>
        </row>
        <row r="8354">
          <cell r="E8354">
            <v>618610303652</v>
          </cell>
          <cell r="F8354" t="str">
            <v>Solicitar a la Agencia Nacional de Tierras que reubique al indígena no afiliado del resguardo San Miguel de San José del Fragua - Caquetá</v>
          </cell>
        </row>
        <row r="8355">
          <cell r="E8355">
            <v>618610303654</v>
          </cell>
          <cell r="F8355" t="str">
            <v>Constituir en San José del Fragua - Caquetá un resguardo amplio del Pueblo MURUI MUINA, para la supervivencia cultural y tradicional del pueblo.</v>
          </cell>
        </row>
        <row r="8356">
          <cell r="E8356">
            <v>618610303655</v>
          </cell>
          <cell r="F8356" t="str">
            <v>Capacitar a las comunidades indígenas del Resguardo Nasa el Portal y campesinas aledañas a los resguardos del Municipio de San José del Fragua en el cuidado y protección del medio ambiente.</v>
          </cell>
        </row>
        <row r="8357">
          <cell r="E8357">
            <v>618610303657</v>
          </cell>
          <cell r="F8357" t="str">
            <v>Solicitar a la agencia nacional de licencia ambientales “ANLA” la revocatoria del bloque exploratorio Caguán 6 ubicado en de San José del Fragua - Caquetá</v>
          </cell>
        </row>
        <row r="8358">
          <cell r="E8358">
            <v>618753297508</v>
          </cell>
          <cell r="F8358" t="str">
            <v>Aclaración de  los linderos y alcance del polígono de la zona de Reserva Campesina Cuenca del Rio Pato y Valle de  Balsillas en el municipio de San Vicente del Caguán, Caquetá.</v>
          </cell>
        </row>
        <row r="8359">
          <cell r="E8359">
            <v>618753298292</v>
          </cell>
          <cell r="F8359" t="str">
            <v xml:space="preserve">Constitución de Resguardos Indígenas a los Cabildos que no cuentan con este reconocimiento territorial en el municipio de San Vicente del Caguán. </v>
          </cell>
        </row>
        <row r="8360">
          <cell r="E8360">
            <v>618753298648</v>
          </cell>
          <cell r="F8360" t="str">
            <v>Fortalecer la capacidad técnica de las comunidades en materia de ordenamiento territorial, a través de una escuela de formación, haciendo énfasis en asuntos ambientales y asegurar los recursos necesarios para que  las comunidades campesinas, indígenas y afros; se les garantice la participación en la actualización del PBOT en el municipio de San Vicente del Caguàn.</v>
          </cell>
        </row>
        <row r="8361">
          <cell r="E8361">
            <v>618753298651</v>
          </cell>
          <cell r="F8361" t="str">
            <v>Fortalecer la inscripción al RESO, para avanzar en las jornadas de titulación masiva de baldíos, asignación de subsidios, créditos para la compra de tierras,  la formalización de la propiedad rural y el acceso a tierras, para personas sin tierra o con tierra insuficiente, en el municipio de San Vicente del Caguán, Caquetá.</v>
          </cell>
        </row>
        <row r="8362">
          <cell r="E8362">
            <v>618753298655</v>
          </cell>
          <cell r="F8362" t="str">
            <v>Dirimir e impulsar por parte de las instituciones, especialmente con la participación por parte de la Alcaldía Municipal y las demás autoridades competentes y la comisión del IGAC,  determinando el diferendo limítrofe y teniendo en cuenta los aspectos culturales, sociales y económicos de las comunidades que habitan este territorio, entre los departamentos de Caquetá, Meta, Guaviare y Huila</v>
          </cell>
        </row>
        <row r="8363">
          <cell r="E8363">
            <v>618753298660</v>
          </cell>
          <cell r="F8363" t="str">
            <v>Sustracción de Ley segunda de 1959 para ampliaciòn de zona de reserva campesina en el Municipio de San Vicente del Caguán.</v>
          </cell>
        </row>
        <row r="8364">
          <cell r="E8364">
            <v>618753298664</v>
          </cell>
          <cell r="F8364" t="str">
            <v>Implementar el  plan de zonificación ambiental participativo y vincularlo a  la actualización del Plan Básico de Ordenamiento Territorial, incluyendo actividades de   conservación,restauración, propuestas de uso sostenible del suelo a través de mesas, en el municipio de San Vicente del Caguán.</v>
          </cell>
        </row>
        <row r="8365">
          <cell r="E8365">
            <v>618753298702</v>
          </cell>
          <cell r="F8365" t="str">
            <v>Impulsar el cumplimiento de los fallos de Restitución de Tierras y las medidas cautelares interpuestas por la URT en el marco de los procesos de restitución de tierras, con el acompañamiento de las comunidades indígenas y campesinas del municipio de San Vicente del Caguán.</v>
          </cell>
        </row>
        <row r="8366">
          <cell r="E8366">
            <v>618753298708</v>
          </cell>
          <cell r="F8366" t="str">
            <v>Realizar la sustracción de las áreas de Zona de Reserva Forestal, Tipo A y B; para la titulación de predios a los campesinos con el fin de poder establecer y reconvertir modelos productivos, excluyendo las áreas de resguardo indígenas, en el municipio de San Vicente del Caguàn, Caquetà.</v>
          </cell>
        </row>
        <row r="8367">
          <cell r="E8367">
            <v>618753298721</v>
          </cell>
          <cell r="F8367" t="str">
            <v>Gestionar la titulaciòn prioritaria de los centros de salud y los predios donde funcionan las sedes educativas y sus escenarios recreativos como parques infantiles y centros deportivos, del municipio de San Vicente del Caguàn, Caquetà.</v>
          </cell>
        </row>
        <row r="8368">
          <cell r="E8368">
            <v>618753298728</v>
          </cell>
          <cell r="F8368" t="str">
            <v>Solucionar los conflictos económicos y socio ambientales por la ocupación del Parque Nacional Natural Cordillera los Picachos mediante mesas de dialogo interinstitucionales, a través de la interacción y concertación, que incluya la construcción de acuerdos, en el municipio de San Vicente del Caguán.</v>
          </cell>
        </row>
        <row r="8369">
          <cell r="E8369">
            <v>618753298737</v>
          </cell>
          <cell r="F8369" t="str">
            <v>Constitución zona de Reserva campesina Lozada Guayabero.</v>
          </cell>
        </row>
        <row r="8370">
          <cell r="E8370">
            <v>618753298752</v>
          </cell>
          <cell r="F8370" t="str">
            <v>Adelantar los procesos administrativos de ampliación, saneamiento y aclaración de límites de los resguardos indígenas del municipio de San Vicente del Caguán.</v>
          </cell>
        </row>
        <row r="8371">
          <cell r="E8371">
            <v>618753298756</v>
          </cell>
          <cell r="F8371" t="str">
            <v>Adelantar una mesa de resolución de conflictos y mesas de concertación, entre el cabildo indígena Nasa Amazónico La Esperanza, UARIV, Ministerio del interior, IGAC,URT,ANT Y Alcaldia Municipal, con el objetivo de establecer soluciones frente al territorio colectivo para esta comunidad, en el municipio de San Vicente del Caguàn, Caquetà.</v>
          </cell>
        </row>
        <row r="8372">
          <cell r="E8372">
            <v>618753298760</v>
          </cell>
          <cell r="F8372" t="str">
            <v>Legalizar con la autorización del municipio, a titulo gratuito el terreno en la zona urbana, para que este predio sirva como casa de paso para las familias pertenecientes al cabildo Juan Tama, del municipio de san Vicente del Caguán, Caquetà.</v>
          </cell>
        </row>
        <row r="8373">
          <cell r="E8373">
            <v>618753298929</v>
          </cell>
          <cell r="F8373" t="str">
            <v>Restituir el territorio a las 85 familias víctimas del despojo y abandono forzado del resguardo Llanos del Yari Yaguara ll del municipio de San Vicente del Caguán, Caquetá.</v>
          </cell>
        </row>
        <row r="8374">
          <cell r="E8374">
            <v>618756306216</v>
          </cell>
          <cell r="F8374" t="str">
            <v>Implementar una mesa ambiental con participación inter institucional, generando espacios de participación y articulación con todos los actores de la región fomentando la formación en educación ambiental, preservación de los recursos naturales, fortalecimiento, vigilancia y control  ambiental en el Municipio de Solano, Caquetá</v>
          </cell>
        </row>
        <row r="8375">
          <cell r="E8375">
            <v>618756306249</v>
          </cell>
          <cell r="F8375" t="str">
            <v>Implementar un programa de legalización y formalización de predios rurales en los que se encuentren ubicados sedes educativas, puestos de salud, Centros de Atención a la Primera Infancia, Escenarios Deportivos y Culturales en el Municipio de Solano, Caquetá.</v>
          </cell>
        </row>
        <row r="8376">
          <cell r="E8376">
            <v>618756306272</v>
          </cell>
          <cell r="F8376" t="str">
            <v>Desarrollar un plan de zonificación ambiental y de ordenamiento ambiental participativo; adoptado por el Concejo Municipal, que integre estrategias de conservación, restauración, reforestación y propuestas de uso sostenible del suelo rural, que delimite la frontera agrícola en el Municipio de Solano, Caquetá</v>
          </cell>
        </row>
        <row r="8377">
          <cell r="E8377">
            <v>618756306290</v>
          </cell>
          <cell r="F8377" t="str">
            <v>Impulsar los estudios ante las entidades competentes como Min-Ambiente, ANT, Corpoamazonia y Alcaldia Municipal, para  la sustracción de algunas áreas de Zona de Reserva Forestal con el objetivo de establecer Zonas de Reserva Campesina, en el municipio de Solano,  Caquetà.</v>
          </cell>
        </row>
        <row r="8378">
          <cell r="E8378">
            <v>618756306306</v>
          </cell>
          <cell r="F8378" t="str">
            <v>Gestionar Derechos de Uso a campesinos; de la Zona de Reserva Forestal de la Ley 2da de 1959 Tipo B y C, del municipio de Solano, Caquetá.</v>
          </cell>
        </row>
        <row r="8379">
          <cell r="E8379">
            <v>618756306336</v>
          </cell>
          <cell r="F8379" t="str">
            <v>Fortalecer la inscripción al RESO y la operatividad del fondo de tierras, Avanzando con jornadas de titulación masiva, asignación de subsidios y créditos para la compra de tierras, generando acceso a la propiedad rural por parte de las familias sin tierras o con tierras insuficientes, priorizando a la mujer rural y a víctimas del conflicto armado de la zona rural del Municipio de Solano Caquetá.</v>
          </cell>
        </row>
        <row r="8380">
          <cell r="E8380">
            <v>618756306360</v>
          </cell>
          <cell r="F8380" t="str">
            <v>Implementar un sistema general de información catastral integral y multipropósito en Coordinación de la Administración Municipal y el IGAC, realizando la actualización del avaluó catastral de los predios rurales de acuerdo a sus condiciones de productividad, acceso, servicios públicos y demás características de cada uno de los predios del Municipio de Solano, Caquetá.</v>
          </cell>
        </row>
        <row r="8381">
          <cell r="E8381">
            <v>618756306405</v>
          </cell>
          <cell r="F8381" t="str">
            <v>Fortalecer la capacidad técnica de las comunidades en materia de ordenamiento territorial, a través de una escuela de formación, con programas de reforestación y conservación ambiental; haciendo énfasis en asuntos ambientales, asegurar los recursos necesarios para que  las comunidades; se les garantice la participación en la actualización del EOT, en el municipio de Solano-Caquetà.</v>
          </cell>
        </row>
        <row r="8382">
          <cell r="E8382">
            <v>618756306422</v>
          </cell>
          <cell r="F8382" t="str">
            <v>Garantizar el ejercicio del poder político por parte de los ciudadanos,  mediante espacios efectivos de socialización, concertación y decisión en la planificación de los usos del suelo rural y ordenamiento territorial, adicional a esto la consulta popular en la cual se tenga en cuenta el pronunciamiento de los habitantes del municipio de Solano, Caquetá.</v>
          </cell>
        </row>
        <row r="8383">
          <cell r="E8383">
            <v>618756306436</v>
          </cell>
          <cell r="F8383" t="str">
            <v>Impulsar ante Min-Ambiente y ANT los procesos de sustracción de las zonas de reserva forestal de que trata la ley 2 de 1959, y posterior adjudicación de tierras a campesinos que ocupan dichas zonas en el municipio de Solano, Caquetá.</v>
          </cell>
        </row>
        <row r="8384">
          <cell r="E8384">
            <v>618756306874</v>
          </cell>
          <cell r="F8384" t="str">
            <v>Gestionar la Articulación entre el municipio, ANT y la comunidad, garantizando un programa masivo y gratuito de formalización de la propiedad de predios rurales, adjudicables en el municipio de Solano Caqueta.</v>
          </cell>
        </row>
        <row r="8385">
          <cell r="E8385">
            <v>618756306883</v>
          </cell>
          <cell r="F8385" t="str">
            <v>Gestionar la presencia activa y permanente de la Agencia Nacional de Tierras, con el equipo técnico adecuado que preste sus servicios en la Ciudad de Florencia y beneficie directamente al Municipio de Solano, Caquetá.</v>
          </cell>
        </row>
        <row r="8386">
          <cell r="E8386">
            <v>618756306890</v>
          </cell>
          <cell r="F8386" t="str">
            <v>Gestionar la presencia activa y permanente de Corpoamazonia, con el equipo técnico adecuado que preste sus servicios en el Municipio de Solano, Caquetá.</v>
          </cell>
        </row>
        <row r="8387">
          <cell r="E8387">
            <v>618756306904</v>
          </cell>
          <cell r="F8387" t="str">
            <v>Desarrollar procesos de formación, capacitación y fortalecimiento organizativo para el ordenamiento, control y administración de recursos naturales de los territorios indígenas del municipio de Solano</v>
          </cell>
        </row>
        <row r="8388">
          <cell r="E8388">
            <v>618756306909</v>
          </cell>
          <cell r="F8388" t="str">
            <v xml:space="preserve">Gestionar la ampliación del territorio de los resguardos indígenas del municipio de Solano. </v>
          </cell>
        </row>
        <row r="8389">
          <cell r="E8389">
            <v>618756306922</v>
          </cell>
          <cell r="F8389" t="str">
            <v>Realizar la actualización cartográfica e instalar mojones y demarcar el alinderamiento de los resguardos indígenas del municipio de Solano, como herramienta de control, monitoreo y autonomía, donde se incluyan estrategias para la vigilancia continua que garantice la integridad del territorio indigena en el municipio de Solano, Caquetá.</v>
          </cell>
        </row>
        <row r="8390">
          <cell r="E8390">
            <v>618756306930</v>
          </cell>
          <cell r="F8390" t="str">
            <v>Implementar un programa para la formulación, actualización y ejecución de los planes de manejo ambiental de los resguardos indígenas del municipio de Solano, Caquetá.</v>
          </cell>
        </row>
        <row r="8391">
          <cell r="E8391">
            <v>618756306960</v>
          </cell>
          <cell r="F8391" t="str">
            <v>Desarrollar proyectos de reforestación y protección de microcuencas  y otra zonas de interés ambiental; con especies nativas y garantías presupuestales para su implementación en los territorios indígenas del Municipio de Solano, Caquetá.</v>
          </cell>
        </row>
        <row r="8392">
          <cell r="E8392">
            <v>618756306969</v>
          </cell>
          <cell r="F8392" t="str">
            <v>Gestionar con las entidades competentes los mecanismos para garantizar el cumplimiento de la normatividad ambiental  que permita la conservación de la biodiversidad de los territorios indígenas del municipio de Solano Caquetá.</v>
          </cell>
        </row>
        <row r="8393">
          <cell r="E8393">
            <v>618756306997</v>
          </cell>
          <cell r="F8393" t="str">
            <v>Gestionar la formalización del Resguardo Indigena de la Comunidad Ismuina del Municipio de Solano, Caquetá.</v>
          </cell>
        </row>
        <row r="8394">
          <cell r="E8394">
            <v>618756307012</v>
          </cell>
          <cell r="F8394" t="str">
            <v xml:space="preserve">Impulsar la Caracterización y Reconocimiento de los territorios ancestrales y tradicionales de los pueblos indígenas del Municipio de Solano, Caquetá. </v>
          </cell>
        </row>
        <row r="8395">
          <cell r="E8395">
            <v>618785305399</v>
          </cell>
          <cell r="F8395" t="str">
            <v>Garantizar subsidios y créditos a largo plazo que sean de fácil acceso, con opciones condonables para el sector rural, sin intereses para la compra de tierras en el Municipio de Solita- Caquetá</v>
          </cell>
        </row>
        <row r="8396">
          <cell r="E8396">
            <v>618785305471</v>
          </cell>
          <cell r="F8396" t="str">
            <v>Titular los terrenos baldíos y formalizar los terrenos privados donde se encuentran predios de uso público (sedes educativas, polideportivos y puestos de salud) del Municipio de Solita - Caquetá.</v>
          </cell>
        </row>
        <row r="8397">
          <cell r="E8397">
            <v>618785305548</v>
          </cell>
          <cell r="F8397" t="str">
            <v>Gestionar entre las Alcaldías, Concejos Municipales de  Valparaíso, Milán, Solita, IGAC, La Gobernación del Caquetá y La Asamblea Departamental del Caquetá la solución de la problemática limítrofe de cada uno de estos Municipios</v>
          </cell>
        </row>
        <row r="8398">
          <cell r="E8398">
            <v>618785305626</v>
          </cell>
          <cell r="F8398" t="str">
            <v>Controlar las actividades de Minería ilegal con maquinaria pesada específicamente para la extracción de oro en el rio Caquetá del Municipio de Solita Caquetá, con acompañamiento permanente de la fuerza pública, Fiscalía, policía ambiental, Corpoamazonia, Administración Municipal entre otras entidades competentes.</v>
          </cell>
        </row>
        <row r="8399">
          <cell r="E8399">
            <v>618785305746</v>
          </cell>
          <cell r="F8399" t="str">
            <v>Titular de forma masiva y de forma gratuita los predios baldíos que sean adjudicables   en el Municipio de Solita - Caquetá; priorizando a las familias vulnerables, mujeres rurales y cabeza de hogar, víctimas de la violencia, recolectores de hoja de coca, arrendatarios, familias afrodescendiente y familias PNIS.</v>
          </cell>
        </row>
        <row r="8400">
          <cell r="E8400">
            <v>618785305820</v>
          </cell>
          <cell r="F8400" t="str">
            <v xml:space="preserve">Actualizar el Esquema de Ordenamiento Territorial del Municipio de Solita – Caquetá, con participación ciudadana teniendo en cuenta lo exigido por la sentencia 4360 de 2018 de la Corte Suprema de Justicia, incluyendo la vocación del suelo Amazónico con sus determinantes ambientales. </v>
          </cell>
        </row>
        <row r="8401">
          <cell r="E8401">
            <v>618785305888</v>
          </cell>
          <cell r="F8401" t="str">
            <v xml:space="preserve">Generar lineamientos por parte de la Unidad de Planificación Agropecuaria “UPRA” para que regule el acaparamiento de tierras; protegiendo a los pequeños propietarios rurales del Municipio de Solita – Caquetá </v>
          </cell>
        </row>
        <row r="8402">
          <cell r="E8402">
            <v>618785305940</v>
          </cell>
          <cell r="F8402" t="str">
            <v>Garantizar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y ordenamiento territorial del Municipio de Solita Caquetá</v>
          </cell>
        </row>
        <row r="8403">
          <cell r="E8403">
            <v>618785305980</v>
          </cell>
          <cell r="F8403" t="str">
            <v xml:space="preserve">Ampliar y formalizar el territorio del pueblo INGA del resguardo indígena Agua Blanca Cuzumbe del Municipio de Solita Caquetá </v>
          </cell>
        </row>
        <row r="8404">
          <cell r="E8404">
            <v>618785306041</v>
          </cell>
          <cell r="F8404" t="str">
            <v>Crear una mesa ambiental conformada por Corpoamazonia, Administración Municipal, Fuerza pública, mujeres rurales y demás organizaciones sociales del Municipio de Solita – Caquetá, para la protección del medio ambiente de la zona de ley segunda de 1959 y zonas de conservación de recurso hídricos del Municipio.</v>
          </cell>
        </row>
        <row r="8405">
          <cell r="E8405">
            <v>618785306052</v>
          </cell>
          <cell r="F8405" t="str">
            <v xml:space="preserve">Otorgar derechos de uso a las familias campesinas asentadas en baldíos inadjudicables dentro de la ZRF de la ley segunda de 1959 tipo B,  del Municipio de Solita – Caquetá, con fundamento en el acuerdo 058 de 2018 de la ANT </v>
          </cell>
        </row>
        <row r="8406">
          <cell r="E8406">
            <v>618785306081</v>
          </cell>
          <cell r="F8406" t="str">
            <v>Realizar un estudio de Microfocalización de predios para la Restitución de tierras con el acompañamiento de la Mesa Municipal de Victimas del Municipio de Solita – Caquetá, acorde a la ley 1448 de 2011</v>
          </cell>
        </row>
        <row r="8407">
          <cell r="E8407">
            <v>618860310890</v>
          </cell>
          <cell r="F8407" t="str">
            <v>Titular los predios baldíos y formalizar los predios privados donde se encuentra infraestructura de uso público (sedes educativas, polideportivos y puestos de salud) del Municipio de Valparaíso - Caquetá</v>
          </cell>
        </row>
        <row r="8408">
          <cell r="E8408">
            <v>618860310948</v>
          </cell>
          <cell r="F8408" t="str">
            <v>Titular de forma masiva y de forma gratuita los predios baldíos del Municipio de Valparaíso – Caquetá a excepción de las ZRF</v>
          </cell>
        </row>
        <row r="8409">
          <cell r="E8409">
            <v>618860310952</v>
          </cell>
          <cell r="F8409" t="str">
            <v>Otorgar derechos de uso según acuerdo 058 de 2018 de la ANT a aquellas familias ubicadas en la ZRF ley segunda de 1959 tipo B del Municipio de Valparaíso - Caquetá.</v>
          </cell>
        </row>
        <row r="8410">
          <cell r="E8410">
            <v>618860310964</v>
          </cell>
          <cell r="F8410" t="str">
            <v>Gestionar la funcionalidad de las oficinas regionales de la ANT y ADR en el Departamento del Caquetá con el propósito de facilitar los tramites a la población rural y contar con autonomía Regional.</v>
          </cell>
        </row>
        <row r="8411">
          <cell r="E8411">
            <v>618860310996</v>
          </cell>
          <cell r="F8411" t="str">
            <v>Aplicar tecnologías apropiadas para la Amazonia tales como Sistemas Agroforestales Sucesionales, invernaderos tipo amazónicos entre otras, a fin de recuperar las zonas sensibles, suelos y cuidado ambiental  del Municipio de Valparaiso - Caquetá</v>
          </cell>
        </row>
        <row r="8412">
          <cell r="E8412">
            <v>618860311056</v>
          </cell>
          <cell r="F8412" t="str">
            <v>Realizar un estudio de Microfocalización de predios en el Municipio de Valparaíso – Caquetá y ampliar las fechas de solicitud de Restitución de tierras para las familias víctimas del conflicto armado</v>
          </cell>
        </row>
        <row r="8413">
          <cell r="E8413">
            <v>618860311171</v>
          </cell>
          <cell r="F8413" t="str">
            <v>Gestionar subsidios y créditos a largo plazo que sean de fácil acceso, con opciones condonables para el sector rural, sin intereses para la compra de tierras, priorizando a las familias vulnerables del Municipio de Valparaíso - Caquetá.</v>
          </cell>
        </row>
        <row r="8414">
          <cell r="E8414">
            <v>618860311193</v>
          </cell>
          <cell r="F8414" t="str">
            <v>Actualizar y aplicar el EOT del Municipio de Valparaíso – Caquetá, teniendo en cuenta los aspectos técnicos que garantice la protección y conservación de los recursos naturales</v>
          </cell>
        </row>
        <row r="8415">
          <cell r="E8415">
            <v>618860311219</v>
          </cell>
          <cell r="F8415" t="str">
            <v>Implementar las políticas y programas para garantizar la entrega de tierras en marco del punto 1.1.2 del acuerdo de paz de Colombia, para las familias vulnerables del Municipio de Valparaíso - Caquetá.</v>
          </cell>
        </row>
        <row r="8416">
          <cell r="E8416">
            <v>618860311266</v>
          </cell>
          <cell r="F8416" t="str">
            <v>Establecer un esquema tarifario del impuesto predial unificado para que cuando se realice una actualización catastral no haya incrementos excesivos en el valor del impuesto a pagar en  el Municipio de Valparaiso – Caquetá.</v>
          </cell>
        </row>
        <row r="8417">
          <cell r="E8417">
            <v>618860311320</v>
          </cell>
          <cell r="F8417" t="str">
            <v>Implementar programas de acceso a tierras formalizadas y suficientes para desarrollar su plan de vida para el Cabildo Nasa Yu Luucx  del Municipio de Valparaíso - Caquetá.</v>
          </cell>
        </row>
        <row r="8418">
          <cell r="E8418">
            <v>618860311349</v>
          </cell>
          <cell r="F8418" t="str">
            <v xml:space="preserve">Establecer la permanencia del Departamento del Caquetá dentro de la región Amazónica, con el objetivo de asegurar el principio de precaución establecido en la convención del rio de janeiro y adoptado por el articulo 1 de la ley 99 del 1993 </v>
          </cell>
        </row>
        <row r="8419">
          <cell r="E8419">
            <v>618001285728</v>
          </cell>
          <cell r="F8419" t="str">
            <v>Mejorar vías de acceso en los corregimientos San Martin y el Caraño del municipio de Florencia.</v>
          </cell>
        </row>
        <row r="8420">
          <cell r="E8420">
            <v>618001285733</v>
          </cell>
          <cell r="F8420" t="str">
            <v>Mejorar vías terciarias en los corregimientos de San Pedro y Santo Domingo municipio Florencia</v>
          </cell>
        </row>
        <row r="8421">
          <cell r="E8421">
            <v>618001285738</v>
          </cell>
          <cell r="F8421" t="str">
            <v>Mejorar vías de acceso en los corregimientos de Venecia y Orteguaza del municipio de Florencia</v>
          </cell>
        </row>
        <row r="8422">
          <cell r="E8422">
            <v>618001285754</v>
          </cell>
          <cell r="F8422" t="str">
            <v>Construir la interconexión faltante de la vía que conecta la vereda Remolinos del corregimiento el Danubio y la Vereda Año Nuevo del corregimiento Orteguaza en el municipio de Florencia</v>
          </cell>
        </row>
        <row r="8423">
          <cell r="E8423">
            <v>618001285798</v>
          </cell>
          <cell r="F8423" t="str">
            <v>Pavimentar las principales vías de acceso de los corregimientos del municipio de Florencia</v>
          </cell>
        </row>
        <row r="8424">
          <cell r="E8424">
            <v>618001285806</v>
          </cell>
          <cell r="F8424" t="str">
            <v>Construir puentes colgantes peatonales en concreto y estructura metálica en la zona rural del municipio de Florencia</v>
          </cell>
        </row>
        <row r="8425">
          <cell r="E8425">
            <v>618001285813</v>
          </cell>
          <cell r="F8425" t="str">
            <v>Mejorar puentes colgantes de uso peatonal con pilares en concreto y estructura metálica con el propósito de facilitar la movilidad de personas y productos  en la zona  rural del Municipio de Florencia</v>
          </cell>
        </row>
        <row r="8426">
          <cell r="E8426">
            <v>618001285821</v>
          </cell>
          <cell r="F8426" t="str">
            <v>Construir puentes vehiculares en el corregimiento de San Pedro y Danubio del Municipio de Florencia</v>
          </cell>
        </row>
        <row r="8427">
          <cell r="E8427">
            <v>618001285827</v>
          </cell>
          <cell r="F8427" t="str">
            <v>Construir puentes vehiculares en el corregimiento de Santo Domingo y San Martin del Municipio de Florencia</v>
          </cell>
        </row>
        <row r="8428">
          <cell r="E8428">
            <v>618001285848</v>
          </cell>
          <cell r="F8428" t="str">
            <v>Construir puentes vehiculares en el corregimiento de Venecia, El Caraño y Orteguaza del municipio de Florencia</v>
          </cell>
        </row>
        <row r="8429">
          <cell r="E8429">
            <v>618001285852</v>
          </cell>
          <cell r="F8429" t="str">
            <v>Mejorar puentes vehiculares en las vias terciarias del municipio de Florencia</v>
          </cell>
        </row>
        <row r="8430">
          <cell r="E8430">
            <v>618001285860</v>
          </cell>
          <cell r="F8430" t="str">
            <v xml:space="preserve">Implementar un cable aéreo en las zonas de alta cordillera del municipio de Florencia. </v>
          </cell>
        </row>
        <row r="8431">
          <cell r="E8431">
            <v>618001285923</v>
          </cell>
          <cell r="F8431" t="str">
            <v>Realizar estudios y diseños para construcción de vía que conecte las veredas San Guillermo - San Vicente - Turin - Rio Bravo, en el corregimientos el Danubio, municipio Florencia</v>
          </cell>
        </row>
        <row r="8432">
          <cell r="E8432">
            <v>618001285928</v>
          </cell>
          <cell r="F8432" t="str">
            <v xml:space="preserve">Desarrollar las  obras de mitigación establecidas en el Plan de Ordenanación y Manejo de la Cuenca del Rio Hacha </v>
          </cell>
        </row>
        <row r="8433">
          <cell r="E8433">
            <v>618001285933</v>
          </cell>
          <cell r="F8433" t="str">
            <v>Ampliar la cobertura de energía electrica en el 100% de la zona rural del municipio de Florencia.</v>
          </cell>
        </row>
        <row r="8434">
          <cell r="E8434">
            <v>618001285934</v>
          </cell>
          <cell r="F8434" t="str">
            <v>Mejorar y repotenciar las redes eléctricas de la zona rural del municipio de Florencia.</v>
          </cell>
        </row>
        <row r="8435">
          <cell r="E8435">
            <v>618001285940</v>
          </cell>
          <cell r="F8435" t="str">
            <v>Implementar la infraestructura necesaria para mejorar el acceso a servicios de internet en la zona rural del municipio de Florencia</v>
          </cell>
        </row>
        <row r="8436">
          <cell r="E8436">
            <v>618001285941</v>
          </cell>
          <cell r="F8436" t="str">
            <v>Gestionar ante los operadores de telefonía movil, la ampliación de cobertura de voz y datos en la zona rural del municipio de Florencia.</v>
          </cell>
        </row>
        <row r="8437">
          <cell r="E8437">
            <v>618001285948</v>
          </cell>
          <cell r="F8437" t="str">
            <v>Realizar estudios y diseños que permitan identificar las soluciones de riego y drenaje necesarias para la zona rural del municipio de Florencia.</v>
          </cell>
        </row>
        <row r="8438">
          <cell r="E8438">
            <v>618029289426</v>
          </cell>
          <cell r="F8438" t="str">
            <v>Ampliar las redes de comunicación y acceso a las tecnologías de la información y comunicación para todas las sedes educativas rurales del municipio de Albania (Caquetá)</v>
          </cell>
        </row>
        <row r="8439">
          <cell r="E8439">
            <v>618029289478</v>
          </cell>
          <cell r="F8439" t="str">
            <v>Realizar estudios y diseños que permitan identificar soluciones de  sistemas de riego y drenajes, necesarios para la zona rural el municipio de Albania. Los estudios deben identificar zonas de intervención y tipos de soluciones para cada una de las tres UBP (Dorado, Chorrosa y Versalles).</v>
          </cell>
        </row>
        <row r="8440">
          <cell r="E8440">
            <v>618029289599</v>
          </cell>
          <cell r="F8440" t="str">
            <v>Ampliar la interconexión eléctrica para mejorar la cobertura de aproximadamente 162 hogares campesinos que no cuentan con este servicio publico ubicados en las zonas rurales de las UBP Chorrosa, Dorado y Versalles del municipio de Albania (Caquetá).</v>
          </cell>
        </row>
        <row r="8441">
          <cell r="E8441">
            <v>618029289632</v>
          </cell>
          <cell r="F8441" t="str">
            <v>Instalar paneles solares  para brindar soluciones alternas de producción de energía limpia para beneficiar 21 familias rurales dispersas ubicadas en las UBP Dorado, La Chorrosa y Versalles del municipio de Albania (Caquetá).</v>
          </cell>
        </row>
        <row r="8442">
          <cell r="E8442">
            <v>618029289688</v>
          </cell>
          <cell r="F8442" t="str">
            <v>Ampliar la cobertura mediante la gestión ante los operadores de telefonía móvil para garantizar el acceso al servicio de telefonía celular y datos a las familias rurales de las UBP Dorado, La Chorrosa y Versalles del municipio de Albania (Caquetá).</v>
          </cell>
        </row>
        <row r="8443">
          <cell r="E8443">
            <v>618029289765</v>
          </cell>
          <cell r="F8443" t="str">
            <v>Garantizar el acceso y la continuidad de los servicios públicos, como: agua, luz y alcantarillado en las sedes educativas de la zona rural del municipio de Albania (Caquetá).</v>
          </cell>
        </row>
        <row r="8444">
          <cell r="E8444">
            <v>618029289774</v>
          </cell>
          <cell r="F8444" t="str">
            <v>Construir puentes peatonales para las comunidades campesinas de la UBP Versalles del municipio de Albanía (Caquetá).</v>
          </cell>
        </row>
        <row r="8445">
          <cell r="E8445">
            <v>618029289840</v>
          </cell>
          <cell r="F8445" t="str">
            <v>Mejorar puentes peatonales en las UBP de Chorrosa y Versalles, del municipio de Albania (Caquetá).</v>
          </cell>
        </row>
        <row r="8446">
          <cell r="E8446">
            <v>618029289898</v>
          </cell>
          <cell r="F8446" t="str">
            <v>Construir puentes vehiculares: en la zona rural del municipio de Albania Caquetá</v>
          </cell>
        </row>
        <row r="8447">
          <cell r="E8447">
            <v>618029289939</v>
          </cell>
          <cell r="F8447" t="str">
            <v>Mejorar vías terciarias con afirmado, conformación y construcción de obras de arte de las UBP Versalles, Dorado y Chorrosa del municipio de Albania - Caquetá</v>
          </cell>
        </row>
        <row r="8448">
          <cell r="E8448">
            <v>618029289990</v>
          </cell>
          <cell r="F8448" t="str">
            <v>Realizar los estudios para determinar las alternativas de mitigación a las fallas geológica ubicadas en la vía que conduce de la vereda Versalles al municipio de San Jose del Fragua - Caquetá</v>
          </cell>
        </row>
        <row r="8449">
          <cell r="E8449">
            <v>618029290087</v>
          </cell>
          <cell r="F8449" t="str">
            <v>Pavimentar los anillos viales del municipio de Albania (Caquetá).</v>
          </cell>
        </row>
        <row r="8450">
          <cell r="E8450">
            <v>618029290110</v>
          </cell>
          <cell r="F8450" t="str">
            <v>Dotar de un banco de maquinaria amarilla (volqueta, bulldozer, Retro escabadora, Motoniveladora, Vibro Compactador) a la adminsitración del municipio de Albania - Caquetá</v>
          </cell>
        </row>
        <row r="8451">
          <cell r="E8451">
            <v>618029290129</v>
          </cell>
          <cell r="F8451" t="str">
            <v>Gestionar la cobertura de gas domiciliario en los centro poblados: El Paraiso, El Dorado, Versalles y Aguas Claras del municipio de Albania - Caquetá</v>
          </cell>
        </row>
        <row r="8452">
          <cell r="E8452">
            <v>618029290185</v>
          </cell>
          <cell r="F8452" t="str">
            <v xml:space="preserve">Instalar las acometidas eléctricas internas de 20 viviendas aproximadamente que conforman el resguardo Los Pijaos en el Municipio de Albania departamento de Caquetá. </v>
          </cell>
        </row>
        <row r="8453">
          <cell r="E8453">
            <v>618029290202</v>
          </cell>
          <cell r="F8453" t="str">
            <v>Mejorar la vía con material de afirmado desde el box coulvert de la vereda Florida Blanca hasta el Resguardo Los Pijaos.</v>
          </cell>
        </row>
        <row r="8454">
          <cell r="E8454">
            <v>618029290203</v>
          </cell>
          <cell r="F8454" t="str">
            <v>Gestionar que la eléctrificadora y la Alcaldía Municipal presten el servicio de alumbrado público en el  Resguardo Los Pijaos, Municipio de Albania departamento de Caquetá.</v>
          </cell>
        </row>
        <row r="8455">
          <cell r="E8455">
            <v>618029290207</v>
          </cell>
          <cell r="F8455" t="str">
            <v>Implementar  programas de  asistencia técnica integral para la adecuación de tierras en el resguardo Los Pijaos, municipio de Albania departamento de Caquetá.</v>
          </cell>
        </row>
        <row r="8456">
          <cell r="E8456">
            <v>618029290208</v>
          </cell>
          <cell r="F8456" t="str">
            <v>Realizar el mantenimiento por parte de la electrificadora de los árboles que se encuentran afectando las cuerdas de alta tensión y la vía de acceso al Resguardo Los Pijaos, Municipio de Albania departamento de Caquetá.</v>
          </cell>
        </row>
        <row r="8457">
          <cell r="E8457">
            <v>618029290210</v>
          </cell>
          <cell r="F8457" t="str">
            <v>Regular la tarifa en el cobro del alumbrado público del Resguardo Indígena Los Pijaos del municipio de Albania, departamento de Caquetá, debido a que no contamos con este servicio.</v>
          </cell>
        </row>
        <row r="8458">
          <cell r="E8458">
            <v>618029290211</v>
          </cell>
          <cell r="F8458" t="str">
            <v>Construir un sistema de riego y drenaje para el control de inundaciones en algunos sitios críticos del Resguardo Los Pijaos  del municipio de Albania, Departamento de Caquetá.</v>
          </cell>
        </row>
        <row r="8459">
          <cell r="E8459">
            <v>618029290214</v>
          </cell>
          <cell r="F8459" t="str">
            <v>Realizar el mantenimiento de la infraestructura eléctrica  a cargo de la electrificadora para el Resguardo Los Pijaos, Municipio de Albania departamento de Caquetá.</v>
          </cell>
        </row>
        <row r="8460">
          <cell r="E8460">
            <v>618029290218</v>
          </cell>
          <cell r="F8460" t="str">
            <v>Implementar la infraestructura necesaria para el acceso a la conectividad  de voz y datos  del Resguardo Los Pijaos del municipio de Albania, Departamento de Caquetá.</v>
          </cell>
        </row>
        <row r="8461">
          <cell r="E8461">
            <v>618029290663</v>
          </cell>
          <cell r="F8461" t="str">
            <v>Construir una placa huella en la vereda Jardines de la UBP El Dorado del municipio de Albania - Caquetá. Beneficiando a las familias que hacen parte del PNIS</v>
          </cell>
        </row>
        <row r="8462">
          <cell r="E8462">
            <v>618029290872</v>
          </cell>
          <cell r="F8462" t="str">
            <v>Implementar el servicio de alumbrado público en la zona rural del municipio de Albania ya que esta siendo cobrado por parte de la Electrificadora, o por el contrario no se cobre este servicio.</v>
          </cell>
        </row>
        <row r="8463">
          <cell r="E8463">
            <v>618029290877</v>
          </cell>
          <cell r="F8463" t="str">
            <v>Realizar el mantenimiento por parte de la electrificadora de los árboles que se encuentran afectando las cuerdas de alta tensión en la vereda Las Mercedes, Municipio de Albania departamento de Caquetá.</v>
          </cell>
        </row>
        <row r="8464">
          <cell r="E8464">
            <v>618094296820</v>
          </cell>
          <cell r="F8464" t="str">
            <v>Construir  obras de mitigación como  muros de contención, gaviones, filtros y drenajes para minimizar los efectos del cambio climático en el sector rural del municipio de Belén de los Andaquies - Caquetá</v>
          </cell>
        </row>
        <row r="8465">
          <cell r="E8465">
            <v>618094296865</v>
          </cell>
          <cell r="F8465" t="str">
            <v>Mejorar camino de herradura mediante conformación, afirmado y obras de drenaje en los siguientes tramos: San Luis - Santa Teresa - Los Angeles un aproximado de 15 Km, San Luis - El Diamante un aproximado de 3 Km y Aletones- La Unión-Mirador-Las Minas 9 Km aproximadamente para mejorar el transito de la comunidad campesina y mujeres rurales del Municipio Belén de los Andaquies - Caquetá.</v>
          </cell>
        </row>
        <row r="8466">
          <cell r="E8466">
            <v>618094296879</v>
          </cell>
          <cell r="F8466" t="str">
            <v>Construir 1815 alcantarillas en vías terciarias para mejorar el manejo de aguas lluvia y la transitabilidad de la comunidad campesina y comunidad étnica en la zona rural del Municipio de Belén de los Andaquíes (Caquetá).</v>
          </cell>
        </row>
        <row r="8467">
          <cell r="E8467">
            <v>618094296915</v>
          </cell>
          <cell r="F8467" t="str">
            <v>Construir 6 anillos viales con conformación, afirmado y obras de drenaje para mejorar la conexión inter-veredal para mejorar la conexión inter-veredal y promover la reactivación económica en el municipio de Belén de los Andaquies - Caquetá.</v>
          </cell>
        </row>
        <row r="8468">
          <cell r="E8468">
            <v>618094296973</v>
          </cell>
          <cell r="F8468" t="str">
            <v>Construir  25 puentes  vehículares en concreto de conexión inter-veredal para mejorar el transito de la comunidad campesina y mujeres rurales en la zona rural del municipio de Belén de los Andaquies - Caquetá</v>
          </cell>
        </row>
        <row r="8469">
          <cell r="E8469">
            <v>618094296999</v>
          </cell>
          <cell r="F8469" t="str">
            <v>Construir redes eléctricas para un número aproximado de 450 familias, para lograr  el 100% de cobertura en la comunidad campesina, mujeres rurales y comunidad étnica del sector rural del Municipio de Belén de los Andaquíes (Caquetá).</v>
          </cell>
        </row>
        <row r="8470">
          <cell r="E8470">
            <v>618094297016</v>
          </cell>
          <cell r="F8470" t="str">
            <v xml:space="preserve">Dotar al Municipio de Belén de los Andaquíes, de un banco de maquinaria amarilla para la adecuación y mantenimiento de vías terciarias que contenga como mínimo; 1 Motoniveladora – 2 Volquetas, 1 retro excavadora y 1 vibro Compactador. </v>
          </cell>
        </row>
        <row r="8471">
          <cell r="E8471">
            <v>618094297081</v>
          </cell>
          <cell r="F8471" t="str">
            <v>Gestionar ante el operador de telefonia móvil  la ampliación de la cobertura de voz y datos mediante  la instalación de 3 torres : 2  en  el sector cordillera y 1 en el sector plan beneficiando a la comunidad campesina, mujeres rurales y comunidades etnicas del Municipio de Belén de los Andaquíes (Caquetá).</v>
          </cell>
        </row>
        <row r="8472">
          <cell r="E8472">
            <v>618094297089</v>
          </cell>
          <cell r="F8472" t="str">
            <v>Realizar el mantenimiento rutinario de 163 km de vías terciarias sin pavimentar, con conformación mecánica y obras de arte, para facilitar la transitabilidad en el sector rural del Municipio de Belén de los Andaquíes Caquetá.</v>
          </cell>
        </row>
        <row r="8473">
          <cell r="E8473">
            <v>618094297098</v>
          </cell>
          <cell r="F8473" t="str">
            <v>Pavimentar 57 km de vías terciarias en los tramos viales Belén-Los Aletones-Los Ángeles (22Km) y Belén-La Mono-Puerto Torres-Fragua Delicias (35Km), para facilitar el transporte de la comunidad campesina, mujeres rurales y la comercialización de productos agropecuarios desde el sector de la cordillera y del plan del Municipio de Belén de los Andaquíes (Caquetá).</v>
          </cell>
        </row>
        <row r="8474">
          <cell r="E8474">
            <v>618094297108</v>
          </cell>
          <cell r="F8474" t="str">
            <v>Construir 15 puentes de herradura con estructura en concreto y metálica en la zona rural del municipio de Belén de los Andaquies - Caquetá.</v>
          </cell>
        </row>
        <row r="8475">
          <cell r="E8475">
            <v>618094297120</v>
          </cell>
          <cell r="F8475" t="str">
            <v>Mejorar de 28  puentes de herradura de madera a infraestructura metálica para mejorar el transito de la comunidad campesina y mujeres rurales en la zona rural del municipio de Belén de los Andaquies - Caquetá.</v>
          </cell>
        </row>
        <row r="8476">
          <cell r="E8476">
            <v>618094297139</v>
          </cell>
          <cell r="F8476" t="str">
            <v>Realizar estudios y diseños que permitan identificar las soluciones de riego y drenaje necesarias para la zona rural que beneficie a la comunidad campesina y mujeres rurales del municipio de Belén de los Andaquies - Caquetá. Los estudios deben identificar zonas de intervención y tipo de soluciones para cada zona.</v>
          </cell>
        </row>
        <row r="8477">
          <cell r="E8477">
            <v>618094297248</v>
          </cell>
          <cell r="F8477" t="str">
            <v>Construir un puente de herradura sobre la quebrada La Cerinda en el Resguardo Indígena La Cerinda del Municipio de Belén de los Andaquíes - Caquetá.</v>
          </cell>
        </row>
        <row r="8478">
          <cell r="E8478">
            <v>618094297274</v>
          </cell>
          <cell r="F8478" t="str">
            <v>Construir un puente de herradura sobre el río pescado a la altura de la finca del Israel Cantillo (Finca la Esperanza) que permita mejorar el transporte hacia el Resguardo Indígena La Cerinda del Municipio de Belén de los Andaquíes - Caquetá.</v>
          </cell>
        </row>
        <row r="8479">
          <cell r="E8479">
            <v>618094297281</v>
          </cell>
          <cell r="F8479" t="str">
            <v>Realizar mantenimiento periódico de los camino de herradura que desde los Ángeles conducen al Resguardo La Cerinda del Municipio de Belén de los Andaquíes - Caquetá.</v>
          </cell>
        </row>
        <row r="8480">
          <cell r="E8480">
            <v>618094297287</v>
          </cell>
          <cell r="F8480" t="str">
            <v>Construir un puente de herradura sobre la quebrada La Cedro que es necesario atravesar para llegar al Resguardo Indígena La Cerinda del Municipio de Belén de los Andaquíes - Caquetá.</v>
          </cell>
        </row>
        <row r="8481">
          <cell r="E8481">
            <v>618094297292</v>
          </cell>
          <cell r="F8481" t="str">
            <v>Ampliar los puentes peatonales sobre el Rio Pescado y quebrada Los Ángeles para que permitan el paso de equinos con lo cual se beneficiará a las veredas La Quisayá, Las Verdes, La Primavera, El Prado y La cabaña, al igual que los resguardos indígenas La Cerinda y El Águila municipio de Belen de los Andaquies - Caquetá</v>
          </cell>
        </row>
        <row r="8482">
          <cell r="E8482">
            <v>618094297307</v>
          </cell>
          <cell r="F8482" t="str">
            <v>Gestionar una antena que permita la comunicación vía celular e Internet a la totalidad de la comunidad asentada en el resguardo indígena La Esperanza del municipio Belén de los Andaquíes- Caquetá</v>
          </cell>
        </row>
        <row r="8483">
          <cell r="E8483">
            <v>618094297317</v>
          </cell>
          <cell r="F8483" t="str">
            <v>Electrificar la totalidad de las viviendas rurales y la sede educativa del Resguardo La Esperanza del Municipio Belén de los Andaquíes - Caquetá teniendo en cuenta que ya existen los postes y se encuentran en óptimo estado.</v>
          </cell>
        </row>
        <row r="8484">
          <cell r="E8484">
            <v>618094297323</v>
          </cell>
          <cell r="F8484" t="str">
            <v>Construir la interconexión eléctrica hasta el terreno denominado el Águila Nº 1 de posesión de la Comunidad Indígena El Águila del Municipio de Belén de los Andaquíes - Caquetá</v>
          </cell>
        </row>
        <row r="8485">
          <cell r="E8485">
            <v>618094297328</v>
          </cell>
          <cell r="F8485" t="str">
            <v>Electrificar la totalidad de las viviendas existentes en el Águila Nº 2 (14 viviendas) pertenecientes a la Comunidad Indígena El Águila del Municipio de Belén de los Andaquíes-Caquetá</v>
          </cell>
        </row>
        <row r="8486">
          <cell r="E8486">
            <v>618094297333</v>
          </cell>
          <cell r="F8486" t="str">
            <v>Construir un puente estilo hamaca con torres en concreto y estructura metálica de aproximadamente 25 mts de luz en la vía al interior del Resguardo Indígena La Esperanza, sobre la Quebrada Guadualito. Con aporte de mano de obra de la comunidad en el municipio de Belen de los Andaquies-Caquetá.</v>
          </cell>
        </row>
        <row r="8487">
          <cell r="E8487">
            <v>618094297334</v>
          </cell>
          <cell r="F8487" t="str">
            <v>Realizar Mantenimiento y mejoras periódicamente al camino de herradura que desde los Ángeles conduce al Águila Nº 1 del Municipio de Belén de los Andaquíes - Caquetá</v>
          </cell>
        </row>
        <row r="8488">
          <cell r="E8488">
            <v>618094297335</v>
          </cell>
          <cell r="F8488" t="str">
            <v>Garantizar el acceso de comunicaciones e Internet a la comunidad del Resguardo Indígena La Cerinda del Municipio de Belén de los Andaquíes - Caquetá.</v>
          </cell>
        </row>
        <row r="8489">
          <cell r="E8489">
            <v>618094297342</v>
          </cell>
          <cell r="F8489" t="str">
            <v>Construir un puente de herradura sobre la quebrada La Escalera que es necesario atravesar para llegar hasta el Resguardo Indígena La Cerinda del Municipio de Belén de los Andaquíes - Caquetá.</v>
          </cell>
        </row>
        <row r="8490">
          <cell r="E8490">
            <v>618094297348</v>
          </cell>
          <cell r="F8490" t="str">
            <v xml:space="preserve">Realizar mantenimientos periódicos a los puentes peatonales sobre el Rio Pescado y quebrada Los Ángeles que conducen hacia la Comunidad Indígena El Águila del Municipio de Belén de los Andaquíes </v>
          </cell>
        </row>
        <row r="8491">
          <cell r="E8491">
            <v>618094297356</v>
          </cell>
          <cell r="F8491" t="str">
            <v>Mejorar los 3 puentes colgantes de herradura que conducen desde la Vereda Los Tendidoas hasta el Resguardo Indígena La Esperanza en el municipio de Belen de los Andaquies - Caquetá</v>
          </cell>
        </row>
        <row r="8492">
          <cell r="E8492">
            <v>618094297364</v>
          </cell>
          <cell r="F8492" t="str">
            <v>Realizar mantenimiento permanente a la carretera que comunica al casco urbano de Belén de los Andaquíes - Caquetá con el Centro Poblado Los Ángeles, beneficiando a la comunidad del resguardo La Cerinda.</v>
          </cell>
        </row>
        <row r="8493">
          <cell r="E8493">
            <v>618094297373</v>
          </cell>
          <cell r="F8493" t="str">
            <v>Realizar mantenimiento permanente a la carretera que comunica al casco urbano de Belén de los Andaquíes- Caquetá  con el Centro Poblado Los Ángeles para beneficio de la comunidad del resguardo el Aguila.</v>
          </cell>
        </row>
        <row r="8494">
          <cell r="E8494">
            <v>618094297420</v>
          </cell>
          <cell r="F8494" t="str">
            <v>Electrificar en su totalidad al Resguardo La Cerinda del Municipio de Belén de los Andaquíes - Caquetá (viviendas y sede educativa).</v>
          </cell>
        </row>
        <row r="8495">
          <cell r="E8495">
            <v>618094297430</v>
          </cell>
          <cell r="F8495" t="str">
            <v>Gestionar la cobertura de comunicación a través de celular e internet (antenas) que abarquen los territorios de la comunidad indígena El Águila y veredas cercanas del municipio de Belen de los Andaquies-Caquetá.</v>
          </cell>
        </row>
        <row r="8496">
          <cell r="E8496">
            <v>618094297450</v>
          </cell>
          <cell r="F8496" t="str">
            <v>Mejorar el puente que existe sobre el río pescado a la altura del centro poblado los Ángeles que permita el paso de equinos en el municipio de Belén de los Andaquíes -Caquetá</v>
          </cell>
        </row>
        <row r="8497">
          <cell r="E8497">
            <v>618094297494</v>
          </cell>
          <cell r="F8497" t="str">
            <v>Mejorar la vía desde el centro poblado Los Ángeles hasta la Bocana la Cerinda con material de afirmado, obras de drenaje,  que beneficie al resguardo la Cerinda del municipio Belén de los Andaquíes - Caquetá.</v>
          </cell>
        </row>
        <row r="8498">
          <cell r="E8498">
            <v>618094297882</v>
          </cell>
          <cell r="F8498" t="str">
            <v>Contar con redes de comunicación y acceso a las tecnologías de la información y comunicación para todas las instituciones educativas de la zona rural del municipio de Belén de los Andaquies Caquetá fortaleciendo el desarrollo de los procesos educativos de básica, y media con especial atención a las mujeres rurales.</v>
          </cell>
        </row>
        <row r="8499">
          <cell r="E8499">
            <v>618094297995</v>
          </cell>
          <cell r="F8499" t="str">
            <v>Implementar un punto vive digital en la sede educativa  en el municipio de Bélen de los Andaquies Caquetá</v>
          </cell>
        </row>
        <row r="8500">
          <cell r="E8500">
            <v>618094298008</v>
          </cell>
          <cell r="F8500" t="str">
            <v>Interconectar la sede educativa en el Municipio de Belén de los Andaquíes Caquetá</v>
          </cell>
        </row>
        <row r="8501">
          <cell r="E8501">
            <v>618150292366</v>
          </cell>
          <cell r="F8501" t="str">
            <v>Mejorar y realizar mantenimiento de las vías terciarias del municipio, mediante obras de arte, material de afirmado y pavimentación en asfaltita de acuerdo a los estudios y diseños para los siguientes tramos del municipio de Cartagena del Chaira - Caquetá</v>
          </cell>
        </row>
        <row r="8502">
          <cell r="E8502">
            <v>618150292393</v>
          </cell>
          <cell r="F8502" t="str">
            <v>Construir vías terciarias con obras de arte y material de afirmado, del municipio de Cartagena del Chaira.</v>
          </cell>
        </row>
        <row r="8503">
          <cell r="E8503">
            <v>618150292498</v>
          </cell>
          <cell r="F8503" t="str">
            <v>Construir puentes vehiculares, Vox Coulbert y pontontes de acuerdo a estudios y diseños en las vías terciarias, en la zona rural del municipio de Cartagena del Chaira. sobre los siguientes tramos:</v>
          </cell>
        </row>
        <row r="8504">
          <cell r="E8504">
            <v>618150292538</v>
          </cell>
          <cell r="F8504" t="str">
            <v>Construir muelles fluviales en la zona rural del municipio de Cartagena del Chaira</v>
          </cell>
        </row>
        <row r="8505">
          <cell r="E8505">
            <v>618150292587</v>
          </cell>
          <cell r="F8505" t="str">
            <v>Ampliar la cobertura eléctrica con energías no convencionales de la zona rural del municipio de Cartagena del Chaira - Caquetá</v>
          </cell>
        </row>
        <row r="8506">
          <cell r="E8506">
            <v>618150292602</v>
          </cell>
          <cell r="F8506" t="str">
            <v xml:space="preserve">Ampliar la cobertura y calidad de los servicios de telefonía e internet mediante la instalación de torres repetidoras, logrando acceso de calidad a estas redes por parte de toda la población rural de Cartagena del Chaira, </v>
          </cell>
        </row>
        <row r="8507">
          <cell r="E8507">
            <v>618150292636</v>
          </cell>
          <cell r="F8507" t="str">
            <v>Implementar un sistema de riego para la zona rural del  municipio de Cartagena del Chaira</v>
          </cell>
        </row>
        <row r="8508">
          <cell r="E8508">
            <v>618150292928</v>
          </cell>
          <cell r="F8508" t="str">
            <v>Establecer conectividad para internet ,a partir de antenas repetidoras, para el mejoramiento del aprendizaje y facilitar el acceso a las herramientas de las nuevas tecnologías de la información en las instituciones y sedes educativas de la zona rural y urbana del municipio de Cartagena del Chairá.(Caquetá)</v>
          </cell>
        </row>
        <row r="8509">
          <cell r="E8509">
            <v>618150292954</v>
          </cell>
          <cell r="F8509" t="str">
            <v>Construir puentes peatonales en la zona rural del municipio de Cartagena del Chaira, que beneficie a las familias que integran el programa PNIS.</v>
          </cell>
        </row>
        <row r="8510">
          <cell r="E8510">
            <v>618150292989</v>
          </cell>
          <cell r="F8510" t="str">
            <v>Ejecutar un proyecto de interconexión eléctrica en el reguardo a constituir, en beneficio de las 35 familias del pueblo Embera del municipio de Cartagena del Chairá</v>
          </cell>
        </row>
        <row r="8511">
          <cell r="E8511">
            <v>618150292999</v>
          </cell>
          <cell r="F8511" t="str">
            <v>Construir puentes vehiculares y peatonales en beneficio de la comunidad Embera del municipio de Cartagena del Chairá en el reguardo a constituir.</v>
          </cell>
        </row>
        <row r="8512">
          <cell r="E8512">
            <v>618150293001</v>
          </cell>
          <cell r="F8512" t="str">
            <v>Mejora las vías carreteables existentes hacia el resguardo a constituir, en beneficio de la comunidad Embera radicada en el municipio de Cartagena del Chairá.</v>
          </cell>
        </row>
        <row r="8513">
          <cell r="E8513">
            <v>618150293005</v>
          </cell>
          <cell r="F8513" t="str">
            <v>Realizar la instalación de antenas de comunicación para garantizar la conectividad del resguardo a constituir en beneficio de las 35 familias Embera del municipio de Cartagena del Chairá.</v>
          </cell>
        </row>
        <row r="8514">
          <cell r="E8514">
            <v>618150293016</v>
          </cell>
          <cell r="F8514" t="str">
            <v xml:space="preserve">Instalar plantas solares con capacidad  de 15 KVA para las 2 instituciones educativas y 10KVA  18 centros educativos rurales del municipio de Cartagena del Chaira. </v>
          </cell>
        </row>
        <row r="8515">
          <cell r="E8515">
            <v>618150293067</v>
          </cell>
          <cell r="F8515" t="str">
            <v>Dotar de maquinaria amarilla a los comités pro carreteras de ASOJUNTAS para el mejoramiento y mantenimiento de las vías terciarias del municipio de Cartagena del Chaira.</v>
          </cell>
        </row>
        <row r="8516">
          <cell r="E8516">
            <v>618150293607</v>
          </cell>
          <cell r="F8516" t="str">
            <v>Mejorar los muelles fluviales de las veredas Marimbas y Santa Fe del municipio de Cartagena del Chaira</v>
          </cell>
        </row>
        <row r="8517">
          <cell r="E8517">
            <v>618150293637</v>
          </cell>
          <cell r="F8517" t="str">
            <v>Dotar de paneles solares a los puestos de salud y sedes educativas que no cuentan con interconexión eléctrica en el municipio de Cartagena del Chaira -  Caquetá</v>
          </cell>
        </row>
        <row r="8518">
          <cell r="E8518">
            <v>618205292478</v>
          </cell>
          <cell r="F8518" t="str">
            <v>Garantizar la implementación de los programas de las TICs gratis para mejorar la estabilidad del servicio, cobertura y calidad de vida  a todos las familias campesinas y mujeres rurales para que así  puedan acceder a Internet, telefonía móvil y televisión, a través de la instalación de antenas telefónicas  en el  área rural del municipio de Curillo.</v>
          </cell>
        </row>
        <row r="8519">
          <cell r="E8519">
            <v>618205292549</v>
          </cell>
          <cell r="F8519" t="str">
            <v xml:space="preserve">Construir 17 puertos fluviales en la zona rural del Municipio de Curillo, en las siguientes veredas: Horizonte, El Conquistador, Calle San Juan, Remolino, Ceilan, Bajo Ceilan, Rosal, Puerto Valdivia, Puerto Amor, Palizadas, Pradera, Playa Alta, La Bocana de la Temblona, Salamina, Mira Valle, Matecaña, Centro Poblado municipio de Curillo, para beneficio de sus comunidades rurales. </v>
          </cell>
        </row>
        <row r="8520">
          <cell r="E8520">
            <v>618205292649</v>
          </cell>
          <cell r="F8520" t="str">
            <v>Construir tres (3) muros de contención  con malecón incluido en el municipio de Curillo para prevenir el volcamiento en masa en las siguientes áreas: 2 en el centro poblado del municipio de Curillo sobre el Río Caquetá, uno en la vereda Puerto Valdivia- Novia que beneficia las victimas del conflicto armado, y un muro de contención en la vía miravalle San Tropel en el Km 12 aproximadamente.</v>
          </cell>
        </row>
        <row r="8521">
          <cell r="E8521">
            <v>618205292688</v>
          </cell>
          <cell r="F8521" t="str">
            <v xml:space="preserve">Construir las siguientes obras de drenaje en el área rural del municipio de Curillo </v>
          </cell>
        </row>
        <row r="8522">
          <cell r="E8522">
            <v>618205292758</v>
          </cell>
          <cell r="F8522" t="str">
            <v>Mejorar  5 Puertos Fluviales rurales en el municipio de Curillo, para el servicio de transporte y seguridad de las comunidades en las siguientes zonas: 1 en el centro poblado de Puerto Valdivia a orillas del río Fragua; 1 en la vereda de Puerto Amor;  1 en la vereda de Palizadas y 2 en el centro poblado del municipio de Curillo.</v>
          </cell>
        </row>
        <row r="8523">
          <cell r="E8523">
            <v>618205292809</v>
          </cell>
          <cell r="F8523" t="str">
            <v>Mejorar el 100% los caminos de herraduras y puentes peatonales para que los campesinos del área rural del municipio de Curillo  lleven sus productos de pan coger al área urbana.</v>
          </cell>
        </row>
        <row r="8524">
          <cell r="E8524">
            <v>618205292884</v>
          </cell>
          <cell r="F8524" t="str">
            <v>Contar con redes de comunicación y acceso a las tecnologías de la información y comunicación para todas las instituciones educativas de la zona rural del municipio de Curillo Caquetá para que la población estudiantil pueda utilizar estos medios.</v>
          </cell>
        </row>
        <row r="8525">
          <cell r="E8525">
            <v>618205292911</v>
          </cell>
          <cell r="F8525" t="str">
            <v>Mejorar las vías terciarias rurales del municipio de Curillo, con su respectivas obras de drenaje, conformación y afirmado  para facilitar la transitabilidad de la comunidad campesina, PNIS, Victimas del conflicto armado, mujeres y afrocolombianos con sus respectivos productos e insumos agropecuarios</v>
          </cell>
        </row>
        <row r="8526">
          <cell r="E8526">
            <v>618205292945</v>
          </cell>
          <cell r="F8526" t="str">
            <v xml:space="preserve">Construir  puentes vehiculares para garantizar la conectividad vial en beneficio de la población rural del municipio de Curillo </v>
          </cell>
        </row>
        <row r="8527">
          <cell r="E8527">
            <v>618205292974</v>
          </cell>
          <cell r="F8527" t="str">
            <v>Pavimentar las vías terciarias rurales del municipio de Curillo para facilitar el tránsito de la comunidad, la potencialidad de los diversos cultivos agrícolas y la  comercialización de sus productos agropecuarios</v>
          </cell>
        </row>
        <row r="8528">
          <cell r="E8528">
            <v>618205293002</v>
          </cell>
          <cell r="F8528" t="str">
            <v>Dragar el río Caquetá y Yurayaco  para mejorar su cauce y evitar el posible desvío desde el centro poblado a 1,5 km río arriba vía el tablón, beneficiando la población rural, urbana y victimas del conflicto armado, Previniendo fallas en el sistema de alcantarillado, acueducto, transporte fluvial  y calamidad ambiental por el represamiento de las aguas servidas en el municipio de Curillo.</v>
          </cell>
        </row>
        <row r="8529">
          <cell r="E8529">
            <v>618205293025</v>
          </cell>
          <cell r="F8529" t="str">
            <v>Construir 10 kms de sendero peatonal desde la cabecera municipal de Curillo hasta el kilómetro 29 vía Albania  que permita el transito y la seguridad a los estudiantes, deportistas y victimas del conflicto.</v>
          </cell>
        </row>
        <row r="8530">
          <cell r="E8530">
            <v>618205293054</v>
          </cell>
          <cell r="F8530" t="str">
            <v>Realizar estudios y diseños que permitan identificar las soluciones de riego y drenaje necesarias para las familias campesinas y victimas del conflicto armado del municipio de Curillo. Los estudios deben identificar zonas de intervención y tipo de soluciones para cada zona.</v>
          </cell>
        </row>
        <row r="8531">
          <cell r="E8531">
            <v>618205293085</v>
          </cell>
          <cell r="F8531" t="str">
            <v>Construir el 100% de las redes eléctricas de la zona rural del municipio de Curillo que asegure el total de cobertura del servicio a todas las familias campesinas, victimas del conflicto armado, mujeres rurales con sus respectivas acometidas, con la ampliación de redes de media y alta tensión.</v>
          </cell>
        </row>
        <row r="8532">
          <cell r="E8532">
            <v>618205293348</v>
          </cell>
          <cell r="F8532" t="str">
            <v>Registrar en el Instituto de Vías Nacionales 254,5 Km de vías terciarias rurales, garantizando el mantenimiento rutinario y periódico que beneficien a los campesinos y PNIS en el municipio de Curillo.</v>
          </cell>
        </row>
        <row r="8533">
          <cell r="E8533">
            <v>618205293358</v>
          </cell>
          <cell r="F8533" t="str">
            <v>Construir una subestación Eléctrica para repotencializar la interconexión eléctrica a toda la zona rural y PNIS del municipio de Curillo.</v>
          </cell>
        </row>
        <row r="8534">
          <cell r="E8534">
            <v>618205293369</v>
          </cell>
          <cell r="F8534" t="str">
            <v>Construir redes de gas domiciliario en las comunidades rurales, urbanas y PNIS en el municipio de Curillo, con el fin de mejorar de calidad de vida de las familias curillense.</v>
          </cell>
        </row>
        <row r="8535">
          <cell r="E8535">
            <v>618205293947</v>
          </cell>
          <cell r="F8535" t="str">
            <v>Pavimentar 600 mts desde la calle principal hasta el Hospital local del municipio de Curillo, beneficiando las comunidades rurales y victimas del conflicto armado.</v>
          </cell>
        </row>
        <row r="8536">
          <cell r="E8536">
            <v>618247319426</v>
          </cell>
          <cell r="F8536" t="str">
            <v>Ampliar la cobertura eléctrica al 100% mediante interconexión o energías alternativas a la zona rural del municipio de el Doncello, Caquetá.</v>
          </cell>
        </row>
        <row r="8537">
          <cell r="E8537">
            <v>618247319431</v>
          </cell>
          <cell r="F8537" t="str">
            <v>Ampliar la cobertura de señal de telefónica celular y datos móviles al 100% de la zona rural del municipio de El Doncello, Caquetá.</v>
          </cell>
        </row>
        <row r="8538">
          <cell r="E8538">
            <v>618247319463</v>
          </cell>
          <cell r="F8538" t="str">
            <v>Construir estanques y/o sistemas de riego para la producción agrícola y pecuaria, de acuerdo a estudios, diseños, legislación ambiental y normatividad vigente, para el municipio de El Doncello - Caquetá.</v>
          </cell>
        </row>
        <row r="8539">
          <cell r="E8539">
            <v>618247319576</v>
          </cell>
          <cell r="F8539" t="str">
            <v>Construir puentes vehiculares sobre las vías terciarias del municipio de El Doncello - Caquetá, para mejorar el transporte de carga y pasajeros.</v>
          </cell>
        </row>
        <row r="8540">
          <cell r="E8540">
            <v>618247319627</v>
          </cell>
          <cell r="F8540" t="str">
            <v>Mejorar las vías terciarias del municipio de El Doncello, a través de la construcción de obras de arte, para el beneficio de la población rural.</v>
          </cell>
        </row>
        <row r="8541">
          <cell r="E8541">
            <v>618247319693</v>
          </cell>
          <cell r="F8541" t="str">
            <v>Construir puentes petaonales en el municipio de El Doncello, para mejorar el transito de la población rural</v>
          </cell>
        </row>
        <row r="8542">
          <cell r="E8542">
            <v>618247319723</v>
          </cell>
          <cell r="F8542" t="str">
            <v>Dotar de un banco de Maquinaria Amarilla para los comités pro carreteras del municipio de El Doncello, para realizar el mantenimiento de la red vial terciaria.</v>
          </cell>
        </row>
        <row r="8543">
          <cell r="E8543">
            <v>618247319777</v>
          </cell>
          <cell r="F8543" t="str">
            <v>Mejorar las vias terciarias del municipio de El Doncello, a través de la pavimentación de las mimas, para beneficiar a la población rural</v>
          </cell>
        </row>
        <row r="8544">
          <cell r="E8544">
            <v>618247319810</v>
          </cell>
          <cell r="F8544" t="str">
            <v>Instalar Puntos vive Digital en las sedes educativas del área rural y centros poblados del municipio de El Doncello, Caquetá.</v>
          </cell>
        </row>
        <row r="8545">
          <cell r="E8545">
            <v>618247319841</v>
          </cell>
          <cell r="F8545" t="str">
            <v>Mejorar caminos veredales en el municipio de El Doncello, a través de la construcción de placas huellas para facilitar la transitabilidad de la población rural.</v>
          </cell>
        </row>
        <row r="8546">
          <cell r="E8546">
            <v>618247319870</v>
          </cell>
          <cell r="F8546" t="str">
            <v>Implementar obras de mitigación en las  quebradas San Jose, la Ceiba, el Doncello, Anayasito, Quebradon, Granada y Nemal con el fin de evitar inundaciones.</v>
          </cell>
        </row>
        <row r="8547">
          <cell r="E8547">
            <v>618247319952</v>
          </cell>
          <cell r="F8547" t="str">
            <v>Ampliar la cobertura eléctrica al territorio que se le asignará a las familias del pueblo Nasa Cxhab, ubicadas en el municipio de El Doncello, Caquetá</v>
          </cell>
        </row>
        <row r="8548">
          <cell r="E8548">
            <v>618247319962</v>
          </cell>
          <cell r="F8548" t="str">
            <v>Construir la infraestructura vial del territorio que se asignará al pueblo Nasa Chxab del municipio de El Doncello, Caquetá</v>
          </cell>
        </row>
        <row r="8549">
          <cell r="E8549">
            <v>618247319967</v>
          </cell>
          <cell r="F8549" t="str">
            <v>Ampliar la cobertura de telefonía celular y datos móviles para el territorio a asignar del pueblo Nasa Cxhab del municipio de El Doncello, Caquetá.</v>
          </cell>
        </row>
        <row r="8550">
          <cell r="E8550">
            <v>618247319974</v>
          </cell>
          <cell r="F8550" t="str">
            <v>Construir sistemas de riego para la producción agrícola y pecuaria del territorio a asignar del pueblo Nasa Cxhab, del municipio de El Doncello, Caquetá.</v>
          </cell>
        </row>
        <row r="8551">
          <cell r="E8551">
            <v>618256317705</v>
          </cell>
          <cell r="F8551" t="str">
            <v>Ampliar cobertura de telefonía celular y datos móviles al 100% de la zona rural del municipio de El Paujil, Caquetá</v>
          </cell>
        </row>
        <row r="8552">
          <cell r="E8552">
            <v>618256317715</v>
          </cell>
          <cell r="F8552" t="str">
            <v xml:space="preserve">Construir  37 km de vías terciarias para mejorar el transito de carga y pasajeros de la zona rural del municipio de Ej Paujil, Caquetá </v>
          </cell>
        </row>
        <row r="8553">
          <cell r="E8553">
            <v>618256317745</v>
          </cell>
          <cell r="F8553" t="str">
            <v>Ampliar la cobertura de la TIC’ e internet en todas las sedes e instituciones educativas de la zona rural del municipio del Paujil</v>
          </cell>
        </row>
        <row r="8554">
          <cell r="E8554">
            <v>618256317817</v>
          </cell>
          <cell r="F8554" t="str">
            <v>Ampliar la cobertura de internet banda ancha para las sedes educativas  y centros poblados del municipio de El Paujil, Caquetá.</v>
          </cell>
        </row>
        <row r="8555">
          <cell r="E8555">
            <v>618256317934</v>
          </cell>
          <cell r="F8555" t="str">
            <v>Construir puentes vehiculares sobre la red vial terciaria del municipio de El Paujil, Caquetá</v>
          </cell>
        </row>
        <row r="8556">
          <cell r="E8556">
            <v>618256317958</v>
          </cell>
          <cell r="F8556" t="str">
            <v>Mejorar los 340 km de vías terciarias inventariadas del municipio de El Paujil - Caquetá</v>
          </cell>
        </row>
        <row r="8557">
          <cell r="E8557">
            <v>618256317986</v>
          </cell>
          <cell r="F8557" t="str">
            <v>Construir puentes peatonales en la zona rural del municipio de El Paujil, Caquetá</v>
          </cell>
        </row>
        <row r="8558">
          <cell r="E8558">
            <v>618256318009</v>
          </cell>
          <cell r="F8558" t="str">
            <v>Ampliar la cobertura de energía eléctrica al 100% de la zona rural del municipio de El Paujil, Caquetá</v>
          </cell>
        </row>
        <row r="8559">
          <cell r="E8559">
            <v>618256318031</v>
          </cell>
          <cell r="F8559" t="str">
            <v>Dotar de bancos de maquinaria amarilla para los comités pro carreteras y la administración municipal de El Paujil, Caquetá</v>
          </cell>
        </row>
        <row r="8560">
          <cell r="E8560">
            <v>618256318051</v>
          </cell>
          <cell r="F8560" t="str">
            <v>Pavimentar las principales vías terciarias del municipio de El Paujil, Caquetá.</v>
          </cell>
        </row>
        <row r="8561">
          <cell r="E8561">
            <v>618256318077</v>
          </cell>
          <cell r="F8561" t="str">
            <v>Conformar los comités pro carreteras del municipio de El Paujil, en los aspectos administrativos, organizacionales, técnicos y financieros.</v>
          </cell>
        </row>
        <row r="8562">
          <cell r="E8562">
            <v>618256318098</v>
          </cell>
          <cell r="F8562" t="str">
            <v>Implementar represas, sistemas y/o distritos de riego para la producción agrícola y pecuaria del municipio de El Paujil, Caquetá</v>
          </cell>
        </row>
        <row r="8563">
          <cell r="E8563">
            <v>618256318120</v>
          </cell>
          <cell r="F8563" t="str">
            <v>Implementar programas de conservación ambiental en todos los proyectos de infraestructura que se desarrollen en el municipio de EL Paujil, Caquetá</v>
          </cell>
        </row>
        <row r="8564">
          <cell r="E8564">
            <v>618256318176</v>
          </cell>
          <cell r="F8564" t="str">
            <v>Implementar kioskos digitales completamente dotados en cada una de las veredas del municipio de Paujil</v>
          </cell>
        </row>
        <row r="8565">
          <cell r="E8565">
            <v>618256318219</v>
          </cell>
          <cell r="F8565" t="str">
            <v>Construir 1 puente vehicular en el caño El Convenio en la vereda Primavera  para el tránsito de la comunidad Pijao del municipio de El Paujil - Caquetá</v>
          </cell>
        </row>
        <row r="8566">
          <cell r="E8566">
            <v>618256318237</v>
          </cell>
          <cell r="F8566" t="str">
            <v>Dotar de un banco de maquinaria amarilla a los Pueblos Nasa y Pijao de El Paujil Caquetá</v>
          </cell>
        </row>
        <row r="8567">
          <cell r="E8567">
            <v>618256318250</v>
          </cell>
          <cell r="F8567" t="str">
            <v>Ampliar la cobertura de telefonía celular y datos móviles, para los pueblos Nasa y Pijao del municipio de El Paujil - Caquetá</v>
          </cell>
        </row>
        <row r="8568">
          <cell r="E8568">
            <v>618256318260</v>
          </cell>
          <cell r="F8568" t="str">
            <v xml:space="preserve">Mejorar  las vías terciarias del municipio de El Paujil de donde habita los Pueblos Nasa y Pijao, mediante la ejecución de obras de arte como: alcantarillas, placa huella, afirmado, construcción de puentes vehiculares, para el acceso de los pueblos Pijao y Nasa </v>
          </cell>
        </row>
        <row r="8569">
          <cell r="E8569">
            <v>618256318269</v>
          </cell>
          <cell r="F8569" t="str">
            <v>Construir puentes vehiculares sobre la vía terciaria de el municipio de El Paujil, Caquetá. Beneficiando al pueblo PIJAO.</v>
          </cell>
        </row>
        <row r="8570">
          <cell r="E8570">
            <v>618256318280</v>
          </cell>
          <cell r="F8570" t="str">
            <v>Ampliar la cobertura eléctrica y mejorar el alumbrado público de los pueblos Nasa y Pijao del municipio de El Paujil</v>
          </cell>
        </row>
        <row r="8571">
          <cell r="E8571">
            <v>618256318287</v>
          </cell>
          <cell r="F8571" t="str">
            <v xml:space="preserve">Construir puentes peatonales para mejorar las condiciones de acceso y transitablidad hacia los territorios de los pueblos Nasa y Pijao </v>
          </cell>
        </row>
        <row r="8572">
          <cell r="E8572">
            <v>618256318291</v>
          </cell>
          <cell r="F8572" t="str">
            <v>Pavimentar las calles de la inspección de Bolivia, para una mejor la movilidad y calidad de vida del pueblo Pijao del municipio de El Paujil -  Caquetá.</v>
          </cell>
        </row>
        <row r="8573">
          <cell r="E8573">
            <v>618256318298</v>
          </cell>
          <cell r="F8573" t="str">
            <v>Implementar estanques, sistema y/o distritos  de  riego para la producción agrícola y pecuaria de los pueblo Nasa y Pijao del municipio de El Paujil - Caquetá, de acuerdo a estudios y diseños.</v>
          </cell>
        </row>
        <row r="8574">
          <cell r="E8574">
            <v>618256318505</v>
          </cell>
          <cell r="F8574" t="str">
            <v>Otorgar autorización temporal a la administración municipal  para la extracción de material de playa, para el mejoramiento de las vías terciaras del municipio de El Paujil, Caquetá, con el fin de beneficiar la población rural.</v>
          </cell>
        </row>
        <row r="8575">
          <cell r="E8575">
            <v>618410304186</v>
          </cell>
          <cell r="F8575" t="str">
            <v>Construir puentes vehiculares  en la zona rural del municipio de la Montañita Caquetá, de acuerdo a estudios y diseños</v>
          </cell>
        </row>
        <row r="8576">
          <cell r="E8576">
            <v>618410304196</v>
          </cell>
          <cell r="F8576" t="str">
            <v>Construir puentes peatonales de acuerdo a estudios y diseños en el área rural del municipio de la Montañita Caquetá</v>
          </cell>
        </row>
        <row r="8577">
          <cell r="E8577">
            <v>618410304199</v>
          </cell>
          <cell r="F8577" t="str">
            <v>Realizar el mantenimiento de caminos peatonales del área rural del municipio de la Montañita Caquetá</v>
          </cell>
        </row>
        <row r="8578">
          <cell r="E8578">
            <v>618410304224</v>
          </cell>
          <cell r="F8578" t="str">
            <v>Ampliar la cobertura de energía eléctrica de acuerdo a estudios y diseños en los 12 núcleos de la zona rural del municipio de la Montañita Caquetá</v>
          </cell>
        </row>
        <row r="8579">
          <cell r="E8579">
            <v>618410304245</v>
          </cell>
          <cell r="F8579" t="str">
            <v>Pavimentar en asfalto caliente, tres tramos de vías terciarias del Municipio de la Montañita Caquetá</v>
          </cell>
        </row>
        <row r="8580">
          <cell r="E8580">
            <v>618410304253</v>
          </cell>
          <cell r="F8580" t="str">
            <v>Establecer conectividad para internet ,a partir de antenas repetidoras, para el mejoramiento del aprendizaje y facilitar el acceso a las herramientas de las nuevas tecnologías de la información en las instituciones y sedes educativas de la zona rural y urbana del municipio de La Montañita.</v>
          </cell>
        </row>
        <row r="8581">
          <cell r="E8581">
            <v>618410304255</v>
          </cell>
          <cell r="F8581" t="str">
            <v>Gestionar ante operadores privados la instalación de torres de telefonía celular para mejorar la cobertura de la red de datos y telefonía celular de la zona rural del municipio de la Montañita Caqueta</v>
          </cell>
        </row>
        <row r="8582">
          <cell r="E8582">
            <v>618410304263</v>
          </cell>
          <cell r="F8582" t="str">
            <v>Dotar a los  comités pro carretera del municipio de la Montañita Caqueta con un banco de maquinaria amarilla para el mejoramiento y mantenimiento de las vías terciarias.</v>
          </cell>
        </row>
        <row r="8583">
          <cell r="E8583">
            <v>618410304268</v>
          </cell>
          <cell r="F8583" t="str">
            <v>Mejorar las vías terciarias con material de afirmado, placas huellas, asfaltita y obras de arte, de acuerdo a estudios y diseños para la zona rural del municipio de La Montañita - Caquetá</v>
          </cell>
        </row>
        <row r="8584">
          <cell r="E8584">
            <v>618410304271</v>
          </cell>
          <cell r="F8584" t="str">
            <v>Construir vías para la zona rural del municipio de La Montañita - Caqueta, de acuerdo a estudios de viabilidad.</v>
          </cell>
        </row>
        <row r="8585">
          <cell r="E8585">
            <v>618410304273</v>
          </cell>
          <cell r="F8585" t="str">
            <v>Gestionar ante los operadores privados la cobertura de internet de banda ancha para los colegios, escuelas y centros poblados del municipio de la Montañita Caquetá.</v>
          </cell>
        </row>
        <row r="8586">
          <cell r="E8586">
            <v>618410304274</v>
          </cell>
          <cell r="F8586" t="str">
            <v>Mejorar los anillos viales de la zona rural del municipio de La Montañita - Caquetá,</v>
          </cell>
        </row>
        <row r="8587">
          <cell r="E8587">
            <v>618410304275</v>
          </cell>
          <cell r="F8587" t="str">
            <v>Implementar según estudios y diseños distritos de riego en la zona rural del municipio de la Montañita Caquetá</v>
          </cell>
        </row>
        <row r="8588">
          <cell r="E8588">
            <v>618410304282</v>
          </cell>
          <cell r="F8588" t="str">
            <v>Mejorar la vía con material de afirmado y obras de arte desde la escuela Semillas de Paz hasta las viviendas del cabildo MURUI  del municipio de La Montañita -  Caquetá</v>
          </cell>
        </row>
        <row r="8589">
          <cell r="E8589">
            <v>618410304285</v>
          </cell>
          <cell r="F8589" t="str">
            <v xml:space="preserve">Mejorar vías de acceso (puentes y caminos) para el pueblo Pijao del municipio de La Montañita-Caquetá. </v>
          </cell>
        </row>
        <row r="8590">
          <cell r="E8590">
            <v>618410304286</v>
          </cell>
          <cell r="F8590" t="str">
            <v>Brindar cobertura de energía eléctrica al 100% a toda la población de la comunidad Pijao del municipio de La Montañita - Caquetá.</v>
          </cell>
        </row>
        <row r="8591">
          <cell r="E8591">
            <v>618410304288</v>
          </cell>
          <cell r="F8591" t="str">
            <v>Construir 6 puentes sobre la vía de la vereda Semillas de Paz hasta el cabildo MURUI del municipio de La Montañita - Caquetá</v>
          </cell>
        </row>
        <row r="8592">
          <cell r="E8592">
            <v>618410304290</v>
          </cell>
          <cell r="F8592" t="str">
            <v>Construir un puente peatonal sobre la quebrada la Carpita de 8 metros de luz aproximadamente en la vereda La Carpa del municipio de La Montañita -Caquetá</v>
          </cell>
        </row>
        <row r="8593">
          <cell r="E8593">
            <v>618410304291</v>
          </cell>
          <cell r="F8593" t="str">
            <v>Mejorar las vías de acceso a la comunidad Pijao del municipio de La Montañita- Caquetá</v>
          </cell>
        </row>
        <row r="8594">
          <cell r="E8594">
            <v>618410304292</v>
          </cell>
          <cell r="F8594" t="str">
            <v>Construir un kiosco vive digital o una antena repetidora de señal de internet para el pueblo Pijao del municipio de La Montañita.</v>
          </cell>
        </row>
        <row r="8595">
          <cell r="E8595">
            <v>618410304293</v>
          </cell>
          <cell r="F8595" t="str">
            <v>Gestionar la Ampliación de la  cobertura de señal de telefonía móvil y datos móviles, mediante la instalación de antenas beneficiando a la comunidad Embera y veredas aledañas del municipio de La Montañita - Caquetá</v>
          </cell>
        </row>
        <row r="8596">
          <cell r="E8596">
            <v>618410304294</v>
          </cell>
          <cell r="F8596" t="str">
            <v>Gestionar con los operadores de telefonía celular  la instalación de una antena de comunicaciones para mejorar la señal de telefonía móvil y datos del cabildo MURUI del municipio de La Montañita -  Caquetá.</v>
          </cell>
        </row>
        <row r="8597">
          <cell r="E8597">
            <v>618410304295</v>
          </cell>
          <cell r="F8597" t="str">
            <v>Construir 2 puentes peatonales para beneficiar a 20 familias del pueblo Murui Muina del municipio de La Montañita-Caquetá</v>
          </cell>
        </row>
        <row r="8598">
          <cell r="E8598">
            <v>618410304296</v>
          </cell>
          <cell r="F8598" t="str">
            <v>Interconectar el Resguardo Cedritos con energía eléctrica (Línea más cercana a 2000 metros), ubicado en la vereda La Carpa del municipio de La Montañita - Caquetá.</v>
          </cell>
        </row>
        <row r="8599">
          <cell r="E8599">
            <v>618410304297</v>
          </cell>
          <cell r="F8599" t="str">
            <v>Implementar sistemas de energía alternativa solar para garantizar la conectividad eléctrica como pueblo conservador  del medio ambiente y mitigar el calentamiento global, para el pueblo Murui Muina del municipio de La Montañita - Caquetá</v>
          </cell>
        </row>
        <row r="8600">
          <cell r="E8600">
            <v>618410304298</v>
          </cell>
          <cell r="F8600" t="str">
            <v>Mejorar la Vía Paujilera – La Y – Entrada vereda El Carmen – Resguardo Cedritos sobre 3 km, con material de afirmado, obras de arte y placa huella, en el municipio de La Montañita  - Caquetá</v>
          </cell>
        </row>
        <row r="8601">
          <cell r="E8601">
            <v>618410304389</v>
          </cell>
          <cell r="F8601" t="str">
            <v>Implementar sistemas de energía alternativa para garantizar la conectividad eléctrica de las viviendas dispersas de la zona rural del municipio de La Montañita - Caquetá</v>
          </cell>
        </row>
        <row r="8602">
          <cell r="E8602">
            <v>618460310907</v>
          </cell>
          <cell r="F8602" t="str">
            <v>Construir obras de arte sobre las vías terciarias del municipio de Milán, con el fin de mejorar el transporte de carga y pasajeros, de acuerdo a estudios y diseños.</v>
          </cell>
        </row>
        <row r="8603">
          <cell r="E8603">
            <v>618460310912</v>
          </cell>
          <cell r="F8603" t="str">
            <v>Ampliar la cobertura de señal telefónica celular (voz y datos) para la zona rural del municipio de Milán.</v>
          </cell>
        </row>
        <row r="8604">
          <cell r="E8604">
            <v>618460310916</v>
          </cell>
          <cell r="F8604" t="str">
            <v>Implementar redes de Infraestructura de Internet de Banda ancha, para las inspecciones y centros poblados del municipio de Milán</v>
          </cell>
        </row>
        <row r="8605">
          <cell r="E8605">
            <v>618460310924</v>
          </cell>
          <cell r="F8605" t="str">
            <v>Construir 126 km aproximadamente de placa huella para caminos de herradura de un metro de ancho en las zonas rurales del municipio de Milán, de acuerdo a estudios y diseños.</v>
          </cell>
        </row>
        <row r="8606">
          <cell r="E8606">
            <v>618460310936</v>
          </cell>
          <cell r="F8606" t="str">
            <v>Construir 378 puentes peatonales en la zona rural del municipio de Milán para mejorar el transito de la población, de acuerdo a estudios y diseños.</v>
          </cell>
        </row>
        <row r="8607">
          <cell r="E8607">
            <v>618460310938</v>
          </cell>
          <cell r="F8607" t="str">
            <v>Implementar en todas las Instituciones Educativas del Municipio de Milán conectividad a internet que facilite el acceso a nuevas pedagogías por medio del uso de las TICs  que permitan mejorar la calidad en los procesos de formación educativa.</v>
          </cell>
        </row>
        <row r="8608">
          <cell r="E8608">
            <v>618460310953</v>
          </cell>
          <cell r="F8608" t="str">
            <v>Mejorar los muelles y gaviones del municipio de Milán, para facilitar el transito fluvial de carga y pasajeros de la población rural.</v>
          </cell>
        </row>
        <row r="8609">
          <cell r="E8609">
            <v>618460310955</v>
          </cell>
          <cell r="F8609" t="str">
            <v>Construir 8 muelles para mejorar el transito fluvial de la población rural del municipio de Milán, Caquetá</v>
          </cell>
        </row>
        <row r="8610">
          <cell r="E8610">
            <v>618460310961</v>
          </cell>
          <cell r="F8610" t="str">
            <v>Ampliar cobertura de energía eléctrica para las viviendas del área rural de las inspecciones del municipio de Milán, Caquetá</v>
          </cell>
        </row>
        <row r="8611">
          <cell r="E8611">
            <v>618460310965</v>
          </cell>
          <cell r="F8611" t="str">
            <v>Ampliar la cobertura eléctrica al 100%, a través de la implementación de energía alternativas para las viviendas dispersas de la zona rural del municipio de Milán, Caquetá</v>
          </cell>
        </row>
        <row r="8612">
          <cell r="E8612">
            <v>618460310970</v>
          </cell>
          <cell r="F8612" t="str">
            <v>Construir 88 puentes vehiculares en las vías terciarias del municipio de Milán, para mejorar el transito de carga y pasajeros</v>
          </cell>
        </row>
        <row r="8613">
          <cell r="E8613">
            <v>618460310978</v>
          </cell>
          <cell r="F8613" t="str">
            <v xml:space="preserve">Pavimentar 421.5 Km de vías terciarias y calles de los centros poblados de la zona rural del municipio de Milán, Caquetá. </v>
          </cell>
        </row>
        <row r="8614">
          <cell r="E8614">
            <v>618460310979</v>
          </cell>
          <cell r="F8614" t="str">
            <v>Instalar antenas repetidoras, que permitan conectividad a internet, para el mejoramiento del aprendizaje y facilitar el acceso a las herramientas de las nuevas tecnologías de la información en las instituciones y sedes educativas de la zona rural del municipio de Milán Caquetá</v>
          </cell>
        </row>
        <row r="8615">
          <cell r="E8615">
            <v>618460311095</v>
          </cell>
          <cell r="F8615" t="str">
            <v>Construir sistemas de riego y dotar de herramientas para su respectivo mantenimiento, para la zona rural del municipio de Milán. Atendiendo a los estudios y diseños, legislación ambiental y normatividad vigente.</v>
          </cell>
        </row>
        <row r="8616">
          <cell r="E8616">
            <v>618460311151</v>
          </cell>
          <cell r="F8616" t="str">
            <v>Implementar obras de control de inundaciones para las riveras del río orteguaza entre la cabecera municipal y la el resguardo Herichá, del municipio de Milán.</v>
          </cell>
        </row>
        <row r="8617">
          <cell r="E8617">
            <v>618460311160</v>
          </cell>
          <cell r="F8617" t="str">
            <v xml:space="preserve">Dotar de un banco de maquinaria amarilla al comité pro carretera municipal, para realizar el mantenimiento de las vías terciarias del municipio de Milán, Caquetá </v>
          </cell>
        </row>
        <row r="8618">
          <cell r="E8618">
            <v>618460311381</v>
          </cell>
          <cell r="F8618" t="str">
            <v>Ampliar la cobertura al 100% de Kiosko Vive Digital para garantizar la conectividad de las SIEP del pueblo Coreguaje del municipio de Milán - Caquetá</v>
          </cell>
        </row>
        <row r="8619">
          <cell r="E8619">
            <v>618460311406</v>
          </cell>
          <cell r="F8619" t="str">
            <v>Construir puentes peatonales en los resguardos de la comunidad coreguaje del municipio de Milán Caquetá</v>
          </cell>
        </row>
        <row r="8620">
          <cell r="E8620">
            <v>618460311414</v>
          </cell>
          <cell r="F8620" t="str">
            <v xml:space="preserve">Implementar un programa para el mantenimiento de quebradas y caños navegables, de los resguardos indígenas del municipio de Milán Caquetá. </v>
          </cell>
        </row>
        <row r="8621">
          <cell r="E8621">
            <v>618460311422</v>
          </cell>
          <cell r="F8621" t="str">
            <v>Ampliar la cobertura al 100% del servicio de telefonía celular y datos móviles a los resguardos Getuchá, Gorgonia, Maticurú, Jácome, Herichá, Resguardo de la Esperanza, San Luis, Agua negra,  del municipio de Milán Caquetá.</v>
          </cell>
        </row>
        <row r="8622">
          <cell r="E8622">
            <v>618460311443</v>
          </cell>
          <cell r="F8622" t="str">
            <v>Ampliar la cobertura de energía electrifica al 100% de los resguardos Herichá, la Esperanza, San Luis, Agua negra, y comunidad Kokará de la comunidad Coreguaje del municipio de Milán - Caquetá.</v>
          </cell>
        </row>
        <row r="8623">
          <cell r="E8623">
            <v>618460311453</v>
          </cell>
          <cell r="F8623" t="str">
            <v>Mejorar las vías de acceso a los resguardos Jacome, Agua Negra, Cocará, Gorgonia, Getucha, para el transito de la población indígena.</v>
          </cell>
        </row>
        <row r="8624">
          <cell r="E8624">
            <v>618460311460</v>
          </cell>
          <cell r="F8624" t="str">
            <v>Construir senderos peatonales para las comunidades de todos los resguardos del municipio de Milán, Caquetá</v>
          </cell>
        </row>
        <row r="8625">
          <cell r="E8625">
            <v>618460311464</v>
          </cell>
          <cell r="F8625" t="str">
            <v>Construir e instalar rampas y muelles sobre los resguardos del  municipio de Milán, Caquetá</v>
          </cell>
        </row>
        <row r="8626">
          <cell r="E8626">
            <v>618460311468</v>
          </cell>
          <cell r="F8626" t="str">
            <v>Construir jarillones y obras para la mitigación del riesgo de inundaciones, para los resguardos indígenas del municipio de Milán, Caquetá</v>
          </cell>
        </row>
        <row r="8627">
          <cell r="E8627">
            <v>618479319240</v>
          </cell>
          <cell r="F8627" t="str">
            <v>Construir  caminos de herradura en la zona rural del municipio de Morelia Caquetá con placa huella, cunetas, descoles y demás obras que se requieran para mejorar el transporte de las familias campesinas y mujeres rurales</v>
          </cell>
        </row>
        <row r="8628">
          <cell r="E8628">
            <v>618479319358</v>
          </cell>
          <cell r="F8628" t="str">
            <v>Implementar redes de comunicación y acceso a las tecnologías de la información y comunicación para todas las sedes educativas de la zona rural del municipio de Morelia Caquetá fortaleciendo el desarrollo de los procesos educativos.</v>
          </cell>
        </row>
        <row r="8629">
          <cell r="E8629">
            <v>618479319445</v>
          </cell>
          <cell r="F8629" t="str">
            <v>Mejorar las vías terciarias incluyendo obras de arte (alcantarillas, Box Coulvert) y placas huellas en puntos críticos y ampliación para mejorar el tránsito de las familias campesinas del municipio de Morelia - Caquetá</v>
          </cell>
        </row>
        <row r="8630">
          <cell r="E8630">
            <v>618479319451</v>
          </cell>
          <cell r="F8630" t="str">
            <v xml:space="preserve">Construir puentes vehículares de carga pesada en las vías terciarias para beneficiar las familias campesinas del municipio, Caquetá </v>
          </cell>
        </row>
        <row r="8631">
          <cell r="E8631">
            <v>618479319500</v>
          </cell>
          <cell r="F8631" t="str">
            <v>Construir puentes peatonales de tracción animal en las zonas rurales del municipio de Morelia Caquetá</v>
          </cell>
        </row>
        <row r="8632">
          <cell r="E8632">
            <v>618479319506</v>
          </cell>
          <cell r="F8632" t="str">
            <v>Mejorar los puentes peatonales de tracción animal de la zona rural del municipio de Morelia Caquetá</v>
          </cell>
        </row>
        <row r="8633">
          <cell r="E8633">
            <v>618479319530</v>
          </cell>
          <cell r="F8633" t="str">
            <v xml:space="preserve">Pavimentar en asfaltita  con sus respectivas obras de arte  las vías terciarias los cuales permitirán mejorar el transporte de las familias campesinas  con los productos cultivados hacia el casco urbano de Morelia Caquetá </v>
          </cell>
        </row>
        <row r="8634">
          <cell r="E8634">
            <v>618479319593</v>
          </cell>
          <cell r="F8634" t="str">
            <v xml:space="preserve">Electrificar el 100% de los hogares rurales del municipio de Morelia Caquetá </v>
          </cell>
        </row>
        <row r="8635">
          <cell r="E8635">
            <v>618479319601</v>
          </cell>
          <cell r="F8635" t="str">
            <v>Gestionar ante los operadores privados la construcción de antenas para la señal de televisión   gratuita en el area rural del municipio de Morelia Caquetá.</v>
          </cell>
        </row>
        <row r="8636">
          <cell r="E8636">
            <v>618479319613</v>
          </cell>
          <cell r="F8636" t="str">
            <v>Implementar la construcción de  Garruchas para el transporte de productos agropecuarios  en lugares donde no hay vías carreteables, para beneficiar las familias campesinas del municipio de Morelia Caquetá.</v>
          </cell>
        </row>
        <row r="8637">
          <cell r="E8637">
            <v>618479319623</v>
          </cell>
          <cell r="F8637" t="str">
            <v>Realizar estudios, diseños y construcción que permitan identificar las soluciones de riego y drenaje necesarias para la zona rural del municipio de Morelia Caquetá</v>
          </cell>
        </row>
        <row r="8638">
          <cell r="E8638">
            <v>618479319636</v>
          </cell>
          <cell r="F8638" t="str">
            <v>Gestionar ante los operadores privados de telefonía   móvil la construcción de antenas de comunicación para la ampliación de cobertura de voz y datos en la zona rural del municipio de Morelia Caqueta.</v>
          </cell>
        </row>
        <row r="8639">
          <cell r="E8639">
            <v>618479319646</v>
          </cell>
          <cell r="F8639" t="str">
            <v>Implementar Kioscos Vive digital con un amplio rango de señal y coberura para mejorar el acceso a servicios de internet en la zona rural del municipio de Morelia Caquetá ,</v>
          </cell>
        </row>
        <row r="8640">
          <cell r="E8640">
            <v>618592300989</v>
          </cell>
          <cell r="F8640" t="str">
            <v>Construir muros de contención sobre quebradas y ríos, para mitigar problemas de inundación en los seis corregimientos de acuerdo a estudios y diseños, para el  municipio de Puerto Rico - Caquetá</v>
          </cell>
        </row>
        <row r="8641">
          <cell r="E8641">
            <v>618592301026</v>
          </cell>
          <cell r="F8641" t="str">
            <v>Dotar de un banco de maquinaria amarilla para el mejoramiento de vías terciarias y construcción de reservorios para las épocas de sequía en lo seis corregimiento del municipio de Puerto Rico - Caquetá</v>
          </cell>
        </row>
        <row r="8642">
          <cell r="E8642">
            <v>618592301046</v>
          </cell>
          <cell r="F8642" t="str">
            <v>Conectar a la red de energía eléctrica las instituciones educativas y sus sedes educativas rurales del municipio de Puerto Rico, Caquetá.</v>
          </cell>
        </row>
        <row r="8643">
          <cell r="E8643">
            <v>618592301049</v>
          </cell>
          <cell r="F8643" t="str">
            <v>Ampliar las redes de comunicación y acceso a las tecnologías de la información y comunicación para todas las instituciones y sedes educativas rurales del municipio de Puerto Rico, para que la población estudiantil pueda utilizar estos medios.</v>
          </cell>
        </row>
        <row r="8644">
          <cell r="E8644">
            <v>618592301051</v>
          </cell>
          <cell r="F8644" t="str">
            <v>Construir puentes vehiculares sobre las quebradas y ríos de los seis corregimientos, de acuerdo a estudios y diseños para el municipio de Puerto Rico -  Caquetá.</v>
          </cell>
        </row>
        <row r="8645">
          <cell r="E8645">
            <v>618592301070</v>
          </cell>
          <cell r="F8645" t="str">
            <v>Construir puentes peatonales en los seis corregimientos  del municipio de Puerto Rico, de acuerdo a estudios y diseños.</v>
          </cell>
        </row>
        <row r="8646">
          <cell r="E8646">
            <v>618592301074</v>
          </cell>
          <cell r="F8646" t="str">
            <v>Construir cables aéreos en la zona rural de acuerdo a estudios de viabilidad, para municipio de Puerto Rico - Caquetá</v>
          </cell>
        </row>
        <row r="8647">
          <cell r="E8647">
            <v>618592301087</v>
          </cell>
          <cell r="F8647" t="str">
            <v>Ampliar la cobertura de telefonía celular en todos los corregimientos del municipio de Puerto Rico, mediante la instalación de antenas y  repotenciación de las mimas.</v>
          </cell>
        </row>
        <row r="8648">
          <cell r="E8648">
            <v>618592301099</v>
          </cell>
          <cell r="F8648" t="str">
            <v>Implementar redes de infraestructura de internet de banda ancha, que permita la conexión de las instituciones y sedes educativas y centros poblados de los seis corregimientos del municipio de Puerto Rico - Caquetá.</v>
          </cell>
        </row>
        <row r="8649">
          <cell r="E8649">
            <v>618592301104</v>
          </cell>
          <cell r="F8649" t="str">
            <v>Ampliar el servicio de interconexión eléctrica para dar cobertura a las veredas del municipio de Puerto Rico, de acuerdo a estudios de viabilidad.</v>
          </cell>
        </row>
        <row r="8650">
          <cell r="E8650">
            <v>618592301112</v>
          </cell>
          <cell r="F8650" t="str">
            <v>Mejorar las vías terciarias en los seis corregimientos y los  centros poblados del municipio de Puerto Rico, de acuerdo al inventario vial.</v>
          </cell>
        </row>
        <row r="8651">
          <cell r="E8651">
            <v>618592301116</v>
          </cell>
          <cell r="F8651" t="str">
            <v>Realizar mantenimiento y ampliación de caminos veredales en los corregimientos de Lusitania, La Aguililla, La Paz, Santana Ramos, La Esmeralda y Rionegro del municipio de Puerto Rico, Caquetá.</v>
          </cell>
        </row>
        <row r="8652">
          <cell r="E8652">
            <v>618592301119</v>
          </cell>
          <cell r="F8652" t="str">
            <v>Mejorar puentes peatonales (hamacas) en seis (6) corregimientos del municipio de Puerto Rico - Caquetá</v>
          </cell>
        </row>
        <row r="8653">
          <cell r="E8653">
            <v>618592301130</v>
          </cell>
          <cell r="F8653" t="str">
            <v>Construir sistemas de riego comunitario que beneficie al sector ganadero y agropecuario en los seis corregimientos del municipio de Puerto Rico, de acuerdo a estudios de viabilidad.</v>
          </cell>
        </row>
        <row r="8654">
          <cell r="E8654">
            <v>618592301135</v>
          </cell>
          <cell r="F8654" t="str">
            <v>Implementar el presupuesto participativo del municipio de Puerto Rico, para definir las lineas de inversión en el área de infraestructura.</v>
          </cell>
        </row>
        <row r="8655">
          <cell r="E8655">
            <v>618592301137</v>
          </cell>
          <cell r="F8655" t="str">
            <v>Instalar sistemas de energía alternativa en las instituciones educativas del área rural del municipio de Puerto Rico Caquetá</v>
          </cell>
        </row>
        <row r="8656">
          <cell r="E8656">
            <v>618592301265</v>
          </cell>
          <cell r="F8656" t="str">
            <v>Construir camino carreteable del porvenir hasta el cabildo Calarcá en el municipio de Puerto Rico (Caquetá).</v>
          </cell>
        </row>
        <row r="8657">
          <cell r="E8657">
            <v>618592301281</v>
          </cell>
          <cell r="F8657" t="str">
            <v>Construir en la comunidad  Calarcá  3 puentes, que beneficien el pueblo Pijao del municipio de Puerto Rico - Caquetá.</v>
          </cell>
        </row>
        <row r="8658">
          <cell r="E8658">
            <v>618592301283</v>
          </cell>
          <cell r="F8658" t="str">
            <v>Pavimentar con placa huella y asfaltita la vía a la comunidad de Calarcá del municipio de Puerto Rico (Caquetá).</v>
          </cell>
        </row>
        <row r="8659">
          <cell r="E8659">
            <v>618592301286</v>
          </cell>
          <cell r="F8659" t="str">
            <v>Instalar una antena de repetición para la comunidad de Calarcá, municipio de Puerto Rico, Caquetá, que pueda beneficiar a todas las comunidades cercanas</v>
          </cell>
        </row>
        <row r="8660">
          <cell r="E8660">
            <v>618592301287</v>
          </cell>
          <cell r="F8660" t="str">
            <v>Instalar plantas solares para 29 viviendas del cabildo Calarcá en el municipio de Puerto Rico (Caquetá).</v>
          </cell>
        </row>
        <row r="8661">
          <cell r="E8661">
            <v>618592301305</v>
          </cell>
          <cell r="F8661" t="str">
            <v>Construir vías terciarias para las comunidades NASA del municipio de Puerto RIco - Caquetá</v>
          </cell>
        </row>
        <row r="8662">
          <cell r="E8662">
            <v>618592301954</v>
          </cell>
          <cell r="F8662" t="str">
            <v>Mejorar las vías terciarias para el acceso a las comunidades indígenas NASA del municipio de Puerto Rico - Caquetá.</v>
          </cell>
        </row>
        <row r="8663">
          <cell r="E8663">
            <v>618592302005</v>
          </cell>
          <cell r="F8663" t="str">
            <v>Ampliar la cobertura de energía eléctrica para las comunidades del pueblo NASA del municipio de Puerto Rico - Caquetá</v>
          </cell>
        </row>
        <row r="8664">
          <cell r="E8664">
            <v>618592302010</v>
          </cell>
          <cell r="F8664" t="str">
            <v>Construir puente con capacidad vehicular sobre la quebrada el Cuervo que comunica el Casco Urbano con el corregimiento la Paz, del municipio de Puerto Rico - Caquetá. Beneficiando a 1600 personas aproximadamente.</v>
          </cell>
        </row>
        <row r="8665">
          <cell r="E8665">
            <v>618592302014</v>
          </cell>
          <cell r="F8665" t="str">
            <v>Instalar sistemas de energía fotovoltáica para 25 familias del Cabildo Indígena Montebello y 35 familias del Resguardo Zit Set Del Quecal, sin acceso a la energía eléctrica en el municipio de Puerto Rico (Caquetá).</v>
          </cell>
        </row>
        <row r="8666">
          <cell r="E8666">
            <v>618592302030</v>
          </cell>
          <cell r="F8666" t="str">
            <v>Construir 3 puentes en las veredas Porvenir, Rivera y la Aguililla del municipio de Puerto Rico (Caquetá).</v>
          </cell>
        </row>
        <row r="8667">
          <cell r="E8667">
            <v>618592302188</v>
          </cell>
          <cell r="F8667" t="str">
            <v>Instalar puntos vive digital para las comunidades del pueblo NASA del municipio de Puerto Rico - Caquetá</v>
          </cell>
        </row>
        <row r="8668">
          <cell r="E8668">
            <v>618592302252</v>
          </cell>
          <cell r="F8668" t="str">
            <v>Construir 22 metros de muro de contención para la ronda del rió Guaya en el municipio de Puerto Rico (Caquetá).</v>
          </cell>
        </row>
        <row r="8669">
          <cell r="E8669">
            <v>618592302262</v>
          </cell>
          <cell r="F8669" t="str">
            <v>Construir una represa, cuatro puentes peatonales, un box culver y dos rellenos Camino resguardo galilea Siberia a la sede uma kite, en el municipio de Puerto Rico, Caquetá</v>
          </cell>
        </row>
        <row r="8670">
          <cell r="E8670">
            <v>618592302282</v>
          </cell>
          <cell r="F8670" t="str">
            <v>Implementar sistemas alternativos de energía limpia, a través de la dotación de paneles solares para las comnunidades del pueblo Nasa del municipio de Puerto Rico – Caquetá</v>
          </cell>
        </row>
        <row r="8671">
          <cell r="E8671">
            <v>618592302285</v>
          </cell>
          <cell r="F8671" t="str">
            <v>Instalar  de una antena de telefonía celular  en el reguardo indígena galilea Siberia en beneficio de las 39 familias del resguardo galilea Siberia, en el municipio de Puerto Rico, Caquetá</v>
          </cell>
        </row>
        <row r="8672">
          <cell r="E8672">
            <v>618592302289</v>
          </cell>
          <cell r="F8672" t="str">
            <v>Gestionar ante el operador celular la instalación de una antena para ampliar la cobertura del servicio  para el Resguardo  Nasa Kiwe</v>
          </cell>
        </row>
        <row r="8673">
          <cell r="E8673">
            <v>618592302290</v>
          </cell>
          <cell r="F8673" t="str">
            <v>Realizar la construcción de un box coulber, alcantarillas, puente peatonal en el municipio de Puerto Rico(Caquetá)</v>
          </cell>
        </row>
        <row r="8674">
          <cell r="E8674">
            <v>618592302325</v>
          </cell>
          <cell r="F8674" t="str">
            <v>Mejorar la vía carreteable desde Esquite hasta El Porvenir 8km, y del porvenir hasta la alta rivera y la vereda las palmeras 24 km en el municipio de Puerto Rico (Caquetá).</v>
          </cell>
        </row>
        <row r="8675">
          <cell r="E8675">
            <v>618592302417</v>
          </cell>
          <cell r="F8675" t="str">
            <v>Construir puentes peatonales para las comunidades del pueblo NASA del municipio Puerto Rico - Caquetá</v>
          </cell>
        </row>
        <row r="8676">
          <cell r="E8676">
            <v>618592302448</v>
          </cell>
          <cell r="F8676" t="str">
            <v>Construir un puente peatonal  de 30 metros sobre la quebrada el quebradon para comunicar el reguardo con las parcelas, en el municipio de Puerto Rico, Caquetá</v>
          </cell>
        </row>
        <row r="8677">
          <cell r="E8677">
            <v>618592302450</v>
          </cell>
          <cell r="F8677" t="str">
            <v>Construir un puente peatonal sobre la quebrada la piedra de 16 metros a 5 km del punto de partida, en el municipio de Puerto Rico, Caquetá</v>
          </cell>
        </row>
        <row r="8678">
          <cell r="E8678">
            <v>618592302454</v>
          </cell>
          <cell r="F8678" t="str">
            <v>Construir un puente de herradura sobre el río Guaya para las 4 comunidades, que comunicaría el corregimiento la Aguililla (cabildo) con el corregimiento La Paz en el municipio de Puerto Rico (Caquetá)</v>
          </cell>
        </row>
        <row r="8679">
          <cell r="E8679">
            <v>618592302470</v>
          </cell>
          <cell r="F8679" t="str">
            <v>Construir puentes vehiculares de acuerdo a estudios y diseños para las comunidades del pueblo Nasa del municipio de Puerto Rico - Caquetá</v>
          </cell>
        </row>
        <row r="8680">
          <cell r="E8680">
            <v>618592302479</v>
          </cell>
          <cell r="F8680" t="str">
            <v xml:space="preserve">Construir de puentes peatonales para la zona alta de las quebradas en el municipio de Puerto Rico(Caquetá). </v>
          </cell>
        </row>
        <row r="8681">
          <cell r="E8681">
            <v>618592302498</v>
          </cell>
          <cell r="F8681" t="str">
            <v>Mejorar las vías de acceso a las comunidades del pueblo NASA del municipio de Puerto Rico - Caquetá</v>
          </cell>
        </row>
        <row r="8682">
          <cell r="E8682">
            <v>618592302521</v>
          </cell>
          <cell r="F8682" t="str">
            <v>Implementar sistemas alternativos de energía eléctrica para la zona rural dispersa o de difícil acceso del municipio de Puerto Rico, de acuerdo a estudios de viabilidad.</v>
          </cell>
        </row>
        <row r="8683">
          <cell r="E8683">
            <v>618592302523</v>
          </cell>
          <cell r="F8683" t="str">
            <v>Realizar los estudios y diseños para el mejoramiento de los puentes peatonales de las vías de acceso al resguardo Zit Set del Quecal, del municipio de Puerto Rico - Caquetá</v>
          </cell>
        </row>
        <row r="8684">
          <cell r="E8684">
            <v>618592302524</v>
          </cell>
          <cell r="F8684" t="str">
            <v>Construir la vía carreteable desde la casa cabildo hasta la sede educativa uma kite 18 km, en el municipio de Puerto Rico. Caquetá</v>
          </cell>
        </row>
        <row r="8685">
          <cell r="E8685">
            <v>618610302105</v>
          </cell>
          <cell r="F8685" t="str">
            <v>Ampliar caminos veredales mediante conformación, afirmado y obras de drenaje en el Municipio de San José del Fragua - Caquetá, beneficiando las comunidades campesinas y beneficiarios del PNIS para sacar los productos a la cabecera municipal .</v>
          </cell>
        </row>
        <row r="8686">
          <cell r="E8686">
            <v>618610302149</v>
          </cell>
          <cell r="F8686" t="str">
            <v>Ampliar la cobertura eléctrica en alta y media tensión en la zona rural del municipio de San Jose del Fragua, Caquetá, beneficiando a la comunidad campesina y mujeres rurales en las diferentes labores del hogar y actividad productiva.</v>
          </cell>
        </row>
        <row r="8687">
          <cell r="E8687">
            <v>618610302230</v>
          </cell>
          <cell r="F8687" t="str">
            <v>Realizar el mantenimiento periódico y rutinario de la red víal existente en la zona rural del municipio de San José del Fragua - Caquetá.</v>
          </cell>
        </row>
        <row r="8688">
          <cell r="E8688">
            <v>618610302547</v>
          </cell>
          <cell r="F8688" t="str">
            <v>Implementar redes de comunicación y acceso a las tecnologías de la información y comunicación para todas las sedes educativas de la zona rural del municipio de San José del Fragua Caquetá fortaleciendo el desarrollo de los procesos educativos.</v>
          </cell>
        </row>
        <row r="8689">
          <cell r="E8689">
            <v>618610302609</v>
          </cell>
          <cell r="F8689" t="str">
            <v xml:space="preserve">Construir 492 Alcantarillas en la zona rural del municipio de San José del Fragua - Caquetá </v>
          </cell>
        </row>
        <row r="8690">
          <cell r="E8690">
            <v>618610302700</v>
          </cell>
          <cell r="F8690" t="str">
            <v>Gestionar con los operadores privados de telefonìa celular, la instalaciòn de antenas de telecomunicaciòn y conectividad para la zona rural del del municipio de san Josè del Fragua, Caquetà, con el fin de garantizar la comunicaciòn de las comunidades rurales con la cabecera municipal y con las otras regiones del paìs.</v>
          </cell>
        </row>
        <row r="8691">
          <cell r="E8691">
            <v>618610302788</v>
          </cell>
          <cell r="F8691" t="str">
            <v>Construir 106 box Coulvert en la zona rural del municipio de San José del Fragua -Caquetá</v>
          </cell>
        </row>
        <row r="8692">
          <cell r="E8692">
            <v>618610302868</v>
          </cell>
          <cell r="F8692" t="str">
            <v>Construir muros de contención para mitigar el riesgo en la comunidad rural en el municipio de San José del Fragua - Caquetá</v>
          </cell>
        </row>
        <row r="8693">
          <cell r="E8693">
            <v>618610302875</v>
          </cell>
          <cell r="F8693" t="str">
            <v>Gestionar la construcción de líneas de gas domiciliarios para beneficiar las familias campesinas del municipio de San José del Fragua - Caquetá</v>
          </cell>
        </row>
        <row r="8694">
          <cell r="E8694">
            <v>618610302934</v>
          </cell>
          <cell r="F8694" t="str">
            <v>Construir  placa huella en la zona rural del municipio de San José del Fragua - Caquetá eConstruir que permitan la movilidad y la reducción del tiempo de desplazamiento.</v>
          </cell>
        </row>
        <row r="8695">
          <cell r="E8695">
            <v>618610303276</v>
          </cell>
          <cell r="F8695" t="str">
            <v>Construir puentes vehiculares en la zona rural del municipio de San José del Fragua - Caquetá.</v>
          </cell>
        </row>
        <row r="8696">
          <cell r="E8696">
            <v>618610303289</v>
          </cell>
          <cell r="F8696" t="str">
            <v xml:space="preserve">Instalar reductores de velocidad en la vereda Gallineta, del Municipio de San José del Fragua, departamento de Caquetá, frente al colegio del mismo nombre para evitar accidentes de tránsito con los niños de la institución educativa. </v>
          </cell>
        </row>
        <row r="8697">
          <cell r="E8697">
            <v>618610303306</v>
          </cell>
          <cell r="F8697" t="str">
            <v>Implementar el programa vive digital internet en las instituciones educativas de la comunidad indígena del municipio de San José del Fragua</v>
          </cell>
        </row>
        <row r="8698">
          <cell r="E8698">
            <v>618610303323</v>
          </cell>
          <cell r="F8698" t="str">
            <v xml:space="preserve">Realizar estudios y diseños que permitan identificar la soluciones de riego y drenaje necesarias para la zona rural que beneficie a la comunidad campesina y victimas del conflicto armado del municipio de San José del Fragua - Caquetá. Los estudios deben identificar zona de intervención y tipo de solución para cada zona.     </v>
          </cell>
        </row>
        <row r="8699">
          <cell r="E8699">
            <v>618610303344</v>
          </cell>
          <cell r="F8699" t="str">
            <v xml:space="preserve">Construir y extender redes eléctricas con fuentes alternativas de energía limpia para 1.555 familias que permita mejorar la calidad de vida de la población rural en el municipio de San José del Fragua- Caquetá </v>
          </cell>
        </row>
        <row r="8700">
          <cell r="E8700">
            <v>618610303384</v>
          </cell>
          <cell r="F8700" t="str">
            <v>Construir puentes peatonales en la zona  rural del municipio de San José del Fragua - Caquetá para mejorar la movilidad, el intercambio y comercialización de productos de las comunidades campesinas, beneficiarios del PNIS y victimas .</v>
          </cell>
        </row>
        <row r="8701">
          <cell r="E8701">
            <v>618610303417</v>
          </cell>
          <cell r="F8701" t="str">
            <v>Mejorar el 100% de las vías terciarias en el municipio de San José del Fragua - Caquetá  mediante conformación, descoles, extendido de material y compactación, con vibro para beneficio de las comunidades campesinas y mujeres rurales.</v>
          </cell>
        </row>
        <row r="8702">
          <cell r="E8702">
            <v>618610303479</v>
          </cell>
          <cell r="F8702" t="str">
            <v xml:space="preserve">Pavimentar las vías terciarias con el fin de mejorar el turismo y la calidad de vida de las comunidades rurales del municipio de San José del Fragua - Caquetá </v>
          </cell>
        </row>
        <row r="8703">
          <cell r="E8703">
            <v>618610303512</v>
          </cell>
          <cell r="F8703" t="str">
            <v>Dotar de energía alternativa (paneles solares) a las sedes educativas que lo requieran de la zona rural del municipio de San José del Fragua, para garantizar iluminación en las aulas de clase y la utilización de equipos de apoyo y audiovisuales en el municipio de San José del Fragua Caquetá</v>
          </cell>
        </row>
        <row r="8704">
          <cell r="E8704">
            <v>618610303525</v>
          </cell>
          <cell r="F8704" t="str">
            <v>Dotar de paneles solares que beneficien  a la comunidad del  Resguardo Nasa el Portal  del municipio de  San José del Fragua - Caquetá.</v>
          </cell>
        </row>
        <row r="8705">
          <cell r="E8705">
            <v>618610303527</v>
          </cell>
          <cell r="F8705" t="str">
            <v>Construir 2500 metros de placa huella en los sectores Zabaleta, resguardo Brisas  del Fragua y los pinos sobre caminos de herradura en el municipio de San José del Fragua - Caquetá.</v>
          </cell>
        </row>
        <row r="8706">
          <cell r="E8706">
            <v>618610303529</v>
          </cell>
          <cell r="F8706" t="str">
            <v>Construir un Puente vehicular sobre la Quebrada la Afilanga que cruza por la vía la Troncal de la Selva del municipio de San José del Fragua</v>
          </cell>
        </row>
        <row r="8707">
          <cell r="E8707">
            <v>618610303533</v>
          </cell>
          <cell r="F8707" t="str">
            <v>Gestionar ante el operador  antenas de telefonía móvil e Internet  para beneficiar a las comunnidades de los resguardos San Miguel, San Antonio, Brisas y Yurayaco del municipio de San José del Fragua - Caquetá.</v>
          </cell>
        </row>
        <row r="8708">
          <cell r="E8708">
            <v>618610303534</v>
          </cell>
          <cell r="F8708" t="str">
            <v>Mejorar 2 kilómetros de caminos de herradura ubicados en el Resguardo San Miguel,hacia la bombonal y 1 kilómetro de camino de herradura  que conduce del resguardo San Miguel hacia la vereda El Placer del municipio de San José del Fragua</v>
          </cell>
        </row>
        <row r="8709">
          <cell r="E8709">
            <v>618610303537</v>
          </cell>
          <cell r="F8709" t="str">
            <v>Mejorar el puente colgante sobre el río Fraguita con una longitud aproximada de 100 metros ubicado dentro del Resguardo Nasa el portal  del municipio de San José del Fragua - Caquetá.</v>
          </cell>
        </row>
        <row r="8710">
          <cell r="E8710">
            <v>618610303538</v>
          </cell>
          <cell r="F8710" t="str">
            <v>Construir 5 km de placa huella en los puntos críticos del camino que conduce del sector de Yurayaco a la vereda El Diamante del municipio de San José del Fragua-Caquetá.</v>
          </cell>
        </row>
        <row r="8711">
          <cell r="E8711">
            <v>618610303539</v>
          </cell>
          <cell r="F8711" t="str">
            <v>Mejorara el estado de los caminos y carreteras para el transporte de los habitantes del cabildo indígena Ja?eni D?ona del municipio de San José del Fragua - Caquetá.</v>
          </cell>
        </row>
        <row r="8712">
          <cell r="E8712">
            <v>618610303540</v>
          </cell>
          <cell r="F8712" t="str">
            <v>Construir Puente peatonal sobre el río Yurayaco inspección Yurayaco del municipio de San José del Fragua</v>
          </cell>
        </row>
        <row r="8713">
          <cell r="E8713">
            <v>618610303541</v>
          </cell>
          <cell r="F8713" t="str">
            <v>Construir 6 alcantarillas en los 2 kilómetros de vìa ubicada desde el desvío hacia la vereda Buenos Aires hasta la Balastrera que conduce al Resguardo Nasa el Portal del municipio de San José del Fragua.</v>
          </cell>
        </row>
        <row r="8714">
          <cell r="E8714">
            <v>618610303542</v>
          </cell>
          <cell r="F8714" t="str">
            <v>Construir un Puente vehicular sobre la quebrada Paujila para beneficio de la comunidad del resguardo el Portal ubicado en Zabaleta por la vía la troncal de la selva del municipio de San José del Fragua - Caquetá.</v>
          </cell>
        </row>
        <row r="8715">
          <cell r="E8715">
            <v>618610303545</v>
          </cell>
          <cell r="F8715" t="str">
            <v>Mejorar 2 kilómetros de camino veredal entre el Resguardo Las Brisas y la vereda La Bombonal del municipio de San José del Fragua</v>
          </cell>
        </row>
        <row r="8716">
          <cell r="E8716">
            <v>618610303550</v>
          </cell>
          <cell r="F8716" t="str">
            <v>Construir un Puente sobre la quebrada Kotococha Resguardo Las Brisas del municipio de San José del Fragua-Caquetá.</v>
          </cell>
        </row>
        <row r="8717">
          <cell r="E8717">
            <v>618610303552</v>
          </cell>
          <cell r="F8717" t="str">
            <v>Construir un puente peatonal de aproximadamente 40 metros de largo sobre la carretera marginal de la selva a la altura del cabildo indígena Ja?eni D?ona del municipio de  San José del Fragua - Caquetá.</v>
          </cell>
        </row>
        <row r="8718">
          <cell r="E8718">
            <v>618610303553</v>
          </cell>
          <cell r="F8718" t="str">
            <v>Construir 3 puentes peatonales colgantes: 2 sobre los ríos Fragua chorroso y fragua grande y  1 en la quebrada Afilanga a la altura de la escuela del Resguardo San Miguel del municipio de San José del Fragua-Caquetá.</v>
          </cell>
        </row>
        <row r="8719">
          <cell r="E8719">
            <v>618610303555</v>
          </cell>
          <cell r="F8719" t="str">
            <v>Mejorar el estado de la vía ubicada desde el desvío hacia la vereda Buenos Aires hasta la Balastrera en un tramo de  2 kilómetros que conduce al Resguardo Nasa el portal del municipio de San José del Fragua - Caquetá.</v>
          </cell>
        </row>
        <row r="8720">
          <cell r="E8720">
            <v>618610303556</v>
          </cell>
          <cell r="F8720" t="str">
            <v>Gestionar una antena de telefonía celular e Internet para el Resguardo Nasa el portal,  con el fin de que las familias tengan acceso a estos servicios e el municipio de San José del Fragua-Caquetá.</v>
          </cell>
        </row>
        <row r="8721">
          <cell r="E8721">
            <v>618610303557</v>
          </cell>
          <cell r="F8721" t="str">
            <v>Construir un Puente peatonal sobre la quebrada la Bombonal Resguardo San Antonio del municipio de San José del Fragua - Caquetá.</v>
          </cell>
        </row>
        <row r="8722">
          <cell r="E8722">
            <v>618610303558</v>
          </cell>
          <cell r="F8722" t="str">
            <v>Construir un Puente peatonal sobre el río fragua resguardo Brisas inspección de Zabaleta del municipio de San José del Fragua-Caquetá</v>
          </cell>
        </row>
        <row r="8723">
          <cell r="E8723">
            <v>618610303562</v>
          </cell>
          <cell r="F8723" t="str">
            <v>Construir un Puente peatonal sobre el río fragua sector San Antonio Inspección Zabaleta del municipio de San José del Fragua - Caquetá</v>
          </cell>
        </row>
        <row r="8724">
          <cell r="E8724">
            <v>618610303565</v>
          </cell>
          <cell r="F8724" t="str">
            <v>Establecer la conexión de energía eléctrica por medio de la interconexión o sistemas de energía alternativa para 86 familias , 3 escuelas, cabildo y casa de cabildo de las cuatro comunidades Ingas del municipio de San José del Fragua - Caquetá.</v>
          </cell>
        </row>
        <row r="8725">
          <cell r="E8725">
            <v>618610303566</v>
          </cell>
          <cell r="F8725" t="str">
            <v>Construir un puente colgante de 100 metros aproximadamente sobre el río Fraguita, ubicado al frente de la molienda del Resguardo Nasa El Portal del municipio de  San José del Fragua - Caquetá.</v>
          </cell>
        </row>
        <row r="8726">
          <cell r="E8726">
            <v>618753296883</v>
          </cell>
          <cell r="F8726" t="str">
            <v>Categorizar, identificar e inventariar las vías de la red terciaria de la mano del IGAC, Invías, Corpoamazonía y el Ministerio del Medio Ambiente y Desarrollo Sostenible para la actualización del inventario vial de la red terciaria en el municipio de San Vicente del Caguán como insumo para el reconocimiento de estas vías.</v>
          </cell>
        </row>
        <row r="8727">
          <cell r="E8727">
            <v>618753296947</v>
          </cell>
          <cell r="F8727" t="str">
            <v>Mejorar las vías con pavimento en asfalto en caliente y construir todas las obras necesarias para contar con vías en excelente estado que comuniquen a las comunidades del Municipio de San Vicente del Caguán.</v>
          </cell>
        </row>
        <row r="8728">
          <cell r="E8728">
            <v>618753297044</v>
          </cell>
          <cell r="F8728" t="str">
            <v>Mejorar y realizar mantenimiento de las vías terciarias y caminos veredales, atendiendo a la legislación ambiental y la normativa vigente, para la recuperación de la estructura  víal del municipio de San Vicente del Caguan.</v>
          </cell>
        </row>
        <row r="8729">
          <cell r="E8729">
            <v>618753297066</v>
          </cell>
          <cell r="F8729" t="str">
            <v>Construir puentes vehiculares en la zona rural del municipio de San Vicente del Caguán, atendiendo a los estudios y diseños, legislación ambiental y normatividad vigente.</v>
          </cell>
        </row>
        <row r="8730">
          <cell r="E8730">
            <v>618753297094</v>
          </cell>
          <cell r="F8730" t="str">
            <v>Construir puentes peatonales en la zona rural del municipio de San Vicente del Caguán, atendiendo a los estudios y diseños, legislación ambiental y normatividad vigente.</v>
          </cell>
        </row>
        <row r="8731">
          <cell r="E8731">
            <v>618753297111</v>
          </cell>
          <cell r="F8731" t="str">
            <v>Ampliar la cobertura de energía eléctrica para las zonas rurales no interconectadas del municipio de San Vicente del Caguán.</v>
          </cell>
        </row>
        <row r="8732">
          <cell r="E8732">
            <v>618753297119</v>
          </cell>
          <cell r="F8732" t="str">
            <v>Implementar  sistemas de energías alternativas en la zona rural no interconectada del municipio de San Vicente del Caguán</v>
          </cell>
        </row>
        <row r="8733">
          <cell r="E8733">
            <v>618753297127</v>
          </cell>
          <cell r="F8733" t="str">
            <v>Ampliar la cobertura de telefonía celular y datos móviles mediante la instalación de antenas amplificadoras o repetidoras para lograr un acceso de calidad a estas redes por parte de toda la población rural de San Vicente del Caguán</v>
          </cell>
        </row>
        <row r="8734">
          <cell r="E8734">
            <v>618753297142</v>
          </cell>
          <cell r="F8734" t="str">
            <v>Implementar redes de infraestructura de internet de banda ancha en las veredas,  caseríos y centros poblados de la zona rural del municipio de San Vicente del Caguán</v>
          </cell>
        </row>
        <row r="8735">
          <cell r="E8735">
            <v>618753297169</v>
          </cell>
          <cell r="F8735" t="str">
            <v>Dotar de un banco de maquinaria amarilla municipal amplio y suficiente para el mantenimiento exclusivo de la red vial terciaria del municipio de San Vicente del Caguán.</v>
          </cell>
        </row>
        <row r="8736">
          <cell r="E8736">
            <v>618753297279</v>
          </cell>
          <cell r="F8736" t="str">
            <v>Crear sistemas de distribución de gas domiciliario para los centros poblados, caseríos  y viviendas dispersas de la zona rural del municipio de San Vicente del Caguán</v>
          </cell>
        </row>
        <row r="8737">
          <cell r="E8737">
            <v>618753297428</v>
          </cell>
          <cell r="F8737" t="str">
            <v>Realizar estudios y diseños para determinar la viabilidad de los distritos de riegos para la producción agrícola y pecuaria para la zona rural del municipio de San Vicente del Caguán.</v>
          </cell>
        </row>
        <row r="8738">
          <cell r="E8738">
            <v>618753297538</v>
          </cell>
          <cell r="F8738" t="str">
            <v>Realizar los estudios y diseños para la construcción de los puentes peatonales y de herradura en el territorio de los Resguardos del municipio de San Vicente del Caguan</v>
          </cell>
        </row>
        <row r="8739">
          <cell r="E8739">
            <v>618753297543</v>
          </cell>
          <cell r="F8739" t="str">
            <v>Mejorar los 40 km de caminos de herradura con los que cuenta el Resguardo Banderas del Recaibo del municipio de San Vicente del Caguán</v>
          </cell>
        </row>
        <row r="8740">
          <cell r="E8740">
            <v>618753297558</v>
          </cell>
          <cell r="F8740" t="str">
            <v>Mejorar las vías con material de afirmado y obras de arte, que comunican los Resguardos y Cabildos  del municipio de San Vicente del Caguan</v>
          </cell>
        </row>
        <row r="8741">
          <cell r="E8741">
            <v>618753297564</v>
          </cell>
          <cell r="F8741" t="str">
            <v>Realizar estudios, diseños y construcción de un sistema alternativo  de transporte mediante cables elevados o teleférico para el Resguardo Banderas del Recaibo, del municipio de San Vicente del Caguán - Caquetá</v>
          </cell>
        </row>
        <row r="8742">
          <cell r="E8742">
            <v>618753297588</v>
          </cell>
          <cell r="F8742" t="str">
            <v>Implementar un plan de acción para que los territorios que se entreguen a las comunidades de los Cabildos Juan Tama, La Pradera, La Esperanza del municipio de San Vicente del Caguán, cuenten con vías de acceso, comunicaciones, sistemas alternativos de energía y adecuación de tierras.</v>
          </cell>
        </row>
        <row r="8743">
          <cell r="E8743">
            <v>618753297614</v>
          </cell>
          <cell r="F8743" t="str">
            <v>Implementar redes de infraestructura de internet de banda ancha en todos los territorios de las comunidades indígenas del municipio de San Vicente del Caguán.</v>
          </cell>
        </row>
        <row r="8744">
          <cell r="E8744">
            <v>618753297622</v>
          </cell>
          <cell r="F8744" t="str">
            <v>Construir, dotar y habilitar muelles fluviales para los resguardos llanos del Yari Yaguara II y Territorio ancestral del Cabildo la Esperanza, del municipio de San Vicente del Caguán - Caquetá.</v>
          </cell>
        </row>
        <row r="8745">
          <cell r="E8745">
            <v>618753297627</v>
          </cell>
          <cell r="F8745" t="str">
            <v>Realizar los estudios y diseños para la construcción de los puentes vehiculares en las vías que comunican a los resguardos y cabildos del municipio de San Vicente del Caguan</v>
          </cell>
        </row>
        <row r="8746">
          <cell r="E8746">
            <v>618753297646</v>
          </cell>
          <cell r="F8746" t="str">
            <v>Formular y financiar proyectos para la implementación de sistemas de energía alternativos como paneles solares y sistemas pelton para los resguardos del municipio de San Vicente del Caguan</v>
          </cell>
        </row>
        <row r="8747">
          <cell r="E8747">
            <v>618753297651</v>
          </cell>
          <cell r="F8747" t="str">
            <v xml:space="preserve">Dotar con maquinaria amarilla a la Asociación de Cabildos Indígenas de San Vicente del Caguán-ACISC </v>
          </cell>
        </row>
        <row r="8748">
          <cell r="E8748">
            <v>618753297656</v>
          </cell>
          <cell r="F8748" t="str">
            <v>Realizar los estudios y diseños para la construcción de distritos de riego, con almacenamiento de agua y redes de distribución   para abastecer los abrevaderos de ganado para el Resguardo La Libertad No 2, Llanos del Yari Yaguara II y Cabildo la Esperanza</v>
          </cell>
        </row>
        <row r="8749">
          <cell r="E8749">
            <v>618753297680</v>
          </cell>
          <cell r="F8749" t="str">
            <v>Construir gaviones sobre el rió Caguán para mitigar los daños por las crecientes sobre los muelles de la inspecciones de Puerto Betania, Tres esquinas y Santa Rosa del Caguán.</v>
          </cell>
        </row>
        <row r="8750">
          <cell r="E8750">
            <v>618753299060</v>
          </cell>
          <cell r="F8750" t="str">
            <v xml:space="preserve">Construcción y apertura de nuevas vías de acuerdo con estudios y diseños técnicos viales y ambientales </v>
          </cell>
        </row>
        <row r="8751">
          <cell r="E8751">
            <v>618756305392</v>
          </cell>
          <cell r="F8751" t="str">
            <v>Construir un sistema y/o distrito de riego de acuerdo a estudios y diseños,  donde se incluya la construcción de estanques y la recuperación de fuentes hídricas, con lo cual se garantice la producción agrícola para cada uno de los núcleos veredales de la zona rural del municipio de Solano, Caquetá.</v>
          </cell>
        </row>
        <row r="8752">
          <cell r="E8752">
            <v>618756305417</v>
          </cell>
          <cell r="F8752" t="str">
            <v xml:space="preserve">Ampliar la cobertura de telefonía celular y datos móviles al 100% de la zona rural, mediante la construcción de torres repetidoras de acuerdo a estudios y diseños, para el municipio de Solano, Caquetá.    </v>
          </cell>
        </row>
        <row r="8753">
          <cell r="E8753">
            <v>618756305481</v>
          </cell>
          <cell r="F8753" t="str">
            <v>Ampliar la cobertura eléctrica mediante interconexión para la zona rural del municipio de Solano - Caquetá</v>
          </cell>
        </row>
        <row r="8754">
          <cell r="E8754">
            <v>618756305581</v>
          </cell>
          <cell r="F8754" t="str">
            <v>Mejorar las vías ancestrales para mejorar las condiciones de movilidad de la zona rural del municipio de Solano - Caquetá, atendiendo a la legislación ambiental y la normativa vigente.</v>
          </cell>
        </row>
        <row r="8755">
          <cell r="E8755">
            <v>618756305665</v>
          </cell>
          <cell r="F8755" t="str">
            <v>Construir vías en concreto o asfaltita para las inspecciones y/o caserios del municipio de Solano, atendiendo a la legislación ambiental y la normativa vigente.</v>
          </cell>
        </row>
        <row r="8756">
          <cell r="E8756">
            <v>618756305684</v>
          </cell>
          <cell r="F8756" t="str">
            <v>Construir puentes peatonales en lámina metálica para mejorar el transito de las comunidades rurales del municipio de Solano - Caquetá, atendiendo a la legislación ambiental y la normativa vigente.</v>
          </cell>
        </row>
        <row r="8757">
          <cell r="E8757">
            <v>618756305760</v>
          </cell>
          <cell r="F8757" t="str">
            <v>Ampliar la cobertura eléctrica al 10% de la población rural dispersa del municipio de Solano, mediante soluciones alternativas de energía limpia como paneles o parques solares.</v>
          </cell>
        </row>
        <row r="8758">
          <cell r="E8758">
            <v>618756305766</v>
          </cell>
          <cell r="F8758" t="str">
            <v>Garantizar a las sedes educativas de los resguardos indígenas del municipio de Solano, Caquetá del servicio de energía eléctrica y soluciones alternativas  para zonas no interconectadas.</v>
          </cell>
        </row>
        <row r="8759">
          <cell r="E8759">
            <v>618756305773</v>
          </cell>
          <cell r="F8759" t="str">
            <v>Construir rampas y muelles fluviales en los principales puertos de la zona rural del municipio de Solano - Caquetá</v>
          </cell>
        </row>
        <row r="8760">
          <cell r="E8760">
            <v>618756305786</v>
          </cell>
          <cell r="F8760" t="str">
            <v>Construir Pista de Aterrizaje para el casco urbano del municipio de Solano, beneficiando a 5000 habitantes aproximadamente,</v>
          </cell>
        </row>
        <row r="8761">
          <cell r="E8761">
            <v>618756305801</v>
          </cell>
          <cell r="F8761" t="str">
            <v>Construir gaseoductos para los centros poblados rurales del municipio de Solano, Caquetá</v>
          </cell>
        </row>
        <row r="8762">
          <cell r="E8762">
            <v>618756305857</v>
          </cell>
          <cell r="F8762" t="str">
            <v>Ampliar la cobertura de señal de televisiòn TDT, para la zona rural del municipio de Solano - Caquetá</v>
          </cell>
        </row>
        <row r="8763">
          <cell r="E8763">
            <v>618756305873</v>
          </cell>
          <cell r="F8763" t="str">
            <v>Mejorar la red terciaria del municipio de Solano a través del sistema de Placa Huella con  rellenos, obras de arte y puentes beneficiando la transitabilidad de la población rural, atendiendo a la legislación ambiental y la normativa vigente.</v>
          </cell>
        </row>
        <row r="8764">
          <cell r="E8764">
            <v>618756306011</v>
          </cell>
          <cell r="F8764" t="str">
            <v>Ampliar la cobertura de internet por banda ancha o fibra óptica, para las sedes educativas rurales y centros poblados del municipio de Solano - Caquetá</v>
          </cell>
        </row>
        <row r="8765">
          <cell r="E8765">
            <v>618756306258</v>
          </cell>
          <cell r="F8765" t="str">
            <v>Instalar kioscos digitales en las sedes educativas del los resguardos indígenas del Municipio de Solano.</v>
          </cell>
        </row>
        <row r="8766">
          <cell r="E8766">
            <v>618756306462</v>
          </cell>
          <cell r="F8766" t="str">
            <v>Brindar el servicio de energía permanente en las sedes educativas de los resguardos indígenas del municipio de Solano, Caquetá</v>
          </cell>
        </row>
        <row r="8767">
          <cell r="E8767">
            <v>618756308745</v>
          </cell>
          <cell r="F8767" t="str">
            <v>Actualizar el inventario de la red vial terciaria, para el municipio de Solano, Caquetá</v>
          </cell>
        </row>
        <row r="8768">
          <cell r="E8768">
            <v>618756308756</v>
          </cell>
          <cell r="F8768" t="str">
            <v>Ampliar la cobertura de señal telefónica y datos móviles a todos los resguardos indígenas del Municipio de Solano, Caquetá</v>
          </cell>
        </row>
        <row r="8769">
          <cell r="E8769">
            <v>618756308762</v>
          </cell>
          <cell r="F8769" t="str">
            <v>Ampliar la interconexión eléctrica y soluciones alternas de producción de energía mediante paneles solares y parques solares para el beneficio de las familias ubicadas en los resguardos indígenas del Municipio de Solano.</v>
          </cell>
        </row>
        <row r="8770">
          <cell r="E8770">
            <v>618756308763</v>
          </cell>
          <cell r="F8770" t="str">
            <v>Mejorar las vías carretables y peatonales en todos los resguardos indígenas del Municipio, Caquetá</v>
          </cell>
        </row>
        <row r="8771">
          <cell r="E8771">
            <v>618756308764</v>
          </cell>
          <cell r="F8771" t="str">
            <v>Construir muelles fijos y flotantes sobre los diferentes puertos de los resguardos indígenas del municipio Solano, Caquetá</v>
          </cell>
        </row>
        <row r="8772">
          <cell r="E8772">
            <v>618756308782</v>
          </cell>
          <cell r="F8772" t="str">
            <v>Construir puentes peatonales para mejorar la transitabilidad de los habitantes de los resguardos indígenas del municipio de Solano, Caquetá.</v>
          </cell>
        </row>
        <row r="8773">
          <cell r="E8773">
            <v>618785305374</v>
          </cell>
          <cell r="F8773" t="str">
            <v>Construir 1 Km en relleno para acceso al puente de la quebrada la Solita, sobre la vega hacia el camino de la vereda las flores que beneficie a las familias campesinas y PNIS del municipio de Solita - Caquetá.</v>
          </cell>
        </row>
        <row r="8774">
          <cell r="E8774">
            <v>618785305376</v>
          </cell>
          <cell r="F8774" t="str">
            <v>Construir 10 puentes en concreto para vehículo de carga pesada en las vías terciarias para beneficiar las familias campesinas y PNIS del Municipio de Solita, Caquetá</v>
          </cell>
        </row>
        <row r="8775">
          <cell r="E8775">
            <v>618785305408</v>
          </cell>
          <cell r="F8775" t="str">
            <v xml:space="preserve">Ampliar caminos veredales mediante conformación, afirmado y obras de drenaje en el Municipio de Solita - Caquetá. </v>
          </cell>
        </row>
        <row r="8776">
          <cell r="E8776">
            <v>618785305415</v>
          </cell>
          <cell r="F8776" t="str">
            <v>Gestionar ante los operadores privados de telefonía   movil la construcción de antenas de comuicación para la ampliación de cobertura de voz y datos en la zona rural del municipio de Solita.</v>
          </cell>
        </row>
        <row r="8777">
          <cell r="E8777">
            <v>618785305419</v>
          </cell>
          <cell r="F8777" t="str">
            <v>Gestionar ante los operadores privados la construcción de antenas para la señal de televisión   gratuita en el área rural del municipio de Solita Caqueta.</v>
          </cell>
        </row>
        <row r="8778">
          <cell r="E8778">
            <v>618785305428</v>
          </cell>
          <cell r="F8778" t="str">
            <v>Construir alcantarillas en puntos críticos de todas las vías terciarias del Municipio de Solita, Caquetá, para mejorar el transito y comercialización de los productos agricolas y pecuarios de las familias campesinas y PENIS</v>
          </cell>
        </row>
        <row r="8779">
          <cell r="E8779">
            <v>618785305438</v>
          </cell>
          <cell r="F8779" t="str">
            <v>Construir Box Coulverts en puntos críticos de todas las vías terciarias del Municipio de Solita, Caquetá, para beneficiar a las familias campesinas y PNIS</v>
          </cell>
        </row>
        <row r="8780">
          <cell r="E8780">
            <v>618785305563</v>
          </cell>
          <cell r="F8780" t="str">
            <v>Mejorar 69 Km de caminos de herradura con la construcción de placa huellas en los puntos críticos del municipio de Solita, Caquetá para beneficio de las familias campesinas</v>
          </cell>
        </row>
        <row r="8781">
          <cell r="E8781">
            <v>618785305569</v>
          </cell>
          <cell r="F8781" t="str">
            <v>Implementar la infraestructura necesaria para mejorar el acceso a servicios de internet en la zona rural del municipio de Solita-Caquetá  priorizando 38 puntos, 1 por veredas para beneficio de las familias campesinas.</v>
          </cell>
        </row>
        <row r="8782">
          <cell r="E8782">
            <v>618785305627</v>
          </cell>
          <cell r="F8782" t="str">
            <v>Construir puentes peatonales en las vías tercarias del Municipio de Solita, Caquetá.</v>
          </cell>
        </row>
        <row r="8783">
          <cell r="E8783">
            <v>618785305668</v>
          </cell>
          <cell r="F8783" t="str">
            <v>Implementar redes de comunicación y acceso a las tecnologías de la información y comunicación para todas las sedes educativas de la zona rural del municipio de Solita Caquetá fortaleciendo el desarrollo de los procesos educativos.</v>
          </cell>
        </row>
        <row r="8784">
          <cell r="E8784">
            <v>618785305741</v>
          </cell>
          <cell r="F8784" t="str">
            <v>Electrificar el 100% de los hogares rurales  que permitan mejorar la calidad de vida de los pobladores y en especial permitir a la mujer rural desarrollar actividades empresariales y artesanales en el municipio de Solita Caquetá.</v>
          </cell>
        </row>
        <row r="8785">
          <cell r="E8785">
            <v>618785305790</v>
          </cell>
          <cell r="F8785" t="str">
            <v>Implementar redes de comunicación y acceso a las tecnologías de la información y comunicación en la sede educativa del Resguardo Agua Blanca Cuzumbe de la zona rural del municipio de Solita Caquetá fortaleciendo el desarrollo de los procesos educativos.</v>
          </cell>
        </row>
        <row r="8786">
          <cell r="E8786">
            <v>618785305919</v>
          </cell>
          <cell r="F8786" t="str">
            <v>Pavimentar   las vías terciarias , para  mejorar el transporte  de los productos cultivados hacia el casco urbano de Solita  y la ciudad de Florenciade las familias campesinas, mujeres rurales y PNIS , en el municipio de solita</v>
          </cell>
        </row>
        <row r="8787">
          <cell r="E8787">
            <v>618785305941</v>
          </cell>
          <cell r="F8787" t="str">
            <v>Realizar el mejoramiento y mantenimiento periódico y rutinario de las vías terciarias para mejorar el transporte de las familias campesinas y PNIS del municipio de Solita Caquetá.</v>
          </cell>
        </row>
        <row r="8788">
          <cell r="E8788">
            <v>618785305967</v>
          </cell>
          <cell r="F8788" t="str">
            <v>Realizar estudios y diseños que permitan identificar las soluciones de riego y drenaje necesarias para la construcción de los mismos en la zona rural del municipio de Solita Caquetá, para la construcción  los estudios deben identificar zonas de intervención y tipo de soluciones para cada zona.</v>
          </cell>
        </row>
        <row r="8789">
          <cell r="E8789">
            <v>618785305992</v>
          </cell>
          <cell r="F8789" t="str">
            <v xml:space="preserve">Mejorar los puentes peatonales de la zona rural del municipio de Solita Caquetá para mejorar el transito de las familias campesinas </v>
          </cell>
        </row>
        <row r="8790">
          <cell r="E8790">
            <v>618785306022</v>
          </cell>
          <cell r="F8790" t="str">
            <v>Dotar de un banco de maquinaria amarilla (volqueta, bulldozer, Retro escabadora, Motoniveladora, Vibro Compactador), para el mantenimiento periodico de las vias con la disponibilidad del recurso economico para el sostenimiento y  adminsitración de estos, en el municipio de Solita - Caquetá.</v>
          </cell>
        </row>
        <row r="8791">
          <cell r="E8791">
            <v>618785306034</v>
          </cell>
          <cell r="F8791" t="str">
            <v>Gestionar la construcción de la línea de gas domiciliario para las familias campesinas y mujeres rurales para reducción de gastos y mejorar la economia del municipio de Solita - Caquetá.</v>
          </cell>
        </row>
        <row r="8792">
          <cell r="E8792">
            <v>618785306049</v>
          </cell>
          <cell r="F8792" t="str">
            <v>Construir un puente peatonal sobre la quebrada agua blanca para comunicar las viviendas del RIABC de la comunidad INGA del Resguardo Agua Blanca Cuzumbe del Municipio Solita Caquetá</v>
          </cell>
        </row>
        <row r="8793">
          <cell r="E8793">
            <v>618785306067</v>
          </cell>
          <cell r="F8793" t="str">
            <v xml:space="preserve">Construir un puente peatonal sobre el humedal que se encuentra a la llegada principal del RIABC para mejorar la movilidad de la comunidad INGA del Resguardo Agua Blanca Cuzumbe del Municipio Solita </v>
          </cell>
        </row>
        <row r="8794">
          <cell r="E8794">
            <v>618785306075</v>
          </cell>
          <cell r="F8794" t="str">
            <v>Gestionar ante los operadores privados de telefonía   movil la construcción de una antena para la ampliación de cobertura de voz y datos que  beneficie a la comunidad Inga del resguardo Agua Blanca Cuzumbe del municipio de Solita, Caquetá.</v>
          </cell>
        </row>
        <row r="8795">
          <cell r="E8795">
            <v>618785306084</v>
          </cell>
          <cell r="F8795" t="str">
            <v>Implementar un proyecto para la dotación e instalación de sistema de energía solar para las 8 viviendas y la sede educativa, en beneficio de la comunidad Inga del resguardo Agua Blanca Cuzumbe del municipio de Solita, Caquetá.</v>
          </cell>
        </row>
        <row r="8796">
          <cell r="E8796">
            <v>618785306094</v>
          </cell>
          <cell r="F8796" t="str">
            <v>Construir un puente peatonal sobre la quebrada agua blanca para mejorar la movilidad de los NNJA estudiantes de la comunidad INGA del Resguardo Agua Blanca Cuzumbe del Municipio Solita</v>
          </cell>
        </row>
        <row r="8797">
          <cell r="E8797">
            <v>618785306098</v>
          </cell>
          <cell r="F8797" t="str">
            <v>Construir un puente peatonal que comunique el RIABC  con la vereda el castillo que permita la movilidad de la comunidad Inga del resguardo Agua Blanca Cuzumbe del municipio de Solita Caquetá</v>
          </cell>
        </row>
        <row r="8798">
          <cell r="E8798">
            <v>618785306100</v>
          </cell>
          <cell r="F8798" t="str">
            <v>Construir muelle flotante sobre la quebrada Agua Negra, en beneficio de la comunidad Inga del resguardo Agua Blanca Cuzumbe del municipio de Solita, Caquetá.</v>
          </cell>
        </row>
        <row r="8799">
          <cell r="E8799">
            <v>618785306103</v>
          </cell>
          <cell r="F8799" t="str">
            <v>Construir placa huella sobre los caminos de herradura existentes en la RIABC para mejorar la movilidad en el sector, beneficiando la comunidad INGA del resguardo Agua Blanca Cuzumbe del municipio de Solita Caquetá.</v>
          </cell>
        </row>
        <row r="8800">
          <cell r="E8800">
            <v>618785308398</v>
          </cell>
          <cell r="F8800" t="str">
            <v>Construir un puente peatonal que comunique el RIABC  y la vereda el cóndor que permita la movilidad de la comunidad Inga del resguardo Agua Blanca Cuzumbe del municipio de Solita Caquetá.</v>
          </cell>
        </row>
        <row r="8801">
          <cell r="E8801">
            <v>618860310888</v>
          </cell>
          <cell r="F8801" t="str">
            <v>Construir reservorios de agua e implementar sistema de riegos y drenajes para el sostenimiento de los sistemas agropecuarios, en todas las fincas del área rural del municipio de Valparaiso Caquetá.</v>
          </cell>
        </row>
        <row r="8802">
          <cell r="E8802">
            <v>618860310911</v>
          </cell>
          <cell r="F8802" t="str">
            <v>Ampliar caminos veredales mediante conformación, afirmado y obras de drenaje en el Municipio de Valparaiso - Caquetá, beneficiando a las familias campesinas y PNIS.</v>
          </cell>
        </row>
        <row r="8803">
          <cell r="E8803">
            <v>618860310925</v>
          </cell>
          <cell r="F8803" t="str">
            <v>Gestionar ante los operadores privados de telefonía   móvil la construcción de antenas de comunicación para la ampliación de cobertura de voz y datos en la zona rural beneficiando a las familias campesinas del municipio de Valparaiso- Caquetá.</v>
          </cell>
        </row>
        <row r="8804">
          <cell r="E8804">
            <v>618860310946</v>
          </cell>
          <cell r="F8804" t="str">
            <v xml:space="preserve">Construir placas huellas en puntos críticos de las vías terciarias del municipio de Valparaiso - Caquetá , para garantizar el transporte de las familias campesinas </v>
          </cell>
        </row>
        <row r="8805">
          <cell r="E8805">
            <v>618860310956</v>
          </cell>
          <cell r="F8805" t="str">
            <v xml:space="preserve">Construir puentes peatonales y de atracción animal para beneficiar a las familias campesinas Y PNIS del municipio de Valparaiso - Caquetá </v>
          </cell>
        </row>
        <row r="8806">
          <cell r="E8806">
            <v>618860310977</v>
          </cell>
          <cell r="F8806" t="str">
            <v>Electrificar el 100% de los hogares rurales que incluya el mantenimiento y reparación de redes eléctricas de media y baja tensión, mejorando el servicio y garantizando la estabilidad del mismo para las familias campesinas y mujeres rurales del municipio de Valparaiso Caquetá.</v>
          </cell>
        </row>
        <row r="8807">
          <cell r="E8807">
            <v>618860311021</v>
          </cell>
          <cell r="F8807" t="str">
            <v>Realizar el mejoramiento de las vías terciarias con afirmado, placas huellas, obras de drenaje y puentes para beneficiar a las familias campesinas, mujeres rurales y PNIS del municipio de Valparaiso Caquetá .</v>
          </cell>
        </row>
        <row r="8808">
          <cell r="E8808">
            <v>618860311039</v>
          </cell>
          <cell r="F8808" t="str">
            <v>Pavimentar las vías terciarias para facilitar el transito de las familias campesinas y mujeres rurales del municipio de Valparaiso - Caquetá</v>
          </cell>
        </row>
        <row r="8809">
          <cell r="E8809">
            <v>618860311059</v>
          </cell>
          <cell r="F8809" t="str">
            <v>Implementar la infraestructura necesaria para mejorar el acceso a servicios de Internet en la zona rural del municipio de Valparaiso-Caquetá. Se deben priorizar 64 puntos, 1 por vereda.</v>
          </cell>
        </row>
        <row r="8810">
          <cell r="E8810">
            <v>618860311175</v>
          </cell>
          <cell r="F8810" t="str">
            <v xml:space="preserve">Dotar de energía alternativa (paneles solares) a las viviendas del posible resguardo de la comunidad pueblo NASA ORGANIZADA EN EL CABILDO YU LUUX,  en la vereda Pradera nueva del municipio de Valparaiso-Caquetá.  </v>
          </cell>
        </row>
        <row r="8811">
          <cell r="E8811">
            <v>618860311232</v>
          </cell>
          <cell r="F8811" t="str">
            <v>Dragar el río pescado para que retome su cauce normal en la finca Acalpulco, vía florencia a 1 Km mas adelante del puente el  Pescado del municipio de Valparaiso Caquetá, evitando el cierre de la vía en temporada de invierno.</v>
          </cell>
        </row>
        <row r="8812">
          <cell r="E8812">
            <v>618860311234</v>
          </cell>
          <cell r="F8812" t="str">
            <v xml:space="preserve"> Implementar redes de comunicación y acceso a las tecnologías de la información y comunicación para todas las sedes educativas de la zona rural del municipio de Valparaíso Caquetá fortaleciendo el desarrollo de los procesos educativos.</v>
          </cell>
        </row>
        <row r="8813">
          <cell r="E8813">
            <v>618001285877</v>
          </cell>
          <cell r="F8813" t="str">
            <v>Generar una mesa de trabajo intersectorial de salud con participación social y comunitaria (delegados PDET),  para revisar la viabilidad técnica de la construcción de centros de salud, con el proposito de garantizar la prestacion del servicio por parte del asegurador en salud para disminuir el riesgo de enfermedad de la población residente en el área rural  del municipio de Florencia.</v>
          </cell>
        </row>
        <row r="8814">
          <cell r="E8814">
            <v>618001285893</v>
          </cell>
          <cell r="F8814" t="str">
            <v>Gestionar estrategicas para la garantia de la oportunidad de la afiliación al sistema de salud de seguridad social, en zona rural y rural dispersa(siete corregimientos) a traves de l promoción de la afiliación por parte de la Dirección Local de Salud, para el personal rural del municipio de Florencia.</v>
          </cell>
        </row>
        <row r="8815">
          <cell r="E8815">
            <v>618001286074</v>
          </cell>
          <cell r="F8815" t="str">
            <v>Fortalecer la capacidad instalada asociada a la prestación de servicios de salud existentes a la fecha, en infraestructura, dotación, THS, desarrollo de capacidades al THS y la comunidad de acuerdo al analisis situación en salud en la zona rural del municipio de Florencia.</v>
          </cell>
        </row>
        <row r="8816">
          <cell r="E8816">
            <v>618001286089</v>
          </cell>
          <cell r="F8816" t="str">
            <v>Realizar un analisis en el proceso de habilitación en salud, especificamente el tema de novedades, para considerar apertura de sedes de prestador de servicios de salud(De puesto de salud a centro de salud) en cuatro veredas de igual número de corregimientos del área rural del municipio de Florencia.</v>
          </cell>
        </row>
        <row r="8817">
          <cell r="E8817">
            <v>618001286101</v>
          </cell>
          <cell r="F8817" t="str">
            <v>Fortalecer la dotación de transporte asistencial de la red pública y garantizar la prestación del servicio de transporte asistencial, para taender el área rural del municipio de Florencia.</v>
          </cell>
        </row>
        <row r="8818">
          <cell r="E8818">
            <v>618001286122</v>
          </cell>
          <cell r="F8818" t="str">
            <v>Implementar la ruta de promoción y mantenimiento de la salud de manera pertinente, oportuna, flexible, diferencial, continua y complementaria, para la población rural del municipio de Florenci</v>
          </cell>
        </row>
        <row r="8819">
          <cell r="E8819">
            <v>618001286145</v>
          </cell>
          <cell r="F8819" t="str">
            <v xml:space="preserve">Atender prioritariamente a personas discapacitadas. </v>
          </cell>
        </row>
        <row r="8820">
          <cell r="E8820">
            <v>618001286151</v>
          </cell>
          <cell r="F8820" t="str">
            <v>Atender  a la población rural prioritariamente en la asignación de citas y entrega de medicamentos.</v>
          </cell>
        </row>
        <row r="8821">
          <cell r="E8821">
            <v>618001286154</v>
          </cell>
          <cell r="F8821" t="str">
            <v xml:space="preserve">IMPLEMENTAR RUTAS DE ATENCIÓN EN CASOS DE VIOLENCIA CON ENFOQUE DE GENERO. </v>
          </cell>
        </row>
        <row r="8822">
          <cell r="E8822">
            <v>618001286160</v>
          </cell>
          <cell r="F8822" t="str">
            <v>CONTROLAR EL CARACOL AFRICANO</v>
          </cell>
        </row>
        <row r="8823">
          <cell r="E8823">
            <v>618001286165</v>
          </cell>
          <cell r="F8823" t="str">
            <v>Fortalecer estrategias integradas de manejo de residuos quimicos, vectores y zoonosis</v>
          </cell>
        </row>
        <row r="8824">
          <cell r="E8824">
            <v>618001286167</v>
          </cell>
          <cell r="F8824" t="str">
            <v>Nombrar personal profesional en salud para cubrir el deficit existente.</v>
          </cell>
        </row>
        <row r="8825">
          <cell r="E8825">
            <v>618001286168</v>
          </cell>
          <cell r="F8825" t="str">
            <v>IMPLEMENTAR EL PLAN NACIONAL DE SALUD RURAL EN CUMPLIMIENTO AL ACUERDO DE PAZ</v>
          </cell>
        </row>
        <row r="8826">
          <cell r="E8826">
            <v>618001286174</v>
          </cell>
          <cell r="F8826" t="str">
            <v>GARANTIZAR LA ARTICULACIÓN PARA LA DISPOSICIÓN DE CASAS DE PASO</v>
          </cell>
        </row>
        <row r="8827">
          <cell r="E8827">
            <v>618029289658</v>
          </cell>
          <cell r="F8827" t="str">
            <v>Habilitar puestos de salud a centros de salud en zona rural del municipio de Albania Caquetá.</v>
          </cell>
        </row>
        <row r="8828">
          <cell r="E8828">
            <v>618029289733</v>
          </cell>
          <cell r="F8828" t="str">
            <v>Construir puestos de salud en las veredas La Esperanza y Sonrisa del municipio de Albania Caquetá con el propósito de garantizar la prestación del servicio por parte del asegurador en salud para disminuir el riesgo de enfermedad en la población residente en el área rural.</v>
          </cell>
        </row>
        <row r="8829">
          <cell r="E8829">
            <v>618029289759</v>
          </cell>
          <cell r="F8829" t="str">
            <v>Tramitar de forma prioritaria citas médicas y entrega de medicamentos a población rural del municipio de Albania Caquetá.</v>
          </cell>
        </row>
        <row r="8830">
          <cell r="E8830">
            <v>618029289784</v>
          </cell>
          <cell r="F8830" t="str">
            <v xml:space="preserve">Garantizar el cumplimiento y sostenibilidad de las asociaciones de usuarios de acuerdo a la normatividad vigente como estrategia de garantía de derechos en calidad, oportunidad entre otras en la prestación de los servicios de salud en la comunidad rural del municipio de Albania. </v>
          </cell>
        </row>
        <row r="8831">
          <cell r="E8831">
            <v>618029289811</v>
          </cell>
          <cell r="F8831" t="str">
            <v xml:space="preserve">Garantizar la conformación de equipos de Atención Primaria en Salud - APS con herramientas tecnológicas, ayudas diagnosticas y telemedicina, en zona rural del municipio de Albania Caquetá, </v>
          </cell>
        </row>
        <row r="8832">
          <cell r="E8832">
            <v>618029289831</v>
          </cell>
          <cell r="F8832" t="str">
            <v>Garantizar oportunamente la afiliación al sistema de salud, en zona rural del municipio de Albania Caquetá.</v>
          </cell>
        </row>
        <row r="8833">
          <cell r="E8833">
            <v>618029289856</v>
          </cell>
          <cell r="F8833" t="str">
            <v>Fortalecer la capacidad instalada asociada a la prestación de servicios de salud existentes a la fecha, en infraestructura, dotación, Talento Humano en Salud, desarrollo de capacidades al THS (Talento Humano en Salud) y la comunidad rural el municipio de Albania Caquetá.</v>
          </cell>
        </row>
        <row r="8834">
          <cell r="E8834">
            <v>618029289872</v>
          </cell>
          <cell r="F8834" t="str">
            <v>Implementar la ruta de promoción y mantenimiento de la salud de manera pertinente, oportuna, flexible, diferencial, continua y complementaria, para garantizar la atención en salud, con enfoque diferencial y de curso de vida.</v>
          </cell>
        </row>
        <row r="8835">
          <cell r="E8835">
            <v>618029289886</v>
          </cell>
          <cell r="F8835" t="str">
            <v>Garantizar a la comunidad rural del municipio de Albania Caquetá un servicio integral en salud mental, rehabilitación en consumo de Sustancias PsicoActivas, atención psicosocial por parte de la EPS del territorio.</v>
          </cell>
        </row>
        <row r="8836">
          <cell r="E8836">
            <v>618029289936</v>
          </cell>
          <cell r="F8836" t="str">
            <v>Fortalecer la implementación del protocolo y modelo de atención integral en salud para víctimas de violencia basada en género, para la población de la zona rural del municipio de Albania Caquetá</v>
          </cell>
        </row>
        <row r="8837">
          <cell r="E8837">
            <v>618029289961</v>
          </cell>
          <cell r="F8837" t="str">
            <v>Fortalecer la dotación de transporte asistencial de la red pública y garantizar la prestación del servicio de transporte asistencial desde el sitio de ocurrencia del evento en salud del usuario en zona rural hasta el servicio de salud en concordancia con el plan de beneficios con cargo a la unidad de pago por capitación.</v>
          </cell>
        </row>
        <row r="8838">
          <cell r="E8838">
            <v>618029290127</v>
          </cell>
          <cell r="F8838" t="str">
            <v>Dotar la casa prestadora de salud con una ambulancia y personal capacitado para el traslado de personas en caso de urgencia en el Resguardo Indígena Pijao La Chuscaloza del municipio de Albania (Caquetá), mejorando vías de acceso al resguardo.</v>
          </cell>
        </row>
        <row r="8839">
          <cell r="E8839">
            <v>618029290134</v>
          </cell>
          <cell r="F8839" t="str">
            <v>Implementar estrategias ante la EPS para que no limite las citas al mes para la población del Resguardo indígena Los Pijaos  La Chuscaloza  del Municipio de Albania  Caquetá, por su derecho a la atención diferencial en el acceso a la salud, al igual que garantice la entrega de los medicamentos formulados.</v>
          </cell>
        </row>
        <row r="8840">
          <cell r="E8840">
            <v>618029290142</v>
          </cell>
          <cell r="F8840" t="str">
            <v xml:space="preserve">Construir una casa para la preparación de medicamentos tradicionales con las condiciones adecuadas para realizar el procedimiento de preparación, dotado con todos los implementos necesarios para el empaque de las medicinas, con el fin de disponer de las mismas al momento de necesitarla en el Resguardo Indígena Pijao La Chuscaloza del municipio de Albania (Caquetá). </v>
          </cell>
        </row>
        <row r="8841">
          <cell r="E8841">
            <v>618029290144</v>
          </cell>
          <cell r="F8841" t="str">
            <v xml:space="preserve">Implementar programas para el desarrollo del conocimiento botánico para la siembra y cultivo de plantas medicinales del Resguardo Indígena Pijao  La Chuscaloza del municipio de Albania (Caquetá). </v>
          </cell>
        </row>
        <row r="8842">
          <cell r="E8842">
            <v>618029290148</v>
          </cell>
          <cell r="F8842" t="str">
            <v xml:space="preserve">Dotar la casa prestadora de salud con los implementos, equipos e insumos necesarios para el funcionamiento y la buena prestación del servicio para toda la comunidad del Resguardo Indígena  la Chuscaloza  del municipio de Albania (Caquetá). </v>
          </cell>
        </row>
        <row r="8843">
          <cell r="E8843">
            <v>618029290150</v>
          </cell>
          <cell r="F8843" t="str">
            <v xml:space="preserve">Construir una casa prestadora de salud en el Resguardo Indígena La Chuscaloza del municipio de Albania (Caquetá) para suplir las necesidades básicas de salud de la comunidad. </v>
          </cell>
        </row>
        <row r="8844">
          <cell r="E8844">
            <v>618029290159</v>
          </cell>
          <cell r="F8844" t="str">
            <v xml:space="preserve">Formular estrategias por parte de la IPS para  la atención a todas las personas de la familia Pijao Resguardo La Chuscaloza del Municipio de Albania Departamento de Caquetá, que requieren el servicio médico. </v>
          </cell>
        </row>
        <row r="8845">
          <cell r="E8845">
            <v>618029290164</v>
          </cell>
          <cell r="F8845" t="str">
            <v>Nombrar un auxiliar de enfermería propia del Resguardo Indígena Pijao La Chuscaloza del municipio de Albania Caquetá, para que brinde el servicio con el conocimiento tradicional y occidental o común y genere confianza a la comunidad para acceder al servicio de salud en promoción y prevención de enfermedades.</v>
          </cell>
        </row>
        <row r="8846">
          <cell r="E8846">
            <v>618029290201</v>
          </cell>
          <cell r="F8846" t="str">
            <v xml:space="preserve">Gestionar ante la Secretaria de Salud el aval como médico tradicional a los médicos tradicionales del Resguardo Indígena Pijao La Chuscaloza del municipio de Albania (Caquetá) para ejercer en todo el territorio. </v>
          </cell>
        </row>
        <row r="8847">
          <cell r="E8847">
            <v>618029290204</v>
          </cell>
          <cell r="F8847" t="str">
            <v xml:space="preserve">Formular propuesta ante el municipio o Secretaria de Salud para  la construcción de una IPS Indígena en el Departamento y el municipio de Albania (Caquetá), donde la comunidad Pijao Resguardo La Chuscaloza pueda afiliarse y contar con un servicio diferencial. </v>
          </cell>
        </row>
        <row r="8848">
          <cell r="E8848">
            <v>618029290559</v>
          </cell>
          <cell r="F8848" t="str">
            <v xml:space="preserve">Garantizar apoyo psicosocial a las mujeres afectadas por causa del conflicto armado y la violencia intrafamiliar en el municipio de Albania Caquetá, con el propósito de velar por el respeto y la garantía de los derechos </v>
          </cell>
        </row>
        <row r="8849">
          <cell r="E8849">
            <v>618029290906</v>
          </cell>
          <cell r="F8849" t="str">
            <v>Asignar Medico General permanente con experiencia mas de dos años a la IPS publica del Municipio de Albania Caquetá</v>
          </cell>
        </row>
        <row r="8850">
          <cell r="E8850">
            <v>618094297220</v>
          </cell>
          <cell r="F8850" t="str">
            <v>Establecer un banco de semillas de uso medicinal</v>
          </cell>
        </row>
        <row r="8851">
          <cell r="E8851">
            <v>618094297222</v>
          </cell>
          <cell r="F8851" t="str">
            <v>Construir un laboratorio para el uso y manejo de plantas medicinales</v>
          </cell>
        </row>
        <row r="8852">
          <cell r="E8852">
            <v>618094297230</v>
          </cell>
          <cell r="F8852" t="str">
            <v xml:space="preserve">Construir el Tambo Medicinal </v>
          </cell>
        </row>
        <row r="8853">
          <cell r="E8853">
            <v>618094297232</v>
          </cell>
          <cell r="F8853" t="str">
            <v>Construir un sitio especial donde se atiendan los partos</v>
          </cell>
        </row>
        <row r="8854">
          <cell r="E8854">
            <v>618094297235</v>
          </cell>
          <cell r="F8854" t="str">
            <v xml:space="preserve">Implementar la atención con enfoque diferencial para la población indígena </v>
          </cell>
        </row>
        <row r="8855">
          <cell r="E8855">
            <v>618094297238</v>
          </cell>
          <cell r="F8855" t="str">
            <v>Otorgar subsidios para el establecimiento de un jardín botánico con plantas medicinales</v>
          </cell>
        </row>
        <row r="8856">
          <cell r="E8856">
            <v>618094297239</v>
          </cell>
          <cell r="F8856" t="str">
            <v>Promover el aprendizaje de la medicina tradicional</v>
          </cell>
        </row>
        <row r="8857">
          <cell r="E8857">
            <v>618094297240</v>
          </cell>
          <cell r="F8857" t="str">
            <v>Fortalecer a los seguidores y aprendices de la medicina tradicional</v>
          </cell>
        </row>
        <row r="8858">
          <cell r="E8858">
            <v>618094297242</v>
          </cell>
          <cell r="F8858" t="str">
            <v xml:space="preserve">Implementar programas de intercambio de conocimiento entre médicos de la medicina tradicional Embera dentro </v>
          </cell>
        </row>
        <row r="8859">
          <cell r="E8859">
            <v>618094297249</v>
          </cell>
          <cell r="F8859" t="str">
            <v>Adecuar espacio físico para la atención medica tradicional</v>
          </cell>
        </row>
        <row r="8860">
          <cell r="E8860">
            <v>618094297252</v>
          </cell>
          <cell r="F8860" t="str">
            <v xml:space="preserve">Realizar periódicamente brigadas de salud </v>
          </cell>
        </row>
        <row r="8861">
          <cell r="E8861">
            <v>618094297255</v>
          </cell>
          <cell r="F8861" t="str">
            <v>Remunerar la función del medico tradicional y parteras</v>
          </cell>
        </row>
        <row r="8862">
          <cell r="E8862">
            <v>618094297256</v>
          </cell>
          <cell r="F8862" t="str">
            <v>Construir un espacio adecuado donde se pueda manejar y procesar las plantas de uso medicinal</v>
          </cell>
        </row>
        <row r="8863">
          <cell r="E8863">
            <v>618094297259</v>
          </cell>
          <cell r="F8863" t="str">
            <v>Construir un espacio adecuado donde se puedan atender a los pacientes</v>
          </cell>
        </row>
        <row r="8864">
          <cell r="E8864">
            <v>618094297261</v>
          </cell>
          <cell r="F8864" t="str">
            <v>Construir herbario de plantas medicinales sagradas</v>
          </cell>
        </row>
        <row r="8865">
          <cell r="E8865">
            <v>618094297297</v>
          </cell>
          <cell r="F8865" t="str">
            <v>Desarrollar periódicamente programas de promoción y prevención en salud</v>
          </cell>
        </row>
        <row r="8866">
          <cell r="E8866">
            <v>618094297299</v>
          </cell>
          <cell r="F8866" t="str">
            <v>Otorgar reconocimiento económico a los médicos tradicionales</v>
          </cell>
        </row>
        <row r="8867">
          <cell r="E8867">
            <v>618094297386</v>
          </cell>
          <cell r="F8867" t="str">
            <v>Fortalecer la dotación de transporte asistencial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zona rural del Municipio de Belén de los Andaquies Caquetá.</v>
          </cell>
        </row>
        <row r="8868">
          <cell r="E8868">
            <v>618094297466</v>
          </cell>
          <cell r="F8868" t="str">
            <v>Fortalecer la capacidad instalada asociada a la prestación de servicios de salud existentes a la fecha en los puestos de salud de las veredas San Antonio, Aletones, los Ángeles, Puerto Torres, La Mono y Alto Sarabando, (total 6 ptos)  en infraestructura, dotación, Talento Humano en Salud, desarrollo de capacidades al THS (Talento Humano en Salud) y desarrollo de capacidades Comunitarias.</v>
          </cell>
        </row>
        <row r="8869">
          <cell r="E8869">
            <v>618094297505</v>
          </cell>
          <cell r="F8869" t="str">
            <v xml:space="preserve">Implementar y Garantizar la conformación de equipos de Atención Primaria en Salud- APS,(Ley 1438/2011) con carácter familiar, comunitario, respectando las culturas médicas tradicionales de los grupos étnicos y la implementación del enfoque intercultural (R.I. El Águila, R.I. La Cerinda, Cabildo Nasa, R.I. La Esperanza),  </v>
          </cell>
        </row>
        <row r="8870">
          <cell r="E8870">
            <v>618094297524</v>
          </cell>
          <cell r="F8870" t="str">
            <v>Implementar mecanismos y  canales de comunicación  con el asegurador en salud para que de forma prioritaria tramite las citas de la población rural, para el mejoramiento de la calidad en la prestación de los servicios de salud, especialmente en asignación de citas y entrega de medicamentos en el municipio de Belén de los Andaquies Caquetá</v>
          </cell>
        </row>
        <row r="8871">
          <cell r="E8871">
            <v>618094297556</v>
          </cell>
          <cell r="F8871" t="str">
            <v>Fortalecer a la ESE Rafael Tovar Poveda, con infraestructura, dotación, Talento Humano, herramientas tecnológicas, ayudas diagnósticas y telemedicina de acuerdo a la normatividad vigente y requisitos de habilitación de servicios de salud.</v>
          </cell>
        </row>
        <row r="8872">
          <cell r="E8872">
            <v>618094297583</v>
          </cell>
          <cell r="F8872" t="str">
            <v>Fortalecer y garantizar procesos de transferencia y gestión del conocimiento en primeros auxilios, Vigilancia Epidemiológica Comunitaria en Salud Publica, control comunitario y químico de Enfermedades Transmitidas por Vectores  a las juntas de acción comunal y docentes rurales en el municipio de Belén de los Andaquies Caquetá</v>
          </cell>
        </row>
        <row r="8873">
          <cell r="E8873">
            <v>618094297603</v>
          </cell>
          <cell r="F8873" t="str">
            <v>Implementación de la ruta de promoción y mantenimiento de la salud de manera pertinente, oportuna, flexible, diferencial, continua y complementaria, para garantizar la atención en salud, con enfoque de curso de vida en el Municipio de Belen de los Andaquies Caqueta.</v>
          </cell>
        </row>
        <row r="8874">
          <cell r="E8874">
            <v>618094297617</v>
          </cell>
          <cell r="F8874" t="str">
            <v>Garantizar el cumplimiento y sostenibilidad de las asociaciones de usuarios de acuerdo a la normatividad vigente como estrategia de garantía de derechos en calidad, oportunidad entre otras,  en la prestación de los servicios de salud en la comunidad rural del municipio de Belén de los Andaquies Caquetá.</v>
          </cell>
        </row>
        <row r="8875">
          <cell r="E8875">
            <v>618094297655</v>
          </cell>
          <cell r="F8875" t="str">
            <v xml:space="preserve">Construir puesto de salud en las veredas: Pueblitos, La Chocho, Agua Dulce, Alto San Juan, Ventanas (Total 6 ptos), con infraestructura, dotación y Talento Humano en Salud de acuerdo a la normatividad Vigente y requisitos de habilitación de servicios de salud en el municipio de Belén de los Andaquies Caquetá </v>
          </cell>
        </row>
        <row r="8876">
          <cell r="E8876">
            <v>618094297677</v>
          </cell>
          <cell r="F8876" t="str">
            <v>Adoptar y garantizar las medidas pertinentes para el aseguramiento y acceso de las personas en condición de discapacidad a los servicios de salud en la IPS del municipio de Belén de los Andaquies Caquetá,</v>
          </cell>
        </row>
        <row r="8877">
          <cell r="E8877">
            <v>618094297697</v>
          </cell>
          <cell r="F8877" t="str">
            <v>Fortalecer estratégicas para la garantía de la oportunidad de la afiliación al sistema de salud de seguridad social, en zona rural a través de la promoción de la afiliación y novedades en el municipio de Belen de los Andaquies Caqueta</v>
          </cell>
        </row>
        <row r="8878">
          <cell r="E8878">
            <v>618094299000</v>
          </cell>
          <cell r="F8878" t="str">
            <v>Realizar articulación interinstitucional para la disposición y construcción de hogares de paso con manutención a usuarios y acompañante de las zonas rurales del municipio de Belen de los Andaquies Caquetá, priorizando mujeres gestantes, adulto mayor, indígenas y víctimas.</v>
          </cell>
        </row>
        <row r="8879">
          <cell r="E8879">
            <v>618150293140</v>
          </cell>
          <cell r="F8879" t="str">
            <v>Implementar programas que permitan la recuperación de la medicina tradicional del cabildo indígena Embera Diosa del Chaira del municipio de Cartagena del Chaira.</v>
          </cell>
        </row>
        <row r="8880">
          <cell r="E8880">
            <v>618150293384</v>
          </cell>
          <cell r="F8880" t="str">
            <v xml:space="preserve">Implementar el modelo de atención integral a la población indígena enmarcado en el SISPI, de acuerdo a sus usos y costumbres en los territorios indígenas del municipio de Cartagena de Chaira, Caquetá </v>
          </cell>
        </row>
        <row r="8881">
          <cell r="E8881">
            <v>618150293421</v>
          </cell>
          <cell r="F8881" t="str">
            <v>Construir puestos de salud en zona rural del municipio de Cartagena del Chaira, Caquetá.</v>
          </cell>
        </row>
        <row r="8882">
          <cell r="E8882">
            <v>618150293452</v>
          </cell>
          <cell r="F8882" t="str">
            <v>Fortalecer la capacidad instalada asociada a la prestación de servicios de salud, en infraestructura, dotación, Talento Humano en Salud y desarrollo de capacidades  comunitarias, de la zona rural del municipio de  Cartagena del Chairá Caquetá</v>
          </cell>
        </row>
        <row r="8883">
          <cell r="E8883">
            <v>618150293456</v>
          </cell>
          <cell r="F8883" t="str">
            <v>Garantizar la conformación de equipos de Atención Primaria en Salud- APS, para la atención humanizada en salud en zona rural, con ayudas diagnósticas y telemedicina, con centro de atención en el municipio, de acuerdo a la demanda y a la oferta en el municipio de Cartagena del Chairá Caquetá.</v>
          </cell>
        </row>
        <row r="8884">
          <cell r="E8884">
            <v>618150293464</v>
          </cell>
          <cell r="F8884" t="str">
            <v>Garantizar oportunamente la afiliación al sistema de salud y seguridad social a través de la promoción de la afiliación y novedades por parte de la Dirección Local de Salud, para los habitantes de la zona rural del municipio de Cartagena del Chairá Caquetá.</v>
          </cell>
        </row>
        <row r="8885">
          <cell r="E8885">
            <v>618150293467</v>
          </cell>
          <cell r="F8885" t="str">
            <v>Fortalecer la dotación de transporte asistencial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zona rural del Municipio de Cartagena del Chairá Caquetá.</v>
          </cell>
        </row>
        <row r="8886">
          <cell r="E8886">
            <v>618150293470</v>
          </cell>
          <cell r="F8886" t="str">
            <v>Establecer una mesa de trabajo intersectorial e interinstitucional de salud con participación social y comunitaria (delegados PDET),  para revisar la viabilidad técnica de la Autonomía Administrativa y financiera del Hospital Local del municipio de Cartagena del Chairá Caquetá con el propósito de mejorar la prestacion del servicio en salud a los habitantes del territorio.</v>
          </cell>
        </row>
        <row r="8887">
          <cell r="E8887">
            <v>618150293472</v>
          </cell>
          <cell r="F8887" t="str">
            <v>Fortalecer la inspección, vigilancia y control del Ente Territorial del municipio de Cartagena del Chairá del Departamento de Caquetá, con recursos tecnológicos, Talento Humano, gestión del conocimiento a nivel institucional y comunitario de acuerdo a la Ley 715 del 2001 Capitulo II, 44.1 adicionado por el Articulo 33 de la Ley 1176 de 2007.  De dirección del Sector en el ámbito municipal.</v>
          </cell>
        </row>
        <row r="8888">
          <cell r="E8888">
            <v>618150293474</v>
          </cell>
          <cell r="F8888" t="str">
            <v>Atención integral a personas en condición de discapacidad del sector rural del municipio de Cartagena del Chaira, Caquetá.</v>
          </cell>
        </row>
        <row r="8889">
          <cell r="E8889">
            <v>618150293478</v>
          </cell>
          <cell r="F8889" t="str">
            <v>Implementar mecanismos y canales de comunicación con el asegurador en salud para que de forma prioritaria tramite las citas médicas y la entrega de medicamentos de la población rural del municipio de Cartagena del Chairá Caquetá, con solicitud de atención en horario especial los días sábados en las IPS del municipio.</v>
          </cell>
        </row>
        <row r="8890">
          <cell r="E8890">
            <v>618150293506</v>
          </cell>
          <cell r="F8890" t="str">
            <v>Garantizar el cumplimiento y sostenibilidad de las asociaciones de usuarios con participación del Comité de Salud de Asojuntas rurales de acuerdo a la normatividad vigente como estrategia de garantía de derechos en calidad y oportunidad,  en la prestación de los servicios de salud en la comunidad rural del municipio de Cartagena del Chairá Caquetá.</v>
          </cell>
        </row>
        <row r="8891">
          <cell r="E8891">
            <v>618150293573</v>
          </cell>
          <cell r="F8891" t="str">
            <v>Implementar la ruta de promoción y mantenimiento de la salud de manera pertinente, humanizada, oportuna, flexible, diferencial, continua y complementaria,  garantizando la atención en salud en la zona rural del municipio de Cartagena del Chairá Caquetá.</v>
          </cell>
        </row>
        <row r="8892">
          <cell r="E8892">
            <v>618150293589</v>
          </cell>
          <cell r="F8892" t="str">
            <v>Fortalecer la IPS Sor Teresa Adele sede Cartagena en capacidad instalada para brindar atención en servicios de salud de ayudas diagnósticas, especializaciones médicas de mayor demanda e implementación de Telemedicina que permita mejorar los servicios oportunos y de calidad para la población del municipio de Cartagena del Chairá Caquetá.</v>
          </cell>
        </row>
        <row r="8893">
          <cell r="E8893">
            <v>618150293600</v>
          </cell>
          <cell r="F8893" t="str">
            <v>Fortalecer en desarrollo de capacidades y dotación de insumos a  las 18 Unidades de Atención Integral Comunitaria - UAIC que brindan atención comunitaria  en salud a la primera infancia que habita en la zona rural en el municipio de Cartagena del Chairá - Caquetá</v>
          </cell>
        </row>
        <row r="8894">
          <cell r="E8894">
            <v>618150293602</v>
          </cell>
          <cell r="F8894" t="str">
            <v>Implementar el Plan Nacional de Salud Rural en cumplimiento del acuerdo de Paz como lo indica el punto1.3.2.1 ¨la creación de un modelo de salud pública para las zonas rurales dispersas</v>
          </cell>
        </row>
        <row r="8895">
          <cell r="E8895">
            <v>618150293605</v>
          </cell>
          <cell r="F8895" t="str">
            <v>Fortalecer la implementación del protocolo y modelo de atención integral en salud para víctimas de violencia basada en género, para la población de la zona rural del municipio de Cartagena del Chairá Caquetá.</v>
          </cell>
        </row>
        <row r="8896">
          <cell r="E8896">
            <v>618150293606</v>
          </cell>
          <cell r="F8896" t="str">
            <v>Garantizar a la comunidad rural del municipio de Cartagena del Chairá Caquetá un servicio integral en salud mental, rehabilitación en consumo de Sustancias PsicoActivas, atención psicosocial por parte de la EPS del territorio.</v>
          </cell>
        </row>
        <row r="8897">
          <cell r="E8897">
            <v>618150293608</v>
          </cell>
          <cell r="F8897" t="str">
            <v>Fortalecer la implementación de estrategías para el manejo integrado de los riesgos ambientales ocasionados por sustancias quimicas, el control de vectores y zoonosis, para la promoción de la salud, prevención sostenible y el control oportuno de las enfermedades trasmitidas por vectores y zoonosis, empoderando a las comunidades rurales del municipio de Cartagena de Chaira, Caquetá.</v>
          </cell>
        </row>
        <row r="8898">
          <cell r="E8898">
            <v>618205292811</v>
          </cell>
          <cell r="F8898" t="str">
            <v>Implementar mecanismos y canales de comunicación con el asegurador en salud para que de forma prioritaria tramite las citas de la población rural y víctimas del municipio de Curillo Caquetá.</v>
          </cell>
        </row>
        <row r="8899">
          <cell r="E8899">
            <v>618205292813</v>
          </cell>
          <cell r="F8899" t="str">
            <v xml:space="preserve">Construir un Hospital de mediana complejidad con autonomía administrativa y financiera en el municipio de Curillo Caqueta. </v>
          </cell>
        </row>
        <row r="8900">
          <cell r="E8900">
            <v>618205292860</v>
          </cell>
          <cell r="F8900" t="str">
            <v>Realizar articulación interinstitucional para la dotación de botiquines de primeros auxilios para las juntas de acción Comunal especialmente en población víctima en zonas rurales del municipio de Curillo.</v>
          </cell>
        </row>
        <row r="8901">
          <cell r="E8901">
            <v>618205292866</v>
          </cell>
          <cell r="F8901" t="str">
            <v>Implementar la operatividad, cumplimiento y sostenibilidad de las asociaciones de usuarios de acuerdo a la normatividad vigente como estrategia de garantía de derechos en calidad, oportunidad entre otras, en la prestación de los servicios de salud en la comunidad rural del municipio de Curillo Caquetá.</v>
          </cell>
        </row>
        <row r="8902">
          <cell r="E8902">
            <v>618205292936</v>
          </cell>
          <cell r="F8902" t="str">
            <v>Realizar articulación interinstitucional para la disposición y construcción de hogares de paso con manutención a usuarios y acompañante de las zonas rurales del municipio de Curillo Caquetá, priorizando mujeres gestantes, adulto mayor, afrocolombianas y víctimas.</v>
          </cell>
        </row>
        <row r="8903">
          <cell r="E8903">
            <v>618205292949</v>
          </cell>
          <cell r="F8903" t="str">
            <v>Adoptar y garantizar las medidas pertinentes para el aseguramiento y acceso de las personas en condición de discapacidad a los servicios de salud en la IPS de municipio de Curillo Caquetá.</v>
          </cell>
        </row>
        <row r="8904">
          <cell r="E8904">
            <v>618205292979</v>
          </cell>
          <cell r="F8904" t="str">
            <v>Construir puestos de salud en las veredas; San Tropel y Libertador, con infraestructura, dotación y Talento Humano en Salud en el municipio de Curillo Caquetá.</v>
          </cell>
        </row>
        <row r="8905">
          <cell r="E8905">
            <v>618205292993</v>
          </cell>
          <cell r="F8905" t="str">
            <v>Implementar la conformación de equipos de Atención Primaria en Salud- APS, con herramientas tecnológicas, ayudas diagnosticas y telemedicina para la atención en salud en zona rural del municipio de Curillo Caquetá.</v>
          </cell>
        </row>
        <row r="8906">
          <cell r="E8906">
            <v>618205293004</v>
          </cell>
          <cell r="F8906" t="str">
            <v>Implementar la ruta de promoción y mantenimiento de la salud de manera pertinente, oportuna, flexible, diferencial, continua y complementaria, en zona rural del municipio de Curillo Caquetá</v>
          </cell>
        </row>
        <row r="8907">
          <cell r="E8907">
            <v>618205293018</v>
          </cell>
          <cell r="F8907" t="str">
            <v>Fortalecer la dotación de transporte asistencial de la red pública y garantizar la prestación del servicio de transporte asistencial desde el sitio de ocurrencia del evento en salud del usuario en zona municipio de Curillo Caqueta.</v>
          </cell>
        </row>
        <row r="8908">
          <cell r="E8908">
            <v>618205293028</v>
          </cell>
          <cell r="F8908" t="str">
            <v>Fortalecer a la comunidad rural del municipio de Curillo Caquetá un servicio integral en salud mental, rehabilitación en consumo de Sustancias Psicoactivas, atención psicosocial por parte de la EPS del territorio.</v>
          </cell>
        </row>
        <row r="8909">
          <cell r="E8909">
            <v>618205293031</v>
          </cell>
          <cell r="F8909" t="str">
            <v>Fortalecer y conservar los procesos de la medicina tradicional de las comunidades afrocolombianas con asentamiento en zonas rurales del municipio de Curillo Caquetá</v>
          </cell>
        </row>
        <row r="8910">
          <cell r="E8910">
            <v>618205293034</v>
          </cell>
          <cell r="F8910" t="str">
            <v>Fortalecer procesos de transferencia y gestión del conocimiento en partería ancestral de las comunidades afrocolombianas y mujeres rurales del municipio de Curillo Caquetá.</v>
          </cell>
        </row>
        <row r="8911">
          <cell r="E8911">
            <v>618205293039</v>
          </cell>
          <cell r="F8911" t="str">
            <v>Mejorar puestos de salud en la vereda; Salamina y la Novia con infraestructura, dotación y Talento Humano en Salud de acuerdo a la normatividad vigente y requisitos de habilitación de servicios de salud en el municipio de Curillo Caquetá.</v>
          </cell>
        </row>
        <row r="8912">
          <cell r="E8912">
            <v>618205293046</v>
          </cell>
          <cell r="F8912" t="str">
            <v>Reubicar por zona de alto riesgo el puesto de salud en la vereda Horizonte municipio Curillo Caqueta.</v>
          </cell>
        </row>
        <row r="8913">
          <cell r="E8913">
            <v>618205294110</v>
          </cell>
          <cell r="F8913" t="str">
            <v>Construir puesto de salud en la vereda PADERA, con infraestructura, dotación y Talento Humano en Salud de acuerdo a la normatividad vigente y requisitos de habilitación de servicios de salud en el municipio de Curillo Caquetá.</v>
          </cell>
        </row>
        <row r="8914">
          <cell r="E8914">
            <v>618247319902</v>
          </cell>
          <cell r="F8914" t="str">
            <v>Implementar un modelo de salud intercultural para los pueblos indígenas del Caqueta</v>
          </cell>
        </row>
        <row r="8915">
          <cell r="E8915">
            <v>618247319910</v>
          </cell>
          <cell r="F8915" t="str">
            <v xml:space="preserve">Conformar y darle operatividad a una red de apoyo comunitario capacitando a la comunidad en diferentes acciones en salud relacionadas con la detección temprana y protección específica a los habitantes de la zona rural del municipio de El Doncello, Caquetá, </v>
          </cell>
        </row>
        <row r="8916">
          <cell r="E8916">
            <v>618247319916</v>
          </cell>
          <cell r="F8916" t="str">
            <v xml:space="preserve">Implementar en el modelo de salud una atención diferencial  para las familias del Cabildo Nasa Cxhab residentes en el municipio de El Doncello, Caquetá. </v>
          </cell>
        </row>
        <row r="8917">
          <cell r="E8917">
            <v>618247319924</v>
          </cell>
          <cell r="F8917" t="str">
            <v>Implementar la ruta de promoción y mantenimiento de la salud en el municipio de El Doncello, Caquetá.</v>
          </cell>
        </row>
        <row r="8918">
          <cell r="E8918">
            <v>618247319931</v>
          </cell>
          <cell r="F8918" t="str">
            <v>Promover un programa de capacitación para la transferencia y rescate de los saberes en medicina tradicional  orientado por DWUALA para la comunidad indígena del Cabildo Nasa Cxhab del municipio de El Doncello, Caquetá.</v>
          </cell>
        </row>
        <row r="8919">
          <cell r="E8919">
            <v>618247319941</v>
          </cell>
          <cell r="F8919" t="str">
            <v xml:space="preserve">Fortalecer la capacidad instalada a la fecha en infraestructura de los puestos de salud para mejorar la oportunidad y calidad en la atención en los servicios de salud para la población rural del municipio de El Doncello en el departamento de Caquetá. </v>
          </cell>
        </row>
        <row r="8920">
          <cell r="E8920">
            <v>618247319946</v>
          </cell>
          <cell r="F8920" t="str">
            <v xml:space="preserve">Brindar la atención diferencial a la población en condición de discapacidad que garantice el goce pleno de sus derechos en salud de la población de la zona rural del municipio de El Doncello, Caquetá. </v>
          </cell>
        </row>
        <row r="8921">
          <cell r="E8921">
            <v>618247319950</v>
          </cell>
          <cell r="F8921" t="str">
            <v xml:space="preserve">Fortalecer la red pública mediante la adquisición de ambulancias terrestres para servicio de translado asistencial para la población residente en la zona rural del municipio de El Doncello, Caquetá. </v>
          </cell>
        </row>
        <row r="8922">
          <cell r="E8922">
            <v>618247320098</v>
          </cell>
          <cell r="F8922" t="str">
            <v>Afiliar de forma oportuna al 100%  de la población rural al sistema de salud de seguridad social, en la red que presta servicios en zona rural, a través de la promoción de la afiliación por parte de la Dirección Local de Salud del municipio de El Doncello departamento de Caquetá.</v>
          </cell>
        </row>
        <row r="8923">
          <cell r="E8923">
            <v>618247320100</v>
          </cell>
          <cell r="F8923" t="str">
            <v xml:space="preserve">Dotar los puntos de atención en salud existentes en el municipio de El Doncello, con equipos biomédicos modernos de acuerdo a su nivel de atención y servicios habilitados  incluyendo la dotación en equipos portátiles, logísticos y de transporte para los grupos APS extramural, para los habitantes de la zona rural del municipio de El Doncello en el departamento de Caquetá. </v>
          </cell>
        </row>
        <row r="8924">
          <cell r="E8924">
            <v>618247320109</v>
          </cell>
          <cell r="F8924" t="str">
            <v xml:space="preserve">Conformar equipos de Atención Primaria en Salud - APS, para la atención humanizada en salud, realizando jornadas de salud integral periódicas, apoyadas en su convocatoria con los Comités de Salud de las Juntas de Acción Comunal, de acuerdo a la demanda y necesidades de la población rural del municipio de El Doncello, Caquetá. </v>
          </cell>
        </row>
        <row r="8925">
          <cell r="E8925">
            <v>618247320121</v>
          </cell>
          <cell r="F8925" t="str">
            <v>Contratar el Talento Humano en salud, requerido para la prestación del servicio humanizado, oportuno y de calidad en todos los puntos de atención en salud del municipio de El Doncello, Caquetá, fortaleciendo sus capacidades de forma permanente.</v>
          </cell>
        </row>
        <row r="8926">
          <cell r="E8926">
            <v>618247320123</v>
          </cell>
          <cell r="F8926" t="str">
            <v>Coordinar con el asegurador en salud para que de forma prioritaria y en horario exclusivo, tramite las citas médicas generales y especializadas para la población que habita en la zona rural del municipio de El Doncello, Caquetá, para el mejoramiento de la calidad y oportunidad en la prestación de los servicios de salud.</v>
          </cell>
        </row>
        <row r="8927">
          <cell r="E8927">
            <v>618247320126</v>
          </cell>
          <cell r="F8927" t="str">
            <v>Generar estrategias para el desarrollo de capacidades comunitarias en la prevención de las enfermedades transmitidas por vectores y zoonosis, para empoderar a las comunidades rurales del municipio de El Doncello, Caquetá, complementado con la realización de jornadas de fumigación.</v>
          </cell>
        </row>
        <row r="8928">
          <cell r="E8928">
            <v>618247320131</v>
          </cell>
          <cell r="F8928" t="str">
            <v>Facilitar la participación comunitaria activa de los habitantes de la zona rural del municipio de El Doncello, Caquetá en la formulación e implementación de las políticas públicas en Salud de acuerdo a las necesidades y requerimientos de la región.</v>
          </cell>
        </row>
        <row r="8929">
          <cell r="E8929">
            <v>618247320135</v>
          </cell>
          <cell r="F8929" t="str">
            <v xml:space="preserve">Fortalecer la capacidad instalada a la fecha de la IPS El Doncello en infraestructura mediante el reforzamiento estructural, garantizando la ampliación de la oferta institucional para los habitantes del municipio de El Doncello, Caquetá. </v>
          </cell>
        </row>
        <row r="8930">
          <cell r="E8930">
            <v>618247320139</v>
          </cell>
          <cell r="F8930" t="str">
            <v xml:space="preserve">Habilitar en la red pública local de El Doncello, servicios especializados de ginecología, pediatría y medicina interna, entre otros de acuerdo a la demanda, brindando ayudas diagnósticas relacionadas con estos servicios como garantía de acceso y oportunidad a la salud para la población del municipio de El Doncello, Caquetá.    </v>
          </cell>
        </row>
        <row r="8931">
          <cell r="E8931">
            <v>618247320142</v>
          </cell>
          <cell r="F8931" t="str">
            <v xml:space="preserve">Coordinar con el asegurador en salud la entrega oportuna y de calidad de los medicamentos, servicios complementarios y No Pos que garantice atención integral a los habitantes de la zona rural del municipio de El Doncello, Caquetá. </v>
          </cell>
        </row>
        <row r="8932">
          <cell r="E8932">
            <v>618247320146</v>
          </cell>
          <cell r="F8932" t="str">
            <v>Garantizar a la comunidad urbana y rural del municipio de El Doncello, Caquetá un servicio integral en salud mental, prevención y rehabilitación en consumo de Sustancias Psicoactivas y  atención psicosocial por parte de la Entidad Administradora de Planes de Beneficios - EAPB que opera en el municipio.</v>
          </cell>
        </row>
        <row r="8933">
          <cell r="E8933">
            <v>618247320150</v>
          </cell>
          <cell r="F8933" t="str">
            <v xml:space="preserve">Fortalecer la implementación del protocolo y modelo de atención integral en salud para victimas de violencia basada en género, incluyendo el desarrollo de capacidades comunitarias en la población rural del municipio de El Doncello en el departamento de Caquetá. </v>
          </cell>
        </row>
        <row r="8934">
          <cell r="E8934">
            <v>618256318081</v>
          </cell>
          <cell r="F8934" t="str">
            <v xml:space="preserve">Implementar un programa de capacitación para la recuperación de la medicina tradicional realizado por médicos tradicionales, con el fin de trasmitir sus conocimientos y saberes a los pueblos Nasa y Pijao del municipio de El Paujil Caquetá. </v>
          </cell>
        </row>
        <row r="8935">
          <cell r="E8935">
            <v>618256318092</v>
          </cell>
          <cell r="F8935" t="str">
            <v>Construir un puesto de salud en el territorio que sea asignado al pueblo Nasa  en el municipio de El Paujil, Departamento de Caquetá, acorde  a sus usos y costumbres, para garantizar la atención inmediata de cada uno de sus miembros y así poder acceder  al servicio de salud propio.</v>
          </cell>
        </row>
        <row r="8936">
          <cell r="E8936">
            <v>618256318096</v>
          </cell>
          <cell r="F8936" t="str">
            <v>Implementar una escuela de liderazgo para jóvenes y niños  pertenecientes a las comunidades Nasa y Pijao que habitan en el municipio de El Paujil, Caquetá,  que permita recuperar los conocimientos ancestrales de la medicina tradicional de los pueblos Nasa y Pijao.</v>
          </cell>
        </row>
        <row r="8937">
          <cell r="E8937">
            <v>618256318102</v>
          </cell>
          <cell r="F8937" t="str">
            <v xml:space="preserve">Nombrar auxiliar de enfermería de los pueblos Nasa o Pijao, para la atención prioritaria en la salud de la población de los cabildos de los pueblos indígenas Pijao y Nasa, que residen en el municipio de El Paujil en el departamento de Caquetá. </v>
          </cell>
        </row>
        <row r="8938">
          <cell r="E8938">
            <v>618256318112</v>
          </cell>
          <cell r="F8938" t="str">
            <v xml:space="preserve">Implementar un modelo de salud intercultural para los pueblos Nasa y Pijao del municipio de El Paujil en el departamento de Caquetá. </v>
          </cell>
        </row>
        <row r="8939">
          <cell r="E8939">
            <v>618256318172</v>
          </cell>
          <cell r="F8939" t="str">
            <v>Implementar la ruta de promoción y mantenimiento de la salud de acuerdo a la resolución 3280 de 2017, de manera pertinente, oportuna, flexible, diferencial, continua y complementaria, para garantizar la atención en salud, con enfoque diferencial y de curso de vida, con el compromiso de las personas, familia y comunidad rural del municipio de El Paujil, Caquetá.</v>
          </cell>
        </row>
        <row r="8940">
          <cell r="E8940">
            <v>618256318186</v>
          </cell>
          <cell r="F8940" t="str">
            <v>Adoptar las medidas pertinentes que garanticen el aseguramiento y acceso de las personas en condición de discapacidad a los servicios de salud durante su curso de vida y garantizar la entrega de ayudas técnicas para discapacitados con el objetivo de lograr la rehabilitación integral de ésta población residente en la zona rural del municipio de El Paujil, Caquetá.</v>
          </cell>
        </row>
        <row r="8941">
          <cell r="E8941">
            <v>618256318187</v>
          </cell>
          <cell r="F8941" t="str">
            <v>Implementar programas de capacitación e implementación de tulls para la producción de plantas medicinales que incluya insumos, herramientas y material vegetal necesario para el fortalecimiento de la medicina tradicional de la comunidad Pijao del municipio de El Paujil – Caquetá.</v>
          </cell>
        </row>
        <row r="8942">
          <cell r="E8942">
            <v>618256318196</v>
          </cell>
          <cell r="F8942" t="str">
            <v>Implementar programas de capacitación e implementación de tulls para la producción de plantas medicinales que incluya insumos, herramientas y material vegetal necesario para el fortalecimiento de la medicina tradicional de la comunidad Nasa del municipio de El Paujil – Caquetá.</v>
          </cell>
        </row>
        <row r="8943">
          <cell r="E8943">
            <v>618256318270</v>
          </cell>
          <cell r="F8943" t="str">
            <v>Conformar equipos de Atención Primaria en Salud - APS, para la atención humanizada en salud en zona rural, en el municipio de El Paujíl, Caquetá, realizando jornadas de salud periódicas apoyadas en su convocatoria con los Comités de Salud de las Juntas de Acción Comunal. Priorizando la contratación del talento humano residente en las comunidades rurales.</v>
          </cell>
        </row>
        <row r="8944">
          <cell r="E8944">
            <v>618256318271</v>
          </cell>
          <cell r="F8944" t="str">
            <v>Generar estrategias que permitan preservar y transmitir los conocimientos en medicina tradicional a los Nasa Lucx, con el fin de conservar y fortalecer la cultura del pueblo Nasa del municipio de El Paujil – Caquetá.</v>
          </cell>
        </row>
        <row r="8945">
          <cell r="E8945">
            <v>618256318275</v>
          </cell>
          <cell r="F8945" t="str">
            <v xml:space="preserve">Fortalecer la red pública mediante la adquisición de ambulancias terrestres con equipamento necesario para garantizar el traslado oportuno y adecuado de usuarios de salud desde la ocurrencia del hecho en salud hasta el servicico de atención en puestos de salud u hospitales para la población residente en la zona rural del municipio de El Paujíl, Caquetá. </v>
          </cell>
        </row>
        <row r="8946">
          <cell r="E8946">
            <v>618256318276</v>
          </cell>
          <cell r="F8946" t="str">
            <v>Generar estrategias que permitan preservar y transmitir los conocimientos en medicina tradicional a los jóvenes aprendices, con el fin de conservar y fortalecer la cultura del pueblo Pijao del municipio de El Paujil – Caquetá.</v>
          </cell>
        </row>
        <row r="8947">
          <cell r="E8947">
            <v>618256318310</v>
          </cell>
          <cell r="F8947" t="str">
            <v>Implementar estrategias y mejorar canales de comunicación  con el asegurador en salud para que establezca puntos de entrega de medicamentos en los puestos de salud y de forma prioritaria tramite las citas médicas y con especialistas para la población que habita en la zona rural del municipio de El Paujíl, Caquetá.</v>
          </cell>
        </row>
        <row r="8948">
          <cell r="E8948">
            <v>618256318318</v>
          </cell>
          <cell r="F8948" t="str">
            <v xml:space="preserve">Conformar y darle operatividad a red de apoyo comunitario capacitando a la comunidad en primeros auxilios, salud materno - infantil y diferentes acciones en salud relacionadas con la detección temprana y protección específica a los habitantes de la zona rural del municipio de El Paujíl, Caquetá, dotándolos de Botiquines de primeros auxilios. </v>
          </cell>
        </row>
        <row r="8949">
          <cell r="E8949">
            <v>618256318349</v>
          </cell>
          <cell r="F8949" t="str">
            <v>Brindar a la comunidad urbana y rural del municipio de El Paujil, Caquetá un servicio integral en salud mental, prevención y rehabilitación en consumo de Sustancias Psicoactivas y  atención psicosocial por parte de la Entidad Administradora de Planes de Beneficios - EAPB que opera en el municipio.</v>
          </cell>
        </row>
        <row r="8950">
          <cell r="E8950">
            <v>618256318382</v>
          </cell>
          <cell r="F8950" t="str">
            <v>Contratar para el Hospital Local de El Paujíl, Caquetá, personal profesional en salud y en cada puesto de salud de la zona rural  asignar enfermera auxiliar permanente, a través de análisis situacional en salud, que permita fortalecer la atención en salud en calidad y oportunidad en el municipio de El Paujíl, Caquetá.</v>
          </cell>
        </row>
        <row r="8951">
          <cell r="E8951">
            <v>618256318428</v>
          </cell>
          <cell r="F8951" t="str">
            <v xml:space="preserve">Generar estrategias para el desarrollo de capacidades comunitarias en la prevención  de las enfermedades transmitidas por vectores y zoonosis,  para empoderar a las comunidades rurales del municipio de El Paujil, Caquetá, complementado con la realización de jornadas de fumigación para el control de vectores en ésta zona rural. </v>
          </cell>
        </row>
        <row r="8952">
          <cell r="E8952">
            <v>618256318430</v>
          </cell>
          <cell r="F8952" t="str">
            <v>Promover el cumplimiento y sostenibilidad de las asociaciones de usuarios con participación de delegados de la zona rural, de acuerdo a la normatividad vigente como estrategia de garantía de derechos,  en la prestación de los servicios de salud en la comunidad rural del municipio de El Paujíl, Caquetá.</v>
          </cell>
        </row>
        <row r="8953">
          <cell r="E8953">
            <v>618256318432</v>
          </cell>
          <cell r="F8953" t="str">
            <v>Fortalecer la capacidad instalada con dotación de equipos médicos e insumos necesarios para la prestación del servicio en salud en los diferentes servicios o programas en el Hospital Local IPS El Paujil, así como la dotación básica para los puestos de salud de la zona rural del municipio de El Paujil, Caquetá.</v>
          </cell>
        </row>
        <row r="8954">
          <cell r="E8954">
            <v>618256318433</v>
          </cell>
          <cell r="F8954" t="str">
            <v>Fortalecer la capacidad instalada en infraestructura, de la IPS Hospital Local El Paujil y de los puestos de salud ubicados en las veredas Bolivia, Versalles, Galicia, Sonora y San Pablo de Anayá, para garantizar un óptimo servicio de salud a las comunidades de la zona rural del municipio de El Paujil en el Departamento de Caquetá.</v>
          </cell>
        </row>
        <row r="8955">
          <cell r="E8955">
            <v>618256318527</v>
          </cell>
          <cell r="F8955" t="str">
            <v xml:space="preserve">Fortalecer el desarrollo de capacidades del talento humano encargado de la inspección, vigilancia y control en Salud en el Ente Territorial del municipio de El Paujil en el Departamento de Caquetá, para que este funcionario ejerza sus funciones según lo estipulado en la Ley 715 del 2001. </v>
          </cell>
        </row>
        <row r="8956">
          <cell r="E8956">
            <v>618256318528</v>
          </cell>
          <cell r="F8956" t="str">
            <v xml:space="preserve">Gestionar con la Administración Municipal la construcción o adecuación de un hogar de paso para las madres gestantes y de atención materno infantil en salud para mejorar la atención en salud a los residentes de la zona rural del municipio de El Paujil, Caquetá. </v>
          </cell>
        </row>
        <row r="8957">
          <cell r="E8957">
            <v>618256318529</v>
          </cell>
          <cell r="F8957" t="str">
            <v>Concertar la inversión de los recursos PIC del municipio y del departamento con las comunidades del municipio deEl Paujil, para que la prestación de los servicios corresponda a sus verdaderas necesidades y se ajuste a los requerimientos de los habitantes de la zona rural del municipio de El Paujíl en el departamento de Caquetá.</v>
          </cell>
        </row>
        <row r="8958">
          <cell r="E8958">
            <v>618256318531</v>
          </cell>
          <cell r="F8958" t="str">
            <v xml:space="preserve">Fortalecer la implementación del protocolo y modelo de atención integral en salud para victimas de violencia basada en género, incluyendo el desarrollo de capacidades comunitarias en la población rural del municipio de El Paujil en el departamento de Caquetá. </v>
          </cell>
        </row>
        <row r="8959">
          <cell r="E8959">
            <v>618410304202</v>
          </cell>
          <cell r="F8959" t="str">
            <v>Construir casa de salud para la medicina tradicional de los pueblos indigenas (Pueblo Murui-Pijao-Embera, Cabildos Muina- Murui, Cabildo Lulimoy - Pijao, Resguardo Cedritos - Embera)  en el municipio de La Montañita, para la atención del Jaibana, Caciques, parteras, sobanderos entre otros.</v>
          </cell>
        </row>
        <row r="8960">
          <cell r="E8960">
            <v>618410304203</v>
          </cell>
          <cell r="F8960" t="str">
            <v>Intercambiar saberes en el uso y manejo de las plantas medicinales, de los pueblos inidgenas (Pueblo Murui-Pijao-Embera, Cabildos Muina- Murui, Cabildo Lulimoy - Pijao, Resguardo Cedritos - Embera) del municipio de La Montañita.</v>
          </cell>
        </row>
        <row r="8961">
          <cell r="E8961">
            <v>618410304204</v>
          </cell>
          <cell r="F8961" t="str">
            <v>Implementar programas de intercambios de saberes para el manejo de plantas medicinales de los pueblos indigenas (Pueblo Murui-Pijao-Embera, Cabildos Muina- Murui, Cabildo Lulimoy - Pijao, Resguardo Cedritos - Embera) del municipio de La Montañita - Caquetá</v>
          </cell>
        </row>
        <row r="8962">
          <cell r="E8962">
            <v>618410304205</v>
          </cell>
          <cell r="F8962" t="str">
            <v>Implementar un programa que garantice la implementación de la chagra medicinal, el fortalecimiento de la siembra de las plantas medicinales  para los pueblos indigenas (Pueblo Murui-Pijao-Embera, Cabildos Muina- Murui, Cabildo Lulimoy - Pijao, Resguardo Cedritos - Embera)  del municipio de La Montañita.</v>
          </cell>
        </row>
        <row r="8963">
          <cell r="E8963">
            <v>618410304207</v>
          </cell>
          <cell r="F8963" t="str">
            <v>Entregar oportunamente los  medicamentos formulados y no genere daños y perjuicios a los usuarios de los pueblos (Pueblo Murui-Pijao-Embera, Cabildos Muina- Murui, Cabildo Lulimoy - Pijao, Resguardo Cedritos - Embera) del municipio de La Montañita.</v>
          </cell>
        </row>
        <row r="8964">
          <cell r="E8964">
            <v>618410304208</v>
          </cell>
          <cell r="F8964" t="str">
            <v>Nombrar una auxiliar de enfermería propia de la comunidad para que brinde el servicio en salud general de programas de promoción y prevención en los pueblos indigenas  (Pueblo Murui-Pijao-Embera, Cabildos Muina- Murui, Cabildo Lulimoy - Pijao, Resguardo Cedritos - Embera) del municipio de la Montañita Caquetá.</v>
          </cell>
        </row>
        <row r="8965">
          <cell r="E8965">
            <v>618410304211</v>
          </cell>
          <cell r="F8965" t="str">
            <v xml:space="preserve">Implementar programas para la formación de médicos tradicionales - Jaibana, Caciques  para pueblo indigenas Intercambiar saberes en el uso y manejo de las plantas medicinales, de los pueblos inidgenas (Pueblo Murui-Pijao-Embera, Cabildos Muina- Murui, Cabildo Lulimoy - Pijao, Resguardo Cedritos - Embera) del municipio de La Montañita. </v>
          </cell>
        </row>
        <row r="8966">
          <cell r="E8966">
            <v>618410304212</v>
          </cell>
          <cell r="F8966" t="str">
            <v>Aplicar el enfoque diferencial étnico en los servicios médicos con especialistas, en los pueblos indigenas  (Pueblo Murui-Pijao-Embera, Cabildos Muina- Murui, Cabildo Lulimoy - Pijao, Resguardo Cedritos - Embera)  del municipio de La Montañita</v>
          </cell>
        </row>
        <row r="8967">
          <cell r="E8967">
            <v>618410304215</v>
          </cell>
          <cell r="F8967" t="str">
            <v>Crear un sistema de salud propia y medicina ancestral que garantice su  fortalecimiento. Con un incentivo económico al sabedor de medicina tradicional y los seguidores de medicina tradicional de los pueblos indigenas (Pueblo Murui-Pijao-Embera, Cabildos Muina- Murui, Cabildo Lulimoy - Pijao, Resguardo Cedritos - Embera)  del municipio de La Montañita.</v>
          </cell>
        </row>
        <row r="8968">
          <cell r="E8968">
            <v>618410304216</v>
          </cell>
          <cell r="F8968" t="str">
            <v>Capacitar a personal con vocación en conocimiento y manejo de plantas o medicina tradicional indígena, en los pueblos indigenas (Pueblo Murui-Pijao-Embera, Cabildos Muina- Murui, Cabildo Lulimoy - Pijao, Resguardo Cedritos - Embera)  del municipio de La Montañita</v>
          </cell>
        </row>
        <row r="8969">
          <cell r="E8969">
            <v>618410304217</v>
          </cell>
          <cell r="F8969" t="str">
            <v>Implementar enfoque diferencial étnico en los servicios médicos primarios en los pueblos indigenas (Pueblo Murui-Pijao-Embera, Cabildos Muina- Murui, Cabildo Lulimoy - Pijao, Resguardo Cedritos - Embera) del municipio la Montañita.</v>
          </cell>
        </row>
        <row r="8970">
          <cell r="E8970">
            <v>618410304226</v>
          </cell>
          <cell r="F8970" t="str">
            <v xml:space="preserve">Implementar la conformación de equipos de Atención Primaria en Salud- APS, con herramientas tecnológicas, ayudas diagnósticas y telemedicina;  para la atención en salud en zona rural, sin importar su centro de atención, de acuerdo a la demanda y a la oferta en el municipio de La Montañita Caquetá, </v>
          </cell>
        </row>
        <row r="8971">
          <cell r="E8971">
            <v>618410304228</v>
          </cell>
          <cell r="F8971" t="str">
            <v>Fortalecer y garantizar procesos de transferencia y gestión del conocimiento en primeros auxilios, Vigilancia Epidemiológica Comunitaria en Salud Publica, control comunitario y químico de Enfermedades Transmitidas por Vectores  a las juntas de acción comunal y docentes rurales.</v>
          </cell>
        </row>
        <row r="8972">
          <cell r="E8972">
            <v>618410304233</v>
          </cell>
          <cell r="F8972" t="str">
            <v>Fortalecer la capacidad instalada en la IPS publica  del municipio, para brindar servicios de salud de baja complejidad con autonomía administrativa y financiera, dotación, equipos e insumos, talento humano  de acuerdo a la normatividad vigente y requerimientos de habilitación en el municipio de la Montañita Caquetá.</v>
          </cell>
        </row>
        <row r="8973">
          <cell r="E8973">
            <v>618410304237</v>
          </cell>
          <cell r="F8973" t="str">
            <v>Implementar la ruta de promoción y mantenimiento de la salud de manera pertinente, oportuna, flexible, diferencial, continua y complementaria, en zona rural del municipio de La Montañita Caquetá.</v>
          </cell>
        </row>
        <row r="8974">
          <cell r="E8974">
            <v>618410304238</v>
          </cell>
          <cell r="F8974" t="str">
            <v>Implementar la operatividad, cumplimiento y sostenibilidad de las asociaciones de usuarios de acuerdo a la normatividad vigente como estrategia de garantía de derechos en calidad, oportunidad entre otras, en la prestación de los servicios de salud en la comunidad rural del municipio de La Montañita Caquetá.</v>
          </cell>
        </row>
        <row r="8975">
          <cell r="E8975">
            <v>618410304239</v>
          </cell>
          <cell r="F8975" t="str">
            <v>Implementar mecanismos y canales de comunicación con el asegurador en salud para que de forma prioritaria tramite las citas médicas de la población rural(Victimas, Mujer, Adulto mayor, Discapacidad, Grupos étnicos), del municipio de la Montañita Caquetá</v>
          </cell>
        </row>
        <row r="8976">
          <cell r="E8976">
            <v>618410304242</v>
          </cell>
          <cell r="F8976" t="str">
            <v>Implementar una estrategia que garantice a la comunidad en general con especial atención a los adolescentes y población vulnerable del municipio de La Montañita Caquetá, un servicio integral en salud mental, rehabilitación en consumo de Sustancias Psicoactivas, (SPA) atención psicosocial por parte de la E.P.S.  Del territorio.</v>
          </cell>
        </row>
        <row r="8977">
          <cell r="E8977">
            <v>618410304244</v>
          </cell>
          <cell r="F8977" t="str">
            <v>Implementar y gestionar estratégicas para la garantía de la oportunidad de la afiliación al sistema de salud de seguridad social, en zona rural y rural dispersa a través de la promoción de la afiliación por parte de la Dirección Local de Salud, para el personal rural del municipio de La Montañita Caquetá.</v>
          </cell>
        </row>
        <row r="8978">
          <cell r="E8978">
            <v>618410304251</v>
          </cell>
          <cell r="F8978" t="str">
            <v xml:space="preserve">Construir puestos de salud en las veredas:Palmeras, Holanda Baja, Tailandia, Puerto Gaitán, Agua Bonita, Unión Cordillera y la Y  (7 ptos) con infraestructura, dotación y Talento Humano en Salud de acuerdo a la normatividad Vigente y requisitos de habilitación de servicios de salud en el municipio de La Montañita  Caquetá, </v>
          </cell>
        </row>
        <row r="8979">
          <cell r="E8979">
            <v>618410304266</v>
          </cell>
          <cell r="F8979" t="str">
            <v>Fortalecer la capacidad instalada asociada a la prestación de servicios de salud existentes a la fecha en los puestos de salud de las veredas San Isidro, La Reina Baja, Mateguadua, El Triunfo, San tuario, Miramar, puerto Brasilia, El Fono, Iglesias Bajas,BAjo Rio Chiquito y Alpinos (total 11)  en infraestructura, dotación y Talento Humano en Salud del municipio la Montañita Caquetá.</v>
          </cell>
        </row>
        <row r="8980">
          <cell r="E8980">
            <v>618410304354</v>
          </cell>
          <cell r="F8980" t="str">
            <v>Crear e implementar la estrategia y desarrollo de capacidades en el talento humano en salud con dotación e insumos a las Unidades de Atención Integral Comunitaria - UAIC que brindan atención comunitaria a la primera infancia en zona rural (una por núcleo veredal) del municipio de La Montañita Caquetá.</v>
          </cell>
        </row>
        <row r="8981">
          <cell r="E8981">
            <v>618410304355</v>
          </cell>
          <cell r="F8981" t="str">
            <v>Fortalecer la dotación de transporte asistencial (de acuerdo al contexto del territorio)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el municipio de La Montañita</v>
          </cell>
        </row>
        <row r="8982">
          <cell r="E8982">
            <v>618410304356</v>
          </cell>
          <cell r="F8982" t="str">
            <v>Realizar articulación interinstitucional para la disposición y construcción de hogares de paso con manutención a usuarios y acompañante de las zonas rurales del municipio de la Montañita Caquetá, priorizando mujeres gestantes, adulto mayor, grupos étnicos, víctimas y Reincorporados.</v>
          </cell>
        </row>
        <row r="8983">
          <cell r="E8983">
            <v>618410304357</v>
          </cell>
          <cell r="F8983" t="str">
            <v>Adoptar y garantizar las medidas pertinentes para el aseguramiento y acceso de las personas en condición de discapacidad a los servicios de salud en la IPS del municipio de la Montañita Caquetá</v>
          </cell>
        </row>
        <row r="8984">
          <cell r="E8984">
            <v>618410304358</v>
          </cell>
          <cell r="F8984" t="str">
            <v>Fortalecer la capacidad instalada asociada a la prestación de servicios de salud existentes a la fecha en el Centro de Salud de la inspección la Unión Peneya; con dotación, equipos e insumos, talento humano  de acuerdo a la normatividad vigente y requerimientos de habilitación en el municipio de la Montañita Caqueta</v>
          </cell>
        </row>
        <row r="8985">
          <cell r="E8985">
            <v>618460311374</v>
          </cell>
          <cell r="F8985" t="str">
            <v>Entregar Botiquines de primeros auxilios completos que cumplan con la normatividad al respecto, para cada uno de los resguardos Getuchá, Gorgonia, Maticurú, Jácome, Herichá, La Esperanza, San Luis y Agua negra, de la comunidad Coreguaje del municipio de Milán, Caquetá.</v>
          </cell>
        </row>
        <row r="8986">
          <cell r="E8986">
            <v>618460311408</v>
          </cell>
          <cell r="F8986" t="str">
            <v xml:space="preserve">Mejorar la infraestructura, dotar con equipos médicos y contratar profesional de la salud, en el puesto de Salud del Resguardo Agua Negra, teniendo en cuenta que el personal contratado sea de la comunidad del pueblo Coreguaje del municipio de Milán en el departamento del Caquetá. </v>
          </cell>
        </row>
        <row r="8987">
          <cell r="E8987">
            <v>618460311417</v>
          </cell>
          <cell r="F8987" t="str">
            <v>Construir Malokas para la práctica de la medicina tradicional de acuerdo con la arquitectura autóctona en cada una de los resguardos de Gorgonia, Maticurú, Herichá, Getuchá y Jácome del pueblo Coreguaje del municipio de Milán.</v>
          </cell>
        </row>
        <row r="8988">
          <cell r="E8988">
            <v>618460311455</v>
          </cell>
          <cell r="F8988" t="str">
            <v>Gestionar proyecto para implementar chagras de plantas medicinales, en cada uno de los resguardos Getuchá, Gorgonia, Maticurú, Jácome, Herichá, la Esperanza, San Luis y Agua Negra, de la comunidad Coreguaje del municipio de Milán, Caquetá.</v>
          </cell>
        </row>
        <row r="8989">
          <cell r="E8989">
            <v>618460311465</v>
          </cell>
          <cell r="F8989" t="str">
            <v xml:space="preserve">Desarrollar un proyecto que impulse la capacitación interna de aprendices de medicina tradicional para que todos los resguardos Getuchá, Gorgonia, Maticurú, Jácome, Herichá, la Esperanza, San Luis y Agua negra de la comunidad Coreguaje del municipio de Milán,  Caquetá, cuenten con dichos sabedores. </v>
          </cell>
        </row>
        <row r="8990">
          <cell r="E8990">
            <v>618460311469</v>
          </cell>
          <cell r="F8990" t="str">
            <v xml:space="preserve">Construir el Sistema Indígena de Salud Propia - SISPI del pueblo Coreguaje para ser implementado y reglamentado por las comunidades indígenas del pueblo Coreguaje en  territorios indígenas del municipio de Milán en el departamento de Caquetá. </v>
          </cell>
        </row>
        <row r="8991">
          <cell r="E8991">
            <v>618460311477</v>
          </cell>
          <cell r="F8991" t="str">
            <v>Construir puesto de salud en el resguardo de Maticurú, con dotación de equipos médicos y contratando el personal de la comunidad Coreguaje del municipio de Milán Caquetá.</v>
          </cell>
        </row>
        <row r="8992">
          <cell r="E8992">
            <v>618460311508</v>
          </cell>
          <cell r="F8992" t="str">
            <v>Implementar la ruta de promoción y mantenimiento de la salud de acuerdo a la resolución 3280 de 2017, para garantizar la atención en salud, con enfoque diferencial y de curso de vida y reportando la información oportunamente a las plataformas nacionales con origen de información local, con el compromiso de las personas, familia y comunidad rural del municipio de Milán, Caquetá.</v>
          </cell>
        </row>
        <row r="8993">
          <cell r="E8993">
            <v>618460311518</v>
          </cell>
          <cell r="F8993" t="str">
            <v xml:space="preserve">Fortalecer la capacidad instalada en infraestructura de los puestos de salud de la Rastra, La Ilusión, Remolinos de Aricuntí, Diamante la Diez, Agua Blanca,  Granario y el centro de salud de San Antonio de Getuchá, de acuerdo con la demanda y normatividad existente, de tal forma que permita contribuir a mejorar la calidad de vida de los campesinos del municipio de Milán, Caquetá. </v>
          </cell>
        </row>
        <row r="8994">
          <cell r="E8994">
            <v>618460311534</v>
          </cell>
          <cell r="F8994" t="str">
            <v>Contratar para el Hospital Local de Milán, el Centro de Salud de San Antonio de Getuchá y los Puestos de Salud, personal profesional en salud, a través de análisis situacional en salud, que permita fortalecer la atención en salud en calidad y oportunidad en el municipio de Milán, Caquetá.</v>
          </cell>
        </row>
        <row r="8995">
          <cell r="E8995">
            <v>618460311558</v>
          </cell>
          <cell r="F8995" t="str">
            <v>Coordinar estrategias para la garantía de la oportunidad de la afiliación al sistema de salud de seguridad social, en zona rural a través de la promoción de la afiliación por parte de la Dirección Local de Salud, para la población rural del municipio de Milán en el departamento de Caquetá.</v>
          </cell>
        </row>
        <row r="8996">
          <cell r="E8996">
            <v>618460311561</v>
          </cell>
          <cell r="F8996" t="str">
            <v xml:space="preserve">Contratar técnico de saneamiento de manera permanente que ejerza funciones de control de calidad en la manipulación, expendio y conservación de alimentos con el objetivo de fomentar la calidad e inocuidad de los alimentos en el municipio de Milán en el departamento de Caquetá. </v>
          </cell>
        </row>
        <row r="8997">
          <cell r="E8997">
            <v>618460311573</v>
          </cell>
          <cell r="F8997" t="str">
            <v xml:space="preserve">Fortalecer la red pública mediante la adquisición de ambulancias terrestres y fluviales con equipamento necesario para garantizar un adecuado traslado de pacientes a los hospitales y centros de salud desde el municipio de Milán, Caquetá. </v>
          </cell>
        </row>
        <row r="8998">
          <cell r="E8998">
            <v>618460311749</v>
          </cell>
          <cell r="F8998" t="str">
            <v>Implementar mecanismos y  canales de comunicación  con el asegurador en salud para que de forma prioritaria tramite las citas médicas y entrega de medicamentos de la población rural del municipio de Milán, Caquetá, para el mejoramiento de la calidad en la prestación de los servicios de salud.</v>
          </cell>
        </row>
        <row r="8999">
          <cell r="E8999">
            <v>618460311755</v>
          </cell>
          <cell r="F8999" t="str">
            <v>Garantizar la conformación de equipos de Atención Primaria en Salud- APS, para la atención humanizada en salud en zona rural del municipio de Milán, Caquetá.</v>
          </cell>
        </row>
        <row r="9000">
          <cell r="E9000">
            <v>618460311762</v>
          </cell>
          <cell r="F9000" t="str">
            <v xml:space="preserve">Conformar y operativizar red de apoyo comunitario capacitando a la comunidad en primeros auxilios, salud materno - infantil y diferentes acciones en salud relacionadas con la detección temprana y protección específica a los habitantes de la zona rural del municipio de Milán, Caquetá, dotándolos de Botiquines de primeros auxilios. </v>
          </cell>
        </row>
        <row r="9001">
          <cell r="E9001">
            <v>618460311769</v>
          </cell>
          <cell r="F9001" t="str">
            <v>Fortalecer la capacidad instalada con dotación de equipos e insumos necesarios para la prestación del servicio en salud en los diferentes servicios o programas en el Hospital Local IPS Milán y Centro de Salud IPS San Antonio de Getuchá, así como los puestos de salud de la zona rural del municipio de Milán, Caquetá.</v>
          </cell>
        </row>
        <row r="9002">
          <cell r="E9002">
            <v>618460311776</v>
          </cell>
          <cell r="F9002" t="str">
            <v>Realizar Mesa Técnica Interinstitucional y Comunitaria (delegados PDET) para revisar la viabilidad de la construcción  de puestos de salud dotados de los elementos básicos en las veredas  la Anguilla, El Jardín y  Yumal, que permita la oportunidad del servicio en salud a las comunidades que se encuentran en éstas zonas rurales del municipio de Milán en el departamento de Caquetá.</v>
          </cell>
        </row>
        <row r="9003">
          <cell r="E9003">
            <v>618460311794</v>
          </cell>
          <cell r="F9003" t="str">
            <v>Garantizar el cumplimiento y sostenibilidad de las asociaciones de usuarios con participación de delegados de la zona rural, de acuerdo a la normatividad vigente como estrategia de garantía de derechos,  en la prestación de los servicios de salud en la comunidad rural del municipio de Milán, Caquetá.</v>
          </cell>
        </row>
        <row r="9004">
          <cell r="E9004">
            <v>618460311797</v>
          </cell>
          <cell r="F9004" t="str">
            <v xml:space="preserve">Fortalecer el desarrollo de capacidades del talento humano encargado de la inspección, vigilancia y control en Salud en el Ente Territorial del municipio de Milán en el Departamento de Caquetá, para que este funcionario ejerza sus funciones según lo estipulado en la Ley 715 del 2001. </v>
          </cell>
        </row>
        <row r="9005">
          <cell r="E9005">
            <v>618460311801</v>
          </cell>
          <cell r="F9005" t="str">
            <v xml:space="preserve">Fortalecer la implementación de estrategias para el desarrollo de capacidades comunitarias en la prevención  de las enfermedades transmitidas por vectores y zoonosis, para empoderar a las comunidades rurales del municipio de Milán, Caquetá. </v>
          </cell>
        </row>
        <row r="9006">
          <cell r="E9006">
            <v>618460311804</v>
          </cell>
          <cell r="F9006" t="str">
            <v>Garantizar a la comunidad urbana y rural del municipio de Milán, Caquetá un servicio integral en salud mental, prevención y rehabilitación en consumo de Sustancias Psicoactivas y  atención psicosocial por parte de la Entidad Administradora de Planes de Beneficios - EAPB que opera en el municipio.</v>
          </cell>
        </row>
        <row r="9007">
          <cell r="E9007">
            <v>618460311815</v>
          </cell>
          <cell r="F9007" t="str">
            <v xml:space="preserve">Crear y operativizar Unidades de Atención de Infección Respiratoria Aguda - UAIRAC   y  Unidades de Rehabilitación e Hidratación Oral Comunitaria - UROC que faciliten el manejo inicial de enfermedades IRA y EDA en la población rural de Primera Infancia en la zona rural del municipio de Milán,  Caquetá. </v>
          </cell>
        </row>
        <row r="9008">
          <cell r="E9008">
            <v>618460312677</v>
          </cell>
          <cell r="F9008" t="str">
            <v>Garantizar la concertación para la inversión de los recursos PIC del municipio y del departamento con las comunidades indígenas del municipio de Milán, Caquetá, para que la prestación de los servicios corresponda a sus verdaderas necesidades y se ajuste a sus requerimientos.</v>
          </cell>
        </row>
        <row r="9009">
          <cell r="E9009">
            <v>618479320041</v>
          </cell>
          <cell r="F9009" t="str">
            <v>Construcción puesto de salud en la vereda: Rochela Alta, con infraestructura, dotación y Talento Humano en Salud, en el municipio de Morelia Caquetá.</v>
          </cell>
        </row>
        <row r="9010">
          <cell r="E9010">
            <v>618479320042</v>
          </cell>
          <cell r="F9010" t="str">
            <v>Fortalecer la capacidad instalada en la IPS pública  del municipio, para brindar servicios de salud de baja  complejidad con autonomía administrativa y financiera en el municipio de Morelia Caquetá.</v>
          </cell>
        </row>
        <row r="9011">
          <cell r="E9011">
            <v>618479320045</v>
          </cell>
          <cell r="F9011" t="str">
            <v>Priorizar la adquisición y viabilidad de transporte rural en motocicleta o mular para el desplazamiento del talento humano en salud, del municipio de Morelia Caquetá, ya sea en motocicleta o mular.</v>
          </cell>
        </row>
        <row r="9012">
          <cell r="E9012">
            <v>618479320046</v>
          </cell>
          <cell r="F9012" t="str">
            <v>Fortalecer y garantizar procesos de transferencia y gestión del conocimiento en primeros auxilios, entre otros a las juntas de acción comunal y docentes rurales. Como también la articulación interinstitucional para la dotación de botiquines de primeros auxilios  a las JAC del municipio de Morelia Caquetá.</v>
          </cell>
        </row>
        <row r="9013">
          <cell r="E9013">
            <v>618479320054</v>
          </cell>
          <cell r="F9013" t="str">
            <v>Implementar mecanismos y canales de comunicación con el asegurador (EPS) en salud para que de forma prioritaria tramite las citas médicas (general y especializada) de la población rural del municipio de Morelia Caquetá.</v>
          </cell>
        </row>
        <row r="9014">
          <cell r="E9014">
            <v>618479320066</v>
          </cell>
          <cell r="F9014" t="str">
            <v>Fortalecer la dotación de transporte asistencial (de acuerdo al contexto del territorio) de la red pública y garantizar la prestación del servicio de transporte asistencial en el municipio de Morelia Caquetá; beneficiando a toda la comunidad rural.</v>
          </cell>
        </row>
        <row r="9015">
          <cell r="E9015">
            <v>618479320076</v>
          </cell>
          <cell r="F9015" t="str">
            <v>Realizar articulación interinstitucional para la disposición y construcción de hogares de paso en el municipio de Morelia Caquetá</v>
          </cell>
        </row>
        <row r="9016">
          <cell r="E9016">
            <v>618479320079</v>
          </cell>
          <cell r="F9016" t="str">
            <v>Implementar y gestionar estrategias para la garantía de la oportunidad de la afiliación al sistema de salud y seguridad social, en zona rural y rural dispersa del municipio de Morelia Caquetá.</v>
          </cell>
        </row>
        <row r="9017">
          <cell r="E9017">
            <v>618479320081</v>
          </cell>
          <cell r="F9017" t="str">
            <v>Implementar una estrategia que garantice a la comunidad en general del municipio de Morelia Caquetá, un servicio integral en salud mental, rehabilitación en consumo de Sustancias Psicoactivas, (SPA) atención psicosocial por parte de la E.P.S.  Del territorio.</v>
          </cell>
        </row>
        <row r="9018">
          <cell r="E9018">
            <v>618479320084</v>
          </cell>
          <cell r="F9018" t="str">
            <v>Crear e implementar la estrategia y desarrollo de capacidades en el talento humano en salud con dotación e insumos a las Unidades de Atención Integral Comunitaria - UAIC en el municipio de Morelia Caquetá.</v>
          </cell>
        </row>
        <row r="9019">
          <cell r="E9019">
            <v>618479320086</v>
          </cell>
          <cell r="F9019" t="str">
            <v xml:space="preserve">Adoptar y garantizar las medidas pertinentes para el aseguramiento y acceso de las personas en condición de discapacidad a los servicios de salud en la IPS, del municipio de Morelia Caquetá, </v>
          </cell>
        </row>
        <row r="9020">
          <cell r="E9020">
            <v>618479320087</v>
          </cell>
          <cell r="F9020" t="str">
            <v>Implementar la operatividad, cumplimiento y sostenibilidad de las asociaciones de usuarios de acuerdo a la normatividad vigente como estrategia de garantía de derechos en calidad, oportunidad entre otras, en el municipio de Morelia Caquetá.</v>
          </cell>
        </row>
        <row r="9021">
          <cell r="E9021">
            <v>618479320248</v>
          </cell>
          <cell r="F9021" t="str">
            <v>Fortalecer la capacidad instalada asociada a la prestación de servicios de salud existentes a la fecha en los puestos de salud de las veredas la Estrella, Agua Caliente y Bolivia, en el municipio de Morelia, Caquetá.</v>
          </cell>
        </row>
        <row r="9022">
          <cell r="E9022">
            <v>618479320251</v>
          </cell>
          <cell r="F9022" t="str">
            <v>Implementar la conformación de equipos de Atención Primaria en Salud- APS, para la atención en salud en general con un valor agregado de la prestación de servicios amigables a la población joven  en zona rural, el municipio de  Morelia Caquetá.</v>
          </cell>
        </row>
        <row r="9023">
          <cell r="E9023">
            <v>618479320254</v>
          </cell>
          <cell r="F9023" t="str">
            <v>Implementar la ruta de promoción y mantenimiento de la salud de manera pertinente, oportuna, flexible, diferencial, continua y complementaria, en zona rural  del municipio de Morelia Caquetá.</v>
          </cell>
        </row>
        <row r="9024">
          <cell r="E9024">
            <v>618592301206</v>
          </cell>
          <cell r="F9024" t="str">
            <v>Generar mesa de trabajo intersectorial e interinstitucional de salud con participación social y comunitaria (delegados PDET),  para viabilizar técnicamente las adecuaciones y dotaciones necesarias para recategorización el hospital público local del municipio de Puerto Rico, Caquetá, para que brinde servicios de Mediana Complejidad en salud a los habitantes del territorio.</v>
          </cell>
        </row>
        <row r="9025">
          <cell r="E9025">
            <v>618592301274</v>
          </cell>
          <cell r="F9025" t="str">
            <v>Implementar un centro de atención integral para personas con discapacidad de la población rural del Municipio de Puerto Rico, Caquetá, que contemple la dotación de mobiliario y equipo, así como el personal especializado necesario y la entrega de ayudas técnicas, aplicando enfoques de género, étnicos y de curso de vida, para garantizar una vida digna a dicha población.</v>
          </cell>
        </row>
        <row r="9026">
          <cell r="E9026">
            <v>618592301277</v>
          </cell>
          <cell r="F9026" t="str">
            <v>Realizar campañas de promoción y prevención en salud focalizadas a la niñez, la infancia, la adolescencia y la juventud de la zona rural del Municipio de Puerto Rico, Caquetá, para reducir el consumo de sustancias psicoactivas, las enfermedades de transmisión sexual, los embarazo en adolescentes y los no deseados de acuerdo con el análisis situacional en salud de la zona rural del municipio.</v>
          </cell>
        </row>
        <row r="9027">
          <cell r="E9027">
            <v>618592301280</v>
          </cell>
          <cell r="F9027" t="str">
            <v>Mejoramiento de la infraestructura de los puestos de salud existentes, que incluya la dotación de equipos e insumos básicos de atención, personal capacitado de manera permanente con apoyo de promotoras rurales que garantice un servicio eficiente, incluyente y oportuno a la población rural del municipio de Puerto Rico - Caquetá.</v>
          </cell>
        </row>
        <row r="9028">
          <cell r="E9028">
            <v>618592301284</v>
          </cell>
          <cell r="F9028" t="str">
            <v>Realizar brigadas de salud con mayor frecuencia que incluya un stop de medicamentos suficientes para satisfacer los requerimientos en terreno mejorando la convocatoria por los diferentes medios de comunicación para garantizar la asistencia de la comunidad rural del municipio de Puerto Rico - Caquetá.</v>
          </cell>
        </row>
        <row r="9029">
          <cell r="E9029">
            <v>618592301304</v>
          </cell>
          <cell r="F9029" t="str">
            <v>Construir infraestructura, dotada de equipos insumos y personal calificado suficiente, un centro de salud en el centro poblado del corregimiento Santana Ramos, así como fortalecer de manera integral el centro de salud que se encuentra ubicado en el centro poblado de Río Negro para garantizar cobertura y calidad de servicios de salud a la población rural del municipio de Puerto Rico – Caquetá.</v>
          </cell>
        </row>
        <row r="9030">
          <cell r="E9030">
            <v>618592301308</v>
          </cell>
          <cell r="F9030" t="str">
            <v>Fortalecer periódicamente con medicamentos y equipos básicos de primeros auxilios los botiquines de las instituciones educativas rurales, que incluya capacitación y actualización en temas relacionados a primeros auxilios a la población rural del municipio de Puerto Rico – Caquetá.</v>
          </cell>
        </row>
        <row r="9031">
          <cell r="E9031">
            <v>618592301318</v>
          </cell>
          <cell r="F9031" t="str">
            <v>Dotar de una ambulancia fluvial al puesto de salud ubicado en el centro poblado de la chipa jurisdicción del municipio de Puerto Rico – Caquetá.</v>
          </cell>
        </row>
        <row r="9032">
          <cell r="E9032">
            <v>618592301325</v>
          </cell>
          <cell r="F9032" t="str">
            <v>Gestionar la prestación de servicio de salud con oportunidad, calidad y enfoque diferencial, así como la entrega inmediata de medicamentos a los usuarios del sector rural del municipio de Puerto Rico – Caquetá.</v>
          </cell>
        </row>
        <row r="9033">
          <cell r="E9033">
            <v>618592301333</v>
          </cell>
          <cell r="F9033" t="str">
            <v>Implementar programas de capacitación en promoción y prevención, primeros auxilios y salud mental entre otros con enfoque diferencial a la población rural del municipio de Puerto Rico - Caquetá</v>
          </cell>
        </row>
        <row r="9034">
          <cell r="E9034">
            <v>618592301336</v>
          </cell>
          <cell r="F9034" t="str">
            <v>Realizar el aseguramiento del 100% de la población rural en el servicio de salud mediante la carnetización de la comunidad del sector rural del municipio de Puerto Rico - Caquetá.</v>
          </cell>
        </row>
        <row r="9035">
          <cell r="E9035">
            <v>618592301341</v>
          </cell>
          <cell r="F9035" t="str">
            <v>Fortalecer la dotación de transporte asistencial de la red publica y garantizar la prestación del servicio del transporte asistencial desde el sitio de ocurrencia del evento en salud del usuario en la zona rural, hasta el servicio de salud en concordancia con el plan de beneficios con cargo a la unidad de pago por capitación en zona rural del municipio de Puerto Rico – Caquetá.</v>
          </cell>
        </row>
        <row r="9036">
          <cell r="E9036">
            <v>618592301948</v>
          </cell>
          <cell r="F9036" t="str">
            <v>Construir  un Centro de Armonización Cultural para  el Cabildo Calarca del Pueblo Pijao para brindar atención en medicina tradicional del Municipio de Puerto Rico -  Caquetá</v>
          </cell>
        </row>
        <row r="9037">
          <cell r="E9037">
            <v>618592301972</v>
          </cell>
          <cell r="F9037" t="str">
            <v>Construir y dotar Puestos de salud con su respectivo promotor de Salud en todas las comunidades indígenas Nasa del Municipio de Puerto Rico - Caquetá</v>
          </cell>
        </row>
        <row r="9038">
          <cell r="E9038">
            <v>618592302003</v>
          </cell>
          <cell r="F9038" t="str">
            <v>Implementar un proyecto para la implementación de huertas de plantas medicinales "tul medicinal" para las familias de las comunidades Nasa y promueva el intercambio o trueque (plantas, tratamientos, conocimientos) entre las comunidades del pueblo Nasa del Municipio de Puerto Rico Caqueta</v>
          </cell>
        </row>
        <row r="9039">
          <cell r="E9039">
            <v>618592302006</v>
          </cell>
          <cell r="F9039" t="str">
            <v>Implementar un proyecto para la implementación de huertas de plantas medicinales  para las familias del Cabildo Calarcá del Pueblo Pijao  y promueva el intercambio o trueque (plantas, tratamientos, conocimientos) entre las comunidades del pueblo Pijao y otros pueblos indígenas del Departamento del Caquetá</v>
          </cell>
        </row>
        <row r="9040">
          <cell r="E9040">
            <v>618592302017</v>
          </cell>
          <cell r="F9040" t="str">
            <v>Implementar una escuela de formación en salud propia en la que se puedan formar aprendices de la medicina tradicional, orientada por los médicos tradicionales del pueblo Nasa, que de igual forma permita el intercambio de conocimientos para fortalecer las practicas a parteras, sobanderos y pulsadores del pueblo Nasa del municipio de Puerto Rico-Caqueta</v>
          </cell>
        </row>
        <row r="9041">
          <cell r="E9041">
            <v>618592302018</v>
          </cell>
          <cell r="F9041" t="str">
            <v>Implementar una escuela de formación en salud propia en la que se puedan formar aprendices de la medicina tradicional, orientada por los médicos tradicionales del pueblo Pijao, que de igual forma permita el intercambio de conocimientos para fortalecer las practicas a parteras, sobanderos y pulsadores del pueblo Pijao del municipio de Puerto Rico-Caqueta</v>
          </cell>
        </row>
        <row r="9042">
          <cell r="E9042">
            <v>618592302088</v>
          </cell>
          <cell r="F9042" t="str">
            <v>Gestionar ante la Secretaria de Salud Departamental jornadas continuas de fumigación de vectores para evitar las transmisión de enfermedades como la malaria en los territorios de las comunidades indigenas del Municipio de Puerto Rico Caquetá</v>
          </cell>
        </row>
        <row r="9043">
          <cell r="E9043">
            <v>618592302091</v>
          </cell>
          <cell r="F9043" t="str">
            <v xml:space="preserve">Garantizar los espacios para que los SISPI Municipal y Departamental sean concertados con los resguardos indígenas del Municipio de Puerto rico - Caquetá, con el objetivo de que se articule correctamente el sistema Indígena de Salud Propia </v>
          </cell>
        </row>
        <row r="9044">
          <cell r="E9044">
            <v>618592302143</v>
          </cell>
          <cell r="F9044" t="str">
            <v>Implementar una escuela de formación en salud propia en la que se puedan formar aprendices de la medicina tradicional, orientada por los médicos tradicionales del pueblo Pijao, que de igual forma permita el intercambio de conocimientos para fortalecer las practicas a parteras, sobanderos y pulsadores del pueblo Pijao del municipio de Puerto Rico-Caqueta</v>
          </cell>
        </row>
        <row r="9045">
          <cell r="E9045">
            <v>618592302155</v>
          </cell>
          <cell r="F9045" t="str">
            <v>Gestionar ante las entidades competentes la formulación y ejecución de un proyecto que permita Mejorar la infraestructura del hospital local del Municipio de Puerto Rico Caquetá</v>
          </cell>
        </row>
        <row r="9046">
          <cell r="E9046">
            <v>618592302191</v>
          </cell>
          <cell r="F9046" t="str">
            <v>Dotar a las comunidades indígenas de  medios de transporte terrestre y fluvial para el traslado asistencial desde el sitio de ocurrencia del evento en salud en la zona rural hasta el servicio de salud local del municipio de Puerto Rico y de un vehículo automotor para el transporte de los equipo de medicina propia de las comunidades indígenas del Municipio de Puerto Rico - Caquetá</v>
          </cell>
        </row>
        <row r="9047">
          <cell r="E9047">
            <v>618592302225</v>
          </cell>
          <cell r="F9047" t="str">
            <v>Diseñar y ejecutar el Plan de Intervención Colectiva - PIC municipal, de manera concertada de acuerdo a los usos y costumbres de los pueblos indígenas Nasa y Pijao, que incluya campañas frecuentes de promoción y prevención en salud occidental y medicina tradicional para atender a las comunidades indígenas del municipio de Puerto Rico Caquetá</v>
          </cell>
        </row>
        <row r="9048">
          <cell r="E9048">
            <v>618592302281</v>
          </cell>
          <cell r="F9048" t="str">
            <v>Implementar por parte de las entidades de salud del ente territorial, el tratamiento con enfoque diferencial en la atención en salud de las comunidades indígenas del Municipio, promoviendo jornadas de atención prioritaria semanales en el Hospital Local San José de la ESE Sor Teresa Adele del Municipio de Puerto Rico - Caquetá</v>
          </cell>
        </row>
        <row r="9049">
          <cell r="E9049">
            <v>618592302329</v>
          </cell>
          <cell r="F9049" t="str">
            <v>Crear una IPS indígena para atender los pueblos indígenas del departamento de Caquetá</v>
          </cell>
        </row>
        <row r="9050">
          <cell r="E9050">
            <v>618592302335</v>
          </cell>
          <cell r="F9050" t="str">
            <v>Dotar  con botiquines  a cada uno de las sedes educativas, comunidades y cabildos indígenas del Municipio de Puerto Rico - Caquetá.</v>
          </cell>
        </row>
        <row r="9051">
          <cell r="E9051">
            <v>618592302421</v>
          </cell>
          <cell r="F9051" t="str">
            <v>Desarrollar un proyecto  que permita construir la casa de promoción y la casa de paso, para  beneficiar a las comunidades de los pueblos indígenas del municipio de Puerto Rico Caquetá</v>
          </cell>
        </row>
        <row r="9052">
          <cell r="E9052">
            <v>618592302467</v>
          </cell>
          <cell r="F9052" t="str">
            <v>Facilitar  el proceso de formación de los jóvenes de las comunidades indígenas del municipio de Puerto Rico Caquetá en las diferentes disciplinas de la salud occidental para la atención a sus propias comunidades.</v>
          </cell>
        </row>
        <row r="9053">
          <cell r="E9053">
            <v>618592302487</v>
          </cell>
          <cell r="F9053" t="str">
            <v>Construir y dotar seis   Centros de Armonización Cultural  para las comunidades indígenas Nasa para brindar atención en medicina tradicional, del Municipio de Puerto Rico - Caquetá</v>
          </cell>
        </row>
        <row r="9054">
          <cell r="E9054">
            <v>618610302620</v>
          </cell>
          <cell r="F9054" t="str">
            <v>DOTAR LAS CASAS CEREMONIALES</v>
          </cell>
        </row>
        <row r="9055">
          <cell r="E9055">
            <v>618610302625</v>
          </cell>
          <cell r="F9055" t="str">
            <v>Implementar y desarrollar el SISPI - SISTEMA DE SALUD PROPIO INDÍGENA -  para garantizar la atención y prestación del servicio de salud de las comunidades indígenas de San José del Fragua.</v>
          </cell>
        </row>
        <row r="9056">
          <cell r="E9056">
            <v>618610302627</v>
          </cell>
          <cell r="F9056" t="str">
            <v>REALIZAR INTERCAMBIO DE EXPERIENCIA DE LOS SABEDORES</v>
          </cell>
        </row>
        <row r="9057">
          <cell r="E9057">
            <v>618610302630</v>
          </cell>
          <cell r="F9057" t="str">
            <v>GARANTIZAR LA COORDINACIÓN DE LA MEDICINA TRADICIONAL CON LA CONVENCIONAL</v>
          </cell>
        </row>
        <row r="9058">
          <cell r="E9058">
            <v>618610302635</v>
          </cell>
          <cell r="F9058" t="str">
            <v>CONSTRUIR LA CASA DE REFRESCAMIENTO</v>
          </cell>
        </row>
        <row r="9059">
          <cell r="E9059">
            <v>618610302638</v>
          </cell>
          <cell r="F9059" t="str">
            <v xml:space="preserve">IMPLEMENTAR JARDINES BOTÁNICOS Y HUERTAS MEDICINALES </v>
          </cell>
        </row>
        <row r="9060">
          <cell r="E9060">
            <v>618610302640</v>
          </cell>
          <cell r="F9060" t="str">
            <v>CREAR LA EPS INDÍGENA</v>
          </cell>
        </row>
        <row r="9061">
          <cell r="E9061">
            <v>618610302642</v>
          </cell>
          <cell r="F9061" t="str">
            <v xml:space="preserve">REALIZAR BRIGADAS DE SALUD </v>
          </cell>
        </row>
        <row r="9062">
          <cell r="E9062">
            <v>618610302647</v>
          </cell>
          <cell r="F9062" t="str">
            <v xml:space="preserve">Construir puesto de salud para los 4 resguardos San Miguel, San Antonio, Brisas y Yurayaco del municipio de San José del Fragua Caquetá, con infraestructura, dotación y Talento Humano en Salud de acuerdo a la normatividad Vigente y requisitos de habilitación </v>
          </cell>
        </row>
        <row r="9063">
          <cell r="E9063">
            <v>618610302649</v>
          </cell>
          <cell r="F9063" t="str">
            <v>Implementar programas de la medicina ancestral indígena</v>
          </cell>
        </row>
        <row r="9064">
          <cell r="E9064">
            <v>618610302651</v>
          </cell>
          <cell r="F9064" t="str">
            <v>CONSTRUIR UNA HUERTA CON PLANTAS MEDICINALES</v>
          </cell>
        </row>
        <row r="9065">
          <cell r="E9065">
            <v>618610302652</v>
          </cell>
          <cell r="F9065" t="str">
            <v>CAPACITAR A LOS SEGUIDORES DE LA MEDICINA TRADICIONAL</v>
          </cell>
        </row>
        <row r="9066">
          <cell r="E9066">
            <v>618610302657</v>
          </cell>
          <cell r="F9066" t="str">
            <v>REALIZAR EL RECONOCIMIENTO DE LOS MÉDICOS Y SABEDORAS TRADICIONALES</v>
          </cell>
        </row>
        <row r="9067">
          <cell r="E9067">
            <v>618610302658</v>
          </cell>
          <cell r="F9067" t="str">
            <v>Construir el calendario epidemiológico desde los conocimientos ancestrales indígenas de San José del Fragua.</v>
          </cell>
        </row>
        <row r="9068">
          <cell r="E9068">
            <v>618610302660</v>
          </cell>
          <cell r="F9068" t="str">
            <v>ARTICULACIÓN DE LA SALUD PROPIA CON LA CONVENCIONAL</v>
          </cell>
        </row>
        <row r="9069">
          <cell r="E9069">
            <v>618610302663</v>
          </cell>
          <cell r="F9069" t="str">
            <v>Construir la huerta medicinal que permita el uso de plantas en la atención y prevención de enfermedades a las comunidades indígenas de San José del Fragua.</v>
          </cell>
        </row>
        <row r="9070">
          <cell r="E9070">
            <v>618610302666</v>
          </cell>
          <cell r="F9070" t="str">
            <v>NOMBRAR EL PERSONAL DE TÉCNICAS DE AUXILIAR DE ENFERMERÍA DE ORIGEN INDÍGENA</v>
          </cell>
        </row>
        <row r="9071">
          <cell r="E9071">
            <v>618610302669</v>
          </cell>
          <cell r="F9071" t="str">
            <v>RECIBIR ATENCIÓN MEDICA CON ENFOQUE DIFERENCIAL</v>
          </cell>
        </row>
        <row r="9072">
          <cell r="E9072">
            <v>618610302670</v>
          </cell>
          <cell r="F9072" t="str">
            <v xml:space="preserve">Formar médicos con conocimiento de la medicina tradicional que beneficien la comunidad indígena del municipio de San José del Fragua </v>
          </cell>
        </row>
        <row r="9073">
          <cell r="E9073">
            <v>618610302677</v>
          </cell>
          <cell r="F9073" t="str">
            <v>DOTAR LA CASA DE REFRESCAMIENTO</v>
          </cell>
        </row>
        <row r="9074">
          <cell r="E9074">
            <v>618610302792</v>
          </cell>
          <cell r="F9074" t="str">
            <v>Implementar la conformación de equipos de Atención Primaria en Salud- APS, con herramientas tecnológicas, ayudas diagnosticas y telemedicina;  para la atención en salud en zona rural, sin importar su centro de atención, de acuerdo a la demanda y a la oferta en el municipio de San José del Fragua Caquetá</v>
          </cell>
        </row>
        <row r="9075">
          <cell r="E9075">
            <v>618610302808</v>
          </cell>
          <cell r="F9075" t="str">
            <v>Fortalecer y garantizar procesos de transferencia y gestión del conocimiento en primeros auxilios, Vigilancia Epidemiológica Comunitaria en Salud Publica, control comunitario y químico de Enfermedades Transmitidas por Vectores; a las juntas de acción comunal y docentes rurales. Municipio de San Jose del Fragua</v>
          </cell>
        </row>
        <row r="9076">
          <cell r="E9076">
            <v>618610302841</v>
          </cell>
          <cell r="F9076" t="str">
            <v>Implementar mecanismos y canales de comunicación con el asegurador en salud para que de forma prioritaria tramite las citas de la población rural, para el mejoramiento de la calidad en la prestación de los servicios de salud, especialmente en asignación de citas y entrega de medicamentos oportunos en el municipio de San José del Fragua Caquetá</v>
          </cell>
        </row>
        <row r="9077">
          <cell r="E9077">
            <v>618610302861</v>
          </cell>
          <cell r="F9077" t="str">
            <v>Construir un puesto de salud en la vereda Monterrey y uno en la vereda Jardín, con infraestructura, dotación y Talento Humano en Salud de acuerdo a la normatividad Vigente y requisitos de habilitación de servicios de salud en el municipio de San José del Fragua Caquetá,</v>
          </cell>
        </row>
        <row r="9078">
          <cell r="E9078">
            <v>618610302869</v>
          </cell>
          <cell r="F9078" t="str">
            <v>Crear e implementar la estrategia y desarrollo de capacidades en el talento humano en salud con dotación e insumos a las Unidades de Atención Integral Comunitaria - UAIC (una por nucleo veredal) que brindan atención comunitaria a la primera infancia en zona rural del municipio de San José del Fragua.</v>
          </cell>
        </row>
        <row r="9079">
          <cell r="E9079">
            <v>618610302892</v>
          </cell>
          <cell r="F9079" t="str">
            <v>Implementar una estrategia que garantice a la comunidad en general con especial atención a los adolescentes y población vulnerable del municipio de San José de la fragua Caquetá, un servicio integral en salud mental, rehabilitación en consumo de Sustancias Psicoactivas, (SPA) atención psicosocial por parte de la E.P.S.  del territorio.</v>
          </cell>
        </row>
        <row r="9080">
          <cell r="E9080">
            <v>618610302912</v>
          </cell>
          <cell r="F9080" t="str">
            <v>Fortalecer la dotación de transporte asistencial (Fluvial, Terrestre y Aéreo de acuerdo al contexto del territorio) de la red pública y garantizar la prestación del servicio de transporte asistencial desde el sitio de ocurrencia del evento en salud del usuario en zona rural hasta el servicio de salud del municipio de San Jose del Fragua.</v>
          </cell>
        </row>
        <row r="9081">
          <cell r="E9081">
            <v>618610302921</v>
          </cell>
          <cell r="F9081" t="str">
            <v>Fortalecer el cumplimiento y sostenibilidad de las asociaciones de usuarios de acuerdo a la normatividad vigente como estrategia de garantía de derechos en calidad, oportunidad entre otras, en la prestación de los servicios de salud en la comunidad rural del municipio de San José del Fragua Caquetá.</v>
          </cell>
        </row>
        <row r="9082">
          <cell r="E9082">
            <v>618610303193</v>
          </cell>
          <cell r="F9082" t="str">
            <v>Fortalecer la capacidad instalada asociada a la prestación de servicios de salud existentes a la fecha en los puestos de salud de las veredas Puerto Bello, Cristal e Inspecciones Fraguita, Puerto Nuevo Zabaleta, Valdivia y Yurayaco, (total 6 ptos) municipio San Jose del Fragua</v>
          </cell>
        </row>
        <row r="9083">
          <cell r="E9083">
            <v>618610303256</v>
          </cell>
          <cell r="F9083" t="str">
            <v>Construir estratégias para la garantía de la oportunidad de la afiliación al sistema de salud de seguridad social, en zona rural y rural dispersa a través de la promoción de la afiliación por parte de la Dirección Local de Salud, para el personal rural del municipio de San José del Fragua.</v>
          </cell>
        </row>
        <row r="9084">
          <cell r="E9084">
            <v>618610303269</v>
          </cell>
          <cell r="F9084" t="str">
            <v>Implementar la ruta de promoción y mantenimiento de la salud de manera pertinente, oportuna, flexible, diferencial, continua y complementaria, en zona rural del municipio de San José del Fragua Caquetá,</v>
          </cell>
        </row>
        <row r="9085">
          <cell r="E9085">
            <v>618610303750</v>
          </cell>
          <cell r="F9085" t="str">
            <v>Realizar articulación interinstitucional para la disposición y construcción de hogares de paso con manutención a usuarios y acompañante de las zonas rurales del municipio de San José del Fragua Caquetá, priorizando mujeres gestantes, adulto mayor, indígenas y víctimas.</v>
          </cell>
        </row>
        <row r="9086">
          <cell r="E9086">
            <v>618610303975</v>
          </cell>
          <cell r="F9086" t="str">
            <v>Fortalecer la capacidad instalada en la IPS publica en zona urbana del municipio San José del Fragua, asociada a la prestación de servicios de salud de baja complejidad, en infraestructura, dotación, herramientas tecnológicas, telemedicina entre otras, Talento Humano en Salud y desarrollo de capacidades entre otras.</v>
          </cell>
        </row>
        <row r="9087">
          <cell r="E9087">
            <v>618753298736</v>
          </cell>
          <cell r="F9087" t="str">
            <v>Garantizar la conformación de equipos de Atención Primaria en Salud- APS, para la atención humanizada en salud en zona rural del Municipio de San Vicente del Caguán, Caquetá.</v>
          </cell>
        </row>
        <row r="9088">
          <cell r="E9088">
            <v>618753298743</v>
          </cell>
          <cell r="F9088" t="str">
            <v>Implementar la ruta de promoción y mantenimiento de la salud de manera pertinente, humanizada, oportuna, flexible, diferencial, continua y complementaria, para garantizar una adecuada Atención Primaria en Salud-APs, para atender a las personas, familias y comunidades rurales del municipio de San Vicente del Caguán Caquetá.</v>
          </cell>
        </row>
        <row r="9089">
          <cell r="E9089">
            <v>618753298762</v>
          </cell>
          <cell r="F9089" t="str">
            <v>Construir Centros de salud en las veredas Balsillas, Guayabal, Guacamayas, Tres Esquinas, Puerto Betania y en los Caseríos de La Novia y La Sombra del municipio de San Vicente del Caguán, Caquetá, dotándolos de equipos y Talento Humano en Salud.</v>
          </cell>
        </row>
        <row r="9090">
          <cell r="E9090">
            <v>618753298776</v>
          </cell>
          <cell r="F9090" t="str">
            <v>Fortalecer la capacidad instalada asociada a la prestación de servicios de salud, en los centros y puestos de salud existentes en la zona rural del municipio de San Vicente del Caguán, Caquetá, incluyendo las veredas de la zona de diferendo limítrofe.</v>
          </cell>
        </row>
        <row r="9091">
          <cell r="E9091">
            <v>618753298780</v>
          </cell>
          <cell r="F9091" t="str">
            <v>Fortalecer las capacidades comunitarias para la atención en primeros auxilios, prevención y manejo de enfermedades comunes, mediante la capacitación y dotación de botiquines a los comités de salud de las Juntas de Acción Comunal del Municipio de San Vicente del Caguán.</v>
          </cell>
        </row>
        <row r="9092">
          <cell r="E9092">
            <v>618753298784</v>
          </cell>
          <cell r="F9092" t="str">
            <v>Fortalecer la dotación de transporte asistencial de la red pública y garantizar la prestación del servicio de transporte asistencial desde el sitio de ocurrencia del evento en salud del usuario, en la zona rural del Municipio de San Vicente del Caguán, Caquetá, hasta el sitio de atención, en concordancia con el plan de beneficios, con cargo a la unidad de pago por capitación.</v>
          </cell>
        </row>
        <row r="9093">
          <cell r="E9093">
            <v>618753298787</v>
          </cell>
          <cell r="F9093" t="str">
            <v>Fortalecer las asociaciones de usuarios en salud, con participación de delegados de la zona rural del municipio de San Vicente del Caguán, Caquetá, de acuerdo con la normatividad vigente y como estrategia de garantía de derechos en la prestación de los servicios de salud con calidad y oportunidad.</v>
          </cell>
        </row>
        <row r="9094">
          <cell r="E9094">
            <v>618753298790</v>
          </cell>
          <cell r="F9094" t="str">
            <v>Implementar una atención en salud a nivel nacional, para los usuarios afiliados al Sistema General de Seguridad Social en Salud (SGSSS), sin necesidad de realizar solicitudes de portabilidad, con el fin de garantizar una atención oportuna y de calidad a la población rural del Municipio de San Vicente del caguán, Caquetá.</v>
          </cell>
        </row>
        <row r="9095">
          <cell r="E9095">
            <v>618753298791</v>
          </cell>
          <cell r="F9095" t="str">
            <v>Difundir entre la población rural del Municipio de San Vicente del Caguán y el personal prestador de salud, los procedimientos, servicios y medicamentos a que tienen derecho en el plan de beneficios en salud con cargo a la UPC (PBSUPC) los usuarios afiliados al Sistema General de Seguridad Social en Salud (SGSSS), para garantizar una prestación de servicios con oportunidad y calidad.</v>
          </cell>
        </row>
        <row r="9096">
          <cell r="E9096">
            <v>618753298792</v>
          </cell>
          <cell r="F9096" t="str">
            <v>Realizar campañas de promoción y prevención en salud en la zona rural del Municipio de San Vicente del Caguán, Caquetá, para reducir el consumo de sustancias psicoactivas, las enfermedades de transmisión sexual, los embarazo en adolescentes y los no deseados de acuerdo con el análisis situacional en salud de la zona rural del municipio.</v>
          </cell>
        </row>
        <row r="9097">
          <cell r="E9097">
            <v>618753298794</v>
          </cell>
          <cell r="F9097" t="str">
            <v>Implementar mecanismos y  canales de comunicación  con el asegurador en salud para la atención prioritaria de la población rural del municipio de San vicente del Caguán, Caquetá, mejorando la calidad y oportunidad en la prestación de los servicios de salud, especialmente en la asignación de citas y en la entrega de medicamentos.</v>
          </cell>
        </row>
        <row r="9098">
          <cell r="E9098">
            <v>618753298795</v>
          </cell>
          <cell r="F9098" t="str">
            <v>Implementar medidas pertinentes para el aseguramiento y acceso a los servicios de salud de las personas en condición de discapacidad del Municipio de San Vicente del Caguán, teniendo en cuenta los enfoques de genero, étnicos y de curso de vida.</v>
          </cell>
        </row>
        <row r="9099">
          <cell r="E9099">
            <v>618753298797</v>
          </cell>
          <cell r="F9099" t="str">
            <v>Implementar estrategias para el manejo integrado de los riesgos ambientales ocasionados por sustancias químicas, el control de vectores y zoonosis, para la promoción de la salud, prevención sostenible y el control oportuno de las enfermedades trasmitidas por vectores y zoonosis, en la zona rural del municipio de San Vicente del Caguán, fortaleciendo las capacidades comunitarias.</v>
          </cell>
        </row>
        <row r="9100">
          <cell r="E9100">
            <v>618753298800</v>
          </cell>
          <cell r="F9100" t="str">
            <v>Fortalecer las capacidades de inspección, vigilancia y control del municipio de San Vicente del Caguán, con recursos tecnológicos, talento humano, gestión del conocimiento a nivel institucional y comunitario.</v>
          </cell>
        </row>
        <row r="9101">
          <cell r="E9101">
            <v>618753298980</v>
          </cell>
          <cell r="F9101" t="str">
            <v>Viabilizar técnicamente las adecuaciones y dotaciones necesarias para recategorización el hospital local San Rafael, incluyendo el enfoque étnico para las comunidades indígenas del municipio de San Vicente del Caguán, Caquetá.</v>
          </cell>
        </row>
        <row r="9102">
          <cell r="E9102">
            <v>618753298988</v>
          </cell>
          <cell r="F9102" t="str">
            <v>Generar estrategias que permitan la recuperación y el fortalecimiento de la medicina propia de los pueblos indígenas del municipio de San Vicente del Caguán, Caquetá.</v>
          </cell>
        </row>
        <row r="9103">
          <cell r="E9103">
            <v>618753299004</v>
          </cell>
          <cell r="F9103" t="str">
            <v>Construir espacios de armonización espiritual y atención intercultural en salud en las comunidades indígenas del municipio de San Vicente del Caguán, Caquetá.</v>
          </cell>
        </row>
        <row r="9104">
          <cell r="E9104">
            <v>618753299008</v>
          </cell>
          <cell r="F9104" t="str">
            <v xml:space="preserve">Formar auxiliares de enfermería y médicos que hagan parte de la comunidad  y complementen su  servicio con la medicina tradicional, para brindar atención integral a todas las comunidades indígenas de San Vicente del Caguán.   </v>
          </cell>
        </row>
        <row r="9105">
          <cell r="E9105">
            <v>618753299009</v>
          </cell>
          <cell r="F9105" t="str">
            <v>Diseñar y ejecutar el Plan de Salud Pública de Intervenciones Colectivas – PIC municipal, de manera concertada y de acuerdo a los usos y costumbres de los pueblos indígenas de San Vicente del Caguán</v>
          </cell>
        </row>
        <row r="9106">
          <cell r="E9106">
            <v>618753299012</v>
          </cell>
          <cell r="F9106" t="str">
            <v xml:space="preserve">Dotar de una ambulancia a las siete comunidades indígenas del municipio de San Vicente del Caguán. </v>
          </cell>
        </row>
        <row r="9107">
          <cell r="E9107">
            <v>618753299014</v>
          </cell>
          <cell r="F9107" t="str">
            <v xml:space="preserve">Crear la IPS indígena para atender los pueblos indígenas del departamento de Caquetá, con atención integral en el municipio de San Vicente del Caguán.  </v>
          </cell>
        </row>
        <row r="9108">
          <cell r="E9108">
            <v>618753299016</v>
          </cell>
          <cell r="F9108" t="str">
            <v>Gestionar con la Secretaria de Salud Departamental la realización de brigadas de salud en cada una de las 7 comunidades indígenas de San Vicente del Caguán, de manera periódica, y con atención médica especializada que garanticen una óptima atención en salud de las comunidades, y la prevención de enfermedades dentro de las comunidades.</v>
          </cell>
        </row>
        <row r="9109">
          <cell r="E9109">
            <v>618753299017</v>
          </cell>
          <cell r="F9109" t="str">
            <v>Implementar por parte de las entidades prestadoras de salud la atención diferencial para la  población indígena del municipio de San Vicente del Caguan</v>
          </cell>
        </row>
        <row r="9110">
          <cell r="E9110">
            <v>618753299151</v>
          </cell>
          <cell r="F9110" t="str">
            <v>Construir y dotar una Casa Materna en el Municipio de San Vicente del Caguán para facilitar el acceso de las mujeres rurales a los servicios de salud durante su periodo de gestación y post-parto, en la que se brinde una oferta de atención integral con servicios de hospedaje, alimentación y orientación por profesionales idóneos.</v>
          </cell>
        </row>
        <row r="9111">
          <cell r="E9111">
            <v>618756305721</v>
          </cell>
          <cell r="F9111" t="str">
            <v>Coordinar estrategias para la garantía de la oportunidad de la afiliación al sistema de salud de seguridad social, en zona rural y rural dispersa a través de la promoción de la afiliación por parte de la Dirección Local de Salud, para la población rural e indígena del municipio de Solano en el departamento de Caquetá.</v>
          </cell>
        </row>
        <row r="9112">
          <cell r="E9112">
            <v>618756305730</v>
          </cell>
          <cell r="F9112" t="str">
            <v>Conformar equipos de Atención Primaria en Salud- APS, para la atención humanizada en salud en zona rural, con ayudas diagnósticas y telemedicina, con centro de atención en el municipio, de acuerdo a la demanda y a la oferta en el municipio de Solano, Caquetá.</v>
          </cell>
        </row>
        <row r="9113">
          <cell r="E9113">
            <v>618756305738</v>
          </cell>
          <cell r="F9113" t="str">
            <v>Garantizar la concertación para la inversión de los recursos PIC del municipio y del departamento con las comunidades del municipio de Solano, para que la prestación de los servicios corresponda a sus verdaderas necesidades, se ajuste a sus requerimientos y se dé cumplimiento a las acciones concertadas y pactadas con la comunidad.</v>
          </cell>
        </row>
        <row r="9114">
          <cell r="E9114">
            <v>618756305749</v>
          </cell>
          <cell r="F9114" t="str">
            <v>Fortalecer la dotación de transporte asistencial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zona rural del Municipio de Solano, Caquetá.</v>
          </cell>
        </row>
        <row r="9115">
          <cell r="E9115">
            <v>618756305759</v>
          </cell>
          <cell r="F9115" t="str">
            <v>Garantizar medidas pertinentes para el aseguramiento y acceso de las personas en condición de discapacidad de la zona rural del municipio de Solano – Caquetá.</v>
          </cell>
        </row>
        <row r="9116">
          <cell r="E9116">
            <v>618756305769</v>
          </cell>
          <cell r="F9116" t="str">
            <v>Implementar estrategias para el manejo integrado de riesgos en salud por vectores, zoonosis y otros, para la promoción de la salud de los habitantes del sector rural del municipio de Solano – Caquetá.</v>
          </cell>
        </row>
        <row r="9117">
          <cell r="E9117">
            <v>618756305795</v>
          </cell>
          <cell r="F9117" t="str">
            <v>Implementar la ruta de promoción y mantenimiento de la salud de manera pertinente, humanizada, oportuna, flexible, diferencial, continua y complementaria para la población rural e inígena del municipio de Solano – Caquetá.</v>
          </cell>
        </row>
        <row r="9118">
          <cell r="E9118">
            <v>618756305808</v>
          </cell>
          <cell r="F9118" t="str">
            <v>Fortalecer la implementación del protocolo y modelo de atención integral en salud para victimas de violencia basada en género para residentes en la zona rural del municipio de Solano en el departamento del Caquetá.</v>
          </cell>
        </row>
        <row r="9119">
          <cell r="E9119">
            <v>618756305811</v>
          </cell>
          <cell r="F9119" t="str">
            <v xml:space="preserve">Fortalecer la inspección, vigilancia y control del Ente Territorial del municipio de Solano en el Departamento de Caquetá, con recursos tecnológicos, Talento Humano, gestión del conocimiento a nivel institucional y comunitario de acuerdo a la Ley 715 del 2001 Capitulo II, artículo 44.1 adicionado por el Articulo 33 de la Ley 1176 de 2007.  </v>
          </cell>
        </row>
        <row r="9120">
          <cell r="E9120">
            <v>618756305816</v>
          </cell>
          <cell r="F9120" t="str">
            <v>Garantizar el cumplimiento y sostenibilidad de las asociaciones de usuarios con participación de delegados de la zona rural de acuerdo a la normatividad vigente como estrategia de garantía de derechos en calidad, oportunidad entre otras,  en la prestación de los servicios de salud en la comunidad rural del municipio de Solano, Caquetá.</v>
          </cell>
        </row>
        <row r="9121">
          <cell r="E9121">
            <v>618756306028</v>
          </cell>
          <cell r="F9121" t="str">
            <v>Construir puestos de salud en las veredas Puerto Mercedes, Peñas Rojas del Caguán, Sincelejo, Alto Consaya, Cuerazo y Peñaranda de la zona rural del municipio de Solano, Caquetá, con el propósito de garantizar la prestación del servicio por parte del asegurador en salud para disminuir el riesgo de enfermedad en la población residente en el área rural.</v>
          </cell>
        </row>
        <row r="9122">
          <cell r="E9122">
            <v>618756306048</v>
          </cell>
          <cell r="F9122" t="str">
            <v>Fortalecer la capacidad instalada asociada a la prestación de servicios de salud existentes a la fecha, en los centros y puestos de salud de la zona rural del municipio de Solano, Caquetá.</v>
          </cell>
        </row>
        <row r="9123">
          <cell r="E9123">
            <v>618756306541</v>
          </cell>
          <cell r="F9123" t="str">
            <v>Implementar una estrategia de atención inmediata a la población estudiantil, a partir de la medicina propia e intercultural, para las instituciones y sedes educativas de los pueblos indígenas del municipio de Solano, Caquetá</v>
          </cell>
        </row>
        <row r="9124">
          <cell r="E9124">
            <v>618756307005</v>
          </cell>
          <cell r="F9124" t="str">
            <v>Garantizar la concertación para la inversión de los recursos PIC del municipio y del departamento con las comunidades indígenas del municipio de Solano, para que la prestación de los servicios corresponda a sus verdaderas necesidades y se ajuste a sus requerimientos.</v>
          </cell>
        </row>
        <row r="9125">
          <cell r="E9125">
            <v>618756307255</v>
          </cell>
          <cell r="F9125" t="str">
            <v>Construir un modelo de salud propio e intercultural en los territorios indígenas del Municipio de Solano con enfoque diferencial de acuerdo a los siguientes componentes; Cosmovisión de acuerdo a la circular 0011 de 2018 del Ministerio de Salud,  territorio, plantas medicinales “Jardín Botánico”, sabedores (a), seguidores, brigadas de salud propia indígenas e IPS indígenas.</v>
          </cell>
        </row>
        <row r="9126">
          <cell r="E9126">
            <v>618756308332</v>
          </cell>
          <cell r="F9126" t="str">
            <v>Construir puestos de salud en los Resguardos Coemaní, Huitorá, San José del Cuerazo, Teófila y en la vereda Peñas Rojas del Caguán, de la zona rural del municipio de Solano, Caquetá, con el propósito de garantizar la prestación del servicio por parte del asegurador en salud para disminuir el riesgo de enfermedad en la población indígena residente en el área rural.</v>
          </cell>
        </row>
        <row r="9127">
          <cell r="E9127">
            <v>618756308352</v>
          </cell>
          <cell r="F9127" t="str">
            <v>Realizar análisis en el proceso de habilitación en salud, específicamente el tema de novedades, para considerar apertura de sedes de prestador de servicios de salud de puestos de salud a centros de salud en Araracuara, Puerto Tejada, Herichá, Monunguete y recategorizar el Hospital Local de el municipio de Solano, Caquetá.</v>
          </cell>
        </row>
        <row r="9128">
          <cell r="E9128">
            <v>618756308362</v>
          </cell>
          <cell r="F9128" t="str">
            <v xml:space="preserve">Crear la Mesa Técnica Indígena para  proponer, concertar y definir los temas concernientes en Salud para garantizar el acceso con calidad y oportunidad a los servicios de salud por parte de los pueblos indígenas  del municipio de Solano, Caquetá. </v>
          </cell>
        </row>
        <row r="9129">
          <cell r="E9129">
            <v>618756308436</v>
          </cell>
          <cell r="F9129" t="str">
            <v>Dotar de ambulancia aérea, fluvial y terrestre al puesto de salud de Araracuara y de ambulancia fluvial al puesto de salud de Coemaní  que brinde transporte asistencial en salud de acuerdo a sus necesidades, a  las comunidades indígenas del municipio de Solano, Caquetá.</v>
          </cell>
        </row>
        <row r="9130">
          <cell r="E9130">
            <v>618756308465</v>
          </cell>
          <cell r="F9130" t="str">
            <v xml:space="preserve">Fortalecer la capacidad instalada asociada a la prestación de servicios de salud existentes a la fecha, en los puestos de salud de Araracuara, El Diamante y Jericó Consaya de la zona rural del municipio de Solano, Caquetá, en cuanto a infraestructura, dotación, Talento Humano en Salud, desarrollo de capacidades al THS (Talento Humano en Salud) y desarrollo de capacidades Comunitarias.  </v>
          </cell>
        </row>
        <row r="9131">
          <cell r="E9131">
            <v>618756308690</v>
          </cell>
          <cell r="F9131" t="str">
            <v>Garantizar a la comunidad urbana y rural del municipio de Solano, Caquetá un servicio integral en salud mental, prevención y rehabilitación en consumo de Sustancias Psicoactivas, atención psicosocial por parte de la EPS del territorio.</v>
          </cell>
        </row>
        <row r="9132">
          <cell r="E9132">
            <v>618785305636</v>
          </cell>
          <cell r="F9132" t="str">
            <v>Implementar un programa que fortalezca los conocimientos de la medicina tradicional en los jóvenes del pueblo INGA del resguardo agua blanca cuzumbe del Municipio de Solita Caqueta</v>
          </cell>
        </row>
        <row r="9133">
          <cell r="E9133">
            <v>618785305639</v>
          </cell>
          <cell r="F9133" t="str">
            <v>Gestionar un proyecto para la construcción del Ambi Upiadiru Wassi para el uso de la medicina tradicional de la comunidad INGA del resguardo Agua Blanca Cuzumbe del municipio de Solita, Caquetá</v>
          </cell>
        </row>
        <row r="9134">
          <cell r="E9134">
            <v>618785305640</v>
          </cell>
          <cell r="F9134" t="str">
            <v>Gestionar un proyecto para la capacitación y dotación de las personas que practican la asistencia de partos en la comunidad INGA del resguardo Agua Blanca Cuzumbe del Municipio de Solita Caquetá.</v>
          </cell>
        </row>
        <row r="9135">
          <cell r="E9135">
            <v>618785305645</v>
          </cell>
          <cell r="F9135" t="str">
            <v xml:space="preserve">Gestionar la construcción de un puesto de salud con su respectiva dotación de equipos y personal idóneo en el resguardo indígena cuzumbe del Municipio de Solita Caquetá  </v>
          </cell>
        </row>
        <row r="9136">
          <cell r="E9136">
            <v>618785305649</v>
          </cell>
          <cell r="F9136" t="str">
            <v xml:space="preserve">Gestionar la implementación de un banco de semillas de plantas medicinales en el  resguardo Agua Blanca Cuzumbe del Municipio de Solita, Caquetá  </v>
          </cell>
        </row>
        <row r="9137">
          <cell r="E9137">
            <v>618785305652</v>
          </cell>
          <cell r="F9137" t="str">
            <v>Gestionar la implementación de un programa que permita fortalecer los conocimientos en medicina tradicional a los médicos tradicionales y parteras de la comunidad INGA del resguardo Agua Blanca Cuzumbe del municipio de Solita Caquetá.</v>
          </cell>
        </row>
        <row r="9138">
          <cell r="E9138">
            <v>618785305771</v>
          </cell>
          <cell r="F9138" t="str">
            <v>Implementar la conformación de equipos de Atención Primaria en Salud- APS, con herramientas tecnológicas, ayudas diagnósticas y telemedicina;  para la atención en salud en zona rural, sin importar su centro de atención, de acuerdo a la demanda y a la oferta en el municipio de  Solita Caquetá.</v>
          </cell>
        </row>
        <row r="9139">
          <cell r="E9139">
            <v>618785305785</v>
          </cell>
          <cell r="F9139" t="str">
            <v>Fortalecer y garantizar procesos de transferencia y gestión del conocimiento en primeros auxilios, Vigilancia Epidemiológica Comunitaria en Salud Publica, control comunitario y químico de Enfermedades Transmitidas por Vectores, programas de promoción y prevención a las juntas de acción comunal y docentes rurales del Municipio de Solita Caquetá.</v>
          </cell>
        </row>
        <row r="9140">
          <cell r="E9140">
            <v>618785305799</v>
          </cell>
          <cell r="F9140" t="str">
            <v>Fortalecer la capacidad instalada asociada a la prestación de servicios de salud existentes a la fecha en los puestos de salud de las veredas Palmeras, Cóndor, Unión Sincelejo, Chontillosa medio, La Amista, Argelia (total 6 ptos) en infraestructura, dotación, insumos, Talento Humano en Salud en el Municipio de Solita Caquetá.</v>
          </cell>
        </row>
        <row r="9141">
          <cell r="E9141">
            <v>618785305809</v>
          </cell>
          <cell r="F9141" t="str">
            <v>Implementar una estrategia que garantice a la comunidad en general con especial atención a los adolescentes, población vulnerable, a la mujer victima del conflicto y del maltrato, población LGTBI, del municipio de Solita Caquetá, un servicio integral en salud mental, rehabilitación en consumo de Sustancias Psicoactivas, (SPA) atención psicosocial por parte de la E.P.S.  Del territorio.</v>
          </cell>
        </row>
        <row r="9142">
          <cell r="E9142">
            <v>618785305815</v>
          </cell>
          <cell r="F9142" t="str">
            <v>Fortalecer la dotación de transporte asistencial (de acuerdo al contexto del territorio)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el municipio de Solita Caquetá</v>
          </cell>
        </row>
        <row r="9143">
          <cell r="E9143">
            <v>618785305827</v>
          </cell>
          <cell r="F9143" t="str">
            <v>Implementar la ruta de promoción y mantenimiento de la salud de manera pertinente, oportuna, flexible, diferencial, continua y complementaria, en zona rural del municipio de Solita Caquetá para garantizar la atención en salud, con enfoque de curso de vida,(beneficiando especialmente población Afrocolombiana).</v>
          </cell>
        </row>
        <row r="9144">
          <cell r="E9144">
            <v>618785305842</v>
          </cell>
          <cell r="F9144" t="str">
            <v>Implementar la operatividad, cumplimiento y sostenibilidad de las asociaciones de usuarios de acuerdo a la normatividad vigente como estrategia de garantía de derechos en calidad, oportunidad entre otras, especialmente a las victimas, en la prestación de los servicios de salud en la comunidad rural del municipio de Solita Caquetá.</v>
          </cell>
        </row>
        <row r="9145">
          <cell r="E9145">
            <v>618785305867</v>
          </cell>
          <cell r="F9145" t="str">
            <v>Fortalecer la capacidad instalada en la IPS publica  del municipio, para brindar servicios de salud de baja complejidad con autonomía administrativa y financiera, dotación, equipos e insumos y  talento humano en salud en el municipio de Solita Caquetá.</v>
          </cell>
        </row>
        <row r="9146">
          <cell r="E9146">
            <v>618785305883</v>
          </cell>
          <cell r="F9146" t="str">
            <v>Implementar mecanismos y canales de comunicación con el asegurador en salud para que de forma prioritaria tramite las citas médicas de la población rural (NNA, Victimas, Mujer, Adulto mayor, Discapacitados y Grupos étnicos INGA), del municipio de Solita Caquetá,</v>
          </cell>
        </row>
        <row r="9147">
          <cell r="E9147">
            <v>618785305891</v>
          </cell>
          <cell r="F9147" t="str">
            <v>Implementar y gestionar estrategias para la garantía de la oportunidad de la afiliación al sistema de salud y seguridad social, en zona rural y rural dispersa a través de la promoción de la afiliación por parte de la Dirección Local de Salud del municipio de Solita Caquetá.</v>
          </cell>
        </row>
        <row r="9148">
          <cell r="E9148">
            <v>618785305896</v>
          </cell>
          <cell r="F9148" t="str">
            <v>Crear e implementar la estrategia y desarrollo de capacidades en el talento humano en salud con dotación e insumos a las Unidades de Atención Integral Comunitaria - UAIC que brindan atención comunitaria a la primera infancia en zona rural (una por núcleo veredal) del municipio de Solita Caquetá.</v>
          </cell>
        </row>
        <row r="9149">
          <cell r="E9149">
            <v>618785305920</v>
          </cell>
          <cell r="F9149" t="str">
            <v>Realizar articulación interinstitucional para la disposición y construcción de hogares de paso con manutención a usuarios y acompañante de las zonas rurales del municipio de Solita Caquetá, priorizando mujeres gestantes, adulto mayor, grupos étnicos, víctimas y Reincorporados.</v>
          </cell>
        </row>
        <row r="9150">
          <cell r="E9150">
            <v>618785305925</v>
          </cell>
          <cell r="F9150" t="str">
            <v>Adoptar y garantizar las medidas pertinentes para el aseguramiento y acceso de las personas en condición de discapacidad a los servicios de salud en la IPS, del municipio de Solita Caquetá.</v>
          </cell>
        </row>
        <row r="9151">
          <cell r="E9151">
            <v>618860310983</v>
          </cell>
          <cell r="F9151" t="str">
            <v>Ampliar la cobertura del Régimen subsidiado  de salud y vincular a toda la comunidad del cabildo Indígena Nasa Yu Luucx  del Municipio de Valparaíso,Caquetá.</v>
          </cell>
        </row>
        <row r="9152">
          <cell r="E9152">
            <v>618860310985</v>
          </cell>
          <cell r="F9152" t="str">
            <v xml:space="preserve">Fomentar la medicina tradicional en los jóvenes del Cabildo Nasa Yu Luucx  del municipio de Valparaíso,Caquetá a través de un subsidio económico. </v>
          </cell>
        </row>
        <row r="9153">
          <cell r="E9153">
            <v>618860310986</v>
          </cell>
          <cell r="F9153" t="str">
            <v>Dotar y capacitar a las personas que practican la asistencia de partos (parteras)  del Cabildo Nasa Yu Luucx del Municipio de Valparaíso - Caquetá.</v>
          </cell>
        </row>
        <row r="9154">
          <cell r="E9154">
            <v>618860310988</v>
          </cell>
          <cell r="F9154" t="str">
            <v>Incentivar económicamente el desarrollo de prácticas de los médicos tradicionales y parteras  del Cabildo Nasa Yuluucx del Muniicpio de Valparaíso,Caquetá.</v>
          </cell>
        </row>
        <row r="9155">
          <cell r="E9155">
            <v>618860310989</v>
          </cell>
          <cell r="F9155" t="str">
            <v>Implementar subsidios para crear bancos de semillas de plantas medicinales en el Cabildo Nasa Yu Luucx del Municipio de Valparaíso-Caquetá.</v>
          </cell>
        </row>
        <row r="9156">
          <cell r="E9156">
            <v>618860310993</v>
          </cell>
          <cell r="F9156" t="str">
            <v>Construir el Mambeadero del Cabildo Indígena Nasa Yu Luucx del Municipio de Valparaíso,Caquetá para el uso de la medicina tradicional.</v>
          </cell>
        </row>
        <row r="9157">
          <cell r="E9157">
            <v>618860311019</v>
          </cell>
          <cell r="F9157" t="str">
            <v>Fortalecer la capacidad instalada asociada a la prestación de servicios de salud existentes a la fecha en los puestos de salud de las veredas km 18, La Florida, Santiago de la Selva, Playa Rica, Topacio, La Muñoz (total 6 ptos) en infraestructura, dotación, insumos, Talento Humano en Salud, desarrollo de capacidades comunitario e Institucional del municipio Valparaiso Caquetá.</v>
          </cell>
        </row>
        <row r="9158">
          <cell r="E9158">
            <v>618860311033</v>
          </cell>
          <cell r="F9158" t="str">
            <v>Implementar la conformación de equipos de Atención Primaria en Salud- APS, con herramientas tecnológicas, ayudas diagnósticas y telemedicina;  para la atención en salud en zona rural, sin importar su centro de atención, de acuerdo a la demanda y a la oferta en el municipio de  Valparaíso Caquetá</v>
          </cell>
        </row>
        <row r="9159">
          <cell r="E9159">
            <v>618860311041</v>
          </cell>
          <cell r="F9159" t="str">
            <v>Implementar y gestionar estrategias para la garantía de la oportunidad de la afiliación al sistema de salud y seguridad social, en zona rural y rural dispersa a través de la promoción de la afiliación por parte de la Dirección Local de Salud del municipio de Valparaíso Caquetá.</v>
          </cell>
        </row>
        <row r="9160">
          <cell r="E9160">
            <v>618860311055</v>
          </cell>
          <cell r="F9160" t="str">
            <v>Implementar mecanismos y canales de comunicación con el asegurador en salud para que de forma prioritaria tramite las citas médicas de la población rural (NNA, Victimas, Mujer, Adulto mayor, Discapacitados y Grupos étnicos), del municipio de Valparaíso Caquetá,</v>
          </cell>
        </row>
        <row r="9161">
          <cell r="E9161">
            <v>618860311072</v>
          </cell>
          <cell r="F9161" t="str">
            <v>Construir puesto de salud en la vereda: La Tambo, con infraestructura, dotación y Talento Humano en Salud de acuerdo a la normatividad Vigente y requisitos de habilitación de servicios de salud en el municipio de Valparaíso Caquetá.</v>
          </cell>
        </row>
        <row r="9162">
          <cell r="E9162">
            <v>618860311079</v>
          </cell>
          <cell r="F9162" t="str">
            <v>Fortalecer la dotación de transporte asistencial (de acuerdo al contexto del territorio)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el municipio de Valparaíso Caquetá</v>
          </cell>
        </row>
        <row r="9163">
          <cell r="E9163">
            <v>618860311094</v>
          </cell>
          <cell r="F9163" t="str">
            <v>Implementar la ruta de promoción y mantenimiento de la salud de manera pertinente, oportuna, flexible, diferencial, continua y complementaria, en zona rural del municipio de Valparaíso Caquetá.</v>
          </cell>
        </row>
        <row r="9164">
          <cell r="E9164">
            <v>618860311109</v>
          </cell>
          <cell r="F9164" t="str">
            <v>Fortalecer y garantizar procesos de transferencia y gestión del conocimiento en primeros auxilios, Vigilancia Epidemiológica Comunitaria en Salud Publica, control comunitario y químico de Enfermedades Transmitidas por Vectores, programas de promoción y prevención a las juntas de acción comunal y docentes rurales  del municipio de Valparaíso Caquetá.</v>
          </cell>
        </row>
        <row r="9165">
          <cell r="E9165">
            <v>618860311116</v>
          </cell>
          <cell r="F9165" t="str">
            <v>Implementar la operatividad, cumplimiento y sostenibilidad de las asociaciones de usuarios de acuerdo a la normatividad vigente como estrategia de garantía de derechos en calidad, oportunidad entre otras, especialmente a las víctimas, en la prestación de los servicios de salud en la comunidad rural del municipio de Valparaíso Caquetá.</v>
          </cell>
        </row>
        <row r="9166">
          <cell r="E9166">
            <v>618860311138</v>
          </cell>
          <cell r="F9166" t="str">
            <v>Implementar una estrategia que garantice a la comunidad en general con especial atención a los adolescentes, población vulnerable, a la mujer víctima del conflicto y del maltrato  del municipio de Valparaíso Caquetá, un servicio integral en salud mental, rehabilitación en consumo de Sustancias Psicoactivas, (SPA) atención psicosocial por parte de la E.P.S.  Del territorio.</v>
          </cell>
        </row>
        <row r="9167">
          <cell r="E9167">
            <v>618860311145</v>
          </cell>
          <cell r="F9167" t="str">
            <v>Crear e implementar la estrategia y desarrollo de capacidades en el talento humano en salud con dotación e insumos a las Unidades de Atención Integral Comunitaria - UAIC que brindan atención comunitaria a la primera infancia en zona rural (una por núcleo veredal) del municipio de Valparaíso Caquetá.</v>
          </cell>
        </row>
        <row r="9168">
          <cell r="E9168">
            <v>618860311147</v>
          </cell>
          <cell r="F9168" t="str">
            <v>Realizar articulación interinstitucional para la disposición y construcción de hogares de paso con manutención a usuarios y acompañante de las zonas rurales del municipio de Valparaíso Caquetá, priorizando mujeres gestantes, adulto mayor, grupos étnicos, víctimas y Reincorporados.</v>
          </cell>
        </row>
        <row r="9169">
          <cell r="E9169">
            <v>618860311152</v>
          </cell>
          <cell r="F9169" t="str">
            <v>Adoptar y garantizar las medidas pertinentes para el aseguramiento y acceso de las personas en condición de discapacidad a los servicios de salud en la IPS, del municipio de Valparaíso Caquetá</v>
          </cell>
        </row>
        <row r="9170">
          <cell r="E9170">
            <v>618860311164</v>
          </cell>
          <cell r="F9170" t="str">
            <v>Fortalecer la capacidad instalada en la IPS pública  del municipio, para brindar servicios de salud de baja complejidad con autonomía administrativa y financiera, dotación, equipos e insumos, talento humano  de acuerdo a la normatividad vigente y requerimientos de habilitación en el municipio de Valparaiso Caquetá.</v>
          </cell>
        </row>
        <row r="9171">
          <cell r="E9171">
            <v>618001285758</v>
          </cell>
          <cell r="F9171" t="str">
            <v>Construir espacios adecuados para  la Atención Integral a la primera infancia en  modalidad pertinente, para la zona rural del Municipio de Florencia.</v>
          </cell>
        </row>
        <row r="9172">
          <cell r="E9172">
            <v>618001285761</v>
          </cell>
          <cell r="F9172" t="str">
            <v>Implementar programas de atención integral a la primera infancia rural en el municipio de Florencia</v>
          </cell>
        </row>
        <row r="9173">
          <cell r="E9173">
            <v>618001285764</v>
          </cell>
          <cell r="F9173" t="str">
            <v>Diseñar e implementar un programa de formación a familias de la primera infancia, con el fin de fortalecerlas en la promoción del desarrollo integral de los niños y niñas, en la zona rural del munipios de Florencia</v>
          </cell>
        </row>
        <row r="9174">
          <cell r="E9174">
            <v>618001285778</v>
          </cell>
          <cell r="F9174" t="str">
            <v>Mejorar y ampliar cobertura  del programa de Alimentación Escolar PAE para los establecimientos educativos de la zona rural del municipio de Florencia - Caquetá</v>
          </cell>
        </row>
        <row r="9175">
          <cell r="E9175">
            <v>618001285792</v>
          </cell>
          <cell r="F9175" t="str">
            <v>Ampliar la oferta del servicio educativo a  la educación secundaria en los establecimientos educativos que por análisis técnico lo requieran, para garantizar el acceso a la educación en la zona rural del municipio de Florencia</v>
          </cell>
        </row>
        <row r="9176">
          <cell r="E9176">
            <v>618001285796</v>
          </cell>
          <cell r="F9176" t="str">
            <v>Mejorar y ampliar el servicio de  transporte escolar, de manera oportuna (40 semanas), de calidad (seguridad para los estudiantes) y pertinente para la zona rural del Municipio Florencia</v>
          </cell>
        </row>
        <row r="9177">
          <cell r="E9177">
            <v>618001285808</v>
          </cell>
          <cell r="F9177" t="str">
            <v>Mejorar los internados de las instituciones educativas de la zona rural del municipio de Florencia que lo requieran</v>
          </cell>
        </row>
        <row r="9178">
          <cell r="E9178">
            <v>618001285817</v>
          </cell>
          <cell r="F9178" t="str">
            <v xml:space="preserve">Construir internados en las instituciones educativas de la zona rural del municipio de Florencia que lo requieran. </v>
          </cell>
        </row>
        <row r="9179">
          <cell r="E9179">
            <v>618001285836</v>
          </cell>
          <cell r="F9179" t="str">
            <v>Fortalecer e implementar un programa de inclusión educativa  pertinente y de calidad  a las poblaciones diversas ( condición de discapacidad, LGBTI, víctimas, etnicas) de la zona rural del municipio de Florencia</v>
          </cell>
        </row>
        <row r="9180">
          <cell r="E9180">
            <v>618001285865</v>
          </cell>
          <cell r="F9180" t="str">
            <v xml:space="preserve">Implementar la media  técnica  en las Instituciones Educativas de la zona rural del municipio de Florencia que lo requieran, de acuerdo con  la vocación del territorio.  </v>
          </cell>
        </row>
        <row r="9181">
          <cell r="E9181">
            <v>618001285870</v>
          </cell>
          <cell r="F9181" t="str">
            <v>Gestionar la ampliación de recursos para el pago de los servicios públicos por parte del Estado a las instituciones educativas rurales en Florencia</v>
          </cell>
        </row>
        <row r="9182">
          <cell r="E9182">
            <v>618001285884</v>
          </cell>
          <cell r="F9182" t="str">
            <v>Asignar la planta de personal docente que le corresponda a los establecimientos educativos de la zona rural del municipio de Florencia</v>
          </cell>
        </row>
        <row r="9183">
          <cell r="E9183">
            <v>618001285890</v>
          </cell>
          <cell r="F9183" t="str">
            <v>Mejorar las estrategias de permanencia escolar a través de incentivos como kits escolares, textos y uniformes para los estudiantes de la zona rural del municipio de Florencia</v>
          </cell>
        </row>
        <row r="9184">
          <cell r="E9184">
            <v>618001285967</v>
          </cell>
          <cell r="F9184" t="str">
            <v>Ampliar la oferta y la cobertura en programas de educación superior (técnica, tecnológica y universitaria) pertinentes y de calidad para la población rural del municipio de Florencia</v>
          </cell>
        </row>
        <row r="9185">
          <cell r="E9185">
            <v>618001285979</v>
          </cell>
          <cell r="F9185" t="str">
            <v>Implementar programas de becas y subsidios de sostenimiento en educación superior para la población de la zona rural del municipio de Florencia.</v>
          </cell>
        </row>
        <row r="9186">
          <cell r="E9186">
            <v>618001285991</v>
          </cell>
          <cell r="F9186" t="str">
            <v>Implementar programas de formación para el trabajo y el desarrollo humano, de calidad y pertinentes, acordes con los intereses y necesidades de la población rural del municipio de Florencia, priorizando a las mujeres rurales.</v>
          </cell>
        </row>
        <row r="9187">
          <cell r="E9187">
            <v>618001286001</v>
          </cell>
          <cell r="F9187" t="str">
            <v>Implementar programas y ampliar cobertura de alfabetización, con modelos flexibles, para la población adulta de la zona rural del municipio de Florencia.</v>
          </cell>
        </row>
        <row r="9188">
          <cell r="E9188">
            <v>618001286006</v>
          </cell>
          <cell r="F9188" t="str">
            <v>Implementar programa y ampliar cobertura de educación para jóvenes y adultos en básica y media, para la población rural del municipio de Florencia</v>
          </cell>
        </row>
        <row r="9189">
          <cell r="E9189">
            <v>618001286040</v>
          </cell>
          <cell r="F9189" t="str">
            <v xml:space="preserve">Construir sedes educativas nuevas, de calidad y pertinentes para la población y el territorio en la zona rural en el municipio de Florencia.  </v>
          </cell>
        </row>
        <row r="9190">
          <cell r="E9190">
            <v>618001286045</v>
          </cell>
          <cell r="F9190" t="str">
            <v>Mejorar la infraestructura de las instituciones educativas de la zona rural del municipio de Florencia que lo requieran con criterios de calidad</v>
          </cell>
        </row>
        <row r="9191">
          <cell r="E9191">
            <v>618001286056</v>
          </cell>
          <cell r="F9191" t="str">
            <v>Adecuar las  aulas para uso de las Tecnologías de la información y la comunicación  de los establecimentos educativos que lo requieran en la zona rural del municipio de Florencia</v>
          </cell>
        </row>
        <row r="9192">
          <cell r="E9192">
            <v>618001286061</v>
          </cell>
          <cell r="F9192" t="str">
            <v>Construir escenarios deportivos en las sedes de las instituciones educativas de la zona rural del municipio de Florencia que lo requieran</v>
          </cell>
        </row>
        <row r="9193">
          <cell r="E9193">
            <v>618001286063</v>
          </cell>
          <cell r="F9193" t="str">
            <v>Mejorar los escenarios deportivos en las instirucionnes educativas de la zona rural del municipio de Florencia que lo requieran</v>
          </cell>
        </row>
        <row r="9194">
          <cell r="E9194">
            <v>618001286067</v>
          </cell>
          <cell r="F9194" t="str">
            <v>Mejorar la infraestructura de los restaurantes escolares en las sedes educativas ubicadas en la zona rural del municipio de Florencia</v>
          </cell>
        </row>
        <row r="9195">
          <cell r="E9195">
            <v>618001286069</v>
          </cell>
          <cell r="F9195" t="str">
            <v>Construir la infraestructura de los restaurantes escolares en las sedes educativas ubicadas en la zona rural del municipio de Florencia</v>
          </cell>
        </row>
        <row r="9196">
          <cell r="E9196">
            <v>618001286073</v>
          </cell>
          <cell r="F9196" t="str">
            <v>Reubicar establecimiento educativos en zonas de riesgo de la zona rural del municipio de Florencia</v>
          </cell>
        </row>
        <row r="9197">
          <cell r="E9197">
            <v>618001286082</v>
          </cell>
          <cell r="F9197" t="str">
            <v>Convertir los Centros Educativos, Remolino Alto Orteguaza y Bajo Caldas en Institución Educativa, en la zona rural del municipio de Florencia.</v>
          </cell>
        </row>
        <row r="9198">
          <cell r="E9198">
            <v>618001286087</v>
          </cell>
          <cell r="F9198" t="str">
            <v>Implementar programas de  fortalecimiento del patrimonio cultural e histórico y conformación de escuelas artísticas, que permita el desarrollo de las expresiones culturales y la visibilización de las mismas, además de fortalecer el tejido social en la zona rural del municipio de  Florencia</v>
          </cell>
        </row>
        <row r="9199">
          <cell r="E9199">
            <v>618001286117</v>
          </cell>
          <cell r="F9199" t="str">
            <v>Dotar de computadores y equipos técnológicos a los establecimientos educativos de la zona rural del municipio de Florencia</v>
          </cell>
        </row>
        <row r="9200">
          <cell r="E9200">
            <v>618001286121</v>
          </cell>
          <cell r="F9200" t="str">
            <v>Dotar de manera general a los establecimientos educativos de acuerdo a sus necesidades y requerimientos en la zona rural del municipio de Florencia</v>
          </cell>
        </row>
        <row r="9201">
          <cell r="E9201">
            <v>618001286127</v>
          </cell>
          <cell r="F9201" t="str">
            <v>Implementar programas de recreación y deporte para la educación corporal y el buen manejo del tiemo libre en la zona rura del municipio de Florencia</v>
          </cell>
        </row>
        <row r="9202">
          <cell r="E9202">
            <v>618001286131</v>
          </cell>
          <cell r="F9202" t="str">
            <v xml:space="preserve">Asignar planta de personal administrativo en los establecimientos educativos de la zona rural del municipio de Florencia </v>
          </cell>
        </row>
        <row r="9203">
          <cell r="E9203">
            <v>618001286147</v>
          </cell>
          <cell r="F9203" t="str">
            <v>Fortalecer el programa de formación docente, con criterio de calidad y pertinencia  para la zona rural del municipio de Florencia con el fin de mejorar las prácticas pedagógicas</v>
          </cell>
        </row>
        <row r="9204">
          <cell r="E9204">
            <v>618001286150</v>
          </cell>
          <cell r="F9204" t="str">
            <v xml:space="preserve">Construir infraestructura de cultura según requerimientos en la zona rural del municipio de Florencia </v>
          </cell>
        </row>
        <row r="9205">
          <cell r="E9205">
            <v>618001286179</v>
          </cell>
          <cell r="F9205" t="str">
            <v>Construir infraestructura de recreación y deporte, en la zona rural del municipio de Florencia</v>
          </cell>
        </row>
        <row r="9206">
          <cell r="E9206">
            <v>618029289315</v>
          </cell>
          <cell r="F9206" t="str">
            <v>Desarrollar controles en el suministro de los alimentos del restaurante escolar para que se garanticen alimentos de calidad y cantidades necesarias para los estudiantes del Pueblo Pijao  Resguardo La Chuscaloza del municipio de Albania,Caquetá.</v>
          </cell>
        </row>
        <row r="9207">
          <cell r="E9207">
            <v>618029289319</v>
          </cell>
          <cell r="F9207" t="str">
            <v xml:space="preserve">Implementar estrategias  de apoyo y atención  de quien corresponda   para el  correcto funcionamiento de la sede  educativa La Chuscalosa  permitiendo así  una educación de calidad para el  Pueblo Pijao del Resguardo La chuscaloza,Municipio de Albania,Caquetá. </v>
          </cell>
        </row>
        <row r="9208">
          <cell r="E9208">
            <v>618029289323</v>
          </cell>
          <cell r="F9208" t="str">
            <v xml:space="preserve">Dotar de mobiliario necesario para la sede educativa La Chuscalosa para mejorar la calidad y garantizar la permanencia de los estudiantes. De igual forma dotar de material audiovisual requerido para mejorar los procesos educativos propios del Pueblo Pijao,Resguardo La Chuscaloza del municipio de Albania,Caqueta. </v>
          </cell>
        </row>
        <row r="9209">
          <cell r="E9209">
            <v>618029289324</v>
          </cell>
          <cell r="F9209" t="str">
            <v>Construir la infraestructura adecuada para la atención integral de las semillas de vida del Pueblo Pijao   resguardo La Chuscaloza del municipio de Albania,Caquetá.</v>
          </cell>
        </row>
        <row r="9210">
          <cell r="E9210">
            <v>618029289325</v>
          </cell>
          <cell r="F9210" t="str">
            <v>Promover la asignación de recursos económicos y humanos para la formulación y ejecución del  Proyecto Educativo Comunitario PEC del Pueblo Pijao resguardo La Chuscaloza del municipio de Albania,Caquetá.</v>
          </cell>
        </row>
        <row r="9211">
          <cell r="E9211">
            <v>618029289328</v>
          </cell>
          <cell r="F9211" t="str">
            <v>Implementar proyectos de  acceso de las TICs en la sede educativa La Chuscalosa del Pueblo Pijao resguardo La Chuscaloza del municipio de Albania,Caquetá.</v>
          </cell>
        </row>
        <row r="9212">
          <cell r="E9212">
            <v>618029289329</v>
          </cell>
          <cell r="F9212" t="str">
            <v>Construir espacios adecuados para la recreación, cultura y deporte que permita a los estudiantes desarrollar actividades lúdicas, deportivas y culturales del Pueblo Pijao resguardo La Chuscaloza del municipio de Albania,Caquetá.</v>
          </cell>
        </row>
        <row r="9213">
          <cell r="E9213">
            <v>618029289330</v>
          </cell>
          <cell r="F9213" t="str">
            <v>Construir la planta física de la sede educativa La Chuscalosa con materiales adecuados y espacios suficientes que garanticen el desarrollo integral del proceso educativo del Pueblo Pijao  Resguardo la Chuscaloza del municipio de Albania,Caquetá.</v>
          </cell>
        </row>
        <row r="9214">
          <cell r="E9214">
            <v>618029289332</v>
          </cell>
          <cell r="F9214" t="str">
            <v>Dotar la sede  educativa La Chuscalosa de implementos deportivos y culturales para el Pueblo Pijao  Resguardo La  Chuscaloza del municipio de Albania,Caquetá.</v>
          </cell>
        </row>
        <row r="9215">
          <cell r="E9215">
            <v>618029289335</v>
          </cell>
          <cell r="F9215" t="str">
            <v>Mejorar el suministro de alimentos para el restaurante escolar que incluya la minuta con enfoque diferencial. Los alimentos deben ser de calidad y cantidad suficiente  para  la población infantil escolarizada del  Resguardo la Chuscaloza Municipio de Albania,Caqueta.</v>
          </cell>
        </row>
        <row r="9216">
          <cell r="E9216">
            <v>618029289336</v>
          </cell>
          <cell r="F9216" t="str">
            <v>Dotación de material didáctico y pedagógico propio y occidental para facilitar la enseñanza y el aprendizaje de los estudiantes del Pueblo Pijao  Resguardo La Chuscaloza del municipio de Albania,Caquetá.</v>
          </cell>
        </row>
        <row r="9217">
          <cell r="E9217">
            <v>618029289338</v>
          </cell>
          <cell r="F9217" t="str">
            <v xml:space="preserve">Implementar  programas para el desarrollo y atención integral de las semillas de vida (primera infancia) de la comunidad del Pueblo Pijao Resguardo La Chuscaloza del municipio de Albania,Caquetá. </v>
          </cell>
        </row>
        <row r="9218">
          <cell r="E9218">
            <v>618029289341</v>
          </cell>
          <cell r="F9218" t="str">
            <v>Mejorar las condiciones laborales  de las manipuladoras de alimentos del Programa de Alimentación Escolar  del Pueblo Pijao  Resguardo La Chuscaloza del municipio de Albania,Caquetá.</v>
          </cell>
        </row>
        <row r="9219">
          <cell r="E9219">
            <v>618029289342</v>
          </cell>
          <cell r="F9219" t="str">
            <v xml:space="preserve">Construir una Universidad para los Pueblos Pijao que garanticen la educación superior de los jóvenes que  terminan su ciclo escolar garantizando el acceso y permanencia gratuita (alimentación, manutención, costos educativos. </v>
          </cell>
        </row>
        <row r="9220">
          <cell r="E9220">
            <v>618029289343</v>
          </cell>
          <cell r="F9220" t="str">
            <v>Construir el restaurante escolar, comedor y cocina con su respectiva dotación (estufa industrial, nevera, licuadora, vajillas, ollas, etc  para la sede educativa La Chuscaloza del pueblo pijao, municipio  de Albania,Caquetá.</v>
          </cell>
        </row>
        <row r="9221">
          <cell r="E9221">
            <v>618029289345</v>
          </cell>
          <cell r="F9221" t="str">
            <v>Implementar la educación media y básica en la sede educativa La Chuscalosa con su respectivo docente que permita a los estudiantes su proceso educativo con enfoque étnico, basado en el PEC del Pueblo Pijao   resguardo La Chuscaloza del municipio de Albania,Caquetá.</v>
          </cell>
        </row>
        <row r="9222">
          <cell r="E9222">
            <v>618029289348</v>
          </cell>
          <cell r="F9222" t="str">
            <v>Implementar los programas educativos para fortalecer el proceso del Pueblo Pijao: educación no tradicional para mujeres, educación para adultos, saberes ancestrales (medicina, territorio y gobernabilidad). Del resguardo La Chuscaloza Municipio de Albania,Caquetá.</v>
          </cell>
        </row>
        <row r="9223">
          <cell r="E9223">
            <v>618029289503</v>
          </cell>
          <cell r="F9223" t="str">
            <v>Habilitar el servicio educativo en las veredas del municipio de Albania que tengan sedes cerradas porque no cuentan con el número mínimo de estudiantes para su funcionamiento (Caquetá)</v>
          </cell>
        </row>
        <row r="9224">
          <cell r="E9224">
            <v>618029289584</v>
          </cell>
          <cell r="F9224" t="str">
            <v>Ampliar la cobertura educativa para la primera infancia (pre jardín 3 años, jardín 4 años) garantizando la prestación del servicio con personal docente calificado en la zona rural del municipio de Albania (Caqueta)</v>
          </cell>
        </row>
        <row r="9225">
          <cell r="E9225">
            <v>618029289637</v>
          </cell>
          <cell r="F9225" t="str">
            <v>Contratar personal administrativo, (aseadoras, celadores, manipuladoras de alimentos, secretarias, psicóloga, enfermera, y bibliotecaria) entre otros, que son necesarios para el adecuado funcionamiento de las sedes educativas de la zona rural del municipio de Albania (Caquetá)</v>
          </cell>
        </row>
        <row r="9226">
          <cell r="E9226">
            <v>618029289643</v>
          </cell>
          <cell r="F9226" t="str">
            <v>Contratar profesional especializado para cubrir las necesidades de los estudiantes con capacidades diferentes, en la instittuciones educativas que lo requieran en la zona rural del municipio de Albania (Caquetá)</v>
          </cell>
        </row>
        <row r="9227">
          <cell r="E9227">
            <v>618029289652</v>
          </cell>
          <cell r="F9227" t="str">
            <v xml:space="preserve">Construir internados escolares para los estudiantes de la zona rural del municipio de Albania (Caqueta), que garanticen el acceso y la permanencia de la población estudiantil </v>
          </cell>
        </row>
        <row r="9228">
          <cell r="E9228">
            <v>618029289665</v>
          </cell>
          <cell r="F9228" t="str">
            <v xml:space="preserve">Dotar internados para los estudiantes de la zona rural del municipio de Albania (Caquetá) que lo requieran, para garantizar el acceso y la permanencia de la población estudiantil </v>
          </cell>
        </row>
        <row r="9229">
          <cell r="E9229">
            <v>618029289684</v>
          </cell>
          <cell r="F9229" t="str">
            <v>Implementar programas para el desarrollo de actividades extracurriculares que incluya docentes que fomenten la cultura (música, danza teatro, entre otras), la identidad y el deporte contribuyendo con esto a la erradicación del ocio en las sedes educativas rurales del municipio de Albania (Caquetá)</v>
          </cell>
        </row>
        <row r="9230">
          <cell r="E9230">
            <v>618029289701</v>
          </cell>
          <cell r="F9230" t="str">
            <v>Implementar becas y créditos condonables para acceder a la educación técnica, tecnológica y universitaria con apoyo de manutención a los estudiantes rurales del municipio de Albania (Caquetá)</v>
          </cell>
        </row>
        <row r="9231">
          <cell r="E9231">
            <v>618029289720</v>
          </cell>
          <cell r="F9231" t="str">
            <v>Dotar de material pedagógico y mobiliario (Canasta Educativa según modelos) a todas las sedes educativas del municipio de Albania (Caquetá)</v>
          </cell>
        </row>
        <row r="9232">
          <cell r="E9232">
            <v>618029289730</v>
          </cell>
          <cell r="F9232" t="str">
            <v>Dotar los restaurantes escolares en menaje, estufas industriales, neveras, congelador, baterías de cocina, licuadora y los demás utensilios para el almacenamiento, conservación y preparación de los alimentos, para los estudiantes de la sedes educativas de la zona rural del municipio de Albania (Caquetá)</v>
          </cell>
        </row>
        <row r="9233">
          <cell r="E9233">
            <v>618029289735</v>
          </cell>
          <cell r="F9233" t="str">
            <v>Dotar a las sedes educativas con herramientas agrícolas como (Guadañas, palas, peinillas, carretillas, utensilios de aseo y herbicidas e insecticidas para el control de las plagas), de manera constante para la realización de las practicas agropecuarias en las sedes educativas de la zona rural del municipio de Albania (Caqueta)</v>
          </cell>
        </row>
        <row r="9234">
          <cell r="E9234">
            <v>618029289742</v>
          </cell>
          <cell r="F9234" t="str">
            <v>Implementar programas de formación para el trabajo (disciplinas no tradicionales) y el desarrollo humano, así como programa de básica, media y complementaria de calidad y pertinentes, acordes con los intereses y necesidades de la población rural del municipio de Albania (Caquetá) incluyendo subsidios económicos, con prioridad a las mujeres rurales.</v>
          </cell>
        </row>
        <row r="9235">
          <cell r="E9235">
            <v>618029289760</v>
          </cell>
          <cell r="F9235" t="str">
            <v>Fortalecer la investigación, innovación, desarrollo científico y tecnológico para generar sentido de pertenencia en los estudiantes a travez de la producción agropecuaria y la conservación del medio ambiente en las sedes educativas rurales del Municipio de Albania (Caqueta)</v>
          </cell>
        </row>
        <row r="9236">
          <cell r="E9236">
            <v>618029289792</v>
          </cell>
          <cell r="F9236" t="str">
            <v>Realizar convenios con el SENA entre otras entidades, para impletar el enfasis agropecuario bajo la modalidad técnica en las instituciones educativas educativas de la zona rural del municipio de Albania (Caquetá).</v>
          </cell>
        </row>
        <row r="9237">
          <cell r="E9237">
            <v>618029289798</v>
          </cell>
          <cell r="F9237" t="str">
            <v>Habilitar la educación media en las sedes educativas Versalles y Chorrosa para garantizar la continuidad y permanencia de los estudiantes en el sistema educativo en la zona rural del municipio de Albania (Caquetá)</v>
          </cell>
        </row>
        <row r="9238">
          <cell r="E9238">
            <v>618029289818</v>
          </cell>
          <cell r="F9238" t="str">
            <v>Implementar programas de alfabetización y ampliar cobertura, con modelos flexibles, para la población adulta de la zona rural del municipio de Albania (Caquetá)</v>
          </cell>
        </row>
        <row r="9239">
          <cell r="E9239">
            <v>618029289829</v>
          </cell>
          <cell r="F9239" t="str">
            <v>Crear nuevos incentivos y estímulos para los docentes como becas, reconocimientos entre otros para mejorar la calidad de la educación en la zona rural del municipio de Albania (Caquetá)</v>
          </cell>
        </row>
        <row r="9240">
          <cell r="E9240">
            <v>618029289851</v>
          </cell>
          <cell r="F9240" t="str">
            <v>Realizar mantenimiento de la infraestructura física y reparaciones locativas constantes y necesarias de manera oportuna en todas las sedes educativas de la zona rural del municipio de Albania (Caqueta)</v>
          </cell>
        </row>
        <row r="9241">
          <cell r="E9241">
            <v>618029289921</v>
          </cell>
          <cell r="F9241" t="str">
            <v>Mejorar la infraestructura de los espacios deportivos en las sedes educativas de la zona rural del municipio de Albania (Caquetá)</v>
          </cell>
        </row>
        <row r="9242">
          <cell r="E9242">
            <v>618029289938</v>
          </cell>
          <cell r="F9242" t="str">
            <v>Mejorar la infraestructura de bibliotecas, baterías sanitarias, comedores escolares y aulas de clase de las sedes Educativas rurales del municipio de Albania (Caquetá)</v>
          </cell>
        </row>
        <row r="9243">
          <cell r="E9243">
            <v>618029289947</v>
          </cell>
          <cell r="F9243" t="str">
            <v>Construir laboratorios y salas múltiples en las sedes Educativas rurales del Municipio de Albania (Caquetá)</v>
          </cell>
        </row>
        <row r="9244">
          <cell r="E9244">
            <v>618029289965</v>
          </cell>
          <cell r="F9244" t="str">
            <v>Gestionar convenios para el acceso a la educación superior mediante el incremento progresivo de los cupos técnicos, tecnológicos y universitarios en áreas relacionadas con el desarrollo rural para los jóvenes bachilleres de la zona rural del municipio de Albania (Caquetá) de manera que la educación llegue al campo</v>
          </cell>
        </row>
        <row r="9245">
          <cell r="E9245">
            <v>618029289973</v>
          </cell>
          <cell r="F9245" t="str">
            <v>Mejorar y ampliar cobertura del programa de Alimentación Escolar PAE para los establecimientos educativos de la zona rural del municipio de Albania (Caquetá)</v>
          </cell>
        </row>
        <row r="9246">
          <cell r="E9246">
            <v>618029289981</v>
          </cell>
          <cell r="F9246" t="str">
            <v>Ampliar terrenos para el desarrollo de prácticas académicas, recreativas, deportivas y agropecuarias en las sedes educativas rurales del municipio de Albania (Caqueta) que fortalezcan las capacidades de los estudiantes.</v>
          </cell>
        </row>
        <row r="9247">
          <cell r="E9247">
            <v>618029290012</v>
          </cell>
          <cell r="F9247" t="str">
            <v>Garantizar el servicio de transporte escolar, para que sea de manera oportuna (40 semanas), de calidad (seguridad para los estudiantes) y pertinente, para que estos puedan desplazarse a los distintos establecimientos educativos y evitar la deserción escolar, en la zona rural del Municipio de Albania (Caquetá)</v>
          </cell>
        </row>
        <row r="9248">
          <cell r="E9248">
            <v>618029290046</v>
          </cell>
          <cell r="F9248" t="str">
            <v>Ampliar los cupos del Programa Más Familias en Acción para los hogares SISBEN de la zona rural del municipio de Albania (Caquetá)</v>
          </cell>
        </row>
        <row r="9249">
          <cell r="E9249">
            <v>618029290359</v>
          </cell>
          <cell r="F9249" t="str">
            <v>Ampliar la planta de personal docente para garantizar la prestación del servicio educativo en la zona rural del Municipio de Albania, Caquetá.</v>
          </cell>
        </row>
        <row r="9250">
          <cell r="E9250">
            <v>618094297055</v>
          </cell>
          <cell r="F9250" t="str">
            <v>Construir polideportivos cubiertos en las veredas Aletones, Agua Dulce, La Chocho y Sarabando Alto del Municipio de Belén de los Andaquíes Caquetá, y mejorar los existentes en Puerto Torres, Los Ángeles, La Mono y La Soledad,</v>
          </cell>
        </row>
        <row r="9251">
          <cell r="E9251">
            <v>618094297251</v>
          </cell>
          <cell r="F9251" t="str">
            <v>Nombrar la planta de personal docente calificado y contratar el personal de apoyo (administrativo, manipuladoras de alimentos, aseadoras, vigilante, etc), durante todo el año escolar, teniendo en cuenta la especialidad de las diferentes áreas, para las instituciones y sedes educativas de la zona rural del municipio de Belén de los Andaquies Caquetá</v>
          </cell>
        </row>
        <row r="9252">
          <cell r="E9252">
            <v>618094297278</v>
          </cell>
          <cell r="F9252" t="str">
            <v>Fortalecer la vocación agropecuaria y ambiental mediante la implementación de proyectos agrícolas, forestales y pecuarios  en las instituciones educativas de El Portal La Mono, San Luis y Agua Dulce de la zona rural del municipio de Belén de los Andaquies Caquetá</v>
          </cell>
        </row>
        <row r="9253">
          <cell r="E9253">
            <v>618094297321</v>
          </cell>
          <cell r="F9253" t="str">
            <v>Dotar los restaurantes escolares con los implementos y equipo de menaje necesarios, calidad de la minuta (acorde al requerimiento nutricional), pertinencia (según jornada), durante el periodo escolar, con cobertura del 100%, de las sedes educativas de la zona rural del municipio de Belén de los Andaquies Caquetá</v>
          </cell>
        </row>
        <row r="9254">
          <cell r="E9254">
            <v>618094297432</v>
          </cell>
          <cell r="F9254" t="str">
            <v xml:space="preserve">Construir la escuela en el Resguardo Indígena La Cerinda en el Municipio de Belén de los Andaquíes </v>
          </cell>
        </row>
        <row r="9255">
          <cell r="E9255">
            <v>618094297496</v>
          </cell>
          <cell r="F9255" t="str">
            <v>Mejorar escenarios deportivos de las sedes educativas existentes de la zona rural del municipio de Belén de los Andaquies.</v>
          </cell>
        </row>
        <row r="9256">
          <cell r="E9256">
            <v>618094297613</v>
          </cell>
          <cell r="F9256" t="str">
            <v>Construir infraestructura educativa como aulas escolares, parques infantiles y escenarios deportivos en las sedes de la zona rural del municipio de Belén de los Andaquies Caquetá</v>
          </cell>
        </row>
        <row r="9257">
          <cell r="E9257">
            <v>618094297643</v>
          </cell>
          <cell r="F9257" t="str">
            <v>Garantizar el acceso a la educación técnica, tecnológica y superior mediante la  creación de un fondo para becas, subsidios y sostenimiento de los jóvenes de la zona rural del municipio de Belén de los Andaquies Caquetá</v>
          </cell>
        </row>
        <row r="9258">
          <cell r="E9258">
            <v>618094297670</v>
          </cell>
          <cell r="F9258" t="str">
            <v>Ampliar la cobertura de los programas ofertados por el ICBF de la modalidad de Atención inicial (estrategia de cero a siempre) en los centros poblados de Los Ángeles, La Mono y Aletones de la zona rural, en articulación con autoridades departamentales, municipales, para garantizar el derecho a una atención integral de los niños y las niñas del municipio de Belén de los Andaquies Caquetá</v>
          </cell>
        </row>
        <row r="9259">
          <cell r="E9259">
            <v>618094297704</v>
          </cell>
          <cell r="F9259" t="str">
            <v>Mejorar las estrategias de permanencia a través del acceso gratuito a útiles escolares y uniformes, a todos los niños, niñas y adolescentes de las sedes educativas de la zona rural del municipio de Belén de los Andaquies Caquetá como incentivo educativo a las familias vulnerables.</v>
          </cell>
        </row>
        <row r="9260">
          <cell r="E9260">
            <v>618094297725</v>
          </cell>
          <cell r="F9260" t="str">
            <v>Garantizar los recursos económicos a través del ministerio de educación para prestar el servicio de transporte escolar terrestre y alternativo durante las 40 semanas del año, con calidad y pertinencia, para garantizar el desplazamiento a los distintos establecimientos educativos y evitar la deserción escolar, en la zona rural del Municipio de Belén de los Andaquies Caquetá</v>
          </cell>
        </row>
        <row r="9261">
          <cell r="E9261">
            <v>618094297750</v>
          </cell>
          <cell r="F9261" t="str">
            <v>Articular entre la casa de la cultura y las instituciones educativas de la zona rural, la promoción y el fomento de la cultura en sus diferentes modalidades como danza, música, artes plásticas, taekwondo, para garantizar la participación de la comunidad estudiantil y el aprovechamiento del tiempo libre, con especial atención a la mujer rural del municipio de Belén de los Andaquies Caquetá</v>
          </cell>
        </row>
        <row r="9262">
          <cell r="E9262">
            <v>618094297763</v>
          </cell>
          <cell r="F9262" t="str">
            <v>Implementar programas flexibles e incluyentes de alfabetización para eliminar el analfabetismo en los adultos hombres y mujeres, con especial atención a la población víctima de la zona rural del municipio de Belén de los Andaquies Caquetá</v>
          </cell>
        </row>
        <row r="9263">
          <cell r="E9263">
            <v>618094297783</v>
          </cell>
          <cell r="F9263" t="str">
            <v>Construir parques biosaludables en los centros poblados del municipio de Belén de los Andaquíes, para el aprovechamiento del tiempo libre, la recreación y deporte de los niños, niñas, adolescentes, jóvenes y adultos.</v>
          </cell>
        </row>
        <row r="9264">
          <cell r="E9264">
            <v>618094297786</v>
          </cell>
          <cell r="F9264" t="str">
            <v>Gestionar ante la Secretaría de Educación Departamental y la Alcaldía Municipal un estudio que permita conocer la viabilidad técnica, legal y financiera para complementar la cobertura escolar hasta el grado 10º y 11º en los colegios de los Ángeles y Alto Zarabando de la zona rural del municipio de Belén de los Andaquies Caquetá</v>
          </cell>
        </row>
        <row r="9265">
          <cell r="E9265">
            <v>618094297829</v>
          </cell>
          <cell r="F9265" t="str">
            <v>Mejorar la infraestructura educativa en cuanto a aulas, baterías sanitarias y restaurantes escolares conforme a los lineamientos técnicos de infraestructura, de las sedes educativas del municipio de Belén de los Andaquies Caquetá</v>
          </cell>
        </row>
        <row r="9266">
          <cell r="E9266">
            <v>618094297843</v>
          </cell>
          <cell r="F9266" t="str">
            <v>Gestionar ante el SENA la ampliación de su oferta académica en la zona rural del municipio de Belén de los Andaquies, para fortalecer las capacidades de la comunidad teniendo en cuenta la vocación agropecuaria del territorio Caquetá</v>
          </cell>
        </row>
        <row r="9267">
          <cell r="E9267">
            <v>618094297895</v>
          </cell>
          <cell r="F9267" t="str">
            <v xml:space="preserve">Construir un escenario para las actividades recreativas y deportivas (polideportivo) dentro del Resguardo Indígena La Cerinda del Municipio de Belén de los Andaquíes - Caquetá. </v>
          </cell>
        </row>
        <row r="9268">
          <cell r="E9268">
            <v>618094297899</v>
          </cell>
          <cell r="F9268" t="str">
            <v>Gestionar ante la Secretaría de Educación Departamental y la Alcaldía Municipal un estudio sobre la viabilidad técnica, legal y financiera  que comprenda: el número de población beneficiaria, grados, análisis de la situación actual del territorio, requerimiento de infraestructura,  para construir una Sede Educativa en la Vereda la Quisayá del municipio de Belén de los Andaquies Caquetá</v>
          </cell>
        </row>
        <row r="9269">
          <cell r="E9269">
            <v>618094297909</v>
          </cell>
          <cell r="F9269" t="str">
            <v>Dotar a las sedes educativas San Luis, Agua Dulce, La Mono, Los Ángeles de la zona rural del municipio de Belén de los Andaquies Caquetá.</v>
          </cell>
        </row>
        <row r="9270">
          <cell r="E9270">
            <v>618094297910</v>
          </cell>
          <cell r="F9270" t="str">
            <v>Construir un polideportivo en el área de la Comunidad Indígena El Águila del Municipio de Belén de los Andaquíes - Caquetá, para que los integrantes de las 18 familias puedan realizar la practica deportiva</v>
          </cell>
        </row>
        <row r="9271">
          <cell r="E9271">
            <v>618094297913</v>
          </cell>
          <cell r="F9271" t="str">
            <v>Construir un parque biosaludable en el resguardo indígena La Cerinda del Municipio de Belén de los Andaquíes - Caquetá de acuerdo a sus usos y costumbres.</v>
          </cell>
        </row>
        <row r="9272">
          <cell r="E9272">
            <v>618094297923</v>
          </cell>
          <cell r="F9272" t="str">
            <v xml:space="preserve">Construir y dotar de Laboratorios de química y física a las instituciones educativas de La Mono, San Luis, Los Angeles y donde se requiera, para facilitar el aprendizaje investigativo de la población vulnerable del sector rural, priorizando la población víctimas del municipio de Belén de los Andaquies Caquetá                  </v>
          </cell>
        </row>
        <row r="9273">
          <cell r="E9273">
            <v>618094297937</v>
          </cell>
          <cell r="F9273" t="str">
            <v>Crear escuelas deportivas y de recreación administradas por el municipio de Belén de los Andaquies Caquetá para atender a la población de la zona rural en aras de fomentar habitad y estilo de vida saludable</v>
          </cell>
        </row>
        <row r="9274">
          <cell r="E9274">
            <v>618094297947</v>
          </cell>
          <cell r="F9274" t="str">
            <v>Crear convenios con las entidades encargadas de ejecutar el programa de alimentación escolar para promover la compra y el uso de los alimentos producidos por los campesinos de Belén de los Andaquies Caquetá</v>
          </cell>
        </row>
        <row r="9275">
          <cell r="E9275">
            <v>618094297953</v>
          </cell>
          <cell r="F9275" t="str">
            <v>Financiar la culminación del proyecto educativo propio Misak para la Comunidad Indígena El Águila del Municipio de Belén de los Andaquíes Caquetá</v>
          </cell>
        </row>
        <row r="9276">
          <cell r="E9276">
            <v>618094297957</v>
          </cell>
          <cell r="F9276" t="str">
            <v>Reconocer monetariamente a los mayores sabedores de la lengua propia para que ayuden a la preservación del dialecto dentro Resguardo Indígena La Esperanza del Municipio de Belén de los Andaquíes Caquetá</v>
          </cell>
        </row>
        <row r="9277">
          <cell r="E9277">
            <v>618094297958</v>
          </cell>
          <cell r="F9277" t="str">
            <v>Dotar con mobiliario, material didáctico la biblioteca, sala de sistemas, laboratorio, material pedagógico y tecnológico las sedes educativas de la Comunidad Indígena El Águila, Resguardo Indígena La Cerinda y Resguardo Indígena La Esperanza del Municipio de Belén de los Andaquíes Caquetá.</v>
          </cell>
        </row>
        <row r="9278">
          <cell r="E9278">
            <v>618094297966</v>
          </cell>
          <cell r="F9278" t="str">
            <v>Mejorar los escenarios deportivos existente en la sede educativa del Resguardo Indígena La Esperanza, para fomentar la promoción y desarrollo del sano esparcimiento e incentivar la práctica del deporte de los estudiantes del Municipio de Belén de los Andaquies Caquetá</v>
          </cell>
        </row>
        <row r="9279">
          <cell r="E9279">
            <v>618094297969</v>
          </cell>
          <cell r="F9279" t="str">
            <v>Implementar programas de capacitación a los docentes de la sede educativa del Resguardo Indígena La Cerinda del Municipio de Belén de los Andaquíes Caquetá para fortalecer la legua, costumbres y tradiciones del pueblo Embera Katio</v>
          </cell>
        </row>
        <row r="9280">
          <cell r="E9280">
            <v>618094297973</v>
          </cell>
          <cell r="F9280" t="str">
            <v>Permitir la inversión de los recursos de los municipios en el lugar donde se matriculen sus estudiantes a través de convenios entre entidades territoriales dado que los jóvenes del Resguardo Indígena La Cerinda del Municipio de Belén de los Andaquies Caquetá que quieran culminar su ciclo bachiller debe matricularse en el colegio internado ubicado en San José del Fragua</v>
          </cell>
        </row>
        <row r="9281">
          <cell r="E9281">
            <v>618094297976</v>
          </cell>
          <cell r="F9281" t="str">
            <v>Mejorar la infraestructura de la sede educativa del Resguardo Indígena La Esperanza, con la ampliación de los dormitorios, para garantizar el acceso a la educación de los estudiantes de la zona rural del Municipio de Belén de los Andaquíes Caquetá</v>
          </cell>
        </row>
        <row r="9282">
          <cell r="E9282">
            <v>618094297977</v>
          </cell>
          <cell r="F9282" t="str">
            <v>Otorgar subsidios para el transporte y sostenimiento de los niños y jóvenes del Resguardo Indígena La Cerinda del Municipio de Belén de los Andaquíes Caquetá que deben asistir al internado Yachaikury en San José del Fragua</v>
          </cell>
        </row>
        <row r="9283">
          <cell r="E9283">
            <v>618094297980</v>
          </cell>
          <cell r="F9283" t="str">
            <v>Construir la escuela en la Comunidad indígena el Águila del Municipio de Belén de los Andaquíes de acuerdo a los usos y costumbres del pueblo Misak</v>
          </cell>
        </row>
        <row r="9284">
          <cell r="E9284">
            <v>618094297988</v>
          </cell>
          <cell r="F9284" t="str">
            <v>Implementar las pruebas saber pro e ICFES de acuerdo al enfoque diferencial indígena del Resguardo La Cerinda del Municipio de Belén de los Andaquíes Caquetá</v>
          </cell>
        </row>
        <row r="9285">
          <cell r="E9285">
            <v>618094297992</v>
          </cell>
          <cell r="F9285" t="str">
            <v>Implementar el Sistema Educativo Indígena Propio (SEIP) en el municipio de Bélen de los Andaquies Caquetá</v>
          </cell>
        </row>
        <row r="9286">
          <cell r="E9286">
            <v>618094297998</v>
          </cell>
          <cell r="F9286" t="str">
            <v>Otorgar becas y subsidios para los estudiantes indígenas que desean continuar con los estudios superiores en el Municipio de Belén de los Andaquíes Caquetá</v>
          </cell>
        </row>
        <row r="9287">
          <cell r="E9287">
            <v>618094298000</v>
          </cell>
          <cell r="F9287" t="str">
            <v>Construir restaurantes escolares en las sedes educativas del Resguardo Indígena La Esperanza, Comunidad Indígena El Águila y Resguardo Indígena La Cerinda, del municipio de Belén de los Andaquies Caquetá</v>
          </cell>
        </row>
        <row r="9288">
          <cell r="E9288">
            <v>618094298002</v>
          </cell>
          <cell r="F9288" t="str">
            <v>Nombrar docentes de planta suficientes y calificados para la sede educativa del Resguardo Indígena La Esperanza, que garantice la enseñanza de la lengua materna y conservación del dialecto, en la zona rural del Municipio de Belén de los Andaquíes Caquetá</v>
          </cell>
        </row>
        <row r="9289">
          <cell r="E9289">
            <v>618094298012</v>
          </cell>
          <cell r="F9289" t="str">
            <v>Mejorar la condiciones físicas y de dotación al colegio internado Yachaikury de San José del Fragua</v>
          </cell>
        </row>
        <row r="9290">
          <cell r="E9290">
            <v>618094298014</v>
          </cell>
          <cell r="F9290" t="str">
            <v xml:space="preserve">Vincular docentes que conozcan lengua materna </v>
          </cell>
        </row>
        <row r="9291">
          <cell r="E9291">
            <v>618094298016</v>
          </cell>
          <cell r="F9291" t="str">
            <v>Implementar encuentros deportivos indígenas infantiles en la zona rural del municipio de Belen de los andaquies Caquetá</v>
          </cell>
        </row>
        <row r="9292">
          <cell r="E9292">
            <v>618094298017</v>
          </cell>
          <cell r="F9292" t="str">
            <v>Construir baterías sanitarias y cercas vivas en la sede educativa del Resguardo Indígena La Esperanza, del Municipio de Belén de los Andaquíes Caquetá</v>
          </cell>
        </row>
        <row r="9293">
          <cell r="E9293">
            <v>618094298019</v>
          </cell>
          <cell r="F9293" t="str">
            <v>Mejorar la calidad y cantidad de los alimentos que se suministran en el programa de alimentación escolar a los estudiantes de la sede educativa de la Comunidad Indígena El Águila y Resguardo Indígena La Cerinda del Municipio de Belén de los Andaquíes Caquetá</v>
          </cell>
        </row>
        <row r="9294">
          <cell r="E9294">
            <v>618094298021</v>
          </cell>
          <cell r="F9294" t="str">
            <v>Establecer ruta de transporte estudiantil en el Municipio de Belén de los Andaquíes Caquetá</v>
          </cell>
        </row>
        <row r="9295">
          <cell r="E9295">
            <v>618094298023</v>
          </cell>
          <cell r="F9295" t="str">
            <v xml:space="preserve">Facilitar el acceso a la educación superior favoreciendo la población indigena del Resguardo Indígena La Cerinda del Municipio de Belén de los Andaquíes Caquetá </v>
          </cell>
        </row>
        <row r="9296">
          <cell r="E9296">
            <v>618094299002</v>
          </cell>
          <cell r="F9296" t="str">
            <v>Construir una sede universidad en la cabecera municipal de Belén de los Andaquies Caquetá que implemente programas de educación superior a nivel Técnica, tecnológica y Universitaria, en áreas relacionadas con el desarrollo rural para jóvenes, adultos, mujeres.</v>
          </cell>
        </row>
        <row r="9297">
          <cell r="E9297">
            <v>618094299013</v>
          </cell>
          <cell r="F9297" t="str">
            <v xml:space="preserve">Capacitar a los docentes de las sedes educativas de la zona rural del municipio de Belén de los Andaquies Caquetá en la atención de los niños, niñas y adolescentes con condiciones especiales, para facilitar su acceso a la educación. </v>
          </cell>
        </row>
        <row r="9298">
          <cell r="E9298">
            <v>618150292411</v>
          </cell>
          <cell r="F9298" t="str">
            <v>Construir 63 Sedes Educativas integrales en la zona rural del municipio de Cartagena del Cahirá</v>
          </cell>
        </row>
        <row r="9299">
          <cell r="E9299">
            <v>618150292421</v>
          </cell>
          <cell r="F9299" t="str">
            <v>Mejorar y adecuar la infraestructura educativa de las  95 escuelas de la zona rural del Municipio de Cartagena del Chaira  para beneficiar la población estudiantil .</v>
          </cell>
        </row>
        <row r="9300">
          <cell r="E9300">
            <v>618150292444</v>
          </cell>
          <cell r="F9300" t="str">
            <v xml:space="preserve">Dotar de material didáctico y mobiliario las 162 sedes educativas para beneficiar la población estudiantil de la zona rural y 6 sedes urbanas del municipio de Cartagena del Chairá (Caquetá). </v>
          </cell>
        </row>
        <row r="9301">
          <cell r="E9301">
            <v>618150292482</v>
          </cell>
          <cell r="F9301" t="str">
            <v>Implementar y ampliar cobertura en programas flexibles e incluyentes de alfabetización y postalfabetización en la zona rural del municipio de Cartagena del Chairá dando aplicabilidad  del Decreto 3011 de 2013</v>
          </cell>
        </row>
        <row r="9302">
          <cell r="E9302">
            <v>618150292530</v>
          </cell>
          <cell r="F9302" t="str">
            <v xml:space="preserve">Implementar la media técnica  en las Instituciones Educativas de la zona rural del municipio de Cartagena del Chairá que lo requieran, de acuerdo con  la vocación del territorio, en articulación con SENA e IES. </v>
          </cell>
        </row>
        <row r="9303">
          <cell r="E9303">
            <v>618150292594</v>
          </cell>
          <cell r="F9303" t="str">
            <v>Construir infraestructura  del CDI en el centro poblado de Santa Fe del Caguán Inspección del Municipio de Cartagena del Chairá (Caquetá).</v>
          </cell>
        </row>
        <row r="9304">
          <cell r="E9304">
            <v>618150292599</v>
          </cell>
          <cell r="F9304" t="str">
            <v>Implementar y ampliar la de cobertura en programas para la atención a la primera infancia  en los centros poblados de la zona rural y urbana del municipio de Cartagena del Chairá (Caquetá)</v>
          </cell>
        </row>
        <row r="9305">
          <cell r="E9305">
            <v>618150292622</v>
          </cell>
          <cell r="F9305" t="str">
            <v>Construir 5 Internados en las veredas, así: uno en la vereda Monserrate, uno en la vereda Flandes, uno en la vereda Sardinata, uno en la vereda Berlin y  uno en la vereda  Palmeras del Suncillas, para beneficiar la población estudiantil de Básica primaria y secundaria,  de la zona rural del Municipio de Cartagena del Chairá (Caquetá)</v>
          </cell>
        </row>
        <row r="9306">
          <cell r="E9306">
            <v>618150292627</v>
          </cell>
          <cell r="F9306" t="str">
            <v>Mejorar los Internados de la inspección de Santa fe del Caguán y de la vereda Villa Luz para beneficiar la población estudiantil de Básica primaria y secundaria,  de la zona rural del Municipio de Cartagena del Chairá.</v>
          </cell>
        </row>
        <row r="9307">
          <cell r="E9307">
            <v>618150292630</v>
          </cell>
          <cell r="F9307" t="str">
            <v>Dotar los internados de  las Instituciones educativas  que lo requieran, brindando condiciones de calidad y pertinentes para la población estudiantil de la zona rural del municipio de Cartagena del Chairá</v>
          </cell>
        </row>
        <row r="9308">
          <cell r="E9308">
            <v>618150292652</v>
          </cell>
          <cell r="F9308" t="str">
            <v>Nombrar y asignar la planta docente que le corresponda a los establecimientos educativos de la zona rural y urbana del municipio de Cartagena del Chairá, según perfiles y niveles educativos requeridos.</v>
          </cell>
        </row>
        <row r="9309">
          <cell r="E9309">
            <v>618150292668</v>
          </cell>
          <cell r="F9309" t="str">
            <v>Garantizar el  servicio de transporte escolar (fluvial y carreteable), de manera oportuna (las 40 semanas del calendario académico), de calidad (seguridad para los estudiantes) y pertinente, aumentando el presupuesto anual  en calidad educativa  para el municipio de Cartagena del Chairá (Caquetá)</v>
          </cell>
        </row>
        <row r="9310">
          <cell r="E9310">
            <v>618150292680</v>
          </cell>
          <cell r="F9310" t="str">
            <v xml:space="preserve">Garantizar el derecho a la educación gratuita y de calidad de los niveles escolar, básico, técnico y profesional para los estratos 1, 2 y 3 del municipio de Cartagena del Chairá. </v>
          </cell>
        </row>
        <row r="9311">
          <cell r="E9311">
            <v>618150292733</v>
          </cell>
          <cell r="F9311" t="str">
            <v xml:space="preserve">Garantizar la alimentación, sin intermediarios, vinculando a los consejos directivos para que los alimentos sean de calidad, pertinente (según jornada), tiempo (las 40 semanas del periodo escolar), cobertura del 100%, en los establecimientos educativos de la zona rural y urbana del municipio de Cartagena del Chairá, para garantizar la permanencia de los estudiantes y lograr su desarrollo. </v>
          </cell>
        </row>
        <row r="9312">
          <cell r="E9312">
            <v>618150292815</v>
          </cell>
          <cell r="F9312" t="str">
            <v>Construir escenarios integrales para realizar prácticas deportivas, culturales y recreativas, en las trece (13) Instituciones Educativas de los centros poblados de la zona rural del municipio de Cartagena del Chairá.</v>
          </cell>
        </row>
        <row r="9313">
          <cell r="E9313">
            <v>618150292822</v>
          </cell>
          <cell r="F9313" t="str">
            <v xml:space="preserve">Implementar programas complementarios y articulados a la educación formal que posibilite potenciar la cultura y el deporte en los NNJA de las Instituciones y sedes Educativas de  la zona rural y urbana del municipio de Cartagena del Chairá. </v>
          </cell>
        </row>
        <row r="9314">
          <cell r="E9314">
            <v>618150292833</v>
          </cell>
          <cell r="F9314" t="str">
            <v>Diseñar una política de educación para la ruralidad adaptándose a las características y a las necesidades de la zona rural del municipio de Cartagena del Chairá.</v>
          </cell>
        </row>
        <row r="9315">
          <cell r="E9315">
            <v>618150292864</v>
          </cell>
          <cell r="F9315" t="str">
            <v>Garantizar la aplicación de la Ley estatutaria 1618 de 2013 de manera que a las personas con discapacidad se les garantice el derecho a la educación con profesionales idóneos, en las instituciones y sedes educativas de la zona rural del municipio de Cartagena del Chairá (Caquetá) para una buena convivencia institucional.</v>
          </cell>
        </row>
        <row r="9316">
          <cell r="E9316">
            <v>618150292888</v>
          </cell>
          <cell r="F9316" t="str">
            <v>Ampliar la cobertura y fortalecer el Programa FAMI en los centros poblados de la zona rural del Municipio de Cartagena del Chaira para el beneficio de la primera infancia.</v>
          </cell>
        </row>
        <row r="9317">
          <cell r="E9317">
            <v>618150292902</v>
          </cell>
          <cell r="F9317" t="str">
            <v>Implementar sistemas ecológicos y sostenibles de extracción de agua para el consumo humano en cada una de las sedes educativas de la zona rural del municipio de Cartagena del Chairá.</v>
          </cell>
        </row>
        <row r="9318">
          <cell r="E9318">
            <v>618150293026</v>
          </cell>
          <cell r="F9318" t="str">
            <v>Reubicar las dos (2) escuelas que se encuentran en las veredas de cristales y Patio Bonito, de la zona rural del municipio de Cartagena del Chairá,  por estar en zonas de alto riesgo</v>
          </cell>
        </row>
        <row r="9319">
          <cell r="E9319">
            <v>618150293056</v>
          </cell>
          <cell r="F9319" t="str">
            <v>Garantizar jornadas de identificación ciudadana, para que la Registraduría Municipal brinde un excelente servicio en  los procesos de identificación de la población rural del municipio de Cartagena del Chairá y los estudiantes puedan quedar registrados y así acceder al servicio escolar. (Caquetá)</v>
          </cell>
        </row>
        <row r="9320">
          <cell r="E9320">
            <v>618150293064</v>
          </cell>
          <cell r="F9320" t="str">
            <v xml:space="preserve">Crear y fortalecer organismos de gestión agropecuaria desde los Municipios y la Gobernación para el apoyo de los proyectos ambientales en educación de la zona rural del municipio de Cartagena del Chairá.  </v>
          </cell>
        </row>
        <row r="9321">
          <cell r="E9321">
            <v>618150293080</v>
          </cell>
          <cell r="F9321" t="str">
            <v xml:space="preserve">Dotar de los elementos e instrumentos necesarios para las buenas prácticas deportivas y culturales de las sedes e instituciones educativas de la zona rural y urbana del municipio de Cartagena del Chairá (Caquetá). </v>
          </cell>
        </row>
        <row r="9322">
          <cell r="E9322">
            <v>618150293084</v>
          </cell>
          <cell r="F9322" t="str">
            <v>Dotar de manera general (mobiliario, biblioteca, tableros, material pedagógico, kit de laboratorio, entre otros), según los modelos educativos, para mejorar la calidad en la enseñanza en las diferentes áreas para los estudiantes de los establecimientos educativos de la zona rural del municipio deCartagena del Chairá</v>
          </cell>
        </row>
        <row r="9323">
          <cell r="E9323">
            <v>618150293355</v>
          </cell>
          <cell r="F9323" t="str">
            <v>Implementar un programa de acceso diferencial a los programas educativos ofertados, en beneficio de la población afro en edad escolar del Municipio de Cartagena del Chairá (Caquetá)</v>
          </cell>
        </row>
        <row r="9324">
          <cell r="E9324">
            <v>618150293360</v>
          </cell>
          <cell r="F9324" t="str">
            <v>Construir parques  biosaludables para el beneficio de la población de la zona rural del municipio de Cartagena del Chairá (Caquetá)</v>
          </cell>
        </row>
        <row r="9325">
          <cell r="E9325">
            <v>618150293362</v>
          </cell>
          <cell r="F9325" t="str">
            <v xml:space="preserve">Construir una sede educativa acorde a los usos y costumbres del pueblo Embera, para la formación educativa de la población indígena en edad escolar, en beneficio de las 35 familias radicadas en el municipio de Cartagena del Chairá en el resguardo a constituirse. </v>
          </cell>
        </row>
        <row r="9326">
          <cell r="E9326">
            <v>618150293364</v>
          </cell>
          <cell r="F9326" t="str">
            <v xml:space="preserve">Contratar personal étno-educadores de planta para el rescate de la lengua materna y formación educativa de la población Embera radicada en el municipio de Cartagena del Chairá, en el reguardo a constituirse. </v>
          </cell>
        </row>
        <row r="9327">
          <cell r="E9327">
            <v>618150293365</v>
          </cell>
          <cell r="F9327" t="str">
            <v xml:space="preserve">Implementar programas de formación para la población adulta Embera, que desea dar continuidad a su ciclo de formación del pueblo Embera radicado en el municipio de Cartagena del Chairá (Caquetá) </v>
          </cell>
        </row>
        <row r="9328">
          <cell r="E9328">
            <v>618150293376</v>
          </cell>
          <cell r="F9328" t="str">
            <v>Implementar un programa de becas en beneficio de la población indígena que incluyan su sostenimiento para quienes deseen continuar con sus estudios universitarios, de la población Embera radicada en el municipio de Cartagena del chairá (Caquetá)</v>
          </cell>
        </row>
        <row r="9329">
          <cell r="E9329">
            <v>618150293378</v>
          </cell>
          <cell r="F9329" t="str">
            <v>Implementar programas de alfabetización para la población adulta Embera radicada en el municipio de Cartagena del Chairá (Caquetá)</v>
          </cell>
        </row>
        <row r="9330">
          <cell r="E9330">
            <v>618150293396</v>
          </cell>
          <cell r="F9330" t="str">
            <v xml:space="preserve">Construir una sede universitaria pública en el casco urbano para el beneficio de toda la población del municipio de Cartagena del Chairá (Caquetá), con programas para impulsar el desarrollo regional, priorizando a las mujeres de la zona rural del municipio  </v>
          </cell>
        </row>
        <row r="9331">
          <cell r="E9331">
            <v>618150293400</v>
          </cell>
          <cell r="F9331" t="str">
            <v xml:space="preserve">Implementar programas de capacitación en políticas públicas para la mujer rural y urbana en todas las veredas de la zona rural del municipio de Cartagena del Chairá. </v>
          </cell>
        </row>
        <row r="9332">
          <cell r="E9332">
            <v>618205292390</v>
          </cell>
          <cell r="F9332" t="str">
            <v>Mejorar las estrategias de permanencia a través del acceso gratuito a útiles escolares y uniformes, a todos los niños, niñas y adolescentes de las sedes educativas de las UBP de la zona rural del municipio de Curillo - Caquetá</v>
          </cell>
        </row>
        <row r="9333">
          <cell r="E9333">
            <v>618205292407</v>
          </cell>
          <cell r="F9333" t="str">
            <v>Brindar herramientas necesarias a las Instituciones Educativas de la zona rural del municipio de Curillo Caquetá para el fortalecimiento de los estudiantes frente a las pruebas de estado, a través de laboratorios, simulacros, materiales pedagógicos entre otros.</v>
          </cell>
        </row>
        <row r="9334">
          <cell r="E9334">
            <v>618205292470</v>
          </cell>
          <cell r="F9334" t="str">
            <v>Realizar ampliación y adecuación de todas las sedes educativas de la zona rural del municipio de Curillo Caquetá, para garantizar la seguridad, integridad y comodidad de sus estudiantes.</v>
          </cell>
        </row>
        <row r="9335">
          <cell r="E9335">
            <v>618205292508</v>
          </cell>
          <cell r="F9335" t="str">
            <v>Capacitar en primeros auxilios, protocolo de emergencia, Evacuación, Contra incendios, a los docentes de todas las instituciones educativas rurales del municipio de Curillo Caquetá para garantizar la respuesta inmediata ante un incidente presentado con la comunidad estudiantil, y población en general</v>
          </cell>
        </row>
        <row r="9336">
          <cell r="E9336">
            <v>618205292574</v>
          </cell>
          <cell r="F9336" t="str">
            <v>Comprar terrenos para la IER El Libertador, IER La Novia, IER Salamina, IER Horizonte y IER San Tropel de la zona rural del municipio de Curillo Caquetá con el objetivo de implementar la modalidad agropecuaria que permitan el desarrollo de prácticas académicas y a su vez generen vocación y arraigo en la comunidad educativa.</v>
          </cell>
        </row>
        <row r="9337">
          <cell r="E9337">
            <v>618205292642</v>
          </cell>
          <cell r="F9337" t="str">
            <v>Construir aulas conforme a los lineamientos técnicos del ICBF en las sedes principales de las instituciones educativas de Salamina; Libertador, La Novia, Horizonte y San Tropel de la zona rural del municipio de Curillo Caquetá para la atención de la primera infancia</v>
          </cell>
        </row>
        <row r="9338">
          <cell r="E9338">
            <v>618205292731</v>
          </cell>
          <cell r="F9338" t="str">
            <v>Realizar encerramiento perimetral con malla eslabonada, a todas las sedes educativas rurales del municipio de Curillo Caquetá para brindar seguridad a los estudiantes y a los bienes y enseres de la institución educativa.</v>
          </cell>
        </row>
        <row r="9339">
          <cell r="E9339">
            <v>618205292818</v>
          </cell>
          <cell r="F9339" t="str">
            <v>Construir 2 internados; 1 en la I.E.R Cuniberty y 2 IER El Libertador, para mejorar la cobertura estudiantil, calidad educativa, y disminuir la deserción escolar, que beneficie la población rural estudiantil focalizada y víctima de la zona rural del municipio de Curillo</v>
          </cell>
        </row>
        <row r="9340">
          <cell r="E9340">
            <v>618205292856</v>
          </cell>
          <cell r="F9340" t="str">
            <v>Realizar mejoramiento de restaurantes escolares de las instituciones educativas de la zona rural del municipio de Curillo, donde se requiera, garantizando la logística  del servicio de alimentación escolar a los niños, niñas y adolescentes estudiantes rurales</v>
          </cell>
        </row>
        <row r="9341">
          <cell r="E9341">
            <v>618205292926</v>
          </cell>
          <cell r="F9341" t="str">
            <v xml:space="preserve">Construir una sede universidad en la cabecera municipal de Curillo Caquetá que implemente programas de educación superior a nivel Técnica, tecnológica y Universitaria, en áreas relacionadas con el desarrollo rural para jóvenes, adultos, mujeres y comunidad Afrocolombiana. </v>
          </cell>
        </row>
        <row r="9342">
          <cell r="E9342">
            <v>618205292943</v>
          </cell>
          <cell r="F9342" t="str">
            <v xml:space="preserve">Realizar un diagnóstico y estudio previo para establecer la viabilidad de la construcción y su posterior dotación de un C.D.I y hogares comunitarios con parques infantiles didácticos, en los centros poblados de la Novia y Salamina de la zona rural de Curillo Caquetá para la inclusión y cuidado de los niños y niñas de la primera infancia. </v>
          </cell>
        </row>
        <row r="9343">
          <cell r="E9343">
            <v>618205292956</v>
          </cell>
          <cell r="F9343" t="str">
            <v>Promover campañas de concientización dirigidas a los padres de familias para que asuman su responsabilidad frente al estado y la sociedad permitiendo el acceso de los niños, niñas y adolescentes al sistema educativo de la zona rural del municipio de Curillo Caquetá</v>
          </cell>
        </row>
        <row r="9344">
          <cell r="E9344">
            <v>618205293007</v>
          </cell>
          <cell r="F9344" t="str">
            <v>Dotar de botiquín, camillas y extintores a todas las sedes e instituciones educativas, en aras de garantizar una atención inmediata en caso de emergencia de los estudiantes de la zona rural del municipio de Curillo Caquetáa</v>
          </cell>
        </row>
        <row r="9345">
          <cell r="E9345">
            <v>618205293010</v>
          </cell>
          <cell r="F9345" t="str">
            <v>Dotar de implementos deportivos a cada una las sedes, e instituciones educativas, en las disciplinas deportivas de futbol, voleibol, baloncesto, atletismo, para fortalecer la actividad física de los estudiantes de la zona rural del municipio de Curillo Caquetá</v>
          </cell>
        </row>
        <row r="9346">
          <cell r="E9346">
            <v>618205293027</v>
          </cell>
          <cell r="F9346" t="str">
            <v>Garantizar los recursos económicos a través del ministerio de educación nacional para prestar el servicio de transporte escolar terrestre y fluvial (40 semanas), de calidad (seguridad para los estudiantes) y pertinente, para que los estudiantes puedan desplazarse a los distintos establecimientos educativos y evitar la deserción escolar, en la zona rural del Municipio de Curillo Caquetá</v>
          </cell>
        </row>
        <row r="9347">
          <cell r="E9347">
            <v>618205293347</v>
          </cell>
          <cell r="F9347" t="str">
            <v>Implementar programas de becas, subsidios y créditos educativos con tasas de interés muy bajas que puedan ser condonables a futuro para lograr el acceso a la educación superior y el sostenimiento de los jóvenes, y adultos de la zona rural del municipio de Curillo Caquetá</v>
          </cell>
        </row>
        <row r="9348">
          <cell r="E9348">
            <v>618205293366</v>
          </cell>
          <cell r="F9348" t="str">
            <v>Implementar y ampliar cobertura en programas flexibles e incluyentes de alfabetización para eliminar el analfabetismo en los adultos de la zona rural del municipio de Curillo Caquetá</v>
          </cell>
        </row>
        <row r="9349">
          <cell r="E9349">
            <v>618205293382</v>
          </cell>
          <cell r="F9349" t="str">
            <v>Implementar la educación media en las Instituciones Educativas de El Libertador, Salamina, Horizonte y Miravalle de la zona rural del municipio de Curillo que lo requieran, en articulación con el SENA, para preparar el ingreso de los estudiantes vulnerables del sector rural y población victima a la educación superior y al trabajo.</v>
          </cell>
        </row>
        <row r="9350">
          <cell r="E9350">
            <v>618205293394</v>
          </cell>
          <cell r="F9350" t="str">
            <v>Implementar la jornada única con garantías en las instituciones educativas La Novia, Libertador, Horizonte, Salamina y San Tropel, para mejorar sus resultados académicos en áreas claves de formación, fortaleciendo la estabilidad armónica y anímica de los estudiantes en el municipio de Curillo</v>
          </cell>
        </row>
        <row r="9351">
          <cell r="E9351">
            <v>618205293404</v>
          </cell>
          <cell r="F9351" t="str">
            <v>Construir restaurantes escolares en las instituciones educativas de la zona rural del municipio de Curillo Caquetá donde se requiera, garantizando la logística del servicio de alimentación escolar a los niños, niñas y adolescentes estudiantes rurales</v>
          </cell>
        </row>
        <row r="9352">
          <cell r="E9352">
            <v>618205293439</v>
          </cell>
          <cell r="F9352" t="str">
            <v>Contratar personal docente y administrativo para mejorar la calidad del servicio educativo, contando con personal calificado en educación para la población estudiantil vulnerable del sector rural, intercultural o etnoeducación y población víctima, que facilite el aprendizaje en los niños, niñas y adolescentes de la zona rural del municipio de Curillo.</v>
          </cell>
        </row>
        <row r="9353">
          <cell r="E9353">
            <v>618205293445</v>
          </cell>
          <cell r="F9353" t="str">
            <v>Promover la investigacion enfocada al sector agropecuaria y forestal en el municipio de Curillo</v>
          </cell>
        </row>
        <row r="9354">
          <cell r="E9354">
            <v>618205293450</v>
          </cell>
          <cell r="F9354" t="str">
            <v>Crear un centro de investigación en la Institución Educativa Horizonte en etiología para rescatar especies en vía de extinción del río Caquetá para el repoblamiento de especies nativas</v>
          </cell>
        </row>
        <row r="9355">
          <cell r="E9355">
            <v>618205293471</v>
          </cell>
          <cell r="F9355" t="str">
            <v>Implementar programas para el desarrollo de actividades lúdicas que fomenten la cultura (música, arte, danza, entre otras), que fortalezca valores éticos, morales y axiológicos (implementando la catedra de urbanidad de carreño) articulado con los procesos artísticos de la casa de la cultura en las instituciones educativas rurales del municipio de Curillo Caquetá</v>
          </cell>
        </row>
        <row r="9356">
          <cell r="E9356">
            <v>618205293473</v>
          </cell>
          <cell r="F9356" t="str">
            <v>Habilitar el servicio educativo en las veredas del municipio de Curillo Caquetá que tengan sedes cerradas porque no cuentan con el número mínimo de estudiantes para su funcionamiento.</v>
          </cell>
        </row>
        <row r="9357">
          <cell r="E9357">
            <v>618205293495</v>
          </cell>
          <cell r="F9357" t="str">
            <v>Mejorar la infraestructura de los espacios deportivos en las sedes educativas rurales que contribuyan al fortalecimiento y la promoción del sano esparcimiento de los estudiantes de la zona rural del municipio de Curillo Caquetá</v>
          </cell>
        </row>
        <row r="9358">
          <cell r="E9358">
            <v>618205293609</v>
          </cell>
          <cell r="F9358" t="str">
            <v>Crear nuevos incentivos y estímulos para los docentes como hospedajes y alimentación (en sitios retirados del casco urbano), becas, capacitaciones, reconocimientos entre otros que contribuya a mejorar las practicas pedagógicas en las instituciones educativas de zona rural del municipio de Curillo Caquetá</v>
          </cell>
        </row>
        <row r="9359">
          <cell r="E9359">
            <v>618205293622</v>
          </cell>
          <cell r="F9359" t="str">
            <v xml:space="preserve">Nombrar docentes de planta suficientes y calificados para la atención a la primera infancia en las modalidades de educación inicial de la zona rural del municipio de Curillo Caquetá que garantice el cuidado de los niños y niñas menores de 5 años </v>
          </cell>
        </row>
        <row r="9360">
          <cell r="E9360">
            <v>618205293636</v>
          </cell>
          <cell r="F9360" t="str">
            <v>Realizar mejoramiento a la infraestructura de las instituciones educativas e internados del área rural del municipio de Curillo Caquetá para garantizar la seguridad, e integridad de la población estudiantil</v>
          </cell>
        </row>
        <row r="9361">
          <cell r="E9361">
            <v>618205293650</v>
          </cell>
          <cell r="F9361" t="str">
            <v>Articular con el SENA y con universidades que tengan sede en la región, el acceso a la educación técnica y profesional para los jóvenes y adultos rurales del municipio de Curillo Caquetá</v>
          </cell>
        </row>
        <row r="9362">
          <cell r="E9362">
            <v>618205293654</v>
          </cell>
          <cell r="F9362" t="str">
            <v>Construir baterías sanitarias, bibliotecas, laboratorios (física y química), salas de sistemas en cada una de las Instituciones Educativas de la zona rural del municipio de Curillo Caquetá que mejore las condiciones saludables y educativas de los niños, niñas y adolescentes rurales</v>
          </cell>
        </row>
        <row r="9363">
          <cell r="E9363">
            <v>618205293656</v>
          </cell>
          <cell r="F9363" t="str">
            <v>Dotar los laboratorios de física y química, con ayudas audiovisuales, material pedagógico virtual y física, instrumentos e insumos de laboratorio, en las instituciones educativas de la zona rural en donde estén construidos, para facilitar el aprendizaje investigativo a la población estudiantil del municipio de Curillo Caquetá</v>
          </cell>
        </row>
        <row r="9364">
          <cell r="E9364">
            <v>618205293661</v>
          </cell>
          <cell r="F9364" t="str">
            <v xml:space="preserve">Implementar un programa de educación nativa, con enfoque diferencial dirigido a las comunidades afrocolombianas de la zona rural del municipio de Curillo Caquetá con el objetivo de conservar sus tradiciones y costumbres                                                               </v>
          </cell>
        </row>
        <row r="9365">
          <cell r="E9365">
            <v>618205293671</v>
          </cell>
          <cell r="F9365" t="str">
            <v>Mejorar el programa de Alimentación Escolar PAE, en presupuesto, calidad de la minuta (comida caliente), pertinencia (según jornada), tiempo (40 semanas), cobertura del 100%, en los establecimientos educativos de la zona rural del municipio de Curillo Caquetá para garantizar el servicio de alimentación de los estudiantes vulnerables del sector rural y víctimas del conflicto y lograr su desarrollo.</v>
          </cell>
        </row>
        <row r="9366">
          <cell r="E9366">
            <v>618205293880</v>
          </cell>
          <cell r="F9366" t="str">
            <v>Crear un fondo de financiación de educación para la población afrocolombiana, con el objeto de garantizar el acceso a la educación superior de la zona rural del municipio de Curillo</v>
          </cell>
        </row>
        <row r="9367">
          <cell r="E9367">
            <v>618205293887</v>
          </cell>
          <cell r="F9367" t="str">
            <v xml:space="preserve">Construir 2 institución educativas así: 1 en la vereda Camelias para población rural focalizada y 1 en la vereda Pradera para garantizar el servicio educativo de los niñas, niños y adolescentes de la población afrocolombiana de la zona rural del municipio de Curillo                                                  </v>
          </cell>
        </row>
        <row r="9368">
          <cell r="E9368">
            <v>618205293889</v>
          </cell>
          <cell r="F9368" t="str">
            <v>Dotar de insumos necesarios a la sede educativa construida para la población Afrocolombiana en la vereda Pradera de la zona rural del municipio de Curillo Caquetá para garantizar la calidad de la educación..</v>
          </cell>
        </row>
        <row r="9369">
          <cell r="E9369">
            <v>618205293892</v>
          </cell>
          <cell r="F9369" t="str">
            <v>Mejorar del acceso de la ruta escolar para mayor seguridad de los niños y niñas dentro de la institución educativa El Libertador, un aproximado de 1.5 kilómetros en el municipio de Curillo</v>
          </cell>
        </row>
        <row r="9370">
          <cell r="E9370">
            <v>618205293897</v>
          </cell>
          <cell r="F9370" t="str">
            <v>Construir y dotar un centro de recreación y de bienestar del adulto mayor en el caso urbano del municipio de Curillo con extención a la población de la zona rural, para garantizar la atención, calidad y el bienestar del adulto mayor ,</v>
          </cell>
        </row>
        <row r="9371">
          <cell r="E9371">
            <v>618205293899</v>
          </cell>
          <cell r="F9371" t="str">
            <v>Contar con el transporte de los adultos mayores hacia el centro recreacional y de bienestar, que les facilite su traslado para participar de las diferentes actividades que garantizaran la calidad y bienestar del adulto mayor en el municipio de Curillo Caquetá</v>
          </cell>
        </row>
        <row r="9372">
          <cell r="E9372">
            <v>618205294091</v>
          </cell>
          <cell r="F9372" t="str">
            <v>Dotar de manera general (mobiliario, biblioteca, ayudas audiovisuales, tableros, material pedagógico, virtual y físico kit, de laboratorio, entre otros), según los modelos educativos, para mejorar la calidad en la enseñanza en las diferentes áreas y la comodidad de los estudiantes de los internados de I.E.R Miravalle, Salamina y La Novia, de la zona rural del municipio de Curillo Caquetá</v>
          </cell>
        </row>
        <row r="9373">
          <cell r="E9373">
            <v>618247319495</v>
          </cell>
          <cell r="F9373" t="str">
            <v>Generar programas que permitan la formación académica a la población rural del municipio de El Doncello – Caquetá.</v>
          </cell>
        </row>
        <row r="9374">
          <cell r="E9374">
            <v>618247319644</v>
          </cell>
          <cell r="F9374" t="str">
            <v>Implementar programas de capacitación en educación ambiental a las familias del sector rural del municipio de El Doncello (Caquetá).</v>
          </cell>
        </row>
        <row r="9375">
          <cell r="E9375">
            <v>618247319817</v>
          </cell>
          <cell r="F9375" t="str">
            <v xml:space="preserve">Implementar en el sistema de educación técnica y superior el enfoque diferencial </v>
          </cell>
        </row>
        <row r="9376">
          <cell r="E9376">
            <v>618247319836</v>
          </cell>
          <cell r="F9376" t="str">
            <v>Construir infraestructura educativa, en el resguardo del pueblo indígena Nasa del municipio de El Doncello Caquetá</v>
          </cell>
        </row>
        <row r="9377">
          <cell r="E9377">
            <v>618247319842</v>
          </cell>
          <cell r="F9377" t="str">
            <v>Implementar un programa que incentive la recuperación de los valores tradicionales, la cultura y la lengua del pueblo Nasa</v>
          </cell>
        </row>
        <row r="9378">
          <cell r="E9378">
            <v>618247319859</v>
          </cell>
          <cell r="F9378" t="str">
            <v>Dotar de mobiliario, material didáctico y pedagógico el colegio Nasa Cxhab para que los estudiantes del pueblo indígena Nasa Cxhab tengan acceso a la educación.</v>
          </cell>
        </row>
        <row r="9379">
          <cell r="E9379">
            <v>618247319867</v>
          </cell>
          <cell r="F9379" t="str">
            <v>Dotar con computadores y elementos de las nuevas tecnologías de la información y comunicación el colegio Nasa Cxhab, con la respectiva conectividad, para que los estudiantes del pueblo indígena tengan acceso a la educación.</v>
          </cell>
        </row>
        <row r="9380">
          <cell r="E9380">
            <v>618247319877</v>
          </cell>
          <cell r="F9380" t="str">
            <v>Construir un polideportivo en el colegio Nasa Cxhab del municipio de Doncello Caquetá</v>
          </cell>
        </row>
        <row r="9381">
          <cell r="E9381">
            <v>618247319888</v>
          </cell>
          <cell r="F9381" t="str">
            <v>Nombrar etnoeducadores para el colegio Nasa Cxhab, que garantice la educación propia del pueblo Nasa en el municipio de El Doncello Caquetá.</v>
          </cell>
        </row>
        <row r="9382">
          <cell r="E9382">
            <v>618247319973</v>
          </cell>
          <cell r="F9382" t="str">
            <v xml:space="preserve">Ampliar el servicio de transporte escolar para todas las instituciones y sedes educativas que lo requieran en el municipio de El Doncello - Caquetá </v>
          </cell>
        </row>
        <row r="9383">
          <cell r="E9383">
            <v>618247319975</v>
          </cell>
          <cell r="F9383" t="str">
            <v>Fortalecer las cátedras de artística y deportes, por medio del nombramiento de docentes con la formación correspondiente, en todas las instituciones y sedes educativas que lo requieran en el municipio de El Doncello - Caquetá</v>
          </cell>
        </row>
        <row r="9384">
          <cell r="E9384">
            <v>618247319976</v>
          </cell>
          <cell r="F9384" t="str">
            <v>Construir aulas escolares incluyentes en las Instituciones, Centros y Sedes Educativas Rurales del Municipio de El Doncello, Caquetá, que lo requieran.</v>
          </cell>
        </row>
        <row r="9385">
          <cell r="E9385">
            <v>618247319981</v>
          </cell>
          <cell r="F9385" t="str">
            <v>Construir baterías sanitarias en las Instituciones Educativas Rurales del Municipio de El Doncello, Caquetá.</v>
          </cell>
        </row>
        <row r="9386">
          <cell r="E9386">
            <v>618247319983</v>
          </cell>
          <cell r="F9386" t="str">
            <v>Dotar las bibliotecas de las    Instituciones, y Centros Educativos Rurales del Municipio de El Doncello, Caquetá.</v>
          </cell>
        </row>
        <row r="9387">
          <cell r="E9387">
            <v>618247319985</v>
          </cell>
          <cell r="F9387" t="str">
            <v>Construir la infraestructura para los internados de las instituciones educativas Berlín, La Ceiba y Puerto Hungría, del Municipio de El Doncello, Caquetá</v>
          </cell>
        </row>
        <row r="9388">
          <cell r="E9388">
            <v>618247319986</v>
          </cell>
          <cell r="F9388" t="str">
            <v>Construir laboratorios de física y química, , en las Instituciones, Centros y Sedes Educativas Rurales del Municipio de El Doncello, Caquetá, que lo requieran</v>
          </cell>
        </row>
        <row r="9389">
          <cell r="E9389">
            <v>618247319987</v>
          </cell>
          <cell r="F9389" t="str">
            <v>Construir Polideportivos cubiertos en las Instituciones, Centros y Sedes Educativas Rurales del Municipio de El Doncello, Caquetá</v>
          </cell>
        </row>
        <row r="9390">
          <cell r="E9390">
            <v>618247319989</v>
          </cell>
          <cell r="F9390" t="str">
            <v>Construir parques biosaludables en los centros poblados del Municipio de El Doncello, Caquetá</v>
          </cell>
        </row>
        <row r="9391">
          <cell r="E9391">
            <v>618247319990</v>
          </cell>
          <cell r="F9391" t="str">
            <v>Construir restaurantes escolares en las Instituciones, Centros y Sedes Educativas Rurales del Municipio de El Doncello, Caquetá</v>
          </cell>
        </row>
        <row r="9392">
          <cell r="E9392">
            <v>618247319991</v>
          </cell>
          <cell r="F9392" t="str">
            <v>Construir salas de sistemas en las Instituciones, Centros y Sedes Educativas Rurales del Municipio de El Doncello, Caquetá</v>
          </cell>
        </row>
        <row r="9393">
          <cell r="E9393">
            <v>618247319992</v>
          </cell>
          <cell r="F9393" t="str">
            <v>Contratar manipuladoras de alimentos para los internados y sedes educativas Berlín, Puerto Manrique, Maguaré, Puerto Hungría y La Ceiba, del municipio del Doncello Caquetá.</v>
          </cell>
        </row>
        <row r="9394">
          <cell r="E9394">
            <v>618247319993</v>
          </cell>
          <cell r="F9394" t="str">
            <v>Implementar becas y subsidios de manutención para el acceso a la educación superior (técnica, tecnológica y profesional) de los estudiantes de la zona rural del municipio de El Doncello Caquetá</v>
          </cell>
        </row>
        <row r="9395">
          <cell r="E9395">
            <v>618247319994</v>
          </cell>
          <cell r="F9395" t="str">
            <v>Implementar un mecanismo de control y supervisión para que desde la comunidad se realice la veeduría del cumplimiento efectivo de las labores de los docentes de las sedes educativas de la zona rural del municipio del Doncello Caquetá.</v>
          </cell>
        </row>
        <row r="9396">
          <cell r="E9396">
            <v>618247319996</v>
          </cell>
          <cell r="F9396" t="str">
            <v>Dotar al 100% de manera periódica los internados del municipio de El Doncello Caquetá</v>
          </cell>
        </row>
        <row r="9397">
          <cell r="E9397">
            <v>618247319997</v>
          </cell>
          <cell r="F9397" t="str">
            <v>Dotar con equipos de cómputo a las Instituciones, Centros y Sedes Educativas Rurales del Municipio de El Doncello, Caquetá.</v>
          </cell>
        </row>
        <row r="9398">
          <cell r="E9398">
            <v>618247320000</v>
          </cell>
          <cell r="F9398" t="str">
            <v>Dotar con material didáctico y pedagógico completo de acuerdo a la canasta educativa, a todas las Instituciones, Centros y Sedes Educativas Rurales del Municipio de El Doncello, Caquetá</v>
          </cell>
        </row>
        <row r="9399">
          <cell r="E9399">
            <v>618247320001</v>
          </cell>
          <cell r="F9399" t="str">
            <v>Dotar con mobiliario a todas las Instituciones, Centros y Sedes Educativas Rurales del Municipio de El Doncello, Caquetá</v>
          </cell>
        </row>
        <row r="9400">
          <cell r="E9400">
            <v>618247320002</v>
          </cell>
          <cell r="F9400" t="str">
            <v>Dotar los restaurantes escolares al 100% en menaje y mobiliario) a todas las Instituciones, Centros y Sedes Educativas Rurales del Municipio de El Doncello, Caquetá.</v>
          </cell>
        </row>
        <row r="9401">
          <cell r="E9401">
            <v>618247320007</v>
          </cell>
          <cell r="F9401" t="str">
            <v>Gestionar ante el SENA la reducción del número de personas necesarias para habilitar las formaciones complementarias en la zona rural, debido a las condiciones del terreno y la población del municipio del Doncello, Caquetá</v>
          </cell>
        </row>
        <row r="9402">
          <cell r="E9402">
            <v>618247320010</v>
          </cell>
          <cell r="F9402" t="str">
            <v>Construir el encerramiento de todas las sedes educativas del área rural del municipio del Doncello Caquetá.</v>
          </cell>
        </row>
        <row r="9403">
          <cell r="E9403">
            <v>618247320012</v>
          </cell>
          <cell r="F9403" t="str">
            <v xml:space="preserve">Nombrar la planta docente que le corresponda a las sedes educativas de la zona rural del municipio de El Doncello Caquetá </v>
          </cell>
        </row>
        <row r="9404">
          <cell r="E9404">
            <v>618247320014</v>
          </cell>
          <cell r="F9404" t="str">
            <v>Nombrar psicólogos clínicos en las instituciones educativas del municipio de El Doncello Caquetá</v>
          </cell>
        </row>
        <row r="9405">
          <cell r="E9405">
            <v>618247320016</v>
          </cell>
          <cell r="F9405" t="str">
            <v>Mejorar el programa de Alimentación Escolar PAE en todas las sedes educativas del municipio del Doncello, Caquetá</v>
          </cell>
        </row>
        <row r="9406">
          <cell r="E9406">
            <v>618247320017</v>
          </cell>
          <cell r="F9406" t="str">
            <v>Ofertar programas de educación superior aprovechando la infraestructura educativa de las Sedes ubicadas en Maguaré y Berlín, beneficiando a la población rural dispersa, del municipio de El Doncello Caquetá.</v>
          </cell>
        </row>
        <row r="9407">
          <cell r="E9407">
            <v>618247320020</v>
          </cell>
          <cell r="F9407" t="str">
            <v>Instalar tecnologías de la información y de la comunicación TICS en las sedes educativas de la zona rural del municipio del Doncello Caquetá.</v>
          </cell>
        </row>
        <row r="9408">
          <cell r="E9408">
            <v>618247320021</v>
          </cell>
          <cell r="F9408" t="str">
            <v>Implementar programas de educación para adultos en la zona rural del municipio de El Doncello, independientemente de la relación técnica.</v>
          </cell>
        </row>
        <row r="9409">
          <cell r="E9409">
            <v>618247320023</v>
          </cell>
          <cell r="F9409" t="str">
            <v>Mejorar la infraestructura de las Sedes Educativas Rurales del Municipio de El Doncello, Caquetá.</v>
          </cell>
        </row>
        <row r="9410">
          <cell r="E9410">
            <v>618247320024</v>
          </cell>
          <cell r="F9410" t="str">
            <v>Mejorar la infraestructura de los internados Rurales del Municipio de El Doncello, Caquetá</v>
          </cell>
        </row>
        <row r="9411">
          <cell r="E9411">
            <v>618247320025</v>
          </cell>
          <cell r="F9411" t="str">
            <v>Hacer un seguimiento permanente a los docentes pensionados y a aquellos que presentan enfermedades terminales, de manera que, si no cumplen eficientemente sus labores se les haga efectivo el retiro forzoso, con el fin de garantizar la calidad de la educación de los NNJA del municipio de El Doncello, Caquetá</v>
          </cell>
        </row>
        <row r="9412">
          <cell r="E9412">
            <v>618247320028</v>
          </cell>
          <cell r="F9412" t="str">
            <v>Flexibilizar los lineamientos requeridos para la atención de niños y niñas en primera infancia en la modalidad de desarrollo infantil en medio familiar a todas las veredas del municipio de El Doncello - Caquetá, que lo requieren</v>
          </cell>
        </row>
        <row r="9413">
          <cell r="E9413">
            <v>618247320029</v>
          </cell>
          <cell r="F9413" t="str">
            <v>Implementar programas de formación artística, deportiva y cultural para toda la población desde la primera infancia, en todos los centros poblados del municipio de El Doncello Caquetá</v>
          </cell>
        </row>
        <row r="9414">
          <cell r="E9414">
            <v>618247320030</v>
          </cell>
          <cell r="F9414" t="str">
            <v>Construir espacios para la formación artística, deportiva y cultural en todos los centros poblados del municipio de El Doncello Caquetá</v>
          </cell>
        </row>
        <row r="9415">
          <cell r="E9415">
            <v>618247320031</v>
          </cell>
          <cell r="F9415" t="str">
            <v>Ampliar la oferta de los programas de niñez y adolescencia del ICBF para beneficiar a la población del municipio de El Doncello Caquetá.</v>
          </cell>
        </row>
        <row r="9416">
          <cell r="E9416">
            <v>618247320033</v>
          </cell>
          <cell r="F9416" t="str">
            <v>Asignar espacios con sombra, agua y comida en las Instituciones educativas, para ubicar los caballos de los niños que los utilizan como medio de transporte y garantizar el acceso a la educación de los estudiantes del municipio de El Doncello Caquetá.</v>
          </cell>
        </row>
        <row r="9417">
          <cell r="E9417">
            <v>618247320268</v>
          </cell>
          <cell r="F9417" t="str">
            <v xml:space="preserve">Reubicar la escuela de la vereda Laureles de El municipio de El Doncello Caquetá, en un lugar apropiado. </v>
          </cell>
        </row>
        <row r="9418">
          <cell r="E9418">
            <v>618247320410</v>
          </cell>
          <cell r="F9418" t="str">
            <v>Aplicar la Ley estatutaria 1618 de 2013 para garantizar a las personas con capacidades especiales  el derecho a la educación</v>
          </cell>
        </row>
        <row r="9419">
          <cell r="E9419">
            <v>618247320415</v>
          </cell>
          <cell r="F9419" t="str">
            <v>Construir centro de estudios superiores en donde diferentes instituciones, oferten sus programas de educación superior a la población del municipio de Doncello Caquetá</v>
          </cell>
        </row>
        <row r="9420">
          <cell r="E9420">
            <v>618256317719</v>
          </cell>
          <cell r="F9420" t="str">
            <v xml:space="preserve">Implementar becas de estudio y subsidios para los estudiantes de toda la zona rural del municipio de Paujil </v>
          </cell>
        </row>
        <row r="9421">
          <cell r="E9421">
            <v>618256317738</v>
          </cell>
          <cell r="F9421" t="str">
            <v>Dotar  de computadores y equipos de última tecnología a  todas las Instituciones y  las sedes educativas de la zona rural del municipio del Paujil .</v>
          </cell>
        </row>
        <row r="9422">
          <cell r="E9422">
            <v>618256317740</v>
          </cell>
          <cell r="F9422" t="str">
            <v>Construir un Centro de Desarrollo Infantil -  CDI en las veredas Versalles, Cordilleras, Galicia, Santa Teresa y Bolivia del municipio del Paujil - Caquetá</v>
          </cell>
        </row>
        <row r="9423">
          <cell r="E9423">
            <v>618256317753</v>
          </cell>
          <cell r="F9423" t="str">
            <v>Construir polideportivos cubiertos en cada una de las veredas que lo requieran para el sano esparcimiento de los niños, niñas, jóvenes y adultos del municipio del Paujil - Caquetá</v>
          </cell>
        </row>
        <row r="9424">
          <cell r="E9424">
            <v>618256317755</v>
          </cell>
          <cell r="F9424" t="str">
            <v xml:space="preserve">Construir aulas de sistemas en las sedes de las Instituciones y Centros Educativos Rurales  de El Paujil, Departamento del Caquetá. </v>
          </cell>
        </row>
        <row r="9425">
          <cell r="E9425">
            <v>618256317757</v>
          </cell>
          <cell r="F9425" t="str">
            <v xml:space="preserve">Mejorar  aulas de sistemas en las sedes de las Instituciones y Centros Educativos Rurales  de El Paujil, Departamento del Caquetá. </v>
          </cell>
        </row>
        <row r="9426">
          <cell r="E9426">
            <v>618256317759</v>
          </cell>
          <cell r="F9426" t="str">
            <v xml:space="preserve">Construir bibliotecas en las sedes de las Instituciones y Centros Educativos Rurales  de El Paujil, Departamento del Caquetá. </v>
          </cell>
        </row>
        <row r="9427">
          <cell r="E9427">
            <v>618256317760</v>
          </cell>
          <cell r="F9427" t="str">
            <v xml:space="preserve">Mejorar  bibliotecas en las sedes de las Instituciones y Centros Educativos Rurales  de El Paujil, Departamento del Caquetá. </v>
          </cell>
        </row>
        <row r="9428">
          <cell r="E9428">
            <v>618256317770</v>
          </cell>
          <cell r="F9428" t="str">
            <v>Construir Internados quese requieran en las veredas, para garantiza el acceso a la educación de los niños, niñas y jóvenes de la zona rural del municipio del Paujil - Caquetá, de acuerdo a estudios de viabilidad técnica.</v>
          </cell>
        </row>
        <row r="9429">
          <cell r="E9429">
            <v>618256317775</v>
          </cell>
          <cell r="F9429" t="str">
            <v>Mejorar  Internados que se requieran en las veredas para garantiza el acceso a la educación de los niños, niñas y jóvenes de la zona rural del municipio del Paujil - Caquetá, de acuerdo a estudios de viabilidad técnica.</v>
          </cell>
        </row>
        <row r="9430">
          <cell r="E9430">
            <v>618256317779</v>
          </cell>
          <cell r="F9430" t="str">
            <v>Construir los polideportivos en las sedes de las Instituciones y Centros Educativos Rurales, para garantizar mejores condiciones en la prestación del servicio educativo en el municipio de El Paujil, Departamento del Caquetá.</v>
          </cell>
        </row>
        <row r="9431">
          <cell r="E9431">
            <v>618256317780</v>
          </cell>
          <cell r="F9431" t="str">
            <v>Mejorar  los polideportivos en las sedes de las Instituciones y Centros Educativos Rurales, para garantizar mejores condiciones en la prestación del servicio educativo en el municipio de El Paujil, Departamento del Caquetá.</v>
          </cell>
        </row>
        <row r="9432">
          <cell r="E9432">
            <v>618256317783</v>
          </cell>
          <cell r="F9432" t="str">
            <v xml:space="preserve">Construir laboratorios de química y física en las instituciones educativas, para brindar a los estudiantes las herramientas necesarias para desarrollar las actividades relacionadas con los contenidos de los programas de estudio, en la zona rural del municipio de El Paujil Departamento del Caquetá </v>
          </cell>
        </row>
        <row r="9433">
          <cell r="E9433">
            <v>618256317791</v>
          </cell>
          <cell r="F9433" t="str">
            <v>Construir las aulas educativas en las sedes de las Instituciones y Centros Educativos Rurales que lo requieran de acuerdo a estudios técnicos de viabilidad, para garantizar mejores condiciones en la prestación del servicio educativo en el municipio de El Paujil, Departamento del Caquetá.</v>
          </cell>
        </row>
        <row r="9434">
          <cell r="E9434">
            <v>618256317792</v>
          </cell>
          <cell r="F9434" t="str">
            <v>Mejorar las aulas educativas en las sedes de las Instituciones y Centros Educativos Rurales que lo requieran de acuerdo a estudios técnicos de viabilidad, para garantizar mejores condiciones en la prestación del servicio educativo en el municipio de El Paujil, Departamento del Caquetá.</v>
          </cell>
        </row>
        <row r="9435">
          <cell r="E9435">
            <v>618256317799</v>
          </cell>
          <cell r="F9435" t="str">
            <v xml:space="preserve">Construir  los restaurantes escolares en las sedes de las Instituciones y Centros Educativos Rurales para garantizar el acceso a la educación del municipio de El Paujil, Departamento del Caquetá. </v>
          </cell>
        </row>
        <row r="9436">
          <cell r="E9436">
            <v>618256317802</v>
          </cell>
          <cell r="F9436" t="str">
            <v xml:space="preserve">Mejorar  los restaurantes escolares en las sedes de las Instituciones y Centros Educativos Rurales para garantizar el acceso a la educación del municipio de El Paujil, Departamento del Caquetá. </v>
          </cell>
        </row>
        <row r="9437">
          <cell r="E9437">
            <v>618256317805</v>
          </cell>
          <cell r="F9437" t="str">
            <v xml:space="preserve">Ampliar la oferta de los Programas del ICBF en la zona rural, para prestar la atención integral a los niños y niñas del municipio de El Paujil, Departamento del Caquetá </v>
          </cell>
        </row>
        <row r="9438">
          <cell r="E9438">
            <v>618256317818</v>
          </cell>
          <cell r="F9438" t="str">
            <v>Asignar la planta docente que le corresponda a las instituciones y sedes educativas  de la zona rural del municipuo del Paujil.</v>
          </cell>
        </row>
        <row r="9439">
          <cell r="E9439">
            <v>618256317822</v>
          </cell>
          <cell r="F9439" t="str">
            <v xml:space="preserve">Implementar en las instituciones educativas los niveles de educación media grados 10 y 11, en la zona rural del municipio de El Paujil Departamento del Caquetá </v>
          </cell>
        </row>
        <row r="9440">
          <cell r="E9440">
            <v>618256317830</v>
          </cell>
          <cell r="F9440" t="str">
            <v>Ampliar la oferta  de manera que se genere la  cobertura y se implementen los  programas flexibles e incluyentes  de alfabetización para los adultos del municipio del Paujil Caquetá  que permitan el desarrollo humano integral de la población.</v>
          </cell>
        </row>
        <row r="9441">
          <cell r="E9441">
            <v>618256317837</v>
          </cell>
          <cell r="F9441" t="str">
            <v xml:space="preserve">Implementar en las Instituciones Educativas del sector rural, que lo requieran,  la modalidad agro ecologica  en la zona rural del municipio de Paujil Caquetá. </v>
          </cell>
        </row>
        <row r="9442">
          <cell r="E9442">
            <v>618256317853</v>
          </cell>
          <cell r="F9442" t="str">
            <v xml:space="preserve">Implementar programas de capacitación en educación ambiental a las familias del sector rural del municipio de El Paujil (Caquetá). </v>
          </cell>
        </row>
        <row r="9443">
          <cell r="E9443">
            <v>618256317913</v>
          </cell>
          <cell r="F9443" t="str">
            <v>Contratar manipuladoras  de alimentos calificadas en las sedes, centros e instituciones educativas, del municipio de El Paujil que lo requieran.</v>
          </cell>
        </row>
        <row r="9444">
          <cell r="E9444">
            <v>618256317967</v>
          </cell>
          <cell r="F9444" t="str">
            <v>Desarrollar programas que permitan la formación académica a la población rural del municipio de El Paujil – Caquetá</v>
          </cell>
        </row>
        <row r="9445">
          <cell r="E9445">
            <v>618256318114</v>
          </cell>
          <cell r="F9445" t="str">
            <v>Ampliar la oferta de  programas del SENA y otras instituciones de educación técnica,  tecnológica y superior, que permitan que los jóvenes tengan varias opciones y modalidades de estudio  para promover la educación y desarrollo de la población de la zona rural del municipio de El Paujil  del Departamento del Caquetá</v>
          </cell>
        </row>
        <row r="9446">
          <cell r="E9446">
            <v>618256318143</v>
          </cell>
          <cell r="F9446" t="str">
            <v xml:space="preserve">Implementar la atención de educación inicial a través de modalidad propia del ICBF para los niños de 2 a 5 años de los pueblos indígenas del municipio del Paujil – Caquetá, donde esté la necesidad. </v>
          </cell>
        </row>
        <row r="9447">
          <cell r="E9447">
            <v>618256318161</v>
          </cell>
          <cell r="F9447" t="str">
            <v xml:space="preserve">Implementar programas de orientación vocacional, desde los primeros años escolares en el municiío de Paujil. </v>
          </cell>
        </row>
        <row r="9448">
          <cell r="E9448">
            <v>618256318166</v>
          </cell>
          <cell r="F9448" t="str">
            <v>Mejorar el programa de Alimentación Escolar PAE, en los establecimientos educativos de la zona rural del municipio de Paujil  para garantizar la permanencia de los estudiantes y lograr su desarrollo.</v>
          </cell>
        </row>
        <row r="9449">
          <cell r="E9449">
            <v>618256318174</v>
          </cell>
          <cell r="F9449" t="str">
            <v>Ampliar el servicio de transporte escolar a todas las sedes educativas de la zona rural del municipio del Paujil</v>
          </cell>
        </row>
        <row r="9450">
          <cell r="E9450">
            <v>618256318178</v>
          </cell>
          <cell r="F9450" t="str">
            <v>Implementar programas formación cultural, artística y deportiva en todas las veredas de la zona rural que permita el aprovechamiento del tiempo libre y reconocimiento de las tradiciones propias del municipio del Paujil - Caquetá.</v>
          </cell>
        </row>
        <row r="9451">
          <cell r="E9451">
            <v>618256318181</v>
          </cell>
          <cell r="F9451" t="str">
            <v xml:space="preserve">Construir una sede del SENA en el municipio del Paujil, con el fin de prestar los servicios de educación técnica y tecnológica en el territorio. </v>
          </cell>
        </row>
        <row r="9452">
          <cell r="E9452">
            <v>618256318188</v>
          </cell>
          <cell r="F9452" t="str">
            <v>Dotar de heramientas, materiales y elementos deportivos,los programas de formación artística cultural y deportiva que se adelanten en todas las veredas del municipio del Paujil - Caquetá.</v>
          </cell>
        </row>
        <row r="9453">
          <cell r="E9453">
            <v>618256318202</v>
          </cell>
          <cell r="F9453" t="str">
            <v>Implementar proyectos de capacitación en educación ambiental para todo el Pueblo Pijao del municipio de El Paujil (Caquetá).</v>
          </cell>
        </row>
        <row r="9454">
          <cell r="E9454">
            <v>618256318206</v>
          </cell>
          <cell r="F9454" t="str">
            <v>Implementar proyectos de capacitación en educación ambiental para todo el Pueblo Nasa del municipio de El Paujil (Caquetá).</v>
          </cell>
        </row>
        <row r="9455">
          <cell r="E9455">
            <v>618256318317</v>
          </cell>
          <cell r="F9455" t="str">
            <v>Implementar el servicio de transporte escolar gratuito para que los niños de los pueblos indígenas   del municipio de El Paujil -  Caquetá lleguen hasta las escuelas</v>
          </cell>
        </row>
        <row r="9456">
          <cell r="E9456">
            <v>618256318328</v>
          </cell>
          <cell r="F9456" t="str">
            <v>Construir  restaurantes escolares completamente dotados en las escuelas a las que asisten los niños de los pueblos indígenas Nasa y Pijao, del municipio del Paujil - Caquetá</v>
          </cell>
        </row>
        <row r="9457">
          <cell r="E9457">
            <v>618256318330</v>
          </cell>
          <cell r="F9457" t="str">
            <v>Implementar programas educación para adultos de los pueblos indigenas del municipio de El Paujil - Caquetá</v>
          </cell>
        </row>
        <row r="9458">
          <cell r="E9458">
            <v>618256318344</v>
          </cell>
          <cell r="F9458" t="str">
            <v>Nombrar etnoeducadores pertenecientes a las comunidades de los pueblos Nasa y Pijao del municipio de El Paujil.</v>
          </cell>
        </row>
        <row r="9459">
          <cell r="E9459">
            <v>618256318351</v>
          </cell>
          <cell r="F9459" t="str">
            <v>Capacitar a los miembros de todos  los cabildos de los pueblos indígenas del municipio de El Paujil en la elaboración de artesanías</v>
          </cell>
        </row>
        <row r="9460">
          <cell r="E9460">
            <v>618256318360</v>
          </cell>
          <cell r="F9460" t="str">
            <v>Dotar de uniformes y kits escolares para los niños de los pueblos Nasa y Pijao del municipio de El Paujil -  Caquetá</v>
          </cell>
        </row>
        <row r="9461">
          <cell r="E9461">
            <v>618256318368</v>
          </cell>
          <cell r="F9461" t="str">
            <v>Implementar rutas escolares para los estudiantes indígenas de los pueblos Pijao y Nasa que asisten a las diferentes instituciones y sedes educativas del municipio de El Paujil.</v>
          </cell>
        </row>
        <row r="9462">
          <cell r="E9462">
            <v>618256318370</v>
          </cell>
          <cell r="F9462" t="str">
            <v>Construir Escuelas dotadas de sus escenarios deportivos para los niños, niñas y adolescentes de los pueblos Nasa y Pijao del municipio de Paujil Caquetá</v>
          </cell>
        </row>
        <row r="9463">
          <cell r="E9463">
            <v>618256318384</v>
          </cell>
          <cell r="F9463" t="str">
            <v xml:space="preserve">Fortalecer los procesos de acceso a estudios superiores para la población indígena del municipio de Paujil Caquetá </v>
          </cell>
        </row>
        <row r="9464">
          <cell r="E9464">
            <v>618256318392</v>
          </cell>
          <cell r="F9464" t="str">
            <v>Fortalecer el programa de bilingüismo en lengua materna, por medio de la creación e implementación de la escuela de idioma y cultura Nasayuwe del pueblo Nasa del municipio de El Paujil – Caquetá</v>
          </cell>
        </row>
        <row r="9465">
          <cell r="E9465">
            <v>618256318530</v>
          </cell>
          <cell r="F9465" t="str">
            <v xml:space="preserve">Implementar Zonas de Orientación Escolar - ZOE que facilite la focalización y prevención del uso de sustancias psicoactivas y se garantice su continuidad para el beneficio de los niños, niñas y  adolescentes del municipio de El Paujil, Caquetá. </v>
          </cell>
        </row>
        <row r="9466">
          <cell r="E9466">
            <v>618410304107</v>
          </cell>
          <cell r="F9466" t="str">
            <v>Construir restaurantes escolares en las instituciones y sedes educativas de la zona rural  del municipio de La Montañita Caquetá, que lo requieran.</v>
          </cell>
        </row>
        <row r="9467">
          <cell r="E9467">
            <v>618410304109</v>
          </cell>
          <cell r="F9467" t="str">
            <v>Mejorar restaurantes escolares en las instituciones y sedes educativas de la zona rural y urbana donde se beneficia la población rural del municipio de La Montañita Caquetá, que lo requieran.</v>
          </cell>
        </row>
        <row r="9468">
          <cell r="E9468">
            <v>618410304110</v>
          </cell>
          <cell r="F9468" t="str">
            <v xml:space="preserve">Dotar al 100%  restaurantes escolares en las instituciones y sedes educativas que lo requieran en la zona rural del municipio de La Montañita Caquetá. </v>
          </cell>
        </row>
        <row r="9469">
          <cell r="E9469">
            <v>618410304119</v>
          </cell>
          <cell r="F9469" t="str">
            <v xml:space="preserve">Mejorar el programa de Alimentación Escolar PAE, en presupuesto, calidad de la minuta (comida caliente), pertinencia (según jornada), tiempo (40 semanas), cobertura del 100%, en los establecimientos educativos de la zona rural del municipio de La Montañita, para garantizar la permanencia de los estudiantes y lograr su desarrollo. </v>
          </cell>
        </row>
        <row r="9470">
          <cell r="E9470">
            <v>618410304122</v>
          </cell>
          <cell r="F9470" t="str">
            <v>Contratar manipuladoras de alimentos  para todos los restaurantes escolares de las instituciones educativas de la zona rural del municipio de La Montañita para que preparen los alimentos de los NNJA y se entregue de manera oportuna los alimentos, evitando la deserción escolar.</v>
          </cell>
        </row>
        <row r="9471">
          <cell r="E9471">
            <v>618410304164</v>
          </cell>
          <cell r="F9471" t="str">
            <v>Construir en concreto instituciones y sedes educativas  de la zona rural  del municipio de La Montañita Caquetá, donde se requiera, para garantizar el acceso a la educación de los NNJA.</v>
          </cell>
        </row>
        <row r="9472">
          <cell r="E9472">
            <v>618410304171</v>
          </cell>
          <cell r="F9472" t="str">
            <v>Construir internados escolares en las instituciones y sedes educativas de la zona rural  del municipio de La Montañita Caquetá, que lo requieran, de manera que los NNJA que viven en lugares apartados tengan un lugar donde quedarse y  puedan acceder a la educación.</v>
          </cell>
        </row>
        <row r="9473">
          <cell r="E9473">
            <v>618410304172</v>
          </cell>
          <cell r="F9473" t="str">
            <v>Mejorar internados escolares en las instituciones y sedes educativas de la zona rural  del municipio de La Montañita Caquetá, que lo requieran, de manera que los NNJA que viven en lugares apartados tengan un lugar apto donde quedarse y  puedan acceder a la educación.</v>
          </cell>
        </row>
        <row r="9474">
          <cell r="E9474">
            <v>618410304176</v>
          </cell>
          <cell r="F9474" t="str">
            <v>Implementar programas de capacitación en educación ambiental para toda la zona rural del municipio de La Montañita (Caquetá)</v>
          </cell>
        </row>
        <row r="9475">
          <cell r="E9475">
            <v>618410304219</v>
          </cell>
          <cell r="F9475" t="str">
            <v>Construir baterías sanitarias escolares en un 100% y funcionales en las instituciones y sedes educativas de la zona rural  del municipio de La Montañita Caquetá, que lo requieran, para que los NNJA accedan de una manera digna a este servicio</v>
          </cell>
        </row>
        <row r="9476">
          <cell r="E9476">
            <v>618410304221</v>
          </cell>
          <cell r="F9476" t="str">
            <v>Mejorar baterias sanitarias escolares en un 100% y fucional en las instituciones y sedes educativas de la zona rural  del municipio de La Montañita Caquetá, que lo requieran, para que los NNJA accedan de una manera digna a este servicio</v>
          </cell>
        </row>
        <row r="9477">
          <cell r="E9477">
            <v>618410304222</v>
          </cell>
          <cell r="F9477" t="str">
            <v>Mejorar la infraestructura de las  instituciones y sedes educativas de la zona rural  del municipio de La Montañita Caquetá, que lo requieran,  para garantizar el acceso a la educación de los NNJA del territorio.</v>
          </cell>
        </row>
        <row r="9478">
          <cell r="E9478">
            <v>618410304225</v>
          </cell>
          <cell r="F9478" t="str">
            <v>Construir Polideportivos cubiertos en las sedes educativos de la zona rural del municipio de La Montañita Caquetá, que lo requieran, de acuerdo a estudios técnicos que se adelanten, de manera que los niños puedan ejercitarse y desarrollar su sistema motor.</v>
          </cell>
        </row>
        <row r="9479">
          <cell r="E9479">
            <v>618410304229</v>
          </cell>
          <cell r="F9479" t="str">
            <v>Mejorar los Polideportivos de las sedes educativas de la zona rural del municipio de La Montañita Caquetá, que lo requieran,  de acuerdo a estudios técnicos que se adelanten, de manera que que los niños puedan ejercitarse y desarrollar su sistema motor.</v>
          </cell>
        </row>
        <row r="9480">
          <cell r="E9480">
            <v>618410304230</v>
          </cell>
          <cell r="F9480" t="str">
            <v>Construir escenarios para el fomento para la recreación, el deporte y la cultura en los centros poblados del municipio de La Montañita - Caquetá que permitan el sano esparcimiento de los habitantes.</v>
          </cell>
        </row>
        <row r="9481">
          <cell r="E9481">
            <v>618410304232</v>
          </cell>
          <cell r="F9481" t="str">
            <v>Dotar de manera general (mobiliario, biblioteca, tableros, material pedagógico, kit de laboratorio, material didáctico y textos escolares entre otros),  los establecimientos educativos de la zona rural del municipio de La Montañita para mejorar la calidad de la enseñanza de los estudiantes en las diferentes áreas.</v>
          </cell>
        </row>
        <row r="9482">
          <cell r="E9482">
            <v>618410304249</v>
          </cell>
          <cell r="F9482" t="str">
            <v>Articular convenios educativos con el ICETEX y otras entidades para que la población rural del municipio de La Montañita Caquetá, pueda acceder a la educación superior</v>
          </cell>
        </row>
        <row r="9483">
          <cell r="E9483">
            <v>618410304250</v>
          </cell>
          <cell r="F9483" t="str">
            <v>Gestionar ante los entes competentes el fortalecimiento del (PAI) programa de alimentación integral, a partir de la creación de fondos solidarios con administración autónoma que permita la generación de alternativas de sostenibilidad y acceso a recursos para la adquisición de alimentos a precios justos para las familias PNIS del municipio de La Montañita – Caquetá.</v>
          </cell>
        </row>
        <row r="9484">
          <cell r="E9484">
            <v>618410304257</v>
          </cell>
          <cell r="F9484" t="str">
            <v>Implementar y ampliar cobertura en programas flexibles e incluyentes de alfabetización en la zona rural del municipio de La Montañita dando aplicabilidad  al Decreto 3011 de 1997, por el cual se establecen normas para el ofrecimiento de la educación de adultos y se dictan otras disposiciones.</v>
          </cell>
        </row>
        <row r="9485">
          <cell r="E9485">
            <v>618410304260</v>
          </cell>
          <cell r="F9485" t="str">
            <v>Implementar el  servicio de transporte escolar,  concertando la ruta con el consejo directivo de cada institución, de manera  que los estudiantes puedan desplazarse a los distintos establecimientos educativos y evitar la deserción escolar, en la zona rural del Municipio de La Montañita.</v>
          </cell>
        </row>
        <row r="9486">
          <cell r="E9486">
            <v>618410304262</v>
          </cell>
          <cell r="F9486" t="str">
            <v>Construir 3 CDI para la atención integral a la primera infancia de los centros poblados, Santuario, La Unión Peneya y Mateguadua de la zona rural del municipio de La Montañita.</v>
          </cell>
        </row>
        <row r="9487">
          <cell r="E9487">
            <v>618410304264</v>
          </cell>
          <cell r="F9487" t="str">
            <v>Ampliar la cobertura de los programas de atención integral a la primera infancia a todos los centros poblados de la zona rural del municipio de La Montañita, de manera que todos los niños de la zona rural reciban atención, de acuerdo a la Ley 1804 de 2016.</v>
          </cell>
        </row>
        <row r="9488">
          <cell r="E9488">
            <v>618410304269</v>
          </cell>
          <cell r="F9488" t="str">
            <v>Ampliar la cobertura de la media básica de acuerdo a la normatividad,  en las instituciones y sedes educativas que lo requieran en la zona rural del municipio de La Montañita del Caquetá, para que niños que terminan el ciclo puedan continuar con sus estudios.</v>
          </cell>
        </row>
        <row r="9489">
          <cell r="E9489">
            <v>618410304270</v>
          </cell>
          <cell r="F9489" t="str">
            <v>Implementar programas de formación técnica, técnológica y profesionales constantes, de acuerdo a las necesidades de la región que permitan el desarrollo de la misma, dirigida a la población rural de los centros poblados del municipio de La Montañita.</v>
          </cell>
        </row>
        <row r="9490">
          <cell r="E9490">
            <v>618410304272</v>
          </cell>
          <cell r="F9490" t="str">
            <v xml:space="preserve">Implementar un programa de apoyo con incentivos (Becas de estudio y sostenimiento) para la educación superior de la población rural que accedan a estos programas en el municipio de la Montañita Caquetá </v>
          </cell>
        </row>
        <row r="9491">
          <cell r="E9491">
            <v>618410304278</v>
          </cell>
          <cell r="F9491" t="str">
            <v>Implementar aulas inteligentes en todas las sedes educativas del municipio del La Montañita Caquetá de manera que los estudiantes puedan desarrollar competencias educativas por medio del uso de las nuevas tecnologías.</v>
          </cell>
        </row>
        <row r="9492">
          <cell r="E9492">
            <v>618410304280</v>
          </cell>
          <cell r="F9492" t="str">
            <v>Nombrar cuidadores para los internados de la zona rural del municipio de la Montañita para el acompañamiento y el cuidado de los niños que se encuentren en los internados del territorio.</v>
          </cell>
        </row>
        <row r="9493">
          <cell r="E9493">
            <v>618410304281</v>
          </cell>
          <cell r="F9493" t="str">
            <v xml:space="preserve"> Articular convenios educativos con SENA y UNIVERSIDADES para las I.E. de la zona rural del  municipio de La Montañita Caquetá, para que los estudiantes puedan adquirir y aplicar conocimientos técnicos de acuerdo a la vocación del territorio.  </v>
          </cell>
        </row>
        <row r="9494">
          <cell r="E9494">
            <v>618410304283</v>
          </cell>
          <cell r="F9494" t="str">
            <v>Nombrar y asignar docentes de planta que le corresponda a los establecimientos educativos de la zona rural y urbana del municipio de La Montañita, según perfiles y niveles educativos requeridos,  y con flexibilidad en las relaciones técnicas estudiantes por docente, teniendo en cuenta las características territoriales, priorizando al personal profesional de la región.</v>
          </cell>
        </row>
        <row r="9495">
          <cell r="E9495">
            <v>618410304302</v>
          </cell>
          <cell r="F9495" t="str">
            <v>Facilitar el acceso y sostenimiento mediante un subsidio educativo de los jóvenes a la educación superior con atención diferencial étnico, del pueblo Pijao del municipio de La Montañita - Caquetá.</v>
          </cell>
        </row>
        <row r="9496">
          <cell r="E9496">
            <v>618410304304</v>
          </cell>
          <cell r="F9496" t="str">
            <v>Facilitar el acceso y sostenimiento mediante un subsidio educativo de los jóvenes a la educación superior con atención diferencial étnico, del pueblo Murui del municipio de La Montañita - Caquetá.</v>
          </cell>
        </row>
        <row r="9497">
          <cell r="E9497">
            <v>618410304305</v>
          </cell>
          <cell r="F9497" t="str">
            <v>Facilitar el acceso y sostenimiento mediante un subsidio educativo de los jóvenes a la educación superior con atención diferencial étnico, del pueblo Embera del municipio de La Montañita - Caquetá.</v>
          </cell>
        </row>
        <row r="9498">
          <cell r="E9498">
            <v>618410304309</v>
          </cell>
          <cell r="F9498" t="str">
            <v>Nombrar un maestro en lectoescritura para la enseñanza de la lengua materna y garantizar un incentivo económico al maestro, esto para el pueblo MURUI del municipio de La Montañita - Caquetá</v>
          </cell>
        </row>
        <row r="9499">
          <cell r="E9499">
            <v>618410304311</v>
          </cell>
          <cell r="F9499" t="str">
            <v>Nombrar un maestro en lectoescritura para la enseñanza de la lengua materna y garantizar un incentivo económico al maestro, esto para el pueblo PIJAO del municipio de La Montañita - Caquetá</v>
          </cell>
        </row>
        <row r="9500">
          <cell r="E9500">
            <v>618410304312</v>
          </cell>
          <cell r="F9500" t="str">
            <v>Nombrar un maestro en lectoescritura para la enseñanza de la lengua materna y garantizar un incentivo económico al maestro, esto para el pueblo EMBERA del municipio de La Montañita - Caquetá</v>
          </cell>
        </row>
        <row r="9501">
          <cell r="E9501">
            <v>618410304314</v>
          </cell>
          <cell r="F9501" t="str">
            <v>Implementar un sistema para garantizar el estudio de la educación superior, para los jóvenes de la comunidad MURUI del municipio de La Montañita</v>
          </cell>
        </row>
        <row r="9502">
          <cell r="E9502">
            <v>618410304316</v>
          </cell>
          <cell r="F9502" t="str">
            <v>Implementar un sistema para garantizar el estudio de la educación superior, para los jóvenes de la comunidad PIJAO del municipio de La Montañita</v>
          </cell>
        </row>
        <row r="9503">
          <cell r="E9503">
            <v>618410304317</v>
          </cell>
          <cell r="F9503" t="str">
            <v>Implementar un sistema para garantizar el estudio de la educación superior, para los jóvenes de la comunidad EMBERA del municipio de La Montañita</v>
          </cell>
        </row>
        <row r="9504">
          <cell r="E9504">
            <v>618410304320</v>
          </cell>
          <cell r="F9504" t="str">
            <v>Contratar un docente propio, del territorio, especializado en etnoeducación, para la escuela del pueblo MURUI del municipio de La Montañita - Caquetá.</v>
          </cell>
        </row>
        <row r="9505">
          <cell r="E9505">
            <v>618410304321</v>
          </cell>
          <cell r="F9505" t="str">
            <v>Contratar un docente propio, del territorio, especializado en etnoeducación, para la escuela del pueblo PIJAO del municipio de La Montañita - Caquetá.</v>
          </cell>
        </row>
        <row r="9506">
          <cell r="E9506">
            <v>618410304322</v>
          </cell>
          <cell r="F9506" t="str">
            <v>Contratar un docente propio, del territorio, especializado en etnoeducación, para la escuela del pueblo EMBERA del municipio de La Montañita - Caquetá.</v>
          </cell>
        </row>
        <row r="9507">
          <cell r="E9507">
            <v>618410304323</v>
          </cell>
          <cell r="F9507" t="str">
            <v>Implementar un proyecto para fortalecer la educación propia de las 20 familias indígenas y demás familias que quieren aprender la lengua materna MURUI del municipio de La Montañita.</v>
          </cell>
        </row>
        <row r="9508">
          <cell r="E9508">
            <v>618410304324</v>
          </cell>
          <cell r="F9508" t="str">
            <v>Implementar un proyecto para fortalecer la educación propia de las familias que quieren aprender la lengua materna PIJAO del municipio de La Montañita.</v>
          </cell>
        </row>
        <row r="9509">
          <cell r="E9509">
            <v>618410304326</v>
          </cell>
          <cell r="F9509" t="str">
            <v>Implementar un proyecto para fortalecer la educación propia de las 25 familias indígenas y demás familias que quieren aprender la lengua materna EMBERA del municipio de La Montañita.</v>
          </cell>
        </row>
        <row r="9510">
          <cell r="E9510">
            <v>618410304331</v>
          </cell>
          <cell r="F9510" t="str">
            <v>Construir una escuela con el énfasis en etnoeducación para la comunidad EMBERA del municipio de La Montañita -  Caquetá</v>
          </cell>
        </row>
        <row r="9511">
          <cell r="E9511">
            <v>618410304333</v>
          </cell>
          <cell r="F9511" t="str">
            <v>Capacitar a docentes, directivos docentes y padres de familia en la necesidad de una educación intercultural y pertinente a la realidad de la población del pueblo MURUI del municipio de La Montañita.</v>
          </cell>
        </row>
        <row r="9512">
          <cell r="E9512">
            <v>618410304335</v>
          </cell>
          <cell r="F9512" t="str">
            <v>Capacitar a docentes, directivos docentes y padres de familia en la necesidad de una educación intercultural y pertinente a la realidad de la población del pueblo PIJAO del municipio de La Montañita.</v>
          </cell>
        </row>
        <row r="9513">
          <cell r="E9513">
            <v>618410304336</v>
          </cell>
          <cell r="F9513" t="str">
            <v>Capacitar a docentes, directivos docentes y padres de familia en la necesidad de una educación intercultural y pertinente a la realidad de la población del pueblo EMBERA del municipio de La Montañita.</v>
          </cell>
        </row>
        <row r="9514">
          <cell r="E9514">
            <v>618410304339</v>
          </cell>
          <cell r="F9514" t="str">
            <v>Construir una escuela con el énfasis en etnoeducación para la comunidad MURUI del municipio de La Montañita -  Caquetá</v>
          </cell>
        </row>
        <row r="9515">
          <cell r="E9515">
            <v>618410304340</v>
          </cell>
          <cell r="F9515" t="str">
            <v>Construir una escuela con el énfasis en etnoeducación para la comunidad PIJAO del municipio de La Montañita -  Caquetá</v>
          </cell>
        </row>
        <row r="9516">
          <cell r="E9516">
            <v>618410304387</v>
          </cell>
          <cell r="F9516" t="str">
            <v>Construir escenarios deportivos para el esparcimiento de la comunidad MURUI MUINA de La Montañita - Cquetá</v>
          </cell>
        </row>
        <row r="9517">
          <cell r="E9517">
            <v>618410304583</v>
          </cell>
          <cell r="F9517" t="str">
            <v xml:space="preserve">Implementación de granjas integrales en las instituciones educativas rurales que lo requieran para el desarrollo de las prácticas educativas agropecuarias de los estudiantes de la zona rural del municipio de La Montañita. </v>
          </cell>
        </row>
        <row r="9518">
          <cell r="E9518">
            <v>618410304587</v>
          </cell>
          <cell r="F9518" t="str">
            <v>Fortalecer el programa de formación docente,  con criterio de calidad y pertinencia para la zona rural del municipio de La Montañita, con el fin de mejorar las  prácticas pedagógicas</v>
          </cell>
        </row>
        <row r="9519">
          <cell r="E9519">
            <v>618460310898</v>
          </cell>
          <cell r="F9519" t="str">
            <v>Implementar programas de educación ambiental para toda la zona rural de municipio de Milán (Caquetá).</v>
          </cell>
        </row>
        <row r="9520">
          <cell r="E9520">
            <v>618460310904</v>
          </cell>
          <cell r="F9520" t="str">
            <v xml:space="preserve">Implementar en las Instituciones Educativas del sector rural, que lo requieran y cuenten con el espacio de terreno adecuado, la modalidad agropecuaria, en el municipio de Milán Caquetá. </v>
          </cell>
        </row>
        <row r="9521">
          <cell r="E9521">
            <v>618460310914</v>
          </cell>
          <cell r="F9521" t="str">
            <v>Construir parques infantiles completamente dotados en las instituciones educativas rurales del municipio de Milán – Caquetá que lo requieran, como estrategia de complementación de la parte afectiva y psicomotriz de la población infantil.</v>
          </cell>
        </row>
        <row r="9522">
          <cell r="E9522">
            <v>618460310921</v>
          </cell>
          <cell r="F9522" t="str">
            <v xml:space="preserve">Implementar en el Plan de Gestión del Riesgo Escolar  de manera integral (entrega de la dotación y señalización de la que habla la norma) en todas las instituciones y sedes educativas del municipio de Milán, Caquetá, para prevenir riesgos o atender eventos adversos que surjan en la planta física de estos lugares. </v>
          </cell>
        </row>
        <row r="9523">
          <cell r="E9523">
            <v>618460310950</v>
          </cell>
          <cell r="F9523" t="str">
            <v xml:space="preserve">Ampliar la cobertura de los  programas impartidos por el ICBF en todos los centros poblados del municipio de Milán que garantice la atención a la  primera infancia del territorio. </v>
          </cell>
        </row>
        <row r="9524">
          <cell r="E9524">
            <v>618460310954</v>
          </cell>
          <cell r="F9524" t="str">
            <v>Fortalecer las alianzas estratégicas con el SENA, que permita mejorar el nivel técnico agropecuario de los jóvenes estudiantes de las I.E., del municipio de Milán, Caquetá.</v>
          </cell>
        </row>
        <row r="9525">
          <cell r="E9525">
            <v>618460310968</v>
          </cell>
          <cell r="F9525" t="str">
            <v>Nombrar el personal docente idóneo y necesario en cada una de las instituciones y sedes educativas rurales  del municipio de Milán, para garantizar la calidad de la educación de los NNJA del territorio.</v>
          </cell>
        </row>
        <row r="9526">
          <cell r="E9526">
            <v>618460310974</v>
          </cell>
          <cell r="F9526" t="str">
            <v>Construir bibliotecas múltiples con conectividad a bancos bibliográficos virtuales en todas las Instituciones educativas rurales  del municipio de Milán, Caquetá.</v>
          </cell>
        </row>
        <row r="9527">
          <cell r="E9527">
            <v>618460310981</v>
          </cell>
          <cell r="F9527" t="str">
            <v>Construir aulas de clase en las sedes educativas de las veredas del municipio de Milán que lo requieran.</v>
          </cell>
        </row>
        <row r="9528">
          <cell r="E9528">
            <v>618460310987</v>
          </cell>
          <cell r="F9528" t="str">
            <v>Construcción de Baterías Sanitarias en las sedes educativas de la zona rural del municipio de Milán Caquetá</v>
          </cell>
        </row>
        <row r="9529">
          <cell r="E9529">
            <v>618460310990</v>
          </cell>
          <cell r="F9529" t="str">
            <v>Construir infraestructura de los Restaurantes escolares de las sedes educativas de la zona rural del municipio de MIlán  Caquetá</v>
          </cell>
        </row>
        <row r="9530">
          <cell r="E9530">
            <v>618460310994</v>
          </cell>
          <cell r="F9530" t="str">
            <v>Construir Polideportivos en las sedes educativas de la zona rural del municipio de Milán, Caquetá</v>
          </cell>
        </row>
        <row r="9531">
          <cell r="E9531">
            <v>618460310995</v>
          </cell>
          <cell r="F9531" t="str">
            <v>Construir un internado en el centro poblado de Remolinos de Aricuntí, que permita el acceso a la población estudiantil rural del municipio de Milán  Caquetá</v>
          </cell>
        </row>
        <row r="9532">
          <cell r="E9532">
            <v>618460311010</v>
          </cell>
          <cell r="F9532" t="str">
            <v xml:space="preserve">Dotar de equipos y herramientas tecnológicas todas las sedes educativas rurales del municipio de Milán, Caquetá, que lo requiera, de acuerdo a estudios técnicos de viabilidad. </v>
          </cell>
        </row>
        <row r="9533">
          <cell r="E9533">
            <v>618460311011</v>
          </cell>
          <cell r="F9533" t="str">
            <v>Dotar de implementos deportivos a todas las instituciones y las sedes educativas rurales del municipio de Milán, Caquetá.</v>
          </cell>
        </row>
        <row r="9534">
          <cell r="E9534">
            <v>618460311017</v>
          </cell>
          <cell r="F9534" t="str">
            <v>Dotar de materiales didácticos y pedagógicos en todas las sedes educativas rurales del municipio de Milán, Caquetá.</v>
          </cell>
        </row>
        <row r="9535">
          <cell r="E9535">
            <v>618460311020</v>
          </cell>
          <cell r="F9535" t="str">
            <v>Dotar de mobiliario escolar a todas las sedes educativas rurales del municipio de Milán, Caquetá para garantizar el acceso a la educación a los niños del territorio.</v>
          </cell>
        </row>
        <row r="9536">
          <cell r="E9536">
            <v>618460311023</v>
          </cell>
          <cell r="F9536" t="str">
            <v xml:space="preserve">Dotar de textos y mobiliario las bibliotecas de todas las sedes educativas rurales del municipio de Milán, Caquetá, para garantizar el acceso a la educación de los estudiantes del territorio. </v>
          </cell>
        </row>
        <row r="9537">
          <cell r="E9537">
            <v>618460311030</v>
          </cell>
          <cell r="F9537" t="str">
            <v xml:space="preserve">Dotar de menaje y mobiliario a los restaurantes escolares de todas las sedes educativas rurales del municipio de Milán, Caquetá, para garantizar el acceso a la educación y la permanencia a la misma. </v>
          </cell>
        </row>
        <row r="9538">
          <cell r="E9538">
            <v>618460311037</v>
          </cell>
          <cell r="F9538" t="str">
            <v xml:space="preserve">Fortalecer el programa de restaurante escolar en todas las sedes educativas rurales del Municipio de Milán garantizando  que la comida sea de calidad, que la cantidad sea adecuada para los niños del territorio y se entregue desde el inicio hasta el final  del periodo lectivo, para garantizar el acceso y la permanencia al servicio. </v>
          </cell>
        </row>
        <row r="9539">
          <cell r="E9539">
            <v>618460311066</v>
          </cell>
          <cell r="F9539" t="str">
            <v xml:space="preserve">Prestar el servicio de rutas escolares rurales tanto terrestres, como fluviales, durante todo el periodo escolar, que garantice que los niños se trasladen de sus lugares a las instituciones y/o sedes educativas en todo el municipio de Milán, garantizando la seguridad en el servicio y la permanencia de los estudiantes. </v>
          </cell>
        </row>
        <row r="9540">
          <cell r="E9540">
            <v>618460311077</v>
          </cell>
          <cell r="F9540" t="str">
            <v>Mejorar la infraestructura física todos  los internados del sector rural del Municipio de Milán, Caquetá, para garantizar la permanencia de los estudiantes en el sistema escolar.</v>
          </cell>
        </row>
        <row r="9541">
          <cell r="E9541">
            <v>618460311143</v>
          </cell>
          <cell r="F9541" t="str">
            <v xml:space="preserve">Aumentar el presupuesto de calidad educativa para el municipio de Milán, de manera que la alcaldía pueda asignar recursos suficientes a las instituciones Educativas, para el pago de los servicios públicos, garantizando la calidad de la educación. </v>
          </cell>
        </row>
        <row r="9542">
          <cell r="E9542">
            <v>618460311170</v>
          </cell>
          <cell r="F9542" t="str">
            <v>Implementar programas de educación por ciclos (sabatinos), en los centros poblados, para facilitar el acceso a la educación media de la población del sector rural del municipio de Milán, Caquetá, aplicando el Decreto 3011 de 1997 que habla sobre la educación para adultos.</v>
          </cell>
        </row>
        <row r="9543">
          <cell r="E9543">
            <v>618460311174</v>
          </cell>
          <cell r="F9543" t="str">
            <v>Implementar programas de formación y actualización constantes a los docentes de las Instituciones y sedes educativas, para mejorar sus competencias y garantizar una mejor calidad en la educación a la población estudiantil del municipio de Milán, Caquetá.</v>
          </cell>
        </row>
        <row r="9544">
          <cell r="E9544">
            <v>618460311184</v>
          </cell>
          <cell r="F9544" t="str">
            <v>Implementar programas de educación superior (técnico, tecnológico, profesional)en los centros poblados de la zona rural del municipio de Milán, Caquetá</v>
          </cell>
        </row>
        <row r="9545">
          <cell r="E9545">
            <v>618460311206</v>
          </cell>
          <cell r="F9545" t="str">
            <v>Construir salas de sistemas en las Instituciones y sedes educativas rurales del municipio de Milán, Caquetá, que lo requieran de acuerdo a estudios técnicos de viabilidad.</v>
          </cell>
        </row>
        <row r="9546">
          <cell r="E9546">
            <v>618460311224</v>
          </cell>
          <cell r="F9546" t="str">
            <v>Mejorar los polideportivos de las instituciones y sedes educativas del municipio de Milán - Caquetá que lo requieran, de acuerdo a estudios técnicos de viabilidad, para que los NNJA cuenten con espacio adecuado para la recreación y el uso adecuado del tiempo libre</v>
          </cell>
        </row>
        <row r="9547">
          <cell r="E9547">
            <v>618460311235</v>
          </cell>
          <cell r="F9547" t="str">
            <v>Construir espacios para el desarrollo de actividades deportivas y culturales en los centros poblados del municipio de Milán Caquetá, para el fomento de la recreación, la cultura y el sano esparcimiento.</v>
          </cell>
        </row>
        <row r="9548">
          <cell r="E9548">
            <v>618460311241</v>
          </cell>
          <cell r="F9548" t="str">
            <v xml:space="preserve">Implementar programas de formación deportiva,  artística y cultural constantes en los centros poblados rurales del municipio de Milán con su respectiva dotación, para el buen uso del tiempo libre de la población. </v>
          </cell>
        </row>
        <row r="9549">
          <cell r="E9549">
            <v>618460311386</v>
          </cell>
          <cell r="F9549" t="str">
            <v>Implementar un plan de seguimiento al SEIP que cuente con una comisión para tal fin, así como recursos que permitan adelantar dicha comisión, en los resguardos Getuchá, Gorgonia, Maticurú, Jácome, Herichá, Resguardo de la Esperanza, San Luis, Agua negra, de la comunidad Coreguaje del municipio de Milán Caquetá.</v>
          </cell>
        </row>
        <row r="9550">
          <cell r="E9550">
            <v>618460311390</v>
          </cell>
          <cell r="F9550" t="str">
            <v>Dotar con material didáctico y pedagógico occidental y propio Coreguaje en las escuelas y en las SEI de los resguardos Getuchá, Gorgonia, Maticurú, Jácome, Herichá, Resguardo de la Esperanza, San Luis, Agua negra, de la comunidad Coreguaje del municipio de Milán Caquetá.</v>
          </cell>
        </row>
        <row r="9551">
          <cell r="E9551">
            <v>618460311393</v>
          </cell>
          <cell r="F9551" t="str">
            <v xml:space="preserve">Gestionar convenios con instituciones de educación superior (pública y privada) para facilitar el acceso y permanencia a programas de educación técnica, tecnológica y profesional para los bachilleres de los resguardos y comunidades indígenas del pueblo Coreguaje del Municipio de Milán, involucrando subsidios de alimentación, hospedaje y transporte para que los estudiantes. </v>
          </cell>
        </row>
        <row r="9552">
          <cell r="E9552">
            <v>618460311428</v>
          </cell>
          <cell r="F9552" t="str">
            <v xml:space="preserve">Construir infraestructura educativa como aulas de clase, baterías sanitarias, escenarios deportivos, restaurantes escolares, internados para la creación de espacios adecuados que garanticen una educación de calidad y la permanencia de los estudiantes del pueblo Coreguaje de Milán Caquetá.  </v>
          </cell>
        </row>
        <row r="9553">
          <cell r="E9553">
            <v>618460311808</v>
          </cell>
          <cell r="F9553" t="str">
            <v xml:space="preserve">Implementar Zonas de Orientación Escolar - ZOE que facilite la focalización y prevención del uso de sustancias psicoactivas y se garantice su continuidad para el beneficio de los niños, niñas y  adolescentes del municipio de Milán, Caquetá. </v>
          </cell>
        </row>
        <row r="9554">
          <cell r="E9554">
            <v>618479319228</v>
          </cell>
          <cell r="F9554" t="str">
            <v>Construir aulas, baterías sanitarias, escenarios deportivos, cubiertas, restaurantes escolares y parques infantiles, conforme a los lineamientos técnicos de infraestructura en las sedes educativas de la zona rural, para mejorar las condiciones de acceso al sistema educativo y el rendimiento académico de los niños, niñas y los adolescentes del municipio de Morelia Caquetá</v>
          </cell>
        </row>
        <row r="9555">
          <cell r="E9555">
            <v>618479319276</v>
          </cell>
          <cell r="F9555" t="str">
            <v>Ampliar la cobertura del programa Desarrollo Infantil en Medio Familiar para garantizar la atención integral de los niños y niñas menores de 5 años 11 meses, mujeres gestantes y lactantes, fortaleciendo los procesos de cuidado, crianza y promoción de derechos en la zona rural del municipio de Morelia Caquetá</v>
          </cell>
        </row>
        <row r="9556">
          <cell r="E9556">
            <v>618479319327</v>
          </cell>
          <cell r="F9556" t="str">
            <v>Realizar estudio técnico que permita definir la viabilidad para la construcción de 4 internados ubicados en las veredas Bolivia, Rochela Alta, El Silencio y casco urbano del municipio de Morelia, para mejorar la cobertura estudiantil, calidad educativa, y disminuir la deserción escolar de los niños, niñas y adolescentes.</v>
          </cell>
        </row>
        <row r="9557">
          <cell r="E9557">
            <v>618479319367</v>
          </cell>
          <cell r="F9557" t="str">
            <v xml:space="preserve">Realizar cerramiento perimetral en malla eslabonada a todas las Sedes Educativas de la zona rural del municipio de Morelia, para garantizar la seguridad de los estudiantes.  </v>
          </cell>
        </row>
        <row r="9558">
          <cell r="E9558">
            <v>618479319515</v>
          </cell>
          <cell r="F9558" t="str">
            <v>Apertura previo estudio técnico las sedes educativas de las veredas Virginia, campo alegre, bruselas y Rochela Baja, para garantizar el acceso a la educación de los niños, niñas y adolescentes de la zona rural del municipio de Morelia.</v>
          </cell>
        </row>
        <row r="9559">
          <cell r="E9559">
            <v>618479319528</v>
          </cell>
          <cell r="F9559" t="str">
            <v>Articular con el SENA, instituciones de educación superior Y ONG la promoción y desarrollo de programas técnicos, tecnológicos y profesionales relacionados con sostenibilidad ambiental, ciclos productivos, comerciales, artísticos, culturales, deportivos y catedra de género y paz, para fomentar la formación profesional e integral de los jóvenes de la zona rural del municipio de Morelia Caquetá</v>
          </cell>
        </row>
        <row r="9560">
          <cell r="E9560">
            <v>618479319539</v>
          </cell>
          <cell r="F9560" t="str">
            <v>Dotar las sedes educativas de la zona rural con mobiliario y equipamiento para mejorar las condiciones de acceso a la educación  de los niños, niñas y adolescentes del municipio de Morelia Caquetá</v>
          </cell>
        </row>
        <row r="9561">
          <cell r="E9561">
            <v>618479319543</v>
          </cell>
          <cell r="F9561" t="str">
            <v xml:space="preserve"> Nombrar la planta de personal docente calificado teniendo en cuenta la especialidad de las diferentes áreas en las sedes educativas de la zona rural del municipio de Morelia Caquetá con el fin de garantizar el ejercicio pleno de la educación en los niños, niñas y adolescentes.</v>
          </cell>
        </row>
        <row r="9562">
          <cell r="E9562">
            <v>618479319551</v>
          </cell>
          <cell r="F9562" t="str">
            <v>Gestionar ante la Secretaría de Educación Departamental y la Alcaldía Municipal un estudio que permita conocer la viabilidad técnica, legal y financiera para implementar la educación básica y media en las sedes e instituciones educativas de la zona rural del municipio de Morelia Caquetá</v>
          </cell>
        </row>
        <row r="9563">
          <cell r="E9563">
            <v>618479319557</v>
          </cell>
          <cell r="F9563" t="str">
            <v>Dar aplicabilidad al decreto 3011 de 1997 sobre la educación formal para jóvenes y adultos en las instituciones educativas El Silencio, Bolivia, Juan XXIII, San Marcos, Cervantes, con el objeto de erradicar el analfabetismo y mejorar las condiciones de vida de la población rural del municipio de Morelia Caquetá</v>
          </cell>
        </row>
        <row r="9564">
          <cell r="E9564">
            <v>618479319560</v>
          </cell>
          <cell r="F9564" t="str">
            <v>Fortalecer los procesos educativos, a través de la implementación de proyectos productivos como huertas, especies menores y viveros en las instituciones educativas de la zona rural, con el fin de incentivar la labor agropecuaria, el emprendimiento y la apropiación por el trabajo del campo en los jóvenes y mujeres del municipio de Morelia..</v>
          </cell>
        </row>
        <row r="9565">
          <cell r="E9565">
            <v>618479319594</v>
          </cell>
          <cell r="F9565" t="str">
            <v>Garantizar los recursos económicos a través del ministerio de educación nacional para prestar el servicio de transporte escolar terrestre y alternativo durante las 40 semanas del año, con calidad y pertinencia, para garantizar el desplazamiento de los estudiantes a las distintas sedes educativas en la zona rural y evitar la deserción escolar en el Municipio de Morelia Caquetá</v>
          </cell>
        </row>
        <row r="9566">
          <cell r="E9566">
            <v>618479319611</v>
          </cell>
          <cell r="F9566" t="str">
            <v>Mejorar la infraestructura educativa correspondiente a: aulas (techos, paredes y pisos), placas deportivas, salas de sistemas, baterías sanitarias, restaurantes escolares, y escenarios deportivos de las Sedes e Instituciones Educativas de la zona rural del municipio de Morelia Caquetá</v>
          </cell>
        </row>
        <row r="9567">
          <cell r="E9567">
            <v>618479319633</v>
          </cell>
          <cell r="F9567" t="str">
            <v>Mejorar el programa de Alimentación Escolar PAE, en presupuesto, calidad de la minuta (comida caliente), con pertinencia según jornada, durante las 40 semanas, con cobertura del 100%, de las sedes educativas de la zona rural del municipio de Morelia, para garantizar la permanencia de los niños, niñas y adolescentes en el sistema educativo y contribuir a mejorar su desempeño.</v>
          </cell>
        </row>
        <row r="9568">
          <cell r="E9568">
            <v>618479319651</v>
          </cell>
          <cell r="F9568" t="str">
            <v>Garantizar el acceso a la educación técnica, tecnológica y superior mediante la creación de un fondo para becas, subsidios y sostenimiento para los jóvenes de la zona rural del municipio de Morelia Caquetá que culminan sus estudios de básica y media, garantizando la permanencia y culminación de su ciclo profesional.</v>
          </cell>
        </row>
        <row r="9569">
          <cell r="E9569">
            <v>618479319657</v>
          </cell>
          <cell r="F9569" t="str">
            <v>Crear escuelas de formación deportivas y culturales administradas por el municipio de Morelia Caquetá para atender a los niños, niñas y adolescentes de la zona rural, con el objetivo de aprovechar el tiempo libre, generar hábitos y estilo de vida saludable y fomentar la cultura.</v>
          </cell>
        </row>
        <row r="9570">
          <cell r="E9570">
            <v>618479320040</v>
          </cell>
          <cell r="F9570" t="str">
            <v>Fortalecer las veedurías constituidas por las organizaciones comunitarias, asociaciones de padres de familias y comités para la vigilancia de la gestión pública de los diferentes programas del sector educativo de la zona rural, con el objeto de garantizar la inversión pública para brindar a los niños, niñas y adolescentes una educación con calidad en el municipio de Morelia Caquetá</v>
          </cell>
        </row>
        <row r="9571">
          <cell r="E9571">
            <v>618479320428</v>
          </cell>
          <cell r="F9571" t="str">
            <v>Contratar coordinador de educación municipal contextualizado y conocedor de las actividades educativas, comunitarias y de inversión de las sedes escolares de la zona rural del municipio de Morelia Caquetá</v>
          </cell>
        </row>
        <row r="9572">
          <cell r="E9572">
            <v>618592301043</v>
          </cell>
          <cell r="F9572" t="str">
            <v>Mejorar los polideportivos de las sedes   educativas de los corregimientos Santa Ramos, Rio Negro, Lucitania, La Paz, La Aguililla y La Esmeralda de del municipio de Puerto Rico, Caquetá.</v>
          </cell>
        </row>
        <row r="9573">
          <cell r="E9573">
            <v>618592301045</v>
          </cell>
          <cell r="F9573" t="str">
            <v>Mejorar las aulas múltiples de las sedes   educativas de los corregimientos Santa Ramos, Rio Negro, Lucitania, La Paz, La Aguililla y La Esmeralda de del municipio de Puerto Rico, Caquetá.</v>
          </cell>
        </row>
        <row r="9574">
          <cell r="E9574">
            <v>618592301082</v>
          </cell>
          <cell r="F9574" t="str">
            <v xml:space="preserve">Dotar con menajes de cocina al 100% a los restaurantes escolares para brindar una alimentación de calidad a cada una de las instituciones educativas de la zona rural del municipio Puerto Rico, Caquetá. </v>
          </cell>
        </row>
        <row r="9575">
          <cell r="E9575">
            <v>618592301100</v>
          </cell>
          <cell r="F9575" t="str">
            <v>Construir las aulas múltiples en todas las  sedes   educativas rurales de los corregimientos Santa Ramos, Rio Negro, Lucitania, La Paz, La Aguililla y La Esmeralda que se requiera del municipio de Puerto Rico, Caquetá.</v>
          </cell>
        </row>
        <row r="9576">
          <cell r="E9576">
            <v>618592301103</v>
          </cell>
          <cell r="F9576" t="str">
            <v>Construir restaurantes escolares en las instituciones educativas de la zona rural del municipio Puerto Rico, Caquetá, que lo requiera donde se brinde alimentación de calidad cumpliendo con los estándares establecidos por la ley al 100% de los estudiantes.</v>
          </cell>
        </row>
        <row r="9577">
          <cell r="E9577">
            <v>618592301106</v>
          </cell>
          <cell r="F9577" t="str">
            <v>Implementar sistemas ecológicos y sostenibles de extracción de agua para el consumo humano, con sistemas de potabilización, en cada una de las sedes educativas de la zona rural del municipio de Puerto Rico Caquetá</v>
          </cell>
        </row>
        <row r="9578">
          <cell r="E9578">
            <v>618592301108</v>
          </cell>
          <cell r="F9578" t="str">
            <v>Construir las baterías sanitarias en todas las sedes educativas rurales del municipio de Puerto Rico, Caquetá que lo requieran.</v>
          </cell>
        </row>
        <row r="9579">
          <cell r="E9579">
            <v>618592301109</v>
          </cell>
          <cell r="F9579" t="str">
            <v>Mejorar las baterías sanitarias en todas las sedes educativas rurales del municipio de Puerto Rico, Caquetá que lo requiera</v>
          </cell>
        </row>
        <row r="9580">
          <cell r="E9580">
            <v>618592301117</v>
          </cell>
          <cell r="F9580" t="str">
            <v>Construir en concreto la infraestructura física de las sedes educativas de los corregimientos de Rionegro, Esmeralda, La Paz, Lusitania, La Aguililla y Santana Ramos del municipio Puerto Rico, Caquetá, que se requieran.</v>
          </cell>
        </row>
        <row r="9581">
          <cell r="E9581">
            <v>618592301118</v>
          </cell>
          <cell r="F9581" t="str">
            <v>Mejorar la infraestructura física de las sedes educativas de los corregimientos de Rionegro, Esmeralda, La Paz, Lusitania, La Aguililla y Santana Ramos del municipio Puerto Rico, Caquetá, que se requieran.</v>
          </cell>
        </row>
        <row r="9582">
          <cell r="E9582">
            <v>618592301120</v>
          </cell>
          <cell r="F9582" t="str">
            <v>Construir polideportivos para la recreación, deporte y cultura en todas las sedes educativas de los corregimientos de Rionegro, Esmeralda, La Paz, Lusitania, La Aguililla y Santana Ramos del municipio Puerto Rico, Caquetá, que se requieran</v>
          </cell>
        </row>
        <row r="9583">
          <cell r="E9583">
            <v>618592301123</v>
          </cell>
          <cell r="F9583" t="str">
            <v>Garantizar el  servicio de transporte escolar, de manera oportuna, de calidad y pertinente en la zona rural del Municipio de Puerto Rico.</v>
          </cell>
        </row>
        <row r="9584">
          <cell r="E9584">
            <v>618592301126</v>
          </cell>
          <cell r="F9584" t="str">
            <v xml:space="preserve">Garantizar la alimentación, en los establecimientos educativos de la zona rural del municipio de Puerto Rico Caquetá, para garantizar la permanencia de los estudiantes y lograr su desarrollo. </v>
          </cell>
        </row>
        <row r="9585">
          <cell r="E9585">
            <v>618592301129</v>
          </cell>
          <cell r="F9585" t="str">
            <v xml:space="preserve">Dotar periodicamente con implementos deportivos a todas las instituciones educativas rurales del municipio de Puerto Rico - Caquetá </v>
          </cell>
        </row>
        <row r="9586">
          <cell r="E9586">
            <v>618592301132</v>
          </cell>
          <cell r="F9586" t="str">
            <v>Dotar periódicamente y de manera general a  las sedes educativas  de la zona rural del municipio de Puerto Rico - Caquetá,  de acuerdo a sus necesidades y requerimientos y a la Canasta Educativa según modelos.</v>
          </cell>
        </row>
        <row r="9587">
          <cell r="E9587">
            <v>618592301133</v>
          </cell>
          <cell r="F9587" t="str">
            <v>Constituir aulas inteligentes en  las sedes educativas  de la zona rural del municipio de Puerto Rico - Caquetá</v>
          </cell>
        </row>
        <row r="9588">
          <cell r="E9588">
            <v>618592301134</v>
          </cell>
          <cell r="F9588" t="str">
            <v>Dotar con equipos tecnológicos las aulas de sistemas de las sedes educativas de la zona rural del municipio de Puerto Rico - Caquetá.</v>
          </cell>
        </row>
        <row r="9589">
          <cell r="E9589">
            <v>618592301136</v>
          </cell>
          <cell r="F9589" t="str">
            <v xml:space="preserve">Garantizar un nivel integral de calidad, desde la educación inicial a la primera infancia, la primaria, básica secundaria, media, con enfoque diferencial para todo el sector rural del municipio de Puerto Rico - Caquetá. </v>
          </cell>
        </row>
        <row r="9590">
          <cell r="E9590">
            <v>618592301138</v>
          </cell>
          <cell r="F9590" t="str">
            <v xml:space="preserve">Mejorar la infraestructura física de los albergues existentes de las Instituciones Educativas y las sedes educativas de la zona rural del municipio de Puerto Rico - Caquetá. </v>
          </cell>
        </row>
        <row r="9591">
          <cell r="E9591">
            <v>618592301140</v>
          </cell>
          <cell r="F9591" t="str">
            <v>Mejorar la infraestructura de los restaurantes escolares existentes en las sedes educativas de los corregimientos del municipio de Puerto Rico - Caquetá.</v>
          </cell>
        </row>
        <row r="9592">
          <cell r="E9592">
            <v>618592301187</v>
          </cell>
          <cell r="F9592" t="str">
            <v>Contratar manipuladoras de alimentos  para todos los restaurantes escolares de las instituciones educativas de la zona rural del municipio de Puerto Rico Caquetá</v>
          </cell>
        </row>
        <row r="9593">
          <cell r="E9593">
            <v>618592301188</v>
          </cell>
          <cell r="F9593" t="str">
            <v>Implementar programas de capacitación en educación ambiental para todas las comunidades de la zona rural y centros poblados del municipio de Puerto Rico (Caquetá)</v>
          </cell>
        </row>
        <row r="9594">
          <cell r="E9594">
            <v>618592301189</v>
          </cell>
          <cell r="F9594" t="str">
            <v>Nombrar y asignar la planta docente que le corresponda a los establecimientos educativos de la zona rural del municipio de Puerto Rico Caquetá, según perfiles y niveles educativos requeridos,  y con flexibilidad en las relaciones técnicas estudiantes por docente, teniendo en cuenta las características territoriales, priorizando al personal profesional de la región.</v>
          </cell>
        </row>
        <row r="9595">
          <cell r="E9595">
            <v>618592301194</v>
          </cell>
          <cell r="F9595" t="str">
            <v xml:space="preserve">Implementar programas para la atención de la primera infancia en los corregimientos Santa Ramos, Rio Negro, Lucitania, La Paz, La Aguililla y La Esmeralda  del municipio de Puerto Rico Caquetá y que estos a su vez sean certificados por las diferentes Juntas de acción comunal. </v>
          </cell>
        </row>
        <row r="9596">
          <cell r="E9596">
            <v>618592301215</v>
          </cell>
          <cell r="F9596" t="str">
            <v>Construir una sede universitaria pública que permita el acceso a la educación superior a todos los estudiantes del municipio de Puerto Rico Caquetá, priorizando a la población rural.</v>
          </cell>
        </row>
        <row r="9597">
          <cell r="E9597">
            <v>618592301219</v>
          </cell>
          <cell r="F9597" t="str">
            <v>Implementar programas de formación técnica y técnológica, constantes,  dirigida a la población rural de los centros poblados del municipio de Puerto Rico Caquetá</v>
          </cell>
        </row>
        <row r="9598">
          <cell r="E9598">
            <v>618592301235</v>
          </cell>
          <cell r="F9598" t="str">
            <v>Implementar programas de formación técnica y tecnológica, constantes,  dirigida a la población rural de los centros poblados del municipio de Puerto Rico.</v>
          </cell>
        </row>
        <row r="9599">
          <cell r="E9599">
            <v>618592301239</v>
          </cell>
          <cell r="F9599" t="str">
            <v>Implementar y ampliar cobertura en programas flexibles e incluyentes de alfabetización en la zona rural del municipio de Puerto Rico Caquetá, dando aplicabilidad al Decreto 3011 de 1997</v>
          </cell>
        </row>
        <row r="9600">
          <cell r="E9600">
            <v>618592301242</v>
          </cell>
          <cell r="F9600" t="str">
            <v>Implementar programas de formación artística como medio de expresión cultural, desarrollando la creatividad, el cuidado al medio ambiente y el arraigo al territorio, en la zona rural del municipio de Puerto Rico Caquetá.</v>
          </cell>
        </row>
        <row r="9601">
          <cell r="E9601">
            <v>618592301243</v>
          </cell>
          <cell r="F9601" t="str">
            <v>Construir escenarios para el fomento para la recreación, el deporte y la cultura en los centros poblados del municipio de Puerto Rico - Caquetá</v>
          </cell>
        </row>
        <row r="9602">
          <cell r="E9602">
            <v>618592301247</v>
          </cell>
          <cell r="F9602" t="str">
            <v>Dotar de instrumentos musicales, elementos deportivos y materiales de arte, para el desarrollo de actividades que permitan el disfrute y buen aprovechamiento del tiempo libre en la población de la zona rural del municipio de Puerto Rico Caquetá</v>
          </cell>
        </row>
        <row r="9603">
          <cell r="E9603">
            <v>618592301252</v>
          </cell>
          <cell r="F9603" t="str">
            <v>Fortalecer las huertas escolares,  que permitan mejorar la seguridad alimentaria y nutricional de los estudiantes en las sedes educativas de la zona rural del municipio de Puerto Rico Caquetá.</v>
          </cell>
        </row>
        <row r="9604">
          <cell r="E9604">
            <v>618592301253</v>
          </cell>
          <cell r="F9604" t="str">
            <v xml:space="preserve">Garantizar la ofertar de programas presenciales y a distancia,  gratuitos, con subsidios de alimentación, transporte y hospedaje (según modalidad),  de manera que  los jóvenes rurales accedan a la educación superior en el municipio de Puerto Rico - Caquetá. </v>
          </cell>
        </row>
        <row r="9605">
          <cell r="E9605">
            <v>618592301506</v>
          </cell>
          <cell r="F9605" t="str">
            <v xml:space="preserve">Construir espacios adecuados para la formación virtual, que dispongan de horarios flexibles y diferentes opciones de acuerdo a las necesidades de las mujeres rurales en los centros poblados del municipio de Puerto Rico Caquetá. </v>
          </cell>
        </row>
        <row r="9606">
          <cell r="E9606">
            <v>618592301542</v>
          </cell>
          <cell r="F9606" t="str">
            <v>Elaborar el material didáctico para la educación propia del pueblo Nasa del municipio de Puerto Rico Caquetá; de manera que cada uno de los estudiantes de las sedes educativas (Nasa Kiwe, Cabildo Montebello, Calarcá, Witacx kwe, Umakite, Zit set del Quecal y Nasa Luucx) pueda acceder a la información y formarse en su cultura y su lengua.</v>
          </cell>
        </row>
        <row r="9607">
          <cell r="E9607">
            <v>618592301547</v>
          </cell>
          <cell r="F9607" t="str">
            <v xml:space="preserve">Construir el cerramiento perimetral para la I.E.R Centro Indigena del resguardo Nasa Kiwe y para las sedes Cabildo Montebello, Calarcá, Witacx kwe, Umakite, Zit set del Quecal y Nasa Luucx, del pueblo Nasa del municipio de Puerto Rico Caquetá. </v>
          </cell>
        </row>
        <row r="9608">
          <cell r="E9608">
            <v>618592301549</v>
          </cell>
          <cell r="F9608" t="str">
            <v>Gestionar la desvinculación de 4 escuelas campesinas(El Recuerdo, La Esperanza, Valle Bonito y 12 de octubre) al colegio indígena para el nivel de bachillerato, de manera que se pueda implementar plenamente la educación propia del municipio de Puerto Rico(Caquetá).</v>
          </cell>
        </row>
        <row r="9609">
          <cell r="E9609">
            <v>618592301551</v>
          </cell>
          <cell r="F9609" t="str">
            <v>Gestionar el otorgamiento de becas para educación superior de los jóvenes y adultos Nasa y Pijao del municipio de Puerto Rico(Caquetá)</v>
          </cell>
        </row>
        <row r="9610">
          <cell r="E9610">
            <v>618592301553</v>
          </cell>
          <cell r="F9610" t="str">
            <v>Implementar semanas con contenidos y actividades acordes a la cultura indígena en el municipio de Puerto Rico(Caquetá)</v>
          </cell>
        </row>
        <row r="9611">
          <cell r="E9611">
            <v>618592301554</v>
          </cell>
          <cell r="F9611" t="str">
            <v>Construir una zona recreativa tradicional para los estudiantes de los cabildos Nasa Kiwe, Cabildo Montebello, Calarcá, Witacx kwe, Umakite, Zit set del Quecal y Nasa Luucx del municipio de Puerto Rico (Caquetá)</v>
          </cell>
        </row>
        <row r="9612">
          <cell r="E9612">
            <v>618592301555</v>
          </cell>
          <cell r="F9612" t="str">
            <v>Implementar becas para educación técnica y profesional destinadas a los jóvenes y adultos Nasa y Pijao del Municipio de Puerto Rico(Caquetá)</v>
          </cell>
        </row>
        <row r="9613">
          <cell r="E9613">
            <v>618592301556</v>
          </cell>
          <cell r="F9613" t="str">
            <v>Construir un colegio indígena agropecuario y cultural indígena  para la atención y formación de los NNA del resguardo galilea Siberia del municipio de Puerto Rico(Caquetá).</v>
          </cell>
        </row>
        <row r="9614">
          <cell r="E9614">
            <v>618592301557</v>
          </cell>
          <cell r="F9614" t="str">
            <v>Construir y adecuar restaurantes escolares en todas las sedes educativas de la comunidad indígena del municipio de Puerto Rico (Caquetá)</v>
          </cell>
        </row>
        <row r="9615">
          <cell r="E9615">
            <v>618592301558</v>
          </cell>
          <cell r="F9615" t="str">
            <v>Gestionar frente a la entidad responsable la alimentación diferencial (tradicional, de acuerdo a los usos y costumbres tradicionales) para los restaurantes de todas las sedes educativas de la comunidad indígena del municipio de Puerto Rico (Caquetá)</v>
          </cell>
        </row>
        <row r="9616">
          <cell r="E9616">
            <v>618592301559</v>
          </cell>
          <cell r="F9616" t="str">
            <v>Contratar  un profesor de lengua materna, que le de clases a niños, jóvenes y adultos del pueblo indígena del municipio de Puerto Rico(Caquetá)</v>
          </cell>
        </row>
        <row r="9617">
          <cell r="E9617">
            <v>618592301560</v>
          </cell>
          <cell r="F9617" t="str">
            <v>Implementar un programa flexible para el joven indígena del municipio de Puerto Rico Caquetá que desee acceder acceder a la educación superior</v>
          </cell>
        </row>
        <row r="9618">
          <cell r="E9618">
            <v>618592301561</v>
          </cell>
          <cell r="F9618" t="str">
            <v>Desarrollar un proyecto que permita el rescate de la lengua materna en adultos, niños y jóvenes de Nasa Kiwe, Montebello, Calarcá, Witacx kwe, Umakite, Zit set del Quecal y Nasa Luucx del municipio de Puerto Rico(Caquetá)</v>
          </cell>
        </row>
        <row r="9619">
          <cell r="E9619">
            <v>618592301562</v>
          </cell>
          <cell r="F9619" t="str">
            <v>Durante el restaurante escolar con el menaje y los elementos necesarios para el adecuado funcionamiento de las sedes educativas Nasa Kiwe, Montebello, Calarcá, Witacx kwe, Umakite, Zit set del Quecal y Nasa Luucx del municipio de Puerto Rico (Caquetá)</v>
          </cell>
        </row>
        <row r="9620">
          <cell r="E9620">
            <v>618592301563</v>
          </cell>
          <cell r="F9620" t="str">
            <v>Mejorar las baterías sanitarias de las sedes educativas Nasa Kiwe, Montebello, Calarcá, Witacx kwe, Umakite, Zit set del Quecal y Nasa Luucx del municipio de Puerto Rico (Caquetá)</v>
          </cell>
        </row>
        <row r="9621">
          <cell r="E9621">
            <v>618592301564</v>
          </cell>
          <cell r="F9621" t="str">
            <v>Construir los escenarios para la recreación y el deporte de las sedes educativas del pueblo indígena del municipio de Puerto Rico (Caquetá)</v>
          </cell>
        </row>
        <row r="9622">
          <cell r="E9622">
            <v>618592301566</v>
          </cell>
          <cell r="F9622" t="str">
            <v>Construir un parque infantil para los niños y niñas en cada una de las comunidades Nasa Kiwe, Montebello, Calarcá, Witacx kwe, Umakite, Zit set del Quecal y Nasa Luucx del municipio de Puerto Rico (Caquetá)</v>
          </cell>
        </row>
        <row r="9623">
          <cell r="E9623">
            <v>618592301567</v>
          </cell>
          <cell r="F9623" t="str">
            <v>Implementar un programa de formación en liderazgo, procesos administrativos, culturales, sociales, económicos de la mujer indígena del el municipio de Puerto Rico(Caquetá).</v>
          </cell>
        </row>
        <row r="9624">
          <cell r="E9624">
            <v>618592301568</v>
          </cell>
          <cell r="F9624" t="str">
            <v>Construir un albergue para garantizar que los niños que viven lejos de las sedes educativas puedan estudiar en el resguardo galilea Siberia de Puerto Rico Caquetá</v>
          </cell>
        </row>
        <row r="9625">
          <cell r="E9625">
            <v>618592301569</v>
          </cell>
          <cell r="F9625" t="str">
            <v>Capacitar a las autoridades educativas para la aplicación del Sistema de Educación Indígena Propio para la comunidad Nasa Kiwe del municipio de Puerto Rico(Caquetá)</v>
          </cell>
        </row>
        <row r="9626">
          <cell r="E9626">
            <v>618592301570</v>
          </cell>
          <cell r="F9626" t="str">
            <v>Mejorar la infraestructura  del restaurante escolar de la I.E.R. Centro Indígena en el municipio de Puerto Rico (Caquetá)</v>
          </cell>
        </row>
        <row r="9627">
          <cell r="E9627">
            <v>618592301571</v>
          </cell>
          <cell r="F9627" t="str">
            <v>Contratar profesores especializados en música, danza y deportes en las sedes educativas indígenas del municipio de Puerto Rico(Caquetá)</v>
          </cell>
        </row>
        <row r="9628">
          <cell r="E9628">
            <v>618592301572</v>
          </cell>
          <cell r="F9628" t="str">
            <v>Implementar una catedra etnoeducativa en las I.E. que atienden población indígena del municipio de Puerto Rico (Caquetá)</v>
          </cell>
        </row>
        <row r="9629">
          <cell r="E9629">
            <v>618592301573</v>
          </cell>
          <cell r="F9629" t="str">
            <v xml:space="preserve">Comprar una casa de paso en la ciudad de Florencia en beneficio de los jóvenes indígenas del municipio de Puerto Rico(Caquetá)   </v>
          </cell>
        </row>
        <row r="9630">
          <cell r="E9630">
            <v>618592301574</v>
          </cell>
          <cell r="F9630" t="str">
            <v xml:space="preserve">Implementar un  proyecto de una universidad indígena en el municipio de Puerto Rico (Caquetá). </v>
          </cell>
        </row>
        <row r="9631">
          <cell r="E9631">
            <v>618592301576</v>
          </cell>
          <cell r="F9631" t="str">
            <v>Implementar programas de formación técnica y tecnológica para los resguardos Nasa Kiwe y galilea Siberia del municipio de Puerto Rico (Caquetá)</v>
          </cell>
        </row>
        <row r="9632">
          <cell r="E9632">
            <v>618592301577</v>
          </cell>
          <cell r="F9632" t="str">
            <v>Mejorar la infraestructura de las sedes educativas de las Nasa Kiwe, Montebello, Calarcá, Witacx kwe, Umakite, Zit set del Quecal y Nasa Luucx del municipio de Puerto Rico (Caquetá)</v>
          </cell>
        </row>
        <row r="9633">
          <cell r="E9633">
            <v>618592301579</v>
          </cell>
          <cell r="F9633" t="str">
            <v>Institucionalizar la semana de intercambio cultural Nasa en la I.E.R. Centro Indígena del municipio de Puerto Rico(Caquetá)</v>
          </cell>
        </row>
        <row r="9634">
          <cell r="E9634">
            <v>618592301581</v>
          </cell>
          <cell r="F9634" t="str">
            <v>Dotar de instrumentos musicales tradicionales la I.E.R Centro Indígena del Resguardo Nasa Kiwe del municipio de Puerto Rico(Caquetá)</v>
          </cell>
        </row>
        <row r="9635">
          <cell r="E9635">
            <v>618592301582</v>
          </cell>
          <cell r="F9635" t="str">
            <v>Habilitar la educación media en la I.E.R Centro Indígena Nasa Kiwe en el municipio de Puerto Rico(Caquetá)</v>
          </cell>
        </row>
        <row r="9636">
          <cell r="E9636">
            <v>618592301583</v>
          </cell>
          <cell r="F9636" t="str">
            <v>Dotar con equipos audiovisuales la I.E.R. Centro Indígena del resguardo Nasa Kiwe del municipio de Puerto Rico(Caquetá)</v>
          </cell>
        </row>
        <row r="9637">
          <cell r="E9637">
            <v>618592301584</v>
          </cell>
          <cell r="F9637" t="str">
            <v>Implementar el programa de alfabetización en nasa-yuwe en beneficio de la población indígena adulta del municipio de Puerto Rico(Caquetá).</v>
          </cell>
        </row>
        <row r="9638">
          <cell r="E9638">
            <v>618592301588</v>
          </cell>
          <cell r="F9638" t="str">
            <v>Formular, financiar e implementar el PEC indígena para las comunidades Nasa, desde la inclusión de este plan en las líneas de los planes de vida y el plan de salvaguarda, en el municipio de Puerto Rico (Caquetá)</v>
          </cell>
        </row>
        <row r="9639">
          <cell r="E9639">
            <v>618592301590</v>
          </cell>
          <cell r="F9639" t="str">
            <v>Construir restaurante escolar en todas las sedes educativas de la comunidad indígena del municipio de Puerto Rico(Caquetá)</v>
          </cell>
        </row>
        <row r="9640">
          <cell r="E9640">
            <v>618592301591</v>
          </cell>
          <cell r="F9640" t="str">
            <v>Dotar el restaurante escolar con menaje que permita una adecuada  manipulación de alimentos en las sedes educativas del pueblo indígena del municipio de Puerto Rico(Caquetá</v>
          </cell>
        </row>
        <row r="9641">
          <cell r="E9641">
            <v>618592301592</v>
          </cell>
          <cell r="F9641" t="str">
            <v>Implementar programas de formación técnica y tecnológica, así como capacitaciones, diplomados, cursos y talleres en temas agropecuarios para el pueblo indígena del municipio de Puerto Rico Caquetá</v>
          </cell>
        </row>
        <row r="9642">
          <cell r="E9642">
            <v>618592301593</v>
          </cell>
          <cell r="F9642" t="str">
            <v xml:space="preserve">Implementar un programa flexible para el joven indígena del municipio de Puerto Rico Caquetá que desee acceder a la educación superior, que contemple subsidios de manutención y requisitos especiales para el ingreso a las universidades públicas y privadas. </v>
          </cell>
        </row>
        <row r="9643">
          <cell r="E9643">
            <v>618592301594</v>
          </cell>
          <cell r="F9643" t="str">
            <v>Construir sedes educativas en los cabildos Nasa Kiwe, Montebello, Calarcá, Witacx kwe, Umakite, Zit set del Quecal y Nasa Luucx del pueblo indígena del  municipio de Puerto Rico (Caquetá)</v>
          </cell>
        </row>
        <row r="9644">
          <cell r="E9644">
            <v>618592301595</v>
          </cell>
          <cell r="F9644" t="str">
            <v>Construir los albergues que se requieran en el corregimiento de Rionegro, Centro Poblado del municipio Puerto Rico, Caquetá</v>
          </cell>
        </row>
        <row r="9645">
          <cell r="E9645">
            <v>618592301596</v>
          </cell>
          <cell r="F9645" t="str">
            <v>Dotar las instituciones educativas de material didáctico y  bibliográfico en el municipio de Puerto Rico, Caquetá</v>
          </cell>
        </row>
        <row r="9646">
          <cell r="E9646">
            <v>618592302022</v>
          </cell>
          <cell r="F9646" t="str">
            <v>Implementar programas de capacitación técnica y empresarial para la población joven del de las  comunidades indígenas del municipio de Puerto Rico Caquetá, a través de programa de becas específicos, el SENA y otras entidades.</v>
          </cell>
        </row>
        <row r="9647">
          <cell r="E9647">
            <v>618592302148</v>
          </cell>
          <cell r="F9647" t="str">
            <v xml:space="preserve">Construir aulas en la I.E Sagrados Corazones ubicada en el casco urbano, de manera que cuente con la capacidad instalada necesaria para atender a la población estudiantil de la zona rural del municipio de Puerto Rico Caquetá. </v>
          </cell>
        </row>
        <row r="9648">
          <cell r="E9648">
            <v>618592302178</v>
          </cell>
          <cell r="F9648" t="str">
            <v>Garantizar la aplicación de la Ley estatutaria 1618 de 2013 de manera que a las personas con discapacidad se les garantice el derecho a la educación, en las instituciones y sedes educativas de la zona rural del municipio de Puerto Rico (Caquetá) para una buena convivencia institucional.</v>
          </cell>
        </row>
        <row r="9649">
          <cell r="E9649">
            <v>618592302306</v>
          </cell>
          <cell r="F9649" t="str">
            <v>Construir escenarios deportivos para el fomento de los juegos tradicionales para todos los pueblos indígenas del municipio de Puerto Rico (Caquetá).</v>
          </cell>
        </row>
        <row r="9650">
          <cell r="E9650">
            <v>618610302104</v>
          </cell>
          <cell r="F9650" t="str">
            <v>Construir infraestructura educativa adecuada como aulas, baterías sanitarias, restaurantes escolares, bibliotecas, salones culturales y/o aulas máximas y escenarios deportivos, en las sedes educativas de la zona rural del municipio de San José del Fragua Caquetá</v>
          </cell>
        </row>
        <row r="9651">
          <cell r="E9651">
            <v>618610302147</v>
          </cell>
          <cell r="F9651" t="str">
            <v>Mejorar la infraestructura física como aulas, techos, pisos y obra blanca, escenarios deportivos, y baterías sanitarias de las sedes educativas de la zona rural del municipio de San José del Fragua Caquetá.</v>
          </cell>
        </row>
        <row r="9652">
          <cell r="E9652">
            <v>618610302212</v>
          </cell>
          <cell r="F9652" t="str">
            <v>Dotar de computadores, tabletas, dispositivos, equipos audiovisuales, material lúdico, libros, mobiliario, tableros acrílicos, sillas, mesas, aires, e implementos deportivos, a todas las sedes educativas de la zona rural del municipio de San José del Fragua Caquetá como recursos y herramientas indispensables para el proceso de formación educativa de los estudiantes.</v>
          </cell>
        </row>
        <row r="9653">
          <cell r="E9653">
            <v>618610302231</v>
          </cell>
          <cell r="F9653" t="str">
            <v>Mejorar las estrategias de permanencia de los niños, niñas y adolescentes de las sedes educativas de la zona rural del municipio de San José del Fragua Caquetá, a través del acceso gratuito a útiles escolares y uniformes, como incentivo educativo.</v>
          </cell>
        </row>
        <row r="9654">
          <cell r="E9654">
            <v>618610302330</v>
          </cell>
          <cell r="F9654" t="str">
            <v>Garantizar el acceso a la educación técnica, tecnológica y superior mediante la creación de un fondo para becas, subsidios y sostenimiento para los jóvenes y mujeres rurales del municipio de San José del Fragua Caquetá que culminan sus estudios de básica y media, garantizando la permanencia y culminación de su ciclo profesional.</v>
          </cell>
        </row>
        <row r="9655">
          <cell r="E9655">
            <v>618610302393</v>
          </cell>
          <cell r="F9655" t="str">
            <v>Garantizar los recursos económicos a través del ministerio de educación para prestar el servicio de transporte escolar terrestre y alternativo durante las 40 semanas del año, con calidad y pertinencia, para garantizar el desplazamiento a los distintos sedes educativas e internados de los estudiantes y evitar la deserción escolar, en la zona rural del Municipio de San José del Fragua Caquetá</v>
          </cell>
        </row>
        <row r="9656">
          <cell r="E9656">
            <v>618610302422</v>
          </cell>
          <cell r="F9656" t="str">
            <v xml:space="preserve"> Nombrar la planta de personal docente idóneo y capacitados en modelos flexibles, tecnologías, inclusión, bilingüismo y con especialidad en las diferentes áreas, para todas las instituciones y sedes educativas de la zona rural del municipio de San José del Fragua Caquetá</v>
          </cell>
        </row>
        <row r="9657">
          <cell r="E9657">
            <v>618610302590</v>
          </cell>
          <cell r="F9657" t="str">
            <v xml:space="preserve">Gestionar ante el SENA la ampliación de su oferta académica en la zona rural del municipio de San José del Fragua Caquetá para fortalecer las capacidades de la comunidad, priorizando a la mujer rural, teniendo en cuenta la vocación agropecuaria del territorio, </v>
          </cell>
        </row>
        <row r="9658">
          <cell r="E9658">
            <v>618610302604</v>
          </cell>
          <cell r="F9658" t="str">
            <v>Ofertar la formación por ciclos para jóvenes y adultos, reduciendo el número de estudiantes exigido por el ministerio de educación, erradicando el analfabetismo y garantizando una educación flexible (diurno y nocturno) en la zona rural del municipio de San José del Fragua Caquetá</v>
          </cell>
        </row>
        <row r="9659">
          <cell r="E9659">
            <v>618610302623</v>
          </cell>
          <cell r="F9659" t="str">
            <v xml:space="preserve">Construir y dotar Laboratorios de química y física donde se requiera , para facilitar el aprendizaje investigativo de la población estudiantil de la zona rural del municipio de San José del Fragua Caquetá.    </v>
          </cell>
        </row>
        <row r="9660">
          <cell r="E9660">
            <v>618610302665</v>
          </cell>
          <cell r="F9660" t="str">
            <v>Gestionar ante la Secretaría de Educación Departamental y la Alcaldía Municipal un estudio que permita conocer la viabilidad técnica, legal y financiera para implementar la básica media (grados 10º y 11º) de las sedes educativas Bellavista, Vergel, Gallineta (sede central), María Auxiliadora de la zona rural del municipio de San José del Fragua Caquetá</v>
          </cell>
        </row>
        <row r="9661">
          <cell r="E9661">
            <v>618610302690</v>
          </cell>
          <cell r="F9661" t="str">
            <v>Ampliar la cobertura de los programas ofertados por el ICBF de la modalidad de Atención inicial (estrategia de cero a siempre) en la zona rural, para garantizar el derecho a una atención integral de los niños y las niñas del municipio de San José del Fragua Caquetá</v>
          </cell>
        </row>
        <row r="9662">
          <cell r="E9662">
            <v>618610302698</v>
          </cell>
          <cell r="F9662" t="str">
            <v>Realizar estudio técnico sobre la viabilidad para la construcción de un centro de desarrollo infantil conforme a los lineamientos técnicos del ICBF en los Centro Poblados de Fraguita y Puerto Nuevo Zabaleta, que garantice la educación inicial, cuidado y nutrición a los niños y niñas menores de 5 años, del municipio de San José del Fragua Caquetá.</v>
          </cell>
        </row>
        <row r="9663">
          <cell r="E9663">
            <v>618610302727</v>
          </cell>
          <cell r="F9663" t="str">
            <v>Asignar planta de personal administrativo para el acompañamiento permanente de los estudiantes internos de las Instituciones Educativas Yurayaco, Gallineta y Zabaleta de la zona rural del municipio de San José del Fragua Caquetá</v>
          </cell>
        </row>
        <row r="9664">
          <cell r="E9664">
            <v>618610302777</v>
          </cell>
          <cell r="F9664" t="str">
            <v>Dotar los restaurantes escolares con los implementos y equipo de menaje necesarios, para las sedes e internados de la zona rural del municipio de San José del Fragua Caquetá</v>
          </cell>
        </row>
        <row r="9665">
          <cell r="E9665">
            <v>618610302851</v>
          </cell>
          <cell r="F9665" t="str">
            <v>Acceder a becas que garanticen la educación superior de los jóvenes y adolescentes de las comunidades indígenas del municipio de San José del Fragua Caquetá</v>
          </cell>
        </row>
        <row r="9666">
          <cell r="E9666">
            <v>618610302860</v>
          </cell>
          <cell r="F9666" t="str">
            <v xml:space="preserve"> Garantizar el programa de alimentación escolar PAE para los niños, niñas y adolescentes del pueblo INGA del municipio de San José del Fragua Caquetá, suministrando alimentos con alto contenido nutricional, raciones completas, teniendo en cuenta el enfoque diferencial.</v>
          </cell>
        </row>
        <row r="9667">
          <cell r="E9667">
            <v>618610302873</v>
          </cell>
          <cell r="F9667" t="str">
            <v>Realizar un convenio con la universidad de la amazonia y las comunidades indígenas del municipio de San José del Fragua Caquetá, que brinde a los jóvenes indígenas la oportunidad de acceder a la educación superior y formarse como profesional.</v>
          </cell>
        </row>
        <row r="9668">
          <cell r="E9668">
            <v>618610302895</v>
          </cell>
          <cell r="F9668" t="str">
            <v>Dotar con mobiliario necesario para el funcionamiento de la Institución Educativa Yachaikuri y sus sedes educativas de San José del Fragua Caquetá</v>
          </cell>
        </row>
        <row r="9669">
          <cell r="E9669">
            <v>618610302901</v>
          </cell>
          <cell r="F9669" t="str">
            <v>Implementar el servicio de transporte escolar terrestre y fluvial que permita a los estudiantes de los resguardos del municipio de San José del Fragua llegar hasta sus sedes educativas, teniendo en cuenta los siguientes trayectos: Del Resguardo San Miguel al Resguardo Yurayaco (terrestre) y del Resguardo Las Brisas, San Antonio, San Miguel a Yurayaco de San José del Fragua (Fluvial).</v>
          </cell>
        </row>
        <row r="9670">
          <cell r="E9670">
            <v>618610302916</v>
          </cell>
          <cell r="F9670" t="str">
            <v>Capacitar a los docentes de las sedes educativas en la elaboración de material didáctico propio para las comunidades indígenas del municipio de San José del Fragua Caquetá</v>
          </cell>
        </row>
        <row r="9671">
          <cell r="E9671">
            <v>618610302929</v>
          </cell>
          <cell r="F9671" t="str">
            <v>Garantizar la educación básica primaria y secundaria en las Instituciones Educativas YachaiKury y la Lajas, para lograr el acceso a la educación de los niños, niñas y jóvenes del Resguardo Nasa Portal del municipio de San José del Fragua Caquetá</v>
          </cell>
        </row>
        <row r="9672">
          <cell r="E9672">
            <v>618610303034</v>
          </cell>
          <cell r="F9672" t="str">
            <v>Culminar el proyecto de Sistema de Educación Integral Propio para los pueblos indígenas del municipio de San José del Fragua Caquetá</v>
          </cell>
        </row>
        <row r="9673">
          <cell r="E9673">
            <v>618610303212</v>
          </cell>
          <cell r="F9673" t="str">
            <v>Garantizar el derecho a la educación superior de los pueblos indígenas INGAS en pregrado y postgrado a través de subsidios y el establecimiento de una sede en el territorio de San José del Fragua Caquetá</v>
          </cell>
        </row>
        <row r="9674">
          <cell r="E9674">
            <v>618610303255</v>
          </cell>
          <cell r="F9674" t="str">
            <v>Construir un parque infantil dentro del Resguardo Nasa el Portal, para la recreación de los niños, niñas y adolescentes en el municipio de San José del Fragua  Caquetá</v>
          </cell>
        </row>
        <row r="9675">
          <cell r="E9675">
            <v>618610303257</v>
          </cell>
          <cell r="F9675" t="str">
            <v>Brindar subsidios educativos y de manutención a los jóvenes que se encuentran vinculados a la educación superior del Resguardo Nasa el Portal de San José del Fragua Caquetá</v>
          </cell>
        </row>
        <row r="9676">
          <cell r="E9676">
            <v>618610303261</v>
          </cell>
          <cell r="F9676" t="str">
            <v>Construir los dormitorios del internado de la sede educativa Yachaikuri ubicada en el Reguardo Yurayaco de San José del Fragua Caquetá</v>
          </cell>
        </row>
        <row r="9677">
          <cell r="E9677">
            <v>618610303272</v>
          </cell>
          <cell r="F9677" t="str">
            <v>Construir encerramiento perimetral para el aislamiento de las 5 sedes educativas de los resguardos San Miguel, Las Brisas, san Antonio , Yurayaco y sede principal Yachaikuri del municipio de San José del Fragua</v>
          </cell>
        </row>
        <row r="9678">
          <cell r="E9678">
            <v>618610303278</v>
          </cell>
          <cell r="F9678" t="str">
            <v>Construir aulas, laboratorios de química y física, baterías sanitarias, escenarios deportivos para las sedes educativas de los resguardos y sede principal Yachaikuri, del municipio de San José del Fragua</v>
          </cell>
        </row>
        <row r="9679">
          <cell r="E9679">
            <v>618610303297</v>
          </cell>
          <cell r="F9679" t="str">
            <v xml:space="preserve">Construir la casas cultural a cada uno de los resguardos del municipio de San José del Fragua Caquetá, como espacio propio para el desarrollo de actividades culturales de las comunidades indígenas.  </v>
          </cell>
        </row>
        <row r="9680">
          <cell r="E9680">
            <v>618610303304</v>
          </cell>
          <cell r="F9680" t="str">
            <v>Construir ocho tambú (Sitio de encuentro), uno  en cada sede educativa y cuatro  en la sede principal de la institución educativa Yachaikuri de San José del Fragua</v>
          </cell>
        </row>
        <row r="9681">
          <cell r="E9681">
            <v>618610303308</v>
          </cell>
          <cell r="F9681" t="str">
            <v>Construir y dotar las salas de sistemas de la Institución Educativa Yachaikuri y sus sedes educativas ubicadas en el municipio de San José del Fragua Caquetá, para que los niños, niñas y adolescentes indígenas puedan acceder a las tecnológicas de la información y la comunicación.</v>
          </cell>
        </row>
        <row r="9682">
          <cell r="E9682">
            <v>618610303311</v>
          </cell>
          <cell r="F9682" t="str">
            <v>Implementar proyectos pedagógicos productivos en la institución educativa Yachaikuri y sus sedes educativas de San José del Fragua Caquetá</v>
          </cell>
        </row>
        <row r="9683">
          <cell r="E9683">
            <v>618610303314</v>
          </cell>
          <cell r="F9683" t="str">
            <v>Adoptar por parte de la secretaria de educación Departamental el proyecto educativo PEC del pueblo indígena INGA de San José del Fragua Caquetá</v>
          </cell>
        </row>
        <row r="9684">
          <cell r="E9684">
            <v>618610303322</v>
          </cell>
          <cell r="F9684" t="str">
            <v>Nombrar de planta a los 15 docentes que prestan sus servicios  a la institución educativa Yachaikuri y sus sedes educativas en el municipio de San José del Fragua Caquetá</v>
          </cell>
        </row>
        <row r="9685">
          <cell r="E9685">
            <v>618610303325</v>
          </cell>
          <cell r="F9685" t="str">
            <v>Implementar proyectos pedagógicos productivos en la institución educativa Yachaikuri y sus sedes educativas de San José del Fragua Caquetá</v>
          </cell>
        </row>
        <row r="9686">
          <cell r="E9686">
            <v>618610303391</v>
          </cell>
          <cell r="F9686" t="str">
            <v>Construir un restaurantes escolar para la preparación de los alimentos propios del pueblo Murui Muina en el municipio de San José del Fragua.</v>
          </cell>
        </row>
        <row r="9687">
          <cell r="E9687">
            <v>618610303394</v>
          </cell>
          <cell r="F9687" t="str">
            <v>Construir el Proyecto Educativo Comunitario de la institución rural Fortunato Really de San José del Fragua Caquetá.</v>
          </cell>
        </row>
        <row r="9688">
          <cell r="E9688">
            <v>618610303397</v>
          </cell>
          <cell r="F9688" t="str">
            <v>Construir la biblioteca de la Sede educativa Wayuma ubicada en el Cabildo indígena Jaeni Dona de San José del Fragua Caquetá</v>
          </cell>
        </row>
        <row r="9689">
          <cell r="E9689">
            <v>618610303401</v>
          </cell>
          <cell r="F9689" t="str">
            <v>Establecer un currículo propio del pueblo Murui Muina para ser impartido en la Sede educativa Wayuma ubicada en el Cabildo indígena Ja?eni D?ona de San José del Fragua.</v>
          </cell>
        </row>
        <row r="9690">
          <cell r="E9690">
            <v>618610303402</v>
          </cell>
          <cell r="F9690" t="str">
            <v>Construir aulas escolares para garantizar el acceso a la educación de los niños, niñas y adolescentes de la comunidad indígena Ja?eni D?ona del municipio de San José del Fragua Caquetá</v>
          </cell>
        </row>
        <row r="9691">
          <cell r="E9691">
            <v>618610303403</v>
          </cell>
          <cell r="F9691" t="str">
            <v xml:space="preserve">Dotar las bibliotecas de las sedes educativas para el aprendizaje de los niños indígenas del municipio de San José del Fragua. </v>
          </cell>
        </row>
        <row r="9692">
          <cell r="E9692">
            <v>618610303486</v>
          </cell>
          <cell r="F9692" t="str">
            <v>Realizar estudio técnico que permita definir la viabilidad para la construcción de una sede universitaria en el municipio de San José del Fragua Caquetá, teniendo en cuenta la oferta académica, pertinencia necesaria y la vocación del territorio.</v>
          </cell>
        </row>
        <row r="9693">
          <cell r="E9693">
            <v>618610303505</v>
          </cell>
          <cell r="F9693" t="str">
            <v>Construir un internado en la institución educativa de la vereda Costa Rica, beneficiando a estudiantes de las sedes educativas El Prado, El Diamante, El Rubí, garantizando el acceso y permanencia a la educación en el municipio de San José del Fragua Caquetá</v>
          </cell>
        </row>
        <row r="9694">
          <cell r="E9694">
            <v>618610304055</v>
          </cell>
          <cell r="F9694" t="str">
            <v>Crear convenios con las entidades encargadas de ejecutar el programa de alimentación escolar para promover la compra y el uso de los alimentos producidos por los campesinos de San José del Fragua Caquetá</v>
          </cell>
        </row>
        <row r="9695">
          <cell r="E9695">
            <v>618610304063</v>
          </cell>
          <cell r="F9695" t="str">
            <v>Realizar estudios técnicos que permitan evidenciar la necesidad de mejorar la infraestructura educativa del área urbana del municipio de San José del Fragua Caquetá para garantizar la prestación del servicio educativo de los niños, niñas y adolescentes de la población del sector rural.</v>
          </cell>
        </row>
        <row r="9696">
          <cell r="E9696">
            <v>618753296855</v>
          </cell>
          <cell r="F9696" t="str">
            <v>Entregar Becas para mujeres rurales del municipio de San Vicente del Caguán – Caquetá, que les permita acceder a estudios superiores, así como garantizar la oferta de programas presenciales y a distancia gratuitos acordes a las necesidades del contexto</v>
          </cell>
        </row>
        <row r="9697">
          <cell r="E9697">
            <v>618753298053</v>
          </cell>
          <cell r="F9697" t="str">
            <v>Habilitar la modalidad de internado en 4 sedes del centro educativo intercultural indígena de San Vicente del Caguán, Caquetá.</v>
          </cell>
        </row>
        <row r="9698">
          <cell r="E9698">
            <v>618753298255</v>
          </cell>
          <cell r="F9698" t="str">
            <v>Adecuar el programa de Alimentación Escolar que se brinda en las siete sedes educativas presentes en las comunidades indígenas del municipio de San Vicente del Caguán, Caquetá.</v>
          </cell>
        </row>
        <row r="9699">
          <cell r="E9699">
            <v>618753298291</v>
          </cell>
          <cell r="F9699" t="str">
            <v>Construir y dotar escenarios deportivas y culturales en las sedes educativas de las comunidades indígenas del municipio de San Vicente del Caguán, Caquetá.</v>
          </cell>
        </row>
        <row r="9700">
          <cell r="E9700">
            <v>618753298310</v>
          </cell>
          <cell r="F9700" t="str">
            <v>Construir laboratorios de física en las sedes principales de las Instituciones educativas del área rural de San Vicente del Caguán - Caquetá</v>
          </cell>
        </row>
        <row r="9701">
          <cell r="E9701">
            <v>618753298314</v>
          </cell>
          <cell r="F9701" t="str">
            <v>Producir material pedagógico y didáctico propio de acuerdo con lo establecido en el proyecto educativo comunitario de las comunidades indígenas del municipio de San Vicente del Caguán, Caquetá.</v>
          </cell>
        </row>
        <row r="9702">
          <cell r="E9702">
            <v>618753298316</v>
          </cell>
          <cell r="F9702" t="str">
            <v>Contratar  cuidadores para los internados de las instituciones educativas de la zona rural del municipio de San Vicente del Caguán - Caquetá,  que garanticen la atención integral adecuada durante todo el año escolar a los NNJA rurales del municipio.</v>
          </cell>
        </row>
        <row r="9703">
          <cell r="E9703">
            <v>618753298324</v>
          </cell>
          <cell r="F9703" t="str">
            <v>Dotar de medios de trasporte terrestre a las sedes educativas de las comunidades indígenas del municipio de San Vicente del Caguán.</v>
          </cell>
        </row>
        <row r="9704">
          <cell r="E9704">
            <v>618753298325</v>
          </cell>
          <cell r="F9704" t="str">
            <v>Contratar   manipuladoras de alimentos para los internados de la zona rural del municipio de San Vicente del Caguán - Caquetá, que garanticen la atención integral adecuada durante todo el año escolar a los NNJA rurales del municipio.</v>
          </cell>
        </row>
        <row r="9705">
          <cell r="E9705">
            <v>618753298343</v>
          </cell>
          <cell r="F9705" t="str">
            <v>Dotar con todos los elementos necesarios, los internados de las Instituciones educativas, brindando condiciones de calidad y pertinentes, para la población estudiantil de la zona rural del municipio de San Vicente del Caguán - Caquetá.</v>
          </cell>
        </row>
        <row r="9706">
          <cell r="E9706">
            <v>618753298344</v>
          </cell>
          <cell r="F9706" t="str">
            <v>Construir infraestructura educativa de acuerdo usos y costumbres de cada pueblo indígena del municipio de San Vicente del Caguán, Caquetá.</v>
          </cell>
        </row>
        <row r="9707">
          <cell r="E9707">
            <v>618753298346</v>
          </cell>
          <cell r="F9707" t="str">
            <v>Implementar programas para facilitar el acceso y permanencia de los jóvenes a la educación, técnica, tecnológicas y superior, propendiendo por la cualificación del talento humano del territorio.</v>
          </cell>
        </row>
        <row r="9708">
          <cell r="E9708">
            <v>618753298347</v>
          </cell>
          <cell r="F9708" t="str">
            <v>Implementar  modelos educativos flexibles para jóvenes y adultos en las sedes de educativas de las comunidades indígenas del municipio de San Vicente del Caguán</v>
          </cell>
        </row>
        <row r="9709">
          <cell r="E9709">
            <v>618753298358</v>
          </cell>
          <cell r="F9709" t="str">
            <v>Nombrar docentes de acuerdo a las necesidades del servicio educativo en las comunidades indígenas del municipio de San Vicente del Caguán.</v>
          </cell>
        </row>
        <row r="9710">
          <cell r="E9710">
            <v>618753298363</v>
          </cell>
          <cell r="F9710" t="str">
            <v>Implementar la primera infancia mediante la modalidad Semillas de Vida en el municipio de San Vicente del Caguán, Caquetá.</v>
          </cell>
        </row>
        <row r="9711">
          <cell r="E9711">
            <v>618753298365</v>
          </cell>
          <cell r="F9711" t="str">
            <v>Implementar proyectos para fortalecer la iniciativas artísticas, culturales, ambientales, artesanales y pedagógicas en las sedes educativas de los resguardos y comunidades indígenas de San Vicente del Caguán</v>
          </cell>
        </row>
        <row r="9712">
          <cell r="E9712">
            <v>618753298386</v>
          </cell>
          <cell r="F9712" t="str">
            <v>Establecer un programa que permita la recuperación de las lenguas maternas de los pueblos indígenas del municipio de San Vicente del Caguán, Caquetá.</v>
          </cell>
        </row>
        <row r="9713">
          <cell r="E9713">
            <v>618753298425</v>
          </cell>
          <cell r="F9713" t="str">
            <v>Desarrollar el proceso de formulación y puesta en funcionamiento del PEC, de los pueblos indígenas del municipio de San Vicente del Caguán, Caquetá.</v>
          </cell>
        </row>
        <row r="9714">
          <cell r="E9714">
            <v>618753298647</v>
          </cell>
          <cell r="F9714" t="str">
            <v xml:space="preserve">Constituir aulas inteligentes en las instituciones educativas de la zona rural del municipio de San Vicente del Caguan – Caquetá, de manera que los estudiantes aprendan a través de un medio colaborativo, enriqueciendo sus conocimientos por medio de las tecnologías. </v>
          </cell>
        </row>
        <row r="9715">
          <cell r="E9715">
            <v>618753298729</v>
          </cell>
          <cell r="F9715" t="str">
            <v>Mejorar la infraestructura de las sedes educativas del área rural de San Vicente del Caguán - Caquetá, para beneficiar la población estudiantil de la zona</v>
          </cell>
        </row>
        <row r="9716">
          <cell r="E9716">
            <v>618753298742</v>
          </cell>
          <cell r="F9716" t="str">
            <v xml:space="preserve">Construir restaurantes escolares en las sedes educativas de la zona rural de San Vicente del Caguán - Caquetá y las que hacen parte de la zona de diferendo limítrofe con 20 o más estudiantes, de manera que los alumnos puedan acceder al servicio. </v>
          </cell>
        </row>
        <row r="9717">
          <cell r="E9717">
            <v>618753298751</v>
          </cell>
          <cell r="F9717" t="str">
            <v>Fortalecer los  programas educativos flexibles del que habla el decreto 3011 de 1997, por el cual se establecen normas para el ofrecimiento de la educación de adultos y se dictan otras disposiciones, en la zona rural del municipio de San Vicente del Caguán – Caquetá.</v>
          </cell>
        </row>
        <row r="9718">
          <cell r="E9718">
            <v>618753298757</v>
          </cell>
          <cell r="F9718" t="str">
            <v>Garantizar los modulos educativos y la formación docente para prestar los servicios educativos de acuerdo al decreto 3011 de 1997, (por el cual se establecen normas para el ofrecimiento de la educación de adultos y se dictan otras disposiciones) y a las necesidades de la zona rural del municipio de San Viente del Caguan -  Caquetá.</v>
          </cell>
        </row>
        <row r="9719">
          <cell r="E9719">
            <v>618753298782</v>
          </cell>
          <cell r="F9719" t="str">
            <v>Garantizar los modulos educativos y la formación docente para prestar los servicios educativos de acuerdo al decreto 3011 de 1997, (por el cual se establecen normas para el ofrecimiento de la educación de adultos y se dictan otras disposiciones) y  satisfacer  las necesidades de los estudiantes de la zona rural del municipio de San Viente del Caguan -  Caquetá.</v>
          </cell>
        </row>
        <row r="9720">
          <cell r="E9720">
            <v>618753298786</v>
          </cell>
          <cell r="F9720" t="str">
            <v>Nombrar el personal docente idóneo y necesario que garantice la atención a los niños y niñas de la primera infancia de los tres grados de preescolar (Pre-jardín, Jardín y Transacción) en cada una de las sedes educativas de la zona rural de San Vicente del Caguán – Caquetá.</v>
          </cell>
        </row>
        <row r="9721">
          <cell r="E9721">
            <v>618753298807</v>
          </cell>
          <cell r="F9721" t="str">
            <v xml:space="preserve">Construir laboratorios de química en las sedes principales de la zona rural del municipio de San Vicente del Caguán – Caquetá, que permitan el aprendizaje en los estudiantes a través de la experimentación. </v>
          </cell>
        </row>
        <row r="9722">
          <cell r="E9722">
            <v>618753298821</v>
          </cell>
          <cell r="F9722" t="str">
            <v>Implementar programas permanentes de formación cultural deportiva y artística, garantizando la contratación de los instructores en cada uno de las inspecciones de la zona rural del municipio de San Vicente del Caguán – Caquetá.</v>
          </cell>
        </row>
        <row r="9723">
          <cell r="E9723">
            <v>618753298823</v>
          </cell>
          <cell r="F9723" t="str">
            <v xml:space="preserve">Nombrar el personal docente con los perfiles requeridos en cada una de las instituciones educativas que lo requieren en el área rural, al igual que las instituciones educativas que hacen parte de la zona de diferendo limítrofe en el municipio de San Vicente del Caguán - Caquetá, </v>
          </cell>
        </row>
        <row r="9724">
          <cell r="E9724">
            <v>618753298825</v>
          </cell>
          <cell r="F9724" t="str">
            <v>Implementar la media técnica (grados 10 y 11) en las instituciones educativas rurales de los centros poblados de Puerto Amor, Santa Rosa,  Cristalina Troncales,  La Novia,  Gibraltar, Puerto Betania, Villa Carmona debido a las distancias que deben recorrer los estudiantes de las diferentes veredas para poder culminar su educación media.</v>
          </cell>
        </row>
        <row r="9725">
          <cell r="E9725">
            <v>618753298828</v>
          </cell>
          <cell r="F9725" t="str">
            <v xml:space="preserve">Ofertar programas presenciales y a distancia de carreras técnicas, tecnológicas y profesionales a través del SENA y las universidades, acordes y suficientes a las necesidades y características de la zona rural de San Vicente del Caguán - Caquetá. </v>
          </cell>
        </row>
        <row r="9726">
          <cell r="E9726">
            <v>618753298830</v>
          </cell>
          <cell r="F9726" t="str">
            <v xml:space="preserve">Construir restaurantes escolares en las sedes educativas de la zona rural de San Vicente del Caguán - Caquetá y las que hacen parte de la zona de diferendo limítrofe con 20 o más estudiantes, de manera que los alumnos puedan acceder al servicio. </v>
          </cell>
        </row>
        <row r="9727">
          <cell r="E9727">
            <v>618753298832</v>
          </cell>
          <cell r="F9727" t="str">
            <v>Dotar restaurantes escolares (en menaje, estufas industriales, neveras, congelador, baterías de cocina, licuadora y los demás utensilios para el almacenamiento, conservación y preparación de los alimentos) en las sedes educativas de la zona rural de San Vicente del Caguán y las que hacen parte de la zona de diferendo limítrofe con 20 o más estudiantes.</v>
          </cell>
        </row>
        <row r="9728">
          <cell r="E9728">
            <v>618753298834</v>
          </cell>
          <cell r="F9728" t="str">
            <v xml:space="preserve">Construir en concreto la infraestructura de las sedes educativas que lo requieran, en la zona rural del municipio de San Vicente del Caguán – Caquetá, y las que hacen parte de la zona de diferendo limítrofe, de manera que los alumnos cuenten con un espacio adecuado para estudiar. </v>
          </cell>
        </row>
        <row r="9729">
          <cell r="E9729">
            <v>618753298837</v>
          </cell>
          <cell r="F9729" t="str">
            <v>Construir aulas de Bilingüismo en las sedes principales de las Instituciones educativas, para mejorar las competencias comunicativas de los NNJA del área rural de San Vicente del Caguán - Caquetá</v>
          </cell>
        </row>
        <row r="9730">
          <cell r="E9730">
            <v>618753298839</v>
          </cell>
          <cell r="F9730" t="str">
            <v>Construir de manera participativa un Proyecto de Educación Campesina, basado en un modelo propio y construido a partir de las necesidades territoriales de la ZRC. En este sentido, se deben vincular las tres Instituciones Educativas de la zona (Balsillas, Guayabal y Los Andes) con sus respectivas sedes, para consolidar un proyecto educativo propio.</v>
          </cell>
        </row>
        <row r="9731">
          <cell r="E9731">
            <v>618753298843</v>
          </cell>
          <cell r="F9731" t="str">
            <v>Dotar los laboratorios de física con los elementos necesarios para que los estudiantes adelanten las prácticas respectivas en  las en las sedes educativas principales de las Instituciones educativas del área rural de San Vicente del Caguán - Caquetá</v>
          </cell>
        </row>
        <row r="9732">
          <cell r="E9732">
            <v>618753298854</v>
          </cell>
          <cell r="F9732" t="str">
            <v>Construir aulas de sistemas en las sedes principales de las Instituciones educativas del área rural de San Vicente del Caguán - Caquetá</v>
          </cell>
        </row>
        <row r="9733">
          <cell r="E9733">
            <v>618753298863</v>
          </cell>
          <cell r="F9733" t="str">
            <v>Mejorar la infraestructura de los  internados en las sedes educativas La Unión y Santo Domingo Sabio del área rural de San Vicente del Caguán – Caquetá, que garanticen la permanencia, cobertura y continuidad de los niños, niñas y adolescentes en el sistema educativo.</v>
          </cell>
        </row>
        <row r="9734">
          <cell r="E9734">
            <v>618753298865</v>
          </cell>
          <cell r="F9734" t="str">
            <v>Garantizar  que los programas para la alfabetización en los ciclos I y II con modelos educativos flexibles, se desarrollen durante todo el año electivo permitiendo una educación de calidad para la población en extra edad de la zona rural de San Vicente del Caguán - Caquetá.</v>
          </cell>
        </row>
        <row r="9735">
          <cell r="E9735">
            <v>618753298868</v>
          </cell>
          <cell r="F9735" t="str">
            <v>Construir escenarios deportivos que permitan la recreación, la cultura y el deporte en todas las sedes educativas de la zona rurales  del municipio de San Vicente del Caguán- Caquetá, que lo requieran, priorizando los territorios PISDA.</v>
          </cell>
        </row>
        <row r="9736">
          <cell r="E9736">
            <v>618753298876</v>
          </cell>
          <cell r="F9736" t="str">
            <v xml:space="preserve">Construir una sede universitaria pública en el casco urbano  que garantice la cobertura a todos los estudiantes de la zona rural del municipio de San Vicente del Cáguan (Caquetá), con programas para impulsar el desarrollo regional.   </v>
          </cell>
        </row>
        <row r="9737">
          <cell r="E9737">
            <v>618753298877</v>
          </cell>
          <cell r="F9737" t="str">
            <v xml:space="preserve">Garantizar la manutencion, transporte y alojamiento de los estudiantes de la zona rural que estudien en la sede de la universidad del municipio. </v>
          </cell>
        </row>
        <row r="9738">
          <cell r="E9738">
            <v>618753298878</v>
          </cell>
          <cell r="F9738" t="str">
            <v>Dotar de elementos deportivos, culturales y artísticos, cada uno de los escenarios construidos y existentes para la recreación, la cultura y el deporte en las sedes educativas de la zona rural de San Vicente del Caguán - Caquetá  y en las que hacen parte de la zona de diferendo limítrofe</v>
          </cell>
        </row>
        <row r="9739">
          <cell r="E9739">
            <v>618753298879</v>
          </cell>
          <cell r="F9739" t="str">
            <v>Mejorar los escenarios deportivos y de recreación para las sedes educativas, La Granada, Ceibas Arriba, Los Andes, Campo Hermoso, Cristalina Troncales, Antonio Nariño. Y las sedes educativas que hacen parte de la zona de diferendo limítrofe, Buenos Aires N 3, La Esmeralda No. 2, Puerto Llano, Playa Rica, San Jose de Caquetania de la zona rural del municipio de San Vicente del Caguán -  Caquetá</v>
          </cell>
        </row>
        <row r="9740">
          <cell r="E9740">
            <v>618753298880</v>
          </cell>
          <cell r="F9740" t="str">
            <v>Construir las baterías sanitarias necesarias y suficientes en las sedes educativas del área rural de San Vicente del Caguán - Caquetá.</v>
          </cell>
        </row>
        <row r="9741">
          <cell r="E9741">
            <v>618753298881</v>
          </cell>
          <cell r="F9741" t="str">
            <v xml:space="preserve">Mejorar las baterías sanitarias necesarias y suficientes en las sedes educativas del área rural de San Vicente del Caguán que lo requieran. </v>
          </cell>
        </row>
        <row r="9742">
          <cell r="E9742">
            <v>618753298882</v>
          </cell>
          <cell r="F9742" t="str">
            <v xml:space="preserve">Mejorar el programa de Alimentación Escolar PAE, en los establecimientos educativos de la zona rural del municipio de San Vicente del Caguán – Caquetá; y en las sedes educativas que se encuentran en las veredas  que hacen parte de la zona de diferendo limítrofe, para garantizar la permanencia de los estudiantes y lograr su desarrollo.  </v>
          </cell>
        </row>
        <row r="9743">
          <cell r="E9743">
            <v>618753298885</v>
          </cell>
          <cell r="F9743" t="str">
            <v>Aperturar tres nuevas sedes educativas en las veredas, Nueva Esperanza del Yari, Aguas Claras y Alta Gracia, lo cual permitirá el ingreso de aproximadamente 60 estudiantes de la zona.</v>
          </cell>
        </row>
        <row r="9744">
          <cell r="E9744">
            <v>618753298886</v>
          </cell>
          <cell r="F9744" t="str">
            <v>Dotar con material didáctico, pedagógico, tecnológico y mobiliario en cada una de las sedes educativas de la zona rural del municipio de San Vicente del Caguán - Caquetá y las que hacen parte de la zona de diferendo limítrofe las cuales atienden aproximadamente 6000 estudiantes.</v>
          </cell>
        </row>
        <row r="9745">
          <cell r="E9745">
            <v>618753298887</v>
          </cell>
          <cell r="F9745" t="str">
            <v xml:space="preserve">Implementar rutas escolares en las sedes educativas del área rural de San Vicente del Caguán – Caquetá, de manera que se garantice el acceso y la permanencia de los estudiantes. </v>
          </cell>
        </row>
        <row r="9746">
          <cell r="E9746">
            <v>618753298888</v>
          </cell>
          <cell r="F9746" t="str">
            <v>Dotar los laboratorios de química con los elementos necesarios para que los estudiantes adelanten las prácticas respectivas en las sedes principales de las Instituciones educativas de la zona rural del municipio de San Vicente del Caguán - Caquetá.</v>
          </cell>
        </row>
        <row r="9747">
          <cell r="E9747">
            <v>618753298889</v>
          </cell>
          <cell r="F9747" t="str">
            <v>Construir infraestructura para internados en las principales sedes educativas de los centros poblados de Las Damas,Puerto Amor, Guacamayas, Troncales, Los Fundadores, Campo Hermoso, Ciudad Yarí del área rural de San Vicente del Caguán que garanticen la permanencia, cobertura y continuidad de los niños, niñas y adolescentes en el sistema educativo en el municipio de San Vicente del Caguán - Caquetá</v>
          </cell>
        </row>
        <row r="9748">
          <cell r="E9748">
            <v>618753298890</v>
          </cell>
          <cell r="F9748" t="str">
            <v xml:space="preserve">Ampliar la cobertura del programa más familias en acción a la totalidad de la familia focalizada, en la zona rural del municipio de San Vicente del Caguán – Caquetá.  </v>
          </cell>
        </row>
        <row r="9749">
          <cell r="E9749">
            <v>618753298891</v>
          </cell>
          <cell r="F9749" t="str">
            <v xml:space="preserve">Permitir que las instituciones educativas realicen seguimiento al cumplimiento de los deberes de las familias beneficiarias del programa familias en acción en el municipio de San Vicente del Caguán,  de manera que se garantice  la adecuada  educación de los NNJA, contando con material didáctico, uniformes, transporte, etc. </v>
          </cell>
        </row>
        <row r="9750">
          <cell r="E9750">
            <v>618753298892</v>
          </cell>
          <cell r="F9750" t="str">
            <v>Implementar las politicas publicas  para la inclusión, protección y garantía de derechos con enfoques diferenciales (Discapacidad, genero, LGBTI, étnico y adulto mayor, entre otros)  en cada una de las instituciones educativas de la zona rural del municipio de San Vicente del Caguan</v>
          </cell>
        </row>
        <row r="9751">
          <cell r="E9751">
            <v>618753298893</v>
          </cell>
          <cell r="F9751" t="str">
            <v>Establecer Sistemas de producción agroalimentaria que incluya huertas caseras, de pan coger y frutales, en los patios de las IER, que contribuyan al desarrollo del medio ambiente, acompañados de procesos de capacitación en las sedes educativas de la zona rural del municipio de San Vicente del Caguán.</v>
          </cell>
        </row>
        <row r="9752">
          <cell r="E9752">
            <v>618753298894</v>
          </cell>
          <cell r="F9752" t="str">
            <v>Implementar programas y espacios para rescatar la educación, la cultura y la identidad  afro desde las instituciones educativas de la zona  rural del municipio de San Vicente del Caguán.</v>
          </cell>
        </row>
        <row r="9753">
          <cell r="E9753">
            <v>618753298895</v>
          </cell>
          <cell r="F9753" t="str">
            <v>Construir  Centros de Desarrollo Infantil CDI, en cada uno de los centros poblados que lo amerite  de la zona rural del municipio de San Vicente del Caguán -  Caquetá.</v>
          </cell>
        </row>
        <row r="9754">
          <cell r="E9754">
            <v>618753298896</v>
          </cell>
          <cell r="F9754" t="str">
            <v>Dotar las salas de sistemas de las sedes educativas de la zona rural del municipio de San Vicente del Caguán – Caquetá.</v>
          </cell>
        </row>
        <row r="9755">
          <cell r="E9755">
            <v>618753298897</v>
          </cell>
          <cell r="F9755" t="str">
            <v>Ampliar la cobertura de  los programas de  atención a  la primera infancia en todas las veredas de la zona rural del municipio de San Vicente del Caguán - Caquetá  y en las veredas que hacen parte de la zona de diferendo limítrofe, de acuerdo a la demanda poblacional de niños y niñas menores de 5  años, en la zona rural de San Vicente del Caguán.</v>
          </cell>
        </row>
        <row r="9756">
          <cell r="E9756">
            <v>618753299101</v>
          </cell>
          <cell r="F9756" t="str">
            <v>Construir escenarios para la recreación y el deporte en las comunidades indígenas del municipio de San Vicente del Caguán, Caquetá.</v>
          </cell>
        </row>
        <row r="9757">
          <cell r="E9757">
            <v>618753299302</v>
          </cell>
          <cell r="F9757" t="str">
            <v xml:space="preserve">Gestionar predios para que los estudiantes de los diferentes niveles educativos,  puedan adelantar sus prácticas académicas, de acuerdo a los programas ofertados en el contexto del territorio, por parte de las IES y otras entidades en la zona rural del municipio de San Vicente del Caguán - Caquetá. </v>
          </cell>
        </row>
        <row r="9758">
          <cell r="E9758">
            <v>618753299747</v>
          </cell>
          <cell r="F9758" t="str">
            <v xml:space="preserve">Construir granjas demostrativas autosustentables y autosostenibles  para las I. E que oferten media técnica en la zona rural del municipio de San Vicente del Caguán. </v>
          </cell>
        </row>
        <row r="9759">
          <cell r="E9759">
            <v>618756305451</v>
          </cell>
          <cell r="F9759" t="str">
            <v>Construir una sede universitaria en el casco urbano del municipio de Solano Caquetá, que permita el acceso a la educación superior, priorizando la población rural del municipio de acuerdo con estudios de viabilidad técnica que se adelanten</v>
          </cell>
        </row>
        <row r="9760">
          <cell r="E9760">
            <v>618756305565</v>
          </cell>
          <cell r="F9760" t="str">
            <v>Implementar programas de capacitación ambiental para toda la zona rural de municipio de Solano (Caquetá)</v>
          </cell>
        </row>
        <row r="9761">
          <cell r="E9761">
            <v>618756305794</v>
          </cell>
          <cell r="F9761" t="str">
            <v xml:space="preserve">Implementar programas de educación técnica, tecnológica y profesional en temas agrícolas, pecuarias, ambientales, turismo ecológico, proyectos, producción orgánica, entre otros, para el desarrollo profesional de la región, en el municipio de Solano, Caquetá </v>
          </cell>
        </row>
        <row r="9762">
          <cell r="E9762">
            <v>618756305949</v>
          </cell>
          <cell r="F9762" t="str">
            <v>Capacitar permanentemente a los docentes de las instituciones y sedes educativas del municipio de Solano -  Caquetá, de acuerdo con los nuevos requerimientos educativos, de manera que la enseñanza que se brinde a los niños este actualizada y acorde a los lineamientos.</v>
          </cell>
        </row>
        <row r="9763">
          <cell r="E9763">
            <v>618756305951</v>
          </cell>
          <cell r="F9763" t="str">
            <v>Construir bibliotecas en las sedes de las instituciones educativas y ludotecas en los centros poblados de la zona rural del municipio de Solano, Caquetá, que lo requieran, de acuerdo con los estudios técnicos de viabilidad.</v>
          </cell>
        </row>
        <row r="9764">
          <cell r="E9764">
            <v>618756305982</v>
          </cell>
          <cell r="F9764" t="str">
            <v>Construir escenarios deportivos en todas las sedes educativas del municipio de Solano, Caquetá, para la recreación, el deporte, la cultura y el aprovechamiento adecuado del tiempo libre.</v>
          </cell>
        </row>
        <row r="9765">
          <cell r="E9765">
            <v>618756305994</v>
          </cell>
          <cell r="F9765" t="str">
            <v>Ampliar los internados existentes en las instituciones educativas de la zona rural del municipio de Solano – Caquetá que lo requieran de acuerdo con los estudios técnicos de viabilidad.</v>
          </cell>
        </row>
        <row r="9766">
          <cell r="E9766">
            <v>618756306008</v>
          </cell>
          <cell r="F9766" t="str">
            <v>Construir los internados escolares en las instituciones educativas de la zona rural del municipio de Solano – Caquetá que lo requieran, de acuerdo con los estudios técnicos de viabilidad.</v>
          </cell>
        </row>
        <row r="9767">
          <cell r="E9767">
            <v>618756306017</v>
          </cell>
          <cell r="F9767" t="str">
            <v>Construir laboratorios de física y química para todas las sedes educativas que brindan educación básica secundaria y media, en la zona rural del municipio de Solano – Caquetá que lo requieran de acuerdo con los estudios técnicos de viabilidad.</v>
          </cell>
        </row>
        <row r="9768">
          <cell r="E9768">
            <v>618756306025</v>
          </cell>
          <cell r="F9768" t="str">
            <v>Construir parques infantiles y temáticos para el esparcimiento y adecuada utilización del tiempo libre en los centros poblados de la zona rural de Municipio de Solano, Caquetá.</v>
          </cell>
        </row>
        <row r="9769">
          <cell r="E9769">
            <v>618756306043</v>
          </cell>
          <cell r="F9769" t="str">
            <v>Construir restaurantes escolares para las sedes educativas de la zona rural del municipio de Solano – Caquetá que lo requieran de acuerdo con los estudios técnicos de viabilidad.</v>
          </cell>
        </row>
        <row r="9770">
          <cell r="E9770">
            <v>618756306056</v>
          </cell>
          <cell r="F9770" t="str">
            <v>Construir Baterías Sanitarias en las instituciones y sedes educativas de la zona rural del municipio de Solano – Caquetá que lo requieran, de acuerdo con los estudios técnicos de viabilidad.</v>
          </cell>
        </row>
        <row r="9771">
          <cell r="E9771">
            <v>618756306177</v>
          </cell>
          <cell r="F9771" t="str">
            <v>Fortalecer la lengua materna en los pueblos indígenas del Municipio de Solano.</v>
          </cell>
        </row>
        <row r="9772">
          <cell r="E9772">
            <v>618756306291</v>
          </cell>
          <cell r="F9772" t="str">
            <v>Crear una institución educativa de nivel básico y medio de acuerdo con los usos y costumbres de la comunidad del Resguardo Indígena Ismuina.</v>
          </cell>
        </row>
        <row r="9773">
          <cell r="E9773">
            <v>618756306301</v>
          </cell>
          <cell r="F9773" t="str">
            <v>Capacitar permanentemente en derechos de los pueblos indigenas y sobre las particularidades  de los pueblos indígenas del Caquetá, a los etnoeducadores del territorio indígena del Municipio de Solano.</v>
          </cell>
        </row>
        <row r="9774">
          <cell r="E9774">
            <v>618756306322</v>
          </cell>
          <cell r="F9774" t="str">
            <v>Crear una sede educativa de nivel básico, para el pueblo indígena Andoque, del municipio de Solano, Caquetá.</v>
          </cell>
        </row>
        <row r="9775">
          <cell r="E9775">
            <v>618756306344</v>
          </cell>
          <cell r="F9775" t="str">
            <v>Ampliar e implementar la media en la Institución Educativa Coreguaje, en el municipio de Solano, Caquetá.</v>
          </cell>
        </row>
        <row r="9776">
          <cell r="E9776">
            <v>618756306349</v>
          </cell>
          <cell r="F9776" t="str">
            <v>Construir espacios recreativos (parques infantiles) y polideportivos en los colegios y escuelas indígenas del Municipio de Solano.</v>
          </cell>
        </row>
        <row r="9777">
          <cell r="E9777">
            <v>618756306366</v>
          </cell>
          <cell r="F9777" t="str">
            <v>Asignar recursos económicos para la construcción y actualización de los Proyectos Educativos Comunitarios a cada pueblo indígena que existe en el Municipio de Solano. (Modelo Educativo).</v>
          </cell>
        </row>
        <row r="9778">
          <cell r="E9778">
            <v>618756306380</v>
          </cell>
          <cell r="F9778" t="str">
            <v>Fortalecer el apoyo de alimentación, manutención y costos educativos, que permitan la permanencia y las cero deserciones estudiantiles.</v>
          </cell>
        </row>
        <row r="9779">
          <cell r="E9779">
            <v>618756306390</v>
          </cell>
          <cell r="F9779" t="str">
            <v xml:space="preserve">Facilitar el acceso preferencial a la educación superior a jóvenes de los pueblos indígenas del municipio de Solano Caquetá, que terminan su ciclo escolar  </v>
          </cell>
        </row>
        <row r="9780">
          <cell r="E9780">
            <v>618756306412</v>
          </cell>
          <cell r="F9780" t="str">
            <v>Dotar material didáctico a los colegios y escuelas indígenas del Municipio de Solano.</v>
          </cell>
        </row>
        <row r="9781">
          <cell r="E9781">
            <v>618756306428</v>
          </cell>
          <cell r="F9781" t="str">
            <v>Asignar recursos económicos a la Institución Educativa Fortunato Really de la comunidad de Coemani, para las áreas pecuarias y agroforestales con el fin de que pueda cumplir con en el pensum o especialidad del colegio. Beneficiando a 200 estudiantes.</v>
          </cell>
        </row>
        <row r="9782">
          <cell r="E9782">
            <v>618756306431</v>
          </cell>
          <cell r="F9782" t="str">
            <v>Dotar de equipo de transporte escolar (fluvial terrestre) para las sedes educativas indígenas en el Municipio de Solano.</v>
          </cell>
        </row>
        <row r="9783">
          <cell r="E9783">
            <v>618756306437</v>
          </cell>
          <cell r="F9783" t="str">
            <v xml:space="preserve">Implementar programas de intercambio de saberes para la población educativa de las comunidades indígenas del Municipio de Solano. </v>
          </cell>
        </row>
        <row r="9784">
          <cell r="E9784">
            <v>618756306491</v>
          </cell>
          <cell r="F9784" t="str">
            <v xml:space="preserve">Asignar recursos económicos a los sabedores tradicionales, ya que son los principales orientadores de las costumbres y tradiciones de las comunidades indígenas del municipio de Solano, Caquetá. </v>
          </cell>
        </row>
        <row r="9785">
          <cell r="E9785">
            <v>618756306600</v>
          </cell>
          <cell r="F9785" t="str">
            <v>Construir residencias para el personal docente de la Institución Educativa Coreguaje, del pueblo indígena del municipio de Solano, Caquetá.</v>
          </cell>
        </row>
        <row r="9786">
          <cell r="E9786">
            <v>618756306761</v>
          </cell>
          <cell r="F9786" t="str">
            <v>Mejorar la infraestructura del internado de la Institución educativa Fortunato Really, garantizando la permanencia de la población estudiantil indígena del territorio en el municipio de Solano, Caquetá.</v>
          </cell>
        </row>
        <row r="9787">
          <cell r="E9787">
            <v>618756306767</v>
          </cell>
          <cell r="F9787" t="str">
            <v>Nombrar el personal docente pertinente de tiempo completo para  garantizar el derecho a  la educación propia a la población escolar  de los resguardos indígenas del Municipio de Solano.</v>
          </cell>
        </row>
        <row r="9788">
          <cell r="E9788">
            <v>618756306778</v>
          </cell>
          <cell r="F9788" t="str">
            <v>Construir, mejorar y dotar las escuelas y colegios educativos como aulas de clase, laboratorios, bibliotecas, baterías sanitarias, comedores escolares, restaurantes escolares y salas de sistemas con los respectivo cerramiento de los perímetros en los entornos escolares de las sedes educativas de los resguardos indígenas del Municipio de Solano Caquetá</v>
          </cell>
        </row>
        <row r="9789">
          <cell r="E9789">
            <v>618756306788</v>
          </cell>
          <cell r="F9789" t="str">
            <v>Dotar de ayudas audiovisuales y computadores para la implementación de las sala de sistemas en las sedes educativas de los pueblos indígenas del municipio de Solano, Caquetá.</v>
          </cell>
        </row>
        <row r="9790">
          <cell r="E9790">
            <v>618756306793</v>
          </cell>
          <cell r="F9790" t="str">
            <v>Dotar los restaurantes escolares; menaje, estufas industriales, neveras, congelador, baterías de cocina, licuadora y los demás utensilios para el almacenamiento, conservación y preparación de los alimentos de las sedes educativas de los pueblos indígenas del municipio de Solano, Caquetá.</v>
          </cell>
        </row>
        <row r="9791">
          <cell r="E9791">
            <v>618756306830</v>
          </cell>
          <cell r="F9791" t="str">
            <v>Dotar implementos deportivos que permitan el fortalecimiento y la promoción del sano esparcimiento de los estudiantes existente en los resguardos indígenas del Municipio de Solano.</v>
          </cell>
        </row>
        <row r="9792">
          <cell r="E9792">
            <v>618756306834</v>
          </cell>
          <cell r="F9792" t="str">
            <v>Financiar la construcción, elaboración y reproducción del material didáctico, lúdico y pedagógico acorde a las tradiciones ancestrales, para la sedes educativas de los Resguardos Indígenas del Municipio de Solano.</v>
          </cell>
        </row>
        <row r="9793">
          <cell r="E9793">
            <v>618756306839</v>
          </cell>
          <cell r="F9793" t="str">
            <v>Construir Centros de Desarrollo Infantil en los territorios indígenas del Municipio de Solano, de acuerdo a la viabilidad técnica según estudios que se adelanten</v>
          </cell>
        </row>
        <row r="9794">
          <cell r="E9794">
            <v>618756306868</v>
          </cell>
          <cell r="F9794" t="str">
            <v xml:space="preserve">Construir Malokas Educativas en las instituciones educativas Fortunato Really, Ismuina y Coreguaje, para el desarrollo de las actividades propias de acuerdo a la cultura de cada uno de los pueblos indígenas del municipio de Solano, Caquetá. </v>
          </cell>
        </row>
        <row r="9795">
          <cell r="E9795">
            <v>618756306881</v>
          </cell>
          <cell r="F9795" t="str">
            <v>Generar la capacidad para administrar directamente la atención a la primera infancia mediante la estrategia de semillas a los pueblos indígenas del municipio de Solano, Caquetá.</v>
          </cell>
        </row>
        <row r="9796">
          <cell r="E9796">
            <v>618756307033</v>
          </cell>
          <cell r="F9796" t="str">
            <v>Construir las escuelas de las sedes educativas del municipio de Solano, Caquetá que lo requieran, de acuerdo con los estudios técnicos de viabilidad.</v>
          </cell>
        </row>
        <row r="9797">
          <cell r="E9797">
            <v>618756307049</v>
          </cell>
          <cell r="F9797" t="str">
            <v>Construir salas de sistemas en todas las sedes educativas de la zona rural del municipio de Solano, Caquetá, que lo requieran, de acuerdo con los estudios técnicos de viabilidad.</v>
          </cell>
        </row>
        <row r="9798">
          <cell r="E9798">
            <v>618756307056</v>
          </cell>
          <cell r="F9798" t="str">
            <v>Dotar las salas de sistemas en todas las sedes educativas de la zona rural del municipio de Solano, Caquetá, que lo requieran, de acuerdo con los estudios técnicos de viabilidad.</v>
          </cell>
        </row>
        <row r="9799">
          <cell r="E9799">
            <v>618756307069</v>
          </cell>
          <cell r="F9799" t="str">
            <v xml:space="preserve">Contratar el personal idóneo para el funcionamiento y la atención de los internados escolares de la zona rural del municipio de Solano, Caquetá. </v>
          </cell>
        </row>
        <row r="9800">
          <cell r="E9800">
            <v>618756307075</v>
          </cell>
          <cell r="F9800" t="str">
            <v>Contratar manipuladoras de alimentos para todos los restaurantes escolares de las instituciones educativas de la zona rural del municipio de Solano – Caquetá, que lo requieran.</v>
          </cell>
        </row>
        <row r="9801">
          <cell r="E9801">
            <v>618756307082</v>
          </cell>
          <cell r="F9801" t="str">
            <v>Dotar de bibliotecas completas con material pedagógico suficiente, actualizado y adecuado a las sedes educativas de la zona rural del municipio de Solano, Caquetá, que lo requieran</v>
          </cell>
        </row>
        <row r="9802">
          <cell r="E9802">
            <v>618756307092</v>
          </cell>
          <cell r="F9802" t="str">
            <v>Dotar con implementos y equipos los laboratorios de física y química de todas las sedes educativas que brindan educación básica secundaria y media, que lo requieran en la zona rural del municipio de Solano, Caquetá.</v>
          </cell>
        </row>
        <row r="9803">
          <cell r="E9803">
            <v>618756307100</v>
          </cell>
          <cell r="F9803" t="str">
            <v>Dotar con material didáctico, pedagógico a los CDI y hogares infantiles, para la atención integral a la primera infancia a los núcleos veredales Peñas Blancas, Las Mercedes, Herichá y Puerto Tejada del municipio de Solano, Caquetá y demás que lo requieran.</v>
          </cell>
        </row>
        <row r="9804">
          <cell r="E9804">
            <v>618756307216</v>
          </cell>
          <cell r="F9804" t="str">
            <v>Dotar todas las instituciones y sedes escolares  con el mobiliario y elementos pedagógicos necesarios para garantizar ambientes de aprendizaje adecuados a la población escolar del municipio de Solano, Caquetá.</v>
          </cell>
        </row>
        <row r="9805">
          <cell r="E9805">
            <v>618756307547</v>
          </cell>
          <cell r="F9805" t="str">
            <v>Dotar con mobiliario e implementos necesarios los internados escolares del sector rural del municipio de Solano, Caquetá</v>
          </cell>
        </row>
        <row r="9806">
          <cell r="E9806">
            <v>618756307557</v>
          </cell>
          <cell r="F9806" t="str">
            <v>Dotar con  equipos de computo, conectividad y demás elementos necesarios para el adecuado funcionamiento de las tecnologías de la información y la comunicación a todas las instituciones y sedes educativas del sector rural del municipio de Solano, Caquetá,  que lo requieran.</v>
          </cell>
        </row>
        <row r="9807">
          <cell r="E9807">
            <v>618756307563</v>
          </cell>
          <cell r="F9807" t="str">
            <v>Construir espacios para el desarrollo de eventos culturales en los Centros Poblados de la zona rural del municipio de Solano, Caquetá, que lo requieran, de acuerdo con los estudios técnicos de viabilidad.</v>
          </cell>
        </row>
        <row r="9808">
          <cell r="E9808">
            <v>618756307565</v>
          </cell>
          <cell r="F9808" t="str">
            <v>Mejorar los restaurantes escolares existentes en las sedes de las Instituciones y Centros Educativos del municipio de Solano, Caquetá, que lo requieran, de acuerdo con los estudios técnicos de viabilidad.</v>
          </cell>
        </row>
        <row r="9809">
          <cell r="E9809">
            <v>618756307566</v>
          </cell>
          <cell r="F9809" t="str">
            <v>Prestar el servicio de transporte escolar, de manera oportuna, de calidad y pertinente, aumentando el presupuesto anual en calidad educativa para el municipio, de manera que los estudiantes puedan desplazarse a los distintos establecimientos educativos y evitar la deserción escolar, en la zona rural del Municipio de Solano - Caquetá</v>
          </cell>
        </row>
        <row r="9810">
          <cell r="E9810">
            <v>618756307569</v>
          </cell>
          <cell r="F9810" t="str">
            <v>Dotar de un medio de transporte fluvial con su respectivo equipo de seguridad, a las instituciones educativas que lo requieran en el municipio de Solano – Caquetá.</v>
          </cell>
        </row>
        <row r="9811">
          <cell r="E9811">
            <v>618756307603</v>
          </cell>
          <cell r="F9811" t="str">
            <v>Mejorar el programa de Alimentación Escolar PAE, en presupuesto, calidad de la minuta (comida caliente y cantidad pertinente a las condiciones de la región), pertinencia (según jornada), tiempo (40 semanas), cobertura del 100%, en los establecimientos educativos de la zona rural del municipio de Solano, para garantizar la permanencia de los estudiantes y lograr su desarrollo.</v>
          </cell>
        </row>
        <row r="9812">
          <cell r="E9812">
            <v>618756307631</v>
          </cell>
          <cell r="F9812" t="str">
            <v xml:space="preserve">Articular acciones con los entes territoriales, secretarias de educación, ministerio de educación, para lograr claridad en la destinación de los recursos de las Sedes Educativas de todos los resguardos indígenas del municipio de Solano, Caquetá. </v>
          </cell>
        </row>
        <row r="9813">
          <cell r="E9813">
            <v>618756307642</v>
          </cell>
          <cell r="F9813" t="str">
            <v xml:space="preserve">Ampliar la cobertura de los programas y  ejecución constante de atención a la primera infancia en todas las inspecciones de la zona rural del municipio de  Solano Caquetá.  </v>
          </cell>
        </row>
        <row r="9814">
          <cell r="E9814">
            <v>618756307645</v>
          </cell>
          <cell r="F9814" t="str">
            <v>implementar un programa que garantice  la alimentación adecuada y oportuna a los niños y niñas de las escuelas y colegios de los resguardos indígenas del Municipio de Solano.</v>
          </cell>
        </row>
        <row r="9815">
          <cell r="E9815">
            <v>618756307661</v>
          </cell>
          <cell r="F9815" t="str">
            <v>Implementar escuelas de formación deportiva, artística y cultural en todas las inspecciones rurales del municipio de Solano, que lo requieren de acuerdo a estudios técnicos de viabilidad.</v>
          </cell>
        </row>
        <row r="9816">
          <cell r="E9816">
            <v>618756307783</v>
          </cell>
          <cell r="F9816" t="str">
            <v xml:space="preserve">Mejorar la infraestructura de las Sedes educativas de las inspecciones de la zona rural del municipio de Solano Caquetá, que se requieran de acuerdo con estudios técnicos que se adelanten. </v>
          </cell>
        </row>
        <row r="9817">
          <cell r="E9817">
            <v>618756307826</v>
          </cell>
          <cell r="F9817" t="str">
            <v>Mejorar  Baterías Sanitarias en las instituciones y sedes educativas de la zona rural del municipio de Solano – Caquetá que lo requieran, de acuerdo con los estudios técnicos de viabilidad.</v>
          </cell>
        </row>
        <row r="9818">
          <cell r="E9818">
            <v>618756307999</v>
          </cell>
          <cell r="F9818" t="str">
            <v>Implementar un programa para la educación especial, que contemple personal cualificado, material pedagógico y capacitación docente, destinado a la población con requerimientos especiales de toda la zona rural de Municipio de Solano, Caquetá, a través de la implementación de la normatividad correspondiente, para garantizar el derecho efectivo de las personas con discapacidad.</v>
          </cell>
        </row>
        <row r="9819">
          <cell r="E9819">
            <v>618756308011</v>
          </cell>
          <cell r="F9819" t="str">
            <v>Implementar programas educativos para población adulta del municipio de Solano, Caquetá, teniendo en cuenta el Decreto 3011 de 1997.</v>
          </cell>
        </row>
        <row r="9820">
          <cell r="E9820">
            <v>618756308043</v>
          </cell>
          <cell r="F9820" t="str">
            <v>Implementar un programa de educación ambiental orientado a la comunidad educativa, para la utilización y manejo adecuado de los recursos naturales, de la zona rural del Municipio de Solano, Caquetá.</v>
          </cell>
        </row>
        <row r="9821">
          <cell r="E9821">
            <v>618756308075</v>
          </cell>
          <cell r="F9821" t="str">
            <v>Implementar Proyectos y Granjas temáticas (agropecuarias, ecológicas, recreativas y turísticas) para el desarrollo de prácticas académicas en todas las sedes educativas de la zona rural del municipio de Solano, Caquetá, que lo requieran.</v>
          </cell>
        </row>
        <row r="9822">
          <cell r="E9822">
            <v>618756308081</v>
          </cell>
          <cell r="F9822" t="str">
            <v>Implementar los ciclos de educación media para las Instituciones educativas rurales Las Mercedes, La Cabañita, Campo Alegre, Puerto Tejada,  el Centro Educativo Peñas Blancas y las demás del Municipio de Solano, Caquetá, que lo requieran</v>
          </cell>
        </row>
        <row r="9823">
          <cell r="E9823">
            <v>618756308082</v>
          </cell>
          <cell r="F9823" t="str">
            <v>Fortalecer las condiciones de estadía adecuada para los docentes en las comunidades que cuentan con sedes educativas en la zona rural del municipio de Solano, Caquetá.</v>
          </cell>
        </row>
        <row r="9824">
          <cell r="E9824">
            <v>618756308688</v>
          </cell>
          <cell r="F9824" t="str">
            <v>Mejorar y ampliar el servicio de transporte escolar, de manera oportuna (40 semanas), de calidad (seguridad para los estudiantes) y pertinente, para que los estudiantes puedan desplazarse a los distintos establecimientos educativos y evitar la deserción escolar, en la zona rural del Municipio de Solano, Caquetá</v>
          </cell>
        </row>
        <row r="9825">
          <cell r="E9825">
            <v>618756308704</v>
          </cell>
          <cell r="F9825" t="str">
            <v xml:space="preserve"> Entregar Kit escolares completos, formados por uniformes (Diario, educación física, tenis y zapatos de diario) Maleta escolar (Cuadernos suficientes, lápices, colores, regla, borrador, tajalápiz, entre otros) a todos los niños matriculados en las Instituciones y sedes Educativas del municipio de Solano, Caquetá.</v>
          </cell>
        </row>
        <row r="9826">
          <cell r="E9826">
            <v>618756308710</v>
          </cell>
          <cell r="F9826" t="str">
            <v>Implementar sistemas ecológicos y sostenibles de extracción de agua para el consumo humano en cada una de las sedes educativas de la zona rural del municipio de Solano, Caquetá, de acuerdo a los requerimientos y a los estudios técnicos de viabilidad adelantados.</v>
          </cell>
        </row>
        <row r="9827">
          <cell r="E9827">
            <v>618785305373</v>
          </cell>
          <cell r="F9827" t="str">
            <v>Gestionar la Implementación de un programa de alfabetización para adultos que beneficie la comunidad Inga del resguardo indígena Agua Blanca Cuzumbe del municipio de Solita, Caquetá.</v>
          </cell>
        </row>
        <row r="9828">
          <cell r="E9828">
            <v>618785305378</v>
          </cell>
          <cell r="F9828" t="str">
            <v>Construir y dotar el restaurante escolar de la sede educativa de la comunidad Inga del resguardo Agua Blanca Cuzumbe del municipio de Solita Caquetá, para garantizar el servicio de alimentación escolar de los niños y niñas.</v>
          </cell>
        </row>
        <row r="9829">
          <cell r="E9829">
            <v>618785305380</v>
          </cell>
          <cell r="F9829" t="str">
            <v>Mejorar el programa de Alimentación Escolar PAE, en presupuesto y calidad de la minuta que contenga alto contenido nutricional – raciones completas, durante las 40 semanas, y cobertura del 100%, en la sede educativa de la comunidad Inga del resguardo Agua Blanca Cuzumbe del municipio de Solita Caquetá</v>
          </cell>
        </row>
        <row r="9830">
          <cell r="E9830">
            <v>618785305385</v>
          </cell>
          <cell r="F9830" t="str">
            <v>Dotar a la Sede Educativa del resguardo indígena Agua Blanca Cuzumbe del municipio de Solita Caquetá,con mobiliario, material pedagógico y tecnológico, para los niños y niñas en edad escolar, con el objeto de garantizar el aprendizaje y lograr una educación con calidad.</v>
          </cell>
        </row>
        <row r="9831">
          <cell r="E9831">
            <v>618785305397</v>
          </cell>
          <cell r="F9831" t="str">
            <v>Implementar un programa de becas, subsidios y sostenimiento, para garantizar el acceso a la educación técnica, tecnológica y superior, para los jóvenes estudiantes del resguardo indígena Inga Agua Blanca Cuzumbe del municipio de Solita Caquetá, garantizando la permanencia y culminación de su ciclo profesional</v>
          </cell>
        </row>
        <row r="9832">
          <cell r="E9832">
            <v>618785305410</v>
          </cell>
          <cell r="F9832" t="str">
            <v>Otorgar un incentivo económico para transporte y compra de elementos y/o útiles escolares para los niños, niñas y jóvenes estudiantes del resguardo indígena Inga Agua Blanca Cuzumbe, que asisten a los internados del municipio de Solita Caquetá, con el objeto de mejorar sus condiciones de acceso y permanencia al sistema educativo.</v>
          </cell>
        </row>
        <row r="9833">
          <cell r="E9833">
            <v>618785305480</v>
          </cell>
          <cell r="F9833" t="str">
            <v>Mejorar la infraestructura educativa en cuanto a aulas, restaurantes escolares, techos, baterías sanitarias y escenarios deportivos, conforme a los lineamientos técnicos de infraestructura en las sedes educativas de las veredas del Municipio de Solita Caquetá</v>
          </cell>
        </row>
        <row r="9834">
          <cell r="E9834">
            <v>618785305518</v>
          </cell>
          <cell r="F9834" t="str">
            <v>Construir infraestructura educativa adecuada como aulas, baterías sanitarias, restaurantes escolares y escenarios deportivos en la vereda El Cóndor y donde se requiera, e internado en la vereda La Unión Sincelejo del área rural del municipio de Solita Caquetá</v>
          </cell>
        </row>
        <row r="9835">
          <cell r="E9835">
            <v>618785305576</v>
          </cell>
          <cell r="F9835" t="str">
            <v>Gestionar ante la Alcaldía Municipal, Secretaría de Educación Departamental y Ministerio de Educación un estudio que permita conocer la viabilidad técnica, legal y financiera para implementar la básica media (grados 10º y 11º) de las sedes educativas de las veredas La Unión Sincelejo, Cuzumbe de la zona rural del municipio de Solita.</v>
          </cell>
        </row>
        <row r="9836">
          <cell r="E9836">
            <v>618785305605</v>
          </cell>
          <cell r="F9836" t="str">
            <v>Ampliar la cobertura de los programas ofertados por el ICBF de la modalidad de Atención inicial (estrategia de cero a siempre) en la zona rural, para garantizar el derecho a una atención integral de los niños y las niñas de la comunidad campesina, afrodescendientes y víctimas del municipio de Solita Caquetá</v>
          </cell>
        </row>
        <row r="9837">
          <cell r="E9837">
            <v>618785305622</v>
          </cell>
          <cell r="F9837" t="str">
            <v>Desarrollar programas de capacitación para los docentes y Directivos en las diferentes áreas, que permitan fortalecer los procesos formativos, para mejorar la calidad de la educación preescolar, básica y media de la zona rural del municipio de Solita Caquetá.</v>
          </cell>
        </row>
        <row r="9838">
          <cell r="E9838">
            <v>618785305641</v>
          </cell>
          <cell r="F9838" t="str">
            <v>Dotar las sedes educativas de la zona rural del municipio de Solita Caquetá con implementos deportivos para garantizar el ejercicio pleno de las diferentes actividades del área de educación física, en disciplinas como futbol, futbol sala, baloncesto, voleibol y atletismo.</v>
          </cell>
        </row>
        <row r="9839">
          <cell r="E9839">
            <v>618785305658</v>
          </cell>
          <cell r="F9839" t="str">
            <v>Implementar programas flexibles e incluyentes de alfabetización, con espacios canguros para la atención y cuidado de los menores mientras sus padres estudian, con el objeto de eliminar el analfabetismo en los adultos hombres y mujeres de la zona rural, comunidad afrocolombiana y victimas del municipio de Solita Caquetá</v>
          </cell>
        </row>
        <row r="9840">
          <cell r="E9840">
            <v>618785305691</v>
          </cell>
          <cell r="F9840" t="str">
            <v>Nombrar la planta de personal docente calificado teniendo en cuenta la especialidad de las diferentes áreas y contratar el personal de apoyo (administrativo, manipuladoras de alimentos, aseadoras, vigilante, especialista en mantenimiento de equipos de cómputo) de las sedes educativas del área rural del municipio de Solita</v>
          </cell>
        </row>
        <row r="9841">
          <cell r="E9841">
            <v>618785305702</v>
          </cell>
          <cell r="F9841" t="str">
            <v>Implementar programas lúdicos, pedagógicos, artísticos, y de etnoeducación para garantizar el ejercicio pleno de la cultura, reconociendo la diversidad, características, necesidades y aspiraciones de los diferentes grupos poblacionales del municipio de Solita Caquetá</v>
          </cell>
        </row>
        <row r="9842">
          <cell r="E9842">
            <v>618785305726</v>
          </cell>
          <cell r="F9842" t="str">
            <v>Garantizar el acceso a la educación técnica, tecnológica y superior mediante la creación de un fondo para becas, subsidios y sostenimiento de los jóvenes de la zona rural del municipio de Solita Caquetá, que culminan sus estudios de básica y media, garantizando la permanencia y culminación de su ciclo profesional, con especial atención a la mujer rural, víctimas y comunidad afrodescendientes.</v>
          </cell>
        </row>
        <row r="9843">
          <cell r="E9843">
            <v>618785305818</v>
          </cell>
          <cell r="F9843" t="str">
            <v>Garantizar el servicio de alimentación escolar mediante la entrega de implementos y equipo de menaje necesarios, mejorando la calidad de la minuta, la cual debe estar acorde al requerimiento nutricional, con pertinencia (de acuerdo con la jornada), durante todo el periodo escolar (40 semanas), con cobertura del 100%, de las sedes educativas de la zona rural del municipio de Solita Caquetá.</v>
          </cell>
        </row>
        <row r="9844">
          <cell r="E9844">
            <v>618785305834</v>
          </cell>
          <cell r="F9844" t="str">
            <v>Garantizar los recursos economicos a travez del ministerio de educación para prestar el servicio de transporte escolar terrestre y fluvial (40 semanas), de calidad (seguridad para los estudiantes) y pertinente, para que los estudiantes puedan desplazarse a los distintos establecimientos educativos y evitar la deserción escolar, en la zona rural del Municipio de Solita Caquetá</v>
          </cell>
        </row>
        <row r="9845">
          <cell r="E9845">
            <v>618785305864</v>
          </cell>
          <cell r="F9845" t="str">
            <v xml:space="preserve"> Construir una sede universitaria en la cabecera municipal de Solita, que implemente programas de educación superior a nivel Técnica, tecnológica y Universitaria, en áreas relacionadas con el desarrollo rural, para garantizar el acceso a la educación superior de los jóvenes, población afrocolombiana, víctimas y mujeres de la zona rural.</v>
          </cell>
        </row>
        <row r="9846">
          <cell r="E9846">
            <v>618785305881</v>
          </cell>
          <cell r="F9846" t="str">
            <v xml:space="preserve">Crear espacios de participación cultural y deportiva en las sedes educativas de la zona rural del municipio de Solita Caquetá, para garantizar a los niños, niñas y adolescentes de la comunidad afrocolombiana el desarrollo de actividades en las que puedan expresar sus raíces y fortalecer su identidad cultural </v>
          </cell>
        </row>
        <row r="9847">
          <cell r="E9847">
            <v>618785305955</v>
          </cell>
          <cell r="F9847" t="str">
            <v>Construir de un polideportivo y parque infantil para la recreación y sano esparcimiento en beneficio de la comunidad Inga del resguardo indígena Agua Blanca Cuzumbe del municipio de Solita, Caquetá.</v>
          </cell>
        </row>
        <row r="9848">
          <cell r="E9848">
            <v>618785305978</v>
          </cell>
          <cell r="F9848" t="str">
            <v>Construir y dotar en las sedes educativas que lo requiera Laboratorios de química, física y salas de sistemas, para facilitar el aprendizaje de los niños, niñas y adolescentes de la zona rural del municipio de Solita Caquetá</v>
          </cell>
        </row>
        <row r="9849">
          <cell r="E9849">
            <v>618785306016</v>
          </cell>
          <cell r="F9849" t="str">
            <v>Desarrollar programas de capacitación como diplomados en Etnoeducación para los docentes del Resguardo Inga Agua Blanca Cuzumbe de la zona rural del municipio de Solita Caquetá para contribuir al mejoramiento de la calidad educativa desde la intervención multicultural e intercultural.</v>
          </cell>
        </row>
        <row r="9850">
          <cell r="E9850">
            <v>618785308512</v>
          </cell>
          <cell r="F9850" t="str">
            <v>Gestionar la viabilidad para implementar en las instituciones educativas de la zona rural del municipio de Solita Caquetá, énfasis en Sistemas, informática y Telecomunicaciones, Administrativo, comercial y financiero, con el objeto de lograr la permanencia en la educación y así evitar la deserción escolar.</v>
          </cell>
        </row>
        <row r="9851">
          <cell r="E9851">
            <v>618860310892</v>
          </cell>
          <cell r="F9851" t="str">
            <v>Construir sede educativa para el Cabildo Nasa Yu Luucx en el territorio que le sea asignado en el municipio de Valparaíso, para que los niños, niñas y adolescentes puedan tener acceso a la educación propia o etnoeducación, así como también aprender su lengua nativa, usos y costumbres.</v>
          </cell>
        </row>
        <row r="9852">
          <cell r="E9852">
            <v>618860310896</v>
          </cell>
          <cell r="F9852" t="str">
            <v>Garantizar el acceso a la educación técnica, tecnológica y superior mediante la creación de un fondo para becas, subsidios y sostenimiento para a los jóvenes del Cabildo Nasa Yu Luucx del municipio de Valparaíso Caquetá que culminan sus estudios de básica y media, garantizando la permanencia y culminación de su ciclo profesional.</v>
          </cell>
        </row>
        <row r="9853">
          <cell r="E9853">
            <v>618860310906</v>
          </cell>
          <cell r="F9853" t="str">
            <v>Implementar apoyos económicos para el transporte, útiles escolares y uniformes a los niños, niñas y jóvenes del Cabildo Nasa Yu Luucx del Municipio de Valparaíso, que inician su ciclo de secundaria y requieren trasladarse hacia los internados, con el objeto de garantizar el acceso y permanencia en la educación.</v>
          </cell>
        </row>
        <row r="9854">
          <cell r="E9854">
            <v>618860310910</v>
          </cell>
          <cell r="F9854" t="str">
            <v>Ofertar la formación por ciclos adultos (hombres y mujeres) del Cabildo Nasa Yu Luucx, erradicando el analfabetismo y garantizando una educación flexible en la zona rural en del municipio de Valparaíso Caquetá</v>
          </cell>
        </row>
        <row r="9855">
          <cell r="E9855">
            <v>618860310927</v>
          </cell>
          <cell r="F9855" t="str">
            <v>Articular con el SENA, Alcaldía municipal, y Ministerio de Cultura, para ampliar la oferta en formaciones artísticas, artesanales, tradicionales para el Cabildo Nasa Yu Luucx del municipio de Valparaíso Caquetá con el objeto de rescatar sus tradiciones, usos y costumbres.</v>
          </cell>
        </row>
        <row r="9856">
          <cell r="E9856">
            <v>618860310966</v>
          </cell>
          <cell r="F9856" t="str">
            <v>Dotar las sedes educativas de la zona rural con mobiliario y equipamiento como: tableros digitales, tablets, computadores de última tecnología, impresoras, vídeo beam, equipos de sonido, biblioteca, material pedagógico, mobiliario, implementos deportivos, elementos y equipos de menaje para los restaurantes escolares, laboratorio de química y física en el municipio de Valparaíso Caquetá</v>
          </cell>
        </row>
        <row r="9857">
          <cell r="E9857">
            <v>618860310982</v>
          </cell>
          <cell r="F9857" t="str">
            <v>Apoyar económicamente a las instituciones educativas de la zona rural del municipio de Valparaíso Caquetá para el desarrollo de la semana cultural, con el objeto de fortalecer el proceso de formación de los estudiantes niños, niñas y adolescentes en temáticas como: valores, la reconciliación, la convivencia y la paz, la ciencia y la tecnología, así como también mitos y leyendas.</v>
          </cell>
        </row>
        <row r="9858">
          <cell r="E9858">
            <v>618860311001</v>
          </cell>
          <cell r="F9858" t="str">
            <v>Construir aulas, baterías sanitarias, escenarios deportivos y restaurantes escolares, conforme a los lineamientos técnicos de infraestructura en las sedes educativas de la zona rural del municipio de Valparaíso Caquetá.</v>
          </cell>
        </row>
        <row r="9859">
          <cell r="E9859">
            <v>618860311022</v>
          </cell>
          <cell r="F9859" t="str">
            <v>Mejorar la infraestructura educativa correspondiente a: aulas, salas de sistemas, baterías sanitarias, restaurantes escolares, bibliotecas y escenarios deportivos de las Instituciones Educativas, La Rico Kilómetro 30, Nieves Arriba Kilómetro 18, e internados (Santiago de la Selva, la Muñoz, Nieves km 18, Playa Rica y La Florida), de la zona rural del municipio de Valparaíso C</v>
          </cell>
        </row>
        <row r="9860">
          <cell r="E9860">
            <v>618860311036</v>
          </cell>
          <cell r="F9860" t="str">
            <v>Nombrar la planta de personal docente calificado y contratar el personal de apoyo administrativo necesario como coordinador de internos, manipuladoras de alimentos, aseadoras, vigilante, y psicoorientador, en las instituciones educativas durante todo el año escolar de la zona rural del municipio de Valparaíso</v>
          </cell>
        </row>
        <row r="9861">
          <cell r="E9861">
            <v>618860311045</v>
          </cell>
          <cell r="F9861" t="str">
            <v>Construir  un polideportivo y parque infantil para la recreación y sano esparcimiento en el Cabildo Nasa Yu Luucx  del Municipio de Valparaíso Caquetá.</v>
          </cell>
        </row>
        <row r="9862">
          <cell r="E9862">
            <v>618860311061</v>
          </cell>
          <cell r="F9862" t="str">
            <v>Garantizar el acceso a la educación técnica, tecnológica y superior mediante la creación de un fondo para becas, subsidios y sostenimiento para los jóvenes, victimas, población vulnerable y mujeres de la zona rural del municipio de Valparaíso Caquetá que culminan sus estudios de básica y media, garantizando la permanencia y culminación de su ciclo profesional.</v>
          </cell>
        </row>
        <row r="9863">
          <cell r="E9863">
            <v>618860311114</v>
          </cell>
          <cell r="F9863" t="str">
            <v>Mejorar el programa de Alimentación Escolar PAE, en presupuesto, calidad de la minuta (comida caliente), pertinencia (según jornada), tiempo (40 semanas), cobertura del 100%, de las sedes educativas e internados de la zona rural del municipio de Valparaíso Caquetá para garantizar la permanencia de los niños, niñas y adolescentes en el sistema educativo y contribuir a mejorar su desempeño.</v>
          </cell>
        </row>
        <row r="9864">
          <cell r="E9864">
            <v>618860311163</v>
          </cell>
          <cell r="F9864" t="str">
            <v>Ampliar la cobertura de los programas ofertados por el ICBF de la modalidad de Atención inicial (estrategia de cero a siempre) en la zona rural, para garantizar el derecho a una atención integral de los niños y las niñas del municipio de Valparaíso.</v>
          </cell>
        </row>
        <row r="9865">
          <cell r="E9865">
            <v>618860311178</v>
          </cell>
          <cell r="F9865" t="str">
            <v>Realizar estudio técnico que permita definir la viabilidad para el mejoramiento de las Infraestructura física del Hogar Infantil de la cabecera municipal de Valparaíso Caquetá, conforme a los lineamientos técnicos del ICBF, para garantizar la educación inicial, cuidado y nutrición a niños, niñas menores de 5 años de la zona rural.</v>
          </cell>
        </row>
        <row r="9866">
          <cell r="E9866">
            <v>618860311202</v>
          </cell>
          <cell r="F9866" t="str">
            <v>Construir laboratorios de física, química, biología y granjas escolares en las instituciones educativas de zona rural del municipio de Valparaíso.</v>
          </cell>
        </row>
        <row r="9867">
          <cell r="E9867">
            <v>618860311209</v>
          </cell>
          <cell r="F9867" t="str">
            <v xml:space="preserve">Realizar encerramiento perimetral en malla eslabonada a todas las Sedes Educativas de la zona rural del municipio de Valparaíso Caquetá garantizando la seguridad a los estudiantes. </v>
          </cell>
        </row>
        <row r="9868">
          <cell r="E9868">
            <v>618860311229</v>
          </cell>
          <cell r="F9868" t="str">
            <v>Gestionar la contratación de profesionales en cultura, deporte, música, danza, teatro, pintura, escultura y manualidades para las instituciones educativas Playa Rica, Kilometro 18, La Rico Kilómetro 30, La Muñoz, Santiago de la Selva y la Institución Educativa Valparaíso Caquetá</v>
          </cell>
        </row>
        <row r="9869">
          <cell r="E9869">
            <v>618860311239</v>
          </cell>
          <cell r="F9869" t="str">
            <v>Gestionar ante la Secretaría de Educación Departamental y la Alcaldía Municipal un estudio que permita conocer la viabilidad técnica, legal y financiera para implementar la básica media (grados 10º y 11º) de las sedes educativas de las veredas La Florida, y Nieves Arriba de la zona rural del municipio de Valparaíso Caquetá</v>
          </cell>
        </row>
        <row r="9870">
          <cell r="E9870">
            <v>618860311245</v>
          </cell>
          <cell r="F9870" t="str">
            <v>Construir una sede universitaria en la cabecera municipal de Valparaíso Caquetá que implemente programas de educación superior a nivel Técnica, tecnológica y Universitaria, para garantizar el acceso a la educación de los jóvenes, adultos y mujeres de la zona rural.</v>
          </cell>
        </row>
        <row r="9871">
          <cell r="E9871">
            <v>618860311254</v>
          </cell>
          <cell r="F9871" t="str">
            <v>Garantizar los recursos económicos a través del ministerio de educación para prestar el servicio de transporte escolar terrestre y alternativo durante las 40 semanas del año, con calidad y pertinencia, para garantizar el desplazamiento a los distintos sedes educativas de los estudiantes y evitar la deserción escolar, en la zona rural del Municipio de Valparaíso Caquetá</v>
          </cell>
        </row>
        <row r="9872">
          <cell r="E9872">
            <v>618860311261</v>
          </cell>
          <cell r="F9872" t="str">
            <v>Ampliar la cobertura del programa jóvenes en acción para garantizar la educación, técnica, tecnológica y superior de la población estudiantil de la zona rural del municipio de Valparaíso Caquetá</v>
          </cell>
        </row>
        <row r="9873">
          <cell r="E9873">
            <v>618860311274</v>
          </cell>
          <cell r="F9873" t="str">
            <v>Continuar por parte de la administración municipal con el pago del servicio de energía eléctrica de las instituciones educativas y sedes educativas de la zona rural de municipio de Valparaíso Caquetá</v>
          </cell>
        </row>
        <row r="9874">
          <cell r="E9874">
            <v>618860311340</v>
          </cell>
          <cell r="F9874" t="str">
            <v>Dar aplicabilidad al decreto 3011 de 1997 sobre la educación formal para jóvenes y adultos en las instituciones educativas Playa Rica, Kilometro 18, La Rico Kilómetro 30, La Muñoz y Santiago de la Selva, con el objetivo de erradicar el analfabetismo y mejorar las condiciones de vida de la población rural del municipio de Valparaíso Caquetá</v>
          </cell>
        </row>
        <row r="9875">
          <cell r="E9875">
            <v>618860311361</v>
          </cell>
          <cell r="F9875" t="str">
            <v>Establecer la obligatoriedad de articular entre el SENA, universidades y las instituciones educativas de la zona rural del municipio de Valparaíso Caquetá para  garantizar el acceso y avance a la educación superior, brindando oportunidad laboral y/o continuidad al terminar la educación media.</v>
          </cell>
        </row>
        <row r="9876">
          <cell r="E9876">
            <v>618860311363</v>
          </cell>
          <cell r="F9876" t="str">
            <v>Reconocer mediante distinción social o condecoración por parte del consejo y alcaldía municipal la labor desarrollada por aquellos docentes que se han desatacado en el sector educativo y acompañamiento a las comunidades en la zona rural del municipio de Valparaíso Caquetá</v>
          </cell>
        </row>
        <row r="9877">
          <cell r="E9877">
            <v>618860311366</v>
          </cell>
          <cell r="F9877" t="str">
            <v>Implementar la catedra de educación cívica y de urbanidad en la sedes educativas de la zona rural del municipio de Valparaíso Caquetá para fortalecer el proceso educativo correspondiente al área de ética, con el objetivo de rescatar los valores de los niño, niñas y adolescentes y prepararlos para interactuar en  los distintos roles que conlleva vivir en sociedad.</v>
          </cell>
        </row>
        <row r="9878">
          <cell r="E9878">
            <v>618860311372</v>
          </cell>
          <cell r="F9878" t="str">
            <v>Incentivar el ejercicio de los docentes de prescolar, básica y media de las sedes educativas de la zona rural, apoyándolos económicamente para aportar a su desarrollo profesional mediante el acceso a programas de posgrados, para contribuir al fortalecimiento, actualización pedagógica, didáctica o disciplinar de los estudiantes del municipio de Valparaíso Caquetá</v>
          </cell>
        </row>
        <row r="9879">
          <cell r="E9879">
            <v>618860312540</v>
          </cell>
          <cell r="F9879" t="str">
            <v xml:space="preserve">Contratar profesionales idóneos para la atención de la población estudiantil con capacidades diversas de las sedes educativas de la zona rural del municipio de Valparaíso Caquetá, para garantizar una atención adecuada. </v>
          </cell>
        </row>
        <row r="9880">
          <cell r="E9880">
            <v>618001285757</v>
          </cell>
          <cell r="F9880" t="str">
            <v xml:space="preserve">Re ubicar oportunamente las viviendas en el área rural del Municipio de Florencia (Caquetá) que se encuentren en zonas de alto riesgo de acuerdo a estudio que realice la Unidad de Gestión del Riesgo </v>
          </cell>
        </row>
        <row r="9881">
          <cell r="E9881">
            <v>618001285775</v>
          </cell>
          <cell r="F9881" t="str">
            <v>Adelantar estudios, diseño y construcción de vivienda nueva rural para la población del municipio de Florencia (Caquetá)</v>
          </cell>
        </row>
        <row r="9882">
          <cell r="E9882">
            <v>618001285782</v>
          </cell>
          <cell r="F9882" t="str">
            <v xml:space="preserve">Diseñar e implementar una estrategia para el manejo integral de los residuos sólidos en la zona rural del municipio de Florencia (Caquetá), bajo una política de basura cero. </v>
          </cell>
        </row>
        <row r="9883">
          <cell r="E9883">
            <v>618001285790</v>
          </cell>
          <cell r="F9883" t="str">
            <v>Construir baterías sanitarias con sus respectivos pozos sépticos dotados para el manejo  de las aguas residuales de las viviendas rurales del municipio de Florencia (Caquetá)</v>
          </cell>
        </row>
        <row r="9884">
          <cell r="E9884">
            <v>618001285800</v>
          </cell>
          <cell r="F9884" t="str">
            <v xml:space="preserve">Adelantar  estudios, diseños y construcción de alcantarillados veredales para los centros poblados de los corregimientos del municipio de Florencia (Caquetá).		</v>
          </cell>
        </row>
        <row r="9885">
          <cell r="E9885">
            <v>618001285807</v>
          </cell>
          <cell r="F9885" t="str">
            <v>Adelantar los estudios y desiños para la construcción de acueductos veredales en los centros poblados de los corregiminetos del municipio de Florencia(Caquetá)</v>
          </cell>
        </row>
        <row r="9886">
          <cell r="E9886">
            <v>618001285822</v>
          </cell>
          <cell r="F9886" t="str">
            <v>Implementar soluciones individuales para el acceso al agua de las viviendas ubicadas en la zona rural dispersa del municipio de Florencia(Caquetá)</v>
          </cell>
        </row>
        <row r="9887">
          <cell r="E9887">
            <v>618001285831</v>
          </cell>
          <cell r="F9887" t="str">
            <v xml:space="preserve">Diseñar e implementar una estrategia para el cuidado, proteccion y reforestación de las fuentes hidricas con especies nativas, con el fin de garantizar el acceso al agua de la población rural del municipio de Florencia (Caquetá).		</v>
          </cell>
        </row>
        <row r="9888">
          <cell r="E9888">
            <v>618001285863</v>
          </cell>
          <cell r="F9888" t="str">
            <v>Adelantar estudios, diseño para el mejoramientos de vivienda rural para la población del municipio de Florencia (Caquetá)</v>
          </cell>
        </row>
        <row r="9889">
          <cell r="E9889">
            <v>618029289681</v>
          </cell>
          <cell r="F9889" t="str">
            <v>Realizar aproximadamente 186 mejoramientos de vivienda previa realización de un censo de la población a beneficiar, al estado real de las viviendas y de acuerdo al estudio de viabilidad y los requerimientos de la comunidad de la zona rural de Albania (Caquetá)</v>
          </cell>
        </row>
        <row r="9890">
          <cell r="E9890">
            <v>618029289702</v>
          </cell>
          <cell r="F9890" t="str">
            <v>Realizar un censo para determinar la cantidad de viviendas rurales en zona de riesgo y de esta manera efectuar la respectiva reubicación de las mismas  en el municipio de Albania (Caquetá).</v>
          </cell>
        </row>
        <row r="9891">
          <cell r="E9891">
            <v>618029289848</v>
          </cell>
          <cell r="F9891" t="str">
            <v>Adelantar estudios, diseños y construcción de alcantarillados en los centros poblados del Dorado, Versalles, Paraíso y aguas claras del municipio de Albania (Caquetá), con su respectiva planta de tratamiento de aguas residuales</v>
          </cell>
        </row>
        <row r="9892">
          <cell r="E9892">
            <v>618029289949</v>
          </cell>
          <cell r="F9892" t="str">
            <v>Establecer la ruta de recolección de residuos sólidos ante la empresa de servicios públicos EMSERPA S.A ESP del municipio de Albania (Caquetá) en los caseríos de Versalles y San Isidro con el fin de disminuir el impacto ambiental y prevenir enfermedades ocasionadas por la quema o mala disposición de estos residuos, que se generan en las familias</v>
          </cell>
        </row>
        <row r="9893">
          <cell r="E9893">
            <v>618029290004</v>
          </cell>
          <cell r="F9893" t="str">
            <v>Diseñar e implementar una estrategia para el manejo integral de los residuos sólidos en la zona rural del municipio de Albania (Caquetá), donde no se presta el servicio de recoleccion de residuos solidos, bajo una política de basura cero, para mitigar problemas de contaminación e impacto ambiental, donde se tenga en cuenta la mujer rural.</v>
          </cell>
        </row>
        <row r="9894">
          <cell r="E9894">
            <v>618029290101</v>
          </cell>
          <cell r="F9894" t="str">
            <v>Mejorar la bocatoma del acueducto y planta de tratamiento del centro poblado Versalles del municipio de Albania (Caquetá), para garantizar un mejor servicio de la misma, con agua de calidad a las familias que beneficia.</v>
          </cell>
        </row>
        <row r="9895">
          <cell r="E9895">
            <v>618029290168</v>
          </cell>
          <cell r="F9895" t="str">
            <v>Adelantar los estudios y diseños para la construcción de acueductos interveredales, con su respectiva planta de tratamiento u otros sistemas alternativos que suministren agua mejorada a las viviendas rurales del municipio de Albania (Caquetá)</v>
          </cell>
        </row>
        <row r="9896">
          <cell r="E9896">
            <v>618029290223</v>
          </cell>
          <cell r="F9896" t="str">
            <v>Construir un sistema de  acueducto comunitario con las domiciliarias a cada una de las viviendas, garantizando el suministro de agua a todas las familias del Resguardo Indígena Pijao del municipio de Albania,Caquetá</v>
          </cell>
        </row>
        <row r="9897">
          <cell r="E9897">
            <v>618029290569</v>
          </cell>
          <cell r="F9897" t="str">
            <v>Construir baterías sanitarias con los pozos sépticos con toda la especificación técnica de saneamiento básico en cada una de las viviendas del Resguardo Indígena  Pijao  del municipio de Albania (Caquetá).</v>
          </cell>
        </row>
        <row r="9898">
          <cell r="E9898">
            <v>618029290574</v>
          </cell>
          <cell r="F9898" t="str">
            <v>Construir baterías sanitarias con sus respectivos pozos sépticos en las viviendas rurales del municipio de Albania (Caquetá), previa realización de un censo que determine la necesidad y pertinencia de la población a beneficiar.</v>
          </cell>
        </row>
        <row r="9899">
          <cell r="E9899">
            <v>618029290789</v>
          </cell>
          <cell r="F9899" t="str">
            <v>Construir aproximadamente 778 viviendas rurales dignas nuevas de acuerdo al estudio de viabilidad, previa realización de un censo de la población a beneficiar, que cuente con los servicios públicos domiciliarios y dotadas con estufas ecológicas y biodiogestores, en el municipio de Albania (Caquetá).</v>
          </cell>
        </row>
        <row r="9900">
          <cell r="E9900">
            <v>618029290822</v>
          </cell>
          <cell r="F9900" t="str">
            <v>Construcción de 29 viviendas nuevas en el Resguardo Indígena  Pijao</v>
          </cell>
        </row>
        <row r="9901">
          <cell r="E9901">
            <v>618029290823</v>
          </cell>
          <cell r="F9901" t="str">
            <v>Construcción de biodigestores para el suministro de gas en el Resguardo Indígena  Pijao</v>
          </cell>
        </row>
        <row r="9902">
          <cell r="E9902">
            <v>618029290825</v>
          </cell>
          <cell r="F9902" t="str">
            <v>Construir estufas ecológicas en el Resguardo Indígena  Pijao</v>
          </cell>
        </row>
        <row r="9903">
          <cell r="E9903">
            <v>618029290828</v>
          </cell>
          <cell r="F9903" t="str">
            <v>Dotar de filtros y membranas ultravioletas para potabilización de agua en el Resguardo Indígena  Pijao</v>
          </cell>
        </row>
        <row r="9904">
          <cell r="E9904">
            <v>618094297710</v>
          </cell>
          <cell r="F9904" t="str">
            <v>Realizar mejoramientos de vivienda rural de acuerdo al estudio de viabilidad y previa realización de un censo de toda la población a beneficiar, que incluya la construcción de biodigestores para la comunidad de la zona rural del municipio de Belén de los Andaquíes(Caquetá), priorizando  víctimas del conflicto, mujer rural y familias PNIS.</v>
          </cell>
        </row>
        <row r="9905">
          <cell r="E9905">
            <v>618094297747</v>
          </cell>
          <cell r="F9905" t="str">
            <v>Reubicar las viviendas rurales del Municipio de Belén de los Andaquíes (Caquetá), dentro del PNN Alto Fragua Indiwasi, PNM Termales de la Quisaya, Andakí y familias ubicadas en zonas de riesgo, previa realización de un censo priorizando la mujer rural. Así mismo implementar un fondo de subsidios exclusivos para mejorar o construir viviendas que se deterioren por desastres naturales</v>
          </cell>
        </row>
        <row r="9906">
          <cell r="E9906">
            <v>618094297771</v>
          </cell>
          <cell r="F9906" t="str">
            <v>Realizar estudios, diseños y construcción de baterías sanitarias con sus respectivos pozos sépticos dotados para el manejo  de las aguas residuales de todas las familias rurales dispersas del municipio de Belén de los Andaquíes (Caquetá).</v>
          </cell>
        </row>
        <row r="9907">
          <cell r="E9907">
            <v>618094297840</v>
          </cell>
          <cell r="F9907" t="str">
            <v xml:space="preserve">Adelantar estudios y diseños para ampliar la red del acueducto municipal para beneficiar las familias de las veredas Galán, Mono Alta, Masaya, Chapinero y Carbón del municipio de  Belén de los Andaquíes (Caquetá), priorizando la mujer rural </v>
          </cell>
        </row>
        <row r="9908">
          <cell r="E9908">
            <v>618094297863</v>
          </cell>
          <cell r="F9908" t="str">
            <v>Realizar los estudios y diseños para la construcción de 4  acueductos veredales, en los centros poblados  Los Aletones, Los Ángeles, San Antonio y el Chocho del municipio de  Belén de los Andaquíes (Caquetá), con su respectiva planta de tratamiento u otros sistemas alternativos que suministren agua mejorada a estas familias, donde se priorice la mujer rural.</v>
          </cell>
        </row>
        <row r="9909">
          <cell r="E9909">
            <v>618094297945</v>
          </cell>
          <cell r="F9909" t="str">
            <v>Implementar soluciones individuales para el acceso al agua de las viviendas y escuelas ubicadas en la zona rural dispersa del municipio de Belén de los Andaquíes (Caquetá), mediante la construcción de bocatomas para conducir el agua a la vivienda y la instalación de tanques para su recolección, que incluyan sistemas alternativos para mejorarla como filtros o pastillas, priorizando la mujer rural.</v>
          </cell>
        </row>
        <row r="9910">
          <cell r="E9910">
            <v>618094297952</v>
          </cell>
          <cell r="F9910" t="str">
            <v>Implementar asistencia técnica y capacitación a las familias del área rural dispersa en el manejo adecuado de los residuos sólidos, el agua, reforestación de las fuentes hídricas, conformación de la veeduría ciudadana y disponibilidad de oferta de mano de obra no calificada en los proyectos rurales con el PDET a desarrollar en el municipio de Belén de los Andaquíes (Caquetá).</v>
          </cell>
        </row>
        <row r="9911">
          <cell r="E9911">
            <v>618094297970</v>
          </cell>
          <cell r="F9911" t="str">
            <v xml:space="preserve">Construir viviendas rurales de acuerdo al estudio de viabilidad, previa realización de un censo de toda la población rural a beneficiar, dotadas de biodigestores en el municipio de Belén de los Andaquíes(Caquetá), donde se tenga en cuenta los campesinos que no tienen vivienda propia, la mujer rural, víctimas del conflicto, familias en hacinamiento y PNIS </v>
          </cell>
        </row>
        <row r="9912">
          <cell r="E9912">
            <v>618094298006</v>
          </cell>
          <cell r="F9912" t="str">
            <v>Realizar estudios, diseños y construcción de 7 redes de alcantarillados veredales con su planta de tratamiento de aguas residuales-PTAR para los centros poblados de Los Aletones, Los Ángeles, San Antonio, La Mono, Puerto Torres, Pueblitos y el Chocho del Municipio de Belén de los Andaquíes (Caquetá).</v>
          </cell>
        </row>
        <row r="9913">
          <cell r="E9913">
            <v>618094298018</v>
          </cell>
          <cell r="F9913" t="str">
            <v>Realizar estudios, diseños y viabilidad para construir 7 rellenos sanitarios en los centros poblados de  Los Aletones, Los Ángeles, San Antonio, La Mono, Puerto Torres, Pueblitos y el Chocho del municipio de Belén de los Andaquíes (Caquetá), como alternativa para promover la conservación ambiental y la generación de ingresos a las familias campesinas</v>
          </cell>
        </row>
        <row r="9914">
          <cell r="E9914">
            <v>618094298022</v>
          </cell>
          <cell r="F9914" t="str">
            <v>Diseñar e implementar una estrategia para el manejo integral de los residuos sólidos en la zona rural dispersa del municipio de Belén de los Andaquíes (Caquetá), bajo una política de basura cero</v>
          </cell>
        </row>
        <row r="9915">
          <cell r="E9915">
            <v>618094298030</v>
          </cell>
          <cell r="F9915" t="str">
            <v>Implementar dentro del Resguardo Indígena La Cerinda del Municipio de Belén de los Andaquíes (Caquetá) un programa para la elaboración de abono a través de  los residuos orgánicos</v>
          </cell>
        </row>
        <row r="9916">
          <cell r="E9916">
            <v>618094298031</v>
          </cell>
          <cell r="F9916" t="str">
            <v>Construir pozos sépticos y sistemas de tratamiento de aguas servidas para las 18 familias que habitan en la Comunidad Indígena El Águila del Municipio de Belén de los Andaquíes  (Caquetá)</v>
          </cell>
        </row>
        <row r="9917">
          <cell r="E9917">
            <v>618094298035</v>
          </cell>
          <cell r="F9917" t="str">
            <v>Construir 19 viviendas dignas en material adecuado a sus usos y costumbres del pueblo Embera Katio, incluyendo baterías sanitarias con pozos sépticos dentro del Resguardo Indígena La Cerinda del Municipio de Belén de los Andaquíes (Caquetá)</v>
          </cell>
        </row>
        <row r="9918">
          <cell r="E9918">
            <v>618094298037</v>
          </cell>
          <cell r="F9918" t="str">
            <v>Diseñar programas y estrategias para la potabilización del agua para el consumo de las familias que conforman el resguardo Indígena La Cerinda del Municipio de Belén de los Andaquíes  (Caquetá)</v>
          </cell>
        </row>
        <row r="9919">
          <cell r="E9919">
            <v>618094298038</v>
          </cell>
          <cell r="F9919" t="str">
            <v>Construir red de conducción de agua para cada vivienda que se ubica dentro del Resguardo Indígena La Cerinda del Municipio de Belén de los Andaquíes (Caquetá)</v>
          </cell>
        </row>
        <row r="9920">
          <cell r="E9920">
            <v>618094298040</v>
          </cell>
          <cell r="F9920" t="str">
            <v>Implementar programas para el uso y manejo de residuos sólidos dentro del Resguardo Indígena La Cerinda del Municipio de Belén de los Andaquíes  (Caquetá)</v>
          </cell>
        </row>
        <row r="9921">
          <cell r="E9921">
            <v>618094298041</v>
          </cell>
          <cell r="F9921" t="str">
            <v>Construir 18 viviendas para igual número de familias ubicadas en la Comunidad Indígena El Águila del Municipio de Belén de los Andaquíes (Caquetá) conservando sus costumbres y en materiales propios Misak - Vivienda digna.</v>
          </cell>
        </row>
        <row r="9922">
          <cell r="E9922">
            <v>618094298043</v>
          </cell>
          <cell r="F9922" t="str">
            <v>Establecer un programa de asistencia técnica y capacitación para el manejo de los residuos sólidos para las familias que habitan la Comunidad Indígena El Águila del Municipio de Belén de los Andaquíes  (Caquetá)</v>
          </cell>
        </row>
        <row r="9923">
          <cell r="E9923">
            <v>618094298045</v>
          </cell>
          <cell r="F9923" t="str">
            <v>Realizar mejoramiento a  las viviendas de las familias del Resguardo Indígena La Esperanza del Municipio de Belén de los Andaquíes (Caquetá), de acuerdo a sus usos y costumbres para una vida digna</v>
          </cell>
        </row>
        <row r="9924">
          <cell r="E9924">
            <v>618094298046</v>
          </cell>
          <cell r="F9924" t="str">
            <v>Construir la bocatoma para la captación del agua que se conduce a las viviendas ubicadas dentro del Resguardo Indígena La Cerinda del Municipio de Belén de los Andaquíes (Caquetá).</v>
          </cell>
        </row>
        <row r="9925">
          <cell r="E9925">
            <v>618094298048</v>
          </cell>
          <cell r="F9925" t="str">
            <v>Capacitar e implementar el plan de manejo de residuos sólidos en las familias que habitan el Resguardo Indígena La Esperanza del Municipio de Belén de los Andaquíes (Caquetá)</v>
          </cell>
        </row>
        <row r="9926">
          <cell r="E9926">
            <v>618094298050</v>
          </cell>
          <cell r="F9926" t="str">
            <v>Construir sistemas de captación y potabilización del agua que se suministra a las viviendas existentes en la Comunidad Indígena El Águila del Municipio de Belén de los Andaquíes (Caquetá).</v>
          </cell>
        </row>
        <row r="9927">
          <cell r="E9927">
            <v>618094298054</v>
          </cell>
          <cell r="F9927" t="str">
            <v>Mejorar la red de conducción que transportan el agua desde los nacimientos hasta las viviendas de las familias  del Resguardo Indígena La Esperanza del Municipio de Belén de los Andaquíes (Caquetá).</v>
          </cell>
        </row>
        <row r="9928">
          <cell r="E9928">
            <v>618094298057</v>
          </cell>
          <cell r="F9928" t="str">
            <v>Dotar de filtro potabilizador de agua a las viviendas y sede educativa del Resguardo Indígena La Esperanza del Municipio de Belén de los Andaquíes (Caquetá).</v>
          </cell>
        </row>
        <row r="9929">
          <cell r="E9929">
            <v>618150292431</v>
          </cell>
          <cell r="F9929" t="str">
            <v>Adelantar estudios y diseños para el mejoramiento de la vivienda rural del municipio de Cartagena del Chairá(Caquetá)</v>
          </cell>
        </row>
        <row r="9930">
          <cell r="E9930">
            <v>618150292486</v>
          </cell>
          <cell r="F9930" t="str">
            <v>Reubicar las viviendas que se encuntran en zonas de alto riesgo en los centros poblados y caserios de la zona rural del municipio de Cartagena del Chairá(Caquetá)</v>
          </cell>
        </row>
        <row r="9931">
          <cell r="E9931">
            <v>618150292512</v>
          </cell>
          <cell r="F9931" t="str">
            <v>Construcción de viviendas tradicionales en beneficio de la población embera del municipio de Cartagena del Chairá(Caquetá)</v>
          </cell>
        </row>
        <row r="9932">
          <cell r="E9932">
            <v>618150292615</v>
          </cell>
          <cell r="F9932" t="str">
            <v xml:space="preserve">Construir vivienda nueva rural que contemple estudios y diseños para toda la población rural del municipio de Cartagena del Chairá(Caquetá) </v>
          </cell>
        </row>
        <row r="9933">
          <cell r="E9933">
            <v>618150292665</v>
          </cell>
          <cell r="F9933" t="str">
            <v>Construir un acueducto comunitario en beneficio de las 35 familias del pueblo Embera radicadas en el municipio de Cartagena del Chairá, en el resguardo a constituirse.</v>
          </cell>
        </row>
        <row r="9934">
          <cell r="E9934">
            <v>618150292715</v>
          </cell>
          <cell r="F9934" t="str">
            <v>Construir alcantarillados en los centros poblados y caserios de la zona rural del municipio de Cartagena del Chairá</v>
          </cell>
        </row>
        <row r="9935">
          <cell r="E9935">
            <v>618150292777</v>
          </cell>
          <cell r="F9935" t="str">
            <v>Implementar programas para el manejo de residuos sólidos en la zona rural dispersa, centros poblados  y caserios del municipio de Cartagena del chairá.(Caquetá)</v>
          </cell>
        </row>
        <row r="9936">
          <cell r="E9936">
            <v>618150292792</v>
          </cell>
          <cell r="F9936" t="str">
            <v xml:space="preserve"> Implementar soluciones individuales para el acceso al agua de las viviendas ubicadas en la zona rural dispersa del municipio de Cartagena del Chairá(Caquetá)</v>
          </cell>
        </row>
        <row r="9937">
          <cell r="E9937">
            <v>618150292799</v>
          </cell>
          <cell r="F9937" t="str">
            <v>Construir planta de tratamiento de agua con su respectivo sistema de acueducto en los centros poblados y caseríos de la zona rural del municipio de Cartagena del Chairá(Caquetá)</v>
          </cell>
        </row>
        <row r="9938">
          <cell r="E9938">
            <v>618150292806</v>
          </cell>
          <cell r="F9938" t="str">
            <v>Construir un relleno sanitario para la comunidad Embera del Cabildo indígena diosa del chairá del municipio de Cartagena del Chairá</v>
          </cell>
        </row>
        <row r="9939">
          <cell r="E9939">
            <v>618150292814</v>
          </cell>
          <cell r="F9939" t="str">
            <v>Construir un sistema de alcantarillado en beneficio de la población Embera del municipio de Cartagena del Chairá(Caquetá)</v>
          </cell>
        </row>
        <row r="9940">
          <cell r="E9940">
            <v>618150292829</v>
          </cell>
          <cell r="F9940" t="str">
            <v>Construir plantas de tratamiento para agua potable en beneficio de la población embera del municipio de Cartagena del Chairá</v>
          </cell>
        </row>
        <row r="9941">
          <cell r="E9941">
            <v>618150292852</v>
          </cell>
          <cell r="F9941" t="str">
            <v>Construir rellenos sanitarios en los centros poblados y caseríos de la zona rural del municipio de Cartagena del Chairá(Caquetá)</v>
          </cell>
        </row>
        <row r="9942">
          <cell r="E9942">
            <v>618205292449</v>
          </cell>
          <cell r="F9942" t="str">
            <v>Construir viviendas rurales nuevas de acuerdo al estudio de viabilidad, previa realización de un censo de la población rural, dotadas de estufas ecológicas y biodigestores en el municipio de Curillo (Caquetá), priorizando la mujer rural cabeza de hogar, víctimas del conflicto, comunidad afrocolombiana, familias en hacinamiento y PNIS.</v>
          </cell>
        </row>
        <row r="9943">
          <cell r="E9943">
            <v>618205292490</v>
          </cell>
          <cell r="F9943" t="str">
            <v>Realizar mejoramientos de vivienda rural de acuerdo con el estudio de viabilidad y previa realización de un censo de la población a beneficiar, que incluya la construcción de estufas ecológicas y biodigestores para la comunidad de la zona rural del municipio de Curillo (Caquetá), priorizando la comunidad afrocolombiana y víctimas del conflicto</v>
          </cell>
        </row>
        <row r="9944">
          <cell r="E9944">
            <v>618205292541</v>
          </cell>
          <cell r="F9944" t="str">
            <v>Reubicar oportunamente las viviendas del área rural del Municipio de Curillo (Caquetá) que se encuentren en zonas de riesgo de acuerdo con el estudio que realice la Unidad Nacional para la Gestión del Riesgo de desastres, priorizando familias PNIS y víctimas, igualmente implementar estrategias para reducir sustancialmente el riesgo de desastres y pérdidas ocasionadas por los mismos.</v>
          </cell>
        </row>
        <row r="9945">
          <cell r="E9945">
            <v>618205292582</v>
          </cell>
          <cell r="F9945" t="str">
            <v>Adelantar los estudios y diseños para la construcción de 2 acueductos veredales, en los centros poblados Puerto Valdivia La Novia y Salamina del municipio de Curillo (Caquetá), con su respectiva planta de tratamiento u otros sistemas alternativos que suministren agua mejorada a estas familias, priorizando la mujer rural y las víctimas del conflicto.</v>
          </cell>
        </row>
        <row r="9946">
          <cell r="E9946">
            <v>618205292625</v>
          </cell>
          <cell r="F9946" t="str">
            <v>Implementar soluciones individuales para el acceso al agua de las familias ubicadas en la zona rural dispersa del municipio de Curillo (Caquetá), a través la construcción de pozos, aljibes y la instalación de tanques para la recolección de aguas lluvias, que incluyan la dotación de filtros y pastillas u otro método alternativo, priorizando la mujer rural, las víctimas y afrocolombianos.</v>
          </cell>
        </row>
        <row r="9947">
          <cell r="E9947">
            <v>618205292643</v>
          </cell>
          <cell r="F9947" t="str">
            <v>Adelantar  estudios, diseños y construcción de 2 alcantarillados veredales con su planta de tratamiento de aguas residuales-PTAR para los centros poblados de Puerto Valdivia La Novia y Salamina del municipio de Curillo (Caquetá), priorizando las víctimas del conflicto.</v>
          </cell>
        </row>
        <row r="9948">
          <cell r="E9948">
            <v>618205292663</v>
          </cell>
          <cell r="F9948" t="str">
            <v xml:space="preserve">Adelantar  estudios, diseños y construcción de baterías sanitarias con sus respectivos pozos sépticos dotados para el manejo  de las aguas residuales de las viviendas de todas las familias  rurales dispersas del municipio de Curillo (Caquetá),  previa realización de un censo, priorizando las víctimas del conflicto. </v>
          </cell>
        </row>
        <row r="9949">
          <cell r="E9949">
            <v>618205292686</v>
          </cell>
          <cell r="F9949" t="str">
            <v>Adelantar  estudios, diseños y viabilidad para construir 2 rellenos sanitarios que beneficie las familias de los centros poblados de Puerto Valdivia La Novia y Salamina  del municipio de Curillo (Caquetá), priorizando las víctimas del conflicto.</v>
          </cell>
        </row>
        <row r="9950">
          <cell r="E9950">
            <v>618205292709</v>
          </cell>
          <cell r="F9950" t="str">
            <v xml:space="preserve">Prestar asistencia técnica y capacitación a los pobladores de las áreas rurales dispersas en el manejo adecuado para la disposición final de los residuos sólidos, reforestación de las fuentes hídricas, la conservación del medio ambiente y dejar capacidad instalada para el ejercicio de la veeduría ciudadana. </v>
          </cell>
        </row>
        <row r="9951">
          <cell r="E9951">
            <v>618205293012</v>
          </cell>
          <cell r="F9951" t="str">
            <v>Implementar un proyecto asociativo de reciclaje, aprovechamiento y transformación de residuos sólidos para las mujeres rurales del municipio de Curillo (Caquetá), contemplando la construcción de una planta de reciclaje.</v>
          </cell>
        </row>
        <row r="9952">
          <cell r="E9952">
            <v>618247319333</v>
          </cell>
          <cell r="F9952" t="str">
            <v>Implementar proyectos de reforestación en todas las fuentes hídricas del municipio de El Doncello (Caquetá)</v>
          </cell>
        </row>
        <row r="9953">
          <cell r="E9953">
            <v>618247319380</v>
          </cell>
          <cell r="F9953" t="str">
            <v>Construir viviendas para todo el sector rural del municipio de El Doncello (Caquetá)</v>
          </cell>
        </row>
        <row r="9954">
          <cell r="E9954">
            <v>618247319425</v>
          </cell>
          <cell r="F9954" t="str">
            <v>Construir acueducto para los centros poblados del municipio de El Doncello (Caquetá).</v>
          </cell>
        </row>
        <row r="9955">
          <cell r="E9955">
            <v>618247319439</v>
          </cell>
          <cell r="F9955" t="str">
            <v>Construir alcantarillado en los centros poblados del municipio de El Doncello (Caquetá)</v>
          </cell>
        </row>
        <row r="9956">
          <cell r="E9956">
            <v>618247319470</v>
          </cell>
          <cell r="F9956" t="str">
            <v>Construir soluciones individuales que garanticen el acceso al agua para el consumo humano en cada vivienda rural dispersa del municipio de El Doncello (Caquetá)</v>
          </cell>
        </row>
        <row r="9957">
          <cell r="E9957">
            <v>618247319605</v>
          </cell>
          <cell r="F9957" t="str">
            <v>Implementar el servicio de recolección de basura en los centros poblados del municipio de El Doncello (Caquetá).</v>
          </cell>
        </row>
        <row r="9958">
          <cell r="E9958">
            <v>618247319653</v>
          </cell>
          <cell r="F9958" t="str">
            <v>Construir sistemas sépticos a cada vivienda rural dispersa del municipio de El Doncello (Caquetá).</v>
          </cell>
        </row>
        <row r="9959">
          <cell r="E9959">
            <v>618247319663</v>
          </cell>
          <cell r="F9959" t="str">
            <v>Reubicar las viviendas que se encuentren en zona de alto riesgo en el municipio de El Doncello (Caquetá).</v>
          </cell>
        </row>
        <row r="9960">
          <cell r="E9960">
            <v>618247319684</v>
          </cell>
          <cell r="F9960" t="str">
            <v>Mejorar las viviendas del sector rural del municipio de El Doncello (Caquetá)</v>
          </cell>
        </row>
        <row r="9961">
          <cell r="E9961">
            <v>618247319689</v>
          </cell>
          <cell r="F9961" t="str">
            <v>Dotar de biodigestores o estufas ecológicas cada vivienda del sector rural del municipio de El Doncello (Caquetá)</v>
          </cell>
        </row>
        <row r="9962">
          <cell r="E9962">
            <v>618247319744</v>
          </cell>
          <cell r="F9962" t="str">
            <v>Implemetar programas de capacitación para el manejo integral de los residuos sólidos del cabildo Nasa Cxhab del Municipio de El Doncello, Caquetá.</v>
          </cell>
        </row>
        <row r="9963">
          <cell r="E9963">
            <v>618247319764</v>
          </cell>
          <cell r="F9963" t="str">
            <v>Construir vivienda digna de acuerdo a usos y costumbre de la comunidad Nasa Cxhab del municipio de El Doncello (Caquetá).</v>
          </cell>
        </row>
        <row r="9964">
          <cell r="E9964">
            <v>618247319775</v>
          </cell>
          <cell r="F9964" t="str">
            <v>Construir acueducto para la comunidad Nasa Cxhab del municipio de El Doncello (Caquetá).</v>
          </cell>
        </row>
        <row r="9965">
          <cell r="E9965">
            <v>618247319790</v>
          </cell>
          <cell r="F9965" t="str">
            <v>Construir alcantarillado para el cabildo Nasa Cxhab en el municipio de El Doncello (Caquetá).</v>
          </cell>
        </row>
        <row r="9966">
          <cell r="E9966">
            <v>618247320427</v>
          </cell>
          <cell r="F9966" t="str">
            <v>Implementar programas para hacer seguimiento y dar cumplimiento a los artículos 70 y 137 del decreto-ley 2811, en el municipio de El Doncello (Caquetá).</v>
          </cell>
        </row>
        <row r="9967">
          <cell r="E9967">
            <v>618256317838</v>
          </cell>
          <cell r="F9967" t="str">
            <v xml:space="preserve">Construir acueductos para centros poblados y vivienda rural dispersa en el municipio de El Paujil (Caquetá). </v>
          </cell>
        </row>
        <row r="9968">
          <cell r="E9968">
            <v>618256317843</v>
          </cell>
          <cell r="F9968" t="str">
            <v>Construir viviendas dignas para toda la zona rural del municipio de Paujil (Caquetá).</v>
          </cell>
        </row>
        <row r="9969">
          <cell r="E9969">
            <v>618256317847</v>
          </cell>
          <cell r="F9969" t="str">
            <v xml:space="preserve">Dotar de biodigestores o estufas ecológicas a todas las familias del sector rural del municipio de El Paujil (Caquetá). </v>
          </cell>
        </row>
        <row r="9970">
          <cell r="E9970">
            <v>618256317854</v>
          </cell>
          <cell r="F9970" t="str">
            <v xml:space="preserve">Mejorar viviendas para toda la zona rural del municipio de El Paujil (Caquetá). </v>
          </cell>
        </row>
        <row r="9971">
          <cell r="E9971">
            <v>618256317857</v>
          </cell>
          <cell r="F9971" t="str">
            <v>Construir sistemas de alcantarillados para centros poblados y sistemas sépticos para las viviendas rurales dispersas de la zona rural del municipio de El Paujil (Caquetá).</v>
          </cell>
        </row>
        <row r="9972">
          <cell r="E9972">
            <v>618256317861</v>
          </cell>
          <cell r="F9972" t="str">
            <v>Construir planta para el tratamiento de los residuos sólidos en todos los centros poblados del municipio de El Paujil (Caquetá).</v>
          </cell>
        </row>
        <row r="9973">
          <cell r="E9973">
            <v>618256318101</v>
          </cell>
          <cell r="F9973" t="str">
            <v>Construir alcantarillado para el pueblo Pijao del municipio de El Paujil (Caquetá).</v>
          </cell>
        </row>
        <row r="9974">
          <cell r="E9974">
            <v>618256318154</v>
          </cell>
          <cell r="F9974" t="str">
            <v>Construir alcantarillado para el pueblo Nasa del municipio de El Paujil (Caquetá).</v>
          </cell>
        </row>
        <row r="9975">
          <cell r="E9975">
            <v>618256318165</v>
          </cell>
          <cell r="F9975" t="str">
            <v>Construir viviendas dignas de acuerdo a usos y costumbres del pueblo Pijao en el municipio de El Paujil (Caquetá).</v>
          </cell>
        </row>
        <row r="9976">
          <cell r="E9976">
            <v>618256318168</v>
          </cell>
          <cell r="F9976" t="str">
            <v>2.	Construir viviendas dignas de acuerdo a usos y costumbres del pueblo Nasa en el municipio de El Paujil (Caquetá).</v>
          </cell>
        </row>
        <row r="9977">
          <cell r="E9977">
            <v>618256318185</v>
          </cell>
          <cell r="F9977" t="str">
            <v xml:space="preserve">Construir acueductos para el pueblo Nasa del municipio de El Paujil (Caquetá). </v>
          </cell>
        </row>
        <row r="9978">
          <cell r="E9978">
            <v>618256318189</v>
          </cell>
          <cell r="F9978" t="str">
            <v xml:space="preserve">Construir acueductos para el pueblo Pijao del municipio de El Paujil (Caquetá).  </v>
          </cell>
        </row>
        <row r="9979">
          <cell r="E9979">
            <v>618256318227</v>
          </cell>
          <cell r="F9979" t="str">
            <v>Implementar proyectos para mejoramiento de vivienda para todo el pueblo Nasa del municipio de El Paujil (Caquetá).</v>
          </cell>
        </row>
        <row r="9980">
          <cell r="E9980">
            <v>618256318234</v>
          </cell>
          <cell r="F9980" t="str">
            <v>Implementar proyectos para mejoramiento de vivienda para todo el pueblo Pijao del municipio de El Paujil (Caquetá).</v>
          </cell>
        </row>
        <row r="9981">
          <cell r="E9981">
            <v>618256318240</v>
          </cell>
          <cell r="F9981" t="str">
            <v>Construir baterías sanitarias para las familias del pueblo Pijao del municipio de El Paujil (Caquetá).</v>
          </cell>
        </row>
        <row r="9982">
          <cell r="E9982">
            <v>618256318245</v>
          </cell>
          <cell r="F9982" t="str">
            <v>Construir baterías sanitarias para las familias del pueblo Nasa del municipio de El Paujil (Caquetá).</v>
          </cell>
        </row>
        <row r="9983">
          <cell r="E9983">
            <v>618410304084</v>
          </cell>
          <cell r="F9983" t="str">
            <v>Construir acueductos comunitarios en los centros poblados del municipio de La Montañita (Caquetá).</v>
          </cell>
        </row>
        <row r="9984">
          <cell r="E9984">
            <v>618410304111</v>
          </cell>
          <cell r="F9984" t="str">
            <v>Construir planta de tratamiento de aguas residuales en los centros poblados del municipio de La Montañita (Caquetá).</v>
          </cell>
        </row>
        <row r="9985">
          <cell r="E9985">
            <v>618410304123</v>
          </cell>
          <cell r="F9985" t="str">
            <v xml:space="preserve">Mejorar el sistema de acueducto de las veredas El Cedro, Agua Bonita y Morros Altos del municipio de La Montañita (Caquetá). </v>
          </cell>
        </row>
        <row r="9986">
          <cell r="E9986">
            <v>618410304126</v>
          </cell>
          <cell r="F9986" t="str">
            <v xml:space="preserve">Construir vivienda nueva digna para toda la zona rural del municipio de La Montañita (Caquetá). </v>
          </cell>
        </row>
        <row r="9987">
          <cell r="E9987">
            <v>618410304129</v>
          </cell>
          <cell r="F9987" t="str">
            <v>Mejorar las viviendas rurales dispersas del municipio de La Montañita (Caquetá)</v>
          </cell>
        </row>
        <row r="9988">
          <cell r="E9988">
            <v>618410304165</v>
          </cell>
          <cell r="F9988" t="str">
            <v>Construir sistemas sépticos para todas viviendas rurales dispersas del municipio de La Montañita (Caquetá).</v>
          </cell>
        </row>
        <row r="9989">
          <cell r="E9989">
            <v>618410304166</v>
          </cell>
          <cell r="F9989" t="str">
            <v>Dotar de estufas ecológicas a todas las viviendas rurales del municipio de La Montañita (Caquetá).</v>
          </cell>
        </row>
        <row r="9990">
          <cell r="E9990">
            <v>618410304170</v>
          </cell>
          <cell r="F9990" t="str">
            <v>Implementar un proyecto de agua potable en todas la viviendas rurales dispersas del municipio de La Montañita (Caquetá)</v>
          </cell>
        </row>
        <row r="9991">
          <cell r="E9991">
            <v>618410304178</v>
          </cell>
          <cell r="F9991" t="str">
            <v>Construir alcantarillados en los centros poblados del municipio de La Montañita (Caquetá).</v>
          </cell>
        </row>
        <row r="9992">
          <cell r="E9992">
            <v>618410304182</v>
          </cell>
          <cell r="F9992" t="str">
            <v>Suministrar agua potable para consumo humano a través de tanques de almacenamiento y filtros en las viviendas de la población Pijao del municipio de La Montañita (Caquetá)</v>
          </cell>
        </row>
        <row r="9993">
          <cell r="E9993">
            <v>618410304183</v>
          </cell>
          <cell r="F9993" t="str">
            <v>Construir viviendas dignas para 20 familias indígenas MURUI del municipio de La Montañita - Caquetá</v>
          </cell>
        </row>
        <row r="9994">
          <cell r="E9994">
            <v>618410304194</v>
          </cell>
          <cell r="F9994" t="str">
            <v>Capacitar a la comunidad para el manejo  y uso de residuos sólidos y líquidos de la comunidad MURUI del municipio de La Montañita - Caquetá.</v>
          </cell>
        </row>
        <row r="9995">
          <cell r="E9995">
            <v>618410304200</v>
          </cell>
          <cell r="F9995" t="str">
            <v>Capacitar a la comunidad para el manejo  y uso de residuos sólidos y líquidos de la comunidad MURUI del municipio de La Montañita - Caquetá.</v>
          </cell>
        </row>
        <row r="9996">
          <cell r="E9996">
            <v>618410304201</v>
          </cell>
          <cell r="F9996" t="str">
            <v>Construir baterías sanitarias para la comunidad Embera del municipio de La Montañita - Caquetá</v>
          </cell>
        </row>
        <row r="9997">
          <cell r="E9997">
            <v>618410304206</v>
          </cell>
          <cell r="F9997" t="str">
            <v>Construir 21 viviendas EMBERA que conserven la tradición, del Resguardo Cedritos en la vereda La Carpa del municipio de La Montañita - Caquetá</v>
          </cell>
        </row>
        <row r="9998">
          <cell r="E9998">
            <v>618410304213</v>
          </cell>
          <cell r="F9998" t="str">
            <v>Construir baterías sanitarias para la comunidad Embera del municipio de La Montañita - Caquetá</v>
          </cell>
        </row>
        <row r="9999">
          <cell r="E9999">
            <v>618410304234</v>
          </cell>
          <cell r="F9999" t="str">
            <v>Implementar un proyecto de agua potable con un sistema de bombeo con electrobomba, impulsado con energía solar y pozo perforado, que garantice la capacidad constante de agua potable para la comunidad indígena MURUI de La Montañita - Caquetá</v>
          </cell>
        </row>
        <row r="10000">
          <cell r="E10000">
            <v>618410304240</v>
          </cell>
          <cell r="F10000" t="str">
            <v>Construir viviendas según la cosmovisión del pueblo Pijao del municipio de La Montañita - Caquetá</v>
          </cell>
        </row>
        <row r="10001">
          <cell r="E10001">
            <v>618410304246</v>
          </cell>
          <cell r="F10001" t="str">
            <v>Construir sistemas alternativos que faciliten o provean agua potable para la comunidad Embera del municipio de La Montañita -  Caquetá</v>
          </cell>
        </row>
        <row r="10002">
          <cell r="E10002">
            <v>618410304248</v>
          </cell>
          <cell r="F10002" t="str">
            <v>Suministrar agua potable para consumo humano a través de tanques de almacenamiento y filtros en las viviendas de la población Pijao del municipio de La Montañita -  Caquetá</v>
          </cell>
        </row>
        <row r="10003">
          <cell r="E10003">
            <v>618410304256</v>
          </cell>
          <cell r="F10003" t="str">
            <v>Construir pozos sépticos que permitan el manejo adecuado de los residuos sólidos y líquidos, de la comunidad Embera del municipio de La Montañita - Caquetá</v>
          </cell>
        </row>
        <row r="10004">
          <cell r="E10004">
            <v>618410304258</v>
          </cell>
          <cell r="F10004" t="str">
            <v xml:space="preserve">Mejorar las viviendas según la cosmovisión del pueblo Pijao del municipio de La Montañita (Caquetá) </v>
          </cell>
        </row>
        <row r="10005">
          <cell r="E10005">
            <v>618410304259</v>
          </cell>
          <cell r="F10005" t="str">
            <v>Construir baterías sanitarias para las viviendas del pueblo Pijao del municipio de La Montañita -  Caquetá</v>
          </cell>
        </row>
        <row r="10006">
          <cell r="E10006">
            <v>618410304261</v>
          </cell>
          <cell r="F10006" t="str">
            <v>Capacitar en el manejo y disposición adecuada de residuos sólidos y líquidos del pueblo Pijao del municipio de La Montañita - Caquetá</v>
          </cell>
        </row>
        <row r="10007">
          <cell r="E10007">
            <v>618410304394</v>
          </cell>
          <cell r="F10007" t="str">
            <v>Construir Biodigestores en todas las viviendas rurales del municipio de La Montañita (Caquetá).</v>
          </cell>
        </row>
        <row r="10008">
          <cell r="E10008">
            <v>618410304598</v>
          </cell>
          <cell r="F10008" t="str">
            <v>Implementar un plan integral para el manejo de los residuos sólidos previo estudio de viabilidad de la autoridad ambiental competente para todos los centros poblados del municipio de la Montañita Caquetá.</v>
          </cell>
        </row>
        <row r="10009">
          <cell r="E10009">
            <v>618460310889</v>
          </cell>
          <cell r="F10009" t="str">
            <v>Mejorar viviendas en toda la zona rural del municipio de Milán (Caquetá)</v>
          </cell>
        </row>
        <row r="10010">
          <cell r="E10010">
            <v>618460310893</v>
          </cell>
          <cell r="F10010" t="str">
            <v>Construir alcantarillados con sistemas de tratamiento de aguas residuales en los centros poblados del Municipio de Milán, Caquetá</v>
          </cell>
        </row>
        <row r="10011">
          <cell r="E10011">
            <v>618460310901</v>
          </cell>
          <cell r="F10011" t="str">
            <v>Construir viviendas dignas para toda la zona rural del municipio de Milán (Caquetá).</v>
          </cell>
        </row>
        <row r="10012">
          <cell r="E10012">
            <v>618460310908</v>
          </cell>
          <cell r="F10012" t="str">
            <v>Construir sistemas de captación, conducción y tratamiento de agua para todas las viviendas dispersas de la zona rural del municipio de Milán (Caquetá).</v>
          </cell>
        </row>
        <row r="10013">
          <cell r="E10013">
            <v>618460310923</v>
          </cell>
          <cell r="F10013" t="str">
            <v>Construir rellenos sanitarios en todos los centros poblados del Municipio de Milán (Caquetá).</v>
          </cell>
        </row>
        <row r="10014">
          <cell r="E10014">
            <v>618460310931</v>
          </cell>
          <cell r="F10014" t="str">
            <v>Construir baterías sanitarias en toda la zona rural del municipio de Milán (Caquetá).</v>
          </cell>
        </row>
        <row r="10015">
          <cell r="E10015">
            <v>618460310940</v>
          </cell>
          <cell r="F10015" t="str">
            <v xml:space="preserve">Construir biodigestores para todas las viviendas dispersas de la zona rural del municipio de Milán (Caquetá). </v>
          </cell>
        </row>
        <row r="10016">
          <cell r="E10016">
            <v>618460310942</v>
          </cell>
          <cell r="F10016" t="str">
            <v>Construir plantas para el tratamiento de agua potable en los centros poblados del sector rural del municipio de Milán (Caquetá)</v>
          </cell>
        </row>
        <row r="10017">
          <cell r="E10017">
            <v>618460310951</v>
          </cell>
          <cell r="F10017" t="str">
            <v>Dotar con estufas ecológicas todas las viviendas rurales dispersas de la zona rural del municipio de Milán (Caquetá).</v>
          </cell>
        </row>
        <row r="10018">
          <cell r="E10018">
            <v>618460310967</v>
          </cell>
          <cell r="F10018" t="str">
            <v>Construir sistemas sépticos para todas las viviendas rurales dispersas del municipio de Milán (Caquetá).</v>
          </cell>
        </row>
        <row r="10019">
          <cell r="E10019">
            <v>618460311034</v>
          </cell>
          <cell r="F10019" t="str">
            <v>Construir vivienda digna, con la arquitectura propia del pueblo Coreguaje, para cada una de las familias de los resguardos del municipio de Milán Caquetá, teniendo en cuenta el crecimiento poblacional, así como la cantidad de personas que conforman la familia.</v>
          </cell>
        </row>
        <row r="10020">
          <cell r="E10020">
            <v>618460311049</v>
          </cell>
          <cell r="F10020" t="str">
            <v>Construir sistema de captación tratamiento, conducción y almacenamiento, para cada vivienda del municipio de Milán (Caquetá).</v>
          </cell>
        </row>
        <row r="10021">
          <cell r="E10021">
            <v>618460311104</v>
          </cell>
          <cell r="F10021" t="str">
            <v>Adecuar cementerio para la disposición final adecuada de los difuntos en cumplimiento a la normatividad ambiental, sanitaria y en concordancia con los usos, costumbres y las tradiciones de los resguardos indígenas del municipio de Milán, Caquetá.</v>
          </cell>
        </row>
        <row r="10022">
          <cell r="E10022">
            <v>618460311119</v>
          </cell>
          <cell r="F10022" t="str">
            <v>Implementar proyectos de capacitación en educación ambiental para el manejo de residuos sólidos, para todos los resguardos del municipio de Milán (Caquetá).</v>
          </cell>
        </row>
        <row r="10023">
          <cell r="E10023">
            <v>618460311135</v>
          </cell>
          <cell r="F10023" t="str">
            <v>Construir alcantarillados en cada uno de los resguardos del municipio de Milán (Caquetá).</v>
          </cell>
        </row>
        <row r="10024">
          <cell r="E10024">
            <v>618460311150</v>
          </cell>
          <cell r="F10024" t="str">
            <v>Reubicación de las viviendas del resguardo indígena Herichá del municipio de Milán (Caquetá).</v>
          </cell>
        </row>
        <row r="10025">
          <cell r="E10025">
            <v>618460311159</v>
          </cell>
          <cell r="F10025" t="str">
            <v>Dotar de estufas ecológicas cada una de las viviendas de los resguardos indígenas del municipio de Milán (Caquetá).</v>
          </cell>
        </row>
        <row r="10026">
          <cell r="E10026">
            <v>618479319553</v>
          </cell>
          <cell r="F10026" t="str">
            <v>Construir aproximadamente 400 viviendas nuevas para las familias rurales, de acuerdo con el estudio de viabilidad, previa realización de un censo de la población a beneficiar, en el que se incluya materiales de la región, terreno para las familias que no tienen, estufas ecológicas y biodigestores, teniendo en cuenta víctimas del conflicto y mujer rural del municipio de Morelia (Caquetá)</v>
          </cell>
        </row>
        <row r="10027">
          <cell r="E10027">
            <v>618479319559</v>
          </cell>
          <cell r="F10027" t="str">
            <v xml:space="preserve"> Realizar aproximadamente 60 mejoramientos de vivienda rural de acuerdo con el estudio de viabilidad, previa realización de un censo de la población a beneficiar, en el que se incluya materiales de la región, estufas ecológicas y biodigestores en el municipio de Morelia (Caquetá)</v>
          </cell>
        </row>
        <row r="10028">
          <cell r="E10028">
            <v>618479319578</v>
          </cell>
          <cell r="F10028" t="str">
            <v>Implementar estudios, diseños para la construcción de pozos profundos o captación de agua de fuentes hídricas a través de energías alternas (paneles solares) para el abastecimiento individual de las familias y sedes educativas de toda la zona rural del municipio de Morelia (Caquetá), garantizando mano de obra calificada previo análisis físico y químico para verificar la calidad del agua</v>
          </cell>
        </row>
        <row r="10029">
          <cell r="E10029">
            <v>618479319586</v>
          </cell>
          <cell r="F10029" t="str">
            <v>Adelantar estudios y diseños para la construcción de acueductos comunitarios en las veredas Buena vista, Lagunilla, Delicias, Sinaí, La Raya, Buenos Aires y Bolivia  con sistemas de filtración en el municipio de Morelia (Caquetá)</v>
          </cell>
        </row>
        <row r="10030">
          <cell r="E10030">
            <v>618479319607</v>
          </cell>
          <cell r="F10030" t="str">
            <v>Construir baterías sanitarias con sus respectivos pozos sépticos o sistemas de filtración dotados para el manejo  de las aguas residuales  en cada una de las viviendas rurales del municipio de Morelia (Caquetá), que involucre acompañamiento técnico a cargo de las entidades responsables, previa realización de un censo para determinar la población a beneficiar</v>
          </cell>
        </row>
        <row r="10031">
          <cell r="E10031">
            <v>618479319616</v>
          </cell>
          <cell r="F10031" t="str">
            <v>Prestar asistencia técnica y capacitación a todas las familias rurales del municipio de Morelia (Caquetá), en el manejo adecuado del agua, residuos sólidos, reforestación y conservación de las fuentes hídricas y dejar capacidad instalada para el ejercicio de la veeduría ciudadana</v>
          </cell>
        </row>
        <row r="10032">
          <cell r="E10032">
            <v>618479319626</v>
          </cell>
          <cell r="F10032" t="str">
            <v>Realizar estudios, diseños y construcción aprox. 90 acueductos individuales dispersos para la misma cantidad de familias del área de la cordillera (Vdas El Silencio, La Estrella, La Esperanza, La Cabaña, La Turbay, Unión y Caldas), que incluya la captación y conducción con tubería en PVC, sistemas de filtración, fortalecimiento organizativo y capacitación en el municipio de Morelia (Caquetá)</v>
          </cell>
        </row>
        <row r="10033">
          <cell r="E10033">
            <v>618479319637</v>
          </cell>
          <cell r="F10033" t="str">
            <v>Mejoramiento, adecuación, fortalecimiento organizativo, capacitación y optimización de los acueductos comunitarios existentes en las veredas San Jorge, Acacias, San Marcos, Bajo Delicias, Rochela Alta con sistemas de energías alternas y estudios de agua para implementación de prácticas de potabilización y filtración del agua mediante planta de ósmosis inversa en el municipio de Morelia (Caquetá)</v>
          </cell>
        </row>
        <row r="10034">
          <cell r="E10034">
            <v>618479320285</v>
          </cell>
          <cell r="F10034" t="str">
            <v>Reubicar las viviendas que se encuentren en zona de riesgo de acuerdo al censo que realice la Unidad Nacional Para la Atención de Riesgo y desastre en el municipio de Morelia (Caquetá)</v>
          </cell>
        </row>
        <row r="10035">
          <cell r="E10035">
            <v>618592300988</v>
          </cell>
          <cell r="F10035" t="str">
            <v>Construir acueductos veredales y tramitar a su vez licencia de concesión de aguas en los seis corregimientos del municipio de Puerto Rico (Caquetá)</v>
          </cell>
        </row>
        <row r="10036">
          <cell r="E10036">
            <v>618592300991</v>
          </cell>
          <cell r="F10036" t="str">
            <v>Construir biodigestores para la zona rural del municipio de Puerto Rico (Caquetá)</v>
          </cell>
        </row>
        <row r="10037">
          <cell r="E10037">
            <v>618592301006</v>
          </cell>
          <cell r="F10037" t="str">
            <v>Dotar de estufas ecológicas las viviendas de la zona rural del municipio de Puerto Rico (Caquetá)</v>
          </cell>
        </row>
        <row r="10038">
          <cell r="E10038">
            <v>618592301011</v>
          </cell>
          <cell r="F10038" t="str">
            <v>Construir acueducto que garantice el suministro de agua potable para la comunidad de Calarcá jurisdicción del municipio de Puerto Rico, Caquetá.</v>
          </cell>
        </row>
        <row r="10039">
          <cell r="E10039">
            <v>618592301017</v>
          </cell>
          <cell r="F10039" t="str">
            <v>Construir sistemas de alcantarillado en los centros poblados de los seis corregimientos del municipio de Puerto Rico (Caquetá).</v>
          </cell>
        </row>
        <row r="10040">
          <cell r="E10040">
            <v>618592301028</v>
          </cell>
          <cell r="F10040" t="str">
            <v>Construir plantas de tratamiento para aguas residuales, que incluya su respectivo mantenimiento en los centros poblados de los seis corregimientos del municipio de Puerto Rico (Caquetá)</v>
          </cell>
        </row>
        <row r="10041">
          <cell r="E10041">
            <v>618592301031</v>
          </cell>
          <cell r="F10041" t="str">
            <v>Construir plantas de tratamiento para potabilización del agua de los seis corregimientos del municipio de Puerto Rico (Caquetá)</v>
          </cell>
        </row>
        <row r="10042">
          <cell r="E10042">
            <v>618592301036</v>
          </cell>
          <cell r="F10042" t="str">
            <v>Construir sistemas sépticos para todas la viviendas rurales dispersas del municipio de Puerto Rico (Caquetá).</v>
          </cell>
        </row>
        <row r="10043">
          <cell r="E10043">
            <v>618592301042</v>
          </cell>
          <cell r="F10043" t="str">
            <v>Construir viviendas nuevas rurales dignas para municipio de Puerto Rico (Caquetá).</v>
          </cell>
        </row>
        <row r="10044">
          <cell r="E10044">
            <v>618592301047</v>
          </cell>
          <cell r="F10044" t="str">
            <v>Mejorar la vivienda rural en el municipio de Puerto Rico (Caquetá).</v>
          </cell>
        </row>
        <row r="10045">
          <cell r="E10045">
            <v>618592301115</v>
          </cell>
          <cell r="F10045" t="str">
            <v>Construir viviendas nuevas para el pueblo Nasa del municipio de Puerto Rico (Caquetá)</v>
          </cell>
        </row>
        <row r="10046">
          <cell r="E10046">
            <v>618592301121</v>
          </cell>
          <cell r="F10046" t="str">
            <v>Reubicar las viviendas ubicadas en zonas de alto riesgo del área rural del municipio de Puerto Rico (Caquetá).</v>
          </cell>
        </row>
        <row r="10047">
          <cell r="E10047">
            <v>618592301125</v>
          </cell>
          <cell r="F10047" t="str">
            <v>Construir baterías sanitarias en beneficio de la comunidad indígena Nasa del municipio de Puerto Rico, Caquetá.</v>
          </cell>
        </row>
        <row r="10048">
          <cell r="E10048">
            <v>618592301127</v>
          </cell>
          <cell r="F10048" t="str">
            <v>Mejorar las viviendas de acuerdo a usos y costumbres del pueblo Nasa del municipio de Puerto Rico, Caquetá.</v>
          </cell>
        </row>
        <row r="10049">
          <cell r="E10049">
            <v>618592301142</v>
          </cell>
          <cell r="F10049" t="str">
            <v>Mejorar las viviendas del cabildo indígena Calarca del pueblo Pijao del municipio de Puerto Rico(Caquetá)</v>
          </cell>
        </row>
        <row r="10050">
          <cell r="E10050">
            <v>618592301146</v>
          </cell>
          <cell r="F10050" t="str">
            <v>Implementar sistemas para el manejo de las aguas residuales en los resguardos del pueblo Nasa del municipio de Puerto rico(Caquetá)</v>
          </cell>
        </row>
        <row r="10051">
          <cell r="E10051">
            <v>618592301151</v>
          </cell>
          <cell r="F10051" t="str">
            <v>Dotar de filtros para la potabilización del agua a las comunidades indígenas del pueblo Nasa del municipio de Puerto Rico(Caquetá)</v>
          </cell>
        </row>
        <row r="10052">
          <cell r="E10052">
            <v>618592301152</v>
          </cell>
          <cell r="F10052" t="str">
            <v>Dotar de 39 estufas ecoeficientes en las viviendas que integran el resguardo indígena Galilea Siberia del municipio de Puerto Rico, Caquetá.</v>
          </cell>
        </row>
        <row r="10053">
          <cell r="E10053">
            <v>618592301156</v>
          </cell>
          <cell r="F10053" t="str">
            <v>Implementar sistemas para garantizar el acceso al agua en beneficio de la comunidad Nasa del municipio de Puerto Rico(Caquetá)</v>
          </cell>
        </row>
        <row r="10054">
          <cell r="E10054">
            <v>618592301168</v>
          </cell>
          <cell r="F10054" t="str">
            <v>Construir viviendas nuevas de acuerdo a los usos y costumbres del pueblo Pijao del municipio de Puerto Rico(Caquetá)</v>
          </cell>
        </row>
        <row r="10055">
          <cell r="E10055">
            <v>618592301176</v>
          </cell>
          <cell r="F10055" t="str">
            <v>Implementar sistemas para el manejo de aguas residuales del pueblo Pijao del municipio de Puerto Rico(Caquetá)</v>
          </cell>
        </row>
        <row r="10056">
          <cell r="E10056">
            <v>618592301180</v>
          </cell>
          <cell r="F10056" t="str">
            <v>Construir baterías sanitarias en beneficio de la comunidad indígena Pijao del municipio de Puerto Rico Caquetá</v>
          </cell>
        </row>
        <row r="10057">
          <cell r="E10057">
            <v>618592301192</v>
          </cell>
          <cell r="F10057" t="str">
            <v>Capacitar en manejo de residuos sólidos a las familias del pueblo Nasa del municipio de Puerto Rico, Caquetá.</v>
          </cell>
        </row>
        <row r="10058">
          <cell r="E10058">
            <v>618610302221</v>
          </cell>
          <cell r="F10058" t="str">
            <v>Construir (aproximadamente 2500) viviendas nuevas de acuerdo con el estudio de viabilidad, previa realización de un censo de la población a beneficiar, en el que se incluya materiales de la región, estufas ecológicas y biodigestores en el municipio de San José del Fragua (Caquetá), con enfoque diferencial y de género, víctmas del conflicto y familias PNIS</v>
          </cell>
        </row>
        <row r="10059">
          <cell r="E10059">
            <v>618610302243</v>
          </cell>
          <cell r="F10059" t="str">
            <v>Realizar aproximadamente 500 mejoramientos de vivienda rural con enfoque diferencial y de género incluyendo la mujer rural, familias PNIS y víctimas del conflicto, de acuerdo con el estudio de viabilidad, previa realización de un censo de la población a beneficiar. Igualmente, la construcción de estufas ecológicas y la inclusión de biodigestores en el municipio de San José del Fragua (Caquetá)</v>
          </cell>
        </row>
        <row r="10060">
          <cell r="E10060">
            <v>618610302265</v>
          </cell>
          <cell r="F10060" t="str">
            <v>Reubicar aproximadamente 500 familias rurales del Municipio de San José del Fragua (Caquetá) que se encuentren en zonas de riesgo de acuerdo al censo que realice la Unidad Nacional para la Gestión del Riesgo de desastres y familias ubicadas dentro del PNN Alto Fragua Indi Wasi</v>
          </cell>
        </row>
        <row r="10061">
          <cell r="E10061">
            <v>618610302403</v>
          </cell>
          <cell r="F10061" t="str">
            <v>Construir baterías sanitarias con sus respectivos pozos sépticos, baños composteros o trampas atrapagrasa dotados para el manejo  de las aguas residuales de las viviendas rurales dispersas del municipio de San José del Fragua (Caquetá), que involucre acompañamiento técnico a cargo de las entidades responsables</v>
          </cell>
        </row>
        <row r="10062">
          <cell r="E10062">
            <v>618610302611</v>
          </cell>
          <cell r="F10062" t="str">
            <v>Implementar otra ruta a la semana de recolección de residuos sólidos por parte de la empresa de servicios públicos Aguas del Fragua S.A E.S.P., en los centros poblados de Yurayaco, Fraguita y Zabaleta, del municipio de San José del Fragua, Caquetá, beneficiando el 100% de esta población. Evitando la contaminación de residuos sólidos sacados en los días u horarios no establecidos</v>
          </cell>
        </row>
        <row r="10063">
          <cell r="E10063">
            <v>618610302622</v>
          </cell>
          <cell r="F10063" t="str">
            <v>Implementar proyecto de reciclaje, aprovechamiento y transformación, el cual permita  a las familias que habitan el campo venderlo para luego ser trasformado y re utilizado, contemplando la construcción de una planta de reciclaje. De esta manera se evita la contaminación al medio ambiente y fuentes hídricas en el municipio de San José del Fragua (Caquetá)</v>
          </cell>
        </row>
        <row r="10064">
          <cell r="E10064">
            <v>618610302654</v>
          </cell>
          <cell r="F10064" t="str">
            <v>Mejorar la planta de tratamiento o relleno sanitario de residuos sólidos ubicada en la vereda la Union a cargo de la Empresa Aguas del Fragua que beneficia los centros poblados de Yurayaco, Fraguita, Puerto Nuevo Zabaleta y el área urbana del municipio de San José del Fragua (Caquetá)</v>
          </cell>
        </row>
        <row r="10065">
          <cell r="E10065">
            <v>618610302736</v>
          </cell>
          <cell r="F10065" t="str">
            <v>Realizar soluciones individuales (aprox. 1000) para el acceso al agua de las familias en la zona rural dispersa del municipio de San José del Fragua (Caquetá), previa ejecución de un censo. Mediante la construcción de pozos, aljibes o bocatomas y la instalación de tanque elevado para la recolección de esta, que incluyan la dotación de filtros y pastillas u otro método alternativo</v>
          </cell>
        </row>
        <row r="10066">
          <cell r="E10066">
            <v>618610302867</v>
          </cell>
          <cell r="F10066" t="str">
            <v>Ampliar proyecto de acueducto multi veredal que beneficia las veredas El Luna, Cristal, La Rosario y Las Doradas, para integrar las veredas Primavera 1 y Gallineta que están por fuera del mismo en el municipio de San José del Fragua (Caquetá), con el fin de acceder al agua mejorada.</v>
          </cell>
        </row>
        <row r="10067">
          <cell r="E10067">
            <v>618610302969</v>
          </cell>
          <cell r="F10067" t="str">
            <v>Realizar mejoramiento del acueducto comunitario del Centro Poblado Yurayaco de los barrios Villa Manuela, San Marcos y el acueducto comunitario de Puerto Nuevo Zabaleta del municipio de San José del Fragua-Caquetá, incluyendo el encierro perimetral de los mismos, lo cual permitirá el acceso de agua mejorada, la protección y conservación de los mismos. Beneficiando el 100% familias</v>
          </cell>
        </row>
        <row r="10068">
          <cell r="E10068">
            <v>618610303367</v>
          </cell>
          <cell r="F10068" t="str">
            <v>Implementar un programa para disposición final de residuos Sólidos de los resguardos San Miguel, Las Brisas, san Antonio y Yurayaco del municipio de San José del Fragua (Caquetá).</v>
          </cell>
        </row>
        <row r="10069">
          <cell r="E10069">
            <v>618610303373</v>
          </cell>
          <cell r="F10069" t="str">
            <v>Mejorar 2 viviendas dignas de acuerdo a sus usos y costumbres para las familias del Resguardo Nasa el Portal del municipio de San José del Fragua (Caquetá)</v>
          </cell>
        </row>
        <row r="10070">
          <cell r="E10070">
            <v>618610303381</v>
          </cell>
          <cell r="F10070" t="str">
            <v>Construcción de baterías sanitarias en el Pueblo Indígena Inga del municipio de San José del Fragua (Caquetá)</v>
          </cell>
        </row>
        <row r="10071">
          <cell r="E10071">
            <v>618610303387</v>
          </cell>
          <cell r="F10071" t="str">
            <v xml:space="preserve">Mejorar las dos baterías sanitarias existentes para las familias del Resguardo Nasa el Portal del municipio de San José del Fragua (Caquetá) </v>
          </cell>
        </row>
        <row r="10072">
          <cell r="E10072">
            <v>618610303395</v>
          </cell>
          <cell r="F10072" t="str">
            <v>Construir 4 acueductos comunitario veredales para 86 familias de los 4 resguardo del pueblo Inga - Resguardo Yurayaco, Resguardo Inga de San Miguel, Resguardo San Antonio del Fragua, Resguardo Brisas del Fragua del municipio de San José del Fragua (Caquetá)</v>
          </cell>
        </row>
        <row r="10073">
          <cell r="E10073">
            <v>618610303435</v>
          </cell>
          <cell r="F10073" t="str">
            <v>Mejorar las viviendas de las familias que pertenecen a la comunidad indígena del municipio de San José del Fragua (Caquetá)</v>
          </cell>
        </row>
        <row r="10074">
          <cell r="E10074">
            <v>618610303437</v>
          </cell>
          <cell r="F10074" t="str">
            <v xml:space="preserve">Construir 5 viviendas dignas de acuerdo a sus usos y costumbres para las familias del Resguardo Nasa el portal del municipio de San José del Fragua (Caquetá) </v>
          </cell>
        </row>
        <row r="10075">
          <cell r="E10075">
            <v>618610303443</v>
          </cell>
          <cell r="F10075" t="str">
            <v>Construir las viviendas autóctonas de 27 familias Cabildo Muruy – Pueblo Huitoto, con sus necesidades básicas (agua, alcantarillado y energía) en San José del Fragua (Caquetá)</v>
          </cell>
        </row>
        <row r="10076">
          <cell r="E10076">
            <v>618610303447</v>
          </cell>
          <cell r="F10076" t="str">
            <v>Construir de 86 viviendas familiares dignas de los resguardos San Miguel, Las Brisas, san Antonio, Yurayaco y sede principal de la Institución Educativa Yachaikuri (Para hospedar a los estudiantes internos) del municipio de San José del Fragua (Caquetá)</v>
          </cell>
        </row>
        <row r="10077">
          <cell r="E10077">
            <v>618610303450</v>
          </cell>
          <cell r="F10077" t="str">
            <v>Construcción de cerramiento perimetral (Malla eslabonada) para solares de 86 viviendas de los resguardos San Miguel, Las Brisas, san Antonio y Yurayaco y sede principal Institución Educativa Yachaikuri del municipio de San José del Fragua (Caquetá)</v>
          </cell>
        </row>
        <row r="10078">
          <cell r="E10078">
            <v>618610303453</v>
          </cell>
          <cell r="F10078" t="str">
            <v>Capacitar la comunidad del Resguardo Nasa el Portal de San José del Fragua (Caquetá) en el manejo de residuos sólidos</v>
          </cell>
        </row>
        <row r="10079">
          <cell r="E10079">
            <v>618610303484</v>
          </cell>
          <cell r="F10079" t="str">
            <v>Prestar asistencia técnica y capacitación a las familias que habitan el campo en el manejo adecuado del agua, disposición final de los residuos sólidos, reforestación de las fuentes hídricas, la conservación del medio ambiente, administración de playas extracción de material y conformación de la veeduría ciudadana, en el municipio de San José del Fragua (Caquetá)</v>
          </cell>
        </row>
        <row r="10080">
          <cell r="E10080">
            <v>618610303523</v>
          </cell>
          <cell r="F10080" t="str">
            <v xml:space="preserve">Realizar estudios y diseños para la construcción de 11 acueductos comunitarios, beneficiando aprox. 4100 familias del municipio de San José del Fragua (Caquetá), que incluya la compra del terreno, la construcción de tanques para almacenar el agua, bocatomas, tuberías, filtros y todo lo necesario para captar y garantizar el acceso al agua mejorada </v>
          </cell>
        </row>
        <row r="10081">
          <cell r="E10081">
            <v>618610304077</v>
          </cell>
          <cell r="F10081" t="str">
            <v>Realizar estudios, diseños y construcción o mejoramiento de 3 redes de alcantarillado, con su respectiva planta de tratamiento de aguas residuales PTAR, en los centros poblados Yurayaco, Puerto Nuevo Zabaleta y Fraguita del municipio de San José del Fragua (Caquetá), beneficiando aproximadamente 2.000 familias rurales</v>
          </cell>
        </row>
        <row r="10082">
          <cell r="E10082">
            <v>618753297035</v>
          </cell>
          <cell r="F10082" t="str">
            <v>Construir vivienda rural nueva con diseños acorde a las necesidades de las familias del municipio de San Vicente del Caguan Caquetá</v>
          </cell>
        </row>
        <row r="10083">
          <cell r="E10083">
            <v>618753297097</v>
          </cell>
          <cell r="F10083" t="str">
            <v>Brindar soluciones individuales de acceso y tratamiento del agua para las familias que habitan en viviendas dispersas de la zona rural del municipio de San Vicente del Caguan Caquetá</v>
          </cell>
        </row>
        <row r="10084">
          <cell r="E10084">
            <v>618753297105</v>
          </cell>
          <cell r="F10084" t="str">
            <v>Diseñar e implementar proyectos para la construcción de biodigestores para la zona rural del municipio de San Vicente Del Caguan Caquetá</v>
          </cell>
        </row>
        <row r="10085">
          <cell r="E10085">
            <v>618753297124</v>
          </cell>
          <cell r="F10085" t="str">
            <v>Formular y financiar proyectos para ampliar la red de alcantarillado, de aguas lluvias y construir la  PTAR  en ocho centros poblados  del municipio de San Vicente del  Caguan Caquetá</v>
          </cell>
        </row>
        <row r="10086">
          <cell r="E10086">
            <v>618753297136</v>
          </cell>
          <cell r="F10086" t="str">
            <v>Mejorar las viviendas rurales a partir de un diagnostico detallado del municipio de San Vicente del Caguan Caquetá</v>
          </cell>
        </row>
        <row r="10087">
          <cell r="E10087">
            <v>618753297158</v>
          </cell>
          <cell r="F10087" t="str">
            <v>Construir sistemas de alcantarillado que incluyan plantas de tratamientos de aguas residuales en los caseríos y centros poblados del municipio de San Vicente del Caguan Caquetá</v>
          </cell>
        </row>
        <row r="10088">
          <cell r="E10088">
            <v>618753297233</v>
          </cell>
          <cell r="F10088" t="str">
            <v>Financiar y  ejecutar el Plan de Gestión Integral de Residuos Sólidos para la Zona de Reserva Campesina del Municipio de San Vicente del Caguan Caquetá</v>
          </cell>
        </row>
        <row r="10089">
          <cell r="E10089">
            <v>618753297257</v>
          </cell>
          <cell r="F10089" t="str">
            <v>Formular y financiar proyectos para implementar soluciones individuales de saneamiento básico para cada vivienda rural dispersa del Municipio de San Vicente del Caguan Caquetá</v>
          </cell>
        </row>
        <row r="10090">
          <cell r="E10090">
            <v>618753297295</v>
          </cell>
          <cell r="F10090" t="str">
            <v>Formular y financiar proyectos de acueductos comunitarios y plantas de tratamiento de agua, para los centros poblados y caseríos del municipio de San Vicente del Caguán Caquetá</v>
          </cell>
        </row>
        <row r="10091">
          <cell r="E10091">
            <v>618753297309</v>
          </cell>
          <cell r="F10091" t="str">
            <v>Dotar a cada vivienda rural con estufas ecológicas y establecimiento de bosques dendroenergéticos en el Municipio de San Vicente del Caguán Caquetá</v>
          </cell>
        </row>
        <row r="10092">
          <cell r="E10092">
            <v>618753297350</v>
          </cell>
          <cell r="F10092" t="str">
            <v>Construir rellenos sanitarios en los centros poblados del Municipio de San Vicente del Caguan Caquetá</v>
          </cell>
        </row>
        <row r="10093">
          <cell r="E10093">
            <v>618753297354</v>
          </cell>
          <cell r="F10093" t="str">
            <v>Implementar programas de capacitación en el manejo de residuos sólidos y orgánicos en la zona  rural del Municipio de San Vicente del Caguán Caquetá</v>
          </cell>
        </row>
        <row r="10094">
          <cell r="E10094">
            <v>618753297384</v>
          </cell>
          <cell r="F10094" t="str">
            <v>Realizar los estudios y diseños para la construcción de acueductos comunitarios para  los asentamientos y sedes educativas de los Resguardos y Cabildos del municipio de San Vicente del  Caguan</v>
          </cell>
        </row>
        <row r="10095">
          <cell r="E10095">
            <v>618753297390</v>
          </cell>
          <cell r="F10095" t="str">
            <v xml:space="preserve">Construir rellenos sanitarios en cada uno de los territorios que habitan las comunidades indígenas de San Vicente del Caguán </v>
          </cell>
        </row>
        <row r="10096">
          <cell r="E10096">
            <v>618753297399</v>
          </cell>
          <cell r="F10096" t="str">
            <v xml:space="preserve">Capacitar y concientizar a las comunidades de los pueblos indígenas de San Vicente del Caguán en reciclaje de residuos sólidos y preparación de abonos orgánicos, realizar jornadas de recolección anual de residuos no reciclables </v>
          </cell>
        </row>
        <row r="10097">
          <cell r="E10097">
            <v>618753297404</v>
          </cell>
          <cell r="F10097" t="str">
            <v xml:space="preserve">Implementar proyectos para la construcción de estufas ecoeficientes y construcción de biodigestores para la producción de gas en las viviendas de los Pueblos indígenas de San Vicente del Caguán y capacitar a las comunidades en el manejo de los mismos </v>
          </cell>
        </row>
        <row r="10098">
          <cell r="E10098">
            <v>618753297411</v>
          </cell>
          <cell r="F10098" t="str">
            <v xml:space="preserve">Formular proyectos para construir en las viviendas de las familias de cada uno de los Pueblos Indígenas de San Vicente del Caguán baterías sanitarias </v>
          </cell>
        </row>
        <row r="10099">
          <cell r="E10099">
            <v>618753297418</v>
          </cell>
          <cell r="F10099" t="str">
            <v>Construir viviendas dignas para todas las familias de los Resguardos y Cabildos según los usos y costumbres de los pueblos indígenas de San Vicente del Caguan</v>
          </cell>
        </row>
        <row r="10100">
          <cell r="E10100">
            <v>618753297423</v>
          </cell>
          <cell r="F10100" t="str">
            <v>Brindar soluciones individuales de agua potable a las familias de las comunidades indígenas del municipio de San Vicente del  Caguán que habitan en las viviendas dispersas de los territorios</v>
          </cell>
        </row>
        <row r="10101">
          <cell r="E10101">
            <v>618753298001</v>
          </cell>
          <cell r="F10101" t="str">
            <v>Reubicar las viviendas que se encuentran en zonas de alto riesgo en las inspecciones de Tres Esquinas, Cristalina Troncales, Campo Hermoso del municipio de San Vicente del Caguán(Caquetá).</v>
          </cell>
        </row>
        <row r="10102">
          <cell r="E10102">
            <v>618753299032</v>
          </cell>
          <cell r="F10102" t="str">
            <v>Construir el campo de reposo sagrado dentro de los territorios indígenas del municipio de San Vicente del Caguán, Caquetá.</v>
          </cell>
        </row>
        <row r="10103">
          <cell r="E10103">
            <v>618756305390</v>
          </cell>
          <cell r="F10103" t="str">
            <v>Construir plantas de tratamiento de aguas residuales para todos los centros poblados del municipio de Solano (Caquetá).</v>
          </cell>
        </row>
        <row r="10104">
          <cell r="E10104">
            <v>618756305395</v>
          </cell>
          <cell r="F10104" t="str">
            <v>Construir viviendas dignas para toda la zona rural del municipio de Solano (Caquetá)</v>
          </cell>
        </row>
        <row r="10105">
          <cell r="E10105">
            <v>618756305401</v>
          </cell>
          <cell r="F10105" t="str">
            <v>Mejorar viviendas para toda la zona rural del municipio de Solano (Caquetá).</v>
          </cell>
        </row>
        <row r="10106">
          <cell r="E10106">
            <v>618756305409</v>
          </cell>
          <cell r="F10106" t="str">
            <v>Reubicar viviendas a las familias ubicadas en zona de alto riesgo de la zona rural del municipio de Solano (Caquetá)</v>
          </cell>
        </row>
        <row r="10107">
          <cell r="E10107">
            <v>618756305426</v>
          </cell>
          <cell r="F10107" t="str">
            <v>Construir relleno sanitario para la disposición adecuada de los residuos sólidos en los centros poblados del municipio de Solano (Caquetá).</v>
          </cell>
        </row>
        <row r="10108">
          <cell r="E10108">
            <v>618756305448</v>
          </cell>
          <cell r="F10108" t="str">
            <v>Construir sistemas para la captación, potabilización y distribución del agua en los centros poblados del municipio de Solano (Caquetá)</v>
          </cell>
        </row>
        <row r="10109">
          <cell r="E10109">
            <v>618756305458</v>
          </cell>
          <cell r="F10109" t="str">
            <v>Implementar sistemas alternativos unifamiliares de captación para el acceso al agua en la zona rural dispersa del municipio de Solano (Caquetá)</v>
          </cell>
        </row>
        <row r="10110">
          <cell r="E10110">
            <v>618756305473</v>
          </cell>
          <cell r="F10110" t="str">
            <v>Implementar sistemas de tratamiento de aguas residuales para toda la zona rural dispersa del municipio de Solano (Caquetá) .</v>
          </cell>
        </row>
        <row r="10111">
          <cell r="E10111">
            <v>618756305486</v>
          </cell>
          <cell r="F10111" t="str">
            <v>Construir baterías sanitarias para toda la zona rural del municipio de Solano (Caquetá).</v>
          </cell>
        </row>
        <row r="10112">
          <cell r="E10112">
            <v>618756305511</v>
          </cell>
          <cell r="F10112" t="str">
            <v>Instalar biodigestores en toda la zona rural del municipio de Solano (Caquetá).</v>
          </cell>
        </row>
        <row r="10113">
          <cell r="E10113">
            <v>618756305515</v>
          </cell>
          <cell r="F10113" t="str">
            <v>Instalar estufas ecológicas en toda la zona rural del municipio de Solano (Caquetá).</v>
          </cell>
        </row>
        <row r="10114">
          <cell r="E10114">
            <v>618756305755</v>
          </cell>
          <cell r="F10114" t="str">
            <v>Construir sistemas alternativos tipo biodigestores para preparar alimentos, en los resguardos indígenas del municipio de Solano, Caquetá.</v>
          </cell>
        </row>
        <row r="10115">
          <cell r="E10115">
            <v>618756305936</v>
          </cell>
          <cell r="F10115" t="str">
            <v>Construir viviendas dignas atendiendo las particularidades culturales de cada pueblo para las familias indígenas del municipio de Solano, Caquetá.</v>
          </cell>
        </row>
        <row r="10116">
          <cell r="E10116">
            <v>618756305966</v>
          </cell>
          <cell r="F10116" t="str">
            <v>Implementar sistemas para garantizar el acceso al agua potable en todos los pueblos indígenas del municipio de Solano, Caquetá.</v>
          </cell>
        </row>
        <row r="10117">
          <cell r="E10117">
            <v>618756305979</v>
          </cell>
          <cell r="F10117" t="str">
            <v>Implementar soluciones de saneamiento básico para todos los pueblos indígenas de municipio de Solano (Caquetá).</v>
          </cell>
        </row>
        <row r="10118">
          <cell r="E10118">
            <v>618756305987</v>
          </cell>
          <cell r="F10118" t="str">
            <v>Construir e instalar estufas ecológicas y ecoeficientes para la preparación de alimentos  en las familias de la población indígena del municipio de Solano, Caquetá.</v>
          </cell>
        </row>
        <row r="10119">
          <cell r="E10119">
            <v>618756306023</v>
          </cell>
          <cell r="F10119" t="str">
            <v>Construir rellenos sanitarios y sistemas adecuados para la disposición final de los residuos sólidos en las comunidades indígenas del municipio de Solano Caquetá</v>
          </cell>
        </row>
        <row r="10120">
          <cell r="E10120">
            <v>618756306030</v>
          </cell>
          <cell r="F10120" t="str">
            <v>Implementar sistemas de accesos al agua potable en todos los pueblos indígenas del municipio de Solano, Caquetá.</v>
          </cell>
        </row>
        <row r="10121">
          <cell r="E10121">
            <v>618756306045</v>
          </cell>
          <cell r="F10121" t="str">
            <v>Construir baterías sanitarias para las viviendas de los todos pueblos indígenas del municipio de Solano Caquetá</v>
          </cell>
        </row>
        <row r="10122">
          <cell r="E10122">
            <v>618756306057</v>
          </cell>
          <cell r="F10122" t="str">
            <v>Mejoramiento de vivienda para todos los pueblos indígenas del municipio de Solano Caquetá</v>
          </cell>
        </row>
        <row r="10123">
          <cell r="E10123">
            <v>618756308326</v>
          </cell>
          <cell r="F10123" t="str">
            <v>Garantizar la disposición final adecuada de los difuntos en cumplimiento a la normatividad ambiental, sanitaria y en concordancia con los usos, costumbres y las tradiciones de los pueblos indígenas del municipio de Solano, Caquetá.</v>
          </cell>
        </row>
        <row r="10124">
          <cell r="E10124">
            <v>618785305381</v>
          </cell>
          <cell r="F10124" t="str">
            <v>Construir vivienda nueva para las familias rurales, de acuerdo al estudio de viabilidad, previa realización de un censo de la población a beneficiar, en el que se incluya materiales de la región y construcción de estufas ecológicas y biodigestores, priorizando la mujer jefe de hogar, víctimas del conflicto, comunidad afrocolombiana y familias PNIS del municipio de Solita (Caquetá)</v>
          </cell>
        </row>
        <row r="10125">
          <cell r="E10125">
            <v>618785305393</v>
          </cell>
          <cell r="F10125" t="str">
            <v>Realizar mejoramientos de vivienda rural de acuerdo al estudio de viabilidad, previa realización de un censo de la población a beneficiar, en el que se incluya materiales de la región, estufas ecológicas y biodigestores. Teniendo en cuenta las familias en ley segunda, mujer rural, víctimas del conflicto, familias PNIS y comunidad Afrocolombiana del municipio de Solita (Caquetá)</v>
          </cell>
        </row>
        <row r="10126">
          <cell r="E10126">
            <v>618785305613</v>
          </cell>
          <cell r="F10126" t="str">
            <v>Construir 8 viviendas dignas de acuerdo a sus usos, costumbres y tradiciones del pueblo Inga del Resguardo Indígena Agua Blanca Cuzumbe del Municipio de Solita (Caquetá)</v>
          </cell>
        </row>
        <row r="10127">
          <cell r="E10127">
            <v>618785305633</v>
          </cell>
          <cell r="F10127" t="str">
            <v>Construir acueducto comunitario para el suministro de agua mejorada a las 8 familias de la comunidad Inga del Resguardo indígena Agua Blanca Cuzumbe del municipio de Solita  (Caquetá)</v>
          </cell>
        </row>
        <row r="10128">
          <cell r="E10128">
            <v>618785305662</v>
          </cell>
          <cell r="F10128" t="str">
            <v>Construir 8 baterías sanitarias con sus respectivos pozos sépticos dotados para el manejo  de las aguas residuales en cada una de las viviendas de la comunidad Inga del Resguardo  indígena Agua Blanca Cuzumbe del municipio de Solita (Caquetá)</v>
          </cell>
        </row>
        <row r="10129">
          <cell r="E10129">
            <v>618785305663</v>
          </cell>
          <cell r="F10129" t="str">
            <v>Diseñar e implementar programas o proyectos para el manejo integral de residuos sólidos, en beneficio de la comunidad Inga del Resguardo Indígena Agua Blanca Cuzumbe del municipio de Solita (Caquetá), como contribución al cuidado del medio ambiente</v>
          </cell>
        </row>
        <row r="10130">
          <cell r="E10130">
            <v>618785305710</v>
          </cell>
          <cell r="F10130" t="str">
            <v>Reubicar oportunamente las viviendas del área rural del Municipio de Solita (Caquetá) que se encuentren en zonas de riesgo, de acuerdo con el estudio que realice la Unidad Nacional para la Gestión del Riesgo de desastres, igualmente implementar estrategias para reducir sustancialmente el riesgo de desastres y pérdidas ocasionadas por los mismos</v>
          </cell>
        </row>
        <row r="10131">
          <cell r="E10131">
            <v>618785305835</v>
          </cell>
          <cell r="F10131" t="str">
            <v>Adelantar estudios, diseños y construcción de alcantarillados veredales con su respectiva planta de tratamiento de aguas residuales PTAR, para los centros poblados La Argelia y Campo Lejano del municipio de Solita (Caquetá)</v>
          </cell>
        </row>
        <row r="10132">
          <cell r="E10132">
            <v>618785305882</v>
          </cell>
          <cell r="F10132" t="str">
            <v>Construir o adecuar baterías sanitarias con sus respectivos pozos sépticos dotados para el manejo  de las aguas residuales en cada una de las viviendas rurales del municipio de Solita (Caquetá), que involucre acompañamiento técnico a cargo de las entidades responsables. Priorizando familias PNIS.</v>
          </cell>
        </row>
        <row r="10133">
          <cell r="E10133">
            <v>618785305946</v>
          </cell>
          <cell r="F10133" t="str">
            <v>Adelantar los estudios y diseños para la construcción de acueductos veredales con su respectiva planta de tratamiento en el área rural del municipio de Solita (Caquetá). Priorizando familias PNIS</v>
          </cell>
        </row>
        <row r="10134">
          <cell r="E10134">
            <v>618785305956</v>
          </cell>
          <cell r="F10134" t="str">
            <v>Prestar asistencia técnica y capacitación a todas las familias rurales del municipio de Solita (Caquetá), en construcción de vivienda, manejo adecuado del agua, la disposición final de los residuos sólidos, reforestación y conservación de las fuentes hídricas y dejar capacidad instalada para el ejercicio de la veeduría ciudadana</v>
          </cell>
        </row>
        <row r="10135">
          <cell r="E10135">
            <v>618785306000</v>
          </cell>
          <cell r="F10135" t="str">
            <v>Construir soluciones individuales o mejoramiento en cada una de las viviendas y sedes educativas ubicadas en la zona rural dispersa del municipio de Solita (Caquetá), a través de pozos, algibes y la instalación de tanques de almacenamiento, que incluyan sistemas de potabilización con la dotación de filtros, pastillas u otro método alternativo. Priorizando la mujer rural, víctimas y familias PNIS</v>
          </cell>
        </row>
        <row r="10136">
          <cell r="E10136">
            <v>618785306019</v>
          </cell>
          <cell r="F10136" t="str">
            <v>Diseñar e implementar una estrategia para el manejo integral de los residuos sólidos en la zona rural del municipio de Solita (Caquetá), bajo una política de basura cero</v>
          </cell>
        </row>
        <row r="10137">
          <cell r="E10137">
            <v>618785306021</v>
          </cell>
          <cell r="F10137" t="str">
            <v>Comprar un vehículo compactador de residuos sólidos, para garantizar el manejo adecuado de estos residuos en el relleno sanitario del municipio de Solita (Caquetá), beneficiando el área urbana y los centros poblados de La Argelia y Campo Lejano</v>
          </cell>
        </row>
        <row r="10138">
          <cell r="E10138">
            <v>618860311005</v>
          </cell>
          <cell r="F10138" t="str">
            <v>Construir vivienda nueva digna para las familias rurales, de acuerdo al estudio de viabilidad, previa realización de un censo de la población a beneficiar, en el que se incluyan materiales de la región, terreno para las familias que no tienen, estufas ecológicas y biodigestores, priorizando la mujer u hombre jefe de hogar y víctimas del conflicto del municipio de Valparaíso (Caquetá)</v>
          </cell>
        </row>
        <row r="10139">
          <cell r="E10139">
            <v>618860311014</v>
          </cell>
          <cell r="F10139" t="str">
            <v>Realizar mejoramientos de vivienda para las familias rurales de acuerdo al estudio de viabilidad, previa realización de un censo de la población a beneficiar, en el que se incluya materiales de la región, estufas ecológicas y biodigestores en el municipio de Valparaíso (Caquetá)</v>
          </cell>
        </row>
        <row r="10140">
          <cell r="E10140">
            <v>618860311016</v>
          </cell>
          <cell r="F10140" t="str">
            <v>Reubicar oportunamente las viviendas del área rural del Municipio de Valparaíso (Caquetá), que se encuentren en zonas de riesgo de acuerdo al estudio que realice la Unidad Nacional para la Gestión del Riesgo de desastres</v>
          </cell>
        </row>
        <row r="10141">
          <cell r="E10141">
            <v>618860311031</v>
          </cell>
          <cell r="F10141" t="str">
            <v>Construir acueductos individuales para el acceso al agua en cada una de las viviendas y sedes educativas ubicadas en la zona rural dispersa del municipio de Valparaíso (Caquetá), mediante la construcción de pozos o aljibes, la instalación de electrobombas solares o eléctricas, manguera, cable de instalación eléctrica y tanques de almacenamiento de agua. Incluyendo sistemas de potabilización</v>
          </cell>
        </row>
        <row r="10142">
          <cell r="E10142">
            <v>618860311070</v>
          </cell>
          <cell r="F10142" t="str">
            <v>Adelantar los estudios y diseños para la ampliación del acueducto regional que suministra agua a los municipios de San José del Fragua, Albania y Curillo (Caquetá), para beneficiar las familias rurales del centro poblado Santiago de la Selva y área urbana del municipio de Valparaíso (Caquetá), que incluya redes de conexión y captación</v>
          </cell>
        </row>
        <row r="10143">
          <cell r="E10143">
            <v>618860311091</v>
          </cell>
          <cell r="F10143" t="str">
            <v>Adelantar los estudios y diseños para la construcción de acueductos comunitarios con su respectiva planta de tratamiento en los centros poblados de Campo Alegre Km 18, Santiago de la Selva y Playa Rica del municipio de Valparaíso (Caquetá)</v>
          </cell>
        </row>
        <row r="10144">
          <cell r="E10144">
            <v>618860311181</v>
          </cell>
          <cell r="F10144" t="str">
            <v>Adelantar estudios, diseños y construcción de redes de alcantarillados con su respectiva planta de tratamiento de aguas residuales PTAR, para los centros poblados de Santiago de la Selva, Campoalegre KM 18 y Playa Rica del municipio de Valparaíso (Caquetá)</v>
          </cell>
        </row>
        <row r="10145">
          <cell r="E10145">
            <v>618860311264</v>
          </cell>
          <cell r="F10145" t="str">
            <v>Construir baterías sanitarias con sus respectivos pozos sépticos dotados para el manejo  de las aguas residuales o baños composteros en cada una de las viviendas rurales dispersas del municipio de ValparaÍso (Caquetá), que involucre acompañamiento técnico a cargo de las entidades responsables, previa la realización de un censo de la población a beneficiar</v>
          </cell>
        </row>
        <row r="10146">
          <cell r="E10146">
            <v>618860311268</v>
          </cell>
          <cell r="F10146" t="str">
            <v>Comprar un vehículo compactador de residuos sólidos que permita la recolección de los mismos en los centros poblados Santiago de la Selva, Campoalegre Km 18 y Playa Rica, beneficiado el área urbana del municipio de ValparaÍso (Caquetá)</v>
          </cell>
        </row>
        <row r="10147">
          <cell r="E10147">
            <v>618860311270</v>
          </cell>
          <cell r="F10147" t="str">
            <v>Adelantar estudios y diseños para construir un relleno sanitario, ubicado a 5 Km del área urbana, que incluya la compra del terreno en el municipio de Valparaiso (Caquetá), a cargo de la Empresa de Servicios Públicos de Valparaíso, beneficiando el área urbana y los centros poblados Santiago de la Selva, Campoalegre Km 18 y Playa Rica</v>
          </cell>
        </row>
        <row r="10148">
          <cell r="E10148">
            <v>618860311279</v>
          </cell>
          <cell r="F10148" t="str">
            <v>Construir una planta de reciclaje en el área urbana el municipio de ValparaÍso (Caquetá), que permita el aprovechamiento y transformación del mismo, donde se compre todo el material que producen las familias rurales y urbanas</v>
          </cell>
        </row>
        <row r="10149">
          <cell r="E10149">
            <v>618860311311</v>
          </cell>
          <cell r="F10149" t="str">
            <v>Prestar asistencia técnica y capacitación a todas las familias rurales del municipio de Valparaíso (Caquetá), en el manejo adecuado del agua, clasificación y disposición final de los residuos sólidos, reforestación y conservación de las fuentes hídricas y dejar capacidad instalada para el ejercicio de la veeduría ciudadana en cada uno de los proyectos que se desarrollen con el PDET</v>
          </cell>
        </row>
        <row r="10150">
          <cell r="E10150">
            <v>618860311326</v>
          </cell>
          <cell r="F10150" t="str">
            <v>Implementar un proyecto de construcción de  62 viviendas rurales para igual número de familias en el predio que se llegue a formalizar para el Resguardo Indígena Nasa Yu Luucx de Valparaíso (Caquetá), que incluya saneamiento básico</v>
          </cell>
        </row>
        <row r="10151">
          <cell r="E10151">
            <v>618860311404</v>
          </cell>
          <cell r="F10151" t="str">
            <v>Diseñar e implementar una estrategia para el manejo integral de los residuos sólidos en la zona rural del municipio de Valparaíso (Caquetá), bajo una política de basura cero</v>
          </cell>
        </row>
        <row r="10152">
          <cell r="E10152">
            <v>618001285760</v>
          </cell>
          <cell r="F10152" t="str">
            <v>Fortalecer los sistemas productivos de Cacao, Café, Caña Panelera, Plátano, en el municipio de Florencia (Caquetá) que permita aumentar la producción de los pequeños y medianos productores</v>
          </cell>
        </row>
        <row r="10153">
          <cell r="E10153">
            <v>618001285779</v>
          </cell>
          <cell r="F10153" t="str">
            <v>Establecer y Fortalecer las líneas de No maderables del bosque (Asahí, Copona, Copoazú, castaña, milpez, Sacha inchi entre otros) , Cítricos, piña, maiz en el municipio de Florencia (Caqueta)</v>
          </cell>
        </row>
        <row r="10154">
          <cell r="E10154">
            <v>618001285799</v>
          </cell>
          <cell r="F10154" t="str">
            <v xml:space="preserve">Fortalecer la cadena productiva bovina enfocándose a la reconversión a sistemas silvopastoriles y agropastoriles  en el municipio de Florencia (Caquetá)	</v>
          </cell>
        </row>
        <row r="10155">
          <cell r="E10155">
            <v>618001285805</v>
          </cell>
          <cell r="F10155" t="str">
            <v>Implementar proyectos de cría de especies menores para fortalecer la disponibilidad y acceso a alimentos en la zona rural del Municipio de Florencia-Caquetá</v>
          </cell>
        </row>
        <row r="10156">
          <cell r="E10156">
            <v>618001285816</v>
          </cell>
          <cell r="F10156" t="str">
            <v xml:space="preserve">Fortalecer la cadena productiva de especies menores (piscícolas, avícolas, porcinos y ovinos) en el municipio de Florencia (Caquetá)	</v>
          </cell>
        </row>
        <row r="10157">
          <cell r="E10157">
            <v>618001285843</v>
          </cell>
          <cell r="F10157" t="str">
            <v>Fortalecimiento del sector turístico de naturaleza, rural y comunitario del municipio de Florencia (Caquetá).</v>
          </cell>
        </row>
        <row r="10158">
          <cell r="E10158">
            <v>618001285875</v>
          </cell>
          <cell r="F10158" t="str">
            <v xml:space="preserve">Implementar programas para la conservación del bosque natural, forestación y reforestación para la conservación de los recursos naturales, en el municipio de Florencia (Caquetá)	</v>
          </cell>
        </row>
        <row r="10159">
          <cell r="E10159">
            <v>618001285887</v>
          </cell>
          <cell r="F10159" t="str">
            <v>Facilitar el establecimiento y aprovechamiento sostenible de los recursos forestales en el municipio de Florencia (Caquetá).</v>
          </cell>
        </row>
        <row r="10160">
          <cell r="E10160">
            <v>618001285958</v>
          </cell>
          <cell r="F10160" t="str">
            <v>Gestionar un acceso prioritario a créditos, normalización de cartera y otras fuentes de financiación que fomenten proyectos agropecuarios y no agropecuarios en el municipio de Florencia (Caquetá)</v>
          </cell>
        </row>
        <row r="10161">
          <cell r="E10161">
            <v>618001285997</v>
          </cell>
          <cell r="F10161" t="str">
            <v xml:space="preserve">Realizar estudios de, prefactibilidad,  factibilidad, técnicos y financieros, y la construcción de centros de acopio Agropecuarios operado por los productores del municipio de Florencia (Caquetá)	</v>
          </cell>
        </row>
        <row r="10162">
          <cell r="E10162">
            <v>618001286042</v>
          </cell>
          <cell r="F10162" t="str">
            <v>Realizar estudios y diseños de prefactibilidad, factibilidad, construcción y/o fortalecimiento de centros de acopio y plantas de producción y transformación de productos cultivados en el municipio de Florencia (Caquetá).</v>
          </cell>
        </row>
        <row r="10163">
          <cell r="E10163">
            <v>618001286075</v>
          </cell>
          <cell r="F10163" t="str">
            <v>Acceder al servicio de extensión rural agropecuaria integral continua en el municipio de Florencia  (Caquetá).</v>
          </cell>
        </row>
        <row r="10164">
          <cell r="E10164">
            <v>618001286090</v>
          </cell>
          <cell r="F10164" t="str">
            <v>Fomentar la creación y/o fortalecimiento las cooperativas, asociaciones y organizaciones solidarias de productores agropecuarios del municipio de Florencia (Caquetá)</v>
          </cell>
        </row>
        <row r="10165">
          <cell r="E10165">
            <v>618001286112</v>
          </cell>
          <cell r="F10165" t="str">
            <v>Implementar una estrategia de comercialización de los pequeños y medianos productores, en el municipio de Florencia (Caquetá)</v>
          </cell>
        </row>
        <row r="10166">
          <cell r="E10166">
            <v>618001286132</v>
          </cell>
          <cell r="F10166" t="str">
            <v>Diseñar e implementar una estrategia para la recuperación uso, conservación y mejoramiento de las semillas en el municipio de Florencia (Caquetá).</v>
          </cell>
        </row>
        <row r="10167">
          <cell r="E10167">
            <v>618001286146</v>
          </cell>
          <cell r="F10167" t="str">
            <v>Realizar investigación de las especies endémicas de flora y fauna en el municipio de Florencia (Caquetá).</v>
          </cell>
        </row>
        <row r="10168">
          <cell r="E10168">
            <v>618001286152</v>
          </cell>
          <cell r="F10168" t="str">
            <v>Gestionar el acceso para la adquisición de insumos agropecuarios para los productores del municipio de Florencia (Caquetá).</v>
          </cell>
        </row>
        <row r="10169">
          <cell r="E10169">
            <v>618001286158</v>
          </cell>
          <cell r="F10169" t="str">
            <v>Gestionar el fortalecimiento de la Unidad Técnica Territorial de la Agencia de Desarrollo Rural en el departamento de Caquetá.</v>
          </cell>
        </row>
        <row r="10170">
          <cell r="E10170">
            <v>618001286162</v>
          </cell>
          <cell r="F10170" t="str">
            <v xml:space="preserve">Creación y/o fortalecimiento de empresas asociadas a la gastronomía, proyectos artesanales, culturales y manufactureros a cargo de las organizaciones locales en el municipio de Florencia (caqueta)                      </v>
          </cell>
        </row>
        <row r="10171">
          <cell r="E10171">
            <v>618001286170</v>
          </cell>
          <cell r="F10171" t="str">
            <v>Gestionar el acceso real de los productores al sistema de seguridad social de acuerdo con las necesidades rurales en el municipio de Florencia (Caquetá)</v>
          </cell>
        </row>
        <row r="10172">
          <cell r="E10172">
            <v>618001286172</v>
          </cell>
          <cell r="F10172" t="str">
            <v>Fortalecer la investigación de los sistemas productivos agropecuarios en el municipio de Florencia (Caqueta)</v>
          </cell>
        </row>
        <row r="10173">
          <cell r="E10173">
            <v>618029289912</v>
          </cell>
          <cell r="F10173" t="str">
            <v>Implementar proyectos de producción limpia con semillas nativas que garanticen la calidad de la alimentación de las familias de la zona rural del municipio de Albania,Caquetá.</v>
          </cell>
        </row>
        <row r="10174">
          <cell r="E10174">
            <v>618029290131</v>
          </cell>
          <cell r="F10174" t="str">
            <v xml:space="preserve">Fortalecimiento y dotación de la cadena productiva de especies menores en el municipio de Albania a través de proyectos productivos integrales que vinculen la mujer rural. </v>
          </cell>
        </row>
        <row r="10175">
          <cell r="E10175">
            <v>618029290273</v>
          </cell>
          <cell r="F10175" t="str">
            <v xml:space="preserve">Implementar programas de conservación de germoplasma “banco de semillas nativas” en el municipio de Albania Caquetá. </v>
          </cell>
        </row>
        <row r="10176">
          <cell r="E10176">
            <v>618029290374</v>
          </cell>
          <cell r="F10176" t="str">
            <v>Diseñar e implementar programas de protección de precios de los productos agropecuarios de origen municipal y regional.</v>
          </cell>
        </row>
        <row r="10177">
          <cell r="E10177">
            <v>618029290478</v>
          </cell>
          <cell r="F10177" t="str">
            <v xml:space="preserve">Fortalecer  cooperativas, asociaciones y organizaciones solidarias y comunitarias   en el municipio de Albania Caquetá.                   </v>
          </cell>
        </row>
        <row r="10178">
          <cell r="E10178">
            <v>618029290494</v>
          </cell>
          <cell r="F10178" t="str">
            <v>Socializar e implementar las políticas de seguros subsidiados a la producción agropecuaria del municipio de Albania (Caquetá)</v>
          </cell>
        </row>
        <row r="10179">
          <cell r="E10179">
            <v>618029290540</v>
          </cell>
          <cell r="F10179" t="str">
            <v>Promover el aprovechamiento de la oferta de servicios turisticos en el municipio de Albania</v>
          </cell>
        </row>
        <row r="10180">
          <cell r="E10180">
            <v>618029290645</v>
          </cell>
          <cell r="F10180" t="str">
            <v xml:space="preserve">Gestionar la implementación de proyectos o programas tales como pagos por servicios ambientales, acuerdos por conservación, reducción del pago de impuesto predial mediante Acuerdo Municipal a propietarios de predios rurales que desarrolle actividades de conservación y restauración en áreas estratégicas ambientales y reforestación con especies nativas en el Municipio de Albania Caquetá. </v>
          </cell>
        </row>
        <row r="10181">
          <cell r="E10181">
            <v>618029290827</v>
          </cell>
          <cell r="F10181" t="str">
            <v>Fortalecer la cadena productiva de la caña panelera a una escala comercial mediante esquemas de producción limpia, el mejoramiento y la ampliación de las unidades productivas en el municipio de Albania (Caquetá).</v>
          </cell>
        </row>
        <row r="10182">
          <cell r="E10182">
            <v>618029290845</v>
          </cell>
          <cell r="F10182" t="str">
            <v xml:space="preserve">Incentivar la generación de empleo rural que vincule la mano de obra no calificada local bajo condiciones de seguridad social, mediante la celebración de alianzas estratégicas con los operadores de los proyectos en el municipio de Albania </v>
          </cell>
        </row>
        <row r="10183">
          <cell r="E10183">
            <v>618029290849</v>
          </cell>
          <cell r="F10183" t="str">
            <v>Gestionar, implementar y fortalecer la construcción y dotación de instalaciones de unidades productivas dirigidas a la mujer rural en el municipio de Albania (Caquetá)</v>
          </cell>
        </row>
        <row r="10184">
          <cell r="E10184">
            <v>618029290853</v>
          </cell>
          <cell r="F10184" t="str">
            <v>Dotar de un banco de maquinaria agrícola equipada y adaptada a las condiciones regionales para tecnificar las actividades productivas en el municipio de Albania</v>
          </cell>
        </row>
        <row r="10185">
          <cell r="E10185">
            <v>618029290859</v>
          </cell>
          <cell r="F10185" t="str">
            <v>Apoyar económicamente iniciativas nuevas y existentes de producción sostenible con enfoque de cadena de valor, para la diversificación agrícola en el municipio de Albania (Caquetá).</v>
          </cell>
        </row>
        <row r="10186">
          <cell r="E10186">
            <v>618029290866</v>
          </cell>
          <cell r="F10186" t="str">
            <v>Fortalecer la transformación de la ganadería de cría y doble propósito en condiciones amazónicas, mejorando la cadena productiva en cada uno de sus eslabones.</v>
          </cell>
        </row>
        <row r="10187">
          <cell r="E10187">
            <v>618029290871</v>
          </cell>
          <cell r="F10187" t="str">
            <v>Producción de Complementos Alimenticios e Insumos agropecuarios en el municipio de Albania, Caquetá</v>
          </cell>
        </row>
        <row r="10188">
          <cell r="E10188">
            <v>618029290873</v>
          </cell>
          <cell r="F10188" t="str">
            <v xml:space="preserve">Subsidiar los costos de producción de los proyectos productivos desarrollados dentro del Resguardo los Pijao del Municipio de Albania,Caqueta. </v>
          </cell>
        </row>
        <row r="10189">
          <cell r="E10189">
            <v>618029290874</v>
          </cell>
          <cell r="F10189" t="str">
            <v>Implementar programas de asistencia técnica  por parte de las entidades del estado para mejorar el cultivo de caña y los procesos de producción de panela en el Resguardo los Pijaos del Municipio de Albania,Caquetá.</v>
          </cell>
        </row>
        <row r="10190">
          <cell r="E10190">
            <v>618029290878</v>
          </cell>
          <cell r="F10190" t="str">
            <v>Apoyar la formulación, presentación y gestión de proyectos ante los entes Estatales  que beneficien el Resguardo los Pijaos del Municipio de Albania,Caquetá.</v>
          </cell>
        </row>
        <row r="10191">
          <cell r="E10191">
            <v>618029290880</v>
          </cell>
          <cell r="F10191" t="str">
            <v>Desarrollar proyectos  ante el MADR y/o otras instituciones para  la generación de alianzas productivas, que garanticen la comercialización de los productos del Resguardo los Municipio Pijaos de Albania,Caquetá.</v>
          </cell>
        </row>
        <row r="10192">
          <cell r="E10192">
            <v>618029290882</v>
          </cell>
          <cell r="F10192" t="str">
            <v xml:space="preserve">Facilitar el acceso a créditos de redescuento Finagro a la comunidad del Resguardo los Pijaos del Municipio de Albania, Caqueta  con respaldo del Fondo Agropecuario de Garantías (FAG) para garantizar su otorgamiento. </v>
          </cell>
        </row>
        <row r="10193">
          <cell r="E10193">
            <v>618029290883</v>
          </cell>
          <cell r="F10193" t="str">
            <v>Implementar un programa de recuperación del suelo por parte del Estado, por la afectación de las fumigaciones aéreas  del resguardo los Pijaos municipio de Albania,Caquetá.</v>
          </cell>
        </row>
        <row r="10194">
          <cell r="E10194">
            <v>618029290884</v>
          </cell>
          <cell r="F10194" t="str">
            <v>Implementar proyectos productivos agrícolas y pecuarios para la comunidad del Resguardo los Pijaos Municipio de Albania,Caquetá.</v>
          </cell>
        </row>
        <row r="10195">
          <cell r="E10195">
            <v>618029290885</v>
          </cell>
          <cell r="F10195" t="str">
            <v>Implementar proyecto de  estudio y análisis de los suelos para definir su vocación y procesos correctivos dentro del resguardo los Pijaos del Municipio de Albania,Caquetá.</v>
          </cell>
        </row>
        <row r="10196">
          <cell r="E10196">
            <v>618029290886</v>
          </cell>
          <cell r="F10196" t="str">
            <v>Construir  un galpón para desarrollar proyectos avícolas de pollo de engorde con todos sus implementos  en el Resguardo Los Pijaos del Municipio de Albania,Caquetá.</v>
          </cell>
        </row>
        <row r="10197">
          <cell r="E10197">
            <v>618029290888</v>
          </cell>
          <cell r="F10197" t="str">
            <v>Diseñar y construir un complejo panelero con la dotación de infraestructura y maquinaria necesaria para la producción del Resguardo los Pijaos del Municipio de Albania,Caquetá.</v>
          </cell>
        </row>
        <row r="10198">
          <cell r="E10198">
            <v>618029290891</v>
          </cell>
          <cell r="F10198" t="str">
            <v xml:space="preserve">Dotar al Resguardo los Pijaos del Municipio de Albania,Caqueta de un tractor con sus implementos para la preparación, mejora y cuidado de los suelos dedicados a la producción agrícola y pecuaria. </v>
          </cell>
        </row>
        <row r="10199">
          <cell r="E10199">
            <v>618029290892</v>
          </cell>
          <cell r="F10199" t="str">
            <v xml:space="preserve">Construir, dotar e implementar un proyecto de cría, levante y ceba de cerdos, con la dotación necesaria para el pueblo del Resguardo Los Pijaos Municipio de Albania,Caquetá. </v>
          </cell>
        </row>
        <row r="10200">
          <cell r="E10200">
            <v>618094296794</v>
          </cell>
          <cell r="F10200" t="str">
            <v>Incentivar el establecimiento de ganado bovino en sistemas silvopastoril que garantice el autoconsumo de leche y carne para mejorar las condiciones nutricionales de la población del Resguardo Indígena La Cerinda del Municipio de Belén de los Andaquíes-Caquetá.</v>
          </cell>
        </row>
        <row r="10201">
          <cell r="E10201">
            <v>618094296850</v>
          </cell>
          <cell r="F10201" t="str">
            <v>Realizar capacitaciones de manejo, adecuación y siembra de semillas criollas desde el conocimiento propio ancestral dentro del Resguardo Indígena La Esperanza del Municipio de Belén de los Andaquíes-Caquetá.</v>
          </cell>
        </row>
        <row r="10202">
          <cell r="E10202">
            <v>618094296856</v>
          </cell>
          <cell r="F10202" t="str">
            <v>Establecer un complejo panelero dentro del Resguardo Indígena La Cerinda del Municipio de Belén de los Andaquíes-Caquetá, que permita complementar la alimentación y nutrición de la comunidad.</v>
          </cell>
        </row>
        <row r="10203">
          <cell r="E10203">
            <v>618094296868</v>
          </cell>
          <cell r="F10203" t="str">
            <v>Fomentar a través de subsidios económicos  el establecimiento de cultivos de especies menores como gallinas ponedoras, peces, pollos de engorde, cerdos, etc. dentro del Resguardo Indígena La Cerinda del Municipio de Belén de los Andaquíes-Caquetá.</v>
          </cell>
        </row>
        <row r="10204">
          <cell r="E10204">
            <v>618094296899</v>
          </cell>
          <cell r="F10204" t="str">
            <v>Implementar los zoo criaderos de especies menores dentro de la Comunidad Indígena El Águila del Municipio de Belén de los Andaquíes-Caquetá, que permitan mejorar la ingesta nutricional de proteína animal.</v>
          </cell>
        </row>
        <row r="10205">
          <cell r="E10205">
            <v>618094296905</v>
          </cell>
          <cell r="F10205" t="str">
            <v xml:space="preserve">Dotar de semillas criollas a la comunidad del Resguardo La Esperanza del Municipio de Belén de los Andaquíes - Caqueta para que sean utilizadas en la siembra de los Nasa Tull. </v>
          </cell>
        </row>
        <row r="10206">
          <cell r="E10206">
            <v>618094298348</v>
          </cell>
          <cell r="F10206" t="str">
            <v>Construir una planta procesadora de abono orgánico en el municipio de Belén de los Andaquíes (Caquetá).</v>
          </cell>
        </row>
        <row r="10207">
          <cell r="E10207">
            <v>618094298441</v>
          </cell>
          <cell r="F10207" t="str">
            <v>Implementar proyectos de extensión rural agropecuaria integral continua en el municipio de Belén de los Andaquíes (Caquetá), que contemple servicio de apoyo al pequeño y mediano productores.</v>
          </cell>
        </row>
        <row r="10208">
          <cell r="E10208">
            <v>618094298455</v>
          </cell>
          <cell r="F10208" t="str">
            <v>Fortalecer agremiaciones, asociaciones y organizaciones solidarias y comunitarias de productores agropecuarios  en el municipio de Belén de Los Andaquíes  (Caquetá) para mejorar la competitividad de los mismos.</v>
          </cell>
        </row>
        <row r="10209">
          <cell r="E10209">
            <v>618094298477</v>
          </cell>
          <cell r="F10209" t="str">
            <v>Gestionar la Implementación y/o fortalecer estrategias y canales de comercialización y distribución de los pequeños y medianos productores, en el municipio de Belén de Los Andaquíes (Caquetá)</v>
          </cell>
        </row>
        <row r="10210">
          <cell r="E10210">
            <v>618094298526</v>
          </cell>
          <cell r="F10210" t="str">
            <v>Aplicar el pago de los incentivos ambientales por la conservación que se realiza dentro del territorio del Resguardo Indígena La Cerinda del pueblo Embera Katio del Municipio de Belén de los Andaquíes - Caquetá</v>
          </cell>
        </row>
        <row r="10211">
          <cell r="E10211">
            <v>618094298532</v>
          </cell>
          <cell r="F10211" t="str">
            <v>Implementar el pago por los servicios ambientales en la comunidad indígena el Águila del Municipio de Belén de los Andaquíes - Caquetá</v>
          </cell>
        </row>
        <row r="10212">
          <cell r="E10212">
            <v>618094298538</v>
          </cell>
          <cell r="F10212" t="str">
            <v>Construcción de una planta de producción de concentrados en el municipio de Belén de los Andaquíes (Caquetá) para aprovechamiento de los desechos de la producción agricola y pecuaria.</v>
          </cell>
        </row>
        <row r="10213">
          <cell r="E10213">
            <v>618094298543</v>
          </cell>
          <cell r="F10213" t="str">
            <v>Gestionar brigadas de credito que permitan el acceso a créditos blandos, normalización de cartera y otras fuentes de financiación que fomenten proyectos agropecuarios de forma ágil en el municipio de Belén de los Andaquíes (Caquetá).</v>
          </cell>
        </row>
        <row r="10214">
          <cell r="E10214">
            <v>618094298549</v>
          </cell>
          <cell r="F10214" t="str">
            <v>Actualizar y fortalecer el censo agropecuario, forestal y de actividades no agropecuarias a fin de identificar el número de hectáreas establecidas y actividades de conservación y preservación del medio ambiente que se viene adelantando en el municipio de Belén de los Andaquíes (Caquetá).</v>
          </cell>
        </row>
        <row r="10215">
          <cell r="E10215">
            <v>618094298552</v>
          </cell>
          <cell r="F10215" t="str">
            <v>Implementar proyectos de reconversión ganadera en condiciones amazónicas, mejorando la cadena productiva en cada uno de sus eslabones, en el municipio de Belen de Los Andaquies  Caquetá</v>
          </cell>
        </row>
        <row r="10216">
          <cell r="E10216">
            <v>618094298586</v>
          </cell>
          <cell r="F10216" t="str">
            <v>Dotar los nucleos veredales con un banco de maquinaria agrícola y pecuaria, equipada y adaptada a las condiciones regionales para tecnificar el suelo en las diferentes actividades productivas en el municipio de Belén de los Andaquíes (Caquetá).</v>
          </cell>
        </row>
        <row r="10217">
          <cell r="E10217">
            <v>618094298599</v>
          </cell>
          <cell r="F10217" t="str">
            <v>Implementar y construir una plantas piscicolas en el municipio de Belén de los Andaquíes (Caquetá).</v>
          </cell>
        </row>
        <row r="10218">
          <cell r="E10218">
            <v>618094298601</v>
          </cell>
          <cell r="F10218" t="str">
            <v>Fortalecer proyectos que subsidie la implementación renovación de cultivos de café teniendo en cuenta la nueva variedad CENI CAFÉ 1 para aumentar la productividad en sistemas de arreglos agroforestales, en el Municipio de Belén de los Andaquíes (Caquetá).</v>
          </cell>
        </row>
        <row r="10219">
          <cell r="E10219">
            <v>618094298602</v>
          </cell>
          <cell r="F10219" t="str">
            <v>Implementar proyectos para realizar estudio de suelos de forma gratuita en los predios rurales del municipio de Belén de los Andaquíes (Caquetá), que contemple servicio de apoyo al pequeño  y mediano productor.</v>
          </cell>
        </row>
        <row r="10220">
          <cell r="E10220">
            <v>618094298604</v>
          </cell>
          <cell r="F10220" t="str">
            <v>Fortalecer y fomentar el turismo, ecoturismo, etnoturismo, agroturismo, turismo de aventura y turismo científico en el municipio de Belén de Los Andaquies (Caquetá).</v>
          </cell>
        </row>
        <row r="10221">
          <cell r="E10221">
            <v>618094298615</v>
          </cell>
          <cell r="F10221" t="str">
            <v xml:space="preserve">Fortalecer los programas para adulto mayor y ampliar su cobertura, dirigidos a mejorar la economía y protección de la vejez en el municipio de Belén de los Andaquíes (Caquetá).   </v>
          </cell>
        </row>
        <row r="10222">
          <cell r="E10222">
            <v>618094298617</v>
          </cell>
          <cell r="F10222" t="str">
            <v>Apoyar económicamente iniciativas nuevas y existentes de producción sostenible con enfoque de cadena de valor, para la diversificación agrícola en el municipio de Belén de los Andaquíes (Caquetá).</v>
          </cell>
        </row>
        <row r="10223">
          <cell r="E10223">
            <v>618094298623</v>
          </cell>
          <cell r="F10223" t="str">
            <v>Establecer bancos de semillas nativas y criollas en el Resguardo Indígena La Cerinda del Municipio de Belén de los Andaquíes</v>
          </cell>
        </row>
        <row r="10224">
          <cell r="E10224">
            <v>618094298624</v>
          </cell>
          <cell r="F10224" t="str">
            <v>Fomentar la producción agropecuaria del Resguardo Indígena La Cerinda del Municipio de Belén de los Andaquíes</v>
          </cell>
        </row>
        <row r="10225">
          <cell r="E10225">
            <v>618094298625</v>
          </cell>
          <cell r="F10225" t="str">
            <v>Establecer un vivero integral para la Recuperación de semillas nativas en el Resguardo Indígena La Esperanza del Municipio de Belén de los Andaquíes</v>
          </cell>
        </row>
        <row r="10226">
          <cell r="E10226">
            <v>618094298626</v>
          </cell>
          <cell r="F10226" t="str">
            <v>Desarrollar asistencia técnica y capacitación permanente en producción agropecuaria a las familias de la Comunidad Indígena El Águila del Municipio de Belén de los Andaquíes</v>
          </cell>
        </row>
        <row r="10227">
          <cell r="E10227">
            <v>618094298627</v>
          </cell>
          <cell r="F10227" t="str">
            <v xml:space="preserve">Capacitación en temas agropecuarios a la población Nassa del resguardo la Esperanza del municipio de Belén de los Andaquíes Caquetá </v>
          </cell>
        </row>
        <row r="10228">
          <cell r="E10228">
            <v>618094298628</v>
          </cell>
          <cell r="F10228" t="str">
            <v>Incentivar la implementación de una microempresa para producción de artesanias en el Resguardo Indígena La Cerinda del Municipio de Belén de los Andaquíes</v>
          </cell>
        </row>
        <row r="10229">
          <cell r="E10229">
            <v>618094298629</v>
          </cell>
          <cell r="F10229" t="str">
            <v>Promover la producción agrícola en la Comunidad Indígena El Águila del Municipio de Belén de los Andaquíes</v>
          </cell>
        </row>
        <row r="10230">
          <cell r="E10230">
            <v>618094298630</v>
          </cell>
          <cell r="F10230" t="str">
            <v>Implementar un sistema de manejo silvopastoril en la Comunidad Indígena El Águila del Municipio de Belén de los Andaquíes</v>
          </cell>
        </row>
        <row r="10231">
          <cell r="E10231">
            <v>618094298631</v>
          </cell>
          <cell r="F10231" t="str">
            <v xml:space="preserve">Asistencia técnica para los cultivos de café y cacao en el Resguardo Indígena La Cerinda del Municipio de Belén de los Andaquíes </v>
          </cell>
        </row>
        <row r="10232">
          <cell r="E10232">
            <v>618094298632</v>
          </cell>
          <cell r="F10232" t="str">
            <v>Capacitación, apoyo y fortalecimiento artesanal a las mujeres de la comunidad Indígena El Águila del Municipio de Belén de los Andaquíes</v>
          </cell>
        </row>
        <row r="10233">
          <cell r="E10233">
            <v>618094298633</v>
          </cell>
          <cell r="F10233" t="str">
            <v>Fortalecer la elaboración y comercialización del trabajo artesanal del Resguardo Indígena La Esperanza del Municipio de Belén de los Andaquíes</v>
          </cell>
        </row>
        <row r="10234">
          <cell r="E10234">
            <v>618094298634</v>
          </cell>
          <cell r="F10234" t="str">
            <v xml:space="preserve">Suministrar los equinos necesarios para el transporte de la producción agrícola del Resguardo Indígena La Cerinda del Municipio de Belén de los Andaquíes </v>
          </cell>
        </row>
        <row r="10235">
          <cell r="E10235">
            <v>618094298635</v>
          </cell>
          <cell r="F10235" t="str">
            <v>Establecer complejo panelero en la Comunidad Indígena El Águila del Municipio de Belén de los Andaquíes</v>
          </cell>
        </row>
        <row r="10236">
          <cell r="E10236">
            <v>618094298636</v>
          </cell>
          <cell r="F10236" t="str">
            <v>Establecer un sistema especial de créditos para las familias indígenas de la Comunidad El Águila del Municipio de Belén de los Andaquíes</v>
          </cell>
        </row>
        <row r="10237">
          <cell r="E10237">
            <v>618094298650</v>
          </cell>
          <cell r="F10237" t="str">
            <v>Construcción de centros de acopio y plantas de producción y transformación de productos  agropecuarios y forestales en el municipio de Belén de los Andaquíes (Caquetá).</v>
          </cell>
        </row>
        <row r="10238">
          <cell r="E10238">
            <v>618094298904</v>
          </cell>
          <cell r="F10238" t="str">
            <v xml:space="preserve">Implementar proyectos para la preservación y conservación del bosque natural, forestación y reforestación en áreas de importancia estratégica para la conservación de los recursos naturales, cuyo proceso genere ingresos económicos a los campesinos, en el municipio de Belén de los Andaquíes (Caquetá). </v>
          </cell>
        </row>
        <row r="10239">
          <cell r="E10239">
            <v>618094298906</v>
          </cell>
          <cell r="F10239" t="str">
            <v>Apoyar y fortalecer  iniciativas nuevas y existentes de producción alternativa como especies nativas forestal y productos no maderables del bosque con enfoque de cadena de valor, para la diversificación de la economía  en el municipio de Belén de los Andaquíes (Caquetá).</v>
          </cell>
        </row>
        <row r="10240">
          <cell r="E10240">
            <v>618094298907</v>
          </cell>
          <cell r="F10240" t="str">
            <v>Establecer complejo panelero en la Comunidad Indígena La Esperanza del Municipio de Belén de los Andaquíes</v>
          </cell>
        </row>
        <row r="10241">
          <cell r="E10241">
            <v>618094298909</v>
          </cell>
          <cell r="F10241" t="str">
            <v>Establecer complejo panelero en el resguardo La Cerinda del Municipio de Belén de los Andaquíes</v>
          </cell>
        </row>
        <row r="10242">
          <cell r="E10242">
            <v>618094298920</v>
          </cell>
          <cell r="F10242" t="str">
            <v xml:space="preserve">Construir de un banco de semillas nativas y criollas  que garantice seguridad y soberanía alimentaria a las familias del área rural del municipio de Belén de los Andaquíes-Caquetá. </v>
          </cell>
        </row>
        <row r="10243">
          <cell r="E10243">
            <v>618094299118</v>
          </cell>
          <cell r="F10243" t="str">
            <v>Construir el dique para un estanque  de producción de piscícola sobre la quebrada la Mono en la vereda Portal La Mono en el municipio de Belén de Los Andaquíes  (Caquetá)</v>
          </cell>
        </row>
        <row r="10244">
          <cell r="E10244">
            <v>618150292581</v>
          </cell>
          <cell r="F10244" t="str">
            <v>Dotar de maquinaria agrícola para la transformación de las materias primas, mejorando la seguridad alimentaria de las familias del sector rural del municipio de Cartagena del Chaira, Caquetá.</v>
          </cell>
        </row>
        <row r="10245">
          <cell r="E10245">
            <v>618150293094</v>
          </cell>
          <cell r="F10245" t="str">
            <v>Promover la diversificación productiva pecuaria a través del establecimiento de proyectos productivos de zoocría en el municipio de Cartagena del Chairá, Caquetá.</v>
          </cell>
        </row>
        <row r="10246">
          <cell r="E10246">
            <v>618150293105</v>
          </cell>
          <cell r="F10246" t="str">
            <v>Desarrollar proyectos piscícolas y de pesca artesanal sostenible como actividad económica de bajo impacto ambiental en el municipio de Cartagena del Chaira, Caquetá.</v>
          </cell>
        </row>
        <row r="10247">
          <cell r="E10247">
            <v>618150293111</v>
          </cell>
          <cell r="F10247" t="str">
            <v>Formular e implementar proyectos productivos integrales en la líneas  agroecoturismo y turismo de natualeza en el municipio de Cartagena del Chairá (Caquetá).</v>
          </cell>
        </row>
        <row r="10248">
          <cell r="E10248">
            <v>618150293118</v>
          </cell>
          <cell r="F10248" t="str">
            <v>Implementar proyectos productivos con enfoque de cadena de valor para el aprovechamiento sostenible de los productos forestales maderables y no maderables del bosque natural en cumplimiento a la normatividad ambiental y al Plan de Ordenación Forestal Yarí - Caguan en el municipio de Cartagena del Chairá (Caquetá).</v>
          </cell>
        </row>
        <row r="10249">
          <cell r="E10249">
            <v>618150293351</v>
          </cell>
          <cell r="F10249" t="str">
            <v>Implementar proyectos productivos de especies menores tales cómo porcinos ovinos, caprinos, aves, peces  entre otros en el municipio de Cartagena del Chairá (Caquetá).</v>
          </cell>
        </row>
        <row r="10250">
          <cell r="E10250">
            <v>618150293383</v>
          </cell>
          <cell r="F10250" t="str">
            <v>Fomentar la creación y/o fortalecimiento las cooperativas, asociaciones y organizaciones solidarias de productores agropecuarios para optimizar los procesos de comercialización  en el municipio de Cartagena del Chairá (Caquetá).</v>
          </cell>
        </row>
        <row r="10251">
          <cell r="E10251">
            <v>618150293397</v>
          </cell>
          <cell r="F10251" t="str">
            <v>Gestionar el acceso para la adquisición de insumos agropecuarios a través de compras masivas que garanticen un precio justo y se reduzcan los canales de comercialización en el municipio de Cartagena del Chairá (Caquetá).</v>
          </cell>
        </row>
        <row r="10252">
          <cell r="E10252">
            <v>618150293403</v>
          </cell>
          <cell r="F10252" t="str">
            <v>Gestionar el acceso real de los productores al sistema de pensiones subsidiados y a sistemas de seguridad social de acuerdo a las necesidades rurales en el municipio de Cartagena del Chairá (Caquetá).</v>
          </cell>
        </row>
        <row r="10253">
          <cell r="E10253">
            <v>618150293415</v>
          </cell>
          <cell r="F10253" t="str">
            <v>Diseñar e implementar una estrategia para la recuperación, uso, conservación y mejoramiento de las semillas nativas, criollas y ancestrales en el municipio de Cartagena del Chairá (Caquetá).</v>
          </cell>
        </row>
        <row r="10254">
          <cell r="E10254">
            <v>618150293425</v>
          </cell>
          <cell r="F10254" t="str">
            <v xml:space="preserve">Fortalecer los sistemas productivos de  maíz, arroz, sorgo, papaya, caña panelera,plátano, caucho, cacao, yuca, hortalizas, cítricos, frutales amazónicos, entre otros en el municipio de Cartagena del Chairá (Caquetá). </v>
          </cell>
        </row>
        <row r="10255">
          <cell r="E10255">
            <v>618150293490</v>
          </cell>
          <cell r="F10255" t="str">
            <v>Establecer  chagras de producción agropecuaria tecnificadas y dotadas de maquinaria agrícola para la producción, transformación y comercialización de los productos obtenidos por parte de la comunidad Embera del municipio de Cartagena del Chairá.</v>
          </cell>
        </row>
        <row r="10256">
          <cell r="E10256">
            <v>618150293498</v>
          </cell>
          <cell r="F10256" t="str">
            <v>Fortalecer el proyecto de artesanías y manualidades tradicionales de acuerdo a los usos y costumbres como estrategia para la reactivación económica de las familias y para fortalecer la identidad cultural del Pueblo Embera del municipio de Cartagena del Chairá.</v>
          </cell>
        </row>
        <row r="10257">
          <cell r="E10257">
            <v>618150293645</v>
          </cell>
          <cell r="F10257" t="str">
            <v>Gestionar   el acceso prioritario a programas de créditos y de fomento a proyectos agropecuarios en el municipio de Cartagena del Chairá (Caquetá).</v>
          </cell>
        </row>
        <row r="10258">
          <cell r="E10258">
            <v>618150293647</v>
          </cell>
          <cell r="F10258" t="str">
            <v>Implementar programas de protección, forestación y reforestación en áreas de importancia estratégica para la conservación de los recursos naturales, cuyo proceso genere ingresos económicos a los campesinos, en el municipio de Cartagena del Chairá (Caquetá).</v>
          </cell>
        </row>
        <row r="10259">
          <cell r="E10259">
            <v>618150293651</v>
          </cell>
          <cell r="F10259" t="str">
            <v>Fortalecer la cadena productiva bovina en el municipio de Cartagena del Chairá (Caquetá) enfocandose hacia la reconversion a sistemas sostenibles de producción y  silvopastoriles.</v>
          </cell>
        </row>
        <row r="10260">
          <cell r="E10260">
            <v>618150293655</v>
          </cell>
          <cell r="F10260" t="str">
            <v>Construir e implementar un plan de  extensión rural agropecuaria integral y continua en el municipio de  Cartagena del Chairá (Caquetá).</v>
          </cell>
        </row>
        <row r="10261">
          <cell r="E10261">
            <v>618150293894</v>
          </cell>
          <cell r="F10261" t="str">
            <v>Establecer el servicio de Extensión agropecuaria con enfoque diferencial para las comunidades indígenas del municipio de Cartagena del Chairá, Caquetá.</v>
          </cell>
        </row>
        <row r="10262">
          <cell r="E10262">
            <v>618150293901</v>
          </cell>
          <cell r="F10262" t="str">
            <v>Promover, Implementar  e incentivar proyectos dirigidos a los microempresarios rurales y a la población afrodescendiente en transformación de productos agroindustriales, elaboración  y enseñanza de productos artesanales y de confección en el municipio de Cartagena del Chairá, Caquetá.</v>
          </cell>
        </row>
        <row r="10263">
          <cell r="E10263">
            <v>618150293949</v>
          </cell>
          <cell r="F10263" t="str">
            <v>Fortalecer la cadena productiva de especies menores en las comunidades indígenas del municipio de Cartagena del Chairá (Caquetá).</v>
          </cell>
        </row>
        <row r="10264">
          <cell r="E10264">
            <v>618150294012</v>
          </cell>
          <cell r="F10264" t="str">
            <v xml:space="preserve">Fortalecer administrativa, financiera y técnicamente a las instituciones del sector agropecuario  en el municipio de Cartagena del Chairá, Caquetá. </v>
          </cell>
        </row>
        <row r="10265">
          <cell r="E10265">
            <v>618205292497</v>
          </cell>
          <cell r="F10265" t="str">
            <v>Implementar un Banco de semillas nativas y/o criollas  que contenga frutales,hortalizas,tubérculos,musáceas (plátano,banano),cereales (arroz,maíz) y plantas medicinales  las cuales puedan asegurar  productos para el autoconsumo familiar de la zona rural del municipio de Curillo-Caquetá.</v>
          </cell>
        </row>
        <row r="10266">
          <cell r="E10266">
            <v>618205292620</v>
          </cell>
          <cell r="F10266" t="str">
            <v>Implementar un proyecto de piscicultura unifamiliar  por medio de  estanques en tierra o geomenbranas que ayude a mejorar la ingesta de proteína animal en las familias del área rural del municipio de Curillo-Caquetá,focalizando la población víctima del conflicto armado,población afro colombiana y familias PNIS.</v>
          </cell>
        </row>
        <row r="10267">
          <cell r="E10267">
            <v>618205292669</v>
          </cell>
          <cell r="F10267" t="str">
            <v>Establecer  compras masivas de insumos agrícolas por parte del estado que se utilicen en la producción  de alimentos las cuales ayuden a disminuir los costos de adquisición de los mismos  favoreciendo el fortalecimiento de la seguridad y soberanía alimentaria en el área rural del municipio de Curillo-Caquetá.</v>
          </cell>
        </row>
        <row r="10268">
          <cell r="E10268">
            <v>618205292994</v>
          </cell>
          <cell r="F10268" t="str">
            <v xml:space="preserve">Constuir una planta de producción de abonos orgánicos en el municipio de Curillo-Caqueta que contribuya  a la  producción limpia de alimentos. </v>
          </cell>
        </row>
        <row r="10269">
          <cell r="E10269">
            <v>618205293093</v>
          </cell>
          <cell r="F10269" t="str">
            <v>Formular e implementar proyectos productivos integrales en la línea de turismo, ecoturismo, etnoturismo, agroturismo y turismo de aventura en el municipio de Curillo (Caquetá).</v>
          </cell>
        </row>
        <row r="10270">
          <cell r="E10270">
            <v>618205293133</v>
          </cell>
          <cell r="F10270" t="str">
            <v>Implementar proyectos para realizar estudio de suelos de forma gratuita en los predios rurales del municipio de Curillo (Caqueta).</v>
          </cell>
        </row>
        <row r="10271">
          <cell r="E10271">
            <v>618205293371</v>
          </cell>
          <cell r="F10271" t="str">
            <v>Crear y fortalecer cooperativas, asociaciones y organizaciones solidarias y comunitarias de productores agropecuarios en el municipio de Curillo  Caquetá</v>
          </cell>
        </row>
        <row r="10272">
          <cell r="E10272">
            <v>618205293405</v>
          </cell>
          <cell r="F10272" t="str">
            <v>Gestionar un programa de acceso a créditos  blandos, normalización de cartera y otras fuentes de financiación que fomenten proyectos agropecuarios de forma agil en el municipio de Curillo (Caqueta)</v>
          </cell>
        </row>
        <row r="10273">
          <cell r="E10273">
            <v>618205293448</v>
          </cell>
          <cell r="F10273" t="str">
            <v>Fortalecer la ganadería de cría y doble propósito en condiciones amazónicas, mejorando la cadena productiva en cada uno de sus eslabones, en el municipio de Curillo (Caquetá)</v>
          </cell>
        </row>
        <row r="10274">
          <cell r="E10274">
            <v>618205293540</v>
          </cell>
          <cell r="F10274" t="str">
            <v>Construcción de centros de acopio y plantas de producción y transformación de productos agropecuarios en el municipio de Curillo (Caquetá).</v>
          </cell>
        </row>
        <row r="10275">
          <cell r="E10275">
            <v>618205293603</v>
          </cell>
          <cell r="F10275" t="str">
            <v>Dotar con un banco de maquinaria agrícola y pecuaria equipada y adaptada a las condiciones regionales para tecnificar el suelo en las diferentes actividades productivas en el municipio de Curillo Caquetá.</v>
          </cell>
        </row>
        <row r="10276">
          <cell r="E10276">
            <v>618205293626</v>
          </cell>
          <cell r="F10276" t="str">
            <v>Construir y dotar una planta de producción y transformación de productos lácteos con su respectiva red de frío en el municipio de Curillo (Caquetá).</v>
          </cell>
        </row>
        <row r="10277">
          <cell r="E10277">
            <v>618205293640</v>
          </cell>
          <cell r="F10277" t="str">
            <v>Construir y dotar una estación piscícola en el municipio de Curillo (Caquetá).</v>
          </cell>
        </row>
        <row r="10278">
          <cell r="E10278">
            <v>618205293644</v>
          </cell>
          <cell r="F10278" t="str">
            <v>Construcción y adecuación de una báscula ganadera que beneficie el sector agropecuario del municipio de Curillo (Caquetá).</v>
          </cell>
        </row>
        <row r="10279">
          <cell r="E10279">
            <v>618205293646</v>
          </cell>
          <cell r="F10279" t="str">
            <v>Fortalecer la cadena productiva de la caña panelera a una escala comercial mediante esquemas de producción limpia, mejoramiento y ampliación de las unidades productivas en el municipio de Curillo (Caquetá</v>
          </cell>
        </row>
        <row r="10280">
          <cell r="E10280">
            <v>618205293648</v>
          </cell>
          <cell r="F10280" t="str">
            <v xml:space="preserve">Fortalecer la producción de especies menores en el municipio de Curillo (Caquetá) a través de proyectos productivos integrales. </v>
          </cell>
        </row>
        <row r="10281">
          <cell r="E10281">
            <v>618205293652</v>
          </cell>
          <cell r="F10281" t="str">
            <v>Proyectos que promuevan la transición de explotaciones agrícolas con monocultivos a nuevas técnicas  agrícolas amigables con el medio ambiente en el municipio de Curillo (Caquetá)</v>
          </cell>
        </row>
        <row r="10282">
          <cell r="E10282">
            <v>618205293657</v>
          </cell>
          <cell r="F10282" t="str">
            <v>Implementar y construir una planta para la elaboración de concentrado en el municipio de Curillo (Caquetá)</v>
          </cell>
        </row>
        <row r="10283">
          <cell r="E10283">
            <v>618205293658</v>
          </cell>
          <cell r="F10283" t="str">
            <v>Fortalecer estrategias y canales de comercialización y distribución de los productos agropecuarios de pequeños y medianos productores, en el municipio de Curillo (Caqueta)</v>
          </cell>
        </row>
        <row r="10284">
          <cell r="E10284">
            <v>618205293659</v>
          </cell>
          <cell r="F10284" t="str">
            <v>Fomentar la siembra de árboles maderables con propósitos comerciales en el municipio de Curillo (Caquetá).</v>
          </cell>
        </row>
        <row r="10285">
          <cell r="E10285">
            <v>618205293660</v>
          </cell>
          <cell r="F10285" t="str">
            <v>Gestionar la implementación de proyectos o programas tales como pagos por servicios ambientales, acuerdos por conservación, reducción del pago de impuesto predial, mediante Acuerdo Municipal a propietarios de predios rurales del Municipio de Curillo Caquetá.</v>
          </cell>
        </row>
        <row r="10286">
          <cell r="E10286">
            <v>618205293663</v>
          </cell>
          <cell r="F10286" t="str">
            <v>Formalizar una bolsa de empleo en el municipio de Curillo Caquetá para vincular las veredas PNIS a las oportunidades laborales de los proyectos desarrollados en la region.</v>
          </cell>
        </row>
        <row r="10287">
          <cell r="E10287">
            <v>618205293848</v>
          </cell>
          <cell r="F10287" t="str">
            <v xml:space="preserve">Diseñar e implementar proyectos artesanales y manufactureros nativos de la comunidad afrocolombiana en el Municipio de Curillo Caquetá.                              </v>
          </cell>
        </row>
        <row r="10288">
          <cell r="E10288">
            <v>618247319482</v>
          </cell>
          <cell r="F10288" t="str">
            <v>Implementar sistemas de producción agropecuaria integral, que incluya el servicio de extensión rural para garantizar la soberanía alimentaria de las familias del sector rural del municipio de El Doncello - Caquetá.</v>
          </cell>
        </row>
        <row r="10289">
          <cell r="E10289">
            <v>618247319490</v>
          </cell>
          <cell r="F10289" t="str">
            <v>Desarrollar estrategias que permitan la recuperación de semillas nativas a la población del sector rural del municipio de El Doncello - Caquetá.</v>
          </cell>
        </row>
        <row r="10290">
          <cell r="E10290">
            <v>618247319503</v>
          </cell>
          <cell r="F10290" t="str">
            <v>Fortalecer técnica, tecnológica, financiera y comercialmente los sistemas agrícolas de maíz, arroz, caña panelera, piña, yuca, entre otros, para aumentar la producción, el rendimiento y la rentabilidad económica de los productores indígenas en el municipio de Doncello (Caquetá).</v>
          </cell>
        </row>
        <row r="10291">
          <cell r="E10291">
            <v>618247319509</v>
          </cell>
          <cell r="F10291" t="str">
            <v>Implementar proyectos para el establecimiento y mantenimiento de sistemas agroforestales como estrategia para diversificar  y para aumentar la producción, el rendimiento y la rentabilidad económica de los productores indígenas en el municipio de El Doncello (Caquetá).</v>
          </cell>
        </row>
        <row r="10292">
          <cell r="E10292">
            <v>618247319510</v>
          </cell>
          <cell r="F10292" t="str">
            <v>Articular la venta de excedentes agropecuarios entre el sector rural y los programas que provean de materias primas y alimentos a las diferentes instituciones con jurisdicción en el municipio de El Doncello - Caquetá.</v>
          </cell>
        </row>
        <row r="10293">
          <cell r="E10293">
            <v>618247319673</v>
          </cell>
          <cell r="F10293" t="str">
            <v>Fomentar la producción pecuaria que articule el servicio de extensión rural atendiendo las particularidades del pueblo indígena Nasa garantizando su soberanía alimentaria en el municipio de El Doncello – Caquetá</v>
          </cell>
        </row>
        <row r="10294">
          <cell r="E10294">
            <v>618247320239</v>
          </cell>
          <cell r="F10294" t="str">
            <v>Fortalecer técnica, financiera y comercialmente los sistemas agrícolas de maíz, arroz, caña panelera, plátano, yuca, sacha inchi, entre otros cultivos de corto rendimiento, en el municipio de Doncello (Caquetá)</v>
          </cell>
        </row>
        <row r="10295">
          <cell r="E10295">
            <v>618247320240</v>
          </cell>
          <cell r="F10295" t="str">
            <v>Implementar programas de conservación de los recursos naturales a través de estrategias de pago por servicios ambientales en el municipio de Doncello (Caquetá)</v>
          </cell>
        </row>
        <row r="10296">
          <cell r="E10296">
            <v>618247320241</v>
          </cell>
          <cell r="F10296" t="str">
            <v>Fortalecer la línea de producción de aromáticas y aceites esenciales en el municipio de Doncello (Caquetá)</v>
          </cell>
        </row>
        <row r="10297">
          <cell r="E10297">
            <v>618247320243</v>
          </cell>
          <cell r="F10297" t="str">
            <v>Dotar de bancos de maquinaria agrícola a las organizaciones de productores del sector agropecuario del municipio de Doncello (Caquetá)</v>
          </cell>
        </row>
        <row r="10298">
          <cell r="E10298">
            <v>618247320244</v>
          </cell>
          <cell r="F10298" t="str">
            <v>Implementar un banco de semillas nativas que cuente con la capacidad técnica y tecnológica para la recuperación, conservación y propagación del material genético promisorio en la zona rural del municipio de Doncello, Caquetá</v>
          </cell>
        </row>
        <row r="10299">
          <cell r="E10299">
            <v>618247320245</v>
          </cell>
          <cell r="F10299" t="str">
            <v>Construir la infraestructura física para la comercialización de los productos agropecuarios del municipio de Doncello (Caquetá)</v>
          </cell>
        </row>
        <row r="10300">
          <cell r="E10300">
            <v>618247320247</v>
          </cell>
          <cell r="F10300" t="str">
            <v>Fortalecer las líneas productivas de caucho, cacao, café y otros cultivos de tardío rendimiento, en el municipio de Doncello (Caquetá)</v>
          </cell>
        </row>
        <row r="10301">
          <cell r="E10301">
            <v>618247320249</v>
          </cell>
          <cell r="F10301" t="str">
            <v>Implementar programas de crédito con tasas de interés preferencial, para el desarrollo de proyectos agropecuarios, no agropecuarias y comerciales de tipo asociativos o individual con el fin de garantizar el acceso al capital de trabajo de los productores del municipio de El Doncello (Caquetá)</v>
          </cell>
        </row>
        <row r="10302">
          <cell r="E10302">
            <v>618247320250</v>
          </cell>
          <cell r="F10302" t="str">
            <v>Fomentar el empleo local priorizando la vinculación de la mano de obra calificada y no calificada del municipio de Doncello en los proyectos que se ejecuten dentro el mismo.</v>
          </cell>
        </row>
        <row r="10303">
          <cell r="E10303">
            <v>618247320252</v>
          </cell>
          <cell r="F10303" t="str">
            <v>Implementar proyectos productivos con especies menores tales cómo porcinos, aves de corral, oveja, cabras, abejas, entre otros, para diversificar los ingresos de los productores del municipio de Doncello (Caquetá)</v>
          </cell>
        </row>
        <row r="10304">
          <cell r="E10304">
            <v>618247320255</v>
          </cell>
          <cell r="F10304" t="str">
            <v>Incentivar las plantaciones forestales como alternativa para la producción agropecuaria en el municipio de Doncello (Caquetá)</v>
          </cell>
        </row>
        <row r="10305">
          <cell r="E10305">
            <v>618247320256</v>
          </cell>
          <cell r="F10305" t="str">
            <v>Implementar programas de mejoramiento integral de la ganadería con enfoque de sostenibilidad ambiental en el municipio de Doncello (Caquetá)</v>
          </cell>
        </row>
        <row r="10306">
          <cell r="E10306">
            <v>618247320257</v>
          </cell>
          <cell r="F10306" t="str">
            <v>Desarrollar proyectos piscícolas con énfasis en especies amazónicas donde se garantice la construcción y dotación de la infraestructura para la producción, el almacenamiento y comercialización del pescado en el municipio de Doncello (Caquetá)</v>
          </cell>
        </row>
        <row r="10307">
          <cell r="E10307">
            <v>618247320258</v>
          </cell>
          <cell r="F10307" t="str">
            <v>Mejorar la planta de beneficio pecuario del municipio de Doncello, Caquetá</v>
          </cell>
        </row>
        <row r="10308">
          <cell r="E10308">
            <v>618247320259</v>
          </cell>
          <cell r="F10308" t="str">
            <v>Gestionar ante la entidad competente un proyecto de ley que busque proteger los productores agropecuarios del municipio del Doncello (Caquetá)</v>
          </cell>
        </row>
        <row r="10309">
          <cell r="E10309">
            <v>618247320261</v>
          </cell>
          <cell r="F10309" t="str">
            <v xml:space="preserve">Crear la secretaría de desarrollo económico, turístico y ambiental del municipio de Doncello (Caquetá) </v>
          </cell>
        </row>
        <row r="10310">
          <cell r="E10310">
            <v>618247320263</v>
          </cell>
          <cell r="F10310" t="str">
            <v>Fortalecer iniciativas económicas relacionadas con el ecoturismo en el municipio de Doncello Caquetá</v>
          </cell>
        </row>
        <row r="10311">
          <cell r="E10311">
            <v>618247320266</v>
          </cell>
          <cell r="F10311" t="str">
            <v>Establecer un servicio de extensión rural integral y continua en el municipio de Doncello (Caquetá)</v>
          </cell>
        </row>
        <row r="10312">
          <cell r="E10312">
            <v>618247320267</v>
          </cell>
          <cell r="F10312" t="str">
            <v>Fortalecer de manera integral los grupos asociativos de mujeres, jóvenes y productores agropecuarios del municipio de Doncello (Caquetá)</v>
          </cell>
        </row>
        <row r="10313">
          <cell r="E10313">
            <v>618247320269</v>
          </cell>
          <cell r="F10313" t="str">
            <v>Fortalecer técnica, financiera y comercialmente los sistemas agrícolas de maíz, arroz, caña panelera, plátano, yuca, sacha inchi, entre otros cultivos de corto rendimiento, en el municipio de Doncello (Caquetá)</v>
          </cell>
        </row>
        <row r="10314">
          <cell r="E10314">
            <v>618247320270</v>
          </cell>
          <cell r="F10314" t="str">
            <v xml:space="preserve">Fortalecer la cadena de transformación de la leche bovina en el municipio de Doncello (Caquetá) </v>
          </cell>
        </row>
        <row r="10315">
          <cell r="E10315">
            <v>618247320273</v>
          </cell>
          <cell r="F10315" t="str">
            <v>Establecer lineamientos claros para la implementación de la minería artesanal en el Municipio del Doncello (Caquetá)</v>
          </cell>
        </row>
        <row r="10316">
          <cell r="E10316">
            <v>618247320275</v>
          </cell>
          <cell r="F10316" t="str">
            <v>Fortalecer las iniciativas para la implementación de proyectos productivos integrales en la línea del Etnoturismo, agroturismo y turismo de naturaleza en el municipio de Doncello (Caquetá).</v>
          </cell>
        </row>
        <row r="10317">
          <cell r="E10317">
            <v>618247320276</v>
          </cell>
          <cell r="F10317" t="str">
            <v>Fortalecer las actividades de enseñanza y elaboración de artesanías en las comunidades indígenas del municipio de El  Doncello, Caquetá.</v>
          </cell>
        </row>
        <row r="10318">
          <cell r="E10318">
            <v>618247320277</v>
          </cell>
          <cell r="F10318" t="str">
            <v>Implementar proyectos para la producción, procesamiento y comercialización de plantas medicinales, aromáticas y condimentarias de los pueblos Indígenas  del municipio de El Doncello -  Caquetá.</v>
          </cell>
        </row>
        <row r="10319">
          <cell r="E10319">
            <v>618247320280</v>
          </cell>
          <cell r="F10319" t="str">
            <v>Implementar programas especiales de crédito para población indígena con tasas de interés preferencial, para el desarrollo de proyectos agropecuarios, no agropecuarias y comerciales de tipo asociativos o individual con el fin de garantizar el acceso al capital de trabajo de los productores indígenas  del municipio de El Doncello (Caquetá).</v>
          </cell>
        </row>
        <row r="10320">
          <cell r="E10320">
            <v>618247320283</v>
          </cell>
          <cell r="F10320" t="str">
            <v>Implementar programas de mejoramiento integral de la ganadería con enfoque de sostenibilidad ambiental en los territorios indígenas del municipio de El Doncello (Caquetá).</v>
          </cell>
        </row>
        <row r="10321">
          <cell r="E10321">
            <v>618247320423</v>
          </cell>
          <cell r="F10321" t="str">
            <v>Implementar proyectos productivos con especies menores tales cómo  aves de corral, peces, cerdos, entre otros, para diversificar y mejorar los ingresos de los productores indígenas del municipio de El Doncello (Caquetá).</v>
          </cell>
        </row>
        <row r="10322">
          <cell r="E10322">
            <v>618256317940</v>
          </cell>
          <cell r="F10322" t="str">
            <v>Articular la venta de excedentes agropecuarios entre el sector rural y los programas que provean de materias primas y alimentos a las diferentes instituciones con jurisdicción en el municipio de El Paujil - Caquetá.</v>
          </cell>
        </row>
        <row r="10323">
          <cell r="E10323">
            <v>618256317956</v>
          </cell>
          <cell r="F10323" t="str">
            <v>Implementar sistemas de producción agropecuaria integral, que incluya el servicio de extensión rural para garantizar la soberanía alimentaria de las familias del sector rural del municipio de El Paujil - Caquetá.</v>
          </cell>
        </row>
        <row r="10324">
          <cell r="E10324">
            <v>618256318225</v>
          </cell>
          <cell r="F10324" t="str">
            <v>Fomentar la producción agropecuaria que articule el servicio de extensión rural atendiendo las particularidades del pueblo indígena Nasa garantizando la soberanía alimentaria de la comunidad indígena del municipio de El Paujil - Caquetá.</v>
          </cell>
        </row>
        <row r="10325">
          <cell r="E10325">
            <v>618256318246</v>
          </cell>
          <cell r="F10325" t="str">
            <v>Generar programas que permitan la recuperación de semillas propias del pueblo Nasa del municipio de El Paujil - Caquetá.</v>
          </cell>
        </row>
        <row r="10326">
          <cell r="E10326">
            <v>618256318253</v>
          </cell>
          <cell r="F10326" t="str">
            <v>Generar programas que permitan la recuperación de semillas propias del pueblo Pijao del municipio de El Paujil - Caquetá.</v>
          </cell>
        </row>
        <row r="10327">
          <cell r="E10327">
            <v>618256318259</v>
          </cell>
          <cell r="F10327" t="str">
            <v>Recuperar semillas ancestrales para contribuir a la soberanía alimentaria del pueblo indígena Nasa del municipio de El Paujil - Caquetá.</v>
          </cell>
        </row>
        <row r="10328">
          <cell r="E10328">
            <v>618256318266</v>
          </cell>
          <cell r="F10328" t="str">
            <v>Generar programas que permitan la recuperación de semillas propias del pueblo Pijao del municipio de El Paujil - Caquetá.</v>
          </cell>
        </row>
        <row r="10329">
          <cell r="E10329">
            <v>618256318322</v>
          </cell>
          <cell r="F10329" t="str">
            <v>Fortalecer iniciativas económicas relacionadas con el etnoturismo y agroturismo en el municipio de Paujil Caquetá.</v>
          </cell>
        </row>
        <row r="10330">
          <cell r="E10330">
            <v>618256318337</v>
          </cell>
          <cell r="F10330" t="str">
            <v>Fortalecer el trueque de semillas nativas e intercambio de conocimiento ancestral entre los pueblos indígenas existentes en el país.</v>
          </cell>
        </row>
        <row r="10331">
          <cell r="E10331">
            <v>618256318346</v>
          </cell>
          <cell r="F10331" t="str">
            <v>Desarrollar proyectos piscícolas y de pesca artesanal sostenible como actividad económica de bajo impacto ambiental en los territorios indígenas del municipio de El Paujil  Caquetá.</v>
          </cell>
        </row>
        <row r="10332">
          <cell r="E10332">
            <v>618256318357</v>
          </cell>
          <cell r="F10332" t="str">
            <v>Fortalecer los proyectos para la  producción de plantas medicinales, aromáticas y otras en los territorios indígenas del municipio de El Paujil, Caquetá.</v>
          </cell>
        </row>
        <row r="10333">
          <cell r="E10333">
            <v>618256318359</v>
          </cell>
          <cell r="F10333" t="str">
            <v xml:space="preserve">Implementar un programa para la Reconversión Ganadera para  aumentar la productividad, la rentabilidad y hacerla más amigable con la naturaleza y el medio ambiente en los resguardos indígenas  del municipio de El Paujil Caquetá. </v>
          </cell>
        </row>
        <row r="10334">
          <cell r="E10334">
            <v>618256318365</v>
          </cell>
          <cell r="F10334" t="str">
            <v>Fortalecer las actividades artesanales de los pueblos indígenas del municipio de El  Paujil, Caquetá,</v>
          </cell>
        </row>
        <row r="10335">
          <cell r="E10335">
            <v>618256318366</v>
          </cell>
          <cell r="F10335" t="str">
            <v>Fortalecer proyectos productivos de especies menores tales cómo  aves de corral, peces, cerdos, entre otros, para diversificar los ingresos de los productores indígenas del municipio de El Paujil (Caquetá).</v>
          </cell>
        </row>
        <row r="10336">
          <cell r="E10336">
            <v>618256318374</v>
          </cell>
          <cell r="F10336" t="str">
            <v>Fortalecer los sistemas productivos de Plátano, Yuca, maíz y otros productos agrícolas obtenidos bajo sistemas sostenibles de producción en los territorios indígenas del municipio de El Paujil, Caquetá.</v>
          </cell>
        </row>
        <row r="10337">
          <cell r="E10337">
            <v>618256318500</v>
          </cell>
          <cell r="F10337" t="str">
            <v>Fortalecer técnica, financiera y comercialmente los sistemas agríolas de maíz, arroz, caña panelera, plátano, caucho, cacao, yuca, entre otros, en el municipio de Paujil (Caquetá)</v>
          </cell>
        </row>
        <row r="10338">
          <cell r="E10338">
            <v>618256318501</v>
          </cell>
          <cell r="F10338" t="str">
            <v>Implementar programas para la conservación del bosque natural que incluya incentivos para la forestación, reforestación y conservación de los recursos naturales a través de estrategias de pago por servicios ambientales y el aprovechamiento forestal de los productos maderables y no maderables del bosque en el municipio de La Paujil (Caquetá)</v>
          </cell>
        </row>
        <row r="10339">
          <cell r="E10339">
            <v>618256318502</v>
          </cell>
          <cell r="F10339" t="str">
            <v>Fortalecer de manera integral los grupos asociativos de mujeres, jóvenes y productores agropecuarios del municipio de Paujil (Caquetá)</v>
          </cell>
        </row>
        <row r="10340">
          <cell r="E10340">
            <v>618256318503</v>
          </cell>
          <cell r="F10340" t="str">
            <v>Implementar un banco de semillas nativas que cuente con la capacidad técnica y tecnológica para la recuperación, conservación, mejoramiento y propagación del material genético promisorio en la zona rural del municipio de Paujil, Caquetá</v>
          </cell>
        </row>
        <row r="10341">
          <cell r="E10341">
            <v>618256318515</v>
          </cell>
          <cell r="F10341" t="str">
            <v>Implementar programas de crédito con tasas de interés preferencial, para el desarrollo de proyectos agropecuarios, no agropecuarias y comerciales de tipo asociativos o individual con el fin de garantizar el acceso al capital de trabajo de los productores del municipio de El Paujil (Caquetá)</v>
          </cell>
        </row>
        <row r="10342">
          <cell r="E10342">
            <v>618256318517</v>
          </cell>
          <cell r="F10342" t="str">
            <v xml:space="preserve">Implementar programas que permitan la vinculación laboral de la población juvenil del municipio de Paijil Caquetá </v>
          </cell>
        </row>
        <row r="10343">
          <cell r="E10343">
            <v>618256318518</v>
          </cell>
          <cell r="F10343" t="str">
            <v>Implementar proyectos productivos con especies menores tales cómo porcinos, ovinos, caprinos, aves de corral, peces, entre otros, para diversificar los ingresos de los productores del municipio de Paujil (Caquetá)</v>
          </cell>
        </row>
        <row r="10344">
          <cell r="E10344">
            <v>618256318520</v>
          </cell>
          <cell r="F10344" t="str">
            <v>Mejorar la planta de beneficio pecuario del municipio de Paujil, Caquetá.</v>
          </cell>
        </row>
        <row r="10345">
          <cell r="E10345">
            <v>618256318521</v>
          </cell>
          <cell r="F10345" t="str">
            <v xml:space="preserve">Implementar programas de mejoramiento integral de la ganadería con enfoque de sostenibilidad ambiental en el municipio de Paujil (Caquetá) </v>
          </cell>
        </row>
        <row r="10346">
          <cell r="E10346">
            <v>618256318522</v>
          </cell>
          <cell r="F10346" t="str">
            <v>Iniciar procesos de formalización minera con los mineros de subsistencia que se encuentren ubicados en el municipio Paujil (Caquetá)</v>
          </cell>
        </row>
        <row r="10347">
          <cell r="E10347">
            <v>618256318523</v>
          </cell>
          <cell r="F10347" t="str">
            <v>Fomentar las iniciativas juveniles para la implementación de proyectos productivos integrales en la línea del agroturismo, ecoturismo, etnoturismo y turismo de aventura en el municipio de Paujil (Caquetá)</v>
          </cell>
        </row>
        <row r="10348">
          <cell r="E10348">
            <v>618256318525</v>
          </cell>
          <cell r="F10348" t="str">
            <v>Financiar proyectos para la construcción de centros de acopio para productos agrícolas y pecuarios ubicados en sitios estratégicos del municipio de Paujil (Caquetá)</v>
          </cell>
        </row>
        <row r="10349">
          <cell r="E10349">
            <v>618256318526</v>
          </cell>
          <cell r="F10349" t="str">
            <v>Establecer un servicio de extensión rural integral y continua en el municipio de Paujil (Caquetá)</v>
          </cell>
        </row>
        <row r="10350">
          <cell r="E10350">
            <v>618410304160</v>
          </cell>
          <cell r="F10350" t="str">
            <v>Generar estrategias que permitan la recuperación de semillas nativas a la población del sector rural del municipio de La Montañita - Caquetá.</v>
          </cell>
        </row>
        <row r="10351">
          <cell r="E10351">
            <v>618410304189</v>
          </cell>
          <cell r="F10351" t="str">
            <v>Fomentar la producción pecuaria que articule el servicio de extensión rural a la cultura del pueblo Pijao para garantizar la autonomía alimentaria del cabildo indígena Lulumoi del municipio de La Montañita - Caquetá.</v>
          </cell>
        </row>
        <row r="10352">
          <cell r="E10352">
            <v>618410304190</v>
          </cell>
          <cell r="F10352" t="str">
            <v>Fomentar la producción pecuaria que articule el servicio de extensión rural a la cultura del pueblo Murui para garantizar la autonomía alimentaria del cabildo indígena Muina del municipio de La Montañita - Caquetá.</v>
          </cell>
        </row>
        <row r="10353">
          <cell r="E10353">
            <v>618410304191</v>
          </cell>
          <cell r="F10353" t="str">
            <v>Fomentar la producción pecuaria que articule el servicio de extensión rural a la cultura del pueblo Embera Chami para garantizar la autonomía alimentaria del resguardo indígena Embera Katio del municipio de La Montañita - Caquetá.</v>
          </cell>
        </row>
        <row r="10354">
          <cell r="E10354">
            <v>618410304223</v>
          </cell>
          <cell r="F10354" t="str">
            <v>Establecer cultivos del orden himenóptera y coleóptera al interior del cabildo indígena Muina del municipio de La Montañita – Caquetá.</v>
          </cell>
        </row>
        <row r="10355">
          <cell r="E10355">
            <v>618410304243</v>
          </cell>
          <cell r="F10355" t="str">
            <v>Fortalecer la producción de panela con enfoque de cadena de valor en los resguardos indígenas del municipio de La Montañita, Caquetá.</v>
          </cell>
        </row>
        <row r="10356">
          <cell r="E10356">
            <v>618410304300</v>
          </cell>
          <cell r="F10356" t="str">
            <v>Fortalecer los sistemas productivos sostenibles de producción tipo chagra tradicional con enfoque de cadena de valor para los pueblos indígenas  ubicados en el municipio de La Montañita Caquetá.</v>
          </cell>
        </row>
        <row r="10357">
          <cell r="E10357">
            <v>618410304301</v>
          </cell>
          <cell r="F10357" t="str">
            <v>Implementar proyecto turístico para el pueblo Murui del municipio de La Montañita.</v>
          </cell>
        </row>
        <row r="10358">
          <cell r="E10358">
            <v>618410304303</v>
          </cell>
          <cell r="F10358" t="str">
            <v>Desarrollar proyectos piscícolas y de pesca artesanal sostenible en las comunidades indígenas del municipio de La Montañita, Caquetá.</v>
          </cell>
        </row>
        <row r="10359">
          <cell r="E10359">
            <v>618410304319</v>
          </cell>
          <cell r="F10359" t="str">
            <v>Implementar proyectos productivos tradicionales con enfoque de cadena de valor a través de las semillas nativas y de acuerdo a los usos y costumbres de los pueblos indígenas del municipio de La Montañita, Caquetá.</v>
          </cell>
        </row>
        <row r="10360">
          <cell r="E10360">
            <v>618410304351</v>
          </cell>
          <cell r="F10360" t="str">
            <v>Fortalecer las actividad artesanal de los pueblos indígenas del municipio de La Montañita, Caquetá</v>
          </cell>
        </row>
        <row r="10361">
          <cell r="E10361">
            <v>618410304359</v>
          </cell>
          <cell r="F10361" t="str">
            <v>Formular e implementar proyectos productivos integrales para el fomento del agroecoturismo y turismo de naturaleza en el municipio de la Montañita, Caquetá.</v>
          </cell>
        </row>
        <row r="10362">
          <cell r="E10362">
            <v>618410304360</v>
          </cell>
          <cell r="F10362" t="str">
            <v>Establecer un servicios de extensión rural agropecuaria integral y continua en el municipio de La Montañita (Caquetá)</v>
          </cell>
        </row>
        <row r="10363">
          <cell r="E10363">
            <v>618410304362</v>
          </cell>
          <cell r="F10363" t="str">
            <v>Fortalecer los sistemas de transformación y comercialización de cacao, de los productores del municipio de La Montañita (Caquetá)</v>
          </cell>
        </row>
        <row r="10364">
          <cell r="E10364">
            <v>618410304363</v>
          </cell>
          <cell r="F10364" t="str">
            <v>Fortalecer los sistemas de transformación y comercialización de café, de los productores del municipio de La Montañita (Caquetá)</v>
          </cell>
        </row>
        <row r="10365">
          <cell r="E10365">
            <v>618410304364</v>
          </cell>
          <cell r="F10365" t="str">
            <v>Fortalecer los sistemas de producción de caña panelera, con enfoque de sostenibilidad para aumentar la producción y la rentabilidad de los productores del municipio de La Montañita (Caquetá)</v>
          </cell>
        </row>
        <row r="10366">
          <cell r="E10366">
            <v>618410304366</v>
          </cell>
          <cell r="F10366" t="str">
            <v>Gestionar el acceso prioritario a programas de créditos con condiciones especiales para los productores agropecuarios del municipio de la Montañita, Caquetá.</v>
          </cell>
        </row>
        <row r="10367">
          <cell r="E10367">
            <v>618410304367</v>
          </cell>
          <cell r="F10367" t="str">
            <v xml:space="preserve">Fortalecer los sistemas de producción de cultivos transitorios del municipio de La Montañita (Caquetá). </v>
          </cell>
        </row>
        <row r="10368">
          <cell r="E10368">
            <v>618410304369</v>
          </cell>
          <cell r="F10368" t="str">
            <v>Construir y dotar once centros de acopio de especies menores, en el municipio de La Montañita</v>
          </cell>
        </row>
        <row r="10369">
          <cell r="E10369">
            <v>618410304371</v>
          </cell>
          <cell r="F10369" t="str">
            <v>Fortalecer la cadena de producción, transformación y comercialización bovina con enfoque de sostenibilidad ambiental en el municipio de La Montañita (Caquetá)</v>
          </cell>
        </row>
        <row r="10370">
          <cell r="E10370">
            <v>618410304372</v>
          </cell>
          <cell r="F10370" t="str">
            <v>Legalizar y rehabilitar la planta de beneficio pecuario del municipio de La Montañita.</v>
          </cell>
        </row>
        <row r="10371">
          <cell r="E10371">
            <v>618410304373</v>
          </cell>
          <cell r="F10371" t="str">
            <v>Gestionar proyectos de ley que propendan por la protección del productor rural</v>
          </cell>
        </row>
        <row r="10372">
          <cell r="E10372">
            <v>618410304374</v>
          </cell>
          <cell r="F10372" t="str">
            <v>Gestionar proyectos de ley donde el gobierno nacional garantice el acceso al sistema general de seguridad social a los productores agropecuarios del municipio de la Montañita, Caquetá.</v>
          </cell>
        </row>
        <row r="10373">
          <cell r="E10373">
            <v>618410304375</v>
          </cell>
          <cell r="F10373" t="str">
            <v>Fortalecer los sistemas de producción de caucho, de los productores del municipio de La Montañita (Caquetá)</v>
          </cell>
        </row>
        <row r="10374">
          <cell r="E10374">
            <v>618410304376</v>
          </cell>
          <cell r="F10374" t="str">
            <v>Implementar programas que fomenten la forestación, reforestación y conservación de los recursos naturalesen el municipio de La Montañita (Caquetá)</v>
          </cell>
        </row>
        <row r="10375">
          <cell r="E10375">
            <v>618410304377</v>
          </cell>
          <cell r="F10375" t="str">
            <v>Fortalecer los sistemas de producción de café, de los pobladores del municipio de La Montañita (Caquetá)</v>
          </cell>
        </row>
        <row r="10376">
          <cell r="E10376">
            <v>618410304378</v>
          </cell>
          <cell r="F10376" t="str">
            <v>Fortalecer los sistemas de transformación y comercialización de caucho, de los productores del municipio de La Montañita (Caquetá)</v>
          </cell>
        </row>
        <row r="10377">
          <cell r="E10377">
            <v>618410304379</v>
          </cell>
          <cell r="F10377" t="str">
            <v>Fortalecer los sistemas de producción de cacao, de los productores del municipio de La Montañita (Caquetá)</v>
          </cell>
        </row>
        <row r="10378">
          <cell r="E10378">
            <v>618410304380</v>
          </cell>
          <cell r="F10378" t="str">
            <v>Fomentar la creación y/o fortalecimiento técnico, administrativo y financiero de los grupos asociativos de productores agropecuarios y mujeres rurales del municipio de La Montañita (Caquetá).</v>
          </cell>
        </row>
        <row r="10379">
          <cell r="E10379">
            <v>618410304381</v>
          </cell>
          <cell r="F10379" t="str">
            <v>Gestionar proyectos de ley que propendan por la protección del productor rural</v>
          </cell>
        </row>
        <row r="10380">
          <cell r="E10380">
            <v>618410304382</v>
          </cell>
          <cell r="F10380" t="str">
            <v xml:space="preserve">Fortalecer la cadena de comercialización de los productos agropecuarios  del municipio de La Montañita (Caquetá) a través del transporte y la infraestructura necesaria. </v>
          </cell>
        </row>
        <row r="10381">
          <cell r="E10381">
            <v>618410304383</v>
          </cell>
          <cell r="F10381" t="str">
            <v>Fomentar la producción de frutales cítricos y amazónicos en el municipio de La Montañita Caquetá.</v>
          </cell>
        </row>
        <row r="10382">
          <cell r="E10382">
            <v>618410304384</v>
          </cell>
          <cell r="F10382" t="str">
            <v>Fortalecer los sistemas de transformación y comercialización de los productos de cultivos transitorios del municipio de La Montañita (Caquetá).</v>
          </cell>
        </row>
        <row r="10383">
          <cell r="E10383">
            <v>618410304462</v>
          </cell>
          <cell r="F10383" t="str">
            <v>Implementar proyectos productivos agrícolas con especies promisorias para dinamizar la economía de los trabajadores rurales del municipio de La Montañita (Caquetá)</v>
          </cell>
        </row>
        <row r="10384">
          <cell r="E10384">
            <v>618410304646</v>
          </cell>
          <cell r="F10384" t="str">
            <v xml:space="preserve">Creación de un centro de desarrollo técnico, tecnológico y científico para la conservación, mjoramiento y propagación de semillas nativas y el desarrollo del sectros agropecuario en general en el muncipio de la Montañita, Caquetá. </v>
          </cell>
        </row>
        <row r="10385">
          <cell r="E10385">
            <v>618460311062</v>
          </cell>
          <cell r="F10385" t="str">
            <v xml:space="preserve"> Desarrollar estrategias que permitan la recuperación de semillas nativas a la población del sector rural del municipio de Milán - Caquetá.</v>
          </cell>
        </row>
        <row r="10386">
          <cell r="E10386">
            <v>618460311073</v>
          </cell>
          <cell r="F10386" t="str">
            <v>Implementar y Fortalecer los sistemas productivos de Piña, Plátano, Yuca, maíz, arroz, chotaduro, uva caimarona, papaya y otros productos agrícolas obtenidos bajo sistemas sostenibles de producción tipo chagra tradicional  en los resguardos indígenas del municipio de Milán, Caquetá.</v>
          </cell>
        </row>
        <row r="10387">
          <cell r="E10387">
            <v>618460311090</v>
          </cell>
          <cell r="F10387" t="str">
            <v xml:space="preserve">Implementar un programa para la Reconversión Ganadera para  aumentar la productividad, la rentabilidad y hacerla más amigable con la naturaleza y el medio ambiente en los resguardos indígenas  del municipio de Milán Caquetá. </v>
          </cell>
        </row>
        <row r="10388">
          <cell r="E10388">
            <v>618460311106</v>
          </cell>
          <cell r="F10388" t="str">
            <v>Fortalecer las actividad artesanal del pueblo Korebaju del municipio de Milán, Caquetá, a través de la asociatividad, acceso a infraestructuras, capital de trabajo, acceso a activos productivos, acceso a capacitaciones, asistencia técnica, acceso a insumos, materiales y herramientas, registro y marcas y una estrategia de comercialización a través de ferias, mercados locales y nacionales.</v>
          </cell>
        </row>
        <row r="10389">
          <cell r="E10389">
            <v>618460311115</v>
          </cell>
          <cell r="F10389" t="str">
            <v>Fomentar la creación y/o fortalecimiento técnico, organizativo, administrativo y financiero de los  Resguardos y Asociaciones indígenas del municipio de Milán  (Caquetá).</v>
          </cell>
        </row>
        <row r="10390">
          <cell r="E10390">
            <v>618460311127</v>
          </cell>
          <cell r="F10390" t="str">
            <v>Gestionar capacitaciones para formar a líderes y lideresas  para la formulación, gestión e implementación de proyectos productivos agropecuarios y no agropecaurios a través de los cuales se generen recursos económicos para las familias indígenas del municipio de Milán Caquetá.</v>
          </cell>
        </row>
        <row r="10391">
          <cell r="E10391">
            <v>618460311141</v>
          </cell>
          <cell r="F10391" t="str">
            <v>Implementar y fortalecer proyectos productivos de especies menores tales cómo  aves de corral, peces, cerdos, entre otros, para diversificar los ingresos de los productores del municipio de Milán (Caquetá)</v>
          </cell>
        </row>
        <row r="10392">
          <cell r="E10392">
            <v>618460311156</v>
          </cell>
          <cell r="F10392" t="str">
            <v>Implementar  un programa de extensión rural Agropecuario integral, contínuo y permanente con enfoque diferencial  para el desarrollo de iniciativas productivas, de transformación y comercialización en los resguardos indígenas del municipio de Milán Caquetá.</v>
          </cell>
        </row>
        <row r="10393">
          <cell r="E10393">
            <v>618460311429</v>
          </cell>
          <cell r="F10393" t="str">
            <v>Realizar aprovechamiento sostenible de la biodiversidad al interior de los territorios ancestrales de acuerdo a los calendarios ecológicos del pueblo Coreguaje del municipio de Milán – Caquetá.</v>
          </cell>
        </row>
        <row r="10394">
          <cell r="E10394">
            <v>618460311527</v>
          </cell>
          <cell r="F10394" t="str">
            <v>Generar a través de COMPOS y Consejo Municipal de Desarrollo Rural - CMDR propuesta de ley con enfoque de derechos en protección social a los trabajadores del área rural para acceder a los servicios de seguridad social incentivando la vinculación de la mano de obra campesina al sistema de seguridad social en Milán, Caquetá.</v>
          </cell>
        </row>
        <row r="10395">
          <cell r="E10395">
            <v>618460311858</v>
          </cell>
          <cell r="F10395" t="str">
            <v>Construir la infraestructura productiva necesaria para el acopio, la transformación y la comercialización de los productos agropecuarios en el municipio de Milán (Caquetá).</v>
          </cell>
        </row>
        <row r="10396">
          <cell r="E10396">
            <v>618460311860</v>
          </cell>
          <cell r="F10396" t="str">
            <v>Fortaler técnica, financiera y comercialmente los sistemas agrícolas  piña, maíz, arroz, plátano, yuca y sacha inchi, entre otros, en el municipio de Milán (Caquetá)</v>
          </cell>
        </row>
        <row r="10397">
          <cell r="E10397">
            <v>618460312121</v>
          </cell>
          <cell r="F10397" t="str">
            <v>Fortalecer la línea de producción de caña panelera en el municipio de Milán (Caquetá)</v>
          </cell>
        </row>
        <row r="10398">
          <cell r="E10398">
            <v>618460312124</v>
          </cell>
          <cell r="F10398" t="str">
            <v>Gestionar un proyecto de acuerdos para implementar sistemas de compras locales en el Milán, Caquetá, para fortalecer la economía municipal.</v>
          </cell>
        </row>
        <row r="10399">
          <cell r="E10399">
            <v>618460312128</v>
          </cell>
          <cell r="F10399" t="str">
            <v>Fortaler técnica, financiera y comercialmente los sistemas agrícolas de piña, maíz, arroz, plátano, yuca y sacha inchi, entre otros, en el municipio de Milán (Caquetá)</v>
          </cell>
        </row>
        <row r="10400">
          <cell r="E10400">
            <v>618460312131</v>
          </cell>
          <cell r="F10400" t="str">
            <v>Implementar un programa integral de extensión rural como estrategias de desarrollo tecnológico en el municipio de Milán (Caquetá).</v>
          </cell>
        </row>
        <row r="10401">
          <cell r="E10401">
            <v>618460312132</v>
          </cell>
          <cell r="F10401" t="str">
            <v>Implementar proyectos de productos forestales maderables y no maderables del bosque para dinamizar la economía de las familias rurales del municipio de Milán, Caquetá.</v>
          </cell>
        </row>
        <row r="10402">
          <cell r="E10402">
            <v>618460312139</v>
          </cell>
          <cell r="F10402" t="str">
            <v>Implementar proyectos que contribuyan a la reconversión de los sistemas ganaderos con énfasis en la sostenibilidad ambiental en el municipio de Milán (Caquetá).</v>
          </cell>
        </row>
        <row r="10403">
          <cell r="E10403">
            <v>618460312147</v>
          </cell>
          <cell r="F10403" t="str">
            <v>Gestionar un proyecto de ley que busque la creación e implementación de un sistema de seguridad social especial, esequible y acorde con la economía de los trabajadores del campo en el municipio de Milán (Caquetá)</v>
          </cell>
        </row>
        <row r="10404">
          <cell r="E10404">
            <v>618460312168</v>
          </cell>
          <cell r="F10404" t="str">
            <v>Establecer de un sistema de transporte fluvial comunitario adecuado para atender las necesidades de comercialización de los pobladores rurales del municipio de Milán (Caquetá).</v>
          </cell>
        </row>
        <row r="10405">
          <cell r="E10405">
            <v>618460312173</v>
          </cell>
          <cell r="F10405" t="str">
            <v>Fortalecer iniciativas económicas relacionadas con el etnoturismo y agroturismo en el municipio de Milán Caquetá.</v>
          </cell>
        </row>
        <row r="10406">
          <cell r="E10406">
            <v>618460312238</v>
          </cell>
          <cell r="F10406" t="str">
            <v xml:space="preserve">Desarrollar jornadas de crédito y educación financiera en donde se brinde toda la información de la oferta de las instituciones bancarias para el sector agropecuario del Municipio de Milán (Caquetá). </v>
          </cell>
        </row>
        <row r="10407">
          <cell r="E10407">
            <v>618460312245</v>
          </cell>
          <cell r="F10407" t="str">
            <v>Implementar proyectos productivos con especies menores tales cómo porcinos, aves de corral, peces, oveja, cabras, entre otros, para diversificar los ingresos de los productores del municipio de Milán (Caquetá).</v>
          </cell>
        </row>
        <row r="10408">
          <cell r="E10408">
            <v>618460312257</v>
          </cell>
          <cell r="F10408" t="str">
            <v>Fortalecer de manera integral los grupos asociativos de productores agropecuarios del municipio de Milán (Caquetá).</v>
          </cell>
        </row>
        <row r="10409">
          <cell r="E10409">
            <v>618479319239</v>
          </cell>
          <cell r="F10409" t="str">
            <v>Implementar programas de asistencia técnica en la producción de alimentos orgánicos para autoconsumo de las familias de área rural del Municipio de Morelia-Caquetá,focalizando la mujer rural.</v>
          </cell>
        </row>
        <row r="10410">
          <cell r="E10410">
            <v>618479319342</v>
          </cell>
          <cell r="F10410" t="str">
            <v>Implementar  un programa de capacitación para la transformación de productos amazónicos en compotas,pulpas y harinas  que ayuden a diversificar la alimentación familiar y su vez agregar valor en la cadena de comercialización de excedentes,generando ingresos económicos extras a las familias del área rural del Municipio de Morelia-Caquetá.</v>
          </cell>
        </row>
        <row r="10411">
          <cell r="E10411">
            <v>618479319357</v>
          </cell>
          <cell r="F10411" t="str">
            <v>Implementar programas subsidiados de conservación de semillas nativas de alimentos para autoconsumo por medio de viveros  que faciliten una soberanía y seguridad alimentaria en las familias del área rural del municipio de de Morelia-Caquetá.</v>
          </cell>
        </row>
        <row r="10412">
          <cell r="E10412">
            <v>618479319513</v>
          </cell>
          <cell r="F10412" t="str">
            <v xml:space="preserve"> Implementar un programa de extensión rural enfocado en la producción de abonos orgánicos   que facilite el desarrollo de cultivos limpios  de autoconsumo los cuales ayudaran a mejorar la calidad nutricional en la ingesta de alimentos de las familias del área rural del municipio de Morelia-Caquetá.</v>
          </cell>
        </row>
        <row r="10413">
          <cell r="E10413">
            <v>618479320051</v>
          </cell>
          <cell r="F10413" t="str">
            <v>Fortalecer asociaciones, agremiaciones y organizaciones solidarias y comunitarias de productores, para mejorar la comercialización de los productos agropecuarios del municipio de Morelia (Caquetá).</v>
          </cell>
        </row>
        <row r="10414">
          <cell r="E10414">
            <v>618479320058</v>
          </cell>
          <cell r="F10414" t="str">
            <v>Implementar estrategias y canales de comercialización y distribución de los pequeños y medianos productores, en el municipio de Morelia (Caquetá) que permitan incrementar las ventas de los productos agropecuarios.</v>
          </cell>
        </row>
        <row r="10415">
          <cell r="E10415">
            <v>618479320069</v>
          </cell>
          <cell r="F10415" t="str">
            <v>Implementar créditos blandos, de facil acceso, con normalización de cartera y otras fuentes de financiación que fomenten proyectos agropecuarios de forma ágil en el municipio de Morelia (Caquetá).</v>
          </cell>
        </row>
        <row r="10416">
          <cell r="E10416">
            <v>618479320090</v>
          </cell>
          <cell r="F10416" t="str">
            <v>Actualizar el censo agropecuario, forestal y de actividades agropecuarias y no agropecuario a fin de realizar un diagnostico que permita identificar el potencial agropecuario del municipio de Morelia (Caquetá).</v>
          </cell>
        </row>
        <row r="10417">
          <cell r="E10417">
            <v>618479320113</v>
          </cell>
          <cell r="F10417" t="str">
            <v xml:space="preserve">Construir centros de acopio y transformación para la recepción, almacenamiento y conservación de los productos agropecuarios que beneficie a los productores del municipio de Morelia  (Caquetá). </v>
          </cell>
        </row>
        <row r="10418">
          <cell r="E10418">
            <v>618479320122</v>
          </cell>
          <cell r="F10418" t="str">
            <v>Implementar proyectos para el sostenimiento de la producción agropecuaria y no agropecuaria integral que incluyan paquetes tecnológicos y subsidios en todas las líneas productivas, para impulsar y mejorar la economía familiar, solidaria y comunitaria que incluya la mujer rural en el municipio de Morelia (Caquetá)</v>
          </cell>
        </row>
        <row r="10419">
          <cell r="E10419">
            <v>618479320229</v>
          </cell>
          <cell r="F10419" t="str">
            <v>Implementar servicios de extensión rural agropecuaria continua en el municipio de  Morelia (Caquetá), que contemple servicio de apoyo al pequeño y mediano productor.</v>
          </cell>
        </row>
        <row r="10420">
          <cell r="E10420">
            <v>618479320230</v>
          </cell>
          <cell r="F10420" t="str">
            <v>Implementar proyectos de reconversión de la ganadería, mejorando la cadena productiva en cada uno de sus eslabones en el municipio de Morelia (Caquetá).</v>
          </cell>
        </row>
        <row r="10421">
          <cell r="E10421">
            <v>618479320232</v>
          </cell>
          <cell r="F10421" t="str">
            <v xml:space="preserve">Implementar proyectos para la construcción de reservorios y riegos intrapredial y/o soluciones individuales para incrementar la eficiencia en el uso del agua y obtener el óptimo desarrollo de las actividades agropecuarias  en el municipio de Morelia (Caquetá). </v>
          </cell>
        </row>
        <row r="10422">
          <cell r="E10422">
            <v>618479320233</v>
          </cell>
          <cell r="F10422" t="str">
            <v>Construir plantas piscicolas para diversificar la producción y fortalecer las cadenas de valor en la piscicultura del municipio de Morelia, Caquetá.</v>
          </cell>
        </row>
        <row r="10423">
          <cell r="E10423">
            <v>618479320234</v>
          </cell>
          <cell r="F10423" t="str">
            <v>Implementar programas para la conservación del bosque natural, forestación y reforestación en áreas de importancia estratégica para la conservación de los recursos naturales, cuyo proceso genere ingresos económicos ( pago por servicios ambientales) a los campesinos, en el municipio de Morelia (Caquetá ).</v>
          </cell>
        </row>
        <row r="10424">
          <cell r="E10424">
            <v>618479320235</v>
          </cell>
          <cell r="F10424" t="str">
            <v>Implementar proyectos de turismo, ecoturismo, etnoturismo, agroturismo y turismo de aventura que diversifique la economía en el municipio de Morelia (Caquetá).</v>
          </cell>
        </row>
        <row r="10425">
          <cell r="E10425">
            <v>618479320236</v>
          </cell>
          <cell r="F10425" t="str">
            <v xml:space="preserve">Construcción de un banco de conservación y propagación de semillas criollas y nativas para recuperar especies que estén en vía de extinción en el Municipio de Morelia (Caquetá). </v>
          </cell>
        </row>
        <row r="10426">
          <cell r="E10426">
            <v>618479320237</v>
          </cell>
          <cell r="F10426" t="str">
            <v>Crear un Fondo rotatorio para brindar apoyo económico a los productores que por diversas causas tengan perdidas en sus proyectos agropecuarios y no agropecuarios en el municipio de Morelia (Caquetá).</v>
          </cell>
        </row>
        <row r="10427">
          <cell r="E10427">
            <v>618479320238</v>
          </cell>
          <cell r="F10427" t="str">
            <v>Dotar con un banco de maquinaria agrícola, equipada y adaptada a las condiciones regionales para tecnificar el suelo en las diferentes actividades productivas en el municipio de Morelia (Caquetá).</v>
          </cell>
        </row>
        <row r="10428">
          <cell r="E10428">
            <v>618592301078</v>
          </cell>
          <cell r="F10428" t="str">
            <v>Desarrollar programas que permitan la formación en seguridad alimentaria a la población rural del municipio de Puerto Rico – Caquetá.</v>
          </cell>
        </row>
        <row r="10429">
          <cell r="E10429">
            <v>618592301088</v>
          </cell>
          <cell r="F10429" t="str">
            <v>Generar estrategias que permitan la recuperación de semillas nativas que le aporten a la seguridad alimentaria de la familia del municipio de Puerto Rico - Caquetá.</v>
          </cell>
        </row>
        <row r="10430">
          <cell r="E10430">
            <v>618592301155</v>
          </cell>
          <cell r="F10430" t="str">
            <v>Generar estrategias que permitan la recuperación de semillas autóctonas saberes y sabores según los usos y costumbres de cada pueblo indígena del Municipio de Puerto Rico – Caquetá.</v>
          </cell>
        </row>
        <row r="10431">
          <cell r="E10431">
            <v>618592301927</v>
          </cell>
          <cell r="F10431" t="str">
            <v>Fortalecer técnica, administrativa y financieramente los grupos asociativos de productores agropecuarios del municipio de Puerto Rico (Caquetá)</v>
          </cell>
        </row>
        <row r="10432">
          <cell r="E10432">
            <v>618592301929</v>
          </cell>
          <cell r="F10432" t="str">
            <v>Establecer un servicio de extensión rural agropecuaria integral y continua en el municipio de Puerto Rico (Caquetá)</v>
          </cell>
        </row>
        <row r="10433">
          <cell r="E10433">
            <v>618592301931</v>
          </cell>
          <cell r="F10433" t="str">
            <v>Gestionar el acceso prioritario para mujeres rurales pequeños y medianos productores agropecuarios a programas de créditos con tasas de interés preferencial para el desarrollo de proyectos  asociativos o individuales  en el municipio de Puerto Rico (Caquetá).</v>
          </cell>
        </row>
        <row r="10434">
          <cell r="E10434">
            <v>618592301933</v>
          </cell>
          <cell r="F10434" t="str">
            <v>Fortalecer los sistemas productivos de  maíz, arroz, sorgo, caña panelera, plátano, caucho, cacao, café, yuca, cítricos, sacha inchi, frutales amazónicos, entre otros en el municipio de Puerto Rico (Caquetá)</v>
          </cell>
        </row>
        <row r="10435">
          <cell r="E10435">
            <v>618592301934</v>
          </cell>
          <cell r="F10435" t="str">
            <v>Fortalecer la cadena productiva bovina en el municipio de Puerto Rico (Caquetá) enfocándose hacia la reconversión a sistemas sostenibles de producción y  silvopastoriles.</v>
          </cell>
        </row>
        <row r="10436">
          <cell r="E10436">
            <v>618592301935</v>
          </cell>
          <cell r="F10436" t="str">
            <v>Implementar proyectos productivos de especies menores tales peces, cerdos,  ovinos-caprinos, aves, entre otros para dinamizar la economía  en el municipio de Puerto Rico (Caquetá).</v>
          </cell>
        </row>
        <row r="10437">
          <cell r="E10437">
            <v>618592301936</v>
          </cell>
          <cell r="F10437" t="str">
            <v>Desarrollar proyectos para el fortalecimiento de la pesca artesanal sostenible como actividad de bajo impacto ambiental en el municipio de Puerto Rico, Caquetá.</v>
          </cell>
        </row>
        <row r="10438">
          <cell r="E10438">
            <v>618592301938</v>
          </cell>
          <cell r="F10438" t="str">
            <v>Implementar programas de protección, forestación y reforestación en áreas de importancia estratégica para la conservación de los recursos naturales, cuyo proceso genere ingresos económicos a los campesinos, en el municipio de Puerto Rico (Caquetá).</v>
          </cell>
        </row>
        <row r="10439">
          <cell r="E10439">
            <v>618592301939</v>
          </cell>
          <cell r="F10439" t="str">
            <v>Formular e implementar proyectos productivos integrales en la líneas  agroecoturismo y turismo de naturaleza en el municipio de Puerto Rico (Caquetá).</v>
          </cell>
        </row>
        <row r="10440">
          <cell r="E10440">
            <v>618592301987</v>
          </cell>
          <cell r="F10440" t="str">
            <v>Fomentar la producción agropecuaria que incluya el servicio de extensión rural para garantizar la seguridad alimentaria del sector rural del municipio de Puerto Rico, Caquetá.</v>
          </cell>
        </row>
        <row r="10441">
          <cell r="E10441">
            <v>618592302063</v>
          </cell>
          <cell r="F10441" t="str">
            <v>Establecer un sistema de extención rural integral y continuo que permita mejorar los sistemas de producción, transformación y comercializacion  de los pueblos Nasa y Pijao, con personal técnico propio que garantice la conservación de las actividades con enfoque ancestral.</v>
          </cell>
        </row>
        <row r="10442">
          <cell r="E10442">
            <v>618592302066</v>
          </cell>
          <cell r="F10442" t="str">
            <v>Crear una cooperativa con enfoque de comercialización colectiva para los pueblos indígenas Nasa y Pijao del municipio de Puerto Rico, Caquetá, con una sede fisica en la cabecera municipal, dotada con los elemntos necesarios para el funcionamiento administrativo y la comercialización de los productos própios.</v>
          </cell>
        </row>
        <row r="10443">
          <cell r="E10443">
            <v>618592302082</v>
          </cell>
          <cell r="F10443" t="str">
            <v xml:space="preserve">Implementar una línea de créditos blandos con facilidades de otorgamiento y pago para la implementación de proyectos productivos de las familias indígenas Nasa del Municipio de Puerto Rico - Caquetá. </v>
          </cell>
        </row>
        <row r="10444">
          <cell r="E10444">
            <v>618592302106</v>
          </cell>
          <cell r="F10444" t="str">
            <v>Implementar proyecto de forestación y reforestación que contemplen el pago por servicios ambientales en los resguardos y cabildos indígenas de los pueblos Nasa y Pijao del municipio de Puerto Rico Caquetá.</v>
          </cell>
        </row>
        <row r="10445">
          <cell r="E10445">
            <v>618592302125</v>
          </cell>
          <cell r="F10445" t="str">
            <v>Implementar proyectos productivos no agropecuarios para la confección y elaboración de artesanías y prendas de vestir para dinamizar la econimía de las mujeres indígenas delos pueblos Nasa y Pijao acentadas en el Municipio de Puerto Rico, Caquetá.</v>
          </cell>
        </row>
        <row r="10446">
          <cell r="E10446">
            <v>618592302145</v>
          </cell>
          <cell r="F10446" t="str">
            <v>Construir un laboratorio para el procesamiento de las plantas medicinales de las comunidades indígenas del Municipio de Puerto Rico - Caquetá.</v>
          </cell>
        </row>
        <row r="10447">
          <cell r="E10447">
            <v>618592302164</v>
          </cell>
          <cell r="F10447" t="str">
            <v xml:space="preserve"> Implementar proyectos productivos sostenibles  para las familias del los pueblos indígenas de Puerto Rico, Caquetá. </v>
          </cell>
        </row>
        <row r="10448">
          <cell r="E10448">
            <v>618592302316</v>
          </cell>
          <cell r="F10448" t="str">
            <v xml:space="preserve"> Implementar proyectos productivos sostenibles  para las familias del los pueblos indígenas Nasa y Pijao de Puerto Rico, Caquetá.</v>
          </cell>
        </row>
        <row r="10449">
          <cell r="E10449">
            <v>618592302355</v>
          </cell>
          <cell r="F10449" t="str">
            <v xml:space="preserve"> Implementar proyectos productivos sostenibles  para las familias del los pueblos indígenas Nasa y Pijao de Puerto Rico, Caquetá.</v>
          </cell>
        </row>
        <row r="10450">
          <cell r="E10450">
            <v>618592302379</v>
          </cell>
          <cell r="F10450" t="str">
            <v>Implenetar proyectos de mejoramiento integral de los sitemas productivos de ganadería en los resguardos y cabildos de los pueblos Nasa y Pijao del municipio de Puerto Rico Caquetá.</v>
          </cell>
        </row>
        <row r="10451">
          <cell r="E10451">
            <v>618592302396</v>
          </cell>
          <cell r="F10451" t="str">
            <v xml:space="preserve"> Implementar proyectos para la transformación y comercialización de los productos obtenidos de sistemas agropecuarios de los pueblos indígenas  Nasa y Pijao de Puerto Rico, Caquetá.</v>
          </cell>
        </row>
        <row r="10452">
          <cell r="E10452">
            <v>618592302413</v>
          </cell>
          <cell r="F10452" t="str">
            <v>Implementar proyectos productivos con especies menores para los pueblos indígenas Nasa y Pijao del municipio de puerto Rico, Caquetá.</v>
          </cell>
        </row>
        <row r="10453">
          <cell r="E10453">
            <v>618610302172</v>
          </cell>
          <cell r="F10453" t="str">
            <v>Fortalecer sistemas productivos para la producción de alimentos para el autoconsumo y promoción de los mercados locales mediante servicios de asistencia técnica con proyectos gubernamentales para la siembra de cultivos lícitos,como apoyo al fortalecimiento de la producción local de la zona rural del municipio de San José del Fragua-Caquetá</v>
          </cell>
        </row>
        <row r="10454">
          <cell r="E10454">
            <v>618610302201</v>
          </cell>
          <cell r="F10454" t="str">
            <v>Implementar programas de acompañamiento técnico,  y extensión  rural en la preparación de abonos orgánicos, para mejorar la calidad de los suelos y así cultivar productos libres de químicos  en la zona rural del Municipio de San José del Fragua-Caquetá.</v>
          </cell>
        </row>
        <row r="10455">
          <cell r="E10455">
            <v>618610302236</v>
          </cell>
          <cell r="F10455" t="str">
            <v>Implementar  proyectos productivos en especies menores, asistencia técnica y suministro de insumos para mejorar la calidad alimenticia en la ingesta de proteína animal  en la zona rural del Municipio de San José del Fragua-Caquetá.</v>
          </cell>
        </row>
        <row r="10456">
          <cell r="E10456">
            <v>618610302301</v>
          </cell>
          <cell r="F10456" t="str">
            <v>Implementar una planta de transformación de materia prima en mermeladas, néctar y harina de plátano, bore, maíz y yuca en los  resguardos del pueblo Inga  San Miguel, Las Brisas, san Antonio y Yurayaco de San José del Fragua-Caquetá.</v>
          </cell>
        </row>
        <row r="10457">
          <cell r="E10457">
            <v>618610302314</v>
          </cell>
          <cell r="F10457" t="str">
            <v>Capacitar de manera técnica en el manejo y transformación de  derivados lácteos a las familias del Resguardo Nasa el Portal de San José del Fragua-Caquetá.</v>
          </cell>
        </row>
        <row r="10458">
          <cell r="E10458">
            <v>618610302360</v>
          </cell>
          <cell r="F10458" t="str">
            <v>Realizar recorrido por el territorio ancestral para recolectar semillas de diferentes especies con el objeto de establecer cultivos nativos una vez se constituya el Resguardo Indígena del pueblo Murui de San José del Fragua.</v>
          </cell>
        </row>
        <row r="10459">
          <cell r="E10459">
            <v>618610302447</v>
          </cell>
          <cell r="F10459" t="str">
            <v>Implementar programas de asistencia técnica para el procesamiento de abonos orgánicos que permita mejorar la capacidad productiva de los suelos asegurando una producción eficiente que facilite la soberanía alimentaria   del resguardo Nasa el portal de San José del Fragua-Caquetá.</v>
          </cell>
        </row>
        <row r="10460">
          <cell r="E10460">
            <v>618610302480</v>
          </cell>
          <cell r="F10460" t="str">
            <v>Realizar asesoría técnica en el manejo y control de plagas a los cultivos existentes en el Tull  ( Chagra y/o huerta) ,como plátano, yuca, maíz, pildoro, bore, chontaduro, cacao, entre otros, a las familias del Resguardo Nasa el Portal de San José del Fragua-Caquetá.</v>
          </cell>
        </row>
        <row r="10461">
          <cell r="E10461">
            <v>618610302852</v>
          </cell>
          <cell r="F10461" t="str">
            <v xml:space="preserve">Ampliar la cobertura para inscripciones al programa PNIS para los cultivadores de hoja de coca que no han realizado este trámite en el Municipio de San José del Fragua – Caquetá. </v>
          </cell>
        </row>
        <row r="10462">
          <cell r="E10462">
            <v>618610303526</v>
          </cell>
          <cell r="F10462" t="str">
            <v xml:space="preserve">Diseñar y construir celdas para la producción de abono orgánico en el municipio de San José del Fragua (Caquetá). </v>
          </cell>
        </row>
        <row r="10463">
          <cell r="E10463">
            <v>618610303628</v>
          </cell>
          <cell r="F10463" t="str">
            <v xml:space="preserve">Vincular al programa de sustitución de cultivos ilícitos PNNIS del resguardo San Miguel de San José del Fragua que fueron excluidos del programa </v>
          </cell>
        </row>
        <row r="10464">
          <cell r="E10464">
            <v>618610303656</v>
          </cell>
          <cell r="F10464" t="str">
            <v>Solicitar al gobierno nacional que no se reactive el programa de fumigación aéreas a cultivos ilícitos con glifosato en el Municipio de San José del Fragua - Caquetá</v>
          </cell>
        </row>
        <row r="10465">
          <cell r="E10465">
            <v>618610303677</v>
          </cell>
          <cell r="F10465" t="str">
            <v xml:space="preserve">Crear y fortalecer asociaciones, agremiaciones de productores agropecuarios a través de convenios solidario en el municipio de San José del Fragua (Caquetá). </v>
          </cell>
        </row>
        <row r="10466">
          <cell r="E10466">
            <v>618610303679</v>
          </cell>
          <cell r="F10466" t="str">
            <v xml:space="preserve">Fortalecer centros de acopio que tengan incidencia regional para la recepción, almacenamiento y conservación de los productos Agropecuario que beneficie a los productores del municipio de San José del Fragua, Caquetá. </v>
          </cell>
        </row>
        <row r="10467">
          <cell r="E10467">
            <v>618610303681</v>
          </cell>
          <cell r="F10467" t="str">
            <v>Diseñar y construir centros de acopio y plantas de transformación de la hoja de coca con fines medicinales  en el municipio de San José del Fragua (Caquetá).</v>
          </cell>
        </row>
        <row r="10468">
          <cell r="E10468">
            <v>618610303747</v>
          </cell>
          <cell r="F10468" t="str">
            <v xml:space="preserve">Implementar proyectos de extensión rural agropecuaria integral continua en el municipio de San José del Fragua (Caquetá), que contemple servicio de apoyo al pequeño y mediano productor. </v>
          </cell>
        </row>
        <row r="10469">
          <cell r="E10469">
            <v>618610303748</v>
          </cell>
          <cell r="F10469" t="str">
            <v xml:space="preserve">Fortalecer e implementar la cadena productiva de especies menores en el municipio de San José del Fragua (Caquetá), a través de proyectos productivos integrales.  </v>
          </cell>
        </row>
        <row r="10470">
          <cell r="E10470">
            <v>618610303749</v>
          </cell>
          <cell r="F10470" t="str">
            <v>Construir una planta regional de procesamiento de lácteos que mejore la comercialización en el municipio de San Jose del Fragua, Caquetá</v>
          </cell>
        </row>
        <row r="10471">
          <cell r="E10471">
            <v>618610303752</v>
          </cell>
          <cell r="F10471" t="str">
            <v>Diseñar e implementar proyectos de reconversión de la ganadería doble propósito en condiciones amazónicas, mejorando la eficiencia de la cadena productiva en cada uno de sus eslabones, en el municipio de San José del Fragua (Caquetá).</v>
          </cell>
        </row>
        <row r="10472">
          <cell r="E10472">
            <v>618610303753</v>
          </cell>
          <cell r="F10472" t="str">
            <v xml:space="preserve">Fortalecer y fomentar el turismo, ecoturismo, etnoturismo, agroturismo y turismo de aventura en el municipio de San José del Fragua (Caquetá). </v>
          </cell>
        </row>
        <row r="10473">
          <cell r="E10473">
            <v>618610303754</v>
          </cell>
          <cell r="F10473" t="str">
            <v>Diseñar e implementar proyectos para realizar estudio de suelos de forma gratuita en los predios rurales del municipio de San José del Fragua (Caquetá), que contemple servicio de apoyo al pequeño  y mediano productor.</v>
          </cell>
        </row>
        <row r="10474">
          <cell r="E10474">
            <v>618610303755</v>
          </cell>
          <cell r="F10474" t="str">
            <v>Implementar programas para la conservación del bosque natural, forestación y reforestación en áreas de importancia estratégica para la conservación de los recursos naturales, cuyo proceso genere ingresos económicos ( pago por servicios ambientales) a los campesinos, en el municipio de San José del Fragua (Caquetá ).</v>
          </cell>
        </row>
        <row r="10475">
          <cell r="E10475">
            <v>618610303756</v>
          </cell>
          <cell r="F10475" t="str">
            <v>Dotar con un banco de maquinaria agrícola y pecuaria equipada y adaptada a las condiciones regionales para tecnificar el suelo en las diferentes actividades productivas del área rural en el municipio de San José del Fragua (Caquetá).</v>
          </cell>
        </row>
        <row r="10476">
          <cell r="E10476">
            <v>618610303757</v>
          </cell>
          <cell r="F10476" t="str">
            <v>Establecer subsidios para la producción agropecuaria y otras actividades de desarrollo economico rurales en el municipio de san José del Fragua (Caquetá), que permitan la reactivacion economica del municipio.</v>
          </cell>
        </row>
        <row r="10477">
          <cell r="E10477">
            <v>618610303931</v>
          </cell>
          <cell r="F10477" t="str">
            <v>Establecer canales de comercialización para los Resguardos San Miguel, Las Brisas, San Antonio y Yurayaco del Municipio de San José del Fragua (Caquetá)</v>
          </cell>
        </row>
        <row r="10478">
          <cell r="E10478">
            <v>618610303932</v>
          </cell>
          <cell r="F10478" t="str">
            <v xml:space="preserve">Garantizar la producción y conservación de semillas nativas en los pueblos Indígenas del Municipio de San José del Fragua (Caquetá). </v>
          </cell>
        </row>
        <row r="10479">
          <cell r="E10479">
            <v>618610303933</v>
          </cell>
          <cell r="F10479" t="str">
            <v>Solicitar asistencia técnica para los Resguardos Yurayaco del Municipio San José del Fragua (Caquetá).</v>
          </cell>
        </row>
        <row r="10480">
          <cell r="E10480">
            <v>618610303935</v>
          </cell>
          <cell r="F10480" t="str">
            <v>Garantizar los mercados nacionales o internacionales para los productos amazónicos producidos por el pueblo Murui muina de San José del Fragua.</v>
          </cell>
        </row>
        <row r="10481">
          <cell r="E10481">
            <v>618610303936</v>
          </cell>
          <cell r="F10481" t="str">
            <v xml:space="preserve">Realizar capacitaciones a la comunidad del Resguardo Nasa el Portal del Municipio de San José del Fragua (Caquetá) en ganadería y semi- intensiva. </v>
          </cell>
        </row>
        <row r="10482">
          <cell r="E10482">
            <v>618610303937</v>
          </cell>
          <cell r="F10482" t="str">
            <v>Implementar un proyecto productivo con cultivos de la zona para el Resguardo Nasa El Portal del Municipio de San José del Fragua (Caquetá).</v>
          </cell>
        </row>
        <row r="10483">
          <cell r="E10483">
            <v>618610303938</v>
          </cell>
          <cell r="F10483" t="str">
            <v>Ampliar el cultivo de caña existente en el Resguardo Nasa el Portal de San José del Fragua, Caquetá</v>
          </cell>
        </row>
        <row r="10484">
          <cell r="E10484">
            <v>618610303940</v>
          </cell>
          <cell r="F10484" t="str">
            <v>Realizar mantenimiento al complejo panelero del Resguardo Nasa El Portal del Municipio de San José del Fragua (Caquetá).</v>
          </cell>
        </row>
        <row r="10485">
          <cell r="E10485">
            <v>618610303941</v>
          </cell>
          <cell r="F10485" t="str">
            <v>Construir un centro de acopio en la inspección de Yurayaco en San Jose del Fragua ( Caqueta)</v>
          </cell>
        </row>
        <row r="10486">
          <cell r="E10486">
            <v>618610303943</v>
          </cell>
          <cell r="F10486" t="str">
            <v>Dotar de equipos y utensilios el complejo panelero del Resguardo Nasa el Portal de San José del Fragua ( Caqueta).</v>
          </cell>
        </row>
        <row r="10487">
          <cell r="E10487">
            <v>618610303945</v>
          </cell>
          <cell r="F10487" t="str">
            <v>Dotar de semillas y abonos para los cultivos que se desarrollan en el Resguardo Nasa el Portal de San José del Fragua ( Caquetá).</v>
          </cell>
        </row>
        <row r="10488">
          <cell r="E10488">
            <v>618610303946</v>
          </cell>
          <cell r="F10488" t="str">
            <v>Implementar y/o  fortalecer  estrategias y canales de comercialización y distribución de los pequeños y medianos productores, en el municipio de de José del Fragua (Caquetá).</v>
          </cell>
        </row>
        <row r="10489">
          <cell r="E10489">
            <v>618610303947</v>
          </cell>
          <cell r="F10489" t="str">
            <v>Crear y fortalecer canales de comercialización de la Panela para la comunidad Nasa el Portal de San José del Fragua ( Caqueta)</v>
          </cell>
        </row>
        <row r="10490">
          <cell r="E10490">
            <v>618610303948</v>
          </cell>
          <cell r="F10490" t="str">
            <v>Generar fuentes de empleo a los profesionales de la Comunidad Nasa el Portal del Municipio de San José del Fragua (Caquetá).</v>
          </cell>
        </row>
        <row r="10491">
          <cell r="E10491">
            <v>618610303949</v>
          </cell>
          <cell r="F10491" t="str">
            <v>Construcción de una casa para la elaboración y exhibición de las artesanías indígenas de San José del Fragua ( Caqueta)</v>
          </cell>
        </row>
        <row r="10492">
          <cell r="E10492">
            <v>618610303950</v>
          </cell>
          <cell r="F10492" t="str">
            <v>Realizar estudios y diseños de prefactibilidad, factibilidad, construcción y/o fortalecimiento de centros de acopio y plantas de producción y transformación de productos  agropecuarios cultivados en el municipio de José del Fragua (Caquetá).</v>
          </cell>
        </row>
        <row r="10493">
          <cell r="E10493">
            <v>618610303951</v>
          </cell>
          <cell r="F10493" t="str">
            <v>Construir lagos y galpones para la crianza orgánica de peces y de gallinas criollas en todos los resguardos indigenas del municipio de San Jose del Fragua, Caquetá</v>
          </cell>
        </row>
        <row r="10494">
          <cell r="E10494">
            <v>618610303952</v>
          </cell>
          <cell r="F10494" t="str">
            <v>Implementar proyectos productivos pecuarios y especies menores en cada uno de los Resguardos del Municipio de San José del Fragua (Caquetá).</v>
          </cell>
        </row>
        <row r="10495">
          <cell r="E10495">
            <v>618610303953</v>
          </cell>
          <cell r="F10495" t="str">
            <v>Implementar y/o  fortalecer  estrategias y canales de comercialización y distribución de los pequeños y medianos productores, en el municipio de de José del Fragua (Caquetá).</v>
          </cell>
        </row>
        <row r="10496">
          <cell r="E10496">
            <v>618610303955</v>
          </cell>
          <cell r="F10496" t="str">
            <v>Construir y dotar una planta regional de beneficio animal en el municipio de San Jose del Fragua que facilite el manejo de las especies pecuarias en la región</v>
          </cell>
        </row>
        <row r="10497">
          <cell r="E10497">
            <v>618610303957</v>
          </cell>
          <cell r="F10497" t="str">
            <v>Implementar procesos de capacitación técnica, tecnológica, cursos, talleres y carreras profesionales con enfoque territorial, con las diferentes instituciones en el municipio de San José del Fragua.</v>
          </cell>
        </row>
        <row r="10498">
          <cell r="E10498">
            <v>618610303959</v>
          </cell>
          <cell r="F10498" t="str">
            <v>Formular e implementar proyectos para la construcción de un banco de conservación y propagación de semillas criollas y nativas en el municipio San José del Fragua (Caquetá).</v>
          </cell>
        </row>
        <row r="10499">
          <cell r="E10499">
            <v>618610303960</v>
          </cell>
          <cell r="F10499" t="str">
            <v>Implementar y desarrollar proyectos que impulsen el crecimiento  agroindustrial para  fortalecer las cadenas valor, lograr la inclusión y formalización laboral, equidad de género, la mano de obra calificada y no calificada disponible en el Municipio de San José del Fragua (Caquetá), con la finalidad de vincular la población en las oportunidades laborales de los proyectos desarrollar en la región.</v>
          </cell>
        </row>
        <row r="10500">
          <cell r="E10500">
            <v>618610303970</v>
          </cell>
          <cell r="F10500" t="str">
            <v>Formular e implementar  programas y proyectos agro-productivos que apliquen tecnologías alternativas y de protección ambiental, en San Jose del Fragua, Caquetá</v>
          </cell>
        </row>
        <row r="10501">
          <cell r="E10501">
            <v>618753297167</v>
          </cell>
          <cell r="F10501" t="str">
            <v>Articular la venta de excedentes agrícolas entre el sector rural campesino y los restaurantes escolares con jurisdicción en el municipio de San Vicente del Caguán, Caquetá.</v>
          </cell>
        </row>
        <row r="10502">
          <cell r="E10502">
            <v>618753297265</v>
          </cell>
          <cell r="F10502" t="str">
            <v>Dotar de moto azadas a las asociaciones de base en aras de tecnificar los procesos de producción agroalimentarias, aumentando la disponibilidad de alimentos sanos en el sector rural del municipio de San Vicente del Caguán – Caquetá.</v>
          </cell>
        </row>
        <row r="10503">
          <cell r="E10503">
            <v>618753297289</v>
          </cell>
          <cell r="F10503" t="str">
            <v>Reactivar líneas de crédito blandas orientadas a programas de seguridad alimentaria para las familias del sector rural del municipio de San Vicente del Caguán, Caquetá.</v>
          </cell>
        </row>
        <row r="10504">
          <cell r="E10504">
            <v>618753297318</v>
          </cell>
          <cell r="F10504" t="str">
            <v>Garantizar la cobertura del SENA con programas orientados al fortalecimiento de la seguridad alimentaria hacia la comunidad del sector rural del municipio de San Vicente del Caguán, Caquetá.</v>
          </cell>
        </row>
        <row r="10505">
          <cell r="E10505">
            <v>618753297941</v>
          </cell>
          <cell r="F10505" t="str">
            <v>Generar estrategias para la recuperación de semillas nativas que le aporten a la seguridad alimentaria de la familia, actividad liderada por la mujer rural del municipio de San Vicente del Caguán, Caquetá.</v>
          </cell>
        </row>
        <row r="10506">
          <cell r="E10506">
            <v>618753298447</v>
          </cell>
          <cell r="F10506" t="str">
            <v xml:space="preserve"> Repoblar con peces endémicos las fuentes hídricas de los territorios indígenas del municipio de San Vicente del Caguán, Caquetá.</v>
          </cell>
        </row>
        <row r="10507">
          <cell r="E10507">
            <v>618753298464</v>
          </cell>
          <cell r="F10507" t="str">
            <v>Financiar e implementar un proyecto para la construcción y dotación de un centro de desarrollo tecnológico e investigación agropecuaria en el municipio de San Vicente del Caguan.</v>
          </cell>
        </row>
        <row r="10508">
          <cell r="E10508">
            <v>618753298652</v>
          </cell>
          <cell r="F10508" t="str">
            <v>Fortalecer los sistemas productivos de  maíz, arroz, sorgo, papaya, caña panelera, plátano, frutales amazónicos, yuca, hortalizas, cítricos, entre otros,  en el municipio de  San Vicente del Caguan (Caquetá).</v>
          </cell>
        </row>
        <row r="10509">
          <cell r="E10509">
            <v>618753298659</v>
          </cell>
          <cell r="F10509" t="str">
            <v>Realizar un diagnóstico productivo del sector agropecuario del municipio que permita identificar el tipo y volumen de la producción que se obtiene en el municipio de San Vicente del Caguan, Caquetá.</v>
          </cell>
        </row>
        <row r="10510">
          <cell r="E10510">
            <v>618753298748</v>
          </cell>
          <cell r="F10510" t="str">
            <v xml:space="preserve">Gestionar el acceso prioritario a programas de crédito con tasas de interés preferencial,  para el desarrollo de proyectos agropecuarios en el municipio de San Vicente del Caguan (Caquetá). </v>
          </cell>
        </row>
        <row r="10511">
          <cell r="E10511">
            <v>618753298755</v>
          </cell>
          <cell r="F10511" t="str">
            <v>Implementar programas que fomenten la forestación, reforestación y conservación de los recursos naturales a través de estrategias reales de pago por servicios ambientales y/o Banco CO2 en el municipio de San Vicente del Caguan (Caquetá)</v>
          </cell>
        </row>
        <row r="10512">
          <cell r="E10512">
            <v>618753298788</v>
          </cell>
          <cell r="F10512" t="str">
            <v>Fortalecer la cadena productiva bovina en el municipio de San Vicente del Caguan (Caquetá) a través de la reconversión ganadera.</v>
          </cell>
        </row>
        <row r="10513">
          <cell r="E10513">
            <v>618753298789</v>
          </cell>
          <cell r="F10513" t="str">
            <v>Fortalecer la tranformación de la cadena de producción  bovina en el municipio de San Vicente del Caguan .</v>
          </cell>
        </row>
        <row r="10514">
          <cell r="E10514">
            <v>618753298793</v>
          </cell>
          <cell r="F10514" t="str">
            <v>Fortalecer el sistema de comercialización de los productos y subproductos bovinos a través del fortalecimiento y dotación de los expendios de carne bovina y la construcción y puesta en funcionamiento de un centro de acopio para queso picado salado, en el municipio de San Vicente del Caguan, Caquetá.</v>
          </cell>
        </row>
        <row r="10515">
          <cell r="E10515">
            <v>618753298796</v>
          </cell>
          <cell r="F10515" t="str">
            <v>Fortalecer la cadena productiva de café bajo sistemas agroforestales con enfoque orgánico, con el fin de mejorar la productividad y rentabilidad  económica de los cultivadores de café del municipio de San Vicente del Caguán, Caquetá.</v>
          </cell>
        </row>
        <row r="10516">
          <cell r="E10516">
            <v>618753298798</v>
          </cell>
          <cell r="F10516" t="str">
            <v>Fomentar y financiar sistemas productivos de fríjol con enfoque de cadena de valor en el municipio de San Vicente del Caguán</v>
          </cell>
        </row>
        <row r="10517">
          <cell r="E10517">
            <v>618753298802</v>
          </cell>
          <cell r="F10517" t="str">
            <v>Fortalecer la cadena de producción del caucho a través de sistemas sostenibles de producción en el municipio de  San Vicente del Caguan (Caquetá).</v>
          </cell>
        </row>
        <row r="10518">
          <cell r="E10518">
            <v>618753298804</v>
          </cell>
          <cell r="F10518" t="str">
            <v>Fortalecer la cadena de transformación y comercialización del caucho en el municipio de  San Vicente del Caguan (Caquetá).</v>
          </cell>
        </row>
        <row r="10519">
          <cell r="E10519">
            <v>618753298806</v>
          </cell>
          <cell r="F10519" t="str">
            <v>Fortalecer la cultura cacaotera con enfoque de inclusión y cadena de valor para mejorar la productividad y rentabilidad  económica de los cultivadores de cacao del municipio de San Vicente del Caguán, Caquetá.</v>
          </cell>
        </row>
        <row r="10520">
          <cell r="E10520">
            <v>618753298809</v>
          </cell>
          <cell r="F10520" t="str">
            <v>Financiar proyectos para las certificaciones sanitarias en las producciones agropecuarias del municipio de San Vicente del Caguán, con el fin de mejorar la competitividad a nivel nacional e internacional.</v>
          </cell>
        </row>
        <row r="10521">
          <cell r="E10521">
            <v>618753298812</v>
          </cell>
          <cell r="F10521" t="str">
            <v>Gestionar la destinación de una bolsa de FONDO EMPRENDER, específicamente para el municipio de san Vicente del Caguan, Caquetá.</v>
          </cell>
        </row>
        <row r="10522">
          <cell r="E10522">
            <v>618753298815</v>
          </cell>
          <cell r="F10522" t="str">
            <v>Dar cumplimiento de los compromisos del Programa de sustitución y erradicación voluntaria de cultivos ilícitos en el municipio de San Vicente del Caguan, Caquetá.</v>
          </cell>
        </row>
        <row r="10523">
          <cell r="E10523">
            <v>618753298820</v>
          </cell>
          <cell r="F10523" t="str">
            <v>Gestionar el acceso real de los productores al sistema de pensiones subsidiados y a sistemas de seguridad en el municipio de San Vicente del Caguan (Caquetá).</v>
          </cell>
        </row>
        <row r="10524">
          <cell r="E10524">
            <v>618753298826</v>
          </cell>
          <cell r="F10524" t="str">
            <v>Gestionar proyectos de ley donde se regule los precios de los insumos agropecuarios y se establezcan como exentos de IVA y se busque la renegociación de los Tratados de Libre Comercio que se encuentran vigentes en Colombia.</v>
          </cell>
        </row>
        <row r="10525">
          <cell r="E10525">
            <v>618753298827</v>
          </cell>
          <cell r="F10525" t="str">
            <v>Implementar proyectos productivos con enfoque de cadena de valor para el aprovechamiento sostenible de los productos forestales maderables y no maderables del bosque natural en cumplimiento a la normatividad ambiental en el municipio de San Vicente del Caguan (Caquetá).</v>
          </cell>
        </row>
        <row r="10526">
          <cell r="E10526">
            <v>618753298829</v>
          </cell>
          <cell r="F10526" t="str">
            <v>Desarrollar proyectos piscícolas y de pesca artesanal sostenible como actividad económica promisoria de bajo impacto ambiental en el municipio de San Vicente del Caguan, Caquetá.</v>
          </cell>
        </row>
        <row r="10527">
          <cell r="E10527">
            <v>618753298836</v>
          </cell>
          <cell r="F10527" t="str">
            <v>Establecer un servicios de extensión rural agropecuaria integral y continua en el municipio de San Vicente del Caguan (Caquetá).</v>
          </cell>
        </row>
        <row r="10528">
          <cell r="E10528">
            <v>618753298841</v>
          </cell>
          <cell r="F10528" t="str">
            <v>Implementar proyectos productivos de especies menores tales cómo porcinos ovinos, caprinos, aves, peces  entre otros en el municipio de San Vicente del Caguan (Caquetá).</v>
          </cell>
        </row>
        <row r="10529">
          <cell r="E10529">
            <v>618753298846</v>
          </cell>
          <cell r="F10529" t="str">
            <v xml:space="preserve">Fortalecer los cultivos de plátano y yuca mediante asistencia técnica y el montaje de plantas procesadoras de harinas para las comunidades indígenas del municipio de San Vicente del Caguán. </v>
          </cell>
        </row>
        <row r="10530">
          <cell r="E10530">
            <v>618753298848</v>
          </cell>
          <cell r="F10530" t="str">
            <v xml:space="preserve">Desarrollar un proyecto para una planta transformadora y comercializadora de productos lácteos para las comunidades indígenas del Municipio de San Vicente del Caguán. </v>
          </cell>
        </row>
        <row r="10531">
          <cell r="E10531">
            <v>618753298849</v>
          </cell>
          <cell r="F10531" t="str">
            <v>Formular un proyecto para el aprovechamiento  forestal sostenible de productos maderables y no maderables del bosque natural en las áreas pertenecientes a los resgurdos ubicados en el municipio de San Vicente del Caguán, Caquetá.</v>
          </cell>
        </row>
        <row r="10532">
          <cell r="E10532">
            <v>618753298850</v>
          </cell>
          <cell r="F10532" t="str">
            <v xml:space="preserve">Gestionar  capacitación para para la extracción de miel de abejas  a los miembros de la comunidad del resguardo Llanos del Yari Yaguara II  para la extracción de miel  </v>
          </cell>
        </row>
        <row r="10533">
          <cell r="E10533">
            <v>618753298853</v>
          </cell>
          <cell r="F10533" t="str">
            <v>Fortalecer el trueque de semillas nativas entre los pueblos indígenas existentes en el país.</v>
          </cell>
        </row>
        <row r="10534">
          <cell r="E10534">
            <v>618753298856</v>
          </cell>
          <cell r="F10534" t="str">
            <v>Implementar un proyecto de siembra, cosecha, transformación y comercialización de arroz para cada uno de los resguardos Indígenas establecidos en el municipio de San Vicente del Caguán</v>
          </cell>
        </row>
        <row r="10535">
          <cell r="E10535">
            <v>618753298870</v>
          </cell>
          <cell r="F10535" t="str">
            <v>Financiar proyectos de microempresas rurales, de diseño y modistería mediante la capacitación, dotación de máquinas, materiales  y una alianzas de comercialización, que fortalezca la economía de las mujeres de los resguardos La Libertad N°2 y Llanos del Yarí Yaguara II.</v>
          </cell>
        </row>
        <row r="10536">
          <cell r="E10536">
            <v>618753298872</v>
          </cell>
          <cell r="F10536" t="str">
            <v xml:space="preserve">Mejorar el sistema de producción de la caña mediante asistencia técnica y realizar la construcción de montajes paneleros comunitarios en las comunidades indígenas de  San Vicente del Caguán. </v>
          </cell>
        </row>
        <row r="10537">
          <cell r="E10537">
            <v>618753298978</v>
          </cell>
          <cell r="F10537" t="str">
            <v xml:space="preserve">Dotar de moto azadas equipadas, a la asociación ambiental del bajo pato ASADP, con el propósito de tecnificar procesos de producción agroalimentarias como estrategia dinamizadora de la economía familiar y obtener mayor disponibilidad de alimentos sanos y mitigación ambiental, en el sector de Puerto Amor, del municipio de San Vicente del Caguán – Caquetá    </v>
          </cell>
        </row>
        <row r="10538">
          <cell r="E10538">
            <v>618753298979</v>
          </cell>
          <cell r="F10538" t="str">
            <v>Fomentar la creación y/o fortalecimiento las cooperativas, asociaciones y organizaciones solidarias de productores agropecuarios indígenas y mujeres rurales para optimizar los procesos productivos en los resguardos y cabildos indígenas del municipio de San Vicente del Caguan (Caquetá).</v>
          </cell>
        </row>
        <row r="10539">
          <cell r="E10539">
            <v>618753298992</v>
          </cell>
          <cell r="F10539" t="str">
            <v>Fortalecer la cadena productiva de café orgánio con enfoque de cadena valor bajo sistemas agroforestales, con el fin de mejorar la productiviad y rentabilidad  económica de los cultivadores de café del de los resguardos y comunidades indígenas del municipio de San Vicente del Caguán, Caquetá.</v>
          </cell>
        </row>
        <row r="10540">
          <cell r="E10540">
            <v>618753298996</v>
          </cell>
          <cell r="F10540" t="str">
            <v>Fortalecer la cadena productiva de ganadería bovina en los Resguardos y Cabildos indígenas del municipio de San Vicente del Caguan (Caquetá) a través de la reconversión ganadera</v>
          </cell>
        </row>
        <row r="10541">
          <cell r="E10541">
            <v>618753299063</v>
          </cell>
          <cell r="F10541" t="str">
            <v>Formular e implementar proyectos productivos integrales en la líneas  de etnoturismo y turismo de naturaleza en los Resguardos y Comunidades indígenas del municipio de San Vicentete del Caguan (Caquetá).</v>
          </cell>
        </row>
        <row r="10542">
          <cell r="E10542">
            <v>618753299064</v>
          </cell>
          <cell r="F10542" t="str">
            <v>Financiar el proyecto  ya formulado de turismo de naturaleza para el Resguardo Llanos del Yarí Yaguara II</v>
          </cell>
        </row>
        <row r="10543">
          <cell r="E10543">
            <v>618753299090</v>
          </cell>
          <cell r="F10543" t="str">
            <v>Fortalecer e implementar sistemas productivos ancestrales con enfoque de cadena de valor en los resguardos y Comunidades indígenas del municipio de San Vicente del Caguan.</v>
          </cell>
        </row>
        <row r="10544">
          <cell r="E10544">
            <v>618753299100</v>
          </cell>
          <cell r="F10544" t="str">
            <v>Formular e implementar proyectos productivos integrales en la líneas  agroecoturismo y turismo de naturaleza en el municipio de San Vicente del Caguan (Caquetá).</v>
          </cell>
        </row>
        <row r="10545">
          <cell r="E10545">
            <v>618753299203</v>
          </cell>
          <cell r="F10545" t="str">
            <v>Fomentar la creación y/o fortalecimiento las cooperativas, asociaciones y organizaciones solidarias de productores agropecuarios para mejorar la rentabilidad económica en el municipio de San Vicente del Caguan (Caquetá).</v>
          </cell>
        </row>
        <row r="10546">
          <cell r="E10546">
            <v>618753299425</v>
          </cell>
          <cell r="F10546" t="str">
            <v xml:space="preserve">Implementar proyectos en preparación de abonos e insumos orgánicos para aumentar la producción de los cultivos de cada una de las comunidades indígenas del municipio de San Vicente del Caguán. </v>
          </cell>
        </row>
        <row r="10547">
          <cell r="E10547">
            <v>618753299428</v>
          </cell>
          <cell r="F10547" t="str">
            <v>Formular y financiar proyectos  para la elaboración de artesanías según las tradiciones de cada pueblo indigena del municipio de San Vicente del Caguán, Caquetá</v>
          </cell>
        </row>
        <row r="10548">
          <cell r="E10548">
            <v>618753299507</v>
          </cell>
          <cell r="F10548" t="str">
            <v>Implementar programas de protección, forestación y reforestación en áreas de importancia estratégica para la conservación de los recursos naturales, cuyo proceso genere ingresos económicos a los indígenas  del municipio de San  Vicente del Caguán (Caquetá).</v>
          </cell>
        </row>
        <row r="10549">
          <cell r="E10549">
            <v>618753299696</v>
          </cell>
          <cell r="F10549" t="str">
            <v>Promover, Implementar  e incentivar proyectos dirigidos a las microempresarias rurales en elaboración  y enseñanza de productos artesanales y de confección en el municipio de San Vicente del Caguan, Caquetá.</v>
          </cell>
        </row>
        <row r="10550">
          <cell r="E10550">
            <v>618753299797</v>
          </cell>
          <cell r="F10550" t="str">
            <v>Crear un parque agroindustrial con proyección a la zona franca especial para la paz, para el desarrollo comercial de organizaciones sociales productivas, gremios y empresas privadas, dando prioridad y facilidad organizaciones locales, con acceso a activos productivos, disminución de exigencias normativas para la conformación.</v>
          </cell>
        </row>
        <row r="10551">
          <cell r="E10551">
            <v>618756305643</v>
          </cell>
          <cell r="F10551" t="str">
            <v>Desarrollar programas que permitan la formación en seguridad y soberanía alimentaria a la población rural del municipio de Solano – Caquetá.</v>
          </cell>
        </row>
        <row r="10552">
          <cell r="E10552">
            <v>618756305656</v>
          </cell>
          <cell r="F10552" t="str">
            <v xml:space="preserve">Generar estrategias que permitan la recuperación de semillas nativas a la población del sector rural del municipio de Solano - Caquetá. </v>
          </cell>
        </row>
        <row r="10553">
          <cell r="E10553">
            <v>618756305696</v>
          </cell>
          <cell r="F10553" t="str">
            <v>Articular la venta de excedentes agropecuarios entre el sector rural y los programas que provean de materias primas y alimentos a las diferentes instituciones con jurisdicción en el municipio de Solano - Caquetá.</v>
          </cell>
        </row>
        <row r="10554">
          <cell r="E10554">
            <v>618756306877</v>
          </cell>
          <cell r="F10554" t="str">
            <v>Fomentar la producción pecuaria que articule el servicio de extensión rural atendiendo las particularidades del pueblo Coreguaje garantizando la autonomía alimentaria de sus respectivas comunidades indígenas del municipio de Solano - Caquetá.</v>
          </cell>
        </row>
        <row r="10555">
          <cell r="E10555">
            <v>618756307096</v>
          </cell>
          <cell r="F10555" t="str">
            <v>Fomentar la producción pecuaria que articule el servicio de extensión rural atendiendo las particularidades del pueblo indígena Muruy Muina garantizando la autonomía alimentaria de sus respectivas comunidades indígenas del municipio de Solano - Caquetá.</v>
          </cell>
        </row>
        <row r="10556">
          <cell r="E10556">
            <v>618756307130</v>
          </cell>
          <cell r="F10556" t="str">
            <v>Fomentar la producción pecuaria que articule el servicio de extensión rural atendiendo las particularidades del pueblo indígena Inga garantizando la autonomía alimentaria de sus respectivas comunidades indígenas del municipio de Solano - Caquetá.</v>
          </cell>
        </row>
        <row r="10557">
          <cell r="E10557">
            <v>618756307138</v>
          </cell>
          <cell r="F10557" t="str">
            <v>Fomentar la producción pecuaria que articule el servicio de extensión rural atendiendo las particularidades del pueblo indígena Nasa garantizando la autonomía alimentaria de sus respectivas comunidades indígenas del municipio de Solano - Caquetá.</v>
          </cell>
        </row>
        <row r="10558">
          <cell r="E10558">
            <v>618756308246</v>
          </cell>
          <cell r="F10558" t="str">
            <v>Adquirir un banco de maquinaria agrícola amplio y suficiente para atender las necesidades de trasferencia de tecnología a los modelos de producción de la región de Solano (Caquetá)</v>
          </cell>
        </row>
        <row r="10559">
          <cell r="E10559">
            <v>618756308247</v>
          </cell>
          <cell r="F10559" t="str">
            <v>Fortaleciminto técnico, financiero y comercial  de los sistemas agríolas como maíz, arroz, caña panelera, plátano, caucho, cacao, yuca, sacha inchi, entre otros, en el municipio de Solano (Caquetá)</v>
          </cell>
        </row>
        <row r="10560">
          <cell r="E10560">
            <v>618756308248</v>
          </cell>
          <cell r="F10560" t="str">
            <v>Establecer un servicio de extensión rural integral y continua en el municipio de Solano (Caquetá)</v>
          </cell>
        </row>
        <row r="10561">
          <cell r="E10561">
            <v>618756308249</v>
          </cell>
          <cell r="F10561" t="str">
            <v>Fortalecer de manera integral los grupos asociativos de mujeres y de productores agropecuarios del municipio de Solano (Caquetá)</v>
          </cell>
        </row>
        <row r="10562">
          <cell r="E10562">
            <v>618756308260</v>
          </cell>
          <cell r="F10562" t="str">
            <v>Gestionar el acceso prioritario a programas de crédito con tasas de interés preferencial, para el desarrollo de proyectos agropecuarios asociativos o individuales en el municipio de Solano (Caquetá)</v>
          </cell>
        </row>
        <row r="10563">
          <cell r="E10563">
            <v>618756308263</v>
          </cell>
          <cell r="F10563" t="str">
            <v>Gestionar la destinación de una bolsa de FONDO EMPRENDER, específicamente para el municipio de Solano, Caquetá.</v>
          </cell>
        </row>
        <row r="10564">
          <cell r="E10564">
            <v>618756308265</v>
          </cell>
          <cell r="F10564" t="str">
            <v>Implementar proyectos productivos de especies menores tales cómo porcinos, ovinos, caprinos, aves de corral, conejos, peces, abejas, entre otros, para diversificar los ingresos de los productores del municipio de Solano (Caquetá).</v>
          </cell>
        </row>
        <row r="10565">
          <cell r="E10565">
            <v>618756308269</v>
          </cell>
          <cell r="F10565" t="str">
            <v>Fortalecer la cadena productiva bovina con enfoque de sostenibilidad ambiental en el municipio de Solano (Caquetá)</v>
          </cell>
        </row>
        <row r="10566">
          <cell r="E10566">
            <v>618756308272</v>
          </cell>
          <cell r="F10566" t="str">
            <v>Financiar proyectos para la construcción de centros de acopio y transformación leche en el municipio de Solano (Caquetá)</v>
          </cell>
        </row>
        <row r="10567">
          <cell r="E10567">
            <v>618756308277</v>
          </cell>
          <cell r="F10567" t="str">
            <v>Implementar programas que fomenten la forestación, reforestación y conservación de los recursos naturales a través de estrategias de pago por servicios ambientales y el aprovechamiento forestal de los productos maderables y no maderables del bosque en los territorios del municipio de La Solano (Caquetá).</v>
          </cell>
        </row>
        <row r="10568">
          <cell r="E10568">
            <v>618756308288</v>
          </cell>
          <cell r="F10568" t="str">
            <v>Desarrollar proyectos de pesca artesanal sostenible como una actividad de bajo impacto ambiental en el municipio de Solano (Caquetá)</v>
          </cell>
        </row>
        <row r="10569">
          <cell r="E10569">
            <v>618756308294</v>
          </cell>
          <cell r="F10569" t="str">
            <v>Mejorar la planta de beneficio pecuario del municipio de Solano, Caquetá.</v>
          </cell>
        </row>
        <row r="10570">
          <cell r="E10570">
            <v>618756308305</v>
          </cell>
          <cell r="F10570" t="str">
            <v xml:space="preserve">Realizar estudios de viabilidad, prefactibilidad y factibilidad, e implementar proyectos para  construcción de una planta para la potabilización, el embotellamiento y distribución de agua,  en el municipio de Solano. </v>
          </cell>
        </row>
        <row r="10571">
          <cell r="E10571">
            <v>618756308306</v>
          </cell>
          <cell r="F10571" t="str">
            <v>Garantizar los medios para el transporte continuo y comercialización a precios justos de los productos  agropecuarios, industrializados, manufacturados y  materias primas  de los resguardos indígenas del municipio de Solano, Caquetá.</v>
          </cell>
        </row>
        <row r="10572">
          <cell r="E10572">
            <v>618756308311</v>
          </cell>
          <cell r="F10572" t="str">
            <v>Implementar un banco de semillas nativas protectoras-productoras en el municipio de Solano, Caquetá.</v>
          </cell>
        </row>
        <row r="10573">
          <cell r="E10573">
            <v>618756308315</v>
          </cell>
          <cell r="F10573" t="str">
            <v>Implementar y Fortalecer los sistemas productivos agrícolas bajo sistemas sostenibles de producción tipo chagra tradicional e iniciativas con especies menores en el municipio de Solano (Caquetá).</v>
          </cell>
        </row>
        <row r="10574">
          <cell r="E10574">
            <v>618756308324</v>
          </cell>
          <cell r="F10574" t="str">
            <v>Acceder a los servicios de extensión Agropecuaria, capacitación en agroindustria, manufactura y fortalecimiento organizacional y comercial en función a las iniciativas productivas que se desarrollan en los resguardos indígenas del municipio de Solano.</v>
          </cell>
        </row>
        <row r="10575">
          <cell r="E10575">
            <v>618756308325</v>
          </cell>
          <cell r="F10575" t="str">
            <v>Formular e implementar proyectos productivos integrales en la línea del agroturismo, ecoturismo y turismo de aventura en el municipio de Solano (Caquetá)</v>
          </cell>
        </row>
        <row r="10576">
          <cell r="E10576">
            <v>618756308327</v>
          </cell>
          <cell r="F10576" t="str">
            <v>Formular e implementar proyectos productivos integrales en la líneas  etnoturismo y turismo de naturaleza en el municipio de Solano (Caquetá).</v>
          </cell>
        </row>
        <row r="10577">
          <cell r="E10577">
            <v>618756308333</v>
          </cell>
          <cell r="F10577" t="str">
            <v>Crear un fondo común con aporte de cada uno de los resguardos indígenas, previa concertación de las autoridades del municipio, con el fin de cofinanciar programas, proyectos e iniciativas productivas generadoras de empleo.</v>
          </cell>
        </row>
        <row r="10578">
          <cell r="E10578">
            <v>618756308341</v>
          </cell>
          <cell r="F10578" t="str">
            <v>Fortalecer la cadena de comercialización de los productos agropecuarios, a través de la dotación de transportes adecuados y la construcción y dotación de un centro de comercialización campesina en el casco urbano  del municipio de Solano (Caquetá)</v>
          </cell>
        </row>
        <row r="10579">
          <cell r="E10579">
            <v>618756308345</v>
          </cell>
          <cell r="F10579" t="str">
            <v>Implementar proyectos para mejorar las condiciones productivas del suelo con lo cual se incremente  la productividad y rentabilidad de la actividad agropecuaria en los resguardos indígenas del municipio de Solano Caquetá.</v>
          </cell>
        </row>
        <row r="10580">
          <cell r="E10580">
            <v>618756308349</v>
          </cell>
          <cell r="F10580" t="str">
            <v>Elaborar e implementar proyectos para el pago por servicios ambientales en los territorios indígenas del municipio de Solano Caquetá, como estrategia para detener la deforestación y la conservación de los recursos naturales.</v>
          </cell>
        </row>
        <row r="10581">
          <cell r="E10581">
            <v>618756308350</v>
          </cell>
          <cell r="F10581" t="str">
            <v>Fomentar la producción pecuaria que articule el servicio de extensión rural atendiendo las particularidades del pueblo indígena Carigona garantizando la autonomía alimentaria de sus respectivas comunidades indígenas del municipio de Solano - Caquetá.</v>
          </cell>
        </row>
        <row r="10582">
          <cell r="E10582">
            <v>618756308360</v>
          </cell>
          <cell r="F10582" t="str">
            <v>Implementar una estrategia de comercialización con las organizaciones indígenas para los productos cultivados, manufacturados o industrializados en los resguardos indígenas del  municipio.</v>
          </cell>
        </row>
        <row r="10583">
          <cell r="E10583">
            <v>618756308361</v>
          </cell>
          <cell r="F10583" t="str">
            <v>Fomentar la producción pecuaria que articule el servicio de extensión rural atendiendo las particularidades del pueblo indígena Macaguaje, garantizando la autonomía alimentaria de sus respectivas comunidades indígenas del municipio de Solano - Caquetá.</v>
          </cell>
        </row>
        <row r="10584">
          <cell r="E10584">
            <v>618756308365</v>
          </cell>
          <cell r="F10584" t="str">
            <v>Realizar estudios de viabilidad, prefactibilidad, factibilidad e implementar proyectos para el aprovechamiento sostenible de los productos forestales y el desarrollo de la minería artesanal en los territorios indígenas del municipio de Solano (Caquetá).</v>
          </cell>
        </row>
        <row r="10585">
          <cell r="E10585">
            <v>618756308368</v>
          </cell>
          <cell r="F10585" t="str">
            <v>Fomentar la producción pecuaria que articule el servicio de extensión rural atendiendo las particularidades del pueblo indígena Andoque, garantizando la autonomía alimentaria de sus respectivas comunidades indígenas del municipio de Solano - Caquetá.</v>
          </cell>
        </row>
        <row r="10586">
          <cell r="E10586">
            <v>618756308371</v>
          </cell>
          <cell r="F10586" t="str">
            <v>Fomentar la producción pecuaria que articule el servicio de extensión rural atendiendo las particularidades del pueblo indígena Muinanes, garantizando la autonomía alimentaria de sus respectivas comunidades indígenas del municipio de Solano - Caquetá.</v>
          </cell>
        </row>
        <row r="10587">
          <cell r="E10587">
            <v>618756308375</v>
          </cell>
          <cell r="F10587" t="str">
            <v>Fomentar la producción pecuaria que articule el servicio de extensión rural atendiendo las particularidades del pueblo indígena Yucuna, garantizando la autonomía alimentaria de sus respectivas comunidades indígenas del municipio de Solano - Caquetá.</v>
          </cell>
        </row>
        <row r="10588">
          <cell r="E10588">
            <v>618756308382</v>
          </cell>
          <cell r="F10588" t="str">
            <v>Fomentar la producción pecuaria que articule el servicio de extensión rural atendiendo las particularidades del pueblo indígena Matapi, garantizando la autonomía alimentaria de sus respectivas comunidades indígenas del municipio de Solano - Caquetá.</v>
          </cell>
        </row>
        <row r="10589">
          <cell r="E10589">
            <v>618756308406</v>
          </cell>
          <cell r="F10589" t="str">
            <v>Construir y dotar la infraestructura productiva para la transformación de los productos agropecuarios, los productos maderables, no maderables en los resguardos indígenas del municipio de Solano, Caquetá.</v>
          </cell>
        </row>
        <row r="10590">
          <cell r="E10590">
            <v>618756308410</v>
          </cell>
          <cell r="F10590" t="str">
            <v>Construir y dotar la infraestructura productiva para la transformación de los productos agropecuarios, los productos maderables, no maderables en los resguardos indígenas del municipio de Solano, Caquetá.</v>
          </cell>
        </row>
        <row r="10591">
          <cell r="E10591">
            <v>618756308415</v>
          </cell>
          <cell r="F10591" t="str">
            <v>Desarrollar proyectos piscícolas y de pesca artesanal sostenible como actividad económica de bajo impacto ambiental en los resguardos indígenas del municipio de Solano Caquetá.</v>
          </cell>
        </row>
        <row r="10592">
          <cell r="E10592">
            <v>618756308417</v>
          </cell>
          <cell r="F10592" t="str">
            <v>Gestionar la creación de líneas de crédito especiales para emprendedores indígenas del municipio de Solano Caquetá.</v>
          </cell>
        </row>
        <row r="10593">
          <cell r="E10593">
            <v>618756308421</v>
          </cell>
          <cell r="F10593" t="str">
            <v>Implementar un programa para la Reconversión Ganadera, para  mejorar la productividad, la rentabilidad y hacerla más amigable con la naturaleza y el medio ambiente en los resguardos indígenas que practican la ganadería tradicional en el municipio de Solano Caquetá.</v>
          </cell>
        </row>
        <row r="10594">
          <cell r="E10594">
            <v>618756308430</v>
          </cell>
          <cell r="F10594" t="str">
            <v>Implementar un proyecto para la elaboración  y enseñanza de productos artesanales y de confección, con el objetivo de rescatar y fortalecer las actividades culturales generadoras de empleo en los pueblos indígenas del municipio de Solano, Caquetá.</v>
          </cell>
        </row>
        <row r="10595">
          <cell r="E10595">
            <v>618756308596</v>
          </cell>
          <cell r="F10595" t="str">
            <v>Gestionar un proyecto de ley que modifique la resolució 970 de 2010,  con el objetivo de garantizar la autonomía y sostenibilidad de los productores agropecuarios del municipio de Solano (Caquetá).</v>
          </cell>
        </row>
        <row r="10596">
          <cell r="E10596">
            <v>618756308600</v>
          </cell>
          <cell r="F10596" t="str">
            <v>Financiar proyectos productivos no agropecuarios enfocados en la línea de las artesanias en el municipio de Solano (Caquetá)</v>
          </cell>
        </row>
        <row r="10597">
          <cell r="E10597">
            <v>618756308607</v>
          </cell>
          <cell r="F10597" t="str">
            <v>Establecer una planta de producción de alimentos balanceados para la alimentación animal en el municipio de Solano (Caquetá).</v>
          </cell>
        </row>
        <row r="10598">
          <cell r="E10598">
            <v>618756308769</v>
          </cell>
          <cell r="F10598" t="str">
            <v>Dotar de 3 canoas de fibra de vidrio de 12 metros de largo, cada una con motor fuera de borda, para el beneficio de los resguardos Peñas Rojas, San José del Cuerazo, San Miguel, El Triunfo y Porvenir Cananguchal, del pueblo Coreguaje del Municipio de Solano, Caquetá.</v>
          </cell>
        </row>
        <row r="10599">
          <cell r="E10599">
            <v>618785305389</v>
          </cell>
          <cell r="F10599" t="str">
            <v>Gestionar un proyecto que permita la construcción de un complejo panelero, para garantizar el consumo básico de las familias Ingas y el excedente de producción permita la generación de ingresos para la compra de suplementos alimentarios, en beneficio de la comunidad Inga del resguardo indígena Agua Blanca Cuzumbe del municipio de Solita, Caquetá.</v>
          </cell>
        </row>
        <row r="10600">
          <cell r="E10600">
            <v>618785305435</v>
          </cell>
          <cell r="F10600" t="str">
            <v>Gestionar capacitaciones a las familias del área rural del municipio de Sólita-Caquetá en la producción de alimentos mediante técnicas  limpias  libres de agrotóxicos  que afecten la nutrición de las personas.</v>
          </cell>
        </row>
        <row r="10601">
          <cell r="E10601">
            <v>618785305517</v>
          </cell>
          <cell r="F10601" t="str">
            <v>Impulsar la creación de invernaderos y cultivos hidropónicos  en el área rural del municipio de Solita-Caquetá, que ayuden en la producción de alimentos.</v>
          </cell>
        </row>
        <row r="10602">
          <cell r="E10602">
            <v>618785305677</v>
          </cell>
          <cell r="F10602" t="str">
            <v>Implementar programas subsidiados de conservación de semillas nativas por medio de viveros  que faciliten una soberanía y seguridad alimentaria en las familias del área rural del municipio de de Sólita-Caquetá.</v>
          </cell>
        </row>
        <row r="10603">
          <cell r="E10603">
            <v>618785305737</v>
          </cell>
          <cell r="F10603" t="str">
            <v>Gestionar los recursos necesarios para la implementación de un proyecto de zoocría de especies nativas en contribución de la dieta tradicional del pueblo Inga del resguardo indígena Agua Blanca Cuzumbe del Municipio de Solita Caquetá</v>
          </cell>
        </row>
        <row r="10604">
          <cell r="E10604">
            <v>618785305740</v>
          </cell>
          <cell r="F10604" t="str">
            <v>Implementar un proyecto que permita fortalecer el intercambio intercultural de semillas nativas, en beneficio de la comunidad Inga del resguardo indígena Agua Blanca Cuzumbe del municipio de Solita, Caquetá.</v>
          </cell>
        </row>
        <row r="10605">
          <cell r="E10605">
            <v>618785305744</v>
          </cell>
          <cell r="F10605" t="str">
            <v>Diseñar un programa que permita a las 8 familias del Resguardo Indigena Agua Blanca Cuzunbe, la preservación y reproducción de semillas propias mediante las prácticas de saberes ancestrales, conocimientos interculturales y construcción de semilleros comunitarios, en beneficio de la comunidad Inga del resguardo indígena Agua Blanca Cuzumbe del municipio de Solita, Caquetá.</v>
          </cell>
        </row>
        <row r="10606">
          <cell r="E10606">
            <v>618785305973</v>
          </cell>
          <cell r="F10606" t="str">
            <v xml:space="preserve">Gestionar la implementación de programas de apoyo que contemple subsidios de reforestación en el área RIABC, en beneficio del pueblo INGA del resguardo Agua Blanca del Municipio de Solita Caqueta </v>
          </cell>
        </row>
        <row r="10607">
          <cell r="E10607">
            <v>618785305983</v>
          </cell>
          <cell r="F10607" t="str">
            <v>Implementar el pago por servicios ambientales para la comunidad RIABC, resguardo indígena Agua Blanca Cuzumbe del pueblo Inga en el Municipio de Solita, Caquetá</v>
          </cell>
        </row>
        <row r="10608">
          <cell r="E10608">
            <v>618785306065</v>
          </cell>
          <cell r="F10608" t="str">
            <v>Dotar de un bote con  motor  fuera de borda que permita el transporte de la comunidad del pueblo Inga del resguardo Agua Blanca Cuzumbe del municipio de Solita, Caquetá.</v>
          </cell>
        </row>
        <row r="10609">
          <cell r="E10609">
            <v>618785307287</v>
          </cell>
          <cell r="F10609" t="str">
            <v>Implementar programas de forestación y reforestación en áreas de importancia estratégica para la conservación de los recursos naturales, cuyo proceso genere ingresos económicos a los campesinos e indigenas, en el municipio de Solita (Caquetá)</v>
          </cell>
        </row>
        <row r="10610">
          <cell r="E10610">
            <v>618785307300</v>
          </cell>
          <cell r="F10610" t="str">
            <v>Acceder a servicios de extensión rural agropecuaria integral permanente en el municipio de  Solita (Caquetá), que contemple servicio de apoyo a la mujer rural, a afrocolombianos, al pequeño y mediano productor.</v>
          </cell>
        </row>
        <row r="10611">
          <cell r="E10611">
            <v>618785307313</v>
          </cell>
          <cell r="F10611" t="str">
            <v>Fortalecer la implementación de sistemas productivos nuevos y existentes (caña panelera, cacao) con enfoque de cadena de valor, para la diversificación agrícola en el municipio de Solita (Caquetá) que permita aumentar la producción de los pequeños y medianos productores.</v>
          </cell>
        </row>
        <row r="10612">
          <cell r="E10612">
            <v>618785307319</v>
          </cell>
          <cell r="F10612" t="str">
            <v>Implementar procesos de capacitación técnica, tecnológica, cursos, talleres y carreras profesionales, con las diferentes instituciones con enfoque territorial, involucrando la mujer rural en el  municipio de Solita (Caquetá).</v>
          </cell>
        </row>
        <row r="10613">
          <cell r="E10613">
            <v>618785307330</v>
          </cell>
          <cell r="F10613" t="str">
            <v>Gestionar la implementación programas para el manejo técnico del proceso de acopio, comercialización y transporte de alimentos producidos en el resguardo, en beneficio de la comunidad Inga del resguardo indígena Agua Blanca Cuzumbe del municipio de Solita Caquetá.</v>
          </cell>
        </row>
        <row r="10614">
          <cell r="E10614">
            <v>618785307341</v>
          </cell>
          <cell r="F10614" t="str">
            <v>Fortalecer proyectos que impulsen, la inclusión y formalización  laboral y la equidad de género del trabajador del campo en el municipio de Solita (Caquetá), con la finalidad de vincular a la población a las oportunidades laborales de los proyectos desarrollados en la región.</v>
          </cell>
        </row>
        <row r="10615">
          <cell r="E10615">
            <v>618785307396</v>
          </cell>
          <cell r="F10615" t="str">
            <v>Fortalecer la cadena productiva de especies menores (piscícola, avícolas, porcino) en el municipio de Solita (Caquetá) para diversificar la produccion en el sector rural del municipio.</v>
          </cell>
        </row>
        <row r="10616">
          <cell r="E10616">
            <v>618785307546</v>
          </cell>
          <cell r="F10616" t="str">
            <v>Diseñar e implementar proyectos para el mejoramiento genético y reconversión de la ganadería, mejorando la cadena productiva en cada uno de sus eslabones, en el municipio de Solita (Caquetá).</v>
          </cell>
        </row>
        <row r="10617">
          <cell r="E10617">
            <v>618785307568</v>
          </cell>
          <cell r="F10617" t="str">
            <v>Gestionar el fortalecimiento de la Unidad Técnica Territorial de la Agencia de Desarrollo Rural, el ICA y una entidad financiera en el municipio de Solita, Caquetá.</v>
          </cell>
        </row>
        <row r="10618">
          <cell r="E10618">
            <v>618785307594</v>
          </cell>
          <cell r="F10618" t="str">
            <v xml:space="preserve">Fortalecer e implementar los programas y proyectos dirigidos a los pequeños y medianos productores de la tercera edad, la mujer rural y la población afrocolombiana a fin de mejorar la economía y protección de la vejez en el municipio de Solita (Caquetá).   </v>
          </cell>
        </row>
        <row r="10619">
          <cell r="E10619">
            <v>618785307596</v>
          </cell>
          <cell r="F10619" t="str">
            <v>Gestionar un proyecto orientado al fortalecimiento técnico y tecnológico que permita crear micro empresas productivas para la comunidad Inga del resguardo indígena Agua Blanca Cuzumbe del Municipio de Solita Caquetá</v>
          </cell>
        </row>
        <row r="10620">
          <cell r="E10620">
            <v>618785307597</v>
          </cell>
          <cell r="F10620" t="str">
            <v>Gestionar un proyecto que permita la creación de subsidios e incentivos para el cultivo, producción y comercialización de productos para las 8 familias de la comunidad Inga del resguardo indígena Agua Blanca Cuzumbe del Municipio de Solita Caquetá.</v>
          </cell>
        </row>
        <row r="10621">
          <cell r="E10621">
            <v>618785307602</v>
          </cell>
          <cell r="F10621" t="str">
            <v xml:space="preserve">Gestionar la implementación de un proyecto productivo orientado a la elaboración y comercialización de artesanías fabricadas por las mujeres, jóvenes y niños del RIABC de la comunidad Inga del resguardo indígena Agua Blanca Cuzumbe del municipio de Solita Caquetá.  </v>
          </cell>
        </row>
        <row r="10622">
          <cell r="E10622">
            <v>618785308173</v>
          </cell>
          <cell r="F10622" t="str">
            <v>Implementar una estrategia de comercialización de los pequeños y medianos productores en el municipio de Solita (Caquetá) que permita apalancar y alcanzar la rentabilidad, eficiencia e incremento en las ventas de los productos agropecuarios.</v>
          </cell>
        </row>
        <row r="10623">
          <cell r="E10623">
            <v>618785308174</v>
          </cell>
          <cell r="F10623" t="str">
            <v>Construir y dotar la infraestructura necesaria para el beneficio y aprovechamiento de productos  agropecuarios en los  procesos de cosecha y pos-cosecha en el municipio de Solita (Caquetá).</v>
          </cell>
        </row>
        <row r="10624">
          <cell r="E10624">
            <v>618785308176</v>
          </cell>
          <cell r="F10624" t="str">
            <v>Construir y dotar una planta de beneficio animal, regional que cumpla con la normatividad del invima (decreto 1500 del 2007. decreto 2270 del 2012 y decreto1282 de 2016), en el municipio de Solita (Caquetá)</v>
          </cell>
        </row>
        <row r="10625">
          <cell r="E10625">
            <v>618785308177</v>
          </cell>
          <cell r="F10625" t="str">
            <v>Implementar un proyecto para la construcción de un banco de conservación y propagación de semillas criollas y nativas para recuperar especies nativas que estén en vía de extinción en el Municipio de Solita (Caquetá).</v>
          </cell>
        </row>
        <row r="10626">
          <cell r="E10626">
            <v>618785308181</v>
          </cell>
          <cell r="F10626" t="str">
            <v>Implementar proyectos productivos agropecuarios y no agropecuarios integrales que incluyan paquetes tecnológicos y subsidios en todas las líneas productivas, para impulsar y mejorar la economía familiar, solidaria y comunitaria de la mujer rural victima y demas campesinos en el municipio de Solita (Caquetá).</v>
          </cell>
        </row>
        <row r="10627">
          <cell r="E10627">
            <v>618785308185</v>
          </cell>
          <cell r="F10627" t="str">
            <v>Gestionar un programa de acceso a créditos  blandos, normalización de cartera y otras fuentes de financiación que fomenten proyectos agropecuarios de forma ágil en el municipio de Solita (Caqueta).</v>
          </cell>
        </row>
        <row r="10628">
          <cell r="E10628">
            <v>618785308186</v>
          </cell>
          <cell r="F10628" t="str">
            <v>Fortalecer las asociaciones, agremiaciones y organizaciones solidarias y comunitarias de productores agropecuarios  en el municipio de  Solita (Caquetá), para mejorar la distribución y comercialización de los productos agropecuarios.</v>
          </cell>
        </row>
        <row r="10629">
          <cell r="E10629">
            <v>618785308189</v>
          </cell>
          <cell r="F10629" t="str">
            <v xml:space="preserve">Gestionar el acceso a seguros de cosecha  y otras fuentes de financiación que fomenten proyectos agropecuarios y no agropecuarios en el municipio de Solita (Caquetá). </v>
          </cell>
        </row>
        <row r="10630">
          <cell r="E10630">
            <v>618785308197</v>
          </cell>
          <cell r="F10630" t="str">
            <v>Investigar e Implementar  proyectos para el aprovechamiento de  productos no maderables del bosque como semillas, nueces para le estación de aceites esenciales, elebaracion de artesanías entre otros, en el municipio de Solita (Caquetá). Para impulsar las economías alternativas del sector agropecuario.</v>
          </cell>
        </row>
        <row r="10631">
          <cell r="E10631">
            <v>618785308285</v>
          </cell>
          <cell r="F10631" t="str">
            <v>Fomentar programas para la conservación de bosques naturales, forestacion y reforestacion en áreas de importancia ambiental para la conservacion de los recursos naturales, en el municipio de Solita (Caquetá).</v>
          </cell>
        </row>
        <row r="10632">
          <cell r="E10632">
            <v>618785308566</v>
          </cell>
          <cell r="F10632" t="str">
            <v>Fortalecer y fomentar el turismo, ecoturismo, etnoturismo, agroturismo y turismo de aventura en el municipio de Solita (Caquetá).</v>
          </cell>
        </row>
        <row r="10633">
          <cell r="E10633">
            <v>618860310937</v>
          </cell>
          <cell r="F10633" t="str">
            <v>Implementar programas de extención rural  y  asistencia técnica en elaboración de abonos orgánicos,manejo de plagas y enfermedades en la producción de alimentos para el auto consumo  de las familias del área rural del municipio de Valparaíso-Caquetá.</v>
          </cell>
        </row>
        <row r="10634">
          <cell r="E10634">
            <v>618860311080</v>
          </cell>
          <cell r="F10634" t="str">
            <v>Implementar un proyecto que permita fortalecer el intercambio intercultural de semillas nativas  en el Cabildo Indigena Nasa Yu Luucx  del Municipio de Valparaíso,Caquetá.</v>
          </cell>
        </row>
        <row r="10635">
          <cell r="E10635">
            <v>618860311088</v>
          </cell>
          <cell r="F10635" t="str">
            <v>Implementar un programa que permita a las familias del cabildo Nasa Yu Luucx  del Municipio de Valparaíso,Caquetá, la preservación y reproducción de semillas propias mediante las prácticas de saberes ancestrales, conocimientos interculturales y construcción de semilleros comunitarios.</v>
          </cell>
        </row>
        <row r="10636">
          <cell r="E10636">
            <v>618860311474</v>
          </cell>
          <cell r="F10636" t="str">
            <v>Implementar proyectos que permitan la generación de ingresos a las mujeres, jóvenes y niños del Cabildo Indígena Nasa Yu Luucx del Municipio de Valparaíso,Caquetá  a partir de la elaboración y comercialización de artesanías</v>
          </cell>
        </row>
        <row r="10637">
          <cell r="E10637">
            <v>618860311476</v>
          </cell>
          <cell r="F10637" t="str">
            <v>Implementación de proyectos que permitan la creación de subsidios e incentivos para el cultivo, producción y comercialización de productos (una vez se cuente con tierra propia) que permita la generación de ingresos de las 62 familias del Cabildo Indígena Nasa Yu Luucx del Municipio de Valparaíso,Caquetá.</v>
          </cell>
        </row>
        <row r="10638">
          <cell r="E10638">
            <v>618860311482</v>
          </cell>
          <cell r="F10638" t="str">
            <v xml:space="preserve">Fortalecer los programas de adulto mayor y ampliar la cobertura, dirigidos a mejorar la economía y protección de la tercera edad en el área rural del municipio de Valparaíso (Caquetá). </v>
          </cell>
        </row>
        <row r="10639">
          <cell r="E10639">
            <v>618860311514</v>
          </cell>
          <cell r="F10639" t="str">
            <v>Implementar y/o fortalecer estrategias y canales de comercialización y distribución para los pequeños y medianos productores, en el municipio de Valparaíso (Caquetá)</v>
          </cell>
        </row>
        <row r="10640">
          <cell r="E10640">
            <v>618860311520</v>
          </cell>
          <cell r="F10640" t="str">
            <v xml:space="preserve">Fortalecer y reconocer cooperativas, asociaciones, agremiaciones y organizaciones solidarias y comunitarias de productores agropecuarios, no agropecuarios, mujer rural, victimas y población PNIS en el municipio de  Valparaíso (Caquetá). </v>
          </cell>
        </row>
        <row r="10641">
          <cell r="E10641">
            <v>618860311556</v>
          </cell>
          <cell r="F10641" t="str">
            <v>Implementar servicios de extensión rural agropecuaria integral permanente en el municipio de  Valparaíso (Caquetá), que contemple servicio de apoyo al pequeño y mediano productor.</v>
          </cell>
        </row>
        <row r="10642">
          <cell r="E10642">
            <v>618860311571</v>
          </cell>
          <cell r="F10642" t="str">
            <v>Fomentar programas para la conservación del bosque natural, forestación y reforestación con especies nativas e introducidas en áreas de importancia ambiental para la conservación de los recursos naturales, cuyo proceso genere ingresos económicos a los campesinos, victimas, población PNIS y mujer rural, en el municipio de Valparaíso (Caquetá).</v>
          </cell>
        </row>
        <row r="10643">
          <cell r="E10643">
            <v>618860311578</v>
          </cell>
          <cell r="F10643" t="str">
            <v>Diseñar e implementar proyectos de reconversión ganadera, mejorando la cadena productiva en cada uno de sus eslabones, en el municipio de Valparaíso (Caquetá).</v>
          </cell>
        </row>
        <row r="10644">
          <cell r="E10644">
            <v>618860311585</v>
          </cell>
          <cell r="F10644" t="str">
            <v>Construir y dotar de infraestructura necesaria a nivel de finca para el beneficio y aprovechamiento de productos  agropecuarios en los  procesos de cosecha y pos-cosecha en el municipio de Valparaíso (Caquetá).</v>
          </cell>
        </row>
        <row r="10645">
          <cell r="E10645">
            <v>618860311589</v>
          </cell>
          <cell r="F10645" t="str">
            <v>Formular e implementar proyectos de turismo, ecoturismo, etnoturismo, agroturismo y turismo de aventura en el municipio de Valparaíso (Caquetá).</v>
          </cell>
        </row>
        <row r="10646">
          <cell r="E10646">
            <v>618860311591</v>
          </cell>
          <cell r="F10646" t="str">
            <v>Crear una oficina del ICA en el municipio de Valparaiso (Caquetá).</v>
          </cell>
        </row>
        <row r="10647">
          <cell r="E10647">
            <v>618860311599</v>
          </cell>
          <cell r="F10647" t="str">
            <v>Diseñar e implementar proyectos para la construcción y dotación de un laboratorio para análisis de suelos y realizar dicho estudio en los predios rurales del municipio de Valparaíso (Caquetá), que contemple servicio de apoyo a la mujer rural, población PNIS, victimas, pequeño  y mediano productor.</v>
          </cell>
        </row>
        <row r="10648">
          <cell r="E10648">
            <v>618860311617</v>
          </cell>
          <cell r="F10648" t="str">
            <v>Gestionar un programa de acceso a créditos blandos, normalización de cartera y otras fuentes de financiación que fomenten proyectos agropecuarios de forma ágil para población PNIS, mujer rural, victimas, pequeños y medianos productores en el municipio de Valparaíso (Caquetá)</v>
          </cell>
        </row>
        <row r="10649">
          <cell r="E10649">
            <v>618860311696</v>
          </cell>
          <cell r="F10649" t="str">
            <v>Implementar y fortalecer la siembra y sostenimiento de sistemas productivos nuevos y existentes con enfoque de cadena de valor, para la diversificación agrícola en el municipio de Valparaíso (Caquetá) que permita aumentar la producción de los pequeños y medianos productores.</v>
          </cell>
        </row>
        <row r="10650">
          <cell r="E10650">
            <v>618860311702</v>
          </cell>
          <cell r="F10650" t="str">
            <v>Fortalecer la cadena productiva de especies menores (apicultura, cunicultura, porcicultura, avicultura, piscicultura, lombricultura, caprinos y ovinos, zoocriaderos, todo en sistemas integrales) en el municipio de Valparaíso (Caquetá).</v>
          </cell>
        </row>
        <row r="10651">
          <cell r="E10651">
            <v>618860311715</v>
          </cell>
          <cell r="F10651" t="str">
            <v>Formular e implementar proyectos para la construcción de riegos intrapredial y/o soluciones individuales para el óptimo desarrollo de las actividades agropecuarias  en el municipio de Valparaíso (Caquetá).</v>
          </cell>
        </row>
        <row r="10652">
          <cell r="E10652">
            <v>618860312098</v>
          </cell>
          <cell r="F10652" t="str">
            <v>Implementar y desarrollar proyectos que impulsen la inclusión y formalización  laboral y equidad de género del trabajador del campo en el municipio de Valparaíso (Caquetá), con la finalidad de vincular a la población a las oportunidades laborales de los proyectos desarrollados en la región.</v>
          </cell>
        </row>
        <row r="10653">
          <cell r="E10653">
            <v>618860312114</v>
          </cell>
          <cell r="F10653" t="str">
            <v xml:space="preserve">Gestionar el acceso a seguros y pólizas para la protección  de cosechas  y otras fuentes de financiación que fomenten proyectos agropecuarios y no agropecuarios en el municipio de Valparaíso (Caquetá). </v>
          </cell>
        </row>
        <row r="10654">
          <cell r="E10654">
            <v>618860312120</v>
          </cell>
          <cell r="F10654" t="str">
            <v>Implementar programas de forestación y reforestación en áreas de importancia estratégica para la conservación de los recursos naturales, cuyo proceso genere ingresos económicos a los campesinos, en el municipio de Valparaiso (Caquetá)</v>
          </cell>
        </row>
        <row r="10655">
          <cell r="E10655">
            <v>618860312122</v>
          </cell>
          <cell r="F10655" t="str">
            <v>Construir y dotar una planta de transformación agroindustrial de productos  agrícolas cultivados en el municipio de Valparaíso (Caquetá).</v>
          </cell>
        </row>
        <row r="10656">
          <cell r="E10656">
            <v>618860312123</v>
          </cell>
          <cell r="F10656" t="str">
            <v>Implementar  y  construir una planta de producción de concentrados en el municipio de Valparaíso (Caquetá).</v>
          </cell>
        </row>
        <row r="10657">
          <cell r="E10657">
            <v>618860312127</v>
          </cell>
          <cell r="F10657" t="str">
            <v xml:space="preserve">Construir y dotar una planta regional de producción y transformación de productos lácteos garantizando la comercializacion en el municipio de Valparaíso (Caquetá). </v>
          </cell>
        </row>
        <row r="10658">
          <cell r="E10658">
            <v>618860312129</v>
          </cell>
          <cell r="F10658" t="str">
            <v>Adecuar y dotar una planta de beneficio animal de autoconsumo, que cumpla con la normatividad del INVIMA (decreto 1500 del 2007. decreto 2270 del 2012 y decreto1282 de 2016), en el municipio de Valparaíso (Caquetá)</v>
          </cell>
        </row>
        <row r="10659">
          <cell r="E10659">
            <v>618860312134</v>
          </cell>
          <cell r="F10659" t="str">
            <v>Construir, dotar y sostener centros de acopio para la recepción, almacenamiento y conservación de los productos agropecuarios que beneficie a los productores del municipio de Valparaíso (Caquetá).</v>
          </cell>
        </row>
        <row r="10660">
          <cell r="E10660">
            <v>618860312136</v>
          </cell>
          <cell r="F10660" t="str">
            <v>Dotar con un banco de maquinaria agrícola y pecuaria equipada y adaptada a las condiciones regionales para tecnificar el suelo en las diferentes actividades productivas en el municipio de Valparaíso (Caquetá).</v>
          </cell>
        </row>
        <row r="10661">
          <cell r="E10661">
            <v>618860312141</v>
          </cell>
          <cell r="F10661" t="str">
            <v>Implementar proyectos no agropecuarios  para el aprovechamiento de  productos no maderables del bosque (beneficio de semillas, nueces para le extracción  de aceites esenciales, artesanías entre otros)  en el municipio de Valparaíso (Caquetá). Impulsando las economías alternativas del sector agropecuario.</v>
          </cell>
        </row>
        <row r="10662">
          <cell r="E10662">
            <v>618860312144</v>
          </cell>
          <cell r="F10662" t="str">
            <v>Gestionar y promover el acceso para la adquisición de insumos agropecuarios a bajos precios para los productores del municipio de Valparaíso (Caquetá).</v>
          </cell>
        </row>
        <row r="10663">
          <cell r="E10663">
            <v>618860312230</v>
          </cell>
          <cell r="F10663" t="str">
            <v>Formular e implementar proyectos para la construcción de un banco de mejoramiento genético bovino, en el municipio de Valparaíso (Caquetá), para mejorar la producción de carne y leche.</v>
          </cell>
        </row>
        <row r="10664">
          <cell r="E10664">
            <v>618860312275</v>
          </cell>
          <cell r="F10664" t="str">
            <v>Implementar un proyecto para la construcción de centro de investigación con un banco de conservación y propagación de semillas criollas y nativas para recuperar especies nativas que estén en vía de extinción y mejore los rendimientos en la producción agrícola y pecuaria en el Municipio de Valparaíso (Caquetá)</v>
          </cell>
        </row>
        <row r="10665">
          <cell r="E10665">
            <v>618001285759</v>
          </cell>
          <cell r="F10665" t="str">
            <v>Fortalecer los programas de huertas caseras en la zona rural del Municipio de Florencia - Caquetá</v>
          </cell>
        </row>
        <row r="10666">
          <cell r="E10666">
            <v>618001285825</v>
          </cell>
          <cell r="F10666" t="str">
            <v>Crear bancos de semillas para dotar y abastecer las huertas caseras de la zona rural del municipio de Florencia-Caquetá</v>
          </cell>
        </row>
        <row r="10667">
          <cell r="E10667">
            <v>618001285873</v>
          </cell>
          <cell r="F10667" t="str">
            <v>Formular e implementar la política pública para la garantía progresiva del derecho a la alimentación del municipio Florencia-Caquetá</v>
          </cell>
        </row>
        <row r="10668">
          <cell r="E10668">
            <v>618001285947</v>
          </cell>
          <cell r="F10668" t="str">
            <v>Fortalecer los programas de complementación alimentaria dirigido a la población vulnerable de la zona rural del municipio Florencia-Caquetá</v>
          </cell>
        </row>
        <row r="10669">
          <cell r="E10669">
            <v>618001285959</v>
          </cell>
          <cell r="F10669" t="str">
            <v>Implementar una estrategia de educación alimentaria y nutricional (EAN) para promover hábitos alimentarios saludables en la población rural del municipio de Florencia-Caquetá</v>
          </cell>
        </row>
        <row r="10670">
          <cell r="E10670">
            <v>618029289790</v>
          </cell>
          <cell r="F10670" t="str">
            <v>Implementar programas de Chagras (Granja Familiar Agrícola) para la producción de alimentos que suplementen la canasta familiar como: hortalizas y legumbres de acuerdo a sus usos,costumbres y adaptabilidad  al medio en el Resguardo  Los Pijaos del Municipio de Albania,Caquetá.</v>
          </cell>
        </row>
        <row r="10671">
          <cell r="E10671">
            <v>618029289801</v>
          </cell>
          <cell r="F10671" t="str">
            <v>Diseñar e implementar un programa de recuperación de semillas nativas de productos para el autoconsumo familiar en el resguardo Los Pijaos del Municipio de Albania,Caquetá.</v>
          </cell>
        </row>
        <row r="10672">
          <cell r="E10672">
            <v>618029289815</v>
          </cell>
          <cell r="F10672" t="str">
            <v>Capacitar  a los miembros de la comunidad del resguardo Los Pijaos del Municipio de Albania,Caquetá  En temas de formulación y presentación de proyectos en seguridad y soberanía alimentaria.</v>
          </cell>
        </row>
        <row r="10673">
          <cell r="E10673">
            <v>618029289895</v>
          </cell>
          <cell r="F10673" t="str">
            <v>Gestionar programas de acompañamiento y asesoría para orientar a las familias rurales sobre procesos de nutrición sanos y adecuados con los alimentos producidos en las fincas y los demás alimentos de la canasta familiar, para prevenir los altos  índices de desnutrición en las tres UBP del municipio de Albania,Caqueta.</v>
          </cell>
        </row>
        <row r="10674">
          <cell r="E10674">
            <v>618029289942</v>
          </cell>
          <cell r="F10674" t="str">
            <v>Conformar veedurías ciudadanas con miembros de la comunidad rural y capacitarlos para realizar acompañamiento y seguimiento de la implementacion de proyectos de seguridad alimentaria en  las UBP del Municipio de Albania,Caquetá.</v>
          </cell>
        </row>
        <row r="10675">
          <cell r="E10675">
            <v>618029289984</v>
          </cell>
          <cell r="F10675" t="str">
            <v>Fortalecer los  programas de complementación alimentaria  nutricional dirigidos a la población vulnerable,niños,niñas,jóvenes,adolescentes,madres gestantes y lactantes,adulto mayor y población en condición de discapacidad  de la zona rural del municipio de Albania,Caquetá.</v>
          </cell>
        </row>
        <row r="10676">
          <cell r="E10676">
            <v>618029290026</v>
          </cell>
          <cell r="F10676" t="str">
            <v>Implementar sistemas de producción que incluya huertas caseras,cultivos de pan cojer y cría de especies menores garantizando el acompañamiento técnico que provean  alimentos de auto consumo para las familias que conforman las tres UBP   del municipio de Albania (Caquetá).</v>
          </cell>
        </row>
        <row r="10677">
          <cell r="E10677">
            <v>618029290102</v>
          </cell>
          <cell r="F10677" t="str">
            <v>Gestionar espacios de participación y capacitación a  las mujeres del sector rural en temas de políticas públicas,seguridad y soberanía alimentaria que contribuyan a  garantizar el derecho progresivo a una alimentación sana y nutritiva fomentando la disponibilidad, acceso y  consumo  del municipio de Albania,Caquetá.</v>
          </cell>
        </row>
        <row r="10678">
          <cell r="E10678">
            <v>618094296791</v>
          </cell>
          <cell r="F10678" t="str">
            <v>Implementar yatull (huertas caseras) para cada familia a través del suministro gratuito de semillas, abonos y herramientas dentro de la Comunidad Indígena El Águila del Municipio de Belén de los Andaquíes-Caquetá.</v>
          </cell>
        </row>
        <row r="10679">
          <cell r="E10679">
            <v>618094296813</v>
          </cell>
          <cell r="F10679" t="str">
            <v>Implementar proyectos de Capacitación a la comunidad del resguardo Indígena La Cerinda del Municipio de Belén de los Andaquíes-Caquetá, en temas nutricionales y formas de alimentación  sana  a los niños, jóvenes y adultos según sus usos y costumbres.</v>
          </cell>
        </row>
        <row r="10680">
          <cell r="E10680">
            <v>618094296826</v>
          </cell>
          <cell r="F10680" t="str">
            <v>Establecer un  banco de semillas nativas para el autoconsumo que asegure la soberanía  alimentaria dentro del Resguardo Indígena La Cerinda del Municipio de Belén de los Andaquíes - Caquetá,que permita el establecimiento permanente de huertas caseras con ají, cilantro, tomate, cebolla, auyama, frijol, sandía, melón, maracuyá y papaya entre otros.</v>
          </cell>
        </row>
        <row r="10681">
          <cell r="E10681">
            <v>618094296847</v>
          </cell>
          <cell r="F10681" t="str">
            <v>Realizar encuentros de intercambio de saberes en la preparación de  alimentos y temas  nutricionales dentro del Resguardo Indígena La Esperanza del Municipio de Belén de los Andaquíes-Caquetá, que permita mejorar el conocimiento alimenticio de las comunidades indígenas.</v>
          </cell>
        </row>
        <row r="10682">
          <cell r="E10682">
            <v>618094296875</v>
          </cell>
          <cell r="F10682" t="str">
            <v>Mejorar los espacios o terrenos de siembra de los Nasa Tull - huertas caseras - dentro del Resguardo Indígena La Esperanza del Municipio de Belén de los Andaquíes - Caquetá que permita a la población acceder a mejores alimentos.</v>
          </cell>
        </row>
        <row r="10683">
          <cell r="E10683">
            <v>618094296893</v>
          </cell>
          <cell r="F10683" t="str">
            <v>Apoyar la comercialización de los excedentes de producción generada en la Comunidad Indígena El Águila del Municipio de Belén de los Andaquíes-Caquetá, para la compra de alimentos nutricionales complementarios.</v>
          </cell>
        </row>
        <row r="10684">
          <cell r="E10684">
            <v>618094296901</v>
          </cell>
          <cell r="F10684" t="str">
            <v>Capacitar a la Comunidad Indígena El Águila del Municipio de Belén de los Andaquíes-Caquetá en los componentes nutricionales de los alimentos para mejorar su ingesta.</v>
          </cell>
        </row>
        <row r="10685">
          <cell r="E10685">
            <v>618094297065</v>
          </cell>
          <cell r="F10685" t="str">
            <v>Implementar capacitaciones por parte de la entidad competente en temas relacionados con hábitos y estilo de vida saludable, fortaleciendo  el componente nutricional de las familias del área rural del municipio de Belén de los Andaquíes-Caquetá,focalizando las familias del programa PNIS,víctimas del conflicto armado y mujer rural.</v>
          </cell>
        </row>
        <row r="10686">
          <cell r="E10686">
            <v>618094297186</v>
          </cell>
          <cell r="F10686" t="str">
            <v>Implementar  el establecimiento de Proyectos para el cultivo de especies menores,que garanticen la erradicación del hambre y la correcta nutrición de los habitantes del área rural de Belén de los Andaquíes-Caquetá,focalizando las familias del programa PNIS,Víctimas del conflicto armado y mujer rural.</v>
          </cell>
        </row>
        <row r="10687">
          <cell r="E10687">
            <v>618094297206</v>
          </cell>
          <cell r="F10687" t="str">
            <v>Ampliar la cobertura  de los programas de atención a la población de adultos mayores rurales  de alimentación y nutrición que permitan una vida digna  asegurando  una soberanía alimentaria en el Municipio de Belén de los Andaquíes-Caquetá.</v>
          </cell>
        </row>
        <row r="10688">
          <cell r="E10688">
            <v>618094297570</v>
          </cell>
          <cell r="F10688" t="str">
            <v>Implementar  proyectos subsidiados integrales que faciliten la producción de cultivos de pan coger  de mínimo una hectárea de extensión  que ayuden en el sostenimiento de la  soberanía alimentaria  a las familias en el área rural del municipio de Belén de los Andaquíes-Caquetá, incentivando el uso de semillas nativas y focalizando la mujer rural,víctimas del conflicto armado y familias PNIS.</v>
          </cell>
        </row>
        <row r="10689">
          <cell r="E10689">
            <v>618150292436</v>
          </cell>
          <cell r="F10689" t="str">
            <v>Realizar encuentros que permitan el intercambio de saberes, semillas y productos agropecuarios, con las comunidades rurales del municipio de Cartagena del Chaira, Caquetá.</v>
          </cell>
        </row>
        <row r="10690">
          <cell r="E10690">
            <v>618150292455</v>
          </cell>
          <cell r="F10690" t="str">
            <v>Fomentar la producción agropecuaria con el servicio de extensión rural para garantizar la seguridad alimentaria del sector rural del municipio de Cartagena del Chaira</v>
          </cell>
        </row>
        <row r="10691">
          <cell r="E10691">
            <v>618150292480</v>
          </cell>
          <cell r="F10691" t="str">
            <v>Generar espacios para el intercambio y venta de excedentes de producción de las familias del sector rural del municipio de Cartagena del Chaira</v>
          </cell>
        </row>
        <row r="10692">
          <cell r="E10692">
            <v>618150292528</v>
          </cell>
          <cell r="F10692" t="str">
            <v>Gestionar articulación entre administración municipal y la institucionalidad, garantizando el derecho a la alimentación de manera eficiente a las familias del sector rural del municipio de Cartagena del Chaira, Caquetá</v>
          </cell>
        </row>
        <row r="10693">
          <cell r="E10693">
            <v>618150292638</v>
          </cell>
          <cell r="F10693" t="str">
            <v>Fortalecer programas de seguridad alimentaria que involucran la población vulnerable del sector rural del municipio de Cartagena del Chaira.</v>
          </cell>
        </row>
        <row r="10694">
          <cell r="E10694">
            <v>618150292689</v>
          </cell>
          <cell r="F10694" t="str">
            <v>Implementar chagras integrales que garanticen la autonomía alimentaria del cabildo indígena Embera Diosa del Chaira del sector rural del municipio de Cartagena del Chaira</v>
          </cell>
        </row>
        <row r="10695">
          <cell r="E10695">
            <v>618150292738</v>
          </cell>
          <cell r="F10695" t="str">
            <v>Fortalecer la identidad cultural, según los usos y costumbres propias del pueblo embera chami, del cabildo indígena Diosa del Chaira del municipio de Cartagena del Chaira, Caquetá.</v>
          </cell>
        </row>
        <row r="10696">
          <cell r="E10696">
            <v>618150292766</v>
          </cell>
          <cell r="F10696" t="str">
            <v>Garantizar la participación activa de las organizaciones de mujeres del sector rural, con apoyo económico que asegure la asistencia a los diferentes encuentros que se desarrollan a la luz de la mesa municipal de mujeres, con el propósito de capacitar y empoderar a la mujer rural del municipio de Cartagena del Chaira, Caquetá.</v>
          </cell>
        </row>
        <row r="10697">
          <cell r="E10697">
            <v>618150293491</v>
          </cell>
          <cell r="F10697" t="str">
            <v xml:space="preserve">Fortalecer la articulación interinstitucional para la construcción de un hogar geriátrico que garantice la atención integral  y mejore la calidad de vida de personas de la tercera edad del municipio de Cartagena del Chaira, Caquetá. </v>
          </cell>
        </row>
        <row r="10698">
          <cell r="E10698">
            <v>618205292432</v>
          </cell>
          <cell r="F10698" t="str">
            <v>Capacitar a la población rural en temas de alimentación balanceada y nutrición la cual  provenga de cultivos limpios como aporte a la seguridad  alimentaria del Municipio de Curillo-Caquetá.</v>
          </cell>
        </row>
        <row r="10699">
          <cell r="E10699">
            <v>618205292577</v>
          </cell>
          <cell r="F10699" t="str">
            <v xml:space="preserve">Implementar un sistema de parcelas productivas de pan coger, huertas caseras y apicultura que permitan mejorar la seguridad alimentaria y medicinal  de las familias de área rural  del municipio de  Curillo-Caquetá,focalizando la población victima del conflicto armado,población afro colombiana y familias PNIS. </v>
          </cell>
        </row>
        <row r="10700">
          <cell r="E10700">
            <v>618205292787</v>
          </cell>
          <cell r="F10700" t="str">
            <v>Implementar un proyecto de extensión rural  en  implementación  de cultivos de pan coger,crianza de especies menores y transformación de de materia prima en el área rural del municipio de Curillo-Caquetá,focalizando la población victima del conflicto armado,población afro colombiana y familias PNIS.</v>
          </cell>
        </row>
        <row r="10701">
          <cell r="E10701">
            <v>618205292819</v>
          </cell>
          <cell r="F10701" t="str">
            <v>Desarrollar un modelo de granja demostrativa  que incluya giras agropecuarias  con el fin de adquirir nuevos conocimientos  y habilidades en proyectos productivos sostenibles  que puedan establecer  seguridad y soberanía alimentaria en el área rural  del municipio de Curillo-Caquetá,focalizando la población victima del conflicto armado,población afro colombiana y familias PNIS.</v>
          </cell>
        </row>
        <row r="10702">
          <cell r="E10702">
            <v>618205292844</v>
          </cell>
          <cell r="F10702" t="str">
            <v>Desarrollar una política  publica sobre seguridad y soberanía alimentaria focalizando la población de mujer rural del municipio de Curillo-Caqueta.</v>
          </cell>
        </row>
        <row r="10703">
          <cell r="E10703">
            <v>618205292868</v>
          </cell>
          <cell r="F10703" t="str">
            <v>Implementar programas por parte del estado para la atención y alimentación del adulto mayor en el área rural,focalizando la población afrocolombiana y victima del conflicto armado  del municipio de Curillo-Caquetá.</v>
          </cell>
        </row>
        <row r="10704">
          <cell r="E10704">
            <v>618247319498</v>
          </cell>
          <cell r="F10704" t="str">
            <v>Garantizar la seguridad alimentaria a la población de especial protección del sector rural del municipio de El Doncello - Caquetá.</v>
          </cell>
        </row>
        <row r="10705">
          <cell r="E10705">
            <v>618247319507</v>
          </cell>
          <cell r="F10705" t="str">
            <v>Desarrollar encuentros que permitan el intercambio de semillas, saberes y sabores de las comunidades rurales del municipio de El Doncello – Caquetá.</v>
          </cell>
        </row>
        <row r="10706">
          <cell r="E10706">
            <v>618247319642</v>
          </cell>
          <cell r="F10706" t="str">
            <v>Implementar proyectos agrícolas que garanticen la soberanía alimentaria del pueblo indígena Nasa del municipio de El Doncello – Caquetá.</v>
          </cell>
        </row>
        <row r="10707">
          <cell r="E10707">
            <v>618247319667</v>
          </cell>
          <cell r="F10707" t="str">
            <v>Recuperar semillas ancestrales para contribuir a la soberanía alimentaria de la comunidad indígena Nasa Cxhab del municipio de El Doncello - Caquetá.</v>
          </cell>
        </row>
        <row r="10708">
          <cell r="E10708">
            <v>618256317964</v>
          </cell>
          <cell r="F10708" t="str">
            <v>Desarrollar estrategias que permitan la recuperación de semillas nativas a la población del sector rural del municipio de El Paujil - Caquetá.</v>
          </cell>
        </row>
        <row r="10709">
          <cell r="E10709">
            <v>618256317974</v>
          </cell>
          <cell r="F10709" t="str">
            <v>Garantizar la seguridad alimentaria a la población de especial protección del sector rural del municipio de El Paujil - Caquetá.</v>
          </cell>
        </row>
        <row r="10710">
          <cell r="E10710">
            <v>618256317980</v>
          </cell>
          <cell r="F10710" t="str">
            <v>Desarrollar encuentros que permitan el intercambio de semillas, saberes y sabores de las comunidades rurales del municipio de El Paujil – Caquetá.</v>
          </cell>
        </row>
        <row r="10711">
          <cell r="E10711">
            <v>618256317985</v>
          </cell>
          <cell r="F10711" t="str">
            <v>Generar programas que sensibilicen y generen hábitos de consumo de alimentos saludables en las familias del sector rural del municipio de El Paujil – Caquetá</v>
          </cell>
        </row>
        <row r="10712">
          <cell r="E10712">
            <v>618256318232</v>
          </cell>
          <cell r="F10712" t="str">
            <v>Fomentar la producción agropecuaria que articule el servicio de extensión rural atendiendo las particularidades del pueblo indígena Pijao garantizando la soberanía alimentaria de la comunidad indígena del municipio de El Paujil - Caquetá.</v>
          </cell>
        </row>
        <row r="10713">
          <cell r="E10713">
            <v>618410304136</v>
          </cell>
          <cell r="F10713" t="str">
            <v>Fomentar la producción agropecuaria que incluya el servicio de extensión rural para garantizar la seguridad alimentaria del sector rural del municipio de La Montañita - Caquetá.</v>
          </cell>
        </row>
        <row r="10714">
          <cell r="E10714">
            <v>618410304139</v>
          </cell>
          <cell r="F10714" t="str">
            <v>Desarrollar programas que permitan la formación en seguridad alimentaria a la población rural del municipio de La Montañita – Caquetá.</v>
          </cell>
        </row>
        <row r="10715">
          <cell r="E10715">
            <v>618410304142</v>
          </cell>
          <cell r="F10715" t="str">
            <v>Desarrollar encuentros que permitan el intercambio de productos, saberes y sabores de las comunidades rurales del municipio de La Montañita – Caquetá.</v>
          </cell>
        </row>
        <row r="10716">
          <cell r="E10716">
            <v>618410304150</v>
          </cell>
          <cell r="F10716" t="str">
            <v>Articular la venta de excedentes agropecuarios entre el sector rural y los programas que provean de materias primas y alimentos a las diferentes instituciones con jurisdicción en el municipio de La Montañita - Caquetá.</v>
          </cell>
        </row>
        <row r="10717">
          <cell r="E10717">
            <v>618410304152</v>
          </cell>
          <cell r="F10717" t="str">
            <v>Generar programas que sensibilicen y generen hábitos de consumo de alimentos saludables en las familias del sector rural del municipio de La Montañita - Caquetá.</v>
          </cell>
        </row>
        <row r="10718">
          <cell r="E10718">
            <v>618410304163</v>
          </cell>
          <cell r="F10718" t="str">
            <v>Garantizar la seguridad alimentaria a la población vulnerable del sector rural del municipio de La Montañita - Caquetá.</v>
          </cell>
        </row>
        <row r="10719">
          <cell r="E10719">
            <v>618410304184</v>
          </cell>
          <cell r="F10719" t="str">
            <v>Implementar chagras que garanticen la autonomía alimentaria del cabildo indígena Muina del sector rural del municipio de La Montañita – Caquetá.</v>
          </cell>
        </row>
        <row r="10720">
          <cell r="E10720">
            <v>618410304185</v>
          </cell>
          <cell r="F10720" t="str">
            <v>Implementar chagras que garanticen la autonomía alimentaria del resguardo indígena Embera Katio del municipio de La Montañita – Caquetá.</v>
          </cell>
        </row>
        <row r="10721">
          <cell r="E10721">
            <v>618410304187</v>
          </cell>
          <cell r="F10721" t="str">
            <v>Implementar huertos tradicionales que garanticen la autonomía alimentaria del cabildo indígena Lulumoi del municipio de La Montañita – Caquetá.</v>
          </cell>
        </row>
        <row r="10722">
          <cell r="E10722">
            <v>618410304188</v>
          </cell>
          <cell r="F10722" t="str">
            <v>Generar estrategias que permitan la recuperación de saberes, sabores, semillas nativas y productos de los pueblos indígenas del sector rural del municipio de La Montañita - Caquetá.</v>
          </cell>
        </row>
        <row r="10723">
          <cell r="E10723">
            <v>618460310913</v>
          </cell>
          <cell r="F10723" t="str">
            <v>Fortalecer los programas de seguridad alimentaria donde se garantice la nutrición y el bienestar de la población vulnerable del sector rural del municipio de Milán - Caquetá.</v>
          </cell>
        </row>
        <row r="10724">
          <cell r="E10724">
            <v>618460310976</v>
          </cell>
          <cell r="F10724" t="str">
            <v>Implementar sistemas de producción agropecuaria, que incluya el servicio de extensión rural para garantizar la soberanía alimentaria de las familias del sector rural del municipio de Milán - Caquetá.</v>
          </cell>
        </row>
        <row r="10725">
          <cell r="E10725">
            <v>618460311035</v>
          </cell>
          <cell r="F10725" t="str">
            <v>Garantizar la capacitación en el componente de soberanía alimentaria a la población rural del municipio de Milán – Caquetá.</v>
          </cell>
        </row>
        <row r="10726">
          <cell r="E10726">
            <v>618460311103</v>
          </cell>
          <cell r="F10726" t="str">
            <v>Reactivar los mercados locales como un espacio que garantice el intercambio de semillas, saberes y sabores de las comunidades rurales del municipio de Milán – Caquetá.</v>
          </cell>
        </row>
        <row r="10727">
          <cell r="E10727">
            <v>618460311112</v>
          </cell>
          <cell r="F10727" t="str">
            <v>Articular la venta de excedentes agropecuarios entre el sector rural y los programas que provean de materias primas y alimentos a las diferentes instituciones con jurisdicción en el municipio de Milán - Caquetá.</v>
          </cell>
        </row>
        <row r="10728">
          <cell r="E10728">
            <v>618460311161</v>
          </cell>
          <cell r="F10728" t="str">
            <v>Articular los esfuerzos entre los entes territoriales y las agencias de cooperación internacional para mejorar la nutrición de la población vulnerable del sector rural del municipio de Milán – Caquetá.</v>
          </cell>
        </row>
        <row r="10729">
          <cell r="E10729">
            <v>618460311447</v>
          </cell>
          <cell r="F10729" t="str">
            <v>Implementar proyectos agrícolas que garanticen la soberanía alimentaria del pueblo indígena Coreguaje del municipio de Milán – Caquetá.</v>
          </cell>
        </row>
        <row r="10730">
          <cell r="E10730">
            <v>618460311457</v>
          </cell>
          <cell r="F10730" t="str">
            <v>Recuperar semillas nativas para contribuir a la soberanía alimentaria de las comunidades indígenas del municipio de Milán - Caquetá.</v>
          </cell>
        </row>
        <row r="10731">
          <cell r="E10731">
            <v>618479319522</v>
          </cell>
          <cell r="F10731" t="str">
            <v>Implementar un programas de huertas caseras individuales con un componente de especies menores  de alimentos para autoconsumo asegurando la soberanía alimentaria de las familias del área rural del Municipio de Morelia-Caquetá.</v>
          </cell>
        </row>
        <row r="10732">
          <cell r="E10732">
            <v>618479319532</v>
          </cell>
          <cell r="F10732" t="str">
            <v xml:space="preserve"> Implementar  un programa  de capacitaciones  por parte de un profesional experto en nutrición y buenos hábitos alimenticios  que ayuden mejorar la calidad nutricional de la ingesta alimenticia familiar,asegurando una  soberanía alimentaria en las familias del área rural del municipio de Morelia-Caquetá.</v>
          </cell>
        </row>
        <row r="10733">
          <cell r="E10733">
            <v>618479319538</v>
          </cell>
          <cell r="F10733" t="str">
            <v>Fortalecer la implementación  y ampliación del programa Centro Vida contra el hambre y la desnutrición dirigida a la población de Adultos Mayores del área rural del municipio de Morelia-Caquetá.</v>
          </cell>
        </row>
        <row r="10734">
          <cell r="E10734">
            <v>618592301093</v>
          </cell>
          <cell r="F10734" t="str">
            <v>Desarrollar encuentros que permitan el intercambio de productos, saberes y sabores de las comunidades rurales del municipio de Puerto Rico – Caquetá.</v>
          </cell>
        </row>
        <row r="10735">
          <cell r="E10735">
            <v>618592301096</v>
          </cell>
          <cell r="F10735" t="str">
            <v>Generar programas que sensibilicen y generen hábitos de consumo de alimentos saludables en las familias del sector rural del municipio de Puerto Rico - Caquetá.</v>
          </cell>
        </row>
        <row r="10736">
          <cell r="E10736">
            <v>618592301098</v>
          </cell>
          <cell r="F10736" t="str">
            <v>Articular la venta de excedentes agropecuarios entre el sector rural y los programas que provean de materias primas y alimentos a las diferentes instituciones con jurisdicción en el municipio de Puerto Rico - Caquetá.</v>
          </cell>
        </row>
        <row r="10737">
          <cell r="E10737">
            <v>618592301102</v>
          </cell>
          <cell r="F10737" t="str">
            <v>Garantizar la seguridad alimentaria a la población vulnerable del sector rural del municipio de Puerto Rico - Caquetá.</v>
          </cell>
        </row>
        <row r="10738">
          <cell r="E10738">
            <v>618592301162</v>
          </cell>
          <cell r="F10738" t="str">
            <v>Dotar  de kit de elementos de cocina para las  39 familias indígenas del resguardo galilea Siberia del municipio de Puerto Rico(Caquetá)</v>
          </cell>
        </row>
        <row r="10739">
          <cell r="E10739">
            <v>618592301163</v>
          </cell>
          <cell r="F10739" t="str">
            <v>Implementar huertas tradicionales dotadas de equipos y herramientas apropiadas con servicio de extensión rural garantizando la soberanía alimentaria de acuerdo a usos y costumbres del pueblo pijao del municipio de Puerto Rico - Caquetá.</v>
          </cell>
        </row>
        <row r="10740">
          <cell r="E10740">
            <v>618592301182</v>
          </cell>
          <cell r="F10740" t="str">
            <v>Implementar programas de patios productivos para las familias del pueblo pijao del municipio de Puerto Rico - Caquetá.</v>
          </cell>
        </row>
        <row r="10741">
          <cell r="E10741">
            <v>618592301197</v>
          </cell>
          <cell r="F10741" t="str">
            <v>Recuperar recetas tradicionales al interior del pueblo indígena pijao del municipio de Puerto Rico – Caquetá.</v>
          </cell>
        </row>
        <row r="10742">
          <cell r="E10742">
            <v>618592301292</v>
          </cell>
          <cell r="F10742" t="str">
            <v>Construir infraestructura y dotación de equipos e insumos y personal calificado para el funcionamiento del centro de vida para el adulto mayor en el centro poblado de río negro, así como también el fortalecimiento integral del centro de vida ubicado en el casco urbano del municipio de Puerto Rico – Caquetá, como complemento de cobertura a las necesidades del adulto mayor del sector rural.</v>
          </cell>
        </row>
        <row r="10743">
          <cell r="E10743">
            <v>618592301586</v>
          </cell>
          <cell r="F10743" t="str">
            <v>Realizar un estudio nutricional a los alimentos que se tienen y se consuenmen en el territorio del resguardo galilea Siberia en el municipio de Puerto Rico(Caquetá).</v>
          </cell>
        </row>
        <row r="10744">
          <cell r="E10744">
            <v>618592301926</v>
          </cell>
          <cell r="F10744" t="str">
            <v>Recuperar recetas tradicionales al interior del pueblo indígena Nasa del municipio de Puerto Rico – Caquetá.</v>
          </cell>
        </row>
        <row r="10745">
          <cell r="E10745">
            <v>618592301928</v>
          </cell>
          <cell r="F10745" t="str">
            <v>Implementar programas de patios productivos para las familias del pueblo Nasa del municipio de Puerto Rico - Caquetá.</v>
          </cell>
        </row>
        <row r="10746">
          <cell r="E10746">
            <v>618592301932</v>
          </cell>
          <cell r="F10746" t="str">
            <v>Implementar huertas tradicionales dotadas de equipos y herramientas apropiadas con servicio de extensión rural garantizando la soberanía alimentaria de acuerdo a usos y costumbres del pueblo Nasa del municipio de Puerto Rico - Caquetá.</v>
          </cell>
        </row>
        <row r="10747">
          <cell r="E10747">
            <v>618610302093</v>
          </cell>
          <cell r="F10747" t="str">
            <v>Implementar Capacitaciones en temas nutricionales a las familias de la zona rural del Municipio de San José del Fragua-Caquetá   por parte de las entidades competentes que ayuden a mejorar la seguridad y soberanía aliemntaria de la región.</v>
          </cell>
        </row>
        <row r="10748">
          <cell r="E10748">
            <v>618610302115</v>
          </cell>
          <cell r="F10748" t="str">
            <v>Fortalecer los programas de Mercados Campesinos que Faciliten la comercialización de los productos que se cosechan en los predios de la zona rural del municipio de San José del Fragua-Caquetá, los cuales son destinados para la generación de  recursos económicos que ayuden en la adquisición de los demás productos de la canasta familiar que no se producen en la zona.</v>
          </cell>
        </row>
        <row r="10749">
          <cell r="E10749">
            <v>618610302217</v>
          </cell>
          <cell r="F10749" t="str">
            <v>Implementar los planes departamentales, municipales y/o regionales de seguridad alimentaria y nutricional, incluyendo la construcción del Plan Municipal de Seguridad Alimentaria y Nutricional -SAN, brindando cobertura del 100% de la población del área  rural del municipio de San José del Fragua - Caquetá.</v>
          </cell>
        </row>
        <row r="10750">
          <cell r="E10750">
            <v>618610302267</v>
          </cell>
          <cell r="F10750" t="str">
            <v>Implementar proyectos de  huertas caseras con una extensión rural continua, suministrando materiales, semillas e insumos de buena calidad,donde se garantice el uso de semillas nativas y criollas libres de químicos y transgenicos asegurando una soberanía alimentaria en el área rural del Municipio de San José del Fragua-Caquetá.</v>
          </cell>
        </row>
        <row r="10751">
          <cell r="E10751">
            <v>618610302394</v>
          </cell>
          <cell r="F10751" t="str">
            <v>Dotar de semillas nativas para las huertas caseras a cada una de las familias del Resguardo Nasa el portal de San José del Fragua-Caquetá, con el propósito de disminuir la dependencia del mercado externo.</v>
          </cell>
        </row>
        <row r="10752">
          <cell r="E10752">
            <v>618610302463</v>
          </cell>
          <cell r="F10752" t="str">
            <v>Garantizar por parte del gobierno nacional la implementación de los planes y programas contra la desnutrición infantil  en las comunidades indígenas  del municipio de San José del Fragua-Caquetá.</v>
          </cell>
        </row>
        <row r="10753">
          <cell r="E10753">
            <v>618610302491</v>
          </cell>
          <cell r="F10753" t="str">
            <v>Implementar siete  huertas caseras para cada una de las familias del Resguardo Nasa el Portal de San José del Fragua -Caquetá,con el fin de asegurar una nutrición sana a sus familias.</v>
          </cell>
        </row>
        <row r="10754">
          <cell r="E10754">
            <v>618610302605</v>
          </cell>
          <cell r="F10754" t="str">
            <v>Implementar un programa de  chagras y huertas caseras para 86 familias de los resguardos del Inga  San Miguel, Las Brisas, san Antonio y Yurayaco y sede principal yachaikuri de San José del Fragua-Caquetá.</v>
          </cell>
        </row>
        <row r="10755">
          <cell r="E10755">
            <v>618610304120</v>
          </cell>
          <cell r="F10755" t="str">
            <v>Fortalecer los programas  de complementación alimentaria nutricional dirigidos a la población de adulto mayor de  la zona rural del municipio de San Jose del Fragua-Caqetá,y que estos programas se implementen los siete días de la semana.</v>
          </cell>
        </row>
        <row r="10756">
          <cell r="E10756">
            <v>618753297143</v>
          </cell>
          <cell r="F10756" t="str">
            <v>Fomentar la producción agropecuaria con mujeres rurales que incluya el servicio de extensión rural para garantizar la seguridad alimentaria del sector rural del municipio de San Vicente del Caguán, Caquetá.</v>
          </cell>
        </row>
        <row r="10757">
          <cell r="E10757">
            <v>618753297157</v>
          </cell>
          <cell r="F10757" t="str">
            <v>Desarrollar programas que sensibilicen y generen hábitos de consumo de alimentos saludables en las familias del sector rural del municipio de San Vicente del Caguán, Caquetá.</v>
          </cell>
        </row>
        <row r="10758">
          <cell r="E10758">
            <v>618753297394</v>
          </cell>
          <cell r="F10758" t="str">
            <v>Fortalecer programas de seguridad alimentaria que involucran la población vulnerable del sector rural del municipio de San Vicente del Caguán, Caquetá.</v>
          </cell>
        </row>
        <row r="10759">
          <cell r="E10759">
            <v>618753297793</v>
          </cell>
          <cell r="F10759" t="str">
            <v>Implementar huertas tradicionales dotadas de equipos y herramientas apropiadas con servicio de extensión rural garantizando la autonomía alimentaria de acuerdo a usos y costumbres de cada pueblo indígena del municipio de San Vicente del Caguán.</v>
          </cell>
        </row>
        <row r="10760">
          <cell r="E10760">
            <v>618753297900</v>
          </cell>
          <cell r="F10760" t="str">
            <v>Capacitar a la mujer rural en manipulación de alimentos y dietas nutricionales mejorando la calidad alimenticia de los núcleos familiares del sector rural del municipio de San Vicente del Caguán, Caquetá.</v>
          </cell>
        </row>
        <row r="10761">
          <cell r="E10761">
            <v>618753298454</v>
          </cell>
          <cell r="F10761" t="str">
            <v>Implementar programas de patios productivos para las familias de las comunidades indígenas del municipio de San Vicente del Caguán, Caquetá.</v>
          </cell>
        </row>
        <row r="10762">
          <cell r="E10762">
            <v>618753298467</v>
          </cell>
          <cell r="F10762" t="str">
            <v>Realizar encuentros que permitan la capacitación e intercambios de semillas, saberes y sabores según los usos y costumbres de cada pueblo indígena del Municipio de San Vicente del Caguán, Caquetá.</v>
          </cell>
        </row>
        <row r="10763">
          <cell r="E10763">
            <v>618756305666</v>
          </cell>
          <cell r="F10763" t="str">
            <v>Desarrollar encuentros que permitan el intercambio de semillas, saberes y sabores de las comunidades rurales del municipio de Solano – Caquetá</v>
          </cell>
        </row>
        <row r="10764">
          <cell r="E10764">
            <v>618756305671</v>
          </cell>
          <cell r="F10764" t="str">
            <v>Garantizar la seguridad alimentaria a la población vulnerable del sector rural del municipio de Solano - Caquetá.</v>
          </cell>
        </row>
        <row r="10765">
          <cell r="E10765">
            <v>618756305683</v>
          </cell>
          <cell r="F10765" t="str">
            <v>Generar programas que sensibilicen y generen hábitos de consumo de alimentos saludables en las familias del sector rural del municipio de Solano - Caquetá.</v>
          </cell>
        </row>
        <row r="10766">
          <cell r="E10766">
            <v>618756305690</v>
          </cell>
          <cell r="F10766" t="str">
            <v>Fomentar la producción agropecuaria que incluya el servicio de extensión rural para garantizar la seguridad alimentaria del sector rural del municipio de Solano - Caquetá.</v>
          </cell>
        </row>
        <row r="10767">
          <cell r="E10767">
            <v>618756306816</v>
          </cell>
          <cell r="F10767" t="str">
            <v>Implementar proyectos agrícolas que garanticen la autonomía alimentaria del pueblo indígena Muruy Muina del municipio de Solano – Caquetá.</v>
          </cell>
        </row>
        <row r="10768">
          <cell r="E10768">
            <v>618756306856</v>
          </cell>
          <cell r="F10768" t="str">
            <v>Implementar proyectos agrícolas que garanticen la autonomía alimentaria del pueblo indígena Coreguaje del municipio de Solano – Caquetá.</v>
          </cell>
        </row>
        <row r="10769">
          <cell r="E10769">
            <v>618756306887</v>
          </cell>
          <cell r="F10769" t="str">
            <v>Recuperar semillas ancestrales para contribuir a la soberanía alimentaria de las comunidades indígenas del municipio de Solano - Caquetá.</v>
          </cell>
        </row>
        <row r="10770">
          <cell r="E10770">
            <v>618756306910</v>
          </cell>
          <cell r="F10770" t="str">
            <v>Implementar proyectos agrícolas que garanticen la autonomía alimentaria del pueblo indígena Inga del municipio de Solano – Caquetá.</v>
          </cell>
        </row>
        <row r="10771">
          <cell r="E10771">
            <v>618756306934</v>
          </cell>
          <cell r="F10771" t="str">
            <v>Implementar proyectos agrícolas que garanticen la autonomía alimentaria del pueblo indígena Nasa del municipio de Solano – Caquetá.</v>
          </cell>
        </row>
        <row r="10772">
          <cell r="E10772">
            <v>618756306950</v>
          </cell>
          <cell r="F10772" t="str">
            <v>Implementar proyectos agrícolas que garanticen la autonomía alimentaria del pueblo indígena Carigona del municipio de Solano – Caquetá.</v>
          </cell>
        </row>
        <row r="10773">
          <cell r="E10773">
            <v>618756306968</v>
          </cell>
          <cell r="F10773" t="str">
            <v>Implementar proyectos agrícolas que garanticen la autonomía alimentaria del pueblo indígena Macaguaje del municipio de Solano – Caquetá.</v>
          </cell>
        </row>
        <row r="10774">
          <cell r="E10774">
            <v>618756307004</v>
          </cell>
          <cell r="F10774" t="str">
            <v>Implementar proyectos agrícolas que garanticen la autonomía alimentaria del pueblo indígena Andoque del municipio de Solano – Caquetá.</v>
          </cell>
        </row>
        <row r="10775">
          <cell r="E10775">
            <v>618756307034</v>
          </cell>
          <cell r="F10775" t="str">
            <v>Implementar proyectos agrícolas que garanticen la autonomía alimentaria del pueblo indígena Muinanes del municipio de Solano – Caquetá.</v>
          </cell>
        </row>
        <row r="10776">
          <cell r="E10776">
            <v>618756307057</v>
          </cell>
          <cell r="F10776" t="str">
            <v>Implementar proyectos agrícolas que garanticen la autonomía alimentaria del pueblo indígena Yucuna del municipio de Solano – Caquetá.</v>
          </cell>
        </row>
        <row r="10777">
          <cell r="E10777">
            <v>618756307070</v>
          </cell>
          <cell r="F10777" t="str">
            <v>Implementar proyectos agrícolas que garanticen la autonomía alimentaria del pueblo indígena Matapi del municipio de Solano – Caquetá.</v>
          </cell>
        </row>
        <row r="10778">
          <cell r="E10778">
            <v>618785305386</v>
          </cell>
          <cell r="F10778" t="str">
            <v xml:space="preserve">Implementar programas de alimentación sana que contengan formas correctas de alimentación y nutrición  donde se haga énfasis en la atención a mujeres gestantes del área rural del municipio de Solita-Caquetá. </v>
          </cell>
        </row>
        <row r="10779">
          <cell r="E10779">
            <v>618785305418</v>
          </cell>
          <cell r="F10779" t="str">
            <v>Impulsar proyectos  en producción de especies menores y huertas caseras, que garantice una alimentación sana y nutritiva de la  población del área rural  del Municipio de Sólita-Caquetá, utilizando en estos proyectos una  alimentación alternativa como el ensilaje,focalizando la mujer rural,las familias victimas del conflicto armado,familias pnis  y población afrocolombiana.</v>
          </cell>
        </row>
        <row r="10780">
          <cell r="E10780">
            <v>618785305472</v>
          </cell>
          <cell r="F10780" t="str">
            <v>Fomentar capacitaciones para las familias del área rural  en la implementación y manejo de huertas caseras en el Municipio de Sólita-Caquetá.</v>
          </cell>
        </row>
        <row r="10781">
          <cell r="E10781">
            <v>618785305506</v>
          </cell>
          <cell r="F10781" t="str">
            <v xml:space="preserve"> Gestionar programas subsidiados  para el establecimiento de Granjas Integrales a las familias del área rural del Municipio de Solita-Caquetá  que ayuden a garantizar la soberanía alimentaria de la región.</v>
          </cell>
        </row>
        <row r="10782">
          <cell r="E10782">
            <v>618785305558</v>
          </cell>
          <cell r="F10782" t="str">
            <v>Implementar la comercialización de excedentes  de producción alimentaria  mediante la creación de mercados campesinos para los habitantes del área rural del municipio de Sólita-Caquetá.</v>
          </cell>
        </row>
        <row r="10783">
          <cell r="E10783">
            <v>618785305582</v>
          </cell>
          <cell r="F10783" t="str">
            <v>Contratar Profesionales en Nutrición para los Programas de la Primera Infancia del área rural del Municipio de Sólita-Caquetá, los cuales puedan ayudar a mejorar la calidad de los alimentos y las formas de preparación de los mismos, asegurando una ingesta segura y saludable.</v>
          </cell>
        </row>
        <row r="10784">
          <cell r="E10784">
            <v>618785305667</v>
          </cell>
          <cell r="F10784" t="str">
            <v>Gestionar la implementacion  de programas contra el hambre y la desnutrición dirigida a la población de Adultos Mayores del área rural del municipio de Sólita-Caquetá.</v>
          </cell>
        </row>
        <row r="10785">
          <cell r="E10785">
            <v>618785305742</v>
          </cell>
          <cell r="F10785" t="str">
            <v>Desarrollar un programa que permita la construcción de un plan de alimentación nutricional que fomente el consumo de bebidas y comidas tradicionales, en beneficio de la comunidad Inga del resguardo indígena Agua Blanca Cuzumbe del municipio de Solita, Caquetá.</v>
          </cell>
        </row>
        <row r="10786">
          <cell r="E10786">
            <v>618785305797</v>
          </cell>
          <cell r="F10786" t="str">
            <v>Gestionar un proceso de Veeduría en la entrega de alimentos por parte del gobierno a las familias  del área rural  del municipio de Sólita-Caquetá, victimas del conflicto armado.</v>
          </cell>
        </row>
        <row r="10787">
          <cell r="E10787">
            <v>618860310944</v>
          </cell>
          <cell r="F10787" t="str">
            <v>Implementar y/o ampliar  la cobertura en programas de alimentación y nutrición  en  la población de adulto mayor, mujeres gestantes y niños en condiciones de discapacidad del área rural  del municipio de Valparaiso-Caquetá.</v>
          </cell>
        </row>
        <row r="10788">
          <cell r="E10788">
            <v>618860310958</v>
          </cell>
          <cell r="F10788" t="str">
            <v>Implementar campañas orientadas a promover la producción y el consumo de alimentos con un alto contenido nutricional,libres de agrotoxicos,con un manejo adecuado y la adopción de buenos hábitos alimenticios a las familias de área rural  del Municipio de Valparaíso-Caquetá, buscando asegurar  una soberanía alimentaria.</v>
          </cell>
        </row>
        <row r="10789">
          <cell r="E10789">
            <v>618860310992</v>
          </cell>
          <cell r="F10789" t="str">
            <v>Impulsar programas estratégicos que  garantice seguridad y soberanía alimentaria, con la implementacion  de huertas caseras integrales con una extencion superficiaria de mínimo una hectárea donde se puedan producir alimentos de diferentes tipos y especies en las familias del área rural del municipio de Valparaíso-Caquetá.</v>
          </cell>
        </row>
        <row r="10790">
          <cell r="E10790">
            <v>618860311002</v>
          </cell>
          <cell r="F10790" t="str">
            <v xml:space="preserve"> Implementar un programa de Mercados Campesinos que Faciliten la comercialización de los productos que se cosechan en los predios de la zona rural del municipio de Valparaíso-Caquetá,que ayuden a mejorar la economía familiar.</v>
          </cell>
        </row>
        <row r="10791">
          <cell r="E10791">
            <v>618860311008</v>
          </cell>
          <cell r="F10791" t="str">
            <v>Implementar  un proyecto que impulse el fomento y adecuación de un  vivero municipal  que facilite la propagación de especies horto frutícolas en el área rural del municipio de Valparaiso-Caquetá, que ayude a establecer una soberanía y seguridad alimentaria.</v>
          </cell>
        </row>
        <row r="10792">
          <cell r="E10792">
            <v>618860311015</v>
          </cell>
          <cell r="F10792" t="str">
            <v>Implementar  proyectos en  cultivo y producción de  especies menores que ayuden a mejorar la ingesta de proteína animal en las familias del área rural del municipio de Valparaíso-Caquetá.</v>
          </cell>
        </row>
        <row r="10793">
          <cell r="E10793">
            <v>618860311040</v>
          </cell>
          <cell r="F10793" t="str">
            <v>Fortalecer  y ampliar la cobertura de los  programas contra el hambre y la desnutrición con cobertura  total  en la zona rural del municipio de Valparaíso.-Caquetá.</v>
          </cell>
        </row>
        <row r="10794">
          <cell r="E10794">
            <v>618860311075</v>
          </cell>
          <cell r="F10794" t="str">
            <v>Implementar un programa que permita la construcción de un plan de alimentación nutricional que fomente el consumo de bebidas y comidas tradicionales en el Cabildo Indígena Nasa Yu Lucx  del Municipio de Valparaíso-Caquetá.</v>
          </cell>
        </row>
        <row r="10795">
          <cell r="E10795">
            <v>618001285811</v>
          </cell>
          <cell r="F10795" t="str">
            <v>Promover la articulación con las entidades del SNARIV, para garantizar y agilizar el acceso a la reparación integral, colectiva e individual, de las víctimas del conflicto armado en el municipio de Florencia, Caquetá</v>
          </cell>
        </row>
        <row r="10796">
          <cell r="E10796">
            <v>618001285850</v>
          </cell>
          <cell r="F10796" t="str">
            <v>Fomentar la creación de un programa de pedagogía social, con enfoque de género, en la zona rural del municipio de Florencia, Caquetá</v>
          </cell>
        </row>
        <row r="10797">
          <cell r="E10797">
            <v>618001285900</v>
          </cell>
          <cell r="F10797" t="str">
            <v>Crear una estrategia de participación ciudadana en las zonas rurales de Florencia, Caquetá, para la generación de nuevos liderazgos en el municipio</v>
          </cell>
        </row>
        <row r="10798">
          <cell r="E10798">
            <v>618001286000</v>
          </cell>
          <cell r="F10798" t="str">
            <v>Desarrollar un proceso de pedagogía social para la reconciliación en las zonas rurales del municipio de Florencia, Caquetá</v>
          </cell>
        </row>
        <row r="10799">
          <cell r="E10799">
            <v>618001286096</v>
          </cell>
          <cell r="F10799" t="str">
            <v>Fomentar la construcción de una estrategia comunicativa, pedagógica e informativa para las zonas rurales del municipio de Florencia, Caquetá</v>
          </cell>
        </row>
        <row r="10800">
          <cell r="E10800">
            <v>618001286138</v>
          </cell>
          <cell r="F10800" t="str">
            <v>Promover la construcción, mejoramiento y dotación de infraestructura comunitaria para la paz en las áreas rurales del municipio de Florencia, Caquetá</v>
          </cell>
        </row>
        <row r="10801">
          <cell r="E10801">
            <v>618001286163</v>
          </cell>
          <cell r="F10801" t="str">
            <v>Favorecer la creación de una estrategia de reconstrucción de memoria histórica en el área rural de Florencia, Caquetá, con énfasis en los hechos victimizantes y de resistencia protagonizados por las mujeres</v>
          </cell>
        </row>
        <row r="10802">
          <cell r="E10802">
            <v>618001286177</v>
          </cell>
          <cell r="F10802" t="str">
            <v>Promover jornadas, interveredales e intercorregimentales, de cultura para afianzar la identidad campesina en las zonas rurales de Florencia, Caquetá</v>
          </cell>
        </row>
        <row r="10803">
          <cell r="E10803">
            <v>618029289896</v>
          </cell>
          <cell r="F10803" t="str">
            <v>Garantizar el acceso a la información para la población Albanes con enfoque diferencial a través de la implementación de una emisora comunitaria que permita la educación para la paz y la promoción de la seguridad, reconciliación, la convivencia, la tolerancia y la no estigmatización de los ciudadanos del municipio de Albania Caquetá</v>
          </cell>
        </row>
        <row r="10804">
          <cell r="E10804">
            <v>618029290181</v>
          </cell>
          <cell r="F10804" t="str">
            <v xml:space="preserve">Garantizar que desde la Personería, Unidad de Reparación a las Víctimas y enlace municipal para atención a las víctimas del conflicto armado del municipio de Albania Caquetá, el fortalecimiento en la vinculación de personal, dotación, para el mejoramiento de las capacidades institucionales en el ámbito administrativo </v>
          </cell>
        </row>
        <row r="10805">
          <cell r="E10805">
            <v>618029290288</v>
          </cell>
          <cell r="F10805" t="str">
            <v>Construir casetas culturales de integración comunitaria para el fomento de espacios de promoción, de reconciliación, convivencia, tolerancia, cultura y paz, en los núcleos veredales del municipio de Albania Caquetá.</v>
          </cell>
        </row>
        <row r="10806">
          <cell r="E10806">
            <v>618029290338</v>
          </cell>
          <cell r="F10806" t="str">
            <v>Propiciar un mecanismo que permita la generación de incentivos para el fortalecimiento de capacidades de los líderes comunitarios del municipio de Albania Caquetá,</v>
          </cell>
        </row>
        <row r="10807">
          <cell r="E10807">
            <v>618029290379</v>
          </cell>
          <cell r="F10807" t="str">
            <v>Implementar programas que permitan el fortalecimiento de capacidades con enfoque diferencial para instituciones y líderes sociales, en centros educativas y organizaciones de la sociedad civil del municipio de Albania Caquetá.</v>
          </cell>
        </row>
        <row r="10808">
          <cell r="E10808">
            <v>618029290423</v>
          </cell>
          <cell r="F10808" t="str">
            <v xml:space="preserve">Garantizar la presencia de la fuerza pública en la zona rural del municipio de Albania Caquetá que brinde la seguridad y capacitación </v>
          </cell>
        </row>
        <row r="10809">
          <cell r="E10809">
            <v>618029290501</v>
          </cell>
          <cell r="F10809" t="str">
            <v xml:space="preserve">Implementar y propiciar espacios efectivos en el municipio de Albania Caquetá, que permitan obtener información real de las rutas y procedimientos para la ubicación de personas desaparecidas durante el conflicto </v>
          </cell>
        </row>
        <row r="10810">
          <cell r="E10810">
            <v>618029290531</v>
          </cell>
          <cell r="F10810" t="str">
            <v xml:space="preserve">Implementar jornadas móviles de acceso a la justicia en el área rural del municipio de Albania Caquetá con el fin de garantizar a la población víctima y demás grupos poblacionales la realización de trámites, solicitudes y denuncias </v>
          </cell>
        </row>
        <row r="10811">
          <cell r="E10811">
            <v>618029290545</v>
          </cell>
          <cell r="F10811" t="str">
            <v>Implementar programas  en el municipio de Albania Caquetá que permitan el fortalecimiento de capacidades en temas de reconciliación, paz, convivencia, resolución pacífica de conflictos, mecanismos de participación ciudadana, y la no discriminación, con enfoque diferencial para instituciones y líderes sociales,</v>
          </cell>
        </row>
        <row r="10812">
          <cell r="E10812">
            <v>618029290578</v>
          </cell>
          <cell r="F10812" t="str">
            <v>Propiciar espacios en el municipio de Albania Caquetá, que permitan la vinculación de las víctimas en el campo administrativo municipal de acuerdo al cumplimiento previo de los requisitos ley, con el fin de garantizar y promover el fortalecimiento de capacidades individuales e institucionales</v>
          </cell>
        </row>
        <row r="10813">
          <cell r="E10813">
            <v>618029290599</v>
          </cell>
          <cell r="F10813" t="str">
            <v xml:space="preserve">Garantizar un sitio que permita las reuniones periódicas de la mesa municipal de víctimas del municipio de Albania Caquetá incluida su dotación con el propósito de mejorar la infraestructura comunitaria </v>
          </cell>
        </row>
        <row r="10814">
          <cell r="E10814">
            <v>618029290614</v>
          </cell>
          <cell r="F10814" t="str">
            <v>Construir la casa de la mujer rural en Albania Caquetá que permita el fortalecimiento de las redes de mujeres del sur del departamento del Caquetá en materia de capacitación, formación empresarial generando estímulos para promover el empoderamiento de la mujer</v>
          </cell>
        </row>
        <row r="10815">
          <cell r="E10815">
            <v>618029290616</v>
          </cell>
          <cell r="F10815" t="str">
            <v xml:space="preserve"> Establecer un espacio físico en el municipio de Albania Caquetá, que permita a las víctimas del conflicto armado, campesinos y comunidad en general, gozar del derecho a la libertad religiosa como una estrategia de promoción de la reconciliación, convivencia, tolerancia, y la no estigmatización</v>
          </cell>
        </row>
        <row r="10816">
          <cell r="E10816">
            <v>618029290832</v>
          </cell>
          <cell r="F10816" t="str">
            <v>Implementar la actualización de la base de datos del registro único de víctimas para realizar nuevamente la categorización de los habitantes del Resguardo indígena los Pijao del Municipio de Albania, Caquetá.</v>
          </cell>
        </row>
        <row r="10817">
          <cell r="E10817">
            <v>618029290835</v>
          </cell>
          <cell r="F10817" t="str">
            <v>Capacitar en temas de formulación de proyectos a un equipo técnico del Resguardo indígena Los Pijaos, para que brinden asesoría e implementen proyectos en el Plan de Vida del mismo Resguardo indígena del municipio de Albania Caquetá.</v>
          </cell>
        </row>
        <row r="10818">
          <cell r="E10818">
            <v>618029290840</v>
          </cell>
          <cell r="F10818" t="str">
            <v>Capacitar a delegados del Resguardo Los Pijaos en temas de ruta de atención a víctimas diferencial para que se brinde asesoría a los habitantes del mismo Resguardo del Municipio de Albania, Caquetá.</v>
          </cell>
        </row>
        <row r="10819">
          <cell r="E10819">
            <v>618029290841</v>
          </cell>
          <cell r="F10819" t="str">
            <v>Construir un bohío (maloka) para realizar encuentros culturales dentro del Resguardo Pijao del municipio de Albania Caquetá.</v>
          </cell>
        </row>
        <row r="10820">
          <cell r="E10820">
            <v>618029290843</v>
          </cell>
          <cell r="F10820" t="str">
            <v>Capacitar en temas de paz, reconciliación, convivencia y en mecanismos constitucionales como la tutela y el derecho de petición, en el resguardo Los Pijaos del Municipio de Albania, Caquetá.</v>
          </cell>
        </row>
        <row r="10821">
          <cell r="E10821">
            <v>618029290941</v>
          </cell>
          <cell r="F10821" t="str">
            <v>Garantizar por parte del estado los derechos de los campesinos Albaneses, dignificación y reconocimiento como clase social</v>
          </cell>
        </row>
        <row r="10822">
          <cell r="E10822">
            <v>618094296851</v>
          </cell>
          <cell r="F10822" t="str">
            <v>Fortalecer las veedurías ciudadanas y organizaciones comunitarias del municipio de Belén de los Andaquíes Caquetá, en los procesos de participación ciudadana y comunitaria, en la toma de decisiones, en la gestión de los asuntos que les conciernen y en el seguimiento y control de los proyectos de inversión</v>
          </cell>
        </row>
        <row r="10823">
          <cell r="E10823">
            <v>618094296859</v>
          </cell>
          <cell r="F10823" t="str">
            <v>Implementar la atención de la comisaría de familia en los centros poblados del municipio de Belén de los Andaquíes Caquetá, para brindar orientación psicológica, jurídica, nutricional, seguimiento y verificación de casos a las familias, en favor de mantener la unidad y bienestar de los miembros de cada una de éstas</v>
          </cell>
        </row>
        <row r="10824">
          <cell r="E10824">
            <v>618094296913</v>
          </cell>
          <cell r="F10824" t="str">
            <v xml:space="preserve">Construir la infraestructura de las inspecciones de policía en los núcleos veredales Alto Sarabando, Los Angeles, El Portal la Mono del municipio de Belén de los Andaquíes, </v>
          </cell>
        </row>
        <row r="10825">
          <cell r="E10825">
            <v>618094296951</v>
          </cell>
          <cell r="F10825" t="str">
            <v xml:space="preserve">Implementar la atención a las víctimas en los núcleos veredales del municipio de Belén de los Andaquíes Caquetá, brindando información, orientación y apoyo para el acceso a la atención, asistencia y reparación integral a las víctimas del conflicto armado en articulación con UARIV a través del enlace municipal de víctimas </v>
          </cell>
        </row>
        <row r="10826">
          <cell r="E10826">
            <v>618094297075</v>
          </cell>
          <cell r="F10826" t="str">
            <v>Articular los organismos de socorro Bomberos y Defensa Civil con la unidad de gestión de riesgo departamental y nacional en la consecución de mobiliario, vehículo y equipos necesarios para el fortalecimiento de capacidades institucionales y de la sociedad civil en cumplimento de su misión.</v>
          </cell>
        </row>
        <row r="10827">
          <cell r="E10827">
            <v>618094297112</v>
          </cell>
          <cell r="F10827" t="str">
            <v>Fortalecer la ampliación de cobertura de las emisoras comunitarias e institucionales, del municipio de Belén de los Andaquíes Caquetá,  con la dotación de equipo necesarios para la divulgación de programas de interés general con contenidos sobre pedagogía, derechos de la mujer, cultura, convivencia y el proceso de paz</v>
          </cell>
        </row>
        <row r="10828">
          <cell r="E10828">
            <v>618094297201</v>
          </cell>
          <cell r="F10828" t="str">
            <v xml:space="preserve">Implementar el programa conciliadores en equidad en el municipio de Belén de los Andaquíes Caquetá, para fortalecer la justicia comunitaria y la promoción de espacios en la solución pacífica de conflictos que mejoran la convivencia y los mecanismos de control social. </v>
          </cell>
        </row>
        <row r="10829">
          <cell r="E10829">
            <v>618094297211</v>
          </cell>
          <cell r="F10829" t="str">
            <v>Ampliar la presencia de la fuerza pública en la zona rural del municipio de Belén de los Andaquíes Caquetá, con programas de acción integral  y desarrollo social que garanticen el respeto la seguridad y tranquilidad ciudadana</v>
          </cell>
        </row>
        <row r="10830">
          <cell r="E10830">
            <v>618094297294</v>
          </cell>
          <cell r="F10830" t="str">
            <v xml:space="preserve">Implementar la política pública de mujer en el municipio de Belén de los Andaquíes Caquetá, para garantizar a todas una vida libre de violencia, con el objetivo de proteger la integridad física, psíquica y libertad sexual de la mujer, y el fortalecimiento de proyectos a través de la aprobación de recursos en el ejercicio efectivo de los derechos </v>
          </cell>
        </row>
        <row r="10831">
          <cell r="E10831">
            <v>618094297361</v>
          </cell>
          <cell r="F10831" t="str">
            <v>Garantizar que la Unidad de Atención a Las Víctimas articule con las entidades del SNARIV la reparación individual y colectiva integral a las víctimas del municipio de Belén de los Andaquíes Caquetá, garantizando el goce efectivo de derechos en materia de educación, atención psicosocial, salud, vivienda, programas de empleo y generación de ingresos</v>
          </cell>
        </row>
        <row r="10832">
          <cell r="E10832">
            <v>618094297431</v>
          </cell>
          <cell r="F10832" t="str">
            <v xml:space="preserve">Socializar los acuerdos de paz con personal idóneo a las organizaciones de mujeres y población del municipio de Belén de los Andaquíes Caquetá, a través de talleres, foros y conversatorios para la construcción de confianza y cierre de brechas entre la comunidad </v>
          </cell>
        </row>
        <row r="10833">
          <cell r="E10833">
            <v>618094297470</v>
          </cell>
          <cell r="F10833" t="str">
            <v xml:space="preserve">Desarrollar un proceso de pedagogía social a los niños, niñas, adolescentes, jóvenes, mujer y adultos del municipio de Belén de los Andaquíes Caquetá, a través de talleres en derechos humanos y el fortalecimiento de la convivencia ciudadana </v>
          </cell>
        </row>
        <row r="10834">
          <cell r="E10834">
            <v>618094297530</v>
          </cell>
          <cell r="F10834" t="str">
            <v xml:space="preserve">Fortalecer la personería municipal del municipio de Belén de los Andaquíes Caquetá con personal para que realice capacitación, creación y acompañamiento específico en la conformación de veedurías ciudadanas para el seguimiento en la implementación de los acuerdos de la Habana </v>
          </cell>
        </row>
        <row r="10835">
          <cell r="E10835">
            <v>618094297596</v>
          </cell>
          <cell r="F10835" t="str">
            <v>Construir la casa de la mujer dotada en el municipio de Belén de los Andaquíes Caquetá favoreciendo la participación en todos los ámbitos de la sociedad y la toma de conciencia de la situación de discriminación que viven las mujeres</v>
          </cell>
        </row>
        <row r="10836">
          <cell r="E10836">
            <v>618094297754</v>
          </cell>
          <cell r="F10836" t="str">
            <v>Contar con un punto de atención permanente a víctimas en el municipio de Belén de los Andaquíes por parte de la UARIV que cuente con las plataformas y herramientas necesarias donde la población víctima pueda solicitar conocer su estado de valoración</v>
          </cell>
        </row>
        <row r="10837">
          <cell r="E10837">
            <v>618094297833</v>
          </cell>
          <cell r="F10837" t="str">
            <v>Construir centros de formación comunitaria dotados de mobiliario y equipos audiovisuales para el fortalecimiento de las Juntas de Acción Comunal de las veredas Agua Dulce, los Ángeles, San Luis, San Antonio, Sarabando Alto, Pueblitos, Aletones, la Chocho, San Juan y dos en la zona urbana del Municipio de Belén de los Andaquíes Caquetá</v>
          </cell>
        </row>
        <row r="10838">
          <cell r="E10838">
            <v>618094297864</v>
          </cell>
          <cell r="F10838" t="str">
            <v>Restaurar el espacio físico donde se pagan las condenas o castigos impuestos por la justicia propia del Resguardo La Cerinda del Municipio de Belén de los Andaquíes Caquetá</v>
          </cell>
        </row>
        <row r="10839">
          <cell r="E10839">
            <v>618094297871</v>
          </cell>
          <cell r="F10839" t="str">
            <v>Construir la casa Ya Misak en la Comunidad Indígena El Águila del Municipio de Belén de los Andaquíes Caquetá que permita la interacción de las 18 familias que la conforman, tales como reuniones, ceremonias y demás.</v>
          </cell>
        </row>
        <row r="10840">
          <cell r="E10840">
            <v>618094297879</v>
          </cell>
          <cell r="F10840" t="str">
            <v>Realizar capacitaciones periódicas que permitan a la Comunidad Indígena El Águila del Municipio de Belén de los Andaquíes Caquetá, conocer los reglamentos internos y ley de origen y jurisdicción especial indígena</v>
          </cell>
        </row>
        <row r="10841">
          <cell r="E10841">
            <v>618094297883</v>
          </cell>
          <cell r="F10841" t="str">
            <v>Dotar de mobiliario y utensilios la casa de paso de propiedad del Resguardo Indígena La Cerinda ubicada en el casco urbano de Belén de los Andaquíes - Caquetá.</v>
          </cell>
        </row>
        <row r="10842">
          <cell r="E10842">
            <v>618094297887</v>
          </cell>
          <cell r="F10842" t="str">
            <v>Adecuar la casa de pensamiento para las armonizaciones</v>
          </cell>
        </row>
        <row r="10843">
          <cell r="E10843">
            <v>618094297892</v>
          </cell>
          <cell r="F10843" t="str">
            <v xml:space="preserve">Dotar de instrumentos musicales tradicionales de la cultura Embera Katio  la comunidad del Resguardo Indígena La Cerinda del Municipio de Belén de los Andaquíes - Caquetá, con sus respectivos vestidos tradicionales (Parumas) </v>
          </cell>
        </row>
        <row r="10844">
          <cell r="E10844">
            <v>618094297902</v>
          </cell>
          <cell r="F10844" t="str">
            <v>Restaurar la casa de paso indígena de propiedad del resguardo La Cerinda ubicada en el casco urbano de Belén de los Andaquíes - Caquetá.</v>
          </cell>
        </row>
        <row r="10845">
          <cell r="E10845">
            <v>618094297907</v>
          </cell>
          <cell r="F10845" t="str">
            <v>Realizar capacitaciones con autoridades y familias</v>
          </cell>
        </row>
        <row r="10846">
          <cell r="E10846">
            <v>618094297908</v>
          </cell>
          <cell r="F10846" t="str">
            <v>Consolidar el Reglamento Interno del Resguardo Indígena La Cerinda del Municipio de Belén de los Andaquíes - Caquetá, socializarlo y hacer entrega física a cada miembro de la comunidad, a través de unos expertos de la Ley de origen Embera Katio financiados por el Estado.</v>
          </cell>
        </row>
        <row r="10847">
          <cell r="E10847">
            <v>618094297915</v>
          </cell>
          <cell r="F10847" t="str">
            <v>Construir el Tambo dentro del Resguardo Indígena La Cerinda del Municipio de Belén de los Andaquíes - Caquetá de acuerdo a usos y costumbres de la población indígena Embera Katio, para el desarrollo de actividades culturales.</v>
          </cell>
        </row>
        <row r="10848">
          <cell r="E10848">
            <v>618094297919</v>
          </cell>
          <cell r="F10848" t="str">
            <v>Ampliar la cobertura de emisoras comunitarias para que puedan ser escuchadas por la Comunidad Indígena El Águila del Municipio de Belén de los Andaquíes - Caquetá y puedan acceder a programas radiales gratuitos</v>
          </cell>
        </row>
        <row r="10849">
          <cell r="E10849">
            <v>618094297921</v>
          </cell>
          <cell r="F10849" t="str">
            <v>Adecuar un espacio físico Resguardo Indígena La Esperanza del Municipio de Belén de los Andaquíes - Caquetá como casa cabildo para realizar los encuentros comunitarios</v>
          </cell>
        </row>
        <row r="10850">
          <cell r="E10850">
            <v>618094297926</v>
          </cell>
          <cell r="F10850" t="str">
            <v>Construir una casa de paso indígena para los habitantes del Resguardo La Cerinda en el centro poblado los Ángeles, de acuerdo con sus usos y costumbres , con su respectiva dotación de mobiliario y utensilios en el municipio de Belén de los Andaquies - Caquetá.</v>
          </cell>
        </row>
        <row r="10851">
          <cell r="E10851">
            <v>618150292798</v>
          </cell>
          <cell r="F10851" t="str">
            <v>Implementar programas de capacitación fortalecimiento comunitario en zonas rurales de Cartagena del Chaira y realizar seguimiento a las organizaciones sociales;  JAC Colectivos, Victimas del conflicto armado, NNAJ con un enfoque diferencial (Acuerdos de Paz) y campañas de conciliacion</v>
          </cell>
        </row>
        <row r="10852">
          <cell r="E10852">
            <v>618150292808</v>
          </cell>
          <cell r="F10852" t="str">
            <v>Construir y dotar centros comunitarios en las inspecciones, caseríos, veredas, centros de justicia local para la solución de conflictos, en el municipio de Cartagena del Chaira - Caquetá.</v>
          </cell>
        </row>
        <row r="10853">
          <cell r="E10853">
            <v>618150292820</v>
          </cell>
          <cell r="F10853" t="str">
            <v xml:space="preserve">Implementar programas de recreación, cultura y atención integral para los habitantes de la zona rural con enfoque diferencial y recuperación de las practicas culturales y tradicionales. </v>
          </cell>
        </row>
        <row r="10854">
          <cell r="E10854">
            <v>618150292838</v>
          </cell>
          <cell r="F10854" t="str">
            <v>Crear una emisora comunitaria en el municipio de Cartagena de Chaira</v>
          </cell>
        </row>
        <row r="10855">
          <cell r="E10855">
            <v>618150292917</v>
          </cell>
          <cell r="F10855" t="str">
            <v>Fortalecer el programa de memoria histórica establecido en el municipio de Cartagena del Chaira, para realizar capacitaciones en la ruta de reparación de las victimas y atención psicológica</v>
          </cell>
        </row>
        <row r="10856">
          <cell r="E10856">
            <v>618150292930</v>
          </cell>
          <cell r="F10856" t="str">
            <v>Mayor presencia de las instituciones del estado para ejercer control, brindar protección a lideres y lideresas, bienestar a toda la comunidad, con la  implementación de  programas que permitan el acceso a la justicia, de la población rural del municipio de Cartagena del Chaira -  Caquetá</v>
          </cell>
        </row>
        <row r="10857">
          <cell r="E10857">
            <v>618150292938</v>
          </cell>
          <cell r="F10857" t="str">
            <v>Construir el tambo como espacios para la celebración de rituales ancestrales y la aplicación de procesos internos, del pueblo indígena Embera del municipio de Cartagena del Chaira - Caquetá</v>
          </cell>
        </row>
        <row r="10858">
          <cell r="E10858">
            <v>618150292951</v>
          </cell>
          <cell r="F10858" t="str">
            <v>Dotar de elementos propios para la implementación de la justicia indígena en beneficio de los procesos internos que se adelanten en la comunidad Embera del municipio de Cartagena del Chairá</v>
          </cell>
        </row>
        <row r="10859">
          <cell r="E10859">
            <v>618150292955</v>
          </cell>
          <cell r="F10859" t="str">
            <v>Implementar una ruta especial de reparación individual y colectiva, del pueblo Embera del municipio de Cartagena del Chaira</v>
          </cell>
        </row>
        <row r="10860">
          <cell r="E10860">
            <v>618150292961</v>
          </cell>
          <cell r="F10860" t="str">
            <v>Implementar proyecto de fortalecimiento que permita el empoderamiento organizacional de la comunidad indígena Embera, radicada en el municipio de Cartagena del Chairá,</v>
          </cell>
        </row>
        <row r="10861">
          <cell r="E10861">
            <v>618150292964</v>
          </cell>
          <cell r="F10861" t="str">
            <v>Implementar programas de capacitación para las autoridades tradicionales del cabildo del pueblo Embera del municipio de Cartagena del Chairá</v>
          </cell>
        </row>
        <row r="10862">
          <cell r="E10862">
            <v>618150292987</v>
          </cell>
          <cell r="F10862" t="str">
            <v>Reconocer como sujetos sociales, político y cultural de derechos a los campesinos y mujer rural en sus territorios, para el municipio de Cartagena del Chaira -  Caquetá</v>
          </cell>
        </row>
        <row r="10863">
          <cell r="E10863">
            <v>618150292995</v>
          </cell>
          <cell r="F10863" t="str">
            <v>Implementar proyectos que  incentiven la participación y empoderamiento de la mujer rural de todo el municipio de Cartagena del Chairá</v>
          </cell>
        </row>
        <row r="10864">
          <cell r="E10864">
            <v>618150293024</v>
          </cell>
          <cell r="F10864" t="str">
            <v>Solicitar respeto hacia los campesinos por los atropellos, acciones con daño a través de la implementación de planes, programas y proyectos por parte del Estado para la zona rural del municipio de Cartagena del Chaira - Caquetá.</v>
          </cell>
        </row>
        <row r="10865">
          <cell r="E10865">
            <v>618150293029</v>
          </cell>
          <cell r="F10865" t="str">
            <v>Ejecutar el punto uno y cuatro de los acuerdos de Paz, donde se cumplan los compromisos adquiridos por el Gobierno Nacional en materia de Sustitución de Cultivos Ilícitos</v>
          </cell>
        </row>
        <row r="10866">
          <cell r="E10866">
            <v>618150293051</v>
          </cell>
          <cell r="F10866" t="str">
            <v>Conformar la mesa de mujer rural con asignación presupuestal para su efectivo funcionamiento en beneficio de la mujer rural del municipio de Cartagena del Chaira - Caquetá</v>
          </cell>
        </row>
        <row r="10867">
          <cell r="E10867">
            <v>618150293059</v>
          </cell>
          <cell r="F10867" t="str">
            <v>Construir el centro integral de capacitación para la mujer del municipio de Cartagena del Chaira</v>
          </cell>
        </row>
        <row r="10868">
          <cell r="E10868">
            <v>618150293071</v>
          </cell>
          <cell r="F10868" t="str">
            <v>Construir un centro comunitario para la implementación de encuentros culturales y un festival anual, para el rescate de las tradiciones y valores del pueblo afrodescendiente del municipio de Cartagena del Chaira</v>
          </cell>
        </row>
        <row r="10869">
          <cell r="E10869">
            <v>618205292488</v>
          </cell>
          <cell r="F10869" t="str">
            <v>Garantizar a las organizaciones de mujeres del municipio de Curillo Caquetá, la aprobación de proyectos enfocados en procesos de construcción de paz, garantía, promoción y defensa de los derechos de las mujeres</v>
          </cell>
        </row>
        <row r="10870">
          <cell r="E10870">
            <v>618205292570</v>
          </cell>
          <cell r="F10870" t="str">
            <v xml:space="preserve">Fortalecer la asociación afrocolombiana del municipio de Curillo Caquetá, en temas organizativos, administrativos que permitan potencializar las habilidades y capacidades </v>
          </cell>
        </row>
        <row r="10871">
          <cell r="E10871">
            <v>618205292617</v>
          </cell>
          <cell r="F10871" t="str">
            <v>Generar incentivos para el fortalecimiento de capacidades de los líderes comunitarios del municipio de Curillo Caquetá, a través del beneficio a subsidios del Estado en el ámbito educativo, vivienda rural y programas sociales como reconocimiento por el servicio social que prestan a la comunidad.</v>
          </cell>
        </row>
        <row r="10872">
          <cell r="E10872">
            <v>618205292639</v>
          </cell>
          <cell r="F10872" t="str">
            <v>Construir Centros de Formación comunal dotados de mobiliario, ayudas audiovisuales y tecnológicas, en los núcleos Salamina, Libertador (adicionalmente Delicias, Canelo Medio, Miravalle y Los Ángeles), Horizonte y Puerto Valdivia del municipio de Curillo Caquetá, destinados a realizar fiestas, actividades lúdicas en beneficios de los niños, jóvenes y adultos</v>
          </cell>
        </row>
        <row r="10873">
          <cell r="E10873">
            <v>618205292655</v>
          </cell>
          <cell r="F10873" t="str">
            <v>Construir un centro de memoria histórica en el municipio de Curillo Caquetá, donde se plasmen las experiencias vividas del conflicto armado, las graves violaciones a los derechos humanos, como garantía para que las comunidades y las víctimas puedan conocer las causas, actores y prácticas que definieron los periodos de conflicto armado</v>
          </cell>
        </row>
        <row r="10874">
          <cell r="E10874">
            <v>618205292676</v>
          </cell>
          <cell r="F10874" t="str">
            <v>Gestionar con las entidades del Sistema Nacional de Atención y Reparación Integral a las Víctimas – SNARIV la reparación psicosocial, en la modalidad individual, familiar  y comunitaria de las víctimas del conflicto en el municipio de Curillo Caquetá</v>
          </cell>
        </row>
        <row r="10875">
          <cell r="E10875">
            <v>618205292788</v>
          </cell>
          <cell r="F10875" t="str">
            <v xml:space="preserve">Gestionar e implementar la creación de una emisora comunitaria en el municipio de Curillo Caquetá, para la divulgación de programas de interés general con contenidos sobre pedagogía, cultura, convivencia y el proceso de paz; </v>
          </cell>
        </row>
        <row r="10876">
          <cell r="E10876">
            <v>618205292848</v>
          </cell>
          <cell r="F10876" t="str">
            <v xml:space="preserve">Implementar estrategias que contribuyan con la seguridad ciudadana de los líderes PNIS y sociales del municipio de Curillo Caquetá, a través  del fortalecimiento y divulgación de las rutas de atención efectiva para la protección, respeto y garantía de  los derechos consagrados constitucionalmente.  </v>
          </cell>
        </row>
        <row r="10877">
          <cell r="E10877">
            <v>618205293089</v>
          </cell>
          <cell r="F10877" t="str">
            <v xml:space="preserve">Conformar en el municipio de Curillo Caquetá, el consejo municipal de paz para que realice seguimiento en la implementación y sostenibilidad de los acuerdos de la Habana </v>
          </cell>
        </row>
        <row r="10878">
          <cell r="E10878">
            <v>618205293095</v>
          </cell>
          <cell r="F10878" t="str">
            <v xml:space="preserve">Gestionar el programa conciliadores en equidad en el municipio de Curillo Caquetá y capacitar en liderazgo social, pedagogía en los acuerdos de paz, ley de víctimas, convivencia, derechos humanos y rutas de acceso de atención institucional </v>
          </cell>
        </row>
        <row r="10879">
          <cell r="E10879">
            <v>618205293102</v>
          </cell>
          <cell r="F10879" t="str">
            <v xml:space="preserve">Gestionar la presencia de la fuerza pública en la zona rural del municipio de Curillo Caquetá, con programas de acción integral y desarrollo, que garantizan beneficios sociales, el respeto y la seguridad ciudadana. </v>
          </cell>
        </row>
        <row r="10880">
          <cell r="E10880">
            <v>618205293109</v>
          </cell>
          <cell r="F10880" t="str">
            <v>Priorizar la búsqueda de personas desaparecidas a lo largo del conflicto armado en el municipio de Curillo Caquetá, a través de la Unidad de búsqueda de Personas desaparecidas,</v>
          </cell>
        </row>
        <row r="10881">
          <cell r="E10881">
            <v>618205293113</v>
          </cell>
          <cell r="F10881" t="str">
            <v xml:space="preserve">Gestionar ante la red nacional de información – RNI el acceso al aplicativo del encuestador y se garantice por parte del ente territorial la permanencia de un funcionario que actualice la información de los núcleos familiares del municipio de Curillo Caquetá. </v>
          </cell>
        </row>
        <row r="10882">
          <cell r="E10882">
            <v>618205293374</v>
          </cell>
          <cell r="F10882" t="str">
            <v xml:space="preserve">Construir la casa de acceso a la justicia en el municipio de Curillo, Caquetá, donde funcionen los programas sociales y las entidades que hacen parte del sistema local de justicia, con el fin de garantizar la atención, orientación e información oportuna a la población vulnerable, víctimas y en general. </v>
          </cell>
        </row>
        <row r="10883">
          <cell r="E10883">
            <v>618205293387</v>
          </cell>
          <cell r="F10883" t="str">
            <v>Promover la construcción de la casa de la mujer en el municipio de Curillo Caquetá, para favorecer la toma de conciencia de la situación de discriminación que viven las mujeres y promover su participación en todos los ámbitos de la sociedad</v>
          </cell>
        </row>
        <row r="10884">
          <cell r="E10884">
            <v>618205293402</v>
          </cell>
          <cell r="F10884" t="str">
            <v xml:space="preserve">Promover la creación de la política pública de mujer en el municipio de Curillo Caquetá, orientada a crear condiciones para alcanzar la igualdad de oportunidades, el ejercicio efectivo de los derechos, el respeto al libre desarrollo de la personalidad </v>
          </cell>
        </row>
        <row r="10885">
          <cell r="E10885">
            <v>618205293412</v>
          </cell>
          <cell r="F10885" t="str">
            <v xml:space="preserve">Promover la creación de la política pública de la población afrocolombiana con asentamiento en el municipio de Curillo Caquetá, para el desarrollo integral, protegiendo la diversidad étnica, cultural </v>
          </cell>
        </row>
        <row r="10886">
          <cell r="E10886">
            <v>618205293419</v>
          </cell>
          <cell r="F10886" t="str">
            <v>Fortalecer capacidades y formas de autoridad propia de la población afrocolombiana con asentamiento en el municipio de Curillo Caquetá, para el rescate de raíces nativas mediante el fomento de la cultura,</v>
          </cell>
        </row>
        <row r="10887">
          <cell r="E10887">
            <v>618205293427</v>
          </cell>
          <cell r="F10887" t="str">
            <v>Gestionar la creación del enlace étnico afrocolombiano en el municipio de Curillo Caquetá, para fortalecer la gobernabilidad local, la seguridad y convivencia ciudadana mediante la articulación permanente del nivel nacional con las entidades territoriales étnicas</v>
          </cell>
        </row>
        <row r="10888">
          <cell r="E10888">
            <v>618205293430</v>
          </cell>
          <cell r="F10888" t="str">
            <v>Articular los organismos de socorro Bomberos y Defensa Civil con el ente territorial en la consecución de herramientas, equipos necesarios para fortalecimiento de capacidades institucionales y de la sociedad civil en cumplimento de su misión en la zona rural del municipio de Curillo Caquetá.</v>
          </cell>
        </row>
        <row r="10889">
          <cell r="E10889">
            <v>618205293437</v>
          </cell>
          <cell r="F10889" t="str">
            <v xml:space="preserve">Fortalecer la asociación de ASOJUNTAS, la Asociación Nacional de Usuarios Campesinos - ANUC y demás asociaciones sociales del Municipio de Curillo Caquetá, con el fin de gestionar los procesos de entrega gratuita de tierras para las familias de recolectores, arrendatarios, jornaleros, hijos de colonos, comunidades afro, familias acogidas al proceso PNIS y mujeres </v>
          </cell>
        </row>
        <row r="10890">
          <cell r="E10890">
            <v>618205293441</v>
          </cell>
          <cell r="F10890" t="str">
            <v xml:space="preserve">Fomentar espacios de Perdón y Reconciliación en el municipio de Curillo Caquetá, a través del deporte, la cultura  y la recreación para el aprovechamiento del tiempo libre </v>
          </cell>
        </row>
        <row r="10891">
          <cell r="E10891">
            <v>618205293980</v>
          </cell>
          <cell r="F10891" t="str">
            <v>Construir la casa de paso dotada, para la comunidad afrocolombiana del Municipio de Curillo Caquetá, con el objetivo de brindar garantías de derechos y la facilidad del desarrollo intercultural a sus creencias y costumbres.</v>
          </cell>
        </row>
        <row r="10892">
          <cell r="E10892">
            <v>618247320005</v>
          </cell>
          <cell r="F10892" t="str">
            <v>Establecer un programa que permita la implementaciòn de la política publica de genero  en el Cabildo Nasa</v>
          </cell>
        </row>
        <row r="10893">
          <cell r="E10893">
            <v>618247320008</v>
          </cell>
          <cell r="F10893" t="str">
            <v>Capacitar a los comuneros del Cabildo Nasa Cxhab, en temas de convivencia y liderazgo, para generar un ambiente  sano, que permita a los miembros del cabildo fortalecer sus conocimientos en el marco normativo de la jurisdicción especial indígena</v>
          </cell>
        </row>
        <row r="10894">
          <cell r="E10894">
            <v>618247320009</v>
          </cell>
          <cell r="F10894" t="str">
            <v>Capacitar algunos  comuneros para que se especialicen en un determinado oficio o arte para reforzar la cultura de nuestra comunidad Nasa Cxhab</v>
          </cell>
        </row>
        <row r="10895">
          <cell r="E10895">
            <v>618247320013</v>
          </cell>
          <cell r="F10895" t="str">
            <v xml:space="preserve"> Promover acciones efectivas que permitan garantizar la justicia, verdad, reparaciòn y garantìas de no repeticiòn de la comunidad del Cabildo Nasa Cxhab </v>
          </cell>
        </row>
        <row r="10896">
          <cell r="E10896">
            <v>618247320015</v>
          </cell>
          <cell r="F10896" t="str">
            <v>Fortalecer las costumbres (lengua, comida etc) del pueblo Nasa para permitir conservar las tradiciones y participar de forma dinámica en las actividades propuestas por las autoridades tradicionales del Cabildo Nasa</v>
          </cell>
        </row>
        <row r="10897">
          <cell r="E10897">
            <v>618247320018</v>
          </cell>
          <cell r="F10897" t="str">
            <v xml:space="preserve">Implementar programas y planes que permitan la convivencia, sano espacrimiento, la reconciliaciòn, la tolerancia y la paz, como estrategia de promoción  y divulgación los procesos interculturales del Cabildo Nasa Cxhab </v>
          </cell>
        </row>
        <row r="10898">
          <cell r="E10898">
            <v>618247320027</v>
          </cell>
          <cell r="F10898" t="str">
            <v>Fortalecer a la guardia indigena en dotaciòn y capacitaciòn que permita la ejecuciòn de la justicia propia en la comunidad Nasa Cxhab del municipio de El Doncello Caquetà</v>
          </cell>
        </row>
        <row r="10899">
          <cell r="E10899">
            <v>618247320049</v>
          </cell>
          <cell r="F10899" t="str">
            <v>Implementar Programas de Formaciòn que permita el fortalecimiento de los grupos poblacionales  rurales a travès de Talleres Pedagògicos y de formaciòn tècnica en formulaciòn y elaboraciòn de proyectos sociales y comunitarios, lùdicos, recreativos, Diplomados, Foros, intercambio de experiencias,con un enfoque de formaciòn integral a los jòvenes rurales</v>
          </cell>
        </row>
        <row r="10900">
          <cell r="E10900">
            <v>618247320052</v>
          </cell>
          <cell r="F10900" t="str">
            <v>Construir Centros de integraciòn Comunal y comunitaria en cada uno de los centros Poblados de Berlin, Maguarè, Puerto Manrique, Puerto Hungrìa y Santa Martha Peñas Negras,con el fin de brindar espacios para el sano esparcimiento, ocupaciòn del tiempo libre, la convivencia e integraciòn social, que permita la reconciliaciòn y resoluciòn de conflictos</v>
          </cell>
        </row>
        <row r="10901">
          <cell r="E10901">
            <v>618247320056</v>
          </cell>
          <cell r="F10901" t="str">
            <v>Fortalecer la presencia Institucional de la fuerza pùblica que garantice de manera efectiva la seguridad para que permita el acceso de medidas de restablecimientos de derechos de la poblaciòn victima del municipio de El Doncello Caquetà.</v>
          </cell>
        </row>
        <row r="10902">
          <cell r="E10902">
            <v>618247320062</v>
          </cell>
          <cell r="F10902" t="str">
            <v>Formular e implementar la política pública que promueva la implementaciòn del Sistema de  justicia local,  con capacidad instalada  en los centros poblados Berlin, Maguarè, Manrique, Puerto Hungría y Peñas Negras, con el fin de garantizar el respeto y garantía de de los DDHH a los líderes sociales</v>
          </cell>
        </row>
        <row r="10903">
          <cell r="E10903">
            <v>618247320070</v>
          </cell>
          <cell r="F10903" t="str">
            <v>Fortalecer pedagògicamente el Programa PNIS para que desde las estructuras que lo conforman sean conocidas y asumidas las funciones; con el empoderamiento de las comunidades, en procura de garantizar su Evaluaciòn, Seguimiento y cumplimiento, como estrategia para la implementaciòn de la cultura de la legalidad</v>
          </cell>
        </row>
        <row r="10904">
          <cell r="E10904">
            <v>618247320080</v>
          </cell>
          <cell r="F10904" t="str">
            <v>Establecer programas de estímulos y reconocimientos a los lideres comunales, conciliadores en equidad que les permita el acceso a beneficios para el mejoramiento de su calidad de vida</v>
          </cell>
        </row>
        <row r="10905">
          <cell r="E10905">
            <v>618247320082</v>
          </cell>
          <cell r="F10905" t="str">
            <v>Promover la creaciòn de una Emisora Comunitaria con amplia cobertura rural, con el fin de desarrollar programas radiales que propendan por  la pedagogìa para la paz, la reconstrucciòn del tejido social, la tolerancia, la reconciliaciòn, la convivencia, la paz y procurando la no estigmatizaciòn y la promociòn de los Derechos Humanos</v>
          </cell>
        </row>
        <row r="10906">
          <cell r="E10906">
            <v>618247320286</v>
          </cell>
          <cell r="F10906" t="str">
            <v>Construir casas de paso para la mujer rural en los Centros Poblados de Maguarè, Berlin , Puerto Hungrìa, Manrique y Peñas Negras, que le permitan brindar protecciòn y atenciòn integral, acceder a servicios de atenciòn y cuidado de sus hijos, protecciòn, respeto y garantìa de sus derechos</v>
          </cell>
        </row>
        <row r="10907">
          <cell r="E10907">
            <v>618247320287</v>
          </cell>
          <cell r="F10907" t="str">
            <v>Fomentar la creaciòn de la oficina de asuntos religiosos, que permita la integraciòn de las comunidades religiosas y su derecho a la libertad de cultos, como estrategia de promociòn de la reconciliaciòn, la convivencia, tolerancia, el rescate de los valores eticos, sociales y morales</v>
          </cell>
        </row>
        <row r="10908">
          <cell r="E10908">
            <v>618247320296</v>
          </cell>
          <cell r="F10908" t="str">
            <v>Fortalecer la implementaciòn de la polìtica pùblica de la mujer y diseño del plan de trabajo anual para la ejecuciòn de actividades estratègicas orientadas a fortalecer la Mesa Municipal</v>
          </cell>
        </row>
        <row r="10909">
          <cell r="E10909">
            <v>618247320309</v>
          </cell>
          <cell r="F10909" t="str">
            <v>Diseñar una estrategia de Caracterizaciòn de la poblaciòn de orientaciòn diversa que permita realizar un diagnostico que visibilce y fortalezca sus procesos de organizaciòn, planeaciòn y formulaciòn de la polìtica pùblica de la poblaciòn LGBTI del municipio de El Doncello Caquetà.</v>
          </cell>
        </row>
        <row r="10910">
          <cell r="E10910">
            <v>618247320312</v>
          </cell>
          <cell r="F10910" t="str">
            <v xml:space="preserve">Crear la polìtica pùblica de la juventud que permita garantizar la efectiva participaciòn polìtica y social de los jòvenes desde diferentes escenarios, como estrategia de incidencia en la toma de decisiones </v>
          </cell>
        </row>
        <row r="10911">
          <cell r="E10911">
            <v>618247320317</v>
          </cell>
          <cell r="F10911" t="str">
            <v>Implementar espacios de formaciòn  a las comunidades rurales en temas relacionados con DDHH y  mecanismos de participaciòn ciudadana, donde de igual manera se realice la socializaciòn del acuerdo de paz, con el fin de fortalecer  capacidades, brindar garantìas que promuevan la participaciòn activa de la comunidad</v>
          </cell>
        </row>
        <row r="10912">
          <cell r="E10912">
            <v>618247320319</v>
          </cell>
          <cell r="F10912" t="str">
            <v>Promover la no discriminación a grupos en condiciones de vulnerabilidad o discriminados como las mujeres, los pueblos y comunidades étnicas, población LGTBI, jóvenes, niños, niñas, adultos mayores, personas en condiciones de discapacidad, las minorías políticas y religiosas del municipio de El Doncello Caquetà.</v>
          </cell>
        </row>
        <row r="10913">
          <cell r="E10913">
            <v>618256318123</v>
          </cell>
          <cell r="F10913" t="str">
            <v>Implementar espacios de formación y capacitación a las comunidades en temas relacionados con la participación ciudadana tales como, veedurìas ciudadanas, consulta popular, derechos de petición, acción de tutela, acción de cumplimiento, normatividad ambiental, código de policía</v>
          </cell>
        </row>
        <row r="10914">
          <cell r="E10914">
            <v>618256318131</v>
          </cell>
          <cell r="F10914" t="str">
            <v>Facilitar la presencia de la fuerza pública e instituciones del Estado, que garanticen la seguridad, el acceso efectivo y el fortalecimiento de la inversión social y  la justicia con capacidad instalada  en la zona rural</v>
          </cell>
        </row>
        <row r="10915">
          <cell r="E10915">
            <v>618256318149</v>
          </cell>
          <cell r="F10915" t="str">
            <v>Construir Centros de integración Comunal y comunitaria en las veredas y casco urbano con el fin de brindar espacios para el sano esparcimiento, ocupación del tiempo libre, la convivencia e integración social</v>
          </cell>
        </row>
        <row r="10916">
          <cell r="E10916">
            <v>618256318164</v>
          </cell>
          <cell r="F10916" t="str">
            <v>Implementar escenarios de perdón y reconciliación, donde se garantice la participación efectiva de las victimas en la aplicación del acuerdo de paz</v>
          </cell>
        </row>
        <row r="10917">
          <cell r="E10917">
            <v>618256318268</v>
          </cell>
          <cell r="F10917" t="str">
            <v>Fortalecer la Emisora Comunitaria Paujil Stereo 107.1 FM Stereo, con el fin de mejorar  su cobertura rural, a través de la asignación de un terreno, dotada de equipos y herramientas tecnológicas, infraestructura locativa, que promueva la pedagogía para la paz, la reconstrucción del tejido social</v>
          </cell>
        </row>
        <row r="10918">
          <cell r="E10918">
            <v>618256318278</v>
          </cell>
          <cell r="F10918" t="str">
            <v xml:space="preserve">Fortalecer la formación de  las Organizaciones  rurales a través de Talleres Pedagógicos y de formación técnica en formulación y elaboración de proyectos </v>
          </cell>
        </row>
        <row r="10919">
          <cell r="E10919">
            <v>618256318289</v>
          </cell>
          <cell r="F10919" t="str">
            <v>Establecer un mecanismo legal que permita el reconocimiento de la condición social de campesino como sujeto de derechos, propendiendo por el respeto, garantía de los Derechos Humanos</v>
          </cell>
        </row>
        <row r="10920">
          <cell r="E10920">
            <v>618256318295</v>
          </cell>
          <cell r="F10920" t="str">
            <v>Fortalecer pedagògicamente el Programa PNIS para que desde las estructuras que lo conforman sean conocidas y asumidas las funciones; con el empoderamiento de las comunidades, en procura de garantizar su Evaluación, Seguimiento y cumplimiento</v>
          </cell>
        </row>
        <row r="10921">
          <cell r="E10921">
            <v>618256318302</v>
          </cell>
          <cell r="F10921" t="str">
            <v>Fomentar la creación de la oficina de asuntos religiosos, libertad de cultos,promoción de la reconciliación, la convivencia, tolerancia y no estigmatizaciòn</v>
          </cell>
        </row>
        <row r="10922">
          <cell r="E10922">
            <v>618256318307</v>
          </cell>
          <cell r="F10922" t="str">
            <v>Fortalecer la capacidad administrativa, operativa y técnica de la oficina de enlace de victimas para garantizar el acceso a las medidas de reparación integral  a las victimas en el marco de la ley 1448 de 2011</v>
          </cell>
        </row>
        <row r="10923">
          <cell r="E10923">
            <v>618256318313</v>
          </cell>
          <cell r="F10923" t="str">
            <v>Fortalecimiento de la Plataforma Juvenil de el municipio de Paujil Caquetà con el objeto de impulsar la conformación de procesos y practicas organizativas y espacios de participación de los jóvenes, donde se garantice la inclusiòn y participaciòn de los jòvenes rurales</v>
          </cell>
        </row>
        <row r="10924">
          <cell r="E10924">
            <v>618256318583</v>
          </cell>
          <cell r="F10924" t="str">
            <v xml:space="preserve">Implementar acciones que conlleven al cumplimiento de la ley 1448 de 2011 y de manera especial que se de cumplimiento al Decreto Ley 4633 de 2011 y demás normas concordantes </v>
          </cell>
        </row>
        <row r="10925">
          <cell r="E10925">
            <v>618256318586</v>
          </cell>
          <cell r="F10925" t="str">
            <v>Construir seis (6) Bohíos para el Pueblo Pijao y dos (2) Yetwala del pueblo Nasa para conservar la identidad cultural de los pueblos indígenas</v>
          </cell>
        </row>
        <row r="10926">
          <cell r="E10926">
            <v>618256318589</v>
          </cell>
          <cell r="F10926" t="str">
            <v>Propiciar espacios de participación con el fin de generar incidencia en los diferentes escenarios local, departamental y nacional, para que se conozca cómo funciona el sistema de Jurisdicción Especial Indígena</v>
          </cell>
        </row>
        <row r="10927">
          <cell r="E10927">
            <v>618256318590</v>
          </cell>
          <cell r="F10927" t="str">
            <v>Crear mecanismo que permitan el fortalecimiento de los cabildos Uus Use, Nasa Cxhacxha del pueblo Nasa, Eutimio Tique, Primavera, Triunfo, Yundama, Porvenir Estrella, Colombò para mejorar las condiciones de relacionamiento con cada uno de los actores</v>
          </cell>
        </row>
        <row r="10928">
          <cell r="E10928">
            <v>618256318615</v>
          </cell>
          <cell r="F10928" t="str">
            <v>Incentivar la participación de los lideres comunitario y su núcleo familiar, a través de mecanismos de reconocimiento, el acceso y priorizaciòn de su núcleo familiar en programas del Estado</v>
          </cell>
        </row>
        <row r="10929">
          <cell r="E10929">
            <v>618256318616</v>
          </cell>
          <cell r="F10929" t="str">
            <v>Incentivar la participación de los lideres comunitario y su núcleo familiar, a través de mecanismos de reconocimiento, el acceso y priorizaciòn de su núcleo familiar en programas del Estado</v>
          </cell>
        </row>
        <row r="10930">
          <cell r="E10930">
            <v>618256318617</v>
          </cell>
          <cell r="F10930" t="str">
            <v>Implementar, adecuar y colocar  en funcionamiento de un centro de conciliación municipal que garantice el servicio a travès de un conciliador en derecho</v>
          </cell>
        </row>
        <row r="10931">
          <cell r="E10931">
            <v>618256318618</v>
          </cell>
          <cell r="F10931" t="str">
            <v>Fortalecimiento de la Plataforma de la Mujer del municipio de El Paujil Caquetà con el objeto de impulsar la conformación de procesos, practicas organizativas, asociativas y espacios de participación atendiendo a sus diversas formas de expresión a fin de que puedan ejercer una agencia de participación efectiva en la defensa de sus intereses colectivos</v>
          </cell>
        </row>
        <row r="10932">
          <cell r="E10932">
            <v>618410304115</v>
          </cell>
          <cell r="F10932" t="str">
            <v xml:space="preserve">Apoyar el diseño e implementación de la Política pública para la mujer indígena como una plataforma de visibilización y empoderamiento de las mujeres de la Montañita Caqueta </v>
          </cell>
        </row>
        <row r="10933">
          <cell r="E10933">
            <v>618410304252</v>
          </cell>
          <cell r="F10933" t="str">
            <v>Formular el plan de vida y salvaguarda del pueblo Murui de La Montañita - Caquetá</v>
          </cell>
        </row>
        <row r="10934">
          <cell r="E10934">
            <v>618410304337</v>
          </cell>
          <cell r="F10934" t="str">
            <v>Garantizar el ejercicio del poder político por parte de los ciudadanos, mediante las acciones de participación ciudadana, en especial la consulta popular ( ley 134 de 1994), en la cual se tengan en cuenta el pronunciamiento de los ciudadanos del municipio de La Montañita, Caquetá.</v>
          </cell>
        </row>
        <row r="10935">
          <cell r="E10935">
            <v>618410304391</v>
          </cell>
          <cell r="F10935" t="str">
            <v xml:space="preserve">Construir el Tambo, Bohìo y Maloka, de acuerdo a las especificaciones de cada uno de los pueblos indígenas </v>
          </cell>
        </row>
        <row r="10936">
          <cell r="E10936">
            <v>618410304397</v>
          </cell>
          <cell r="F10936" t="str">
            <v>Implementar la justicia propia de los pueblos indìgenas de acuerdo a la normatividad indigena</v>
          </cell>
        </row>
        <row r="10937">
          <cell r="E10937">
            <v>618410304399</v>
          </cell>
          <cell r="F10937" t="str">
            <v>Promover espacios de formación para  las  comunidades rurales a través de Talleres Pedagógicos,</v>
          </cell>
        </row>
        <row r="10938">
          <cell r="E10938">
            <v>618410304400</v>
          </cell>
          <cell r="F10938" t="str">
            <v>Crear una Emisora Comunitaria con amplia cobertura rural, que promueva la pedagogía para la Paz</v>
          </cell>
        </row>
        <row r="10939">
          <cell r="E10939">
            <v>618410304401</v>
          </cell>
          <cell r="F10939" t="str">
            <v>Construir Centros para la integración comunitaria en la zona rural</v>
          </cell>
        </row>
        <row r="10940">
          <cell r="E10940">
            <v>618410304402</v>
          </cell>
          <cell r="F10940" t="str">
            <v>Facilitar la presencia permanente de la Fuerza Pública en la zona rural</v>
          </cell>
        </row>
        <row r="10941">
          <cell r="E10941">
            <v>618410304403</v>
          </cell>
          <cell r="F10941" t="str">
            <v>Implementar proyectos que permitan fortalecer y recuperar iniciativas locales de memoria</v>
          </cell>
        </row>
        <row r="10942">
          <cell r="E10942">
            <v>618410304406</v>
          </cell>
          <cell r="F10942" t="str">
            <v>Desarrollar  acciones  que con lleven al cumplimiento  efectivo de la ley 1448 de 2011</v>
          </cell>
        </row>
        <row r="10943">
          <cell r="E10943">
            <v>618410304410</v>
          </cell>
          <cell r="F10943" t="str">
            <v xml:space="preserve">Crear una oficina de asuntos religiosos, que permita la integración de las comunidades religiosas </v>
          </cell>
        </row>
        <row r="10944">
          <cell r="E10944">
            <v>618410304518</v>
          </cell>
          <cell r="F10944" t="str">
            <v>Capacitar en el manejo y aplicación de jurisdicción especial indígena y ley de origen, para los pueblos indígenas</v>
          </cell>
        </row>
        <row r="10945">
          <cell r="E10945">
            <v>618460311462</v>
          </cell>
          <cell r="F10945" t="str">
            <v>Establecer  una Emisora Comunitaria en la Inspección San Antonio de Getuchà, con amplia cobertura rural, donde se establezcan programas culturales, sociales y académicos, que promueva la pedagogía para la paz</v>
          </cell>
        </row>
        <row r="10946">
          <cell r="E10946">
            <v>618460311491</v>
          </cell>
          <cell r="F10946" t="str">
            <v>Fortalecer la Comisión Municipal PNIS con el fin de realizar el seguimiento al programa de sustitución de cultivos de uso ilícito</v>
          </cell>
        </row>
        <row r="10947">
          <cell r="E10947">
            <v>618460311512</v>
          </cell>
          <cell r="F10947" t="str">
            <v>Establecer proyectos que propendan por la socializaciòn del acuerdo de paz entre  las  comunidades rurales a travès de Talleres Pedagògicos y Foros</v>
          </cell>
        </row>
        <row r="10948">
          <cell r="E10948">
            <v>618460311521</v>
          </cell>
          <cell r="F10948" t="str">
            <v>Construir Centros de integraciòn comunitaria que permitan brindar espacios para la interrelaciòn de las comunidades como puntos de encuentro que permitan la sana convivencia</v>
          </cell>
        </row>
        <row r="10949">
          <cell r="E10949">
            <v>618460311525</v>
          </cell>
          <cell r="F10949" t="str">
            <v>Fortalecer la capacidad administrativa, operativa y tecnica de la oficina de enlace de victimas para garantizar el acceso a las medidas de reparaciòn integral  a las victimas en el marco de la ley 1448 de 2011</v>
          </cell>
        </row>
        <row r="10950">
          <cell r="E10950">
            <v>618460311563</v>
          </cell>
          <cell r="F10950" t="str">
            <v>Fortalecer a las entidades estatales encargadas de realizar acciones de formaciòn, promociòn y divulgaciòn de los Derechos Humanos</v>
          </cell>
        </row>
        <row r="10951">
          <cell r="E10951">
            <v>618460311569</v>
          </cell>
          <cell r="F10951" t="str">
            <v xml:space="preserve">Promover la integraciòn y ecumenismo religioso, libertad de cultos, como estrategia de respeto y garantìa de derechos a las minorìas y la no estigmatizaciòn </v>
          </cell>
        </row>
        <row r="10952">
          <cell r="E10952">
            <v>618460311714</v>
          </cell>
          <cell r="F10952" t="str">
            <v>Garantizar el cumplimiento ante las entidades competentes de los diferentes ordenes territoriales, lo contenido dentro del decreto 1953 de 2014, como la el fortalecimiento y capacitación dentro de la normatividad contenida al pueblo coreguaje del municipio de milan caqueta</v>
          </cell>
        </row>
        <row r="10953">
          <cell r="E10953">
            <v>618460311731</v>
          </cell>
          <cell r="F10953" t="str">
            <v>Realizar las gestiones pertinentes ante las entidades competentes en el cumplimiento de la Consulta Previa, a la comunidad Coreguaje del Municipio de Milán, Caquetá.</v>
          </cell>
        </row>
        <row r="10954">
          <cell r="E10954">
            <v>618460312337</v>
          </cell>
          <cell r="F10954" t="str">
            <v>Fortalecer a la guardia indígena de elementos técnicos y medios de comunicación, como radios de comunicación, uniformes, como la habilitación de un lugar que permita contar con una infraestructura apropiada para la guardia indígena</v>
          </cell>
        </row>
        <row r="10955">
          <cell r="E10955">
            <v>618460312368</v>
          </cell>
          <cell r="F10955" t="str">
            <v>Realizar la sistematizaciòn de los documentos orientadores para el ejercicio de la autoridad y justicia propia con el apoyo de profesionales y personal técnico que capacite a los miembros de los comitès de Cacicazgo de cada uno de los resguardos</v>
          </cell>
        </row>
        <row r="10956">
          <cell r="E10956">
            <v>618460312379</v>
          </cell>
          <cell r="F10956" t="str">
            <v>Construir una casa de justicia tradicional Coreguaje de acuerdo con los usos y costumbres y arquitectura propia</v>
          </cell>
        </row>
        <row r="10957">
          <cell r="E10957">
            <v>618460312464</v>
          </cell>
          <cell r="F10957" t="str">
            <v xml:space="preserve">Fomentar la construcciòn de una sede donde opere la oficina de la mujer para asuntos indìgenas, con su capacidad instalada, con el fin de propender por la incidencia de la mujer indígena en asuntos de liderazgo y desarrollo de proyectos sociales </v>
          </cell>
        </row>
        <row r="10958">
          <cell r="E10958">
            <v>618460312579</v>
          </cell>
          <cell r="F10958" t="str">
            <v>Establecer una ruta de atenciòn especial para el pueblo coreguaje, de acuerdo a la ley 1448 de 2011 y el Decreto 4633 de 2011</v>
          </cell>
        </row>
        <row r="10959">
          <cell r="E10959">
            <v>618479319588</v>
          </cell>
          <cell r="F10959" t="str">
            <v>Gestionar con las entidades del Sistema Nacional de Atención y Reparación Integral a las Víctimas – SNARIV la reparación psicosocial permanente</v>
          </cell>
        </row>
        <row r="10960">
          <cell r="E10960">
            <v>618479319598</v>
          </cell>
          <cell r="F10960" t="str">
            <v>Activar el comité de derechos humanos en el municipio de Morelia Caquetá, con la articulación institucional con la sociedad civil</v>
          </cell>
        </row>
        <row r="10961">
          <cell r="E10961">
            <v>618479319606</v>
          </cell>
          <cell r="F10961" t="str">
            <v>Fortalecer las Juntas de Acción Comunal del municipio de Morelia Caquetá, en temas organizativo,</v>
          </cell>
        </row>
        <row r="10962">
          <cell r="E10962">
            <v>618479319615</v>
          </cell>
          <cell r="F10962" t="str">
            <v xml:space="preserve">Garantizar la presencia de la Jurisdicción Especial para la PAZ - JEP en el municipio de Morelia Caquetá </v>
          </cell>
        </row>
        <row r="10963">
          <cell r="E10963">
            <v>618479319621</v>
          </cell>
          <cell r="F10963" t="str">
            <v>Construir casetas comunales dotadas de mobiliario y herramientas tecnológicas, en los núcleos veredales Bolivia, Rochela Alta, San Marcos, Cordillera y urbano del municipio de Morelia Caquetá</v>
          </cell>
        </row>
        <row r="10964">
          <cell r="E10964">
            <v>618479319630</v>
          </cell>
          <cell r="F10964" t="str">
            <v>Construir un centro de memoria histórica en el municipio de Morelia Caquetá, donde se plasmen las experiencias vividas del conflicto armado</v>
          </cell>
        </row>
        <row r="10965">
          <cell r="E10965">
            <v>618479319638</v>
          </cell>
          <cell r="F10965" t="str">
            <v xml:space="preserve">Implementar la emisora comunitaria en el municipio de Morelia Caquetá, para la divulgación de programas de interés general </v>
          </cell>
        </row>
        <row r="10966">
          <cell r="E10966">
            <v>618479319645</v>
          </cell>
          <cell r="F10966" t="str">
            <v>Fortalecer la permanencia de la presencia institucional en el área rural del municipio de Morelia Caquetá,</v>
          </cell>
        </row>
        <row r="10967">
          <cell r="E10967">
            <v>618479319675</v>
          </cell>
          <cell r="F10967" t="str">
            <v xml:space="preserve">Articular la presencia de las entidades del SNARIV en el municipio de Morelia Caquetá, a través de jornadas rurales de convivencia y paz </v>
          </cell>
        </row>
        <row r="10968">
          <cell r="E10968">
            <v>618479319679</v>
          </cell>
          <cell r="F10968" t="str">
            <v>Fortalecer la presencia de la fuerza pública en la zona rural del municipio de Morelia Caquetá</v>
          </cell>
        </row>
        <row r="10969">
          <cell r="E10969">
            <v>618479319688</v>
          </cell>
          <cell r="F10969" t="str">
            <v xml:space="preserve">Fortalecer en el municipio de Morelia Caquetá, el consejo municipal de paz para que realice capacitación, seguimiento en la implementación y sostenibilidad de los acuerdos de la Habana </v>
          </cell>
        </row>
        <row r="10970">
          <cell r="E10970">
            <v>618479319696</v>
          </cell>
          <cell r="F10970" t="str">
            <v xml:space="preserve">Implementar una oficina de asuntos religiosos en el municipio de Morelia Caquetá, que permitan la integración de las comunidades religiosas </v>
          </cell>
        </row>
        <row r="10971">
          <cell r="E10971">
            <v>618479319701</v>
          </cell>
          <cell r="F10971" t="str">
            <v>Implementar la política pública de mujer en el municipio de Morelia Caquetá, para garantizar a todas una vida libre de violencia</v>
          </cell>
        </row>
        <row r="10972">
          <cell r="E10972">
            <v>618479320043</v>
          </cell>
          <cell r="F10972" t="str">
            <v>Impulsar el ejercicio del poder político por parte de los ciudadanos en la implementación y desarrollo de los procesos constitucionales de participación ciudadana, que se den las garantìas para el cumplimiento del debido proceso en el desarrollo de la consulta popular (ley 134 de 1994); en la cual se tenga en cuenta el pronunciamiento de los habitantes del Municipio de Morelia, Caquetá</v>
          </cell>
        </row>
        <row r="10973">
          <cell r="E10973">
            <v>618479320461</v>
          </cell>
          <cell r="F10973" t="str">
            <v>Desarrollar un proceso de pedagogía de cátedra de paz en el municipio de Morelia Caquetá, que incluya temas de promoción de derechos humanos</v>
          </cell>
        </row>
        <row r="10974">
          <cell r="E10974">
            <v>618479320468</v>
          </cell>
          <cell r="F10974" t="str">
            <v xml:space="preserve">Implementar estrategias en el municipio de Morelia Caquetá, que vinculen a personal idóneo en el ámbito de prevención de consumo de sustancias psicoactivas </v>
          </cell>
        </row>
        <row r="10975">
          <cell r="E10975">
            <v>618592301171</v>
          </cell>
          <cell r="F10975" t="str">
            <v>Garantizar el ejercicio del poder político por parte de los ciudadanos, mediante las acciones de participación ciudadana, en especial la consulta popular ( ley 134 de 1994), en la cual se tengan en cuenta el pronunciamientos de los habitantes  del municipio de Puerto Rico-Caquetá.</v>
          </cell>
        </row>
        <row r="10976">
          <cell r="E10976">
            <v>618592301379</v>
          </cell>
          <cell r="F10976" t="str">
            <v>Concertar con la autoridad tradicional el acceso a los territorios indígenas cada vez que las instituciones requieran realizar labores con nuestra comunidad, como medidas de protección y preservación de los pueblos indígenas del municipio de Puerto Rico(Caquetá).</v>
          </cell>
        </row>
        <row r="10977">
          <cell r="E10977">
            <v>618592301430</v>
          </cell>
          <cell r="F10977" t="str">
            <v>Implementar un programa de formación en consulta previa para la población indígena del municipio de Puerto Rico(Caquetá).</v>
          </cell>
        </row>
        <row r="10978">
          <cell r="E10978">
            <v>618592301431</v>
          </cell>
          <cell r="F10978" t="str">
            <v>Respetar el proceso de autonomía en el marco de la consulta previa de los pueblos indígenas del municipio de Puerto Rico(Caquetá).</v>
          </cell>
        </row>
        <row r="10979">
          <cell r="E10979">
            <v>618592301937</v>
          </cell>
          <cell r="F10979" t="str">
            <v xml:space="preserve"> Capacitar todas las organizaciones sociales y familias en temas de fortalecimiento en formulaciòn y gestion de proyectos del Municipio de Puerto Rico Caquetà.</v>
          </cell>
        </row>
        <row r="10980">
          <cell r="E10980">
            <v>618592301940</v>
          </cell>
          <cell r="F10980" t="str">
            <v>Construir Centros Comunitarios de Integraciòn en el corregimiento de Santana Ramos y demàs corregimientos que permitan integracion social en el municipio de Puerto Rico Caquetà.</v>
          </cell>
        </row>
        <row r="10981">
          <cell r="E10981">
            <v>618592301941</v>
          </cell>
          <cell r="F10981" t="str">
            <v>Incentivar la participaciòn de los lìderes comunitario y su nùcleo familiar, a travès de mecanismos de reconocimiento, el acceso y priorizaciòn de su nùcleo familiar en programas del Estado y otras Instituciones del municipio de Puerto Rico Caquetà.</v>
          </cell>
        </row>
        <row r="10982">
          <cell r="E10982">
            <v>618592301942</v>
          </cell>
          <cell r="F10982" t="str">
            <v>Creaciòn de una Emisora Comunitaria con amplia cobertura rural, que promueva la pedagogìa para la Paz, Reconciliaciòn, Convivencia, Tolerancia y Respeto no a la estigmatizaciòn y promulgaciòn de los DDHH del municipio de Puerto Rico Caquetà.</v>
          </cell>
        </row>
        <row r="10983">
          <cell r="E10983">
            <v>618592301943</v>
          </cell>
          <cell r="F10983" t="str">
            <v>Facilitar la presencia permanente  de la Fuerza Pùblica  en la zona rural con un ènfasis especial en la jurisdicciòn de Santana Ramos, que permita el fortalecimiento  y el acceso  a la justicia a travez de la institucionalidad  con el fin de promover  la reconciliacion , respeto , tolerancia y garantizar los DDHH en el municipio de Puerto Rico Caquetà.</v>
          </cell>
        </row>
        <row r="10984">
          <cell r="E10984">
            <v>618592301944</v>
          </cell>
          <cell r="F10984" t="str">
            <v>Fortalecer los mecanismos de participación a través de la creación de veedurías ciudadanas para el buen uso y distribuciones de los recursos del presupuesto  municipal  así como fomentar  la adecuada rendición  de las cuentas  en el municipio de Puerto Rico Caquetá</v>
          </cell>
        </row>
        <row r="10985">
          <cell r="E10985">
            <v>618592301947</v>
          </cell>
          <cell r="F10985" t="str">
            <v xml:space="preserve"> Conformar una instancia de participación social como mecanismo de participación ciudadana que permita realizar el seguimiento al cumplimiento del acuerdo de Paz en el municipio de Puerto Rico Caquetà.</v>
          </cell>
        </row>
        <row r="10986">
          <cell r="E10986">
            <v>618592301949</v>
          </cell>
          <cell r="F10986" t="str">
            <v xml:space="preserve"> Implementar proyectos que permitan fortalecer y recuperar iniciativas locales de memoria con enfoque  diferencial  a través  de estrategias de rehabilitación  comunitaria  y procesos  de reconciliación  para la recuperación  emocional grupal e individual  de los habitantes  que han sido afectados  por el conflicto  armado del área  rural  del municipio de Puerto Rico Caquetá </v>
          </cell>
        </row>
        <row r="10987">
          <cell r="E10987">
            <v>618592301952</v>
          </cell>
          <cell r="F10987" t="str">
            <v>Implementar  acciones  que con lleven al cumplimiento  efectivo de la ley 1448 de 2011, y la resolución 0388 de mayo 10 de 2013,  y sus modificaciones , que establece  el protocolo  de participación integral  de  las victimas  del municipio de Puerto Rico Caquetá.</v>
          </cell>
        </row>
        <row r="10988">
          <cell r="E10988">
            <v>618592301953</v>
          </cell>
          <cell r="F10988" t="str">
            <v>Construir un hogar de paso de la mujer rural  para brindar protecciòn y atención integral que permita el restablecimiento de sus derechos como mujer victima de violencia de gènero y del conflicto armado del municipio de Puerto Rico Caquetà</v>
          </cell>
        </row>
        <row r="10989">
          <cell r="E10989">
            <v>618592301955</v>
          </cell>
          <cell r="F10989" t="str">
            <v>Establer un mecanismo legal que permita el reconocimiento de la condiciòn social del campesino como sujeto de derechos de acuerdo a la normatividad existente, propendiendo por el respeto y garantìa de los Derechos Humanos de los habitantes de la zona rural del municipio de Puerto Rico Caquetà.</v>
          </cell>
        </row>
        <row r="10990">
          <cell r="E10990">
            <v>618592301958</v>
          </cell>
          <cell r="F10990" t="str">
            <v>Promover acciones de caracterizaciòn tendientes a la recuperaciòn y restablecimiento de la cultura afrodescendiente del municipio de Puerto Rico Caquetà.</v>
          </cell>
        </row>
        <row r="10991">
          <cell r="E10991">
            <v>618592301959</v>
          </cell>
          <cell r="F10991" t="str">
            <v>Establecer un mecanismo que permita la integraciòn de las comunidades religiosas y su derecho a la libertad de culto como estrategia de promociòn de la reconciliaciòn, convivencia, tolerancia y no estigmatizaciòn en el municipio de Puerto Rico Caquetà.</v>
          </cell>
        </row>
        <row r="10992">
          <cell r="E10992">
            <v>618592301967</v>
          </cell>
          <cell r="F10992" t="str">
            <v>Crear emisora comunitaria con amplia cobertura rural, que promueva la pedagogía para la paz, reconciliación, convivencia, tolerancia y respecto no a la estigmatización y  promulgación   DDHH   municipio  de Puerto Rico Caquetá.</v>
          </cell>
        </row>
        <row r="10993">
          <cell r="E10993">
            <v>618592301971</v>
          </cell>
          <cell r="F10993" t="str">
            <v xml:space="preserve"> Implementar proyectos que permitan fortalecer y recuperar iniciativas locales de memoria con enfoque  diferencial  a través  de estrategias de rehabilitación  comunitaria  y procesos  de reconciliación  para la recuperación  emocional grupal e individual  de los habitantes  que han sido afectados  por el conflicto  armado del área  rural  del municipio de Puerto Rico Caquetá</v>
          </cell>
        </row>
        <row r="10994">
          <cell r="E10994">
            <v>618592301974</v>
          </cell>
          <cell r="F10994" t="str">
            <v>Fortalecer institucionalmente los espacios de participaciòn y goce efectivo de los derechos de los jòvenes rurales a la integraciòn y sano esparcimiento que propendan por su formaciòn deportiva y cultural en el municipio de Puerto Rico Caquetà</v>
          </cell>
        </row>
        <row r="10995">
          <cell r="E10995">
            <v>618592301975</v>
          </cell>
          <cell r="F10995" t="str">
            <v>Capacitar a las organizaciones de la sociedad civil con el fin de velar por la protecciòn, garantìa de los derechos y evitar la discriminaciòn de la poblaciòn de comunidades diversas y demàs grupos poblacionales de acuerdo a lo normado en la ley 1257 de 2008.</v>
          </cell>
        </row>
        <row r="10996">
          <cell r="E10996">
            <v>618592302193</v>
          </cell>
          <cell r="F10996" t="str">
            <v>Crear un comité  de consejeros tradicionales organizados  para solucionar o mediar en  temas de resolución  de conflictos territoriales en el municipio de Puerto Rico(Caquetá)</v>
          </cell>
        </row>
        <row r="10997">
          <cell r="E10997">
            <v>618592302196</v>
          </cell>
          <cell r="F10997" t="str">
            <v>Brindar apoyo económico para la participación de los jóvenes Nasa del municipio de Puerto Rico(Caquetá) para participar en los encuentros culturales</v>
          </cell>
        </row>
        <row r="10998">
          <cell r="E10998">
            <v>618592302200</v>
          </cell>
          <cell r="F10998" t="str">
            <v>Crear centro de armonización, con la dotación y la infraestructura para aplicar la justicia propia en los pueblos indígenas del municipio de Puerto Rico (Caquetá).</v>
          </cell>
        </row>
        <row r="10999">
          <cell r="E10999">
            <v>618592302242</v>
          </cell>
          <cell r="F10999" t="str">
            <v>Crear una emisora indígena para fortalecer la comunicación entre los resguardos al igual que la capacitación en la cultura y tradiciones de los pueblos indígenas del municipio de Puerto Rico - Caquetá</v>
          </cell>
        </row>
        <row r="11000">
          <cell r="E11000">
            <v>618592302291</v>
          </cell>
          <cell r="F11000" t="str">
            <v>Garantizar el acceso a la justicia y la reparación integral a la población víctima de la violencia de todos los pueblos indígenas del municipio de Puerto Rico (Caquetá).</v>
          </cell>
        </row>
        <row r="11001">
          <cell r="E11001">
            <v>618592302299</v>
          </cell>
          <cell r="F11001" t="str">
            <v>Actualizar de los instrumentos de planeación propios todos los resguardos indígenas del municipio de Puerto Rico (Caquetá).</v>
          </cell>
        </row>
        <row r="11002">
          <cell r="E11002">
            <v>618592302308</v>
          </cell>
          <cell r="F11002" t="str">
            <v>Gestionar recursos económicos para financiar la realización de los rituales, y la promoción de la cultura del municipio de Puerto Rico (Caquetá)</v>
          </cell>
        </row>
        <row r="11003">
          <cell r="E11003">
            <v>618592302313</v>
          </cell>
          <cell r="F11003" t="str">
            <v>Construir una casa de pensamiento - yat wala kiwe para el alojamiento, encuentro integración de la comunidad del resguardo indígena Zit Set del Quecal en el municipio de Puerto Rico (Caquetá).</v>
          </cell>
        </row>
        <row r="11004">
          <cell r="E11004">
            <v>618592302319</v>
          </cell>
          <cell r="F11004" t="str">
            <v>Realizar acciones orientadas a la no repetición y la no victimización por parte de actores armados no identificados y fuerza pública para con los pueblos indígenas del municipio de Puerto Rico (Caquetá).</v>
          </cell>
        </row>
        <row r="11005">
          <cell r="E11005">
            <v>618592302323</v>
          </cell>
          <cell r="F11005" t="str">
            <v>Realizar pedagogía de las herramientas de planeación propia (planes de vida, planes de salvaguarda, políticas públicas de salvaguarda, SISPI, etc) a través de grupos de estudio que integran los pueblos indígenas del municipio de Puerto Rico (Caquetá).</v>
          </cell>
        </row>
        <row r="11006">
          <cell r="E11006">
            <v>618592302328</v>
          </cell>
          <cell r="F11006" t="str">
            <v>Realizar una cumbre de ancianos sabedores, the wala parar el fortaleciendo de la transmisión de saberes ancestrales, prácticas, usos y costumbres del Pueblo nasa del municipio de Puerto Rico(Caquetá)</v>
          </cell>
        </row>
        <row r="11007">
          <cell r="E11007">
            <v>618592302331</v>
          </cell>
          <cell r="F11007" t="str">
            <v>Generar un protocolo de comunicación y de alertas tempranas con las organizaciones de derechos humanos y referentes para la seguridad en el territorio del municipio de Puerto Rico Caquetá</v>
          </cell>
        </row>
        <row r="11008">
          <cell r="E11008">
            <v>618592302341</v>
          </cell>
          <cell r="F11008" t="str">
            <v>Implementar proyectos de talleres informativos sobre la justicia especial indígena creada en el marco del acuerdo de paz en el municipio de Puerto Rico (Caquetá).</v>
          </cell>
        </row>
        <row r="11009">
          <cell r="E11009">
            <v>618592302349</v>
          </cell>
          <cell r="F11009" t="str">
            <v>Recuperar los mitos, danzas, cantos, mingas y tradiciones culturales propio los pueblos indígenas del municipio de Puerto Rico (Caquetá).</v>
          </cell>
        </row>
        <row r="11010">
          <cell r="E11010">
            <v>618592302378</v>
          </cell>
          <cell r="F11010" t="str">
            <v>Formular el plan de vida de la comunidad de Calarcá y useyect del municipio de Puerto Rico (Caquetá).</v>
          </cell>
        </row>
        <row r="11011">
          <cell r="E11011">
            <v>618592302382</v>
          </cell>
          <cell r="F11011" t="str">
            <v>Fortalecer la justicia propia, de la mano con los procedimientos de medicina tradicional de todos los pueblos indígenas del municipio de Puerto Rico (Caquetá).</v>
          </cell>
        </row>
        <row r="11012">
          <cell r="E11012">
            <v>618592302385</v>
          </cell>
          <cell r="F11012" t="str">
            <v>Realizar capacitación en el decreto 4633 a las familias del resguardo indígena galilea Siberia del municipio de Puerto Rico(Caquetá)</v>
          </cell>
        </row>
        <row r="11013">
          <cell r="E11013">
            <v>618592302390</v>
          </cell>
          <cell r="F11013" t="str">
            <v>Gestionar los recursos económicos y técnicos para la actualizar del plan de vida los resguardos y cabildos indígenas del municipio de Puerto Rico (Caquetá).</v>
          </cell>
        </row>
        <row r="11014">
          <cell r="E11014">
            <v>618592302397</v>
          </cell>
          <cell r="F11014" t="str">
            <v>Fortalecer el dialogo con la fuerza pública para dar a conocer las funciones de la guardia indígena del municipio de Puerto Rico (Caquetá).</v>
          </cell>
        </row>
        <row r="11015">
          <cell r="E11015">
            <v>618592302412</v>
          </cell>
          <cell r="F11015" t="str">
            <v>Fortalecer el apoyo económico para la promoción del conocimiento de la guardia indígena y demás comunidad en manejo jurídico básico, reglamentación de administración de recursos y construcción del reglamento interno en los resguardos y cabildos del pueblo indígena del municipio de Puerto Rico Caquetá.</v>
          </cell>
        </row>
        <row r="11016">
          <cell r="E11016">
            <v>618592302414</v>
          </cell>
          <cell r="F11016" t="str">
            <v xml:space="preserve">Construir una cocina para la yat wala de justicia, con batería sanitaria, cocina y estufa ecológica tradicional del Resguardo galilea Siberia del municipio de Puerto Rico(Caquetá) </v>
          </cell>
        </row>
        <row r="11017">
          <cell r="E11017">
            <v>618592302431</v>
          </cell>
          <cell r="F11017" t="str">
            <v>Realizar pedagogía para ejercer claramente las funciones de autoridades ambientales en el territorio de los resguardos indígenas del municipio de Puerto Rico (Caquetá).</v>
          </cell>
        </row>
        <row r="11018">
          <cell r="E11018">
            <v>618592302433</v>
          </cell>
          <cell r="F11018" t="str">
            <v>Realizar espacios de socialización y pedagogía de los instrumentos de derechos humanos que amparan los pueblos indígenas del municipio de Puerto Rico (Caquetá).</v>
          </cell>
        </row>
        <row r="11019">
          <cell r="E11019">
            <v>618592302440</v>
          </cell>
          <cell r="F11019" t="str">
            <v xml:space="preserve">Desarrollar talleres de capacitación en jurisdicción especial indígena, derechos humanos y derecho internacional humanitario para las familias de los pueblos indígenas del municipio de Puerto Rico de Caquetá. </v>
          </cell>
        </row>
        <row r="11020">
          <cell r="E11020">
            <v>618592302441</v>
          </cell>
          <cell r="F11020" t="str">
            <v xml:space="preserve">Generación de espacios de conservación de la memoria e intercambio de los saberes, para el fortalecimiento cultural de la comunidad del municipio de Puerto Rico (Caquetá). </v>
          </cell>
        </row>
        <row r="11021">
          <cell r="E11021">
            <v>618592302455</v>
          </cell>
          <cell r="F11021" t="str">
            <v>Construir una casa cultural para los pueblos indígenas del municipio de Puerto Rico y dotarla de los instrumentos necesarios para el funcionamiento en el municipio de Puerto Rico (Caquetá)</v>
          </cell>
        </row>
        <row r="11022">
          <cell r="E11022">
            <v>618592302458</v>
          </cell>
          <cell r="F11022" t="str">
            <v>Brindar apoyo económico anualmente para la participación de la comunidad Nasa de Puerto Rico(Caquetá) en las fiestas tradicionales Nasa del Cauca</v>
          </cell>
        </row>
        <row r="11023">
          <cell r="E11023">
            <v>618592302466</v>
          </cell>
          <cell r="F11023" t="str">
            <v>Construir una casa de paso para reuniones comunes de los pueblos indígenas en la cabecera municipal del municipio de Puerto Rico (Caquetá).</v>
          </cell>
        </row>
        <row r="11024">
          <cell r="E11024">
            <v>618592302469</v>
          </cell>
          <cell r="F11024" t="str">
            <v>Financiar económica y técnicamente la investigación y sistematización de la justicia propia que permita mecanismos estandarizados para impartir la justicia en los pueblos indígenas del municipio de puerto rico Caquetá</v>
          </cell>
        </row>
        <row r="11025">
          <cell r="E11025">
            <v>618592302483</v>
          </cell>
          <cell r="F11025" t="str">
            <v>Implementar medidas efectivas para la reparación de las victimas del pueblo indígena del municipio  de Puerto Rico(Caquetá) que han sido victimizadas física y culturalmente</v>
          </cell>
        </row>
        <row r="11026">
          <cell r="E11026">
            <v>618592302492</v>
          </cell>
          <cell r="F11026" t="str">
            <v xml:space="preserve">Realizar la armonización y dotación del calabozo, el cepo, el juete, como elementos (radios de comunicación, distintivos) para que la guardia indígena imparta justicia propia de manera efectiva en los pueblos indígenas del municipio de Puerto Rico de Caquetá. </v>
          </cell>
        </row>
        <row r="11027">
          <cell r="E11027">
            <v>618610303065</v>
          </cell>
          <cell r="F11027" t="str">
            <v>Fortalecer la Comisión Municipal de Planeación Participativa y el Comité municipal de evaluación y seguimiento del programa PNIS del municipio de San José del Fragua Caquetá, a través del apoyo técnico de la personería municipal</v>
          </cell>
        </row>
        <row r="11028">
          <cell r="E11028">
            <v>618610303282</v>
          </cell>
          <cell r="F11028" t="str">
            <v>Construir espacios de integración comunitaria en las Inspecciones Puerto Bello, Puerto Nuevo Zabaleta, Fraguita, Yurayaco, centro Poblado el Cristal y casco urbano del municipio de San José del fragua Caquetá, como medio para formar niños, niñas, adolescentes y jóvenes líderes que desarrollen procesos sociales</v>
          </cell>
        </row>
        <row r="11029">
          <cell r="E11029">
            <v>618610303288</v>
          </cell>
          <cell r="F11029" t="str">
            <v>Implementar la emisora comunitaria en el casco urbano del municipio de San José del Fragua Caquetá, para la divulgación de programas de interés general con contenidos sobre pedagogía, derechos de la mujer, cultura, convivencia, espacios de diálogo comunitario y el proceso de paz</v>
          </cell>
        </row>
        <row r="11030">
          <cell r="E11030">
            <v>618610303296</v>
          </cell>
          <cell r="F11030" t="str">
            <v>Ampliar la presencia de la fuerza pública en la zona rural del municipio de San José del Fragua Caquetá, con programas de acción integral  y desarrollo social que garanticen el respeto la seguridad y tranquilidad ciudadana</v>
          </cell>
        </row>
        <row r="11031">
          <cell r="E11031">
            <v>618610303307</v>
          </cell>
          <cell r="F11031" t="str">
            <v xml:space="preserve">Fortalecer la permanencia de la presencia institucional en el área rural del municipio de San José del Fragua Caquetá, a través de una estrategia de acercamiento municipal  y la implementación de los sistemas locales de justicia </v>
          </cell>
        </row>
        <row r="11032">
          <cell r="E11032">
            <v>618610303327</v>
          </cell>
          <cell r="F11032" t="str">
            <v>Desarrollar un proceso de pedagogía de cátedra de paz en el municipio de San José del Fragua Caquetá, que incluya temas de promoción de derechos humanos, reconciliación, paz, convivencia, resolución pacífica de conflictos, la no discriminación a personas en proceso de reintegración, grupos en condiciones de vulnerabilidad</v>
          </cell>
        </row>
        <row r="11033">
          <cell r="E11033">
            <v>618610303342</v>
          </cell>
          <cell r="F11033" t="str">
            <v>Implementar la presencia de inspecciones de policía en Yurayaco, Fraguita, Puerto Nuevo y Zabaleta, del municipio de San José del Fragua Caquetá, en los cual se garantice la operación de un equipo de trabajo</v>
          </cell>
        </row>
        <row r="11034">
          <cell r="E11034">
            <v>618610303352</v>
          </cell>
          <cell r="F11034" t="str">
            <v>Activar en el municipio de San José del Fragua Caquetá, el consejo municipal de paz para que realice socialización, seguimiento en la implementación y sostenibilidad de los acuerdos de la Habana</v>
          </cell>
        </row>
        <row r="11035">
          <cell r="E11035">
            <v>618610303359</v>
          </cell>
          <cell r="F11035" t="str">
            <v xml:space="preserve">Implementar la atención a las víctimas en las  inspecciones del municipio de San José del Fragua Caquetá, brindando información, orientación y apoyo para el acceso a la atención, asistencia y reparación integral a las víctimas del conflicto armado en articulación con UARIV a través del enlace municipal de víctimas </v>
          </cell>
        </row>
        <row r="11036">
          <cell r="E11036">
            <v>618610303385</v>
          </cell>
          <cell r="F11036" t="str">
            <v>Fortalecer las Juntas de Acción Comunal del municipio de San José del Fragua Caquetá, en la parte organizativa, deberes y derechos humanos, resolución de conflictos, cultura y construcción de paz, convivencia comunitaria y gestión de proyectos</v>
          </cell>
        </row>
        <row r="11037">
          <cell r="E11037">
            <v>618610303404</v>
          </cell>
          <cell r="F11037" t="str">
            <v>Implementar y dar cumplimiento a la política pública de mujer en el municipio de San José del Fragua Caquetá, para garantizar a todas una vida libre de violencia, con el objetivo de proteger la integridad física, psíquica y libertad sexual de la mujer</v>
          </cell>
        </row>
        <row r="11038">
          <cell r="E11038">
            <v>618610303409</v>
          </cell>
          <cell r="F11038" t="str">
            <v xml:space="preserve">Reconstruir la memoria histórica del conflicto en el municipio de San José del Fragua Caquetá, donde se plasmen las experiencias vividas del conflicto armado, el desplazamiento forzoso y las graves violaciones a los derechos humanos </v>
          </cell>
        </row>
        <row r="11039">
          <cell r="E11039">
            <v>618610303414</v>
          </cell>
          <cell r="F11039" t="str">
            <v>Implementar el programa conciliadores en equidad en el municipio San José del Fragua Caquetá, para fortalecer la justicia comunitaria y la promoción de espacios en la solución pacífica de conflictos que mejoran la convivencia y los mecanismos de control social</v>
          </cell>
        </row>
        <row r="11040">
          <cell r="E11040">
            <v>618610303419</v>
          </cell>
          <cell r="F11040" t="str">
            <v>Articular los organismos de socorro Bomberos y Defensa Civil con la unidad de gestión de riesgo departamental y nacional en la consecución de mobiliario, infraestructura física y equipos necesarios para el fortalecimiento de capacidades institucionales y de la sociedad civil</v>
          </cell>
        </row>
        <row r="11041">
          <cell r="E11041">
            <v>618610303421</v>
          </cell>
          <cell r="F11041" t="str">
            <v xml:space="preserve">Construir la casa campesina dotada en el municipio de San José del Fragua Caquetá, favoreciendo al campesino con un lugar de albergue y encuentro, para la realización de talleres, capacitación, fortalecimiento organizativo y participación comunitaria. </v>
          </cell>
        </row>
        <row r="11042">
          <cell r="E11042">
            <v>618610303426</v>
          </cell>
          <cell r="F11042" t="str">
            <v>Formular la política pública para la población LGTBI del municipio de San José del Fragua Caquetá, que permita gozar de sus derechos e inclusión social con un componente de sensibilización para la comunidad Fraguence</v>
          </cell>
        </row>
        <row r="11043">
          <cell r="E11043">
            <v>618610303431</v>
          </cell>
          <cell r="F11043" t="str">
            <v>Construir la casa de la mujer dotada en el municipio de San José del Fragua Caquetá favoreciendo la participación en todos los ámbitos de la sociedad y la toma de conciencia de la situación de discriminación que viven las mujeres.</v>
          </cell>
        </row>
        <row r="11044">
          <cell r="E11044">
            <v>618610303587</v>
          </cell>
          <cell r="F11044" t="str">
            <v>Crear y garantizar espacios interculturales entre campesinos e indígenas del municipio San José del Fragua Caquetá que ayuden al fortalecimiento de lazos de una sana convivencia.</v>
          </cell>
        </row>
        <row r="11045">
          <cell r="E11045">
            <v>618610303589</v>
          </cell>
          <cell r="F11045" t="str">
            <v>Garantizar que las autoridades Judiciales de las comunidades indígenas del municipio de San José del Fragua Caquetá, puedan ejercer su función y dotarla con  implementos necesarios.</v>
          </cell>
        </row>
        <row r="11046">
          <cell r="E11046">
            <v>618610303591</v>
          </cell>
          <cell r="F11046" t="str">
            <v>Realizar  encuentros culturales entre los diferentes resguardos indígenas de la misma etnia Nasa existentes en Colombia; con el fin de recuperar la cultura propia del pueblo Nasa.</v>
          </cell>
        </row>
        <row r="11047">
          <cell r="E11047">
            <v>618610303595</v>
          </cell>
          <cell r="F11047" t="str">
            <v>Fomentar procesos que permitan la divulgación y aplicación de la legislación indígena de los pueblos indígenas de San José del Fragua Caquetá.</v>
          </cell>
        </row>
        <row r="11048">
          <cell r="E11048">
            <v>618610303601</v>
          </cell>
          <cell r="F11048" t="str">
            <v>Priorizar la reparación colectiva de la comunidad indígena de San José del Fragua Caquetá.</v>
          </cell>
        </row>
        <row r="11049">
          <cell r="E11049">
            <v>618610303605</v>
          </cell>
          <cell r="F11049" t="str">
            <v>Crear una escuela de comunicadores comunitarios indígenas en el Municipio de San José del Fragua Caquetá</v>
          </cell>
        </row>
        <row r="11050">
          <cell r="E11050">
            <v>618610303608</v>
          </cell>
          <cell r="F11050" t="str">
            <v>Garantizar por parte del Gobierno Nacional la capacitación en el temas del acuerdo de paz a todas las comunidades indígenas de San José del Fragua Caquetá.</v>
          </cell>
        </row>
        <row r="11051">
          <cell r="E11051">
            <v>618610303614</v>
          </cell>
          <cell r="F11051" t="str">
            <v xml:space="preserve">Establecer y dotar una emisora comunitaria en la sede Yurayaco que garantice la comunicación entre los pueblos indigenas de San José del Fragua Caquetá, </v>
          </cell>
        </row>
        <row r="11052">
          <cell r="E11052">
            <v>618610303620</v>
          </cell>
          <cell r="F11052" t="str">
            <v>Garantizar la realización de las ceremonias que permitan el encuentro y la formación de la mujer indígena del municipio de San José del Fragua Caquetá, para la trasmisión de saberes ancestrales.</v>
          </cell>
        </row>
        <row r="11053">
          <cell r="E11053">
            <v>618610303624</v>
          </cell>
          <cell r="F11053" t="str">
            <v>Construir la casa cabildo en el Resguardo Nasa el Portal del municipio San José del Fragua Caquetá, con el fin de contar con un espacio para los encuentros culturales.</v>
          </cell>
        </row>
        <row r="11054">
          <cell r="E11054">
            <v>618610303626</v>
          </cell>
          <cell r="F11054" t="str">
            <v>Construir los parámetros para aplicar la justicia propia en coordinación con la justicia ordinaria en el municipio de San José del Fragua Caquetá.</v>
          </cell>
        </row>
        <row r="11055">
          <cell r="E11055">
            <v>618610303631</v>
          </cell>
          <cell r="F11055" t="str">
            <v>Crear y garantizar espacios de armonización cultural con los jóvenes de los resguardos de San José del Fragua Caquetá, para que se apropien de su identidad cultural.</v>
          </cell>
        </row>
        <row r="11056">
          <cell r="E11056">
            <v>618610303633</v>
          </cell>
          <cell r="F11056" t="str">
            <v>Garantizar por parte del Gobierno Nacional la protección a líderes indígenas de los resguardos del municipio de San José del Fragua Caquetá.</v>
          </cell>
        </row>
        <row r="11057">
          <cell r="E11057">
            <v>618610303636</v>
          </cell>
          <cell r="F11057" t="str">
            <v>Escribir la estructura de gobierno propio, para modificar los estatutos y constituir la E´TIS de las comunidades indígenas del Municipio de San José del Fragua.</v>
          </cell>
        </row>
        <row r="11058">
          <cell r="E11058">
            <v>618610303638</v>
          </cell>
          <cell r="F11058" t="str">
            <v>Solicitar al gobierno nacional que excluya las acciones militares en los resguardos San Miguel, san Antonio, brisas y Yurayaco de San José del Fragua - Caquetá</v>
          </cell>
        </row>
        <row r="11059">
          <cell r="E11059">
            <v>618610303643</v>
          </cell>
          <cell r="F11059" t="str">
            <v>Garantizar la Escuela de Liderazgo de los pueblos indígenas de San José del Fragua - Caquetá para ejercer la autoridad propia al interior de cada territorio</v>
          </cell>
        </row>
        <row r="11060">
          <cell r="E11060">
            <v>618610303645</v>
          </cell>
          <cell r="F11060" t="str">
            <v>Construir el plan de vida de las comunidades indígenas Nasa, Ingas y Murui muina del municipio de San José del Fragua - Caquetá.</v>
          </cell>
        </row>
        <row r="11061">
          <cell r="E11061">
            <v>618610303649</v>
          </cell>
          <cell r="F11061" t="str">
            <v xml:space="preserve">Capacitar a las familias del Resguardo Nasa el Portal de San José del Fragua Caquetá, en temas de legislación especial indígena; con el propósito de conocer sus derechos como pueblos indígenas. </v>
          </cell>
        </row>
        <row r="11062">
          <cell r="E11062">
            <v>618610303651</v>
          </cell>
          <cell r="F11062" t="str">
            <v xml:space="preserve">Implementar el programa de familias indiwasikamas, en los resguardos brisas , san Miguel, San Antonio y Yurayaco de San José del Fragua - Caquetá y los vecinos aledaños a los resguardos </v>
          </cell>
        </row>
        <row r="11063">
          <cell r="E11063">
            <v>618610303658</v>
          </cell>
          <cell r="F11063" t="str">
            <v>Solicitar ante la autoridad competente el respeto del territorio del Resguardo Nasa del el Portal  del Municipio de San Jose del Fragua - Caquetá, debido a la presencia de los grupos armados legales e ilegales dentro de este.</v>
          </cell>
        </row>
        <row r="11064">
          <cell r="E11064">
            <v>618610303659</v>
          </cell>
          <cell r="F11064" t="str">
            <v xml:space="preserve">Capacitar a las familias del Resguardo Nasa el Portal de San José del Fragua Caquetá, en temas de legislación especial indígena; con el propósito de conocer sus derechos como pueblos indígenas. </v>
          </cell>
        </row>
        <row r="11065">
          <cell r="E11065">
            <v>618610303939</v>
          </cell>
          <cell r="F11065" t="str">
            <v>Articular la justicia ordinaria y tradicional Inga de San José del Fragua Caquetá, para la aplicación de las sanciones judiciales</v>
          </cell>
        </row>
        <row r="11066">
          <cell r="E11066">
            <v>618610303942</v>
          </cell>
          <cell r="F11066" t="str">
            <v>Construir de los ambi upiadiru wasi (casa ceremonial) para los 4 resguardos San Miguel, San Antonio, Brisas y Yurayaco de San José del Fragua Caquetá</v>
          </cell>
        </row>
        <row r="11067">
          <cell r="E11067">
            <v>618610303964</v>
          </cell>
          <cell r="F11067" t="str">
            <v>Garantizar por parte del estado los derechos de los campesinos, del municipio de San José del Fragua Caquetá, que beneficie de manera equitativa como se hace con comunidades diferenciales en los programas sociales del Estado</v>
          </cell>
        </row>
        <row r="11068">
          <cell r="E11068">
            <v>618753297052</v>
          </cell>
          <cell r="F11068" t="str">
            <v>Crear un Comité veedor que desde la base de las organizaciones sociales del Municipio de San Vicente del Caguan haga seguimiento y control a lo pactado en el Acuerdo de Paz</v>
          </cell>
        </row>
        <row r="11069">
          <cell r="E11069">
            <v>618753297084</v>
          </cell>
          <cell r="F11069" t="str">
            <v xml:space="preserve">Implementar acciones que prevengan y atiendan casos de vulneración de derechos humanos  los diferentes grupos poblacionales del municipio de San Vicente del Caguán Caquetá </v>
          </cell>
        </row>
        <row r="11070">
          <cell r="E11070">
            <v>618753297121</v>
          </cell>
          <cell r="F11070" t="str">
            <v xml:space="preserve"> Fortalecer el ejercicio político, social y organizativo de la Guardia de la ZRC Cuenca del Río Pato y Valle de Balsillas  del Municipio de San Vicente del Caguán</v>
          </cell>
        </row>
        <row r="11071">
          <cell r="E11071">
            <v>618753297162</v>
          </cell>
          <cell r="F11071" t="str">
            <v xml:space="preserve">Generar estrategias que permitan fortalecer y recuperar  la identidad cultural y el buen nombre del municipio de San Vicente del Caguán </v>
          </cell>
        </row>
        <row r="11072">
          <cell r="E11072">
            <v>618753297451</v>
          </cell>
          <cell r="F11072" t="str">
            <v>Implementar acciones para fomentar y visibilizar, los mecanismos, derechos y garantías para el ejercicio y  goce pleno de los derechos de las mujeres y personas de genero diverso del municipio de San Vicente del Caguán Caquetá.</v>
          </cell>
        </row>
        <row r="11073">
          <cell r="E11073">
            <v>618753297473</v>
          </cell>
          <cell r="F11073" t="str">
            <v>Fortalecer la presencia y capacidad operativa  de Inspectores Rurales que desarrollen campañas en el marco del código de policía, en pro de la protección, conservación, mitigación, defensa de los  recursos naturales, asistencia técnica y educación ambiental, que  promueva el goce de los derechos colectivos y costumbres del campesinado del municipio de Sanvicente del Caguán</v>
          </cell>
        </row>
        <row r="11074">
          <cell r="E11074">
            <v>618753297729</v>
          </cell>
          <cell r="F11074" t="str">
            <v>Implementar una escuela de liderazgo que permita la formación y promoción de los Derechos humanos, la catedra para la paz, la reconciliación, la convivencia, mecanismos de participación ciudadana y el fortalecimiento de capacidades de los líderes del municipio de San Vicente del Caguán Caquetá Caquetá</v>
          </cell>
        </row>
        <row r="11075">
          <cell r="E11075">
            <v>618753297877</v>
          </cell>
          <cell r="F11075" t="str">
            <v>Sensibilizar a la fuerza pública, fiscalía, en normatividad ambiental, conservación del medio ambiente, mecanismos constitucionales, que garanticen los derechos humanos, el debido proceso y la convivencia ciudadana con el fin de minimizar atropellos a las comunidades rurales del municipio de San Vicente del Caguán</v>
          </cell>
        </row>
        <row r="11076">
          <cell r="E11076">
            <v>618753298730</v>
          </cell>
          <cell r="F11076" t="str">
            <v>Construir centros para la integración comunitaria con el fin de implementar espacios de participación artística, cultural, de recreación y deporte, perdón y reconciliación en el Municipio de San Vicente del Caguàn</v>
          </cell>
        </row>
        <row r="11077">
          <cell r="E11077">
            <v>618753298734</v>
          </cell>
          <cell r="F11077" t="str">
            <v>Implementar acciones que conlleven al cumplimiento efectivo de la ley 1448 de 2011 y la Resolución 0388 y sus modificaciones, que establece el protocolo de participación integral de las víctimas del Municipio de San Vicente del Caguàn  Caquetà.</v>
          </cell>
        </row>
        <row r="11078">
          <cell r="E11078">
            <v>618753298770</v>
          </cell>
          <cell r="F11078" t="str">
            <v>Fortalecer la presencia de la fuerza publica en la zona rural que permita la sana convivencia, la aplicación de la ruta de protección individual para garantizar el derecho a la vida de los líderes sociales del municipio de San Vicente del Caguàn Caquetà</v>
          </cell>
        </row>
        <row r="11079">
          <cell r="E11079">
            <v>618753298775</v>
          </cell>
          <cell r="F11079" t="str">
            <v>Gestionar la asignación de un delegado de la defensoría del pueblo exclusivo para que preste sus servicios y garantice acompañamiento, capacitación a los comités de convivencia y conciliación del Municipio de San Vicente del Caguàn Caquetà</v>
          </cell>
        </row>
        <row r="11080">
          <cell r="E11080">
            <v>618753298781</v>
          </cell>
          <cell r="F11080" t="str">
            <v>Capacitar a lideres rurales en temas orientados a la protección y garantía de derechos y demás actos de discriminación tanto a las comunidades diversas y  demás grupos poblacionales en el marco de la ley 1257 de 2008 del municipio de San Vicente del Caguàn Caqueta</v>
          </cell>
        </row>
        <row r="11081">
          <cell r="E11081">
            <v>618753298785</v>
          </cell>
          <cell r="F11081" t="str">
            <v>Fomentar la creación de la oficina de asuntos religiosos, libertad de culto, libertad religiosa, para la promoción de la reconciliación, convivencia, tolerancia y no estigmatización en los habitantes de la zona rural del municipio de San Vicente del Caguán Caquetá.</v>
          </cell>
        </row>
        <row r="11082">
          <cell r="E11082">
            <v>618753298810</v>
          </cell>
          <cell r="F11082" t="str">
            <v>Implementar una escuela de liderazgo que permita la formación y promoción de los Derechos humanos, la catedra para la paz en el municipio de San Vicente del Caguàn Caquetà</v>
          </cell>
        </row>
        <row r="11083">
          <cell r="E11083">
            <v>618753298818</v>
          </cell>
          <cell r="F11083" t="str">
            <v>Constituir, fortalecer y apoyar las redes de veedurías ciudadanas y auditorias visibles, para hacer seguimiento a la inversión de recursos públicos y privados, que desarrollen planes, programas y proyectos de desarrollo local, en el municipio de San Vicente del Caguàn Caquetà</v>
          </cell>
        </row>
        <row r="11084">
          <cell r="E11084">
            <v>618753298822</v>
          </cell>
          <cell r="F11084" t="str">
            <v>Implementar la creación de una emisora comunitaria que promueva espacios de expresión, información, educación, debate, formación, campañas pedagógicas, diálogos comunitarios, socialización del acuerdo de paz en el municipio de San Vicente del Caguán, Caquetà</v>
          </cell>
        </row>
        <row r="11085">
          <cell r="E11085">
            <v>618753298924</v>
          </cell>
          <cell r="F11085" t="str">
            <v>Garantizar el goce efectivo del derecho a la consulta previa de los pueblos indígenas de San Vicente del Caguán ante cualquier proyecto, obra o actividad extractivista que pueda afectar a las comunidades y sus territorios.</v>
          </cell>
        </row>
        <row r="11086">
          <cell r="E11086">
            <v>618753298935</v>
          </cell>
          <cell r="F11086" t="str">
            <v>Desarrollar los Planes de Vida y Planes de Salvaguarda de acuerdo a usos y costumbres de cada pueblo indígena de San Vicente del Caguán, Caquetá.</v>
          </cell>
        </row>
        <row r="11087">
          <cell r="E11087">
            <v>618753299044</v>
          </cell>
          <cell r="F11087" t="str">
            <v>Establecer legalmente la condición de sujeto social, político y cultural de Derechos al campesino como una manera de dignificar su condición  de acuerdo al articulo 64 y 65 de la Constitución Política de Colombia que establece  la promoción del acceso progresivo a la propiedad de la tierra de los trabajadores agrarios</v>
          </cell>
        </row>
        <row r="11088">
          <cell r="E11088">
            <v>618753299055</v>
          </cell>
          <cell r="F11088" t="str">
            <v>Construir la Casa de refugio para brindar alojamiento, asistencia psicosocial, legal, psicopedagògica y acompañamiento a las mujeres rurales victimàs de la violencia de gènero y del conflicto armado del municipio de San Vicente del Caguàn Caquetà</v>
          </cell>
        </row>
        <row r="11089">
          <cell r="E11089">
            <v>618753299061</v>
          </cell>
          <cell r="F11089" t="str">
            <v>Adelantar procesos de desminado humanitario contando con  el acompañamiento de las comunidades indigenas del municipio de San Vicente del Caguan</v>
          </cell>
        </row>
        <row r="11090">
          <cell r="E11090">
            <v>618753299073</v>
          </cell>
          <cell r="F11090" t="str">
            <v>Generar la reparación colectiva a las comunidades indígenas víctimas del conflicto armado en el marco del decreto ley 4633 del 2011 del municipio de San Vicente del Caguán, Caquetá.</v>
          </cell>
        </row>
        <row r="11091">
          <cell r="E11091">
            <v>618753299079</v>
          </cell>
          <cell r="F11091" t="str">
            <v>Fortalecer la guardia indígena de las comunidades indígenas del municipio de San Vicente del Caguán, Caquetá.</v>
          </cell>
        </row>
        <row r="11092">
          <cell r="E11092">
            <v>618753299092</v>
          </cell>
          <cell r="F11092" t="str">
            <v>Desarrollar un programa de formación para las comunidades, líderes y lideresas indígenas del municipio de San Vicente del Caguán, Caquetá.</v>
          </cell>
        </row>
        <row r="11093">
          <cell r="E11093">
            <v>618753299102</v>
          </cell>
          <cell r="F11093" t="str">
            <v>Fortalecer el ejercicio de la Jurisdicción Especial Indígena para las comunidades indígenas del municipio de San Vicente del Caguán</v>
          </cell>
        </row>
        <row r="11094">
          <cell r="E11094">
            <v>618753299104</v>
          </cell>
          <cell r="F11094" t="str">
            <v>Construir casa de pensamiento de acuerdo a usos y costumbres de cada pueblo indígena del municipio de San Vicente del Caguán, Caquetá.</v>
          </cell>
        </row>
        <row r="11095">
          <cell r="E11095">
            <v>618753299115</v>
          </cell>
          <cell r="F11095" t="str">
            <v>Realizar encuentros deportivos interculturales a todos los niveles  con las comunidades indígenas del municipio de San Vicente del Caguán, Caquetá</v>
          </cell>
        </row>
        <row r="11096">
          <cell r="E11096">
            <v>618753299145</v>
          </cell>
          <cell r="F11096" t="str">
            <v>Establecer programas para la recuperación y fortalecimiento de la cultura de los pueblos indígenas de San Vicente del Caguán, Caquetá</v>
          </cell>
        </row>
        <row r="11097">
          <cell r="E11097">
            <v>618753299160</v>
          </cell>
          <cell r="F11097" t="str">
            <v>Crear el Centro de Memoria Histórica de los pueblos indígenas de San Vicente del Caguán, Caquetá.</v>
          </cell>
        </row>
        <row r="11098">
          <cell r="E11098">
            <v>618753299202</v>
          </cell>
          <cell r="F11098" t="str">
            <v>Fortalecer el ejercicio de gobierno propio en las comunidades indígenas del municipio de San Vicente del Caguán, Caquetá.</v>
          </cell>
        </row>
        <row r="11099">
          <cell r="E11099">
            <v>618753299223</v>
          </cell>
          <cell r="F11099" t="str">
            <v>Sensibilizar a las instituciones y población en general respecto a la diversidad étnica y el respecto a los derechos de los pueblos indígenas de San Vicente del Caguán, Caquetá.</v>
          </cell>
        </row>
        <row r="11100">
          <cell r="E11100">
            <v>618753299517</v>
          </cell>
          <cell r="F11100" t="str">
            <v>Garantizar el ejercicio del poder político por parte de los ciudadanos, mediante las acciones de participación ciudadana, en especial la consulta popular ( ley 134 de 1994), en la cual se tengan en cuenta los pronunciamientos de los ciudadanos del municipio de San Vicente del Caguán-Caquetá.</v>
          </cell>
        </row>
        <row r="11101">
          <cell r="E11101">
            <v>618753299777</v>
          </cell>
          <cell r="F11101" t="str">
            <v>Realizar la caracterización de la comunidad Afrodescendiente, raizal y palenquera, al igual que desarrollar acciones que permitan restablecer y recuperar su cultura, en el marco de la garantía del goce efectivo de sus derechos, la convivencia, la reconciliaciòn, la paz y la no estigmatizaciòn</v>
          </cell>
        </row>
        <row r="11102">
          <cell r="E11102">
            <v>618756305456</v>
          </cell>
          <cell r="F11102" t="str">
            <v>Diseñar e implementar un proceso de capacitación sobre liderazgo, administración y derechos territoriales para el fortalecimiento y ejercicio del derecho a la autonomía de los pueblos indígenas del Municipio de Solano.</v>
          </cell>
        </row>
        <row r="11103">
          <cell r="E11103">
            <v>618756305489</v>
          </cell>
          <cell r="F11103" t="str">
            <v>Desarrollar un mecanismo para el diálogo permanente con vecinos y otras comunidades aledañas con el fin de que las acciones que se desarrollen en el territorio  tengan éxito</v>
          </cell>
        </row>
        <row r="11104">
          <cell r="E11104">
            <v>618756305679</v>
          </cell>
          <cell r="F11104" t="str">
            <v>Construir la infraestructura física paría la funcionalidad del gobierno propio (Casa para el cacicazgo) en los resguardos indígenas del municipio de Solano Caquetá.</v>
          </cell>
        </row>
        <row r="11105">
          <cell r="E11105">
            <v>618756305701</v>
          </cell>
          <cell r="F11105" t="str">
            <v>Gestionar la asignación de recursos financieros a los sabedores tradicionales que se encuentren vinculados en el proceso de enseñanza y aprendizaje de la cultura propia de las comunidades indígenas del Municipio de Solano.</v>
          </cell>
        </row>
        <row r="11106">
          <cell r="E11106">
            <v>618756305754</v>
          </cell>
          <cell r="F11106" t="str">
            <v>Promover el goce efectivo del derecho a la consulta previa de los pueblos indígenas, ante cualquier proyecto, obra o actividad extractivista que pueda afectar a las comunidades en sus territorios del Municipio de Solano, Caquetá.</v>
          </cell>
        </row>
        <row r="11107">
          <cell r="E11107">
            <v>618756306108</v>
          </cell>
          <cell r="F11107" t="str">
            <v>Promover espacios de formación para  las  comunidades rurales a través de Talleres Pedagógicos, lùdicos, recreativos, Diplomados, Foros, intercambio de experiencias, en temas de construcción de paz, reconciliación, derechos humanos, liderazgo, libertad de cultos</v>
          </cell>
        </row>
        <row r="11108">
          <cell r="E11108">
            <v>618756306121</v>
          </cell>
          <cell r="F11108" t="str">
            <v>Implementar una escuela de Liderazgo  que permita la formación, promoción y divulgación de los Derechos Humanos, la cátedra de la paz,</v>
          </cell>
        </row>
        <row r="11109">
          <cell r="E11109">
            <v>618756306129</v>
          </cell>
          <cell r="F11109" t="str">
            <v>Promover acciones concretas que permitan a  las familias rurales garantizar, la seguridad, garantía de verdad, justicia, reparación y  no repetición</v>
          </cell>
        </row>
        <row r="11110">
          <cell r="E11110">
            <v>618756306188</v>
          </cell>
          <cell r="F11110" t="str">
            <v>Implementar acciones que conlleven al cumplimiento efectivo  de la Ley 1448 de 2011 y la Resolución 0388 y sus modificaciones</v>
          </cell>
        </row>
        <row r="11111">
          <cell r="E11111">
            <v>618756306204</v>
          </cell>
          <cell r="F11111" t="str">
            <v>Crear una Emisora Comunitaria con amplia cobertura rural, que promueva la pedagogía para la paz</v>
          </cell>
        </row>
        <row r="11112">
          <cell r="E11112">
            <v>618756306236</v>
          </cell>
          <cell r="F11112" t="str">
            <v xml:space="preserve">Implementar la jurisdicción agraria prevista en el acuerdo final con el fin de dirimir posibles conflictos sociales </v>
          </cell>
        </row>
        <row r="11113">
          <cell r="E11113">
            <v>618756306277</v>
          </cell>
          <cell r="F11113" t="str">
            <v>Fomentar la creación de la oficina de asuntos religiosos, libertad de cultos,promoción de la reconciliación, la convivencia, tolerancia y no estigmatizaciòn en los habitantes de la zona rural del municipio de Solano Caquetà</v>
          </cell>
        </row>
        <row r="11114">
          <cell r="E11114">
            <v>618756306335</v>
          </cell>
          <cell r="F11114" t="str">
            <v>Fortalecer la Comisión Municipal PNIS con el fin de realizar el seguimiento al programa de sustitución de cultivos de uso ilícito</v>
          </cell>
        </row>
        <row r="11115">
          <cell r="E11115">
            <v>618756306979</v>
          </cell>
          <cell r="F11115" t="str">
            <v>Implementar  los planes de vida, acompañamiento institucional y fortalecimiento de los mecanismos de participación para garantizar la pervivencia y buen vivir de los pueblos indígenas del municipio de Solano, Caquetá.</v>
          </cell>
        </row>
        <row r="11116">
          <cell r="E11116">
            <v>618756308307</v>
          </cell>
          <cell r="F11116" t="str">
            <v>Implementar talleres que permitan sensibilizar a la comunidad en general del rol fundamental que cumple la mujer en la sociedad</v>
          </cell>
        </row>
        <row r="11117">
          <cell r="E11117">
            <v>618756308310</v>
          </cell>
          <cell r="F11117" t="str">
            <v>Capacitar y formar líderes en temas de gobernabilidad, derecho territorial, ambiental, culturales jurídicos y en formulación de proyectos</v>
          </cell>
        </row>
        <row r="11118">
          <cell r="E11118">
            <v>618756308316</v>
          </cell>
          <cell r="F11118" t="str">
            <v>Fortalacer la aplicación de la justicia propia al interior de los territorios indígenas, a través de la dotaciòn y equipamiento de elementos para la Guardia Indìgena</v>
          </cell>
        </row>
        <row r="11119">
          <cell r="E11119">
            <v>618756308320</v>
          </cell>
          <cell r="F11119" t="str">
            <v>Construir y realizar mantenimiento periódico en los escenarios propios (malocas, casetas comunales y casas de justicia con las respectivas unidades sanitarias y capacidad instalada de acuerdo a la necesidad del servicio de cada infraestructura)</v>
          </cell>
        </row>
        <row r="11120">
          <cell r="E11120">
            <v>618756308464</v>
          </cell>
          <cell r="F11120" t="str">
            <v>Propender por  la financiación de los encuentros tradicionales y culturales de los pueblos indígenas del Municipio de Solano, donde se garantice el apoyo económico, que permita el fortalecimiento de las organizaciones indígenas y sus autoridades tradicionales</v>
          </cell>
        </row>
        <row r="11121">
          <cell r="E11121">
            <v>618756308497</v>
          </cell>
          <cell r="F11121" t="str">
            <v>Hacer efectiva la implementaciòn de las líneas de acción en marco del auto 092 (Protección y atención a mujeres en situación en desplazamiento forzado y en riesgo de estarlo) y el Decreto ley 4633 del 2011</v>
          </cell>
        </row>
        <row r="11122">
          <cell r="E11122">
            <v>618756308507</v>
          </cell>
          <cell r="F11122" t="str">
            <v xml:space="preserve">Crear la Mesa municipal de Victimas de los pueblos indígenas, como una instancia de participaciòn propia y efectiva que permita espacios de dialogo con  las instituciones gubernamentales </v>
          </cell>
        </row>
        <row r="11123">
          <cell r="E11123">
            <v>618756308533</v>
          </cell>
          <cell r="F11123" t="str">
            <v xml:space="preserve">Implementar escuelas de formación de saberes para así poder ejercer el gobierno propio, autonomía propia desde la espiritualidad y asignar la respectiva dotación para la implementación del sistema de sanación propio. </v>
          </cell>
        </row>
        <row r="11124">
          <cell r="E11124">
            <v>618756308551</v>
          </cell>
          <cell r="F11124" t="str">
            <v>Realizar una cumbre anual de derechos humanos que permita a los pueblos indígenas evaluar el cumplimiento de las acciones que garanticen la aplicabilidad y protección de los DDHH y el DIH en el marco del convenio 169 de la OIT</v>
          </cell>
        </row>
        <row r="11125">
          <cell r="E11125">
            <v>618756308734</v>
          </cell>
          <cell r="F11125" t="str">
            <v>Construir Centros de integraciòn comunitaria con el fin de brindar espacios para el sano esparcimiento y ocupaciòn del teimpo libre, la integraciòn y convivencia, que permita la conciliaciòn y resoluciòn de conflictos, la recreaciòn deportiva, artìstica y cultural de los habitantes del municipio de Solano Caquetà.</v>
          </cell>
        </row>
        <row r="11126">
          <cell r="E11126">
            <v>618756308744</v>
          </cell>
          <cell r="F11126" t="str">
            <v xml:space="preserve">Fomentar la divulgación de la reseña historica a travès de libros que desde las Instituciones educativas promuevan el rescate y la promociòn de la cultura, la historia </v>
          </cell>
        </row>
        <row r="11127">
          <cell r="E11127">
            <v>618785305781</v>
          </cell>
          <cell r="F11127" t="str">
            <v xml:space="preserve">Desarrollar un proceso de pedagogía en las organizaciones de base y jóvenes del municipio de Solita Caquetá que incluya temas de derechos humanos, constitución política, estructura del estado y herramientas jurídicas para que se formen y adquieran conocimientos </v>
          </cell>
        </row>
        <row r="11128">
          <cell r="E11128">
            <v>618785305789</v>
          </cell>
          <cell r="F11128" t="str">
            <v>Construir la casa de acceso a la justicia en el municipio de Solita Caquetá, donde funcionen los programas sociales y las entidades que hacen parte del sistema local de justicia</v>
          </cell>
        </row>
        <row r="11129">
          <cell r="E11129">
            <v>618785305810</v>
          </cell>
          <cell r="F11129" t="str">
            <v xml:space="preserve">Desarrollar un proceso de pedagogía en las organizaciones de mujeres del municipio de Solita Caquetá que incluya temas de derechos humanos, igualdad de género, empoderamiento, multiculturalidad, técnicas y herramientas </v>
          </cell>
        </row>
        <row r="11130">
          <cell r="E11130">
            <v>618785305821</v>
          </cell>
          <cell r="F11130" t="str">
            <v xml:space="preserve">Implementar la atención de la fiscalía General de la Nación en el municipio de Solita Caquetá, a través de una sede permanente </v>
          </cell>
        </row>
        <row r="11131">
          <cell r="E11131">
            <v>618785305849</v>
          </cell>
          <cell r="F11131" t="str">
            <v xml:space="preserve">Fortalecer la personería municipal del municipio de Solita Caquetá con personal que tenga el perfil y garantice la prestación de un servicio efectivo de acuerdo con las necesidades y peticiones de las personas a través de jornadas móviles frecuentes en la zona rural del municipio. </v>
          </cell>
        </row>
        <row r="11132">
          <cell r="E11132">
            <v>618785305862</v>
          </cell>
          <cell r="F11132" t="str">
            <v xml:space="preserve">Ampliar la presencia de la fuerza pública en la zona rural del municipio de Solita Caquetá, con programas de acción integral  y desarrollo social que garanticen el respeto la seguridad y tranquilidad ciudadana. </v>
          </cell>
        </row>
        <row r="11133">
          <cell r="E11133">
            <v>618785305877</v>
          </cell>
          <cell r="F11133" t="str">
            <v>Garantizar que la Unidad de Atención a las Víctimas articule con las entidades del SNARIV la reparación individual y colectiva integral a las víctimas del municipio de Solita Caquetá, garantizando la priorización a mujeres y comunidad LGTBI en el goce efectivo de derechos en materia de educación, atención psicosocial, salud, vivienda, programas de empleo y generación de ingresos, y acciones</v>
          </cell>
        </row>
        <row r="11134">
          <cell r="E11134">
            <v>618785305900</v>
          </cell>
          <cell r="F11134" t="str">
            <v xml:space="preserve">Activar en el municipio de Solita Caquetá, el consejo municipal de paz para que realice socialización, seguimiento en la implementación y sostenibilidad de los acuerdos de la Habana </v>
          </cell>
        </row>
        <row r="11135">
          <cell r="E11135">
            <v>618785305930</v>
          </cell>
          <cell r="F11135" t="str">
            <v>Mejorar la infraestructura física de la emisora comunitaria del municipio de Solita Caquetá, y fortalecer la ampliación de cobertura que permita la divulgación de programas de interés general y espacios de diálogo comunitario</v>
          </cell>
        </row>
        <row r="11136">
          <cell r="E11136">
            <v>618785305957</v>
          </cell>
          <cell r="F11136" t="str">
            <v xml:space="preserve">Capacitar a cada uno de los miembros y comuneros para que se especialicen en un determinado oficio o arte para reforzar la cultura o jurisdicción especial indígena del pueblo INGA del municipio de Solita Caquetá, del resguardo indígena agua blanca Cusumbe. </v>
          </cell>
        </row>
        <row r="11137">
          <cell r="E11137">
            <v>618785305961</v>
          </cell>
          <cell r="F11137" t="str">
            <v>Construir la casa cultural y/o casa de pensamiento, en beneficio de la comunidad Inga del resguardo indígena Agua Blanca Cusumbe del municipio de Solita, Caquetá.</v>
          </cell>
        </row>
        <row r="11138">
          <cell r="E11138">
            <v>618785305964</v>
          </cell>
          <cell r="F11138" t="str">
            <v>Implementar programas y planes para la promoción y divulgación de espacios propios que permitan intercambios culturales, en beneficio de la comunidad Inga del resguardo indígena Agua Blanca Cusumbe del municipio de Solita, Caquetá.</v>
          </cell>
        </row>
        <row r="11139">
          <cell r="E11139">
            <v>618785305988</v>
          </cell>
          <cell r="F11139" t="str">
            <v xml:space="preserve">Construir un centro de memoria histórica en el municipio de Solita Caquetá, donde se plasmen y relaten las experiencias vividas del conflicto armado, las graves violaciones a los derechos humanos, como garantía para que las comunidades </v>
          </cell>
        </row>
        <row r="11140">
          <cell r="E11140">
            <v>618785305997</v>
          </cell>
          <cell r="F11140" t="str">
            <v>Fortalecer las Juntas de Acción Comunal en proceso de gestión participativa para que se articulen con la entidad departamental y local del municipio de Solita Caquetá</v>
          </cell>
        </row>
        <row r="11141">
          <cell r="E11141">
            <v>618785306004</v>
          </cell>
          <cell r="F11141" t="str">
            <v xml:space="preserve">Implementar el programa gestores de paz y cultura ciudadana en el municipio de Solita Caquetá, que brinde formación integral, competencias sociales y productiva a la población </v>
          </cell>
        </row>
        <row r="11142">
          <cell r="E11142">
            <v>618785306014</v>
          </cell>
          <cell r="F11142" t="str">
            <v>Implementar y dar cumplimiento a la política pública de mujer en el municipio de Solita Caquetá, para garantizar un reconocimiento a todas</v>
          </cell>
        </row>
        <row r="11143">
          <cell r="E11143">
            <v>618785306024</v>
          </cell>
          <cell r="F11143" t="str">
            <v>Implementar y dar cumplimiento a la política pública de la población afrocolombiana con asentamiento en el municipio de Solita Caquetá</v>
          </cell>
        </row>
        <row r="11144">
          <cell r="E11144">
            <v>618785306031</v>
          </cell>
          <cell r="F11144" t="str">
            <v>Fortalecer las comunidades afrodescendientes del municipio de Solita Caquetá, en la parte organizativa, deberes y derechos humanos</v>
          </cell>
        </row>
        <row r="11145">
          <cell r="E11145">
            <v>618785306035</v>
          </cell>
          <cell r="F11145" t="str">
            <v xml:space="preserve">Construir centros de integración comunitaria y polideportivos cubiertos en el municipio de Solita Caquetá, como medio para formar niños, niñas, adolescentes y jóvenes líderes </v>
          </cell>
        </row>
        <row r="11146">
          <cell r="E11146">
            <v>618785306042</v>
          </cell>
          <cell r="F11146" t="str">
            <v>Capacitar y dotar a Juntas de acción comunal, organizaciones y asociaciones de base del municipios de Solita Caquetá en Tecnología de la información y la comunicación – TICS</v>
          </cell>
        </row>
        <row r="11147">
          <cell r="E11147">
            <v>618785306047</v>
          </cell>
          <cell r="F11147" t="str">
            <v>Crear una oficina de asuntos religiosos en el municipio de Solita Caquetá, que permitan la integración de las comunidades religiosas y su derecho a la libertad de culto</v>
          </cell>
        </row>
        <row r="11148">
          <cell r="E11148">
            <v>618785306051</v>
          </cell>
          <cell r="F11148" t="str">
            <v>Generar incentivos para el fortalecimiento de capacidades de los líderes comunitarios del municipio de Solita Caquetá</v>
          </cell>
        </row>
        <row r="11149">
          <cell r="E11149">
            <v>618785306054</v>
          </cell>
          <cell r="F11149" t="str">
            <v>Garantizar a las organizaciones de mujeres del municipio de Solita Caquetá, la aprobación de proyectos enfocados en procesos de construcción de paz</v>
          </cell>
        </row>
        <row r="11150">
          <cell r="E11150">
            <v>618785306063</v>
          </cell>
          <cell r="F11150" t="str">
            <v xml:space="preserve">Construir una sede dotada, para la comunidad afrocolombiana del Municipio de Solita Caquetá, </v>
          </cell>
        </row>
        <row r="11151">
          <cell r="E11151">
            <v>618785308602</v>
          </cell>
          <cell r="F11151" t="str">
            <v>Conformar la red municipal de veedurías ciudadanas en el municipio de Solita Caquetá, y fortalecer en procesos de participación ciudadana y comunitaria,</v>
          </cell>
        </row>
        <row r="11152">
          <cell r="E11152">
            <v>618860311042</v>
          </cell>
          <cell r="F11152" t="str">
            <v>Capacitar a cada uno de los miembros y comuneros para que se especialicen en un determinado oficio o arte para reforzar la cultura o jurisdicción especial indígena del pueblo NASA  del Cabildo Yu Luucx  Municipio  de Valparaíso, Caquetá.</v>
          </cell>
        </row>
        <row r="11153">
          <cell r="E11153">
            <v>618860311047</v>
          </cell>
          <cell r="F11153" t="str">
            <v>Implementar programas y planes para la promoción y divulgación de espacios propios que permitan intercambios culturales  del Cabildo Nasa Yu Luucx del Municipio de Valparaíso.</v>
          </cell>
        </row>
        <row r="11154">
          <cell r="E11154">
            <v>618860311054</v>
          </cell>
          <cell r="F11154" t="str">
            <v>Construir la casa cultural y/o casa de pensamiento  para el Cabildo Nasa Yu Luucx  del municipio de Valparaiso Caquetá.</v>
          </cell>
        </row>
        <row r="11155">
          <cell r="E11155">
            <v>618860311085</v>
          </cell>
          <cell r="F11155" t="str">
            <v>Conformar la red municipal de veedurías ciudadanas en el municipio de Valparaíso Caquetá, y fortalecer en procesos de participación ciudadana y comunitaria</v>
          </cell>
        </row>
        <row r="11156">
          <cell r="E11156">
            <v>618860311098</v>
          </cell>
          <cell r="F11156" t="str">
            <v>Construir la casa para las víctimas en el municipio de Valparaíso Caquetá</v>
          </cell>
        </row>
        <row r="11157">
          <cell r="E11157">
            <v>618860311105</v>
          </cell>
          <cell r="F11157" t="str">
            <v>Construir casetas comunales dotadas en las Inspecciones Santiago de la Selva, Playa Rica, Centro Poblado Campo Alegre Kilometro 18 y casco urbano del municipio de Valparaíso Caquetá</v>
          </cell>
        </row>
        <row r="11158">
          <cell r="E11158">
            <v>618860311117</v>
          </cell>
          <cell r="F11158" t="str">
            <v>Reconstruir la memoria histórica del conflicto en el municipio de Valparaíso Caquetá, donde se plasmen las experiencias vividas del conflicto armado</v>
          </cell>
        </row>
        <row r="11159">
          <cell r="E11159">
            <v>618860311125</v>
          </cell>
          <cell r="F11159" t="str">
            <v>Ampliar la presencia de la fuerza pública en el municipio de Valparaíso Caquetá</v>
          </cell>
        </row>
        <row r="11160">
          <cell r="E11160">
            <v>618860311133</v>
          </cell>
          <cell r="F11160" t="str">
            <v xml:space="preserve">Fortalecer la mesa y organizaciones de víctimas del municipio de Valparaíso Caquetá, a través de capacitaciones en el marco de la ley 1448 de 2011 </v>
          </cell>
        </row>
        <row r="11161">
          <cell r="E11161">
            <v>618860311142</v>
          </cell>
          <cell r="F11161" t="str">
            <v>Articular con las entidades del Sistema Nacional de Atención y Reparación Integral a las Víctimas – SNARIV la reparación psicosocial,</v>
          </cell>
        </row>
        <row r="11162">
          <cell r="E11162">
            <v>618860311153</v>
          </cell>
          <cell r="F11162" t="str">
            <v xml:space="preserve">Realizar jornadas deportivas y culturales en beneficio de la población del municipio de Valparaíso Caquetá como espacio de integración comunitaria </v>
          </cell>
        </row>
        <row r="11163">
          <cell r="E11163">
            <v>618860311157</v>
          </cell>
          <cell r="F11163" t="str">
            <v xml:space="preserve">Contar con un punto de atención permanente a víctimas en el municipio de Valparaíso Caquetá, por parte de la UARIV </v>
          </cell>
        </row>
        <row r="11164">
          <cell r="E11164">
            <v>618860311190</v>
          </cell>
          <cell r="F11164" t="str">
            <v>Fortalecer las organizaciones de base, Juntas de Acción Comunal de municipio de Valparaíso Caquetá</v>
          </cell>
        </row>
        <row r="11165">
          <cell r="E11165">
            <v>618860311197</v>
          </cell>
          <cell r="F11165" t="str">
            <v>Realizar socialización, seguimiento en la implementación y sostenibilidad de los acuerdos de la Habana en el municipio de Valparaíso Caquetá</v>
          </cell>
        </row>
        <row r="11166">
          <cell r="E11166">
            <v>618860311201</v>
          </cell>
          <cell r="F11166" t="str">
            <v>Implementar el programa conciliadores en equidad en el municipio Valparaíso Caquetá, para fortalecer la justicia comunitaria</v>
          </cell>
        </row>
        <row r="11167">
          <cell r="E11167">
            <v>618860311203</v>
          </cell>
          <cell r="F11167" t="str">
            <v>Realizar jornadas de orientación a mujeres del municipio de Valparaíso Caquetá, para especificar los hechos victimizantes no incluidos</v>
          </cell>
        </row>
        <row r="11168">
          <cell r="E11168">
            <v>618860311207</v>
          </cell>
          <cell r="F11168" t="str">
            <v xml:space="preserve">Crear una oficina de asuntos religiosos en el municipio de Valparaíso Caquetá, que permitan la integración de las comunidades religiosas </v>
          </cell>
        </row>
        <row r="11169">
          <cell r="E11169">
            <v>618860311213</v>
          </cell>
          <cell r="F11169" t="str">
            <v>Crear espacios de formación comunitaria en el municipio de Valparaíso Caquetá, como medio para formar niños, niñas, adolescentes y jóvenes líderes que desarrollen procesos sociales</v>
          </cell>
        </row>
        <row r="11170">
          <cell r="E11170">
            <v>618860311328</v>
          </cell>
          <cell r="F11170" t="str">
            <v xml:space="preserve">Implementar programas de apoyo técnico y económico en la elaboración del documento de usos y costumbres del cabildo Nasa Yu Luucx  del Municipio de Valparaíso - Caquetá. </v>
          </cell>
        </row>
        <row r="11171">
          <cell r="E11171">
            <v>618860311334</v>
          </cell>
          <cell r="F11171" t="str">
            <v>Implementar apoyo técnico y económico  para la formulación y aprobación  del plan de vida y manejo ambiental  del cabildo Nasa Yu Luucx  del Municipio de Valparíso,Caquetá.</v>
          </cell>
        </row>
        <row r="11172">
          <cell r="E11172">
            <v>119050289274</v>
          </cell>
          <cell r="F11172" t="str">
            <v>Apoyar las acciones necesarias ante el ministerio de medio ambiente  para realizar el proceso de sustracción de territorios en ley 2 de 1959 en el municipio de Argelia Cauca</v>
          </cell>
        </row>
        <row r="11173">
          <cell r="E11173">
            <v>119050289275</v>
          </cell>
          <cell r="F11173" t="str">
            <v>Realizar el estudio socio económico referido en la ley 160 de 1994  y el decreto 1777 de 1996  que conduzca a la constitución de la Zona de Reserva Campesina  en Argelia Cauca</v>
          </cell>
        </row>
        <row r="11174">
          <cell r="E11174">
            <v>119050289276</v>
          </cell>
          <cell r="F11174" t="str">
            <v>Gestionar ante la Agencia Nacional de Tierras - ANT, el acceso al fondo de tierras para la entrega gratuita de tierras a familias campesinas sin tierra de acuerdo a la ruta establecida por la ANT y en cumplimiento del decreto 902 de 2017 en el municipio de Argelia Cauca</v>
          </cell>
        </row>
        <row r="11175">
          <cell r="E11175">
            <v>119050289277</v>
          </cell>
          <cell r="F11175" t="str">
            <v xml:space="preserve">Formular e implementar de manera participativa  un plan de manejo (POMCA) de la cuenca del Río San Juan del  Micay del municipio de Argelia Cauca  </v>
          </cell>
        </row>
        <row r="11176">
          <cell r="E11176">
            <v>119050289278</v>
          </cell>
          <cell r="F11176" t="str">
            <v xml:space="preserve">Actualizar  y modernizar el Esquema de Ordenamiento Territorial (EOT ) del Municipio de Argelia </v>
          </cell>
        </row>
        <row r="11177">
          <cell r="E11177">
            <v>119050289279</v>
          </cell>
          <cell r="F11177" t="str">
            <v>Articular con el IGAC el desarrollo del programa de catastro multipropósito en el municipio de Argelia Cauca.</v>
          </cell>
        </row>
        <row r="11178">
          <cell r="E11178">
            <v>119050289280</v>
          </cell>
          <cell r="F11178" t="str">
            <v>Gestionar la realización de un diagnostico para la actualización del plan de gestión del riesgo en el municipio de Argelia Cauca</v>
          </cell>
        </row>
        <row r="11179">
          <cell r="E11179">
            <v>119050290965</v>
          </cell>
          <cell r="F11179" t="str">
            <v>Realizar estudio de suelos geológicos y geomorfológicos detallados  a escala 1: 25.000 y 1: 10.000 para determinar la vocación de los suelos en el municipio de Argelia Cauca</v>
          </cell>
        </row>
        <row r="11180">
          <cell r="E11180">
            <v>119050290966</v>
          </cell>
          <cell r="F11180" t="str">
            <v>Implementar programa de formalización gratuita de predios privados en el municipio de Argelia Cauca</v>
          </cell>
        </row>
        <row r="11181">
          <cell r="E11181">
            <v>119050290967</v>
          </cell>
          <cell r="F11181" t="str">
            <v>Implementar un programa de subsidios integrales para adquisición de tierras para campesinos y campesinas sin tierra o con tierra insuficiente en Argelia, siguiendo la ruta establecida por la ANT y el decreto 902 de 2017</v>
          </cell>
        </row>
        <row r="11182">
          <cell r="E11182">
            <v>119050290968</v>
          </cell>
          <cell r="F11182" t="str">
            <v xml:space="preserve">Incluir a los municipio de Argelia, Guapi, Timbiqui, López de Micay, Tambo, Balboa  y Morales Cauca,  dentro del corredor biológico Munchique - Serranía del Pinche. </v>
          </cell>
        </row>
        <row r="11183">
          <cell r="E11183">
            <v>119050290969</v>
          </cell>
          <cell r="F11183" t="str">
            <v>Implementar un sistema municipal de áreas protegidas y especies endémicas y en vía de extinción  en el municipio de Argelia Cauca.</v>
          </cell>
        </row>
        <row r="11184">
          <cell r="E11184">
            <v>119050290970</v>
          </cell>
          <cell r="F11184" t="str">
            <v>Implementar la formalización de predios de uso publico y bienes de uso patrimonial de Argelia Cauca</v>
          </cell>
        </row>
        <row r="11185">
          <cell r="E11185">
            <v>119050290971</v>
          </cell>
          <cell r="F11185" t="str">
            <v>Impulsar por ley 99 de 1993 la regulación del uso  de 120 predios para protección de las fuentes hídricas en el municipio de Argelia Cauca</v>
          </cell>
        </row>
        <row r="11186">
          <cell r="E11186">
            <v>119050290972</v>
          </cell>
          <cell r="F11186" t="str">
            <v>Establecer por única vez acuerdo por medio del cual se de un tratamiento especial de conformidad con las normas y leyes para la cartera de impuesto predial en  Argelia Cauca</v>
          </cell>
        </row>
        <row r="11187">
          <cell r="E11187">
            <v>119050290973</v>
          </cell>
          <cell r="F11187" t="str">
            <v>Facilitar el  acceso a  las lineas de créditos blandos para compra de tierras para campesinos de Argelia Cauca</v>
          </cell>
        </row>
        <row r="11188">
          <cell r="E11188">
            <v>119050290974</v>
          </cell>
          <cell r="F11188" t="str">
            <v>Instalar una mesa ambiental con autoridades ambientales regionales, nacionales y comunidad en Argelia Cauca</v>
          </cell>
        </row>
        <row r="11189">
          <cell r="E11189">
            <v>119050290975</v>
          </cell>
          <cell r="F11189" t="str">
            <v>Actualizar el mapa político-administrativo del municipio para incluir  todas las veredas en el municipio de Argelia  Cauca</v>
          </cell>
        </row>
        <row r="11190">
          <cell r="E11190">
            <v>119050290976</v>
          </cell>
          <cell r="F11190" t="str">
            <v>Lograr ante el Ministerio del Interior, IGAC y entidades competentes  la actualización de la carta catastral  en relación a la existencia de consejos comunitarios en municipio de Argelia Cauca</v>
          </cell>
        </row>
        <row r="11191">
          <cell r="E11191">
            <v>119050290977</v>
          </cell>
          <cell r="F11191" t="str">
            <v>Construir los planes de manejo y protección ambiental en el municipio de Argelia Cauca</v>
          </cell>
        </row>
        <row r="11192">
          <cell r="E11192">
            <v>119075286956</v>
          </cell>
          <cell r="F11192" t="str">
            <v>Adelantar los tramites para realizar el estudio socio económico, compra y la titulación de la propiedad colectiva de los consejos comunitarios La Esperanza - Lomitas,  El Encanto, AFROVIJAL y Río Patía, del municipio de Balboa Cauca, ante el Ministerio del Interior y la Agencia Nacional de Tierras</v>
          </cell>
        </row>
        <row r="11193">
          <cell r="E11193">
            <v>119075286957</v>
          </cell>
          <cell r="F11193" t="str">
            <v>Implementar procesos participativos para la actualización del EOT - Esquema de Ordenamiento Territorial del Municipio de Balboa Cauca</v>
          </cell>
        </row>
        <row r="11194">
          <cell r="E11194">
            <v>119075286958</v>
          </cell>
          <cell r="F11194" t="str">
            <v>Impulsar la entrega de tierras a través de el Fondo Nacional de Tierras,  a las familias rurales de campesinos y afrodescendientes del Municipio de Balboa Cauca</v>
          </cell>
        </row>
        <row r="11195">
          <cell r="E11195">
            <v>119075286960</v>
          </cell>
          <cell r="F11195" t="str">
            <v>Impulsar procesos de titulación y adjudicación de predios a entidades de derecho público en el municipio de Balboa, Cauca.</v>
          </cell>
        </row>
        <row r="11196">
          <cell r="E11196">
            <v>119075286961</v>
          </cell>
          <cell r="F11196" t="str">
            <v>Facilitar el acceso  al Fondo nacional de tierras, para la entrega gratuita de predios a las mujeres campesinas y afrodescendientes asociadas  del Municipio de Balboa, Cauca.</v>
          </cell>
        </row>
        <row r="11197">
          <cell r="E11197">
            <v>119075286964</v>
          </cell>
          <cell r="F11197" t="str">
            <v xml:space="preserve"> Orientar el acceso de la población rural especialmente las mujeres rurales del Municipio de Balboa Cauca a líneas de crédito especial de financiación destinados a la adquisición de tierra</v>
          </cell>
        </row>
        <row r="11198">
          <cell r="E11198">
            <v>119075286966</v>
          </cell>
          <cell r="F11198" t="str">
            <v>Gestionar la asignación de subsidios para acceso a  tierras para familias afrodescendientes, y campesinas en el municipio de Balboa Cauca</v>
          </cell>
        </row>
        <row r="11199">
          <cell r="E11199">
            <v>119075286969</v>
          </cell>
          <cell r="F11199" t="str">
            <v>Adelantar la formalización y legalización de tierras por parte de la Agencia Nacional de Tierras - ANT, en el Municipio de Balboa cauca</v>
          </cell>
        </row>
        <row r="11200">
          <cell r="E11200">
            <v>119075286970</v>
          </cell>
          <cell r="F11200" t="str">
            <v>Coordinar ante las entidades competentes la compra de  predios de ecosistemas ambientalmente estratégicos en el municipio de Balboa, Cauca.</v>
          </cell>
        </row>
        <row r="11201">
          <cell r="E11201">
            <v>119075286971</v>
          </cell>
          <cell r="F11201" t="str">
            <v>Apoyar la realización del estudio socioeconómico y ambiental para impulsar la creación  y legalización  de la zona de reserva campesina en el Municipio de Balboa, Cauca.</v>
          </cell>
        </row>
        <row r="11202">
          <cell r="E11202">
            <v>119075286972</v>
          </cell>
          <cell r="F11202" t="str">
            <v xml:space="preserve">Articular con el IGAC y la ANT el desarrollo del programa de catastro multipropósito en el municipio de Balboa Cauca, </v>
          </cell>
        </row>
        <row r="11203">
          <cell r="E11203">
            <v>119075289296</v>
          </cell>
          <cell r="F11203" t="str">
            <v>Realizar estudios para determinar la necesidad de reubicación de viviendas que se encuentran en zona de alto riesgo dentro de los 10 corregimientos del Municipio de Balboa Cauca</v>
          </cell>
        </row>
        <row r="11204">
          <cell r="E11204">
            <v>119075289357</v>
          </cell>
          <cell r="F11204" t="str">
            <v>Gestionar el reconocimiento jurídico y cumplimiento de los derechos étnicos  y territoriales de los consejos comunitarios El Enacanto, Afrovijal, Rio Patia y La Nueva Esperanza La Lomita del municipio de Balboa Cauca.</v>
          </cell>
        </row>
        <row r="11205">
          <cell r="E11205">
            <v>119075289558</v>
          </cell>
          <cell r="F11205" t="str">
            <v>Gestionar la delimitación y protección de zonas de reserva forestal del Municipio de Balboa. Cauca.</v>
          </cell>
        </row>
        <row r="11206">
          <cell r="E11206">
            <v>119075291136</v>
          </cell>
          <cell r="F11206" t="str">
            <v>Diseñar, planear y ejecutar planes comunitarios ambientales para la recuperación y protección de los ecosistemas con el apoyo de las entidades ambientales, en el Municipio de Balboa, Cauca</v>
          </cell>
        </row>
        <row r="11207">
          <cell r="E11207">
            <v>119110280909</v>
          </cell>
          <cell r="F11207" t="str">
            <v>Comprar y adjudicar tierras que incluyan predios entregados por la SAE y transferidos a la Agencia Nacional de Tierras - ANT en el municipio de Buenos Aires - Cauca</v>
          </cell>
        </row>
        <row r="11208">
          <cell r="E11208">
            <v>119110280912</v>
          </cell>
          <cell r="F11208" t="str">
            <v>Enmarcar en la formulación del PBOT un capítulo destinado a  la creación de zona especial del Alto Naya como una zona especial de ecoturismo en Buenos Aires Cauca</v>
          </cell>
        </row>
        <row r="11209">
          <cell r="E11209">
            <v>119110280918</v>
          </cell>
          <cell r="F11209" t="str">
            <v>Actualizar el EOT en  articulación con el Plan de buen vivir  del pueblo afro, los planes de vida del pueblo indígena y el plan de desarrollo campesino en el municipio de Buenos Aires Cauca.</v>
          </cell>
        </row>
        <row r="11210">
          <cell r="E11210">
            <v>119110280923</v>
          </cell>
          <cell r="F11210" t="str">
            <v xml:space="preserve">Gestionar ante la Agencia Nacional de Tierras - ANT, el acceso a la ruta de los programas de entrega de tierras en el municipio de Buenos  Aires Cauca. </v>
          </cell>
        </row>
        <row r="11211">
          <cell r="E11211">
            <v>119110280925</v>
          </cell>
          <cell r="F11211" t="str">
            <v>Apoyar la construcción de los planes de uso y manejo de los  recursos naturales en territorios de consejos comunitarios en el municipio de Buenos Aires Cauca.</v>
          </cell>
        </row>
        <row r="11212">
          <cell r="E11212">
            <v>119110280926</v>
          </cell>
          <cell r="F11212" t="str">
            <v>Apoyar la reglamentación de los capítulos y los artículos de la ley 70 de 1993 que se encuentran sin reglamentar.</v>
          </cell>
        </row>
        <row r="11213">
          <cell r="E11213">
            <v>119110280928</v>
          </cell>
          <cell r="F11213" t="str">
            <v>Implementar programas y proyecto de manera conjunta con la municipalidad, la CRC, los consejos comunitarios y resguardos indígenas   para la recuperación y descontaminación de ecosistemas en el municipio de Buenos Aires Cauca.</v>
          </cell>
        </row>
        <row r="11214">
          <cell r="E11214">
            <v>119110280930</v>
          </cell>
          <cell r="F11214" t="str">
            <v>Fortalecer el consejo territorial interétnico e intercultural del norte cauca.</v>
          </cell>
        </row>
        <row r="11215">
          <cell r="E11215">
            <v>119110280931</v>
          </cell>
          <cell r="F11215" t="str">
            <v xml:space="preserve">Fortalecimiento técnico, logístico y operativo de las Mesas de Tierras del Departamento (Afro, Indígena y Campesina) </v>
          </cell>
        </row>
        <row r="11216">
          <cell r="E11216">
            <v>119110280934</v>
          </cell>
          <cell r="F11216" t="str">
            <v xml:space="preserve">Impulsar ante las autoridades municipales y actores territoriales los acuerdos de viabilidad para el proceso de constitución de Zona de Reserva Campesina en la zona rural del municipio de Buenos Aires Cauca </v>
          </cell>
        </row>
        <row r="11217">
          <cell r="E11217">
            <v>119110280936</v>
          </cell>
          <cell r="F11217" t="str">
            <v>Diseñar e implementar un programa con participación de las autoridades étnico territoriales y las 69 juntas de acción comunal y organizaciones campesinas, del municipio de Buenos Aires Cauca,</v>
          </cell>
        </row>
        <row r="11218">
          <cell r="E11218">
            <v>119110280937</v>
          </cell>
          <cell r="F11218" t="str">
            <v>Diseñar e implementar un programa de educación ambiental en el municipio de Buenos Aires Cauca</v>
          </cell>
        </row>
        <row r="11219">
          <cell r="E11219">
            <v>119110280938</v>
          </cell>
          <cell r="F11219" t="str">
            <v>Implementar un programa para la formalización de la propiedad rural en el municipio de Buenos Aires Cauca.</v>
          </cell>
        </row>
        <row r="11220">
          <cell r="E11220">
            <v>119110280939</v>
          </cell>
          <cell r="F11220" t="str">
            <v>Coordinar y apoyar con instituciones pertinentes la compra o adjudicación de predios para implementar  programas  de reforestación  y recuperacion de fuentes hídricas del municipio de Buenos Aires Cauca</v>
          </cell>
        </row>
        <row r="11221">
          <cell r="E11221">
            <v>119130293900</v>
          </cell>
          <cell r="F11221" t="str">
            <v>Formular y ejecutar el PBOT de acuerdo a lo establecido en la ley 388 del 97 y Ley 1454 del 2011 de Ordenamiento Territorial en el municipio de Cajibío</v>
          </cell>
        </row>
        <row r="11222">
          <cell r="E11222">
            <v>119130293902</v>
          </cell>
          <cell r="F11222" t="str">
            <v>Gestionar y adelantar la formalización, legalización y titulación de la  propiedad rural individual y colectiva en el Municipio de Cajibío</v>
          </cell>
        </row>
        <row r="11223">
          <cell r="E11223">
            <v>119130293904</v>
          </cell>
          <cell r="F11223" t="str">
            <v>Impulsar por parte de la alcaldía municipal las solicitudes de adjudicación de predios en el municipio de Cajibío</v>
          </cell>
        </row>
        <row r="11224">
          <cell r="E11224">
            <v>119130293905</v>
          </cell>
          <cell r="F11224" t="str">
            <v>Generar espacios para hacer efectivo el derecho de consulta previaN EL MUNICIPIO DE CAJIBIO</v>
          </cell>
        </row>
        <row r="11225">
          <cell r="E11225">
            <v>119130293906</v>
          </cell>
          <cell r="F11225" t="str">
            <v>Fortalecer la operación de la Mesa de Diálogo y Concertación Municipal de Tierras interetnica e intercultural del Municipio de Cajibío Cauca</v>
          </cell>
        </row>
        <row r="11226">
          <cell r="E11226">
            <v>119130293908</v>
          </cell>
          <cell r="F11226" t="str">
            <v>Impulsar ante las autoridades municipales y actores territoriales los acuerdos de viabilidad para el proceso de constitución de Zona de Reserva Campesina en la zona rural del municipio de Cajibio Cauca</v>
          </cell>
        </row>
        <row r="11227">
          <cell r="E11227">
            <v>119130293913</v>
          </cell>
          <cell r="F11227" t="str">
            <v>Reubicar las viviendas del municipio de Cajibio Cauca que se encuentran en zona de riesgo.</v>
          </cell>
        </row>
        <row r="11228">
          <cell r="E11228">
            <v>119130293937</v>
          </cell>
          <cell r="F11228" t="str">
            <v>Reactivación y fortalecimiento de la mesa intercultural  en el municipio de Cajibio, Cauca;</v>
          </cell>
        </row>
        <row r="11229">
          <cell r="E11229">
            <v>119130294044</v>
          </cell>
          <cell r="F11229" t="str">
            <v>Gestionar ante la ANT el adelantamiento de los procesos de constitución de territorios colectivos de comunidades afro  asentadas en el Municipio de Cajibio Cauc</v>
          </cell>
        </row>
        <row r="11230">
          <cell r="E11230">
            <v>119130294105</v>
          </cell>
          <cell r="F11230" t="str">
            <v>Adelantar por parte de las autoridades mineras la socialización con las comunidades rurales de los proyectos minero energéticos que se pretendan desarrollar en el municipio de Cajibío Cauca</v>
          </cell>
        </row>
        <row r="11231">
          <cell r="E11231">
            <v>119130294162</v>
          </cell>
          <cell r="F11231" t="str">
            <v>Gestionar ante la Agencia Nacional de Tierras - ANT, el registro de los sujetos de ordenamiento social de la propiedad rural - RESO y el registro de los inmuebles rurales RIR del Municipio de Cajibio Cauca</v>
          </cell>
        </row>
        <row r="11232">
          <cell r="E11232">
            <v>119130294166</v>
          </cell>
          <cell r="F11232" t="str">
            <v>Apoyar la formulación e implementación del Plan de manejo y ambiental del Municipio de cajibio  con apoyo y acompañamiento técnico de la Corporación Autónoma Regional del Cauca CRC y la participación comunitaria</v>
          </cell>
        </row>
        <row r="11233">
          <cell r="E11233">
            <v>119130294170</v>
          </cell>
          <cell r="F11233" t="str">
            <v>Adelantar los tramites destinados a la Compra de tres predios para construir tres laboratorios para investigación y fortalecimiento de la medicina tradicional en el Municipio de Cajibio Cauca</v>
          </cell>
        </row>
        <row r="11234">
          <cell r="E11234">
            <v>119130294177</v>
          </cell>
          <cell r="F11234" t="str">
            <v>Gestionar ante la alcaldía municipal y ante el concejo municipal un acuerdo que permita exonerar del impuesto predial en el Municipio de cajibio Cauca</v>
          </cell>
        </row>
        <row r="11235">
          <cell r="E11235">
            <v>119130294180</v>
          </cell>
          <cell r="F11235" t="str">
            <v>Implementar con los recursos pagados por compensación ambiental y tasa por el uso del agua por las empresas que desarrollan actividades sujetas a licencia ambiental en el Municipio de Cajibio cauca</v>
          </cell>
        </row>
        <row r="11236">
          <cell r="E11236">
            <v>119130294346</v>
          </cell>
          <cell r="F11236" t="str">
            <v>ZONIFICACIÓN AMBIENTAL Y DELIMITACIÓN DE FRONTERAS AGRÍCOLAS EN EL MUNICIPIO DE CAJIBÍO.</v>
          </cell>
        </row>
        <row r="11237">
          <cell r="E11237">
            <v>119137292164</v>
          </cell>
          <cell r="F11237" t="str">
            <v xml:space="preserve"> Impulsar como resultado de la mesa de dialogo y concertación la Constitución del Resguardo Ovejas-Siberia del Pueblo Misak en Caldono</v>
          </cell>
        </row>
        <row r="11238">
          <cell r="E11238">
            <v>119137292172</v>
          </cell>
          <cell r="F11238" t="str">
            <v>Gestionar la  asignación de tierras para familias rurales indígenas y campesinas del municipio de Caldono Cauca</v>
          </cell>
        </row>
        <row r="11239">
          <cell r="E11239">
            <v>119137292174</v>
          </cell>
          <cell r="F11239" t="str">
            <v>Apoyar la creación y operación de la Mesa de Dialogo y Concertación Municipal de Tierras interetnica e intercultural del Municipio de Caldono Cauca</v>
          </cell>
        </row>
        <row r="11240">
          <cell r="E11240">
            <v>119137292180</v>
          </cell>
          <cell r="F11240" t="str">
            <v>Gestionar la  asignación de tierras para familias rurales indígenas y campesinas del municipio de Caldono Cauca</v>
          </cell>
        </row>
        <row r="11241">
          <cell r="E11241">
            <v>119137292186</v>
          </cell>
          <cell r="F11241" t="str">
            <v>Gestionar ante la Agencia Nacional de Tierras - ANT el acceso integral a tierras para los resguardos La Laguna, Pioyá, La Aguada, Las Mercedes, Pueblo Nuevo Caldono, San Lorenzo del municipio de Caldono</v>
          </cell>
        </row>
        <row r="11242">
          <cell r="E11242">
            <v>119137292191</v>
          </cell>
          <cell r="F11242" t="str">
            <v>Coordinar con la Agencia Nacional de Tierras - ANT el acceso a tierras para comunidades étnicas y campesinas incluyendo familias víctimas del conflicto armado, jóvenes, y reincorporados del Municipio de Caldono.</v>
          </cell>
        </row>
        <row r="11243">
          <cell r="E11243">
            <v>119137292193</v>
          </cell>
          <cell r="F11243" t="str">
            <v>Implementar con el Ministerio de Ambiente y la CRC y las autoridades indígenas, estrategias para el cierre de la frontera agrícola y la implementación de la zonificación ambiental en el Municipio de Caldono Cauca.</v>
          </cell>
        </row>
        <row r="11244">
          <cell r="E11244">
            <v>119137292196</v>
          </cell>
          <cell r="F11244" t="str">
            <v>Orientar el acceso de la población rural indígena y campesina del acceso a la Tierra en el nMunicipio de Caldono</v>
          </cell>
        </row>
        <row r="11245">
          <cell r="E11245">
            <v>119137292197</v>
          </cell>
          <cell r="F11245" t="str">
            <v>Gestionar y adelantar la formalización, legalización y titulación de la  propiedad rural individual y colectiva en el Municipio de Caldono</v>
          </cell>
        </row>
        <row r="11246">
          <cell r="E11246">
            <v>119137292200</v>
          </cell>
          <cell r="F11246" t="str">
            <v>Gestionar y adelantar el saneamiento de predios en los 6 resguardos indígenas del municipio  de Caldono</v>
          </cell>
        </row>
        <row r="11247">
          <cell r="E11247">
            <v>119137292202</v>
          </cell>
          <cell r="F11247" t="str">
            <v>Coordinar las autoridades territoriales indígenas con las autoridades ambientales regionales y nacionales para gestionar convenios o acuerdos de cooperación y acuerdos con comunidades campesinas del  Municipio de Caldono.</v>
          </cell>
        </row>
        <row r="11248">
          <cell r="E11248">
            <v>119137292204</v>
          </cell>
          <cell r="F11248" t="str">
            <v>Formular y ejecutar el PBOT de acuerdo a lo establecido en el decreto ley 388 del 97 y Ley 1454 del 2011 de Ordenamiento Territorial que permita la actualización del PBOT de manera participativa en el municipio de Caldono Cauca</v>
          </cell>
        </row>
        <row r="11249">
          <cell r="E11249">
            <v>119137292208</v>
          </cell>
          <cell r="F11249" t="str">
            <v>Gestionar la realización de un diagnostico que permita determinar las familias asentadas en zona de alto riesgo o que habitan zonas de alto impacto ambiental en el municipio de Caldono</v>
          </cell>
        </row>
        <row r="11250">
          <cell r="E11250">
            <v>119137292210</v>
          </cell>
          <cell r="F11250" t="str">
            <v>Articular con el IGAC el desarrollo del programa de catastro multipropósito en el municipio de Caldono</v>
          </cell>
        </row>
        <row r="11251">
          <cell r="E11251">
            <v>119137292216</v>
          </cell>
          <cell r="F11251" t="str">
            <v>Incorporar en la actualización del PBOT mecanismos particpativos en articulación con el derecho propio de los pueblos indígenas, los planes de vida, buen vivir y de desarrollo campesino mecanismos para cerrar la frontera agrícola y adelantar la zonificación ambiental con el fin de adelantar un ordenamiento adecuado del uso del suelo en el Municipio de Caldono.</v>
          </cell>
        </row>
        <row r="11252">
          <cell r="E11252">
            <v>119137293134</v>
          </cell>
          <cell r="F11252" t="str">
            <v>Implementar dentro del Resguardo Pioya un programa integral de reforestación para conservar las cuencas hidrográficas, bosque, fauna, flora  en el Municipio de Caldono</v>
          </cell>
        </row>
        <row r="11253">
          <cell r="E11253">
            <v>119137293135</v>
          </cell>
          <cell r="F11253" t="str">
            <v>Conformar una  mesa  inter-etnica para diagnosticar el uso y ordenamiento del territorio para los  seis resguardos indígenas y campesinos del municipio de Caldono</v>
          </cell>
        </row>
        <row r="11254">
          <cell r="E11254">
            <v>119137293136</v>
          </cell>
          <cell r="F11254" t="str">
            <v>Estudios, Diseños para la constitución de la Zona de Reserva Campesina en el Municipio de Caldono</v>
          </cell>
        </row>
        <row r="11255">
          <cell r="E11255">
            <v>119137293138</v>
          </cell>
          <cell r="F11255" t="str">
            <v>Implementar un programa integral de conservación, protección, reforestación de los  espacios de vida (reserva natural). De 2.746 ha del resguardo indígena de Pueblo Nuevo.</v>
          </cell>
        </row>
        <row r="11256">
          <cell r="E11256">
            <v>119137293139</v>
          </cell>
          <cell r="F11256" t="str">
            <v xml:space="preserve">Gestionar para la creación de un programa de sensibilización sobre el   manejo y cuidado de los  espacios  de  vida (reserva natural), en el municipio de Caldono. </v>
          </cell>
        </row>
        <row r="11257">
          <cell r="E11257">
            <v>119137293141</v>
          </cell>
          <cell r="F11257" t="str">
            <v>Revitalizar   programas y estrategias  de conservación y recuperación de los sitios Sagrados de los territorios indígenas del Municipio de Caldono.</v>
          </cell>
        </row>
        <row r="11258">
          <cell r="E11258">
            <v>119137293142</v>
          </cell>
          <cell r="F11258" t="str">
            <v>Acceso Integral a la Tierra para mujeres Indígenas, Afros y Campesinas Municipio de Caldono.</v>
          </cell>
        </row>
        <row r="11259">
          <cell r="E11259">
            <v>119137293143</v>
          </cell>
          <cell r="F11259" t="str">
            <v>Conformar un equipo técnico para  actualizar  los Planes de Vida Resguardos y Cabildos en el Municipio de Caldono</v>
          </cell>
        </row>
        <row r="11260">
          <cell r="E11260">
            <v>119142278888</v>
          </cell>
          <cell r="F11260" t="str">
            <v>Cumplimiento acta IANPE - ART (Gestionar la delimitación y titulación  de los  Consejos Comunitarios en el municipio de Caloto Cauca, de acuerdo a la ruta establecida para tal fin por la Agencia Nacional de Tierras)</v>
          </cell>
        </row>
        <row r="11261">
          <cell r="E11261">
            <v>119142279178</v>
          </cell>
          <cell r="F11261" t="str">
            <v>Constituir y poner en funcionamiento de forma prioritaria de la Mesa de dialogo y concertación Municipal de Tierras en el Municipio de Caloto.</v>
          </cell>
        </row>
        <row r="11262">
          <cell r="E11262">
            <v>119142279371</v>
          </cell>
          <cell r="F11262" t="str">
            <v>Formular y ejecutar el PBOT del municipio de Caloto Coordinando y articulando los Planes de Vida, Planes de Buen Vivir  y Plan de Desarrollo Campesino Sostenible y demás herramientas de gestión y planeación municipal existentes en el Municipio de Caloto.</v>
          </cell>
        </row>
        <row r="11263">
          <cell r="E11263">
            <v>119142279482</v>
          </cell>
          <cell r="F11263" t="str">
            <v>Gestionar la adquisición y adjudicación formal de tierras para las comunidades étnicas, ancestrales, campesinas, culturales y/o tradicionales en el Municipio de Caloto en el marco del dec 902 de 2017.</v>
          </cell>
        </row>
        <row r="11264">
          <cell r="E11264">
            <v>119142279669</v>
          </cell>
          <cell r="F11264" t="str">
            <v xml:space="preserve">Revisar, ajustar y ejecutar los Planes de Manejo Ambiental que incluya implementar entre otros un programa de repoblación forestal, viveros comunitarios para todo el Municipio de Caloto </v>
          </cell>
        </row>
        <row r="11265">
          <cell r="E11265">
            <v>119142279679</v>
          </cell>
          <cell r="F11265" t="str">
            <v>Creacion de Viveros Comunitario zona Indigena, Afro y Campesina en el Municipio de Caloto</v>
          </cell>
        </row>
        <row r="11266">
          <cell r="E11266">
            <v>119142279690</v>
          </cell>
          <cell r="F11266" t="str">
            <v>Crear los mecanismos para articular la reglamentación ambiental   en el Municipio de Caloto</v>
          </cell>
        </row>
        <row r="11267">
          <cell r="E11267">
            <v>119142279693</v>
          </cell>
          <cell r="F11267" t="str">
            <v>Gestionar la delimitación y titulación  de los  Consejos Comunitarios en el municipio de Caloto Cauca, de acuerdo a la ruta establecida para tal fin por la Agencia Nacional de Tierras</v>
          </cell>
        </row>
        <row r="11268">
          <cell r="E11268">
            <v>119142279701</v>
          </cell>
          <cell r="F11268" t="str">
            <v>Gestionar la formalización, titulación y legalización de la propiedad rural individual y colectiva indígena , afrodescendiente y campesina en el Municipio de Caloto. de acuerdo a la ruta establecida por la ANT y dando cumplimiento del  punto 1.1.5 del acuerdo de Paz</v>
          </cell>
        </row>
        <row r="11269">
          <cell r="E11269">
            <v>119142279708</v>
          </cell>
          <cell r="F11269" t="str">
            <v xml:space="preserve">Gestionar y adelantar la formalización, legalización, titulación y adquisición de la  propiedad para mujeres en el Municipio de Caloto. </v>
          </cell>
        </row>
        <row r="11270">
          <cell r="E11270">
            <v>119142279709</v>
          </cell>
          <cell r="F11270" t="str">
            <v>Gestionar ante las entidades estatales competentes un Estudio de Suelos, geológicos y geomorfologicos  para el Municipio de Caloto</v>
          </cell>
        </row>
        <row r="11271">
          <cell r="E11271">
            <v>119142279712</v>
          </cell>
          <cell r="F11271" t="str">
            <v>Gestionar la realización de un diagnostico que permita determinar las familias asentadas en zona de alto riesgo en el Municipio de Caloto</v>
          </cell>
        </row>
        <row r="11272">
          <cell r="E11272">
            <v>119142279713</v>
          </cell>
          <cell r="F11272" t="str">
            <v>Impulsar procesos de adjudicación de predios a entidades de derecho público en el Municipio de Caloto</v>
          </cell>
        </row>
        <row r="11273">
          <cell r="E11273">
            <v>119142279715</v>
          </cell>
          <cell r="F11273" t="str">
            <v>Apoyar la formulación e implementación del Plan de manejo y ordenamiento de las subcuencas hidrográfica de los ríos Palo y La Quebrada del Municipio de  Caloto</v>
          </cell>
        </row>
        <row r="11274">
          <cell r="E11274">
            <v>119142279716</v>
          </cell>
          <cell r="F11274" t="str">
            <v xml:space="preserve">Incorporar en la actualización del PBOT mecanismos participativos en articulación con los planes de vida, buen vivir y de desarrollo campesino en el Municipio de Caloto </v>
          </cell>
        </row>
        <row r="11275">
          <cell r="E11275">
            <v>119142279717</v>
          </cell>
          <cell r="F11275" t="str">
            <v>Gestionar la asignación de tierras para mujeres rurales en el municipio de Caloto Cauca</v>
          </cell>
        </row>
        <row r="11276">
          <cell r="E11276">
            <v>119142279718</v>
          </cell>
          <cell r="F11276" t="str">
            <v>Gestionar la constitución y delimitación de la ZRC en el municipio de Caloto Cauca</v>
          </cell>
        </row>
        <row r="11277">
          <cell r="E11277">
            <v>119142279730</v>
          </cell>
          <cell r="F11277" t="str">
            <v>Realizar la identificación, delimitación y reconocimiento de los sitios sagrados, culturales, históricos y ancestrales  existentes en el Municipio de Caloto</v>
          </cell>
        </row>
        <row r="11278">
          <cell r="E11278">
            <v>119142279735</v>
          </cell>
          <cell r="F11278" t="str">
            <v>Gestionar y apoyar la financiación de la formulación, actualización e implementación de los Planes de Manejo Ambiental de los territorios en el Municipio de Caloto</v>
          </cell>
        </row>
        <row r="11279">
          <cell r="E11279">
            <v>119142279737</v>
          </cell>
          <cell r="F11279" t="str">
            <v>Adelantar en articulación con el ministerio de defensa y las autoridades propias del territorio acciones de prevención y pedagogía en el Municipio de Caloto</v>
          </cell>
        </row>
        <row r="11280">
          <cell r="E11280">
            <v>119212266646</v>
          </cell>
          <cell r="F11280" t="str">
            <v>Formular y ejecutar el PBOT de acuerdo a lo establecido en la ley 388 del 97 y Ley 1454 del 2011</v>
          </cell>
        </row>
        <row r="11281">
          <cell r="E11281">
            <v>119212266666</v>
          </cell>
          <cell r="F11281" t="str">
            <v>Gestionar ante la Agencia Nacional de Tierras - ANT, el acceso a la ruta de los programas de entrega de tierras establecidos en el decreto ley 902 de 2017,</v>
          </cell>
        </row>
        <row r="11282">
          <cell r="E11282">
            <v>119212266670</v>
          </cell>
          <cell r="F11282" t="str">
            <v>Gestionar el reconocimiento e inscripción legal y jurídico de las diversas organizaciones sociales, campesinas, concejos comunitarios e indígenas en el municipio de corinto,</v>
          </cell>
        </row>
        <row r="11283">
          <cell r="E11283">
            <v>119212266675</v>
          </cell>
          <cell r="F11283" t="str">
            <v>Gestionar la compra y asignación de tierras para mujeres afrodescendientes, indígenas y campesinas en el municipio de corinto,</v>
          </cell>
        </row>
        <row r="11284">
          <cell r="E11284">
            <v>119212266690</v>
          </cell>
          <cell r="F11284" t="str">
            <v>Impulzar procesos de adjudicación de predios a entidades de derecho público</v>
          </cell>
        </row>
        <row r="11285">
          <cell r="E11285">
            <v>119212266698</v>
          </cell>
          <cell r="F11285" t="str">
            <v xml:space="preserve">Gestionar ante la Agencia Nacional de Tierras  la realización del estudio socioeconómico y ambiental referido en la ley 160 de 1994 y el decreto 1777 de 1996 </v>
          </cell>
        </row>
        <row r="11286">
          <cell r="E11286">
            <v>119212266714</v>
          </cell>
          <cell r="F11286" t="str">
            <v>Apoyar la Formulación del Plan de Manejo ambiental municipal del Municipio de Corinto.</v>
          </cell>
        </row>
        <row r="11287">
          <cell r="E11287">
            <v>119212266717</v>
          </cell>
          <cell r="F11287" t="str">
            <v xml:space="preserve">Adelantar los procesos de protección de tierras ancestrales de manera concertada aplicando la normativa vigente, </v>
          </cell>
        </row>
        <row r="11288">
          <cell r="E11288">
            <v>119212266727</v>
          </cell>
          <cell r="F11288" t="str">
            <v>Implementar estrategias para el cierre de la frontera agrícola y la zonificación ambiental con el fin de adelantar un ordenamiento adecuado del uso del suelo</v>
          </cell>
        </row>
        <row r="11289">
          <cell r="E11289">
            <v>119212266732</v>
          </cell>
          <cell r="F11289" t="str">
            <v>Articular con el IGAC el desarrollo del programa de catastro multipropósito en el municipio de Corinto.</v>
          </cell>
        </row>
        <row r="11290">
          <cell r="E11290">
            <v>119212266737</v>
          </cell>
          <cell r="F11290" t="str">
            <v>Apoyar la creación y operación de una mesa municipal de tierras interetnica e intercultural en el municipio de Corinto</v>
          </cell>
        </row>
        <row r="11291">
          <cell r="E11291">
            <v>119212266748</v>
          </cell>
          <cell r="F11291" t="str">
            <v xml:space="preserve"> Promover la aplicacion de la normativa en materia ambiental y especialmente en la proteccion de las fuentes hidricas y el recurso atmosferico</v>
          </cell>
        </row>
        <row r="11292">
          <cell r="E11292">
            <v>119212266864</v>
          </cell>
          <cell r="F11292" t="str">
            <v>Gestionar la gobernanza ambiental de las autoridades ambientales étnicas y campesinas del municipio de Corinto, con el fin de ejercer control ambiental en el marco del respeto en todos los territorios propios del municipio.</v>
          </cell>
        </row>
        <row r="11293">
          <cell r="E11293">
            <v>119212266878</v>
          </cell>
          <cell r="F11293" t="str">
            <v>Gestionar ante la Agencia Nacional de Tierras - ANT, la formalización, legalización y adjudicación de tierras en el municipio de Corinto</v>
          </cell>
        </row>
        <row r="11294">
          <cell r="E11294">
            <v>119212267839</v>
          </cell>
          <cell r="F11294" t="str">
            <v>Gestionar la Formalización de predios de uso comunitario en la zona rural del municipio de Corinto.</v>
          </cell>
        </row>
        <row r="11295">
          <cell r="E11295">
            <v>119256284248</v>
          </cell>
          <cell r="F11295" t="str">
            <v>Estudios, diseños y reubicación de familias ubicadas en zonas de alto riesgo en la zona rural del Municipio del Tambo Cauca.</v>
          </cell>
        </row>
        <row r="11296">
          <cell r="E11296">
            <v>119256284476</v>
          </cell>
          <cell r="F11296" t="str">
            <v>Apoyar y coordinar la creación de un programa de compra de tierras para mujeres rurales del municipio El Tambo Cauca</v>
          </cell>
        </row>
        <row r="11297">
          <cell r="E11297">
            <v>119256284505</v>
          </cell>
          <cell r="F11297" t="str">
            <v>Gestionar y adelantar la formalización, legalización y titulación de la  propiedad rural individual y colectiva en el Municipio de El Tambo</v>
          </cell>
        </row>
        <row r="11298">
          <cell r="E11298">
            <v>119256284518</v>
          </cell>
          <cell r="F11298" t="str">
            <v>Gestionar el avance de la ruta para la creación de la zona de reserva campesina en el municipio de El Tambo Cauca</v>
          </cell>
        </row>
        <row r="11299">
          <cell r="E11299">
            <v>119256284522</v>
          </cell>
          <cell r="F11299" t="str">
            <v>Promover , coordinar y gestionar  la actualización Plan Básico de Ordenamiento Territorial del municipio El Tambo Cauca.</v>
          </cell>
        </row>
        <row r="11300">
          <cell r="E11300">
            <v>119256284523</v>
          </cell>
          <cell r="F11300" t="str">
            <v>Orientar el acceso de la población rural especialmente las mujeres rurales del Municipio de El Tambo - Cauca</v>
          </cell>
        </row>
        <row r="11301">
          <cell r="E11301">
            <v>119256284528</v>
          </cell>
          <cell r="F11301" t="str">
            <v>Promover el acceso a tierras para las comunidades rurales del municipio El Tambo Cauca</v>
          </cell>
        </row>
        <row r="11302">
          <cell r="E11302">
            <v>119256284546</v>
          </cell>
          <cell r="F11302" t="str">
            <v>Gestionar la realización de un diagnostico que permita determinar las familias asentadas en zona de alto riesgo del municipio El Tambo Cauca</v>
          </cell>
        </row>
        <row r="11303">
          <cell r="E11303">
            <v>119256284550</v>
          </cell>
          <cell r="F11303" t="str">
            <v>Adelantar acciones para construir participativamente un plan de ordenamiento ambiental que permita identificar zonas de actividades mineras y en el marco de la mesa interetnica e intercultural en el municipio de El Tambo - Cauca</v>
          </cell>
        </row>
        <row r="11304">
          <cell r="E11304">
            <v>119256284553</v>
          </cell>
          <cell r="F11304" t="str">
            <v>Gestionar la creación de un programa de  subsidios para  la compra tierras para familias rurales de el municipio de EL Tambo Cauca</v>
          </cell>
        </row>
        <row r="11305">
          <cell r="E11305">
            <v>119256284554</v>
          </cell>
          <cell r="F11305" t="str">
            <v>Coordinar ante las instituciones pertinentes la formalización de predios de uso público de la zona rural del municipio El Tambo Cauca.</v>
          </cell>
        </row>
        <row r="11306">
          <cell r="E11306">
            <v>119256284570</v>
          </cell>
          <cell r="F11306" t="str">
            <v>Coordinar la implementación de una mesa o consejo de diálogos en el cual participen las comunidades campesinas y étnicas presentes en el municipio El Tambo</v>
          </cell>
        </row>
        <row r="11307">
          <cell r="E11307">
            <v>119256284573</v>
          </cell>
          <cell r="F11307" t="str">
            <v>Articular con el IGAC el desarrollo del programa de catastro multipropósito en el municipio de El Tambo</v>
          </cell>
        </row>
        <row r="11308">
          <cell r="E11308">
            <v>119256284575</v>
          </cell>
          <cell r="F11308" t="str">
            <v>Implementar estrategias para el cierre de la frontera agrícola y la zonificación ambiental con el fin de adelantar un ordenamiento adecuado del uso del suelo usando esquemas de seguimiento en el municipio El Tambo Cauca</v>
          </cell>
        </row>
        <row r="11309">
          <cell r="E11309">
            <v>119256284582</v>
          </cell>
          <cell r="F11309" t="str">
            <v>Promover con las autoridades ambientales la identificaión de zonas naturales ambientales para protección que contribuyan a la creación de una zona de reserva ecológica en el concejo comunitario Afro Renacer del Micay de municipio El Tambo Cauca</v>
          </cell>
        </row>
        <row r="11310">
          <cell r="E11310">
            <v>119256284965</v>
          </cell>
          <cell r="F11310" t="str">
            <v>Desarrollar programas y proyectos de reforestación en Cuencas Hídricas con especies nativas en el Municipio El Tambo Cauca</v>
          </cell>
        </row>
        <row r="11311">
          <cell r="E11311">
            <v>119256284966</v>
          </cell>
          <cell r="F11311" t="str">
            <v>Coordinar y promover la Instalación de alarmas y monitoreo de zonas de riesgo en el municipio El Tambo Cauca</v>
          </cell>
        </row>
        <row r="11312">
          <cell r="E11312">
            <v>119256284967</v>
          </cell>
          <cell r="F11312" t="str">
            <v>Coordinar y  apoyar ante las instituciones pertinentes para la creación de zonas de reserva privada  de la sociedad civil en el municipio El Tambo Cauca</v>
          </cell>
        </row>
        <row r="11313">
          <cell r="E11313">
            <v>119364272548</v>
          </cell>
          <cell r="F11313" t="str">
            <v>Gestionar ante la Agencia Nacional de Tierras la ampliación del territorio del resguardo indígena de Jambalo.</v>
          </cell>
        </row>
        <row r="11314">
          <cell r="E11314">
            <v>119364272556</v>
          </cell>
          <cell r="F11314" t="str">
            <v>Gestionar ante la Agencia Nacional de Tierras el saneamiento del título y territorio colectivo del resguardo y municipio de Jambaló.</v>
          </cell>
        </row>
        <row r="11315">
          <cell r="E11315">
            <v>119364272558</v>
          </cell>
          <cell r="F11315" t="str">
            <v>Realizar un diagnóstico sobre la tenencia y uso de la tierra  del resguardo indígena de Jambaló</v>
          </cell>
        </row>
        <row r="11316">
          <cell r="E11316">
            <v>119364272565</v>
          </cell>
          <cell r="F11316" t="str">
            <v>Gestionar con las autoridades competentes la reforestación de 1250 ojos de agua y c,xawex hubnxi (espacios de vida) en el municipio y resguardo indígena de Jambaló</v>
          </cell>
        </row>
        <row r="11317">
          <cell r="E11317">
            <v>119364272569</v>
          </cell>
          <cell r="F11317" t="str">
            <v>Priorizar a las mujeres indígenas del Resguardo Indígena y municipio de Jambaló en la tenencia y adjudicación de la tierra</v>
          </cell>
        </row>
        <row r="11318">
          <cell r="E11318">
            <v>119364272574</v>
          </cell>
          <cell r="F11318" t="str">
            <v>Implementar y construir tres viveros comunitarios y fortalecer los ya existentes en el resguardo y municipio de Jambaló.</v>
          </cell>
        </row>
        <row r="11319">
          <cell r="E11319">
            <v>119450289282</v>
          </cell>
          <cell r="F11319" t="str">
            <v>Impulsar ante la ANT el proceso para la constitución y delimitación de la zona de reserva campesina – ZRC en el municipio de Mercaderes Cauca</v>
          </cell>
        </row>
        <row r="11320">
          <cell r="E11320">
            <v>119450289283</v>
          </cell>
          <cell r="F11320" t="str">
            <v xml:space="preserve">poyar la creación y operación de la Mesa de Dialogo y Concertación Municipal de Tierras interetnica e intercultural del Municipio de Mercaderes Cauca </v>
          </cell>
        </row>
        <row r="11321">
          <cell r="E11321">
            <v>119450289284</v>
          </cell>
          <cell r="F11321" t="str">
            <v>Implementar estrategias para  la delimitación de las áreas ambientalmente estratégicas y la zonificación ambiental con el fin de adelantar un ordenamiento adecuado del uso del suelo  en el municipio de Mercaderes, Cauca.</v>
          </cell>
        </row>
        <row r="11322">
          <cell r="E11322">
            <v>119450289285</v>
          </cell>
          <cell r="F11322" t="str">
            <v>Revisar, ajustar y ejecutar los Planes de Manejo Ambiental que conduzcan a la protección, conservación y uso sostenible de los recursos naturales de la población rural del Municipio de Mercaderes Cauca</v>
          </cell>
        </row>
        <row r="11323">
          <cell r="E11323">
            <v>119450289286</v>
          </cell>
          <cell r="F11323" t="str">
            <v xml:space="preserve">Gestionar la  asignación de tierras para mujeres  rurales en el municipio de Mercaderes Cauca </v>
          </cell>
        </row>
        <row r="11324">
          <cell r="E11324">
            <v>119450289287</v>
          </cell>
          <cell r="F11324" t="str">
            <v>Facilitar por la Agencia Nacional de Tierras el acceso a  la tierra para las productoras y productores campesinos, afrodescendientesen el municipio de Mercaderes Cauca</v>
          </cell>
        </row>
        <row r="11325">
          <cell r="E11325">
            <v>119450289288</v>
          </cell>
          <cell r="F11325" t="str">
            <v xml:space="preserve">Promover ante la Agencia Nacional de Tierras la formalización de bienes de uso público en el municipio de Mercaderes, Cauca. Conforme a la ruta establecida por la ANT </v>
          </cell>
        </row>
        <row r="11326">
          <cell r="E11326">
            <v>119450289290</v>
          </cell>
          <cell r="F11326" t="str">
            <v>Promover ante la institucionalidad competente,  la realización de un estudio de uso y aptitud de uso del suelo para determinar la vocación productiva de las zonas rurales que conforman el municipio de Mercaderes, Cauca</v>
          </cell>
        </row>
        <row r="11327">
          <cell r="E11327">
            <v>119450289291</v>
          </cell>
          <cell r="F11327" t="str">
            <v>Articular con el IGAC el desarrollo del programa de catastro multipropósito en el municipio de Mercaderes</v>
          </cell>
        </row>
        <row r="11328">
          <cell r="E11328">
            <v>119450289292</v>
          </cell>
          <cell r="F11328" t="str">
            <v>Realizar  la actualización del Esquema de Ordenamiento Territorial - EOT de Mercaderes, Cauca.</v>
          </cell>
        </row>
        <row r="11329">
          <cell r="E11329">
            <v>119450289298</v>
          </cell>
          <cell r="F11329" t="str">
            <v xml:space="preserve">Realizar estudios y diseños para la reubicación de las viviendas rurales en situación de riesgo dentro del Municipio de Mercaderes Cauca </v>
          </cell>
        </row>
        <row r="11330">
          <cell r="E11330">
            <v>119450291224</v>
          </cell>
          <cell r="F11330" t="str">
            <v>Promover ante la ANT, la CRC y la Administración Municipal, el diseño e implementación de un programa de capacitación, que empodere, fortalezca y oriente a las comunidades rurales y sus formas organizativas, del municipio de Mercaderes Cauca, en todo lo relacionado con el Ordenamiento Social de la propiedad Rural.</v>
          </cell>
        </row>
        <row r="11331">
          <cell r="E11331">
            <v>119450291225</v>
          </cell>
          <cell r="F11331" t="str">
            <v>Promover e implementar ante las entidades territoriales nacionales y/o organizaciones comunitarias la protección y conservación de fuentes hídricas, entornos naturales y áreas estratégicas en el municipio de Mercaderes, Cauca.</v>
          </cell>
        </row>
        <row r="11332">
          <cell r="E11332">
            <v>119450291226</v>
          </cell>
          <cell r="F11332" t="str">
            <v>Realizar los tramites ante la ANT para  la adjudicación y titulación colectiva de tierras para los consejos comunitarios Afrocon de Contador y Fe y Esperanza de Cajamarca en el municipio de Mercaderes Cauca.</v>
          </cell>
        </row>
        <row r="11333">
          <cell r="E11333">
            <v>119450291227</v>
          </cell>
          <cell r="F11333" t="str">
            <v>Diseñar e implementar una estrategia por parte de la Administración Municipal que permita invertir el recurso pagado por impuesto predial rural  en los corregimientos y veredas del Municipio de Mercaderes, Cauca.</v>
          </cell>
        </row>
        <row r="11334">
          <cell r="E11334">
            <v>119450291228</v>
          </cell>
          <cell r="F11334" t="str">
            <v>Fortalecer por las entidades competentes, los espacios de dialogo y concertación territorial existentes a nivel regional, del departamento del Cauca, garantizando la participación de delegados del municipio de Mercaderes.</v>
          </cell>
        </row>
        <row r="11335">
          <cell r="E11335">
            <v>119450291229</v>
          </cell>
          <cell r="F11335" t="str">
            <v>Direccionar y promover ante la Agencia Nacional de Tierras, el fortalecimiento y ampliación del programa de Formalización y Legalización gratuita, de la propiedad rural  del 100% de los predios de las veredas que conforman el municipio de Mercaderes, Cauca. Conforme a la ruta establecida por la ANT</v>
          </cell>
        </row>
        <row r="11336">
          <cell r="E11336">
            <v>119450291230</v>
          </cell>
          <cell r="F11336" t="str">
            <v>Realizar los tramites ante la ANT para la adjudicación y ampliación del titulo colectivo del Consejo Comunitario del Territorio Ancestral del municipio de Mercaderes Palenque La Torre, en el municipio de Mercaderes Cauca.</v>
          </cell>
        </row>
        <row r="11337">
          <cell r="E11337">
            <v>119455266656</v>
          </cell>
          <cell r="F11337" t="str">
            <v>Formular y ejecutar del Plan Básico de Ordenamiento Territorial del Municipio de Miranda Cauca</v>
          </cell>
        </row>
        <row r="11338">
          <cell r="E11338">
            <v>119455266660</v>
          </cell>
          <cell r="F11338" t="str">
            <v xml:space="preserve"> Gestionar ante la Agencia Nacional de Tierras - ANT, el acceso a la ruta de los programas de entrega de tierras del Municipio de Miranda </v>
          </cell>
        </row>
        <row r="11339">
          <cell r="E11339">
            <v>119455266665</v>
          </cell>
          <cell r="F11339" t="str">
            <v>Apoyar los procesos de restitución de tierras a las víctimas de abandono y despojo que adelanta la Unidad de Restitución de tierras en el municipio de Miranda</v>
          </cell>
        </row>
        <row r="11340">
          <cell r="E11340">
            <v>119455266671</v>
          </cell>
          <cell r="F11340" t="str">
            <v>Apoyar la ruta de ampliación y saneamiento del resguardo indígena Cilia  La Calera del municipio de Miranda Cauca</v>
          </cell>
        </row>
        <row r="11341">
          <cell r="E11341">
            <v>119455266683</v>
          </cell>
          <cell r="F11341" t="str">
            <v>Formulación del Plan de Manejo de la microcuenca hidrografica de río Guengue y  subcuenca rio Desbaratado del Municipio de Miranda Cauca</v>
          </cell>
        </row>
        <row r="11342">
          <cell r="E11342">
            <v>119455266692</v>
          </cell>
          <cell r="F11342" t="str">
            <v>Apoyar la creación y operación de una mesa municipal de tierras interetnica e intercultural en el municipio de Miranda Cauca</v>
          </cell>
        </row>
        <row r="11343">
          <cell r="E11343">
            <v>119455266696</v>
          </cell>
          <cell r="F11343" t="str">
            <v>Apoyar y orientar un estudio que nos permita estimar la tierra que se requiere para organizaciones productivas  del Municipio de Miranda Cauca</v>
          </cell>
        </row>
        <row r="11344">
          <cell r="E11344">
            <v>119455266733</v>
          </cell>
          <cell r="F11344" t="str">
            <v>Orientar el acceso a las comunidades afro, indigenas y campesinos a líneas especiales de financiación destinadas a la adquisición de tierras en Miranda Cauca</v>
          </cell>
        </row>
        <row r="11345">
          <cell r="E11345">
            <v>119455266745</v>
          </cell>
          <cell r="F11345" t="str">
            <v>Gestionar para la constitución legal de la zona de Reserva Campesina del Municipio de Miranda</v>
          </cell>
        </row>
        <row r="11346">
          <cell r="E11346">
            <v>119455266752</v>
          </cell>
          <cell r="F11346" t="str">
            <v>Apoyar jornadas de trabajo conjuntas con la Agencia Nacional de Tierras que permitan orientar los procesos de Legalización y formalización de predios de uso público y privado del municipio de miranda Cauca</v>
          </cell>
        </row>
        <row r="11347">
          <cell r="E11347">
            <v>119455266755</v>
          </cell>
          <cell r="F11347" t="str">
            <v>Gestionar ante las autoridades competentes la compra de tierras para ampliación de zonas de Amortiguamiento en el Municipio de Miranda Cauca</v>
          </cell>
        </row>
        <row r="11348">
          <cell r="E11348">
            <v>119455266758</v>
          </cell>
          <cell r="F11348" t="str">
            <v>Gestionar ante las autoridades competentes, estudios de caracterización e identificación de familias ubicadas en zonas de alto riesgo en el Municipio de Miranda Cauca</v>
          </cell>
        </row>
        <row r="11349">
          <cell r="E11349">
            <v>119455267915</v>
          </cell>
          <cell r="F11349" t="str">
            <v>Implementar Programas Ambientales y de conservación de las fuentes hídricas del Municipio de Miranda Cauca</v>
          </cell>
        </row>
        <row r="11350">
          <cell r="E11350">
            <v>119455267916</v>
          </cell>
          <cell r="F11350" t="str">
            <v>Implementar un Plan Integral de Gestión del Riesgo en el Municipio de Miranda Cauca</v>
          </cell>
        </row>
        <row r="11351">
          <cell r="E11351">
            <v>119473283532</v>
          </cell>
          <cell r="F11351" t="str">
            <v xml:space="preserve">Adelantar los procesos de ordenamiento territorial  y la construcción de un sistema de información geográfica territorial para las comunidades étnicas y campesinas del municipio de Morales </v>
          </cell>
        </row>
        <row r="11352">
          <cell r="E11352">
            <v>119473283548</v>
          </cell>
          <cell r="F11352" t="str">
            <v>Apoyar la creación y operación de la Mesa de Diálogo y Concertación Municipal  interétnica e intercultural del Municipio de Morales Cauca</v>
          </cell>
        </row>
        <row r="11353">
          <cell r="E11353">
            <v>119473283554</v>
          </cell>
          <cell r="F11353" t="str">
            <v>Gestionar la constitución y delimitación de la zona de reserva campesina en el Municipio de Morales – Cauca</v>
          </cell>
        </row>
        <row r="11354">
          <cell r="E11354">
            <v>119473283557</v>
          </cell>
          <cell r="F11354" t="str">
            <v xml:space="preserve">Gestionar la delimitación y titulación colectiva del Consejo Comunitario La Fortaleza en el Municipio de Morales – Cauca </v>
          </cell>
        </row>
        <row r="11355">
          <cell r="E11355">
            <v>119473283561</v>
          </cell>
          <cell r="F11355" t="str">
            <v xml:space="preserve">Revisar, ajustar y ejecutar los Planes de Manejo Ambiental y el plan de ordenamiento y manejo  de cuencas (POMCA) en el Municipio DE Morales Cauca </v>
          </cell>
        </row>
        <row r="11356">
          <cell r="E11356">
            <v>119473283565</v>
          </cell>
          <cell r="F11356" t="str">
            <v>Gestionar la compra de tierras por parte de la ANT para ampliación de los territorios de las comunidades campesinas, afros e indígenas del municipio de Morales Cauca</v>
          </cell>
        </row>
        <row r="11357">
          <cell r="E11357">
            <v>119473283568</v>
          </cell>
          <cell r="F11357" t="str">
            <v>Diseñar e implementar un programa de educación ambiental en el municipio de Morales  Cauca</v>
          </cell>
        </row>
        <row r="11358">
          <cell r="E11358">
            <v>119473283571</v>
          </cell>
          <cell r="F11358" t="str">
            <v xml:space="preserve">Gestionar la ampliación por parte de la ANT de la cobertura del programa de formalización y legalización predial en el municipio de Morales, Cauca, </v>
          </cell>
        </row>
        <row r="11359">
          <cell r="E11359">
            <v>119473283572</v>
          </cell>
          <cell r="F11359" t="str">
            <v>Gestionar la reubicación de familias que se encuentran ubicadas en zonas de alto riesgo, zona ferrea y zonas de importancia ambiental en el municipio de Morales, Cauca.</v>
          </cell>
        </row>
        <row r="11360">
          <cell r="E11360">
            <v>119473283584</v>
          </cell>
          <cell r="F11360" t="str">
            <v>Gestionar la  asignación de subsidios para acceso  a tierras para familias afrodescendientes, indígenas y campesinas en el municipio de Morales cauca</v>
          </cell>
        </row>
        <row r="11361">
          <cell r="E11361">
            <v>119473283588</v>
          </cell>
          <cell r="F11361" t="str">
            <v>Orientar el acceso de la población rural especialmente las mujeres rurales del Municipio de Morales</v>
          </cell>
        </row>
        <row r="11362">
          <cell r="E11362">
            <v>119473283591</v>
          </cell>
          <cell r="F11362" t="str">
            <v>Apoyar   la construcción de Senderos ecológicos en las diferentes veredas e Instituciones educativas del Municipio de Morales Cauca.</v>
          </cell>
        </row>
        <row r="11363">
          <cell r="E11363">
            <v>119473283595</v>
          </cell>
          <cell r="F11363" t="str">
            <v>Gestionar y apoyar el proceso de concertación y negociación consensuada con la EPSA  para las comunidades asentadas en la zona de influencia del Embalse La Salvajina, en el municipio de Morales, Cauca.</v>
          </cell>
        </row>
        <row r="11364">
          <cell r="E11364">
            <v>119473283597</v>
          </cell>
          <cell r="F11364" t="str">
            <v>Gestionar la construcción  y establecimiento de viveros para la recuperación especies nativas, frutales y forestales, en las diferentes veredas del Municipio de Morales, Cauca.</v>
          </cell>
        </row>
        <row r="11365">
          <cell r="E11365">
            <v>119473283601</v>
          </cell>
          <cell r="F11365" t="str">
            <v>Incorporar en la actualización del PBOT mecanismos participativos en el municipio de Morales Cauca.</v>
          </cell>
        </row>
        <row r="11366">
          <cell r="E11366">
            <v>119473283604</v>
          </cell>
          <cell r="F11366" t="str">
            <v>Generar espacios para que se haga efectivo el derecho de participación comunitaria en el municipio de Morales Cauca.</v>
          </cell>
        </row>
        <row r="11367">
          <cell r="E11367">
            <v>119473283607</v>
          </cell>
          <cell r="F11367" t="str">
            <v>Articular con el IGAC el desarrollo del programa de catastro multipropósito en el municipio de Morales Cauca</v>
          </cell>
        </row>
        <row r="11368">
          <cell r="E11368">
            <v>119473284790</v>
          </cell>
          <cell r="F11368" t="str">
            <v>Solicitar a la Unidad de Restitución de Tierras en articulación con el Gobierno Departamental y el Comité de Justicia Transicional Departamental el levantamiento de la medida de protección cautelar de  predios en el municipio de Morales, Cauca.</v>
          </cell>
        </row>
        <row r="11369">
          <cell r="E11369">
            <v>119473284846</v>
          </cell>
          <cell r="F11369" t="str">
            <v>Construir  dos estaciones meteorológicas en el municipio de Morales Cauca.</v>
          </cell>
        </row>
        <row r="11370">
          <cell r="E11370">
            <v>119532286994</v>
          </cell>
          <cell r="F11370" t="str">
            <v>Implementar la compra de tierra gratuita a la población rural, afrodescendiente y campesina de las 13 UBP del municipio de Patía Cauca, priorizando mujeres cabeza de hogar y victimas.</v>
          </cell>
        </row>
        <row r="11371">
          <cell r="E11371">
            <v>119532286998</v>
          </cell>
          <cell r="F11371" t="str">
            <v xml:space="preserve"> Apoyar la realización del estudio socioeconómico y ambienta para la constitución de una  zona de reserva campesina en el municipio de Patía, Cauca, denominada Zona de Reserva Campesina Intercultural del Patía .</v>
          </cell>
        </row>
        <row r="11372">
          <cell r="E11372">
            <v>119532287001</v>
          </cell>
          <cell r="F11372" t="str">
            <v>Gestionar la delimitación, titulación colectiva y reconocimiento de los consejos comunitarios de Galindez, El Estrecho, El Puro, Angulo, Patia, El Tuno, El Hoyo, El Guanabano, La fonda, el castillo, del municipio de Patia Cauca</v>
          </cell>
        </row>
        <row r="11373">
          <cell r="E11373">
            <v>119532287003</v>
          </cell>
          <cell r="F11373" t="str">
            <v xml:space="preserve">Implementar estrategias para la delimitación y protección de zonas de reserva foresta y el cierre de la frontera agrícola en el municipio de Patía, Cauca. </v>
          </cell>
        </row>
        <row r="11374">
          <cell r="E11374">
            <v>119532287005</v>
          </cell>
          <cell r="F11374" t="str">
            <v xml:space="preserve">Coordinar la asignación de subsidios para acceso a  tierras para familias afrodescendientes, y campesinas en el municipio de Patía cauca </v>
          </cell>
        </row>
        <row r="11375">
          <cell r="E11375">
            <v>119532287006</v>
          </cell>
          <cell r="F11375" t="str">
            <v>Adelantar la formalización y legalización de tierras por parte de la Agencia Nacional de Tierras - ANT, en el municipio de Patía, Cauca.</v>
          </cell>
        </row>
        <row r="11376">
          <cell r="E11376">
            <v>119532287009</v>
          </cell>
          <cell r="F11376" t="str">
            <v>Impulsar procesos de adjudicación de predios a entidades de derecho público en el municipio de Patía, Cauca.</v>
          </cell>
        </row>
        <row r="11377">
          <cell r="E11377">
            <v>119532287012</v>
          </cell>
          <cell r="F11377" t="str">
            <v>Actualizar y ejecutar a través de proceso participativos el EOT del Municipio de Patia Cauca d</v>
          </cell>
        </row>
        <row r="11378">
          <cell r="E11378">
            <v>119532287013</v>
          </cell>
          <cell r="F11378" t="str">
            <v xml:space="preserve">Diseñar e Implementar un proyecto de adjudicación de baldíos a los campesinos priorizando mujeres y victimas del conflicto en el municipio de Patía, Cauca </v>
          </cell>
        </row>
        <row r="11379">
          <cell r="E11379">
            <v>119532287017</v>
          </cell>
          <cell r="F11379" t="str">
            <v>Incorporar en la actualización del EOT mecanismos participativos en articulación con los planes de desarrollo campesino y etnodesarrollo mecanismos para adelantar la zonificación ambiental en el municipio de Patía Cauca.</v>
          </cell>
        </row>
        <row r="11380">
          <cell r="E11380">
            <v>119532287021</v>
          </cell>
          <cell r="F11380" t="str">
            <v xml:space="preserve">Articular con el IGAC y la ANT el desarrollo del programa de catastro multipropósito en el municipio de Patia Cauca, </v>
          </cell>
        </row>
        <row r="11381">
          <cell r="E11381">
            <v>119532289313</v>
          </cell>
          <cell r="F11381" t="str">
            <v>Gestionar programas de titulación de territorios colectivos  en el Municipio de Patia, Cauca</v>
          </cell>
        </row>
        <row r="11382">
          <cell r="E11382">
            <v>119532291360</v>
          </cell>
          <cell r="F11382" t="str">
            <v>Implementar programas de reforestación y protección de fuentes hídricas en el municipio de Patía, Cauca.</v>
          </cell>
        </row>
        <row r="11383">
          <cell r="E11383">
            <v>119532291361</v>
          </cell>
          <cell r="F11383" t="str">
            <v>Implemetar la compra predios para protección de fuentes hidricas y microcuencas en el municipio de Patía Cauca</v>
          </cell>
        </row>
        <row r="11384">
          <cell r="E11384">
            <v>119532291362</v>
          </cell>
          <cell r="F11384" t="str">
            <v>Promover la compra y adecuación de terrenos para la implementacion de sistemas de cosecha de agua</v>
          </cell>
        </row>
        <row r="11385">
          <cell r="E11385">
            <v>119532291363</v>
          </cell>
          <cell r="F11385" t="str">
            <v xml:space="preserve">Hacer efectiva la declaratoria de bosque seco tropical y zona subxerofitica en la región del alto patía y municipio de Patía </v>
          </cell>
        </row>
        <row r="11386">
          <cell r="E11386">
            <v>119548283049</v>
          </cell>
          <cell r="F11386" t="str">
            <v xml:space="preserve">Gestionar con la corporación autónoma regional CRC,  convenios o acuerdos de cooperación con las comunidades indígenas,  afros y campesinas  del municipio de Piendamó </v>
          </cell>
        </row>
        <row r="11387">
          <cell r="E11387">
            <v>119548283444</v>
          </cell>
          <cell r="F11387" t="str">
            <v>Apoyar la creación y operación de la Mesa de Dialogo y Concertación Municipal de Tierras interetnica e intercultural del Municipio de Piendamó Cauca</v>
          </cell>
        </row>
        <row r="11388">
          <cell r="E11388">
            <v>119548283470</v>
          </cell>
          <cell r="F11388" t="str">
            <v>Gestionar, reconocer y garantizar la ruta para constitución, ampliación, saneamiento en el municipio de Piendamo Cauca.</v>
          </cell>
        </row>
        <row r="11389">
          <cell r="E11389">
            <v>119548283472</v>
          </cell>
          <cell r="F11389" t="str">
            <v>Impulsar ante las autoridades municipales y actores territoriales los acuerdos de viabilidad para el proceso de constitución de Zona de Reserva Campesina en la zona rural del municipio de Piendamó Cauca</v>
          </cell>
        </row>
        <row r="11390">
          <cell r="E11390">
            <v>119548283475</v>
          </cell>
          <cell r="F11390" t="str">
            <v>Realizar un estudio de uso y tenencia de la tierra que permita establecer la ruta para identificar las condiciones de acceso a la tierra del Municipio de Piendamó</v>
          </cell>
        </row>
        <row r="11391">
          <cell r="E11391">
            <v>119548283479</v>
          </cell>
          <cell r="F11391" t="str">
            <v>Gestionar y articular  la actualización PBOT en el municipio de Piendamó Cauca.</v>
          </cell>
        </row>
        <row r="11392">
          <cell r="E11392">
            <v>119548283480</v>
          </cell>
          <cell r="F11392" t="str">
            <v>Gestionar la compra y asignación de subsidios de tierras para mujeres afrodescendientes, indígenas y campesinas en el municipio de Piendamó Cauca.</v>
          </cell>
        </row>
        <row r="11393">
          <cell r="E11393">
            <v>119548283484</v>
          </cell>
          <cell r="F11393" t="str">
            <v>Orientar el acceso de la población rural especialmente las mujeres rurales del Municipio de Piendamó a líneas de crédito especial</v>
          </cell>
        </row>
        <row r="11394">
          <cell r="E11394">
            <v>119548283487</v>
          </cell>
          <cell r="F11394" t="str">
            <v xml:space="preserve">Gestionar la compra de predios para áreas estratégicas en el municipio de Piendamo Cauca. </v>
          </cell>
        </row>
        <row r="11395">
          <cell r="E11395">
            <v>119548283488</v>
          </cell>
          <cell r="F11395" t="str">
            <v>Gestionar y adelantar la formalización, legalización y titulación de la  propiedad rural individual y colectiva en el Municipio de Piendamó - Cauca</v>
          </cell>
        </row>
        <row r="11396">
          <cell r="E11396">
            <v>119548283489</v>
          </cell>
          <cell r="F11396" t="str">
            <v>Actualizar catastro municipal del municipio de Piendamo Cauca.</v>
          </cell>
        </row>
        <row r="11397">
          <cell r="E11397">
            <v>119698279093</v>
          </cell>
          <cell r="F11397" t="str">
            <v>Implementar medidas efectivas, reales y verificables por parte de la institucionalidad frente a la minería legal e ilegal en torno a la extracción minera en las 12 unidades básicas de planeación del municipio de Santander de Quilichao.</v>
          </cell>
        </row>
        <row r="11398">
          <cell r="E11398">
            <v>119698279627</v>
          </cell>
          <cell r="F11398" t="str">
            <v>Instalación de viveros forestales comunitarios en el municipio de Santander de Quilichao.</v>
          </cell>
        </row>
        <row r="11399">
          <cell r="E11399">
            <v>119698279744</v>
          </cell>
          <cell r="F11399" t="str">
            <v xml:space="preserve">Revisar, ajustar y ejecutar los Planes de Manejo Ambiental en el municipio de Santander de Quilichao, Departamento del Cauca </v>
          </cell>
        </row>
        <row r="11400">
          <cell r="E11400">
            <v>119698279784</v>
          </cell>
          <cell r="F11400" t="str">
            <v>Gestionar ante el Mininterior el saneamiento y ampliación de los Resguardos Indígenas del Municipio de Santander de Quilichao, Departamento del Cauca</v>
          </cell>
        </row>
        <row r="11401">
          <cell r="E11401">
            <v>119698279785</v>
          </cell>
          <cell r="F11401" t="str">
            <v>Gestionar la constitución de una zona de reserva campesina en el Municipio de Santander de Quilichao, Departamento del Cauca</v>
          </cell>
        </row>
        <row r="11402">
          <cell r="E11402">
            <v>119698279807</v>
          </cell>
          <cell r="F11402" t="str">
            <v>Gestionar la  asignación de tierras para mujeres  rurales en el municipio de Santander de Quilichao, Departamento del Cauca</v>
          </cell>
        </row>
        <row r="11403">
          <cell r="E11403">
            <v>119698279859</v>
          </cell>
          <cell r="F11403" t="str">
            <v>Orientar el acceso de la población rural del Municipio de Santander de Quilichao a líneas especiales de financiación destinados a la adquisición de tierra</v>
          </cell>
        </row>
        <row r="11404">
          <cell r="E11404">
            <v>119698279862</v>
          </cell>
          <cell r="F11404" t="str">
            <v>Crear los mecanismos para articular la reglamentación ambiental propia del municipio de Santander de Quilichao, Departamento del Cauca</v>
          </cell>
        </row>
        <row r="11405">
          <cell r="E11405">
            <v>119698279870</v>
          </cell>
          <cell r="F11405" t="str">
            <v>Gestionar ante las autoridades pertinentes programas destinados a la recuperación de los suelos afectados en el Municipio de Santander de Quilichao, Departamento del Cauca</v>
          </cell>
        </row>
        <row r="11406">
          <cell r="E11406">
            <v>119698279873</v>
          </cell>
          <cell r="F11406" t="str">
            <v>Agilizar y apoyar  los programas de reparación colectiva en el Municipio de Santander de Quilichao, Departamento del Cauca</v>
          </cell>
        </row>
        <row r="11407">
          <cell r="E11407">
            <v>119698279883</v>
          </cell>
          <cell r="F11407" t="str">
            <v>Gestionar y adelantar la formalización, legalización y titulación de la  propiedad rural individual y colectiva en el Municipio de Santander de Quilichao</v>
          </cell>
        </row>
        <row r="11408">
          <cell r="E11408">
            <v>119698279884</v>
          </cell>
          <cell r="F11408" t="str">
            <v xml:space="preserve"> Gestionar ante la Agencia Nacional de Tierras el acceso a subsidios integrales para la compra de tierras a mujeres rurales del municipio de Santander de Quilichao, Departamento del Cauca</v>
          </cell>
        </row>
        <row r="11409">
          <cell r="E11409">
            <v>119698279885</v>
          </cell>
          <cell r="F11409" t="str">
            <v>Orientar el acceso de la población rural especialmente las mujeres rurales del Municipio de Santander de Quilichao</v>
          </cell>
        </row>
        <row r="11410">
          <cell r="E11410">
            <v>119698279981</v>
          </cell>
          <cell r="F11410" t="str">
            <v>Actualización del Plan Básico de Ordenamiento Territorial -PBOT del Municipio de Santander de Quilichao, Departamento del Cauca</v>
          </cell>
        </row>
        <row r="11411">
          <cell r="E11411">
            <v>119698279984</v>
          </cell>
          <cell r="F11411" t="str">
            <v>Gestionar ante la Agencia Nacional de Tierras la entrega gratuita de tierras a comunidades indígenas, afros, campesinos y personas que no se reconocen en esta caracterización del Municipio de Santander de Quilichao en el Departamento del Cauca.</v>
          </cell>
        </row>
        <row r="11412">
          <cell r="E11412">
            <v>119698279985</v>
          </cell>
          <cell r="F11412" t="str">
            <v>Generar espacios para que se haga efectivo el derecho de participación y consulta que tienen las comunidades étnicas y campesinas  en el municipio de Santander de Quilichao, Departamento del Cauca</v>
          </cell>
        </row>
        <row r="11413">
          <cell r="E11413">
            <v>119698279988</v>
          </cell>
          <cell r="F11413" t="str">
            <v>Acceso a subsidios integrales para la compra de tierras en el Municipio de Santander de Quilichao, Departamento del Cauca</v>
          </cell>
        </row>
        <row r="11414">
          <cell r="E11414">
            <v>119698279989</v>
          </cell>
          <cell r="F11414" t="str">
            <v>Actualización del catastro rural multipropósito en el Municipio de Santander de Quilichao, Departamento del Cauca</v>
          </cell>
        </row>
        <row r="11415">
          <cell r="E11415">
            <v>119698280072</v>
          </cell>
          <cell r="F11415" t="str">
            <v>Revisar, ajustar y ejecutar los Planes de Manejo Ambiental en el municipio de Santander de Quilichao, Departamento del Cauca</v>
          </cell>
        </row>
        <row r="11416">
          <cell r="E11416">
            <v>119698280076</v>
          </cell>
          <cell r="F11416" t="str">
            <v>Gestionar la realización de un diagnostico, la formulación de un plan de gestión del riesgo del Municipio de Santander de Quilichao, Departamento del Cauca</v>
          </cell>
        </row>
        <row r="11417">
          <cell r="E11417">
            <v>119780280828</v>
          </cell>
          <cell r="F11417" t="str">
            <v>Acceso a tierrasComprar y adjudicar tierras que incluyan predios entregados por la SAE y transferidos a la Agencia Nacional de Tierras - ANT en el municipiuo de Suárez - Cauca</v>
          </cell>
        </row>
        <row r="11418">
          <cell r="E11418">
            <v>119780280833</v>
          </cell>
          <cell r="F11418" t="str">
            <v>Formular y ejecutar el PBOT en el municipio de Suárez Cauca</v>
          </cell>
        </row>
        <row r="11419">
          <cell r="E11419">
            <v>119780280845</v>
          </cell>
          <cell r="F11419" t="str">
            <v>Adelantar la formalización y legalización de tierras por parte de la Agencia Nacional de Tierras en el municipio de Suárez</v>
          </cell>
        </row>
        <row r="11420">
          <cell r="E11420">
            <v>119780280848</v>
          </cell>
          <cell r="F11420" t="str">
            <v>Orientar el acceso de la población rural del Municipio de Suárez a líneas especiales de financiación destinados a la adquisición de tierra</v>
          </cell>
        </row>
        <row r="11421">
          <cell r="E11421">
            <v>119780280853</v>
          </cell>
          <cell r="F11421" t="str">
            <v>Impulsar ante la defensoría del pueblo el acompañamiento al proceso de consulta previa en el municipio de Suárez</v>
          </cell>
        </row>
        <row r="11422">
          <cell r="E11422">
            <v>119780280855</v>
          </cell>
          <cell r="F11422" t="str">
            <v>Impulsar ante las autoridades municipales y actores territoriales los acuerdos de viabilidad para el proceso de constitución de Zona de Reserva Campesina en la zona rural del municipio de Suárez Cauca</v>
          </cell>
        </row>
        <row r="11423">
          <cell r="E11423">
            <v>119780280857</v>
          </cell>
          <cell r="F11423" t="str">
            <v>Reubicación de familias asentadas en terrenos del Estado</v>
          </cell>
        </row>
        <row r="11424">
          <cell r="E11424">
            <v>119780280858</v>
          </cell>
          <cell r="F11424" t="str">
            <v>Adelantar ante la ANT la realización de los estudios técnicos que permitan identificar la viabilidad para solicitar al MINAMBIENTE y Desarrollo sostenible la sustracción de un área de la zona de reserva forestal en el municipio de Suárez</v>
          </cell>
        </row>
        <row r="11425">
          <cell r="E11425">
            <v>119780280862</v>
          </cell>
          <cell r="F11425" t="str">
            <v>Impulsar procesos de adjudicación de predios a entidades de derecho público en el municipio de Suárez</v>
          </cell>
        </row>
        <row r="11426">
          <cell r="E11426">
            <v>119780280863</v>
          </cell>
          <cell r="F11426" t="str">
            <v>Adelantar ante la Unidad de Restitución de Tierras la celeridad en los procesos administrativos de restitución de tierras en el municipio de Suárez Cauca</v>
          </cell>
        </row>
        <row r="11427">
          <cell r="E11427">
            <v>119821272884</v>
          </cell>
          <cell r="F11427" t="str">
            <v>Gestionar ante la Agencia Nacional de Tierras la adquisición de tierras para reubicar a familias que hacen intervención en zonas de páramo en el municipio de Toribio Cauca.</v>
          </cell>
        </row>
        <row r="11428">
          <cell r="E11428">
            <v>119821272888</v>
          </cell>
          <cell r="F11428" t="str">
            <v>Adquisición de terrenos a través del Fondo Nacional de Tierras  para mujeres cabeza de hogar en el municipio de Toribio Cauca.</v>
          </cell>
        </row>
        <row r="11429">
          <cell r="E11429">
            <v>119821272895</v>
          </cell>
          <cell r="F11429" t="str">
            <v>Gestionar ante las autoridades competentes la formulación del Plan de Gestión del riesgo en  espacios de vida y zonas de  riesgo en el municipio de Toribio Cauca.</v>
          </cell>
        </row>
        <row r="11430">
          <cell r="E11430">
            <v>119821272897</v>
          </cell>
          <cell r="F11430" t="str">
            <v xml:space="preserve">Gestionar el Saneamiento de los resguardos de Tacueyó, San Francisco y Toribio del municipio de Toribío Cauca </v>
          </cell>
        </row>
        <row r="11431">
          <cell r="E11431">
            <v>119821272898</v>
          </cell>
          <cell r="F11431" t="str">
            <v>Articular con el IGAC el desarrollo del programa de catastro multipropósito en el municipio de Toribio Cauca</v>
          </cell>
        </row>
        <row r="11432">
          <cell r="E11432">
            <v>119821272900</v>
          </cell>
          <cell r="F11432" t="str">
            <v>Adquisición de tierra a través del Fondo Nacional de Tierras para las familias sin tierra del municipio de Toribio Cauca.</v>
          </cell>
        </row>
        <row r="11433">
          <cell r="E11433">
            <v>119821272902</v>
          </cell>
          <cell r="F11433" t="str">
            <v>Implementar programa de créditos especiales para la adquisición de tierras para las familias del municipio de Toribio Cauca.</v>
          </cell>
        </row>
        <row r="11434">
          <cell r="E11434">
            <v>119821272906</v>
          </cell>
          <cell r="F11434" t="str">
            <v>Formulación e implementación comunitaria de instrumentos de planificación territorial con enfoque de microcuencas en los tres resguardos en el municipio de Toribio Cauca.</v>
          </cell>
        </row>
        <row r="11435">
          <cell r="E11435">
            <v>119821272907</v>
          </cell>
          <cell r="F11435" t="str">
            <v>Fortalecimiento económico para la adquisición de tierras de los fondos  rotatorios  de los tres resguardos  del municipio de Toribio Cauca.</v>
          </cell>
        </row>
        <row r="11436">
          <cell r="E11436">
            <v>119821272909</v>
          </cell>
          <cell r="F11436" t="str">
            <v>Restauración de los espacios de vida o ecosistemas estratégicos con acompañamiento integral en el municipio de Toribio Cauca</v>
          </cell>
        </row>
        <row r="11437">
          <cell r="E11437">
            <v>119821272942</v>
          </cell>
          <cell r="F11437" t="str">
            <v>Orientar el acceso de los pequeños y medianos productores y productoras Rurales del Municipio de Toribio.</v>
          </cell>
        </row>
        <row r="11438">
          <cell r="E11438">
            <v>919318301260</v>
          </cell>
          <cell r="F11438" t="str">
            <v>Promover la constitución de zonas de reserva ambiental, que les permita a las comunidades étnicas del  municipio de Guapi, Cauca, acceder al pago por servicios ambientales</v>
          </cell>
        </row>
        <row r="11439">
          <cell r="E11439">
            <v>919318301269</v>
          </cell>
          <cell r="F11439" t="str">
            <v>Efectuar la verificación, clarificación y amojonamiento de los territorios colectivos, en el municipio de Guapi, Cauca</v>
          </cell>
        </row>
        <row r="11440">
          <cell r="E11440">
            <v>919318301273</v>
          </cell>
          <cell r="F11440" t="str">
            <v>Apoyar a los Consejos Comunitarios para la declaración de nuevas Zonas Mineras Especiales acorde con la ruta establecida por la Agencia Nacional Minera y el Ministerio de Minas y Energía, en los territorios de los Consejos Comunitarios del municipio de Guapi, Cauca</v>
          </cell>
        </row>
        <row r="11441">
          <cell r="E11441">
            <v>919318301278</v>
          </cell>
          <cell r="F11441" t="str">
            <v>Agilizar por parte de la Agencia Nacional de Tierras, la delimitación, formalización de tres predios para su inclusión en el título colectivo del Resguardo Indígena Nueva Bella Vista y Partidero del municipio de Guapi, Cauca</v>
          </cell>
        </row>
        <row r="11442">
          <cell r="E11442">
            <v>919318301285</v>
          </cell>
          <cell r="F11442" t="str">
            <v>Conformar y poner en funcionamiento de forma prioritaria la Mesa Interétnica Territorial en el municipio de Guapi – Cauca.</v>
          </cell>
        </row>
        <row r="11443">
          <cell r="E11443">
            <v>919318302055</v>
          </cell>
          <cell r="F11443" t="str">
            <v>Construir de forma concertada con las comunidades étnicas el Plan de Ordenamiento Minero Municipal de Guapi, Cauca</v>
          </cell>
        </row>
        <row r="11444">
          <cell r="E11444">
            <v>919318302068</v>
          </cell>
          <cell r="F11444" t="str">
            <v>Apoyar a los cinco Consejos Comunitarios del Municipio de Guapi - Cauca en la implementación de la ruta establecida por la Agencia Nacional Minera y el Ministerio de Minas y Energía para la expedición de los títulos y contratos mineros colectivos para los Consejos Comunitarios y asociaciones mineras comunitarias afrodescentdientes del municipio de Guapi, Cauca</v>
          </cell>
        </row>
        <row r="11445">
          <cell r="E11445">
            <v>919318302095</v>
          </cell>
          <cell r="F11445" t="str">
            <v xml:space="preserve">Efectuar la actualización del PBOT del municipio de Guapi – Cauca </v>
          </cell>
        </row>
        <row r="11446">
          <cell r="E11446">
            <v>919418297145</v>
          </cell>
          <cell r="F11446" t="str">
            <v>Adelantar el saneamiento de la propiedad rural individual y colectiva de los 4 Resguardos Indígenas y los 5 Consejos Comunitarios, en el municipio de López de Micay - Cauca, de acuerdo a la ruta establecida por la Agencia Nacional de Tierras.</v>
          </cell>
        </row>
        <row r="11447">
          <cell r="E11447">
            <v>919418297336</v>
          </cell>
          <cell r="F11447" t="str">
            <v>Conformar y poner en funcionamiento de forma prioritaria la Mesa Interétnica Territorial en el municipio de López de Micay – Cauca.</v>
          </cell>
        </row>
        <row r="11448">
          <cell r="E11448">
            <v>919418297671</v>
          </cell>
          <cell r="F11448" t="str">
            <v>Efectuar la verificación de los límites territoriales entre los Resguardos Indígenas y los Consejos Comunitarios, en el municipio de López de Micay -  Cauca.</v>
          </cell>
        </row>
        <row r="11449">
          <cell r="E11449">
            <v>919418297827</v>
          </cell>
          <cell r="F11449" t="str">
            <v>Impulsar y dar avance a la mesa técnica existente para la reglamentación de la Ley 70 de 1993</v>
          </cell>
        </row>
        <row r="11450">
          <cell r="E11450">
            <v>919418297931</v>
          </cell>
          <cell r="F11450" t="str">
            <v>Diseñar e implementar un programa de reforestación con especies nativas para la recuperación de áreas con degradación ambiental, en el municipio de López de Micay – Cauca</v>
          </cell>
        </row>
        <row r="11451">
          <cell r="E11451">
            <v>919418298011</v>
          </cell>
          <cell r="F11451" t="str">
            <v xml:space="preserve">Efectuar la actualización del EOT del municipio de López de Micay – Cauca que incluya la definición de la viabilidad y pertinencia de la minería industrial en el municipio </v>
          </cell>
        </row>
        <row r="11452">
          <cell r="E11452">
            <v>919418298916</v>
          </cell>
          <cell r="F11452" t="str">
            <v xml:space="preserve">Efectuar el diseño e implementación de forma prioritaria del programa para la gestión del riesgo, en el municipio de López de Micay - Cauca </v>
          </cell>
        </row>
        <row r="11453">
          <cell r="E11453">
            <v>919418298919</v>
          </cell>
          <cell r="F11453" t="str">
            <v>Promover la creación de zonas de reserva ambiental en el municipio de López de Micay – Cauca</v>
          </cell>
        </row>
        <row r="11454">
          <cell r="E11454">
            <v>919418298930</v>
          </cell>
          <cell r="F11454" t="str">
            <v>Construir de forma concertada con las comunidades étnicas el Plan de Ordenamiento Minero Municipal de López de Micay - Cauca</v>
          </cell>
        </row>
        <row r="11455">
          <cell r="E11455">
            <v>919809292592</v>
          </cell>
          <cell r="F11455" t="str">
            <v>Formular en los territorios colectivos que hace falta y actualizar donde se requiere los planes de vida y de etnodesarrollo, y crear un espacio participativo para generar el diálogo entre las autoridades étnicas y la autoridad municipal para la actualización del Plan Básico de Ordenamiento Territorial, y el Plan de Manejo Ambiental del Municipio de Timbiquí</v>
          </cell>
        </row>
        <row r="11456">
          <cell r="E11456">
            <v>919809292632</v>
          </cell>
          <cell r="F11456" t="str">
            <v>Proteger las reservas naturales al interior de los territorios colectivos del municipio de Timbiquí</v>
          </cell>
        </row>
        <row r="11457">
          <cell r="E11457">
            <v>919809292687</v>
          </cell>
          <cell r="F11457" t="str">
            <v>Formular y desarrollar programas o proyectos que permitan recuperar las fuentes hídricas y el suelo que han sido afectados por la intervención minera y la deforestación en el municipio de Timbiquí.</v>
          </cell>
        </row>
        <row r="11458">
          <cell r="E11458">
            <v>919809292967</v>
          </cell>
          <cell r="F11458" t="str">
            <v xml:space="preserve">Resolver los conflictos de tenencia de la tierra y usos concertados empleando un espacio de diálogo entre autoridades afro e indígenas con el apoyo de la Agencia Nacional de Tierras que tenga como insumo la georeferenciación en comisiones conjuntas con la participación de autoridades afro e indígenas en el municipio de Timbiquí.  </v>
          </cell>
        </row>
        <row r="11459">
          <cell r="E11459">
            <v>919809292981</v>
          </cell>
          <cell r="F11459" t="str">
            <v>Realizar estudio de suelos del territorio y formular un plan de uso para el Municipio de Timbiquí en el marco de los planes de vida, planes de etnodesarrollo y el PBOT</v>
          </cell>
        </row>
        <row r="11460">
          <cell r="E11460">
            <v>919809293063</v>
          </cell>
          <cell r="F11460" t="str">
            <v>Actualizar el PBOT del municipio de Timbiquí articulando los planes de vida y planes de etnodesarrollo incluyendo la definición de la pertinencia de los proyectos minero  energéticos de gran escala.</v>
          </cell>
        </row>
        <row r="11461">
          <cell r="E11461">
            <v>919809293091</v>
          </cell>
          <cell r="F11461" t="str">
            <v>Avanzar en el marco del derecho a la igualdad de los consejos comunitarios del municipio de Timbiquí.</v>
          </cell>
        </row>
        <row r="11462">
          <cell r="E11462">
            <v>119050289611</v>
          </cell>
          <cell r="F11462" t="str">
            <v>Realizar estudios, diseños y construcción de placa huella en  sitios críticos del municipio de Argelia Departamento del Cauca</v>
          </cell>
        </row>
        <row r="11463">
          <cell r="E11463">
            <v>119050289627</v>
          </cell>
          <cell r="F11463" t="str">
            <v>Realizar estudios, diseño  y construcción de medios transporte alternativos en Municipio de Argelia Departamento del Cauca.</v>
          </cell>
        </row>
        <row r="11464">
          <cell r="E11464">
            <v>119050289644</v>
          </cell>
          <cell r="F11464" t="str">
            <v>Gestionar ante las entidades prestadoras del servicio la ampliación de cobertura del servicio de telefonía celular e internet en la zona  rural  en el Municipio de Argelia Departamento del Cauca.</v>
          </cell>
        </row>
        <row r="11465">
          <cell r="E11465">
            <v>119050289671</v>
          </cell>
          <cell r="F11465" t="str">
            <v>Realizar estudios, diseños para la instalación de redes de Internet, wifi en los centros poblados del Municipio de Argelia Cauca</v>
          </cell>
        </row>
        <row r="11466">
          <cell r="E11466">
            <v>119050289696</v>
          </cell>
          <cell r="F11466" t="str">
            <v>Realizar, estudios, diseños, mejoramiento y ampliación de cobertura del servicio de redes de energía eléctrica en la zona rural del Municipio de Argelia Cauca</v>
          </cell>
        </row>
        <row r="11467">
          <cell r="E11467">
            <v>119050289705</v>
          </cell>
          <cell r="F11467" t="str">
            <v>Implementar energías alternativas en zonas no interconectadas en el municipio de Argelia del Departamento del Cauca.</v>
          </cell>
        </row>
        <row r="11468">
          <cell r="E11468">
            <v>119050289736</v>
          </cell>
          <cell r="F11468" t="str">
            <v>Realizar, estudios, diseños mejoramiento y/o rehabilitación de vías y caminos veredales del Municipio de Argelia Cauca</v>
          </cell>
        </row>
        <row r="11469">
          <cell r="E11469">
            <v>119050289749</v>
          </cell>
          <cell r="F11469" t="str">
            <v>Realizar estudios,diseños,Mantenimiento y mejoramiento de puentes vehiculares en el municipio Argelia Departamento del Cauca.</v>
          </cell>
        </row>
        <row r="11470">
          <cell r="E11470">
            <v>119050289756</v>
          </cell>
          <cell r="F11470" t="str">
            <v>Realizar estudios de factibilidad, diseños y construcción de puentes vehiculares en la zona rural del municipio de Argelia Departamento del Cauca</v>
          </cell>
        </row>
        <row r="11471">
          <cell r="E11471">
            <v>119050290978</v>
          </cell>
          <cell r="F11471" t="str">
            <v>Realizar los tramites ante el ente departamental y nacional para la actualización del plan  vial del municipio de Argelia Cauca</v>
          </cell>
        </row>
        <row r="11472">
          <cell r="E11472">
            <v>119050290979</v>
          </cell>
          <cell r="F11472" t="str">
            <v>Realizar estudios, diseños y construcción de  pequeña central hidroeléctrica (PCH) en el Municipio de Argelia Departamento del Cauca.</v>
          </cell>
        </row>
        <row r="11473">
          <cell r="E11473">
            <v>119050290980</v>
          </cell>
          <cell r="F11473" t="str">
            <v>Realizar los Estudios de factibilidad, diseños, ampliación y mejoramiento de la vía hacia el sector de la Montaña (corregimiento de Betania, Bolivia y la florida) en el municipio de Argelia Departamento del Cauca.</v>
          </cell>
        </row>
        <row r="11474">
          <cell r="E11474">
            <v>119050290981</v>
          </cell>
          <cell r="F11474" t="str">
            <v>Realizar estudios y diseños y factibilidad para la construcción de la vía carreteable Regional al Mar pacífico desde municipio de Argelia Cauca</v>
          </cell>
        </row>
        <row r="11475">
          <cell r="E11475">
            <v>119050290982</v>
          </cell>
          <cell r="F11475" t="str">
            <v xml:space="preserve"> Implementar Soluciones de conectividad  de acceso comunitario (Puntos y Kioscos vive digital ) en Municipio de Argelia Departamento del Cauca.</v>
          </cell>
        </row>
        <row r="11476">
          <cell r="E11476">
            <v>119050290983</v>
          </cell>
          <cell r="F11476" t="str">
            <v>Realizar estudios, Diseños y pavimentación vías Centros Poblados en el municipio de Argelia Departamento del Cauca</v>
          </cell>
        </row>
        <row r="11477">
          <cell r="E11477">
            <v>119050290984</v>
          </cell>
          <cell r="F11477" t="str">
            <v>Realizar estudios, Diseños y Pavimentación de  las vías rurales en el municipio de Argelia Departamento del Cauca.</v>
          </cell>
        </row>
        <row r="11478">
          <cell r="E11478">
            <v>119050290985</v>
          </cell>
          <cell r="F11478" t="str">
            <v>Realizar estudios, diseño y construcción de distritos y/o sistemas de riegos multipropósito, en el Municipio de Argelia Departamento del Cauca.</v>
          </cell>
        </row>
        <row r="11479">
          <cell r="E11479">
            <v>119075289788</v>
          </cell>
          <cell r="F11479" t="str">
            <v>Realizar, estudios, diseños y ampliación de cobertura de redes de energía en la zonas rurales del Municipio de Balboa Cauca</v>
          </cell>
        </row>
        <row r="11480">
          <cell r="E11480">
            <v>119075289824</v>
          </cell>
          <cell r="F11480" t="str">
            <v>Realizar, estudios, diseños, mejoramiento y rehabilitación de vías rurales en el Municipio de Balboa Cauca</v>
          </cell>
        </row>
        <row r="11481">
          <cell r="E11481">
            <v>119075289841</v>
          </cell>
          <cell r="F11481" t="str">
            <v>Implementar programas de asistencia técnica para el manejo, seguimiento y control de obras de infraestructura y distritos de riego en las comunidades del municipio de Balboa.</v>
          </cell>
        </row>
        <row r="11482">
          <cell r="E11482">
            <v>119075289905</v>
          </cell>
          <cell r="F11482" t="str">
            <v>Realizar la dotación e instalación de Puntos WIFI comunitarios en las zonas rurales en el municipio de Balboa - Cauca</v>
          </cell>
        </row>
        <row r="11483">
          <cell r="E11483">
            <v>119075289913</v>
          </cell>
          <cell r="F11483" t="str">
            <v>Realizar, estudios, diseños y construcción de puentes peatonales en la zona rural de Balboa Cauca</v>
          </cell>
        </row>
        <row r="11484">
          <cell r="E11484">
            <v>119075289930</v>
          </cell>
          <cell r="F11484" t="str">
            <v>Realizar, estudios diseños y construcción de puentes vehiculares en la zona rural del Municipio de Balboa - Cauca</v>
          </cell>
        </row>
        <row r="11485">
          <cell r="E11485">
            <v>119075289944</v>
          </cell>
          <cell r="F11485" t="str">
            <v>Realizar, estudios, diseños y construcción de pavimento de vías rurales del Municipio de Balboa - Cauca</v>
          </cell>
        </row>
        <row r="11486">
          <cell r="E11486">
            <v>119075289946</v>
          </cell>
          <cell r="F11486" t="str">
            <v>Realizar estudios, diseños y la construcción de placa huellas en los sitios críticos identificados de los corregimientos del municipio de Balboa - Cauca.</v>
          </cell>
        </row>
        <row r="11487">
          <cell r="E11487">
            <v>119075289956</v>
          </cell>
          <cell r="F11487" t="str">
            <v xml:space="preserve">Realizar el mejoramiento y mantenimiento de vías rurales del municipio de Balboa - Cauca </v>
          </cell>
        </row>
        <row r="11488">
          <cell r="E11488">
            <v>119075289972</v>
          </cell>
          <cell r="F11488" t="str">
            <v>Realizar la ocntruccion de distritos de riego en la zona rural del Municipio de Balboa</v>
          </cell>
        </row>
        <row r="11489">
          <cell r="E11489">
            <v>119075289978</v>
          </cell>
          <cell r="F11489" t="str">
            <v>Realizar estudios, diseños  y construcción de distritos de riego en el municipio de Balboa - Cauca.</v>
          </cell>
        </row>
        <row r="11490">
          <cell r="E11490">
            <v>119075289987</v>
          </cell>
          <cell r="F11490" t="str">
            <v>Realizar estudios, diseños y construcción de reservorios para riego de cultivos, en la zona rural del Municipio de Balboa Cauca</v>
          </cell>
        </row>
        <row r="11491">
          <cell r="E11491">
            <v>119075289991</v>
          </cell>
          <cell r="F11491" t="str">
            <v>Realizar estudios, diseños y mejoramiento de puentes vehiculares en la zona rural de Balboa Cauca</v>
          </cell>
        </row>
        <row r="11492">
          <cell r="E11492">
            <v>119075289995</v>
          </cell>
          <cell r="F11492" t="str">
            <v>Gestionar la adquisición de maquinaria amarilla para el mantenimiento rutinario y preventivo de la red vial del municipio de Balboa, Cauca</v>
          </cell>
        </row>
        <row r="11493">
          <cell r="E11493">
            <v>119075290006</v>
          </cell>
          <cell r="F11493" t="str">
            <v xml:space="preserve">Realizar, estudios, diseños , mejoramiento y ampliación de distrito de riego Asovijal del municipio de Balboa, Cauca </v>
          </cell>
        </row>
        <row r="11494">
          <cell r="E11494">
            <v>119075290017</v>
          </cell>
          <cell r="F11494" t="str">
            <v xml:space="preserve">Realizar los estudios diseños y construcción  de gaviones y jarillones en las laderas de ríos y quebradas del municipio de  Balboa, Cauca </v>
          </cell>
        </row>
        <row r="11495">
          <cell r="E11495">
            <v>119075290018</v>
          </cell>
          <cell r="F11495" t="str">
            <v>Implementar energías renovables no convencionales con paneles solares en los sitios de difícil acceso en los corregimientos del municipio de Balboa – Cauca.</v>
          </cell>
        </row>
        <row r="11496">
          <cell r="E11496">
            <v>119075290019</v>
          </cell>
          <cell r="F11496" t="str">
            <v>Gestionar la instalación de antenas de telecomunicación para ampliación de la cobertura de la señal de equipos móviles en el municipio de Balboa - Cauca.</v>
          </cell>
        </row>
        <row r="11497">
          <cell r="E11497">
            <v>119075291190</v>
          </cell>
          <cell r="F11497" t="str">
            <v>Gestionar ante el ministerio la ampliación del radio de cobertura de servicio de transporte público en el municipio de Balboa Cauca</v>
          </cell>
        </row>
        <row r="11498">
          <cell r="E11498">
            <v>119110280451</v>
          </cell>
          <cell r="F11498" t="str">
            <v>Realizar estudios, diseños  mejoramiento y adecuación de puentes peatonales en el municipio de Buenos Aires Cauca.</v>
          </cell>
        </row>
        <row r="11499">
          <cell r="E11499">
            <v>119110280472</v>
          </cell>
          <cell r="F11499" t="str">
            <v>Realizar estudios y diseños e implementar un programa de mantenimiento y mejoramiento de vías en el municipio de Buenos Aires Cauca.</v>
          </cell>
        </row>
        <row r="11500">
          <cell r="E11500">
            <v>119110280484</v>
          </cell>
          <cell r="F11500" t="str">
            <v>Realizar estudios, diseños y ampliación de cobertura del servicio de energía eléctrica y alumbrado público en las zonas rurales del Municipio de Buenos Aires Cauca con calidad y permanencia.</v>
          </cell>
        </row>
        <row r="11501">
          <cell r="E11501">
            <v>119110280496</v>
          </cell>
          <cell r="F11501" t="str">
            <v>Implementar zonas WIFI en las zonas comunitarias de los centros poblados del municipio de Buenos Aires Cauca.</v>
          </cell>
        </row>
        <row r="11502">
          <cell r="E11502">
            <v>119110280505</v>
          </cell>
          <cell r="F11502" t="str">
            <v>Gestionar ante las empresas prestadoras del servicio de telefonía móvil la instalación de infraestructura y ampliación de cobertura en la zona rural del Municipio de Buenos Aires Cauca</v>
          </cell>
        </row>
        <row r="11503">
          <cell r="E11503">
            <v>119110280514</v>
          </cell>
          <cell r="F11503" t="str">
            <v>Realizar estudios, diseños y pavimentación de una vía de acceso desde Chambimbe a Linderos al municipio de Buenos Aires Cauca.</v>
          </cell>
        </row>
        <row r="11504">
          <cell r="E11504">
            <v>119110280518</v>
          </cell>
          <cell r="F11504" t="str">
            <v>Realizar estudios, diseños y pavimentar vía de acceso que conecta a los municipios de Buenos Aires y Suarez en el departamento del Cauca.</v>
          </cell>
        </row>
        <row r="11505">
          <cell r="E11505">
            <v>119110280520</v>
          </cell>
          <cell r="F11505" t="str">
            <v>Realizar la instalación y mantenimiento de Kioskos Vive Digital en las instituciones educativas del municipio de Buenos Aires Cauca</v>
          </cell>
        </row>
        <row r="11506">
          <cell r="E11506">
            <v>119110280531</v>
          </cell>
          <cell r="F11506" t="str">
            <v>Realizar la ampliación y mejoramiento del sistema de riego ubicado en la vereda Mazamorrero del Municipio de Buenos Aires Cauca</v>
          </cell>
        </row>
        <row r="11507">
          <cell r="E11507">
            <v>119110280532</v>
          </cell>
          <cell r="F11507" t="str">
            <v xml:space="preserve">Realizar estudios, diseños y construcción de sistemas de riego para el mejoramiento de la producción agropecuaria en el municipio de Buenos Aires Cauca. </v>
          </cell>
        </row>
        <row r="11508">
          <cell r="E11508">
            <v>119110280533</v>
          </cell>
          <cell r="F11508" t="str">
            <v>Realizar estudios, diseños y construcción de muros de contención en el municipio de Buenos Aires Cauca.</v>
          </cell>
        </row>
        <row r="11509">
          <cell r="E11509">
            <v>119110280534</v>
          </cell>
          <cell r="F11509" t="str">
            <v>Realizar estudios, diseños y construcción de la vía de acceso a la región del Naya en el municipio de Buenos Aires Cauca</v>
          </cell>
        </row>
        <row r="11510">
          <cell r="E11510">
            <v>119110280535</v>
          </cell>
          <cell r="F11510" t="str">
            <v>Realizar estudios, diseños y construcción de puentes vehiculares teniendo en cuenta la incorporación y validación del tránsito peatonal en el municipio de Buenos Aires Cauca.</v>
          </cell>
        </row>
        <row r="11511">
          <cell r="E11511">
            <v>119110280536</v>
          </cell>
          <cell r="F11511" t="str">
            <v>Realizar estudios, diseños y construcción de puentes peatonales en el municipio de Buenos Aires Cauca.</v>
          </cell>
        </row>
        <row r="11512">
          <cell r="E11512">
            <v>119110280537</v>
          </cell>
          <cell r="F11512" t="str">
            <v>Realizar estudios, diseños y mejoramiento de la vía de acceso que conduce de Brisas de Mary López en el municipio de Buenos Aires hasta Betulia del municipio de Suaréz en el departamento del Cauca.</v>
          </cell>
        </row>
        <row r="11513">
          <cell r="E11513">
            <v>119110280538</v>
          </cell>
          <cell r="F11513" t="str">
            <v>Realizar estudios, diseños y pavimentación de  la vía de acceso desde el corregimiento de Timba hasta  el Despunte en el municipio de Buenos Aires Cauca.</v>
          </cell>
        </row>
        <row r="11514">
          <cell r="E11514">
            <v>119130293996</v>
          </cell>
          <cell r="F11514" t="str">
            <v>REALIZAR, ESTUDIOS, DISEÑOS Y CONSTRUCCIÓN DE PUENTES PEATONALES EN LA ZONA RURAL DEL MUNICIPIO DE CAJIBÍO CAUCA</v>
          </cell>
        </row>
        <row r="11515">
          <cell r="E11515">
            <v>119130293997</v>
          </cell>
          <cell r="F11515" t="str">
            <v>REALIZAR ESTUDIOS, DISEÑOS Y CONSTRUCCIÓN DE DISTRITOS DE RIEGO INTERVEREDALES EN LA ZONA RURAL DEL MUNICIPIO DE CAJIBÍO INCLUYENDO SUS RESGUARDOS INDIGENAS</v>
          </cell>
        </row>
        <row r="11516">
          <cell r="E11516">
            <v>119130293998</v>
          </cell>
          <cell r="F11516" t="str">
            <v>REALIZAR, ESTUDIOS, DISEÑOS Y CONSTRUCCIÓN DE PUENTES VEHICULARES EN LA ZONA RURAL DEL MUNICIPIO DE CAJIBÍO</v>
          </cell>
        </row>
        <row r="11517">
          <cell r="E11517">
            <v>119130293999</v>
          </cell>
          <cell r="F11517" t="str">
            <v>REALIZAR ESTUDIOS, DISEÑOS Y MEJORAMIENTO DE PUENTES VEHICULARES EN LA ZONA RURAL DEL MUNICIPIO DE CAJIBÍO CAUCA</v>
          </cell>
        </row>
        <row r="11518">
          <cell r="E11518">
            <v>119130294002</v>
          </cell>
          <cell r="F11518" t="str">
            <v>REALIZAR ESTUDIOS, DISEÑOS Y MEJORAMIENTO DE PUENTES PEATONALES EN LA ZONA RURAL DEL MUNICIPIO DE CAJIBÍO, CAUCA</v>
          </cell>
        </row>
        <row r="11519">
          <cell r="E11519">
            <v>119130294014</v>
          </cell>
          <cell r="F11519" t="str">
            <v>REALIZAR ESTUDIOS, DISEÑOS Y CONSTRUCCIÓN DE PONTONES EN LA ZONA RURAL DEL MUNICIPIO DE CAJIBÍO, CAUCA</v>
          </cell>
        </row>
        <row r="11520">
          <cell r="E11520">
            <v>119130294027</v>
          </cell>
          <cell r="F11520" t="str">
            <v>REALIZAR ESTUDIOS DISEÑOS Y MEJORAMIENTO Y/O AMPLIACIÓN  DEL ALUMBRADO PÚBLICO EN LOS CENTROS POBLADOS DEL MUNICIPIO DE CAJIBÍO, CAUCA</v>
          </cell>
        </row>
        <row r="11521">
          <cell r="E11521">
            <v>119130294031</v>
          </cell>
          <cell r="F11521" t="str">
            <v>REALIZAR, ESTUDIOS, DISEÑOS AMPLIACIÓN Y OPTIMIZACIÓN DE COBERTURA DEL SERVICIO DE LA RED ELÉCTRICA EN LA ZONA RURAL DEL MUNICIPIO DE CAJIBÍO CAUCA</v>
          </cell>
        </row>
        <row r="11522">
          <cell r="E11522">
            <v>119130294032</v>
          </cell>
          <cell r="F11522" t="str">
            <v xml:space="preserve">REALIZAR, ESTUDIOS, DISEÑOS Y CONSTRUCCIÓN DE GAVIONES Y JARILLONES EN LAS LADERAS DEL LAGO BOLSON  DE LA VEREDA EL LAGO BOLSON DEL  MUNICIPIO DE CAJIBÍO, CAUCA  </v>
          </cell>
        </row>
        <row r="11523">
          <cell r="E11523">
            <v>119130294040</v>
          </cell>
          <cell r="F11523" t="str">
            <v xml:space="preserve">REALIZAR ESTUDIOS, DISEÑOS APERTURA Y AMPLIACIÓN DE VÍAS RURALES EN EL MUNICIPIO DE CAJIBÍO CAUCA </v>
          </cell>
        </row>
        <row r="11524">
          <cell r="E11524">
            <v>119130294046</v>
          </cell>
          <cell r="F11524" t="str">
            <v>GESTIONAR ANTE LA EMPRESA PRESTADORA DEL SERVICIO LA AMPLIACIÓN DE COBERTURA DE LA RED DE GAS DOMICILIARIO EN LA ZONA RURAL DEL MUNICIPIO DE CAJIBIO CAUCA</v>
          </cell>
        </row>
        <row r="11525">
          <cell r="E11525">
            <v>119130294057</v>
          </cell>
          <cell r="F11525" t="str">
            <v>REALIZAR ESTUDIOS, DISEÑOS MEJORAMIENTO Y REHABILITACION DE VIAS RURALES DEL MUNICIPIO DE CAJIBIO CAUCA</v>
          </cell>
        </row>
        <row r="11526">
          <cell r="E11526">
            <v>119130294058</v>
          </cell>
          <cell r="F11526" t="str">
            <v>ESTUDIOS DISEÑOS Y CONSTRUCCIÓN DE SISTEMA DE TRANSPORTE AÉREO (CABLE, TARABITAS. ETC.), EN LA ZONA RURAL DEL MUNICIPIO DE CAJIBIO, CAUCA</v>
          </cell>
        </row>
        <row r="11527">
          <cell r="E11527">
            <v>119130294060</v>
          </cell>
          <cell r="F11527" t="str">
            <v>GESTIONAR ANTE LAS EMPRESAS PRESTADORAS DEL SERVICIO LA AMPLIACIÓN DE COBERTURA PARA SEÑAL DE TELECOMUNICACIONES EN EL MUNICIPIO DE CAJIBIO, CAUCA</v>
          </cell>
        </row>
        <row r="11528">
          <cell r="E11528">
            <v>119130294062</v>
          </cell>
          <cell r="F11528" t="str">
            <v>REALIZAR LA INSTALACIÓN Y DOTACIÓN DE PUNTOS Y KIOSCOS VIVE DIGITAL PARA LA ZONA RURAL DEL MUNICIPIO DE CAJIBÍO CAUCA</v>
          </cell>
        </row>
        <row r="11529">
          <cell r="E11529">
            <v>119130294084</v>
          </cell>
          <cell r="F11529" t="str">
            <v xml:space="preserve">GESTIONAR ESTUDIOS Y DISEÑOS PARA DETERMINAR  LA VIABILIDAD DE LA  AMPLIACIÓN DE LA SUBESTACIÓN ELÉCTRICA EN LA VEREDA LA PRIMAVERA DEL MUNICIPIO DE CAJIBIO, CAUCA  </v>
          </cell>
        </row>
        <row r="11530">
          <cell r="E11530">
            <v>119130294085</v>
          </cell>
          <cell r="F11530" t="str">
            <v xml:space="preserve">REALIZAR ESTUDIOS DISEÑOS Y CONSTRUCCIÓN DE PLACA HUELLA  EN SITIOS CRÍTICOS DE LAS VÍAS RURALES EN EL  MUNICIPIO DE CAJIBIO, CAUCA </v>
          </cell>
        </row>
        <row r="11531">
          <cell r="E11531">
            <v>119130294086</v>
          </cell>
          <cell r="F11531" t="str">
            <v xml:space="preserve">REALIZAR ESTUDIOS DISEÑOS Y PAVIMENTACIÓN DE LAS VÍAS RURALES DEL MUNICIPIO DE CAJIBIO, CAUCA </v>
          </cell>
        </row>
        <row r="11532">
          <cell r="E11532">
            <v>119130294087</v>
          </cell>
          <cell r="F11532" t="str">
            <v>ADQUISICIÓN DE MAQUINARIA PESADA PARA EL MANTENIMIENTO RUTINARIO Y PREVENTIVO DE LA RED VIAL DEL MUNICIPIO DE CAJIBÍO, CAUCA</v>
          </cell>
        </row>
        <row r="11533">
          <cell r="E11533">
            <v>119130294088</v>
          </cell>
          <cell r="F11533" t="str">
            <v xml:space="preserve"> GESTIONAR  LA ACTUALIZACIÓN DEL INVENTARIO VIAL DE LA RED TERCIARIA DEL MUNICIPIO DE CAJIBÍO, CAUCA</v>
          </cell>
        </row>
        <row r="11534">
          <cell r="E11534">
            <v>119130294106</v>
          </cell>
          <cell r="F11534" t="str">
            <v>Adelantar por parte del municipio, empresas de servicios públicos y entidades nacionales estudios que permitan establecer tarifas especiales de Gas, Agua Potable y Electricidad en el Municipio de Cajibio Cauca</v>
          </cell>
        </row>
        <row r="11535">
          <cell r="E11535">
            <v>119137290959</v>
          </cell>
          <cell r="F11535" t="str">
            <v>Realizar, estudios, diseños e implementación de Energías Renovables en la zona rural y centros poblados del Municipio de Caldono Cauca</v>
          </cell>
        </row>
        <row r="11536">
          <cell r="E11536">
            <v>119137291859</v>
          </cell>
          <cell r="F11536" t="str">
            <v>Realizar, estudios, diseños y construcción de obras de mitigación de aguas lluvias en la zona rural y centro poblado del Municipio de Caldono.</v>
          </cell>
        </row>
        <row r="11537">
          <cell r="E11537">
            <v>119137291895</v>
          </cell>
          <cell r="F11537" t="str">
            <v>Realizar, estudios, diseños y construcción de distritos de riego en la zona rural del Municipio de Caldono Cauca</v>
          </cell>
        </row>
        <row r="11538">
          <cell r="E11538">
            <v>119137291901</v>
          </cell>
          <cell r="F11538" t="str">
            <v xml:space="preserve">Realizar, estudios, diseños y construcción de pequeñas centrales hidroeléctricas (PCH) en el Municipio de Caldono Cauca </v>
          </cell>
        </row>
        <row r="11539">
          <cell r="E11539">
            <v>119137291914</v>
          </cell>
          <cell r="F11539" t="str">
            <v>Gestión ante las entidades prestadoras del servicio para el  mejoramiento y ampliación cobertura del servicio de telefonía e internet en el Municipio de Caldono</v>
          </cell>
        </row>
        <row r="11540">
          <cell r="E11540">
            <v>119137291918</v>
          </cell>
          <cell r="F11540" t="str">
            <v>Realizar la dotación e instalación de puntos vive digital y redes wifi para acceso a las TIC en los centros poblados del Municipio de Caldono Cauca</v>
          </cell>
        </row>
        <row r="11541">
          <cell r="E11541">
            <v>119137291927</v>
          </cell>
          <cell r="F11541" t="str">
            <v>Gestión para la adquisición de maquinaria amarilla para adecuación de tierras, drenaje y mantenimiento de  vías rurales Caldono</v>
          </cell>
        </row>
        <row r="11542">
          <cell r="E11542">
            <v>119137291959</v>
          </cell>
          <cell r="F11542" t="str">
            <v>Realizar, estudios, diseños y construcción de Puentes vehiculares y/o peatonales en la red vial rural del Municipio de Caldono.</v>
          </cell>
        </row>
        <row r="11543">
          <cell r="E11543">
            <v>119137291970</v>
          </cell>
          <cell r="F11543" t="str">
            <v>Realizar, estudios, diseños y construcción de vias  inter-veredales para el Municipio de Caldono.</v>
          </cell>
        </row>
        <row r="11544">
          <cell r="E11544">
            <v>119137291984</v>
          </cell>
          <cell r="F11544" t="str">
            <v>Estudios, Diseños para la Construcción de una terminal de trasporte de servicio publico rural para mejorar el servicio a toda la comunidad del Municipio de Caldono</v>
          </cell>
        </row>
        <row r="11545">
          <cell r="E11545">
            <v>119137291993</v>
          </cell>
          <cell r="F11545" t="str">
            <v>Realizar la construcción mediante pavimento rígido y/o flexible de la via Cruce El Pital - Cerro Alto - Caldono - Pueblo Nuevo - El Peñon Municipio de Caldono y Silvia Cauca</v>
          </cell>
        </row>
        <row r="11546">
          <cell r="E11546">
            <v>119137292008</v>
          </cell>
          <cell r="F11546" t="str">
            <v>Realizar, estudio, diseño y construcción de pavimento rígido y/o flexible en los centros poblados rurales del municipo de Caldono</v>
          </cell>
        </row>
        <row r="11547">
          <cell r="E11547">
            <v>119137292025</v>
          </cell>
          <cell r="F11547" t="str">
            <v>Realizar estudio, diseño y construcción de pavimentación de vías rurales del Municipio de Caldono</v>
          </cell>
        </row>
        <row r="11548">
          <cell r="E11548">
            <v>119137292041</v>
          </cell>
          <cell r="F11548" t="str">
            <v>Realizar, estudios, diseños y construcción de placa huella en los sitios críticos en las vias rurales del Municipio de Caldono Cauca</v>
          </cell>
        </row>
        <row r="11549">
          <cell r="E11549">
            <v>119137292047</v>
          </cell>
          <cell r="F11549" t="str">
            <v>Realizar estudios, diseños y mejoramiento de vías rurales en el Municipio de Caldono Cauca</v>
          </cell>
        </row>
        <row r="11550">
          <cell r="E11550">
            <v>119137292050</v>
          </cell>
          <cell r="F11550" t="str">
            <v>Estudios, diseños, mejoramiento y ampliación de la  Infraestructura Eléctrica -Redes Eléctricas, Subestaciones en el Municipio de Caldono</v>
          </cell>
        </row>
        <row r="11551">
          <cell r="E11551">
            <v>119137293146</v>
          </cell>
          <cell r="F11551" t="str">
            <v>Estudios, Diseños y construcción para realizar Intervención de la vía Cortijo-Pueblo Nuevo por afectaciones de la Falla Geológica Municipio de Caldono</v>
          </cell>
        </row>
        <row r="11552">
          <cell r="E11552">
            <v>119137293219</v>
          </cell>
          <cell r="F11552" t="str">
            <v>Estudios y Diseños para la Construcción de distritos de riegos para el fortalecimiento de cultivos de pan coger para el resguardo indígena de Pioyá del Municipio de Caldono.</v>
          </cell>
        </row>
        <row r="11553">
          <cell r="E11553">
            <v>119142278903</v>
          </cell>
          <cell r="F11553" t="str">
            <v>Realizar e implementar acuerdos para el tránsito de vehículos de carga pesada y maquinaria en la zona rural del Municipio de Caloto</v>
          </cell>
        </row>
        <row r="11554">
          <cell r="E11554">
            <v>119142279469</v>
          </cell>
          <cell r="F11554" t="str">
            <v>Estudios,diseños y construcción de las obras de mitigación de inundaciones en la zona rural del Municipio de Caloto</v>
          </cell>
        </row>
        <row r="11555">
          <cell r="E11555">
            <v>119142279473</v>
          </cell>
          <cell r="F11555" t="str">
            <v>Realizar estudios, diseños y construcción de Placa huella en el Municipio de Caloto</v>
          </cell>
        </row>
        <row r="11556">
          <cell r="E11556">
            <v>119142279476</v>
          </cell>
          <cell r="F11556" t="str">
            <v>gestionar la instalación de  zonas para acceso gratuito a internet Wi Fi en la zona rural del Municipio de Caloto</v>
          </cell>
        </row>
        <row r="11557">
          <cell r="E11557">
            <v>119142280111</v>
          </cell>
          <cell r="F11557" t="str">
            <v>Realizar los estudios, diseños y construcción de puentes vehiculares en el Municipio de Caloto.</v>
          </cell>
        </row>
        <row r="11558">
          <cell r="E11558">
            <v>119142280112</v>
          </cell>
          <cell r="F11558" t="str">
            <v>Realizar los estudios, diseño y construcción de distritos de riego en el Municipio de Caloto</v>
          </cell>
        </row>
        <row r="11559">
          <cell r="E11559">
            <v>119142280113</v>
          </cell>
          <cell r="F11559" t="str">
            <v>Gestionar ante  el estado  la realización de acuerdos en Tarifas Servicios Públicos para el Municipio de Caloto</v>
          </cell>
        </row>
        <row r="11560">
          <cell r="E11560">
            <v>119142280114</v>
          </cell>
          <cell r="F11560" t="str">
            <v>Gestión para la Ampliación y mejoramiento de cobertura de la infraestructura de telecomunicaciones en la zona rural del Municipio de Caloto</v>
          </cell>
        </row>
        <row r="11561">
          <cell r="E11561">
            <v>119142280115</v>
          </cell>
          <cell r="F11561" t="str">
            <v>Gestionar estudios para adquisición del banco de maquinaria amarilla para el Municipio de Caloto</v>
          </cell>
        </row>
        <row r="11562">
          <cell r="E11562">
            <v>119142280116</v>
          </cell>
          <cell r="F11562" t="str">
            <v>Realizar la ejecución de los estudios, diseños y Ampliación  de infraestructura vial en el Municipio de Caloto</v>
          </cell>
        </row>
        <row r="11563">
          <cell r="E11563">
            <v>119142280117</v>
          </cell>
          <cell r="F11563" t="str">
            <v>Realizar los estudios, diseños y el mejoramiento periódico y rutinario  de la infraestructura vial existente del Municipio de Caloto</v>
          </cell>
        </row>
        <row r="11564">
          <cell r="E11564">
            <v>119142280118</v>
          </cell>
          <cell r="F11564" t="str">
            <v>Implementar  modelos tecnológicos de energías renovables  en el Municipio de Caloto</v>
          </cell>
        </row>
        <row r="11565">
          <cell r="E11565">
            <v>119142280119</v>
          </cell>
          <cell r="F11565" t="str">
            <v>Realizar los estudios, diseños y la pavimentación de la red vial existente en el Municipio de Caloto particularmente de las vías primarias y secundarias existentes en la zona rural del municipio</v>
          </cell>
        </row>
        <row r="11566">
          <cell r="E11566">
            <v>119142280120</v>
          </cell>
          <cell r="F11566" t="str">
            <v>Gestión para el Mejoramiento y Ampliación de la cobertura de infraestructura eléctrica en el Municipio de Caloto</v>
          </cell>
        </row>
        <row r="11567">
          <cell r="E11567">
            <v>119142280121</v>
          </cell>
          <cell r="F11567" t="str">
            <v>Implementar nuevas tecnologías para el aprovechamiento de aguas lluvias en el Municipio de Caloto.</v>
          </cell>
        </row>
        <row r="11568">
          <cell r="E11568">
            <v>119142280122</v>
          </cell>
          <cell r="F11568" t="str">
            <v>Realizar la valoración, estudios, diseños y construcción de obras de mitigación de deslizamientos en la zona rural del Municipio de Caloto</v>
          </cell>
        </row>
        <row r="11569">
          <cell r="E11569">
            <v>119142280123</v>
          </cell>
          <cell r="F11569" t="str">
            <v>Gestionar la ampliación y mejoramiento de las redes de alumbrado público en el Municipio de Caloto</v>
          </cell>
        </row>
        <row r="11570">
          <cell r="E11570">
            <v>119142280124</v>
          </cell>
          <cell r="F11570" t="str">
            <v>Gestión para Implementar acciones  viales para incrementar la seguridad vial en la zona rural del Municipio de Caloto</v>
          </cell>
        </row>
        <row r="11571">
          <cell r="E11571">
            <v>119142280125</v>
          </cell>
          <cell r="F11571" t="str">
            <v>Gestionar para la ampliación e instalación de redes de gas domiciliario en la zona rural del Municipio de Caloto</v>
          </cell>
        </row>
        <row r="11572">
          <cell r="E11572">
            <v>119142280126</v>
          </cell>
          <cell r="F11572" t="str">
            <v>Gestión para garantizar la calidad del servicio en  infraestructura eléctrica en el Municipio de Caloto</v>
          </cell>
        </row>
        <row r="11573">
          <cell r="E11573">
            <v>119212266461</v>
          </cell>
          <cell r="F11573" t="str">
            <v xml:space="preserve"> Estudios, diseños y construcción de vías en la zona rural del Municipio de Corinto Cauca</v>
          </cell>
        </row>
        <row r="11574">
          <cell r="E11574">
            <v>119212266465</v>
          </cell>
          <cell r="F11574" t="str">
            <v>Realizar estudio de prefactivilidad para la construcción de distritos de riego interveredal del municipio de Corinto, Cauca</v>
          </cell>
        </row>
        <row r="11575">
          <cell r="E11575">
            <v>119212266468</v>
          </cell>
          <cell r="F11575" t="str">
            <v>Estudios, diseños y construcción de placa huella en la zona rural del municipio de Corinto, Cauca.</v>
          </cell>
        </row>
        <row r="11576">
          <cell r="E11576">
            <v>119212266470</v>
          </cell>
          <cell r="F11576" t="str">
            <v>Estudios, diseños y construcción  de 114.5 kms  aproximadamente de pavimentación de las vías terciarias del municipio de Corinto.</v>
          </cell>
        </row>
        <row r="11577">
          <cell r="E11577">
            <v>119212266472</v>
          </cell>
          <cell r="F11577" t="str">
            <v>Estudios, diseños y construcción de 13 puentes vehículares  en las vías terciarias del municipio de Corinto.</v>
          </cell>
        </row>
        <row r="11578">
          <cell r="E11578">
            <v>119212266476</v>
          </cell>
          <cell r="F11578" t="str">
            <v>Realizar estudios, diseños y construcción de 20 puentes peatonales para facilitar la continuidad del camino en el municipio de Corinto.</v>
          </cell>
        </row>
        <row r="11579">
          <cell r="E11579">
            <v>119212266478</v>
          </cell>
          <cell r="F11579" t="str">
            <v>Instalar 14 salas de sistemas (vive digital) con banda ancha para acceso a las TICs en la zona rural del municipio de Corinto.</v>
          </cell>
        </row>
        <row r="11580">
          <cell r="E11580">
            <v>119212266485</v>
          </cell>
          <cell r="F11580" t="str">
            <v>Realizar estudios, diseños, mejoramiento, adecuación y ampliación  de vías rurales  del Municipio de Corinto.</v>
          </cell>
        </row>
        <row r="11581">
          <cell r="E11581">
            <v>119212266487</v>
          </cell>
          <cell r="F11581" t="str">
            <v>Estudios, diseños, mantenimiento y reubicación de la red eléctrica en la zona rural del municipio de Corinto, Cauca.</v>
          </cell>
        </row>
        <row r="11582">
          <cell r="E11582">
            <v>119212266492</v>
          </cell>
          <cell r="F11582" t="str">
            <v>Realizar estudios, diseños y construcción de una pequeña  central hidroeléctrica (PCH) para los municipios de Corinto y Miranda, Cauca.</v>
          </cell>
        </row>
        <row r="11583">
          <cell r="E11583">
            <v>119212266517</v>
          </cell>
          <cell r="F11583" t="str">
            <v>Realizar los estudios, diseños y construcción de jarillon en el río Guengue y La Paila en los municipios de Corinto y Miranda, Cauca</v>
          </cell>
        </row>
        <row r="11584">
          <cell r="E11584">
            <v>119212266521</v>
          </cell>
          <cell r="F11584" t="str">
            <v>Estudios, diseños y descolmatación de los cauces de los ríos Guengue, La Paila y Jagual en los municipios de Corinto y Miranda, Cauca.</v>
          </cell>
        </row>
        <row r="11585">
          <cell r="E11585">
            <v>119212267840</v>
          </cell>
          <cell r="F11585" t="str">
            <v>Gestionar la instalación de Antenas necesarias  para el acceso a Internet y telefonía móvil en Municipio de Corinto Cauca</v>
          </cell>
        </row>
        <row r="11586">
          <cell r="E11586">
            <v>119256284333</v>
          </cell>
          <cell r="F11586" t="str">
            <v>Realizar ampliación del servicio de energía eléctrica previos estudios y diseños para la zona rural del municipio de El Tambo.</v>
          </cell>
        </row>
        <row r="11587">
          <cell r="E11587">
            <v>119256284337</v>
          </cell>
          <cell r="F11587" t="str">
            <v>Realizar la ampliación y mejoramiento de caminos veredales en el municipio de El Tambo, Cauca</v>
          </cell>
        </row>
        <row r="11588">
          <cell r="E11588">
            <v>119256284343</v>
          </cell>
          <cell r="F11588" t="str">
            <v>Realizar los estudios, diseños y construcción de puentes peatonales en la zona rural del municipio de El Tambo, Cauca</v>
          </cell>
        </row>
        <row r="11589">
          <cell r="E11589">
            <v>119256284358</v>
          </cell>
          <cell r="F11589" t="str">
            <v>Realizar los estudios, diseños y construcción de puentes vehículares en el municipio de El Tambo, Cauca</v>
          </cell>
        </row>
        <row r="11590">
          <cell r="E11590">
            <v>119256284378</v>
          </cell>
          <cell r="F11590" t="str">
            <v>Realizar los estudios, diseños y construcción de placas huellas, con el fin de mejorar los puntos críticos de la vías facilitando el desplazamiento de los habitantes del Municipio de El Tambo, Cauca.</v>
          </cell>
        </row>
        <row r="11591">
          <cell r="E11591">
            <v>119256284385</v>
          </cell>
          <cell r="F11591" t="str">
            <v>Realizar estudios, diseños y pavimentación de las principales vías del municipio de El Tambo, Cauca</v>
          </cell>
        </row>
        <row r="11592">
          <cell r="E11592">
            <v>119256284398</v>
          </cell>
          <cell r="F11592" t="str">
            <v>Realizar los estudios, diseños, mejoramiento y/o mantenimiento de vías terciarias en el municipio de El Tambo, Cauca.</v>
          </cell>
        </row>
        <row r="11593">
          <cell r="E11593">
            <v>119256284408</v>
          </cell>
          <cell r="F11593" t="str">
            <v>Instalar salas de sistemas (vive digital) con banda ancha para acceso a las TICs en la zona rural del municipio de El Tambo, Cauca.</v>
          </cell>
        </row>
        <row r="11594">
          <cell r="E11594">
            <v>119256284415</v>
          </cell>
          <cell r="F11594" t="str">
            <v>Realizar estudios de prefactibilidad y construcción de distritos de riego rurales en el municipio de El Tambo, Cauca.</v>
          </cell>
        </row>
        <row r="11595">
          <cell r="E11595">
            <v>119256284451</v>
          </cell>
          <cell r="F11595" t="str">
            <v>Realizar estudios, diseños y construcción de muros de contención que garanticen la libre circulación en el municipio de el Tambo, Cauca</v>
          </cell>
        </row>
        <row r="11596">
          <cell r="E11596">
            <v>119256284460</v>
          </cell>
          <cell r="F11596" t="str">
            <v>Realizar los estudios, diseños e instalación de alumbrado público para los centros poblados en cada vereda del municipio de El Tambo, Cauca</v>
          </cell>
        </row>
        <row r="11597">
          <cell r="E11597">
            <v>119256284492</v>
          </cell>
          <cell r="F11597" t="str">
            <v>Instalación de red de gas domiciliario en los 16 corregimientos del Municipio de El Tambo.</v>
          </cell>
        </row>
        <row r="11598">
          <cell r="E11598">
            <v>119256284968</v>
          </cell>
          <cell r="F11598" t="str">
            <v>Realizar estudios, diseños y construcción Subestación Eléctrica en la vereda El Tabloncito</v>
          </cell>
        </row>
        <row r="11599">
          <cell r="E11599">
            <v>119256284969</v>
          </cell>
          <cell r="F11599" t="str">
            <v>Gestionar la instalación de antenas de telefonia movil 4G necesarias e internet  en las UBP: La Periferia, El Zarzal, Piagua, San Joaquín, Pandiguando, Uribe, Los Anayes, Cuatro Esquinas, Quilcacé, Cabuyal, La Gallera, Granada Tableral, La Paloma, Alto del Rey, Huisitó, Los Andes, Playa Rica y San Juan de Micay, Municipio de El Tambo.</v>
          </cell>
        </row>
        <row r="11600">
          <cell r="E11600">
            <v>119256284970</v>
          </cell>
          <cell r="F11600" t="str">
            <v>Implementación de Energía Alternativa para las  veredas La Gallera, Vista Hermosa, El Rosal, La Manzalla, Tres Quebradas San Joaquin, El Condor, Colonización la Playa, Nueva Granada, Sinai Brisas,  Agua Clara, Nayita, Gavilanes, Zabaletas, San José, Honduras y Chúcaras de El Municipio de El Tambo.</v>
          </cell>
        </row>
        <row r="11601">
          <cell r="E11601">
            <v>119364272607</v>
          </cell>
          <cell r="F11601" t="str">
            <v>Estudios, diseños y construcción de puentes peatonales rurales en el Resguardo y Municipio de Jambalo Cauca</v>
          </cell>
        </row>
        <row r="11602">
          <cell r="E11602">
            <v>119364272617</v>
          </cell>
          <cell r="F11602" t="str">
            <v>Realizar estudios, diseños e instalación  de energías alternativas  para la zona rural dispersa del Resguardo y Municipio de  Jambalo - Cauca</v>
          </cell>
        </row>
        <row r="11603">
          <cell r="E11603">
            <v>119364272629</v>
          </cell>
          <cell r="F11603" t="str">
            <v>Gestionar la implementación de redes de fibra óptica que garantice  Internet banda ancha en la zona rural en el Resguardo y Municipio de jambalo.</v>
          </cell>
        </row>
        <row r="11604">
          <cell r="E11604">
            <v>119364272640</v>
          </cell>
          <cell r="F11604" t="str">
            <v>Gestionar ante la empresa prestadoras de servicio la ampliación de cobertura del servicio de telefonía móvil  en el Resguardo y Municipio de  Jambalo Cauca</v>
          </cell>
        </row>
        <row r="11605">
          <cell r="E11605">
            <v>119364272653</v>
          </cell>
          <cell r="F11605" t="str">
            <v>Realizar mejoramiento y ampliación de caminos ancestrales en la zona rural dispersa en el Resguardo y Municipio de Jambalo.</v>
          </cell>
        </row>
        <row r="11606">
          <cell r="E11606">
            <v>119364272663</v>
          </cell>
          <cell r="F11606" t="str">
            <v>Realizar la optimización de la cobertura de las plantas generadoras de energía existentes de las veredas Barondillo y El Tablón del Municipio de Jambalo Cauca</v>
          </cell>
        </row>
        <row r="11607">
          <cell r="E11607">
            <v>119364272678</v>
          </cell>
          <cell r="F11607" t="str">
            <v>Realizar estudios, diseños y apertura de vías terciarias en el resguardo y municipio de Jambaló Cauca</v>
          </cell>
        </row>
        <row r="11608">
          <cell r="E11608">
            <v>119364272683</v>
          </cell>
          <cell r="F11608" t="str">
            <v>Realizar estudios, diseños y Ampliación de la cobertura en el servicio de energía eléctrica en todo el Resguardo y Municipio de Jambaló</v>
          </cell>
        </row>
        <row r="11609">
          <cell r="E11609">
            <v>119364272724</v>
          </cell>
          <cell r="F11609" t="str">
            <v xml:space="preserve"> Realizar estudios, diseños y el mejoramiento de vías terciarias  en el Resguardo y Municipio de Jambaló</v>
          </cell>
        </row>
        <row r="11610">
          <cell r="E11610">
            <v>119364272745</v>
          </cell>
          <cell r="F11610" t="str">
            <v>Realizar estudios, diseños y construcción de placas huella en las veredas del Resguardo y Municipio de Jambaló Cauca</v>
          </cell>
        </row>
        <row r="11611">
          <cell r="E11611">
            <v>119364272758</v>
          </cell>
          <cell r="F11611" t="str">
            <v>Realizar estudios, diseños y construcción de una pequeña central hidroeléctrica en el Resguardo y  Municipio de Jambalo</v>
          </cell>
        </row>
        <row r="11612">
          <cell r="E11612">
            <v>119364272788</v>
          </cell>
          <cell r="F11612" t="str">
            <v>Realizar estudios diseño y construcción de distritos  de riego y en el Resguardo y Municipio de Jambalo.</v>
          </cell>
        </row>
        <row r="11613">
          <cell r="E11613">
            <v>119364272797</v>
          </cell>
          <cell r="F11613" t="str">
            <v>Estudios, diseños y construcción de sistemas de mitigación de inundación del Resguardo y Municipio de Jambalo</v>
          </cell>
        </row>
        <row r="11614">
          <cell r="E11614">
            <v>119364272815</v>
          </cell>
          <cell r="F11614" t="str">
            <v>Realizar estudios, diseños y pavimentación de  vías rurales del Resguardo y Municipio de Jambaló</v>
          </cell>
        </row>
        <row r="11615">
          <cell r="E11615">
            <v>119450289445</v>
          </cell>
          <cell r="F11615" t="str">
            <v xml:space="preserve"> Realizar mantenimiento rutinario de caminos de herradura interveredales  en los ocho (8) corregimientos del municipio de Mercaderes, Cauca</v>
          </cell>
        </row>
        <row r="11616">
          <cell r="E11616">
            <v>119450289451</v>
          </cell>
          <cell r="F11616" t="str">
            <v>Realizar estudios, diseños, mantenimiento y/o  Mejoramiento de la red eléctrica existente en el  municipio de Mercaderes, Cauca</v>
          </cell>
        </row>
        <row r="11617">
          <cell r="E11617">
            <v>119450289468</v>
          </cell>
          <cell r="F11617" t="str">
            <v>Adquirir maquinaria pesada para el desarrollo rural integral agropecuario del municipio de Mercaderes, Cauca</v>
          </cell>
        </row>
        <row r="11618">
          <cell r="E11618">
            <v>119450289479</v>
          </cell>
          <cell r="F11618" t="str">
            <v>Realizar los estudios, diseños y ampliación de cobertura de señal de telefonía móvil, mediante la instalación de antenas en el municipio de Mercaderes, Cauca.</v>
          </cell>
        </row>
        <row r="11619">
          <cell r="E11619">
            <v>119450289490</v>
          </cell>
          <cell r="F11619" t="str">
            <v>Construcción y dotación de kioskos vive digital en los centros poblados corregimentales y veredales del municipio de Mercaderes, Cauca</v>
          </cell>
        </row>
        <row r="11620">
          <cell r="E11620">
            <v>119450289507</v>
          </cell>
          <cell r="F11620" t="str">
            <v>Realizar los estudios, diseños y mejoramiento y/o mantenimiento de las vías terciarias rurales en el municipio de Mercaderes - Cauca</v>
          </cell>
        </row>
        <row r="11621">
          <cell r="E11621">
            <v>119450289515</v>
          </cell>
          <cell r="F11621" t="str">
            <v xml:space="preserve">Realizar estudios, diseños y apertura de vías rurales en el municipio de Mercaderes, Cauca </v>
          </cell>
        </row>
        <row r="11622">
          <cell r="E11622">
            <v>119450289519</v>
          </cell>
          <cell r="F11622" t="str">
            <v>Realizar estudios, diseños y construcción de puentes vehículares rurales en el municipio de Mercaderes, Cauca</v>
          </cell>
        </row>
        <row r="11623">
          <cell r="E11623">
            <v>119450289523</v>
          </cell>
          <cell r="F11623" t="str">
            <v>Realizar estudios, diseños y construcción de pavimento rígido en los centros poblados corregimentales en el municipio de Mercaderes, Cauca.</v>
          </cell>
        </row>
        <row r="11624">
          <cell r="E11624">
            <v>119450289530</v>
          </cell>
          <cell r="F11624" t="str">
            <v>Realizar estudios, diseños y construcción de placa huella en las vías terciarias del municipio de Mercaderes, Cauca.</v>
          </cell>
        </row>
        <row r="11625">
          <cell r="E11625">
            <v>119450289537</v>
          </cell>
          <cell r="F11625" t="str">
            <v>Realizar estudios, diseños y construcción de puentes peatonales en la zona rural en el municipio de Mercaderes, Cauca.</v>
          </cell>
        </row>
        <row r="11626">
          <cell r="E11626">
            <v>119450289557</v>
          </cell>
          <cell r="F11626" t="str">
            <v>Realizar los estudios diseños y pavimentación de vías interveredales del municipio de Mercaderes, Cauca</v>
          </cell>
        </row>
        <row r="11627">
          <cell r="E11627">
            <v>119450289583</v>
          </cell>
          <cell r="F11627" t="str">
            <v>Realizar estudios, diseños y mantenimiento periódico y rutinario de las vías primarias en el municipio de Mercaderes, Cauca.</v>
          </cell>
        </row>
        <row r="11628">
          <cell r="E11628">
            <v>119450291231</v>
          </cell>
          <cell r="F11628" t="str">
            <v>Realizar estudios, diseños y construcción de obras tales como reservorios, pozos profundos, embalses, bombeo y distritos de riego que permita el acceso al servicio de Riego y Drenaje en el municipio de Mercaderes Cauca.</v>
          </cell>
        </row>
        <row r="11629">
          <cell r="E11629">
            <v>119450291232</v>
          </cell>
          <cell r="F11629" t="str">
            <v xml:space="preserve">Realizar estudios, diseños, mejoramiento y ampliación de distritos de riego y drenaje Aso-mercaderes  en el  Municipio de Mercaderes, Cauca </v>
          </cell>
        </row>
        <row r="11630">
          <cell r="E11630">
            <v>119450291233</v>
          </cell>
          <cell r="F11630" t="str">
            <v>Realizar los estudios, diseños y ampliación de infraestructura eléctrica en las veredas del municipio de Mercaderes,  Cauca</v>
          </cell>
        </row>
        <row r="11631">
          <cell r="E11631">
            <v>119450291234</v>
          </cell>
          <cell r="F11631" t="str">
            <v>Realizar estudios e implementación de energía alternativa para las zonas de difícil acceso en el municipio de Mercaderes, Cauca</v>
          </cell>
        </row>
        <row r="11632">
          <cell r="E11632">
            <v>119450291235</v>
          </cell>
          <cell r="F11632" t="str">
            <v>Implementar programa de Organización y fortalecimiento a usuarios de los distritos de riego en el Municipio de Mercaderes Cauca.</v>
          </cell>
        </row>
        <row r="11633">
          <cell r="E11633">
            <v>119450291236</v>
          </cell>
          <cell r="F11633" t="str">
            <v>Realizar la implementación del  sistema alumbrado público mediante conexión de sistema convencional y/o sistemas de energía alternativa en los centros poblados corregimentales del municipio de Mercaderes, Cauca</v>
          </cell>
        </row>
        <row r="11634">
          <cell r="E11634">
            <v>119455266529</v>
          </cell>
          <cell r="F11634" t="str">
            <v>Estudio, Diseño y Construcción de distritos de riego en la zona rural del Municipio de Miranda Cauca</v>
          </cell>
        </row>
        <row r="11635">
          <cell r="E11635">
            <v>119455266532</v>
          </cell>
          <cell r="F11635" t="str">
            <v>Estudio, Diseño y mejoramiento de distritos de riego en la zona rural del Municipio de Miranda Cauca</v>
          </cell>
        </row>
        <row r="11636">
          <cell r="E11636">
            <v>119455266564</v>
          </cell>
          <cell r="F11636" t="str">
            <v>Gestionar, la compra, operación y mantenimiento de maquinaria amariila para la prestación del servicio en la zona rural del municipio de Miranda, Cauca.</v>
          </cell>
        </row>
        <row r="11637">
          <cell r="E11637">
            <v>119455266604</v>
          </cell>
          <cell r="F11637" t="str">
            <v>Dotar de paneles solares como energía alternativa para población rural dispersa en el municipio de Miranda, Cauca.</v>
          </cell>
        </row>
        <row r="11638">
          <cell r="E11638">
            <v>119455266610</v>
          </cell>
          <cell r="F11638" t="str">
            <v>Implementar un sistema de transporte alternativo (telesferico, tarabita o garruchas) en zonas de difícil acceso en el municipio de Miranda, Cauca.</v>
          </cell>
        </row>
        <row r="11639">
          <cell r="E11639">
            <v>119455266636</v>
          </cell>
          <cell r="F11639" t="str">
            <v>Gestionar ante la entidad prestadora del servicio de gas, los estudios, diseños e instalación de red de gas domiciliario en la zona rural del municipio de Miranda, Cauca.</v>
          </cell>
        </row>
        <row r="11640">
          <cell r="E11640">
            <v>119455266639</v>
          </cell>
          <cell r="F11640" t="str">
            <v>Mejoramiento del servicio de transporte público en el Municipio de Miranda Cauca</v>
          </cell>
        </row>
        <row r="11641">
          <cell r="E11641">
            <v>119455266649</v>
          </cell>
          <cell r="F11641" t="str">
            <v>Estudios, diseños ,mejoramiento y Ampliación de alumbrado público en la zona rural del Municipio de Miranda, Cauca</v>
          </cell>
        </row>
        <row r="11642">
          <cell r="E11642">
            <v>119455266654</v>
          </cell>
          <cell r="F11642" t="str">
            <v>Estudios, diseños, mejoramiento y/o mantenimiento de las vías rurales en el municipio de Miranda, Cauca.</v>
          </cell>
        </row>
        <row r="11643">
          <cell r="E11643">
            <v>119455267917</v>
          </cell>
          <cell r="F11643" t="str">
            <v>Estudios, Diseño y construcción de pavimentos de las vías del municipio de Miranda Cauca</v>
          </cell>
        </row>
        <row r="11644">
          <cell r="E11644">
            <v>119455267918</v>
          </cell>
          <cell r="F11644" t="str">
            <v>Estudios, Diseños y Construcción de placas huellas en diferentes sectores rurales del Municipio de Miranda Cauca</v>
          </cell>
        </row>
        <row r="11645">
          <cell r="E11645">
            <v>119455267919</v>
          </cell>
          <cell r="F11645" t="str">
            <v>Estudios, diseños y construcción de puentes vehiculares  del municipio de Miranda Cauca</v>
          </cell>
        </row>
        <row r="11646">
          <cell r="E11646">
            <v>119455267920</v>
          </cell>
          <cell r="F11646" t="str">
            <v>Estudios, diseños y construcción de puentes peatonales en la zona rural del Municipio de Miranda Cauca</v>
          </cell>
        </row>
        <row r="11647">
          <cell r="E11647">
            <v>119455267921</v>
          </cell>
          <cell r="F11647" t="str">
            <v>Ampliación de cobertura y mejoramiento de las redes eléctricas en las veredas del municipio de Miranda Cauca</v>
          </cell>
        </row>
        <row r="11648">
          <cell r="E11648">
            <v>119455267922</v>
          </cell>
          <cell r="F11648" t="str">
            <v>Gestión para la instalación y ampliación de cobertura de antenas de telecomunicación en el área rural del Municipio de Miranda Cauca</v>
          </cell>
        </row>
        <row r="11649">
          <cell r="E11649">
            <v>119455267923</v>
          </cell>
          <cell r="F11649" t="str">
            <v>Implementar y mejorar el acceso a internet publico gratuito a través de la instalación de puntos vive digital con cobertura al 100% de todo el municipio de Miranda Cauca</v>
          </cell>
        </row>
        <row r="11650">
          <cell r="E11650">
            <v>119455267924</v>
          </cell>
          <cell r="F11650" t="str">
            <v>Estudio, diseño, apertura y construcción de 60 kilómetros de vías en la zona rural del municipio de Miranda Cauca</v>
          </cell>
        </row>
        <row r="11651">
          <cell r="E11651">
            <v>119473284377</v>
          </cell>
          <cell r="F11651" t="str">
            <v>Realizar estudios, diseños y construcción de vías nuevas del resguardo Honduras en el  municipio Morales, Cauca.</v>
          </cell>
        </row>
        <row r="11652">
          <cell r="E11652">
            <v>119473284383</v>
          </cell>
          <cell r="F11652" t="str">
            <v>Realizar estudios, diseños, y mejoramiento de las vías terciarias cons sus respectivas obras de arte en el municipio de Morales Cauca.</v>
          </cell>
        </row>
        <row r="11653">
          <cell r="E11653">
            <v>119473284393</v>
          </cell>
          <cell r="F11653" t="str">
            <v>Realizar estudios, diseños y construccion de reservorios y/o tanques de almacenamiento de aguas lluvias en el zona rural del municipio de Morales, Cauca.</v>
          </cell>
        </row>
        <row r="11654">
          <cell r="E11654">
            <v>119473284399</v>
          </cell>
          <cell r="F11654" t="str">
            <v xml:space="preserve">Gestionar ante las diferentes empresas prestadoras del servicio de telefonía celular e Internet  la ampliación de cobertura en la zona rural del Municipio de Morales Cauca </v>
          </cell>
        </row>
        <row r="11655">
          <cell r="E11655">
            <v>119473284412</v>
          </cell>
          <cell r="F11655" t="str">
            <v>Gestionar ante la empresa prestadora del servicio la ampliación de cobertura  del servicio de gas en la zona rural del municipio de Morales. Cauca</v>
          </cell>
        </row>
        <row r="11656">
          <cell r="E11656">
            <v>119473284416</v>
          </cell>
          <cell r="F11656" t="str">
            <v>Gestionar estudios, diseños y construcción de pequeña central hidroeléctrica (PCH) para generación de energía eléctrica en los resguardos de Honduras, Chimborazo y Agua Negra, municipio de Morales, Cauca.</v>
          </cell>
        </row>
        <row r="11657">
          <cell r="E11657">
            <v>119473284419</v>
          </cell>
          <cell r="F11657" t="str">
            <v>Gestionar la dotación de maquinaria amarilla para adecuación de tierras, drenaje y mantenimiento vial del municipio de Morales, Cauca.</v>
          </cell>
        </row>
        <row r="11658">
          <cell r="E11658">
            <v>119473284424</v>
          </cell>
          <cell r="F11658" t="str">
            <v>Realizar estudios, diseños y construcción de distritos de riego para incrementar la productividad y sostenibilidad agropecuaria de la zona rural del municipio de Morales, Cauca.</v>
          </cell>
        </row>
        <row r="11659">
          <cell r="E11659">
            <v>119473284442</v>
          </cell>
          <cell r="F11659" t="str">
            <v>Realizar estudios, diseños e implementación de sistemas alternativos de energía para la zona rural dispersa del Municipio de Morales Cauca</v>
          </cell>
        </row>
        <row r="11660">
          <cell r="E11660">
            <v>119473284448</v>
          </cell>
          <cell r="F11660" t="str">
            <v>Realizar la gestión para la instalación de los puntos vive digital e instalación de wifi en los centros poblados de la zona rural del Municipio de Morales, Cauca.</v>
          </cell>
        </row>
        <row r="11661">
          <cell r="E11661">
            <v>119473284456</v>
          </cell>
          <cell r="F11661" t="str">
            <v>Gestionar estudios, diseños e instalación de una subestación de energía eléctrica acorde a la normatividad y carga instalada para los territorio afro, indígena y campesino, del municipio de Morales, Cauca.</v>
          </cell>
        </row>
        <row r="11662">
          <cell r="E11662">
            <v>119473284504</v>
          </cell>
          <cell r="F11662" t="str">
            <v>Realizar estudios, diseños y construcción de pavimento en las vías terciarias principales en la zona rural del Municipio de Morales Cauca</v>
          </cell>
        </row>
        <row r="11663">
          <cell r="E11663">
            <v>119473284510</v>
          </cell>
          <cell r="F11663" t="str">
            <v xml:space="preserve">Realizar estudios, diseños y construcción de placas huellas en los sitios críticos de las vías rurales del Municipio de Morales Cauca </v>
          </cell>
        </row>
        <row r="11664">
          <cell r="E11664">
            <v>119473284520</v>
          </cell>
          <cell r="F11664" t="str">
            <v>Realizar estudios, diseños e instalación de redes eléctricas para expandir la cobertura en la zona rural del municipio de Morales, Cauca</v>
          </cell>
        </row>
        <row r="11665">
          <cell r="E11665">
            <v>119473284525</v>
          </cell>
          <cell r="F11665" t="str">
            <v>Mejorar, adecuar, rehabilitar y  realizar mantenimiento de vías rurales con construcción de obras de arte, de drenaje, mitigación y estabilización, en las diferentes veredas del municipio de Morales Cuaca</v>
          </cell>
        </row>
        <row r="11666">
          <cell r="E11666">
            <v>119473284541</v>
          </cell>
          <cell r="F11666" t="str">
            <v>Realizar estudios, diseño y construcción de puentes vehiculares en las vias terciaria del Municipio de Morales, Cauca.</v>
          </cell>
        </row>
        <row r="11667">
          <cell r="E11667">
            <v>119473284551</v>
          </cell>
          <cell r="F11667" t="str">
            <v>Gestionar un subsidio  del servicio de energía eléctrica para las comunidades de la zona rural del municipio de Morales, Cauca.</v>
          </cell>
        </row>
        <row r="11668">
          <cell r="E11668">
            <v>119532289615</v>
          </cell>
          <cell r="F11668" t="str">
            <v>Realizar los diseños, diseños y construcción del servicio de gas natural en las cabeceras corrigementales del municipio de Patía,  Cauca.</v>
          </cell>
        </row>
        <row r="11669">
          <cell r="E11669">
            <v>119532289623</v>
          </cell>
          <cell r="F11669" t="str">
            <v>Realizar los estudios, diseños y construcción de puentes peatonales en el municipio de Patía, Cauca</v>
          </cell>
        </row>
        <row r="11670">
          <cell r="E11670">
            <v>119532289634</v>
          </cell>
          <cell r="F11670" t="str">
            <v>Realizar los estudios, diseños y construcción de puentes vehículares rurales en el municipio de Patía, Cauca.</v>
          </cell>
        </row>
        <row r="11671">
          <cell r="E11671">
            <v>119532289663</v>
          </cell>
          <cell r="F11671" t="str">
            <v>Realizar los estudios, diseños y construcción de distritos de riego para la zona rural del municipio de Patía, Cauca</v>
          </cell>
        </row>
        <row r="11672">
          <cell r="E11672">
            <v>119532289716</v>
          </cell>
          <cell r="F11672" t="str">
            <v xml:space="preserve">Dotación de maquinaria y mantenimiento de pozos abastecedores de agua para riego en el municipio de Patía, Cauca </v>
          </cell>
        </row>
        <row r="11673">
          <cell r="E11673">
            <v>119532289726</v>
          </cell>
          <cell r="F11673" t="str">
            <v>Estudios, diseños y construcción de gaviones y/o jarillones para la zona rural del municipio de Patía, Cauca.</v>
          </cell>
        </row>
        <row r="11674">
          <cell r="E11674">
            <v>119532289823</v>
          </cell>
          <cell r="F11674" t="str">
            <v>Generar espacios de diálogo y concertación entre la empresa privada, Cedelca y el Estado para la operatividad de la Micro centra Hidroeléctrica de Sajandí, del municipio de Patía, Cauca.</v>
          </cell>
        </row>
        <row r="11675">
          <cell r="E11675">
            <v>119532291364</v>
          </cell>
          <cell r="F11675" t="str">
            <v xml:space="preserve"> AMPLIAR   LA INFRAESTRUCTURA   DEL SERVICIO DE ENERGÍA ELÉCTRICA EN LAS VEREDAS DEL MUNICIPIO DE PATIA,  CAUCA</v>
          </cell>
        </row>
        <row r="11676">
          <cell r="E11676">
            <v>119532291365</v>
          </cell>
          <cell r="F11676" t="str">
            <v>CONSTRUIR   RESERVORIOS DE ALMACENAMIENTO DE AGUA PARA RIEGO DE CULTIVOS QUE PERMITAN MEJORAR LA PRODUCTIVIDAD DE LOS CORREGIMIENTOS, DEL  MUNICIPIO DEL PATÍA, CAUCA</v>
          </cell>
        </row>
        <row r="11677">
          <cell r="E11677">
            <v>119532291366</v>
          </cell>
          <cell r="F11677" t="str">
            <v>REALIZAR LA DOTACIÓN E INSTALACIÓN DE KIOSCOS VIVE DIGITALES EN LOS CENTROS POBLADOS DEL MUNICIPIO DE PATIA, CAUCA</v>
          </cell>
        </row>
        <row r="11678">
          <cell r="E11678">
            <v>119532291367</v>
          </cell>
          <cell r="F11678" t="str">
            <v>REALIZAR LOS ESTUDIOS DISEÑOS Y PAVIMENTACIÓN DE LAS VÍAS DE LOS DIFERENTES CORREGIMIENTOS   DEL MUNICIPIO DE PATÍA, CAUCA</v>
          </cell>
        </row>
        <row r="11679">
          <cell r="E11679">
            <v>119532291368</v>
          </cell>
          <cell r="F11679" t="str">
            <v>GESTIÓNAR  LA ELABORACIÓN DE LOS ESTUDIOS, DISEÑOS Y CONSTRUCCIÓN DE ANTENA PARA SEÑAL DE TELEFONÍA MÓVIL EN EL MUNICIPIO DE PATÍA, CAUCA</v>
          </cell>
        </row>
        <row r="11680">
          <cell r="E11680">
            <v>119532291369</v>
          </cell>
          <cell r="F11680" t="str">
            <v>AMPLIAR Y MEJORAR  CAMINOS VEREDALES DEL MUNICIPIO DE PATIA, CAUCA</v>
          </cell>
        </row>
        <row r="11681">
          <cell r="E11681">
            <v>119532291370</v>
          </cell>
          <cell r="F11681" t="str">
            <v xml:space="preserve">MEJORAR  LAS VÍAS TERCIARIAS MEDIANTE LA CONSTRUCCIÓN  DE OBRAS DE ARTE EN EL MUNICIPIO DE PATÍA, CAUCA </v>
          </cell>
        </row>
        <row r="11682">
          <cell r="E11682">
            <v>119532291371</v>
          </cell>
          <cell r="F11682" t="str">
            <v>PAVIMENTAR  LAS CALLES DE LOS CENTROS POBLADOS  RURALES DEL MUNICIPIO DEL PATÍA, CAUCA.</v>
          </cell>
        </row>
        <row r="11683">
          <cell r="E11683">
            <v>119532291414</v>
          </cell>
          <cell r="F11683" t="str">
            <v>Implementar y garantizar el acceso permanente y continuo al servicio de internet banda ancha en todos los establecimientos educativos del municipio de Patía, Cauca.</v>
          </cell>
        </row>
        <row r="11684">
          <cell r="E11684">
            <v>119548283248</v>
          </cell>
          <cell r="F11684" t="str">
            <v xml:space="preserve">Gestionar ante la empresa prestadora del servicio la viabilidad de la ampliación de red de gas domiciliario en la zona rural del municipio de Piendamó Tunía Cauca </v>
          </cell>
        </row>
        <row r="11685">
          <cell r="E11685">
            <v>119548283276</v>
          </cell>
          <cell r="F11685" t="str">
            <v>Realizar, estudios, diseños y construcción de distritos de riego en la zona rural del Municipio de Piendamo Tunia - Cauca</v>
          </cell>
        </row>
        <row r="11686">
          <cell r="E11686">
            <v>119548283281</v>
          </cell>
          <cell r="F11686" t="str">
            <v>Gestionar ante las empresas prestadoras del servicio la ampliación de cobertura necesarias  para el acceso a telefonía móvil en la zona rural del Municipio de Piendamó - Tunia Cauca.</v>
          </cell>
        </row>
        <row r="11687">
          <cell r="E11687">
            <v>119548283292</v>
          </cell>
          <cell r="F11687" t="str">
            <v>Ampliar la cobertura de servicio de Internet  para acceso a las TIC en las veredas del municipio de Piendamó - Tunia Cauca</v>
          </cell>
        </row>
        <row r="11688">
          <cell r="E11688">
            <v>119548283294</v>
          </cell>
          <cell r="F11688" t="str">
            <v>Realizar, estudios, diseños e implementar  sistemas de energías alternativas en la zona rural del municipio de Piendamó - Tunia Cauca.</v>
          </cell>
        </row>
        <row r="11689">
          <cell r="E11689">
            <v>119548283320</v>
          </cell>
          <cell r="F11689" t="str">
            <v xml:space="preserve">Realizar los estudios diseños e instalación de redes eléctricas para la ampliación de cobertura en la zona rural del municipio de Piendamó - Tunia Cauca. </v>
          </cell>
        </row>
        <row r="11690">
          <cell r="E11690">
            <v>119548283324</v>
          </cell>
          <cell r="F11690" t="str">
            <v>Realizar, estudios, diseños  optimización y mejoramiento  de la red eléctrica en la zona rural del municipio de Piendamó Tunia Cauca.</v>
          </cell>
        </row>
        <row r="11691">
          <cell r="E11691">
            <v>119548283332</v>
          </cell>
          <cell r="F11691" t="str">
            <v>Realizar, estudios, diseños y construcción de pavimento en el distrito 5 del  municipio de Piendamó -Tunia Cauca</v>
          </cell>
        </row>
        <row r="11692">
          <cell r="E11692">
            <v>119548283353</v>
          </cell>
          <cell r="F11692" t="str">
            <v>Realizar estudios, diseños y construcción de placa huella en el distrito 5 y sus respectivos ramales en la zona rural del Municipio de Piendamo - Tunia  Cauca</v>
          </cell>
        </row>
        <row r="11693">
          <cell r="E11693">
            <v>119548283377</v>
          </cell>
          <cell r="F11693" t="str">
            <v xml:space="preserve">Realizar estudios, diseños y construcción de pavimento en el resguardo la María municipio de Piendamó Tunia Cauca. . </v>
          </cell>
        </row>
        <row r="11694">
          <cell r="E11694">
            <v>119548283389</v>
          </cell>
          <cell r="F11694" t="str">
            <v>Realizar estudios, diseños y pavimentación  en el distrito 6 del Municipio de Piendamo - Tunia Cauca</v>
          </cell>
        </row>
        <row r="11695">
          <cell r="E11695">
            <v>119548283422</v>
          </cell>
          <cell r="F11695" t="str">
            <v>Realizar estudios, diseños y construcción de placa huella en las veredas del distrito 4 del municipio de Piendamó - Tunia Cauca</v>
          </cell>
        </row>
        <row r="11696">
          <cell r="E11696">
            <v>119548283443</v>
          </cell>
          <cell r="F11696" t="str">
            <v>Realizar estudios, diseños y construcción de pavimento en el distrito 3 del  municipio de Piendamó - Tunia Cauca.</v>
          </cell>
        </row>
        <row r="11697">
          <cell r="E11697">
            <v>119548283481</v>
          </cell>
          <cell r="F11697" t="str">
            <v>Realizar, estudios, diseños y construcción de placa huella en el distrito 6 Municipio de Piendamo Tunia - Cauca</v>
          </cell>
        </row>
        <row r="11698">
          <cell r="E11698">
            <v>119548283491</v>
          </cell>
          <cell r="F11698" t="str">
            <v>Realizar estudios, diseños y construcción de pavimento en el distrito 1 y 2 del Municipio de Piendamo Tunia - Cauca</v>
          </cell>
        </row>
        <row r="11699">
          <cell r="E11699">
            <v>119548283502</v>
          </cell>
          <cell r="F11699" t="str">
            <v>Gestionar la dotación de maquinaria amarilla para adecuación de tierras, drenaje y mantenimiento vial rural al  Municipio de Piendamó Tunia Cauca.</v>
          </cell>
        </row>
        <row r="11700">
          <cell r="E11700">
            <v>119548283511</v>
          </cell>
          <cell r="F11700" t="str">
            <v>Realizar los estudios, diseños y construcción de puentes vehiculares que garanticen el tránsito de vehículos  en las vías terciarias de las Veredas del municipio de Piendamó Tunia Cauca</v>
          </cell>
        </row>
        <row r="11701">
          <cell r="E11701">
            <v>119548283546</v>
          </cell>
          <cell r="F11701" t="str">
            <v>Realizar, estudios, diseños y construccion de puentes peatonales en la zona rural del Municipio de Piendamo Tunia - Cauca</v>
          </cell>
        </row>
        <row r="11702">
          <cell r="E11702">
            <v>119548283551</v>
          </cell>
          <cell r="F11702" t="str">
            <v>Realizar estudios y diseños y la apertura de vías rurales en el municipio de Piendamó  Tunia Cauca.</v>
          </cell>
        </row>
        <row r="11703">
          <cell r="E11703">
            <v>119548283555</v>
          </cell>
          <cell r="F11703" t="str">
            <v>Realizar el mantenimiento o mejoramiento de  puentes vehiculares acorde al estudio en las vías rurales en el municipio de Piendamó Tunia Cauca</v>
          </cell>
        </row>
        <row r="11704">
          <cell r="E11704">
            <v>119548284911</v>
          </cell>
          <cell r="F11704" t="str">
            <v>FACILITAR LA COBERTURA Y MEJORA DEL SERVICIO DE INTERNET EN TODAS LOS ESTABLECIMIENTOS EDUCATIVOS DEL MUNICIPIO DE PIENDAMÓ TUNÍA</v>
          </cell>
        </row>
        <row r="11705">
          <cell r="E11705">
            <v>119698279509</v>
          </cell>
          <cell r="F11705" t="str">
            <v>Realizar estudios, diseños e Implementación de energías renovables no convencionales como paneles solares en la zona rural del Municipio de Santander de Quilichao.</v>
          </cell>
        </row>
        <row r="11706">
          <cell r="E11706">
            <v>119698279513</v>
          </cell>
          <cell r="F11706" t="str">
            <v>Realizar los estudios, diseños y construcción de reservorios colectivos con el respectivo sistema de riego en la zona rural del municipio de Santander de Quilichao - Cauca</v>
          </cell>
        </row>
        <row r="11707">
          <cell r="E11707">
            <v>119698279516</v>
          </cell>
          <cell r="F11707" t="str">
            <v>Realizar, estudios diseños y mejoramiento y ampliación de caminos en la zona rural  del municipio de Santander de Quilichao.</v>
          </cell>
        </row>
        <row r="11708">
          <cell r="E11708">
            <v>119698279541</v>
          </cell>
          <cell r="F11708" t="str">
            <v>Realizar, estudios, diseños y construcción de puentes peatonales en la rural  del Municipio de Santander de Quilichao</v>
          </cell>
        </row>
        <row r="11709">
          <cell r="E11709">
            <v>119698279548</v>
          </cell>
          <cell r="F11709" t="str">
            <v>Realizar, estudios, diseños y construcción de obras de arte en los puntos críticos en la vías terciarias del municipio de Santander.</v>
          </cell>
        </row>
        <row r="11710">
          <cell r="E11710">
            <v>119698279549</v>
          </cell>
          <cell r="F11710" t="str">
            <v>Realizar mantenimiento periódico  de vías terciarias del municipio de Santander de Quilichao - Cauca</v>
          </cell>
        </row>
        <row r="11711">
          <cell r="E11711">
            <v>119698279552</v>
          </cell>
          <cell r="F11711" t="str">
            <v>Realizar estudios diseños y pavimentación de vías en la zona rural del municipio de Santander de Quilichao – Cauca</v>
          </cell>
        </row>
        <row r="11712">
          <cell r="E11712">
            <v>119698279557</v>
          </cell>
          <cell r="F11712" t="str">
            <v>Realizar estudios, diseños ,mejoramiento y mantenimiento de la red eléctrica existente e instalación de transformadores en la zona rural del municipio de Santander de Quilichao</v>
          </cell>
        </row>
        <row r="11713">
          <cell r="E11713">
            <v>119698279568</v>
          </cell>
          <cell r="F11713" t="str">
            <v>Realizar estudios, diseños y construcción de distrito de riego y drenaje para la zona rural en el Municipio de Santander de Quilichao.</v>
          </cell>
        </row>
        <row r="11714">
          <cell r="E11714">
            <v>119698279571</v>
          </cell>
          <cell r="F11714" t="str">
            <v>Construcción de distritos de riego y drenaje en la zona rural del municipio de Santander de Quilichao</v>
          </cell>
        </row>
        <row r="11715">
          <cell r="E11715">
            <v>119698279574</v>
          </cell>
          <cell r="F11715" t="str">
            <v>Realizar estudios diseños  y pavimentación de las vías terciarias  mediante soluciones alternativas (placa huellas) en Territorio Campesino I, Territorio Campesino II y Territorio Indígena Munchique Los Tigres, municipio de Santander de Quilichao Cauca.</v>
          </cell>
        </row>
        <row r="11716">
          <cell r="E11716">
            <v>119698279576</v>
          </cell>
          <cell r="F11716" t="str">
            <v>Realizar estudios, diseños y construcción de puentes vehiculares del municipio de Santander de Quilichao.</v>
          </cell>
        </row>
        <row r="11717">
          <cell r="E11717">
            <v>119698279577</v>
          </cell>
          <cell r="F11717" t="str">
            <v>Instalación de kioscos vive digital en los 9 Centros Poblados del Municipio de Santander de Quilichao.</v>
          </cell>
        </row>
        <row r="11718">
          <cell r="E11718">
            <v>119698279578</v>
          </cell>
          <cell r="F11718" t="str">
            <v>Capacitar y brindar asistencia técnica en mantenimiento, administración y sostenimiento de las obras de infraestructura  a los habitantes de las veredas del municipio de Santander de Quilichao.</v>
          </cell>
        </row>
        <row r="11719">
          <cell r="E11719">
            <v>119698279579</v>
          </cell>
          <cell r="F11719" t="str">
            <v>Realizar estudios, diseños y construcción de un dique de contención sobre márgenes del rió cauca Consejo Comunitario Afrolomitas.</v>
          </cell>
        </row>
        <row r="11720">
          <cell r="E11720">
            <v>119698279580</v>
          </cell>
          <cell r="F11720" t="str">
            <v>Realizar estudios, diseños e instalación de redes eléctricas con el fin de expandir cobertura para suministrar servicios a viviendas en los diferentes sectores del municipio de Santander de Quilichao.</v>
          </cell>
        </row>
        <row r="11721">
          <cell r="E11721">
            <v>119698279581</v>
          </cell>
          <cell r="F11721" t="str">
            <v>Gestionar la instalación de antenas de telecomunicaciones en las veredas del municipio de Santander de Quilichao.</v>
          </cell>
        </row>
        <row r="11722">
          <cell r="E11722">
            <v>119698279582</v>
          </cell>
          <cell r="F11722" t="str">
            <v>Estudios, diseños e instalación de tres granjas solares en veredas Mazamorrero, Jaguito y Canoas del municipio de Santander de Quilichao.</v>
          </cell>
        </row>
        <row r="11723">
          <cell r="E11723">
            <v>119698279583</v>
          </cell>
          <cell r="F11723" t="str">
            <v xml:space="preserve"> Realizar el mejoramiento de 30 kms  de vías secundarias pavimentada en los núcleos veredales Consejo Comunitario La Quebrada, Territorio Campesino II, Territorio Indígena de Canoas, Territorio Campesino I del municipio de Santander de Quilichao.</v>
          </cell>
        </row>
        <row r="11724">
          <cell r="E11724">
            <v>119698280242</v>
          </cell>
          <cell r="F11724" t="str">
            <v>Implementar un proyecto de acceso a internet e intranet en los Establecimientos Educativos Rurales del municipio de Santander de Quilichao, Departamento del Cauca</v>
          </cell>
        </row>
        <row r="11725">
          <cell r="E11725">
            <v>119780280554</v>
          </cell>
          <cell r="F11725" t="str">
            <v>Gestionar la cobertura permanente y con calidad del servicio de Internet banda ancha en todas las instituciones y sus sedes educativas del municipio de Suárez Cauca</v>
          </cell>
        </row>
        <row r="11726">
          <cell r="E11726">
            <v>119780280556</v>
          </cell>
          <cell r="F11726" t="str">
            <v xml:space="preserve"> Realizar estudios, diseños y construcción de puentes vehiculares en la zona rural del Municipio de Suarez - Cauca</v>
          </cell>
        </row>
        <row r="11727">
          <cell r="E11727">
            <v>119780280596</v>
          </cell>
          <cell r="F11727" t="str">
            <v>Estudios diseños y construcción de placa huella en los diferentes corregimientos del  municipio de Suarez, cauca</v>
          </cell>
        </row>
        <row r="11728">
          <cell r="E11728">
            <v>119780280733</v>
          </cell>
          <cell r="F11728" t="str">
            <v>Ampliación y mejoramiento de caminos veredales del municipio de Suarez, Cauca</v>
          </cell>
        </row>
        <row r="11729">
          <cell r="E11729">
            <v>119780280737</v>
          </cell>
          <cell r="F11729" t="str">
            <v>Estudios, diseños y construcción de  puentes peatonales, en el municipio de Suarez, Cauca</v>
          </cell>
        </row>
        <row r="11730">
          <cell r="E11730">
            <v>119780280751</v>
          </cell>
          <cell r="F11730" t="str">
            <v xml:space="preserve">Ampliar la cobertura del servicio de telefonía móvil e internet a través de las empresas prestadoras del servicio en la zona rural del Municipio de Suarez - Cauca </v>
          </cell>
        </row>
        <row r="11731">
          <cell r="E11731">
            <v>119780280762</v>
          </cell>
          <cell r="F11731" t="str">
            <v>Dotación e instalación de kioscos vive digitales y red WIFI en los centros comunitarios de la zona rural del municipio de Suarez, Cauca</v>
          </cell>
        </row>
        <row r="11732">
          <cell r="E11732">
            <v>119780280769</v>
          </cell>
          <cell r="F11732" t="str">
            <v>Realizar estudios, diseños ampliación y mejoramiento de la cobertura de la red de alumbrado público y servicio de energía  eléctrica en el Municipio de Suarez - Cauca</v>
          </cell>
        </row>
        <row r="11733">
          <cell r="E11733">
            <v>119780280773</v>
          </cell>
          <cell r="F11733" t="str">
            <v>Implementar un sistema de electrificación alternativo eólica en el municipio de Suárez Cauca.</v>
          </cell>
        </row>
        <row r="11734">
          <cell r="E11734">
            <v>119780280800</v>
          </cell>
          <cell r="F11734" t="str">
            <v>Realizar, estudios, diseños y construccion de sistemas alternativos de transporte (Tarabitas y/o telesfericos) en la vereda Bella Vista a la vereda Los Robres, y de Mindala  a la toma, del municipio de Suarez, Cauca,</v>
          </cell>
        </row>
        <row r="11735">
          <cell r="E11735">
            <v>119780280805</v>
          </cell>
          <cell r="F11735" t="str">
            <v xml:space="preserve">Implementar subsidios de energía eléctrica para la población rural del Municipio de Suarez - Cauca </v>
          </cell>
        </row>
        <row r="11736">
          <cell r="E11736">
            <v>119780281418</v>
          </cell>
          <cell r="F11736" t="str">
            <v>IMPLEMENTACIÓN DE ENERGÍAS RENOVABLES NO CONVENCIONALES CON PANELES SOLARES EN LAS VEREDAS DEL MUNICIPIO DE SUAREZ, CAUCA</v>
          </cell>
        </row>
        <row r="11737">
          <cell r="E11737">
            <v>119780281419</v>
          </cell>
          <cell r="F11737" t="str">
            <v>ESTUDIOS DISEÑOS Y CONSTRUCCIÓN DE DISTRITO DE RIEGO Y DRENAJE  EN LA MESETA, LA TOMA , ASNAZÚ , AGUA CLARA, MINDALÁ, LOS ROBLES, BETULIA Y BELLAVISTA  DEL MUNICIPIO DE SUAREZ, CAUCA</v>
          </cell>
        </row>
        <row r="11738">
          <cell r="E11738">
            <v>119780281420</v>
          </cell>
          <cell r="F11738" t="str">
            <v>ESTUDIOS DISEÑOS Y PAVIMENTACIÓN DE LAS VÍAS EN LOS DIFERENTES CORREGIMIENTOS   DEL MUNICIPIO DE SUAREZ, CAUCA</v>
          </cell>
        </row>
        <row r="11739">
          <cell r="E11739">
            <v>119821271973</v>
          </cell>
          <cell r="F11739" t="str">
            <v>Implementar el servicio de Internet en los establecimientos educativos del municipio de Toribio Cauca</v>
          </cell>
        </row>
        <row r="11740">
          <cell r="E11740">
            <v>119821272854</v>
          </cell>
          <cell r="F11740" t="str">
            <v>Realizar estudios, diseño mantenimiento y mejoramiento de las vías rurales en el municipio de Toribío Cauca .</v>
          </cell>
        </row>
        <row r="11741">
          <cell r="E11741">
            <v>119821272859</v>
          </cell>
          <cell r="F11741" t="str">
            <v>Realizar estudios, diseños y apertura para la habilitación de nuevos tramos viales en el municipio de Toribío Cauca</v>
          </cell>
        </row>
        <row r="11742">
          <cell r="E11742">
            <v>119821272867</v>
          </cell>
          <cell r="F11742" t="str">
            <v>Realizar estudio, diseño y construcción de pavimentos y obras para el manejo de aguas superficiales de las vías del municipio de Toribío Cauca.</v>
          </cell>
        </row>
        <row r="11743">
          <cell r="E11743">
            <v>119821272870</v>
          </cell>
          <cell r="F11743" t="str">
            <v>Realizar estudios, diseños y construcción de una pequeña central hidroeléctrica en el Municipio de Toribio Cauca</v>
          </cell>
        </row>
        <row r="11744">
          <cell r="E11744">
            <v>119821272874</v>
          </cell>
          <cell r="F11744" t="str">
            <v>Gestionar la ampliación de cobertura del servicio de energía eléctrica a la población del municipio de Toribío Cauca.</v>
          </cell>
        </row>
        <row r="11745">
          <cell r="E11745">
            <v>119821272889</v>
          </cell>
          <cell r="F11745" t="str">
            <v>Realizar estudios, diseños y construcción de sistemas alternativos de transporte (tarabitas o teleféricos) en el municipio de Toribio Cauca.</v>
          </cell>
        </row>
        <row r="11746">
          <cell r="E11746">
            <v>119821272890</v>
          </cell>
          <cell r="F11746" t="str">
            <v>Realizar mejoramiento y/o ampliación de caminos ancestrales en el municipio de Toribío Cauca.</v>
          </cell>
        </row>
        <row r="11747">
          <cell r="E11747">
            <v>119821272893</v>
          </cell>
          <cell r="F11747" t="str">
            <v xml:space="preserve">Gestionar la cobertura del servicio de Internet banda ancha  en el municipio de Toribío Cauca. </v>
          </cell>
        </row>
        <row r="11748">
          <cell r="E11748">
            <v>119821272901</v>
          </cell>
          <cell r="F11748" t="str">
            <v>Gestionar la dotación y adquisición de maquinaria amarilla para el mantenimiento de la infraestructura vial en el municipio de Toribio Cauca.</v>
          </cell>
        </row>
        <row r="11749">
          <cell r="E11749">
            <v>119821272939</v>
          </cell>
          <cell r="F11749" t="str">
            <v xml:space="preserve">Realizar estudio, diseño y construcción de puentes peatonales en el municipio de Toribío Cauca. </v>
          </cell>
        </row>
        <row r="11750">
          <cell r="E11750">
            <v>119821272943</v>
          </cell>
          <cell r="F11750" t="str">
            <v xml:space="preserve">Realizar estudios, diseños y construcción de puentes vehiculares en la zona rural de municipio de Toribío Cauca. </v>
          </cell>
        </row>
        <row r="11751">
          <cell r="E11751">
            <v>119821272945</v>
          </cell>
          <cell r="F11751" t="str">
            <v>Realizar estudio, diseño y construcción de distritos de riego  en el municipio de Toribío Cauca.</v>
          </cell>
        </row>
        <row r="11752">
          <cell r="E11752">
            <v>119821272947</v>
          </cell>
          <cell r="F11752" t="str">
            <v>Realizar estudios, diseños y construcción de Infraestructura en energías alternativas en el municipio de Toribio Cauca.</v>
          </cell>
        </row>
        <row r="11753">
          <cell r="E11753">
            <v>119821272950</v>
          </cell>
          <cell r="F11753" t="str">
            <v>Realizar estudios, diseños y construcción de placas huellas en el municipio de Toribío Cauca</v>
          </cell>
        </row>
        <row r="11754">
          <cell r="E11754">
            <v>119821272951</v>
          </cell>
          <cell r="F11754" t="str">
            <v xml:space="preserve">Realizar estudios, diseño y construcción de pavimento en los centros poblados del municipio de Toribío Cauca </v>
          </cell>
        </row>
        <row r="11755">
          <cell r="E11755">
            <v>919318301167</v>
          </cell>
          <cell r="F11755" t="str">
            <v xml:space="preserve">Gestionar la elaboración de los estudios y diseños y la inter conexión eléctrica desde el municipio hasta las zonas rurales para garantizar la total cobertura del servicio de energía en todas las veredas del municipio de Guapi, Cauca. </v>
          </cell>
        </row>
        <row r="11756">
          <cell r="E11756">
            <v>919318301184</v>
          </cell>
          <cell r="F11756" t="str">
            <v>Gestionar la ampliación, mejoramiento y mantenimiento de esteros y de la red de caminos veredales del municipio de Guapi, Cauca.</v>
          </cell>
        </row>
        <row r="11757">
          <cell r="E11757">
            <v>919318301195</v>
          </cell>
          <cell r="F11757" t="str">
            <v xml:space="preserve">Gestionar la elaboración de estudios y diseños y la pavimentación de las vías existentes entre los diferentes corregimientos del municipio de Guapi, Cauca. </v>
          </cell>
        </row>
        <row r="11758">
          <cell r="E11758">
            <v>919318301199</v>
          </cell>
          <cell r="F11758" t="str">
            <v>Gestionar los estudios y diseños para la apertura de la vía Guapi-El Plateado.</v>
          </cell>
        </row>
        <row r="11759">
          <cell r="E11759">
            <v>919318301203</v>
          </cell>
          <cell r="F11759" t="str">
            <v xml:space="preserve">Gestionar la elaboración de los estudios y diseños y la construcción e instalación de equipos y antenas necesarias para garantizar el acceso y cobertura de los servicios de telefonía móvil e internet en condiciones óptimas de calidad en las zonas rurales del municipio de Guapi, Cauca. </v>
          </cell>
        </row>
        <row r="11760">
          <cell r="E11760">
            <v>919318301209</v>
          </cell>
          <cell r="F11760" t="str">
            <v>Gestionar la realización de estudios y diseños y la construcción de muelles, saltaderos y muros de contención en las áreas rurales del municipio de Guapi, Cauca.</v>
          </cell>
        </row>
        <row r="11761">
          <cell r="E11761">
            <v>919318301211</v>
          </cell>
          <cell r="F11761" t="str">
            <v>Gestionar la implementación de un programa para promover y estimular el ahorro y  el uso responsable, adecuado y eficiente de los recursos energéticos en los hogares y establecimientos públicos, comerciales e industriales del municipio de Guapi, Cauca.</v>
          </cell>
        </row>
        <row r="11762">
          <cell r="E11762">
            <v>919318301214</v>
          </cell>
          <cell r="F11762" t="str">
            <v xml:space="preserve">Gestionar la elaboración de estudios y diseños y la construcción de puentes peatonales sobre quebradas, ríos y calles en la zona rural del municipio de Guapi, Cauca. </v>
          </cell>
        </row>
        <row r="11763">
          <cell r="E11763">
            <v>919418297085</v>
          </cell>
          <cell r="F11763" t="str">
            <v>Gestionar la ampliación, adecuación y mantenimiento de los caminos vecinales del sector rural del municipio de López de Micay.</v>
          </cell>
        </row>
        <row r="11764">
          <cell r="E11764">
            <v>919418297117</v>
          </cell>
          <cell r="F11764" t="str">
            <v>Elaboración de estudios y diseños y  la ampliación, mejoramiento y puesta en marcha del aeródromo del municipio de  López de Micay.</v>
          </cell>
        </row>
        <row r="11765">
          <cell r="E11765">
            <v>919418297133</v>
          </cell>
          <cell r="F11765" t="str">
            <v xml:space="preserve">Gestionar la elaboración de estudios y diseños y la canalización del río Chuare desde su desembocadura en el río Micay hasta la llegada a la comunidad Madre Vieja en la parte alta del río Naicioná. </v>
          </cell>
        </row>
        <row r="11766">
          <cell r="E11766">
            <v>919418297151</v>
          </cell>
          <cell r="F11766" t="str">
            <v>Gestionar la elaboración de estudios y diseños así como la canalización y limpieza de los esteros y del río  Siguí hasta el corregimiento Santacruz y del rio Joli hasta la vereda Yucal en el municipio de López de Micay.</v>
          </cell>
        </row>
        <row r="11767">
          <cell r="E11767">
            <v>919418297375</v>
          </cell>
          <cell r="F11767" t="str">
            <v>Gestionar la limpieza de quebradas y lagunas del municipio de López de Micay con el fin de potenciar su aprovechamiento.</v>
          </cell>
        </row>
        <row r="11768">
          <cell r="E11768">
            <v>919418297492</v>
          </cell>
          <cell r="F11768" t="str">
            <v>Gestionar la elaboración de la linea base que permita la identificación e implementación  de sistemas de drenaje en los terrenos con potencial agrícola en los 36 corregimientos del municipio de López de Micay.</v>
          </cell>
        </row>
        <row r="11769">
          <cell r="E11769">
            <v>919418297577</v>
          </cell>
          <cell r="F11769" t="str">
            <v>Gestionar la realización de estudios y diseños y la construcción y puesta en funcionamiento de puente calles (puentes peatonales sobre ríos) en el municipio de López de Micay.</v>
          </cell>
        </row>
        <row r="11770">
          <cell r="E11770">
            <v>919418297609</v>
          </cell>
          <cell r="F11770" t="str">
            <v>Realizar estudios, diseños y construcción de un puente vehicular en el municipio de Lopez de Micay .</v>
          </cell>
        </row>
        <row r="11771">
          <cell r="E11771">
            <v>919418297641</v>
          </cell>
          <cell r="F11771" t="str">
            <v>Facilitar la implementación y mejoramiento de cobertura de telecomunicaciones del municipio de Lopez de Micay, por medio de la instalación de torres de comunicación telefónica fija y celular</v>
          </cell>
        </row>
        <row r="11772">
          <cell r="E11772">
            <v>919418297699</v>
          </cell>
          <cell r="F11772" t="str">
            <v>Realizar los estudios técnicos necesarios y la implementación de servicios de datos e internet comunitarios en los corregimientos del municipio de López de Micay.</v>
          </cell>
        </row>
        <row r="11773">
          <cell r="E11773">
            <v>919418297734</v>
          </cell>
          <cell r="F11773" t="str">
            <v>Gestionar la ampliación del suministro de energía eléctrica para la población rural del municipio de López de Micay con sistemas de energías alternativas.</v>
          </cell>
        </row>
        <row r="11774">
          <cell r="E11774">
            <v>919418297780</v>
          </cell>
          <cell r="F11774" t="str">
            <v>Gestionar la ampliación de la cobertura de la red eléctrica para la población rural del municipio de López de Micay.</v>
          </cell>
        </row>
        <row r="11775">
          <cell r="E11775">
            <v>919418297807</v>
          </cell>
          <cell r="F11775" t="str">
            <v>Gestionar la construcción de muelles y saltaderos en el municipio de Lopez de Micay con los respectivos estudios y diseños.</v>
          </cell>
        </row>
        <row r="11776">
          <cell r="E11776">
            <v>919418297849</v>
          </cell>
          <cell r="F11776" t="str">
            <v>Gestionar la elaboración de estudios y diseños y la construcción de muros de contención en las comunidades del municipio de Lopez de Micay.</v>
          </cell>
        </row>
        <row r="11777">
          <cell r="E11777">
            <v>919418297944</v>
          </cell>
          <cell r="F11777" t="str">
            <v>Gestionar la elaboración de estudios y diseños y la terminación de la construcción de la vía Tambo – López de Micay  y la vía Argelia-López de Micay.</v>
          </cell>
        </row>
        <row r="11778">
          <cell r="E11778">
            <v>919418297991</v>
          </cell>
          <cell r="F11778" t="str">
            <v>Realizar estudios, diseños, construcción y mejoramiento de pequeños tramos de las carreteras en los centros poblados de las áreas rurales del municipio de Lopez de Micay.</v>
          </cell>
        </row>
        <row r="11779">
          <cell r="E11779">
            <v>919809292650</v>
          </cell>
          <cell r="F11779" t="str">
            <v>Gestionar la construcción de Muros de contención en las comunidades del municipio de Timbiquí (Cauca)</v>
          </cell>
        </row>
        <row r="11780">
          <cell r="E11780">
            <v>919809292654</v>
          </cell>
          <cell r="F11780" t="str">
            <v>Gestionar la construcción de muelles en el municipio de Timbiquí (Cauca)</v>
          </cell>
        </row>
        <row r="11781">
          <cell r="E11781">
            <v>919809292692</v>
          </cell>
          <cell r="F11781" t="str">
            <v>Realizar estudios y diseños de viabilidad para la construcción de un aeropuerto en la comunidad de Puerto Saija del municipio de Timbiquí (Cauca)</v>
          </cell>
        </row>
        <row r="11782">
          <cell r="E11782">
            <v>919809292701</v>
          </cell>
          <cell r="F11782" t="str">
            <v>Gestionar la ampliación y mejoramiento de la cobertura eléctrica en un 100% para la población rural del municipio de Timbiquí (Cauca)</v>
          </cell>
        </row>
        <row r="11783">
          <cell r="E11783">
            <v>919809292713</v>
          </cell>
          <cell r="F11783" t="str">
            <v>Elaborar estudios y diseños para la Implementación de energía con paneles solares en cada hogar de la comunidad del pueblo SIA y comunidades afrodescendientes rurales del municipio de Timbiquí (Cauca)</v>
          </cell>
        </row>
        <row r="11784">
          <cell r="E11784">
            <v>919809292732</v>
          </cell>
          <cell r="F11784" t="str">
            <v>Realizar el diseño y construcción de vías nuevas en el sector rural del municipio de Timbiquí (Cauca)</v>
          </cell>
        </row>
        <row r="11785">
          <cell r="E11785">
            <v>919809292739</v>
          </cell>
          <cell r="F11785" t="str">
            <v xml:space="preserve">Realizar el diseño y construcción de vías nuevas en los tramos Cabecera-Santa María- con la vía Panamericana del Tambo y Puerto Saija- con la vía Panamericana-  Argelia (Cauca) para facilitar la intercomunicación de la comunidad rural del municipio de Timbiquí (Cauca) </v>
          </cell>
        </row>
        <row r="11786">
          <cell r="E11786">
            <v>919809292743</v>
          </cell>
          <cell r="F11786" t="str">
            <v>Construir puentes que intercomuniquen las veredas y corregimientos del Municipio de Timbiquí (Cauca)</v>
          </cell>
        </row>
        <row r="11787">
          <cell r="E11787">
            <v>919809292781</v>
          </cell>
          <cell r="F11787" t="str">
            <v>Facilitar el mejoramiento de la navegabilidad del río Timbiquí, que beneficie a los habitantes de la zona rural del Municipio de Timbiquí (Cauca)</v>
          </cell>
        </row>
        <row r="11788">
          <cell r="E11788">
            <v>919809292800</v>
          </cell>
          <cell r="F11788" t="str">
            <v>Elaborar el diseño y construcción de senderos peatonales (puentes palafíticos) en las comunidades de la zona rural del municipio de Timbiquí</v>
          </cell>
        </row>
        <row r="11789">
          <cell r="E11789">
            <v>919809292803</v>
          </cell>
          <cell r="F11789" t="str">
            <v>Realizar estudios y diseños para el control de erosión e inundaciones en las riveras de los ríos Timbiquí y Saija</v>
          </cell>
        </row>
        <row r="11790">
          <cell r="E11790">
            <v>919809292934</v>
          </cell>
          <cell r="F11790" t="str">
            <v>Gestionar la implementación de cobertura de voz y datos en el municipio de Timbiquí (Cauca)</v>
          </cell>
        </row>
        <row r="11791">
          <cell r="E11791">
            <v>919809292939</v>
          </cell>
          <cell r="F11791" t="str">
            <v>Gestionar la implementación de puntos que garanticen la cobertura de internet para la población del municipio de Timbiquí (Cauca)</v>
          </cell>
        </row>
        <row r="11792">
          <cell r="E11792">
            <v>119050286536</v>
          </cell>
          <cell r="F11792" t="str">
            <v>Gestionar ante la ESE  la mejora y eficiencia en la entrega de medicamentos en el Municipio de Argelia, Cauca.</v>
          </cell>
        </row>
        <row r="11793">
          <cell r="E11793">
            <v>119050286537</v>
          </cell>
          <cell r="F11793" t="str">
            <v xml:space="preserve">Fortalecer las rutas de atención integrales en salud frente a la prestación de los servicios de salud a las mujeres  Implementar una estrategia que garantice un parto y nacimiento respetado, consentidos y protegidos mediante las competencias del personal de salud para el cuidado de la familia gestante del municipio de Argelia Departamento del Cauca.  </v>
          </cell>
        </row>
        <row r="11794">
          <cell r="E11794">
            <v>119050286538</v>
          </cell>
          <cell r="F11794" t="str">
            <v>Realizar estudios técnicos, diseño, construcción, dotación de  puestos de salud para cabeceras corregimentales del municipio de Argelia Departamento del Cauca.</v>
          </cell>
        </row>
        <row r="11795">
          <cell r="E11795">
            <v>119050289366</v>
          </cell>
          <cell r="F11795" t="str">
            <v>Implementar campañas y programas para la prevención  del consumo de sustancias psicoactivas y ocupación del tiempo libre en el municipio de Argelia Cauca.</v>
          </cell>
        </row>
        <row r="11796">
          <cell r="E11796">
            <v>119050289433</v>
          </cell>
          <cell r="F11796" t="str">
            <v>Realizar estudio de pertinencia y  adquisición de ambulancias básicas y  medicalizada ante el ministerio de Salud, para traslado de pacientes del Municipio de Argelia Departamento del Cauca.</v>
          </cell>
        </row>
        <row r="11797">
          <cell r="E11797">
            <v>119050289741</v>
          </cell>
          <cell r="F11797" t="str">
            <v>Realizar estudios de modernización institucional para el Hospital nivel 1 del municipio de Argelia Cauca.</v>
          </cell>
        </row>
        <row r="11798">
          <cell r="E11798">
            <v>119050289857</v>
          </cell>
          <cell r="F11798" t="str">
            <v>Realizar los estudios, diseño, construcción, dotación y puesta en funcionamiento de un centro de atención integral de rehabilitación regional de personas consumidoras de sustancias psicoactivas (SPA) que preste servicios a todos los municipios PDET.</v>
          </cell>
        </row>
        <row r="11799">
          <cell r="E11799">
            <v>119050289964</v>
          </cell>
          <cell r="F11799" t="str">
            <v>Garantizar el transporte aéreo   para traslado de pacientes de urgencias y emergencias de las zonas de difícil acceso de los municipios del sur occidente del Cauca.</v>
          </cell>
        </row>
        <row r="11800">
          <cell r="E11800">
            <v>119050290986</v>
          </cell>
          <cell r="F11800" t="str">
            <v>Gestionar ante la Secretaria de Salud Departamental, para que intervenga en la contratación de un equipo multidisciplinario teniendo en cuenta el talento humano de la región para las zonas rurales del municipio de Argelia Departamento del Cauca.</v>
          </cell>
        </row>
        <row r="11801">
          <cell r="E11801">
            <v>119050290987</v>
          </cell>
          <cell r="F11801" t="str">
            <v>Gestionar ante las E.P.S e I.P.S el mejoramiento de la atención de los servicios de salud para los campesinos de Argelia Departamento del Cauca.</v>
          </cell>
        </row>
        <row r="11802">
          <cell r="E11802">
            <v>119050290988</v>
          </cell>
          <cell r="F11802" t="str">
            <v>Solicitar ante  la Secretaria de Salud Departamental la permanencia de técnicos en saneamiento ambiental y control de vectores en el municipio de Argelia Departamento del Cauca.</v>
          </cell>
        </row>
        <row r="11803">
          <cell r="E11803">
            <v>119050290989</v>
          </cell>
          <cell r="F11803" t="str">
            <v>Gestionar ante las EPS, IPS y entidades territoriales la contratación de talento humano y auxiliares de enfermería, para fortalecer las actividades en salud en los corregimientos del municipio de Argelia Departamento del Cauca.</v>
          </cell>
        </row>
        <row r="11804">
          <cell r="E11804">
            <v>119050290991</v>
          </cell>
          <cell r="F11804" t="str">
            <v>Implementar programas integrales de atención en salud mental en los hospitales, centros y puesto de salud  según la política nacional de salud, en municipio de Argelia Departamento del Cauca.</v>
          </cell>
        </row>
        <row r="11805">
          <cell r="E11805">
            <v>119050290992</v>
          </cell>
          <cell r="F11805" t="str">
            <v>Realizar los  estudios, diseños y construcción de un hospital nivel 3 como apuesta regional, en El Bordo Patia, Departamento del Cauca.</v>
          </cell>
        </row>
        <row r="11806">
          <cell r="E11806">
            <v>119050290993</v>
          </cell>
          <cell r="F11806" t="str">
            <v>Fortalecer y promover las brigadas de salud que desarrolla la E.S.E SUR OCCIDENTE en conjunto las entidades promotoras de salud en el municipio de Argelia departamento del Cauca.</v>
          </cell>
        </row>
        <row r="11807">
          <cell r="E11807">
            <v>119050290994</v>
          </cell>
          <cell r="F11807" t="str">
            <v>Activar e implementar la liga de usuarios municipal para el seguimiento y control en la prestación del servicio de salud del Hospital Nivel 1 de Argelia Departamento del Cauca.</v>
          </cell>
        </row>
        <row r="11808">
          <cell r="E11808">
            <v>119050290995</v>
          </cell>
          <cell r="F11808" t="str">
            <v>Fortalecer la medicina natural tradicional, a través del rescate, reconocimiento y documentación en el municipio de Argelia Departamento del Cauca.</v>
          </cell>
        </row>
        <row r="11809">
          <cell r="E11809">
            <v>119050290996</v>
          </cell>
          <cell r="F11809" t="str">
            <v>Fortalecer los Programas de Promoción y Prevención  con el apoyo de las entidades en salud, en el municipio de Argelia, Cauca.</v>
          </cell>
        </row>
        <row r="11810">
          <cell r="E11810">
            <v>119050290997</v>
          </cell>
          <cell r="F11810" t="str">
            <v>Buscar la universalización de la  cobertura del régimen en salud subsidiado en el municipio de Argelia, Cauca.</v>
          </cell>
        </row>
        <row r="11811">
          <cell r="E11811">
            <v>119050290998</v>
          </cell>
          <cell r="F11811" t="str">
            <v>Realizar los estudios, diseño, construcción, dotación y funcionamiento de un centro de salud en el corregimiento de Sinaí del municipio de Argelia Departamento del Cauca.</v>
          </cell>
        </row>
        <row r="11812">
          <cell r="E11812">
            <v>119050290999</v>
          </cell>
          <cell r="F11812" t="str">
            <v>Implementar el servicio de telemedicina con dotación de equipos y nuevas tecnologías en salud  desde las EPS con asiento en el municipio, para el Municipio de Argelia Departamento del Cauca.</v>
          </cell>
        </row>
        <row r="11813">
          <cell r="E11813">
            <v>119075286540</v>
          </cell>
          <cell r="F11813" t="str">
            <v>Diseñar e implementar un programa para diagnóstico, tratamiento integral ( tratamiento, rehabilitación y reincorporación a la comunidad) y orientación de personas consumidoras de sustancias psicoactivas (SPA) con del modelo de atención basada en comunidad para el paciente y su familia</v>
          </cell>
        </row>
        <row r="11814">
          <cell r="E11814">
            <v>119075286544</v>
          </cell>
          <cell r="F11814" t="str">
            <v>Implementar un programas de promocion y prevención a través de agentes comunitarios en salud que preste servicios a los 8 corregimientos del municipio de Balboa - Cauca</v>
          </cell>
        </row>
        <row r="11815">
          <cell r="E11815">
            <v>119075286546</v>
          </cell>
          <cell r="F11815" t="str">
            <v>Realizar estudios, diseños, construcción y dotación de la Casa de la gestante en la cabecera municipal de Balboa y fortalecemiento de la ruta de atención integral a la mujer rural en el municipio de Balboa - Cauca</v>
          </cell>
        </row>
        <row r="11816">
          <cell r="E11816">
            <v>119075289435</v>
          </cell>
          <cell r="F11816" t="str">
            <v>Dotar de  ambulancias terrestres, dotadas y habilitadas con sostenimiento de recurso técnico, financiero y de recurso humano ubicadas en los puntos estratégicos San Alfonso, Pureto y El Vijal del municipio de Balboa</v>
          </cell>
        </row>
        <row r="11817">
          <cell r="E11817">
            <v>119075291137</v>
          </cell>
          <cell r="F11817" t="str">
            <v>Elaborar los estudios de viabilidad para garantizar la compra y la dotación de equipos y mobiliario e implementar nuevas tecnologías y telemedicina en el hospital nivel 1 de Balboa y los puestos de salud El Vijal, Olaya, Guadualito, Lomitas, La Planada,  San Alfonso, La Bermeja y Pureto del municipio de Balboa -Cauca</v>
          </cell>
        </row>
        <row r="11818">
          <cell r="E11818">
            <v>119075291138</v>
          </cell>
          <cell r="F11818" t="str">
            <v>Realizar estudios, diseños, construcción y dotación de tres centros de medicina tradicional y alternativa en  las veredas El Porvenir, La Florida y Guadualito del municipio de Balboa - Cauca</v>
          </cell>
        </row>
        <row r="11819">
          <cell r="E11819">
            <v>119075291139</v>
          </cell>
          <cell r="F11819" t="str">
            <v>Realizar estudios, diseños, construcción, dotación y habilitación de  puestos de salud en las veredas La Galania, La Villa, Cruce de Guadualito, Cerro Boyacá y el Corregimiento de Plan Grande en el municipio de Balboa</v>
          </cell>
        </row>
        <row r="11820">
          <cell r="E11820">
            <v>119075291140</v>
          </cell>
          <cell r="F11820" t="str">
            <v>Realizar, estudios, diseños, construcción y dotación de farmacias en el Hospital Nivel 1 de Balboa y los Puestos de Salud de los Corregimiento San Alfonso, La Bermeja  y Guadualito del municipio de Balboa</v>
          </cell>
        </row>
        <row r="11821">
          <cell r="E11821">
            <v>119075291141</v>
          </cell>
          <cell r="F11821" t="str">
            <v>Realizar estudios, diseños, ampliación y dotación de un laboratorio de alta complejidad en el Hospital Nivel I del municipio de Balboa – Cauca</v>
          </cell>
        </row>
        <row r="11822">
          <cell r="E11822">
            <v>119075291142</v>
          </cell>
          <cell r="F11822" t="str">
            <v>Realizar estudios, diseños, Mejoramiento y ampliación en la Infraestructura de los puestos de Salud en el municipio de Balboa - Cauca</v>
          </cell>
        </row>
        <row r="11823">
          <cell r="E11823">
            <v>119075291143</v>
          </cell>
          <cell r="F11823" t="str">
            <v>Realizar estudios, diseños, construcción, dotación y habilitación de un centro de Salud  en Vereda El Porvenir en el municipio de Balboa Cauca</v>
          </cell>
        </row>
        <row r="11824">
          <cell r="E11824">
            <v>119075291144</v>
          </cell>
          <cell r="F11824" t="str">
            <v>Diseñar estrategias para ampliación de programas de promoción y prevención, protección especifica y detección temprana en el municipio de Balboa - Cauca</v>
          </cell>
        </row>
        <row r="11825">
          <cell r="E11825">
            <v>119075291145</v>
          </cell>
          <cell r="F11825" t="str">
            <v>Realizar estudios, Diseños, Construcción, Dotación y habilitación de un hospital regional en el Bordo del municipio de Patía que brinde servicios de salud en el nivel III de atención para las comunidades del municipio de Balboa Cauca</v>
          </cell>
        </row>
        <row r="11826">
          <cell r="E11826">
            <v>119075291146</v>
          </cell>
          <cell r="F11826" t="str">
            <v>Realizar estudios, diseños, mejoramiento, ampliación y dotación en la Infraestructura del Hospital nivel I de Balboa Cauca</v>
          </cell>
        </row>
        <row r="11827">
          <cell r="E11827">
            <v>119075291147</v>
          </cell>
          <cell r="F11827" t="str">
            <v xml:space="preserve">Diseñar un modelo de salud para las comunidades  campesinas y Afrodescendientes que brinde una atención prioritaria con enfoque diferencial a las comunidades del municipio de Balboa Cauca </v>
          </cell>
        </row>
        <row r="11828">
          <cell r="E11828">
            <v>119075291148</v>
          </cell>
          <cell r="F11828" t="str">
            <v>Brindar apoyo técnico y acompañamiento para la creación de comités locales de seguimiento y evaluación de la calidad y pertinencia del servicio de salud en el municipio de Balboa - Cauca</v>
          </cell>
        </row>
        <row r="11829">
          <cell r="E11829">
            <v>119075291149</v>
          </cell>
          <cell r="F11829" t="str">
            <v>Realizar acciones de prevención y mitigación de riesgos de enfermedades transmitidas por vectores en las comunidades del municipio de Balboa - Cauca</v>
          </cell>
        </row>
        <row r="11830">
          <cell r="E11830">
            <v>119075291150</v>
          </cell>
          <cell r="F11830" t="str">
            <v>Impulsar transferencia de conocimiento y recuperación de la medicina tradicional y alternativa en el municipio de Balboa - Cauca</v>
          </cell>
        </row>
        <row r="11831">
          <cell r="E11831">
            <v>119075291151</v>
          </cell>
          <cell r="F11831" t="str">
            <v>Realizar brigadas móviles períodicas especializadas en salud para la mujer, población víctima del conflicto armado, población en situación de discapacidad y población en general del municipio de Balboa- Cauca</v>
          </cell>
        </row>
        <row r="11832">
          <cell r="E11832">
            <v>119075291152</v>
          </cell>
          <cell r="F11832" t="str">
            <v>Capacitar con enfoque intercultural a la comunidad en temas de salud en el municipio de Balboa - Cauca</v>
          </cell>
        </row>
        <row r="11833">
          <cell r="E11833">
            <v>119110280303</v>
          </cell>
          <cell r="F11833" t="str">
            <v>Diseñar e implementar un programa para la prevención y atención del alcoholismo y el consumo de sustancias psi-coactivas en el municipio de Buenos Aires Cauca.</v>
          </cell>
        </row>
        <row r="11834">
          <cell r="E11834">
            <v>119110280304</v>
          </cell>
          <cell r="F11834" t="str">
            <v>Realizar los estudios, diseños, construccion y dotación de la casa de la medicina ancestral del pueblo negro, con el apoyo de los entes territoriales  u organismos de cooperacion  en el municipio de Buenos Aires, Cauca</v>
          </cell>
        </row>
        <row r="11835">
          <cell r="E11835">
            <v>119110280305</v>
          </cell>
          <cell r="F11835" t="str">
            <v>Incluir el enfoque diferencial en la prestación de servicios de salud, articulando la medicina occidental con los saberes tradicionales de las comunidades afro del municipio de Buenos Aires, Cauca</v>
          </cell>
        </row>
        <row r="11836">
          <cell r="E11836">
            <v>119110280492</v>
          </cell>
          <cell r="F11836" t="str">
            <v>Gestión de estudios de viabilidad tecnica y construcción  de  un hospital en el corregimiento de Timba del Municipio de Buenos Aires Cauca.</v>
          </cell>
        </row>
        <row r="11837">
          <cell r="E11837">
            <v>119110280767</v>
          </cell>
          <cell r="F11837" t="str">
            <v>Diseñar e implementar una red de gestores comunitarios en salud con capacidad para identificar urgencias, emergencias y riesgos en salud, que cuente con herramientas de comunicaciones oportuna con la ESE Norte 1 y el Centro Regulador de Urgencias y Emergencias – CRUE en el municipio de Buenos Aires Cauca.</v>
          </cell>
        </row>
        <row r="11838">
          <cell r="E11838">
            <v>119110280781</v>
          </cell>
          <cell r="F11838" t="str">
            <v>Realizar estudios técnicos, diseños y construcción de casas de la medicina ancestral con el apoyo de entes de cooperación o entidades territoriales para el municipio de Buenos Aires Cauca</v>
          </cell>
        </row>
        <row r="11839">
          <cell r="E11839">
            <v>119110280814</v>
          </cell>
          <cell r="F11839" t="str">
            <v>Realizar estudios técnicos, diseños y  mejoramiento de la infraestructura de los puestos de salud existentes en el municipio de Buenos Aires</v>
          </cell>
        </row>
        <row r="11840">
          <cell r="E11840">
            <v>119110280847</v>
          </cell>
          <cell r="F11840" t="str">
            <v>Diseñar e implementar un programa de salud integral para la mujer, con enfasis en atencion de la maternidad acorde a los usos y costumbres de las comunidades étnicas  en el municipio de Buenos Aires Cauca.</v>
          </cell>
        </row>
        <row r="11841">
          <cell r="E11841">
            <v>119110280854</v>
          </cell>
          <cell r="F11841" t="str">
            <v>Realizar jornadas para vinculacion de la población pobre no asegurada del municipio de Buenos Aires Cauca, al régimen de seguridad social en salud.</v>
          </cell>
        </row>
        <row r="11842">
          <cell r="E11842">
            <v>119110281310</v>
          </cell>
          <cell r="F11842" t="str">
            <v>Elaborar análisis de situación en salud con enfoque étnico en el municipio de Buenos Aires Cauca.</v>
          </cell>
        </row>
        <row r="11843">
          <cell r="E11843">
            <v>119110281311</v>
          </cell>
          <cell r="F11843" t="str">
            <v>Fortalecer el sistema de salud propio del pueblo indígena (SISPI)  del municipio de Buenos Aires Cauca.</v>
          </cell>
        </row>
        <row r="11844">
          <cell r="E11844">
            <v>119110281312</v>
          </cell>
          <cell r="F11844" t="str">
            <v xml:space="preserve"> Fortalecer el nuevo modelo integral de atención en salud (MIAS) en el Municipio de Buenos Aires Cauca.</v>
          </cell>
        </row>
        <row r="11845">
          <cell r="E11845">
            <v>119110281313</v>
          </cell>
          <cell r="F11845" t="str">
            <v>Adquisión, adecuación e implementación de 2 hogares de paso para Pacientes, mujeres en embarazo de alto riesgo o parto inminente ubicados en la Cabecera de Buenos Aires y el Corregimiento de Timba Cauca</v>
          </cell>
        </row>
        <row r="11846">
          <cell r="E11846">
            <v>119110281314</v>
          </cell>
          <cell r="F11846" t="str">
            <v>Mejorar las instalaciones y dotar de equipos medicos el hospital ESE Norte I del municipio de Buenos Aires Cauca.</v>
          </cell>
        </row>
        <row r="11847">
          <cell r="E11847">
            <v>119110281315</v>
          </cell>
          <cell r="F11847" t="str">
            <v xml:space="preserve">Dotar de equipos médicos especializados y droguería correspondiente al hospital ESE Norte I del municipio de Buenos Aires Cauca. </v>
          </cell>
        </row>
        <row r="11848">
          <cell r="E11848">
            <v>119110281316</v>
          </cell>
          <cell r="F11848" t="str">
            <v>Mejoraramiento y adecuación del puesto de salud a centro de salud ubicado en la vereda el Playón, corregimiento del Naya en el municipio de Buenos Aires Cauca.</v>
          </cell>
        </row>
        <row r="11849">
          <cell r="E11849">
            <v>119110281317</v>
          </cell>
          <cell r="F11849" t="str">
            <v>Adquisición de dos ambulancias en la ESE Norte I para el traslado de pacientes de la zona rural del municipio de Buenos Aires Cauca.</v>
          </cell>
        </row>
        <row r="11850">
          <cell r="E11850">
            <v>119110281318</v>
          </cell>
          <cell r="F11850" t="str">
            <v>Implementar la Política pública para personas en condición de discapacidad en el municipio de Buenos Aires Cauca</v>
          </cell>
        </row>
        <row r="11851">
          <cell r="E11851">
            <v>119110281319</v>
          </cell>
          <cell r="F11851" t="str">
            <v>Realizar jornadas de promoción y prevención de la salud en el municipio de  Buenos Aires Cauca.</v>
          </cell>
        </row>
        <row r="11852">
          <cell r="E11852">
            <v>119110281320</v>
          </cell>
          <cell r="F11852" t="str">
            <v>Prestar servicios de salud con oportunidad y calidad en el municipio de Buenos Aires Cauca.</v>
          </cell>
        </row>
        <row r="11853">
          <cell r="E11853">
            <v>119130293919</v>
          </cell>
          <cell r="F11853" t="str">
            <v>Gestionar con la ESE Piendamo para descentralizar el punto de Atención de Cajibío de la ESE Centro  y viabilidad para  creación su propia ESE, para tener autonomía financiera y en la prestación de los servicios de Salud.</v>
          </cell>
        </row>
        <row r="11854">
          <cell r="E11854">
            <v>119130293939</v>
          </cell>
          <cell r="F11854" t="str">
            <v xml:space="preserve">Implementar programas de atención integral en salud a personas con discapacidad a través de la red de atención disponible en la región o a través de estrategias extramurales que se desarrollan en las áreas rurales. </v>
          </cell>
        </row>
        <row r="11855">
          <cell r="E11855">
            <v>119130293965</v>
          </cell>
          <cell r="F11855" t="str">
            <v>Implementar jornadas especiales para la prestación de servicios de mediana complejidad en el Municipio de CajibÍo Cauca.</v>
          </cell>
        </row>
        <row r="11856">
          <cell r="E11856">
            <v>119130293985</v>
          </cell>
          <cell r="F11856" t="str">
            <v>Realizar estudios técnicos, construcción y dotación de las casas de salud en La Isla, Azogue, Los Cajones, El LLanito, Las Casitas, Campo Alegre Guangubío, El Túnel, Jalaya, El Cidral, Palacé, La Independencia, La Laguna- Dinde del municipio de Cajibío</v>
          </cell>
        </row>
        <row r="11857">
          <cell r="E11857">
            <v>119130293988</v>
          </cell>
          <cell r="F11857" t="str">
            <v>Dotación de casas de salud existentes en el municipio de Cajibio</v>
          </cell>
        </row>
        <row r="11858">
          <cell r="E11858">
            <v>119130293989</v>
          </cell>
          <cell r="F11858" t="str">
            <v>Realizar estudios técnicos, construcción y dotación de Puntos de atención en Dinde, San Antonio, Casas Bajas, La Cohetera,  La Palma Chaux, Resguardo Indígena Path Yu,  del municipio de Cajibío</v>
          </cell>
        </row>
        <row r="11859">
          <cell r="E11859">
            <v>119130293992</v>
          </cell>
          <cell r="F11859" t="str">
            <v>Implementar programas de promoción, prevención y atención en el municipio de Cajibío, Cauca, teniendo en cuenta el enfoque de género y el enfoque étnico del territorio</v>
          </cell>
        </row>
        <row r="11860">
          <cell r="E11860">
            <v>119130293994</v>
          </cell>
          <cell r="F11860" t="str">
            <v>Garantizar el transporte aéreo de pacientes que requieren atención de urgencias y emergencias  desde las zonas rurales de difícil acceso del municipio de CajibÍo</v>
          </cell>
        </row>
        <row r="11861">
          <cell r="E11861">
            <v>119130294024</v>
          </cell>
          <cell r="F11861" t="str">
            <v>Implementar la tecnología en la prestación de los servicios de salud en el municipio de Cajibío, como la tele medicina y los equipos con tecnología de punta</v>
          </cell>
        </row>
        <row r="11862">
          <cell r="E11862">
            <v>119130294347</v>
          </cell>
          <cell r="F11862" t="str">
            <v>Entrega de medicamentos en Puntos de atención del Municipio de Cajibío.</v>
          </cell>
        </row>
        <row r="11863">
          <cell r="E11863">
            <v>119130294348</v>
          </cell>
          <cell r="F11863" t="str">
            <v>Capacitación comunitaria en temas de Salud en el Municipio de Cajibío</v>
          </cell>
        </row>
        <row r="11864">
          <cell r="E11864">
            <v>119130294349</v>
          </cell>
          <cell r="F11864" t="str">
            <v>Ampliación del punto de atención del Corregimiento de Ortega</v>
          </cell>
        </row>
        <row r="11865">
          <cell r="E11865">
            <v>119130294350</v>
          </cell>
          <cell r="F11865" t="str">
            <v>Garantizar la atención integral a las víctimas del conflicto armado sin barreras  en el municipio de Cajibío</v>
          </cell>
        </row>
        <row r="11866">
          <cell r="E11866">
            <v>119130294351</v>
          </cell>
          <cell r="F11866" t="str">
            <v>Ampliar la cobertura de la red de prestadores de servicios para la implementación de los programas de salud en el municipio de Cajibío</v>
          </cell>
        </row>
        <row r="11867">
          <cell r="E11867">
            <v>119130294352</v>
          </cell>
          <cell r="F11867" t="str">
            <v>Fortalecimiento y reconocimiento de la liga de usuarios en el municipio de Cajibío</v>
          </cell>
        </row>
        <row r="11868">
          <cell r="E11868">
            <v>119130294353</v>
          </cell>
          <cell r="F11868" t="str">
            <v>Dotación de ambulancias terrestres en el municipio de Cajibío</v>
          </cell>
        </row>
        <row r="11869">
          <cell r="E11869">
            <v>119130294354</v>
          </cell>
          <cell r="F11869" t="str">
            <v>Dotación de una unidad móvil que permita la toma de diferentes ayudas diagnósticas en el municipio de Cajibío</v>
          </cell>
        </row>
        <row r="11870">
          <cell r="E11870">
            <v>119130294355</v>
          </cell>
          <cell r="F11870" t="str">
            <v>Recuperación de la medicina tradicional en el municipio de Cabijío</v>
          </cell>
        </row>
        <row r="11871">
          <cell r="E11871">
            <v>119130294356</v>
          </cell>
          <cell r="F11871" t="str">
            <v xml:space="preserve">Ampliación de cobertura de Programas de promoción y prevención en el municipio de Cabijío	</v>
          </cell>
        </row>
        <row r="11872">
          <cell r="E11872">
            <v>119130294357</v>
          </cell>
          <cell r="F11872" t="str">
            <v>Ampliar y mantener la cobertura de salud en el Municipio de Cajibío</v>
          </cell>
        </row>
        <row r="11873">
          <cell r="E11873">
            <v>119130294358</v>
          </cell>
          <cell r="F11873" t="str">
            <v>Fortalecimiento de Programas de Salud para grupos vulnerables con enfoque diferencial en el municipio de Cajibio</v>
          </cell>
        </row>
        <row r="11874">
          <cell r="E11874">
            <v>119130294359</v>
          </cell>
          <cell r="F11874" t="str">
            <v>Mejoramiento de Puntos de atención en la zona rural del municipio de Cajibio</v>
          </cell>
        </row>
        <row r="11875">
          <cell r="E11875">
            <v>119130294360</v>
          </cell>
          <cell r="F11875" t="str">
            <v>Dotación de puntos de atención en el municipio de Cajibío</v>
          </cell>
        </row>
        <row r="11876">
          <cell r="E11876">
            <v>119130294361</v>
          </cell>
          <cell r="F11876" t="str">
            <v>Fortalecer el sistema de salud intercultural</v>
          </cell>
        </row>
        <row r="11877">
          <cell r="E11877">
            <v>119130294362</v>
          </cell>
          <cell r="F11877" t="str">
            <v>Priorizar la atención para pacientes con enfermedades terminales en el municipio de Cajibío</v>
          </cell>
        </row>
        <row r="11878">
          <cell r="E11878">
            <v>119130294363</v>
          </cell>
          <cell r="F11878" t="str">
            <v>Garantizar la toma de muestras de laboratorio y la entrega de resultados en los puntos de Atención del municipio de Cajibío</v>
          </cell>
        </row>
        <row r="11879">
          <cell r="E11879">
            <v>119130294364</v>
          </cell>
          <cell r="F11879" t="str">
            <v>Mejoramiento casa de la salud de la vereda La Floresta del Corregimiento de Campo Alegre del municipio de Cajibío</v>
          </cell>
        </row>
        <row r="11880">
          <cell r="E11880">
            <v>119130294365</v>
          </cell>
          <cell r="F11880" t="str">
            <v>Implementar programas de Zoonosis en el municipio de Cajibío</v>
          </cell>
        </row>
        <row r="11881">
          <cell r="E11881">
            <v>119130294366</v>
          </cell>
          <cell r="F11881" t="str">
            <v>Fortalecer el sistema de información y atención al usuario en el municipio de Cajibío</v>
          </cell>
        </row>
        <row r="11882">
          <cell r="E11882">
            <v>119137290837</v>
          </cell>
          <cell r="F11882" t="str">
            <v>Implementar programas que permitan el accceso Integral a los servicios de Salud para la Población en procesos de Reincorporación del Municipio de Caldono</v>
          </cell>
        </row>
        <row r="11883">
          <cell r="E11883">
            <v>119137291807</v>
          </cell>
          <cell r="F11883" t="str">
            <v>Implementar el PAVI Programa de Atención No Violenta e Integral para toda la población del municipio de Caldono, Cauca.</v>
          </cell>
        </row>
        <row r="11884">
          <cell r="E11884">
            <v>119137291808</v>
          </cell>
          <cell r="F11884" t="str">
            <v>Realizar estudios , diseños, ampliación y dotación de infraestructura de la IPS-Indígena y punto de atención de Caldono que garantice la atención de la población de los 6 resguardo indígenas, cabildo misak y comunidad campesina para mejorar  las condiciones de acceso y oportunidad a la salud en el territorio.</v>
          </cell>
        </row>
        <row r="11885">
          <cell r="E11885">
            <v>119137291809</v>
          </cell>
          <cell r="F11885" t="str">
            <v>Garantizar que la población vulnerable cuente con cobertura del régimen subsidiado de salud en el Municipio de Caldono</v>
          </cell>
        </row>
        <row r="11886">
          <cell r="E11886">
            <v>119137292005</v>
          </cell>
          <cell r="F11886" t="str">
            <v>Gestionar la implementación de un programa de atención  en salud  integral  y psicosocial para las víctimas del conflicto de Municipio de Caldono.</v>
          </cell>
        </row>
        <row r="11887">
          <cell r="E11887">
            <v>119137292016</v>
          </cell>
          <cell r="F11887" t="str">
            <v>Implementar un programa de capacitación en Derechos Sexuales y Reproductivos, cuidado de la familia gestante, prevención de violencias contra las mujeres en el municipio Caldono</v>
          </cell>
        </row>
        <row r="11888">
          <cell r="E11888">
            <v>119137292059</v>
          </cell>
          <cell r="F11888" t="str">
            <v>Implementar  programas de acción y prevención de Riesgos  de sustancias Psicoactivas, Embarazos a Temprana edad, Bulling y violencia escolar en todas las veredas y resguardos del municipio de Caldono</v>
          </cell>
        </row>
        <row r="11889">
          <cell r="E11889">
            <v>119137292096</v>
          </cell>
          <cell r="F11889" t="str">
            <v>Realizar estudios, diseños,  construcción y dotación de centros médicos para el municipio de Caldono con énfasis en medicina tradicional  nasa y misak</v>
          </cell>
        </row>
        <row r="11890">
          <cell r="E11890">
            <v>119137292097</v>
          </cell>
          <cell r="F11890" t="str">
            <v>Realizar estudios y diseños, construcción y dotación de un centro de Telemedicina en la IPS y la ESE Municipio de Caldono</v>
          </cell>
        </row>
        <row r="11891">
          <cell r="E11891">
            <v>119137292099</v>
          </cell>
          <cell r="F11891" t="str">
            <v>Gestionar programas que permitan cualificar e Incrementar al personal  de Salud de la IPS UKAWESX SXHB del Municipio de Caldono para prestar un servicio de salud en el sistema propio y el occidental a las familias del territorio.</v>
          </cell>
        </row>
        <row r="11892">
          <cell r="E11892">
            <v>119137292101</v>
          </cell>
          <cell r="F11892" t="str">
            <v>Gestionar  la dotación de equipos a la IPS UKAWESX SXHB y punto de atención Caldono  para atención extramural en el marco de un Programa de atención integral en salud para la población rural dispersa Municipio de Caldono</v>
          </cell>
        </row>
        <row r="11893">
          <cell r="E11893">
            <v>119137292104</v>
          </cell>
          <cell r="F11893" t="str">
            <v>Fortalecer los espacios para encuentros de saberes con los mayores sabedores donde se incluya temas como sobre la asepsia, control prenatal, atención del parto y cuidado de la vida de los habitantes del territorio  del Municipio de Caldono</v>
          </cell>
        </row>
        <row r="11894">
          <cell r="E11894">
            <v>119137292121</v>
          </cell>
          <cell r="F11894" t="str">
            <v>Dotar de ambulancias de transporte asistencial básica para el Municipio de Caldono</v>
          </cell>
        </row>
        <row r="11895">
          <cell r="E11895">
            <v>119137292124</v>
          </cell>
          <cell r="F11895" t="str">
            <v>Fortalecer los programas con un enfoque diferencial encaminados  a la prevención del uso y consumo de sustancias psicoactivas y violencia de genero en el municipio de Caldono</v>
          </cell>
        </row>
        <row r="11896">
          <cell r="E11896">
            <v>119137293147</v>
          </cell>
          <cell r="F11896" t="str">
            <v>Implementar un programa de hábitos de vida saludables para la comunidad en general del municipio de Caldono con enfoque diferencial étnico y de genero  por ciclo de vida</v>
          </cell>
        </row>
        <row r="11897">
          <cell r="E11897">
            <v>119137293148</v>
          </cell>
          <cell r="F11897" t="str">
            <v>Diseñar una estrategia de visibilización que permita posicionar y fortalecer el Sistema Indígena de Salud Propio e Intercultural-SISPI avanzado en la normatividad al respecto</v>
          </cell>
        </row>
        <row r="11898">
          <cell r="E11898">
            <v>119137293149</v>
          </cell>
          <cell r="F11898" t="str">
            <v>Implementación efectiva del Programa de Atención Psicosocial y en Salud Integral a Víctimas del Conflicto Armado - PAPSIVI Municipio de Caldono – Cauca</v>
          </cell>
        </row>
        <row r="11899">
          <cell r="E11899">
            <v>119137293150</v>
          </cell>
          <cell r="F11899" t="str">
            <v>Implementar programas de apoyo psicosocial a las mujeres afectadas por la violencia del Municipio de Caldono</v>
          </cell>
        </row>
        <row r="11900">
          <cell r="E11900">
            <v>119137293151</v>
          </cell>
          <cell r="F11900" t="str">
            <v>Fortalecer el  sistema de Seguimiento y Evaluación Permanente de Salud en el Municipio de Caldono</v>
          </cell>
        </row>
        <row r="11901">
          <cell r="E11901">
            <v>119137293152</v>
          </cell>
          <cell r="F11901" t="str">
            <v xml:space="preserve">Estudios, diseños y construcción de casas de cuidado, sanación  en los seis resguados y cabildo misak  </v>
          </cell>
        </row>
        <row r="11902">
          <cell r="E11902">
            <v>119137293153</v>
          </cell>
          <cell r="F11902" t="str">
            <v>Fortalecer los usos y costumbres de los seis resguardos y el cabildo   misak en el marco del SISPI  para la atención de las familias de acuerdo al modelo de salud propio e intercultural</v>
          </cell>
        </row>
        <row r="11903">
          <cell r="E11903">
            <v>119137293154</v>
          </cell>
          <cell r="F11903" t="str">
            <v>Mejorar, ampliar y dotar el Centro de Salud de pescador del municipio de Caldono</v>
          </cell>
        </row>
        <row r="11904">
          <cell r="E11904">
            <v>119137293155</v>
          </cell>
          <cell r="F11904" t="str">
            <v xml:space="preserve">Estudio y diseño de una infraestructura adecuada para el hospedaje transitorio (casa de paso) de comuneros, mujeres embarazadas, personas con cuidados hospitalarios entre otros en el Municipio Caldono </v>
          </cell>
        </row>
        <row r="11905">
          <cell r="E11905">
            <v>119137293156</v>
          </cell>
          <cell r="F11905" t="str">
            <v xml:space="preserve">Mejorar, ampliar y dotar el Centro de Salud Siberia del municipio de Caldono </v>
          </cell>
        </row>
        <row r="11906">
          <cell r="E11906">
            <v>119137293157</v>
          </cell>
          <cell r="F11906" t="str">
            <v xml:space="preserve">Realizar estudios, diseños, de factibilidad para la construcción, dotación del Centro de Rehabilitación en la cabecera municipal de  Caldono para personas que  consumen sustancias psicoactivas con enfoque diferencial </v>
          </cell>
        </row>
        <row r="11907">
          <cell r="E11907">
            <v>119142278852</v>
          </cell>
          <cell r="F11907" t="str">
            <v>Gestionar con organismos de cooperación o  entidades territoriales los estudios, diseños construcción y dotación de casas de paso con el fin albergar a los pacientes (y  su acompañante) de la zona rural del Municipio de Caloto</v>
          </cell>
        </row>
        <row r="11908">
          <cell r="E11908">
            <v>119142278853</v>
          </cell>
          <cell r="F11908" t="str">
            <v xml:space="preserve"> Gestionar Con ESE e IPS la contratación y prestación de servicios especializados  para la comunidad de Caloto – Cauca</v>
          </cell>
        </row>
        <row r="11909">
          <cell r="E11909">
            <v>119142278864</v>
          </cell>
          <cell r="F11909" t="str">
            <v>Gestionar el fortalecimiento e Inclusión el enfoque diferencial en la prestación de servicios de salud, articulando la medicina occidental con los saberes tradicionales de las comunidades afro del municipio de Caloto, Cauca</v>
          </cell>
        </row>
        <row r="11910">
          <cell r="E11910">
            <v>119142278891</v>
          </cell>
          <cell r="F11910" t="str">
            <v>Gestionar con entes territoriales  u organismos de cooperación los estudios, diseños, construcción y dotación de la casa de la medicina ancestral del pueblo negro afrodescendiente en el municipio de Caloto</v>
          </cell>
        </row>
        <row r="11911">
          <cell r="E11911">
            <v>119142278896</v>
          </cell>
          <cell r="F11911" t="str">
            <v>Implementar a traves de las EPS programas para la  atención integral en salud a personas con discapacidad a través de la red de atención disponible en la región o a través de estrategias extramurales que se desarrollan en las áreas rurales.</v>
          </cell>
        </row>
        <row r="11912">
          <cell r="E11912">
            <v>119142278940</v>
          </cell>
          <cell r="F11912" t="str">
            <v>Implementar programas de atención psicosocial a grupos en condición de vulnerabilidad del municipio de Caloto, Cauca</v>
          </cell>
        </row>
        <row r="11913">
          <cell r="E11913">
            <v>119142279099</v>
          </cell>
          <cell r="F11913" t="str">
            <v>Gestionar con sector privado o cooperacion la dotacion de de mobiliario los espacios de atención y consulta de los sabedores ancestrales, culturales y/o tradicionales del municipio de Caloto - Cauca.</v>
          </cell>
        </row>
        <row r="11914">
          <cell r="E11914">
            <v>119142279126</v>
          </cell>
          <cell r="F11914" t="str">
            <v xml:space="preserve">Implementar de manera efectiva una ruta de atención  integral  para atención a las mujeres víctimas de las diferentes formas de violencia en el Municipio de Caloto; de acuerdo a los usos y costumbres de las comunidades étnicas, ancestrales, culturales y/o tradicionales del municipio. </v>
          </cell>
        </row>
        <row r="11915">
          <cell r="E11915">
            <v>119142280127</v>
          </cell>
          <cell r="F11915" t="str">
            <v>Implementar el modelo de Atención Integral en salud  MIAS en el marco de la APS, que permita la atención a individuos, familias y comunidades mediante acciones individuales y colectivas durante todos los momentos del curso de vida del Municipio de Caloto, Cauca.</v>
          </cell>
        </row>
        <row r="11916">
          <cell r="E11916">
            <v>119142280128</v>
          </cell>
          <cell r="F11916" t="str">
            <v>Gestionar procesos que permitan que la  PPNA (población pobre no asegurada) accedan al  SGSS en salud del Municipio de Caloto - Cauca.</v>
          </cell>
        </row>
        <row r="11917">
          <cell r="E11917">
            <v>119142280129</v>
          </cell>
          <cell r="F11917" t="str">
            <v>Gestionar la dotación de transporte asistencial básico para la ESE Norte dos, punto de atención Caloto para el traslado de pacientes desde la zona rural hasta la cabecera del Municipio de Caloto, Cauca.</v>
          </cell>
        </row>
        <row r="11918">
          <cell r="E11918">
            <v>119142280130</v>
          </cell>
          <cell r="F11918" t="str">
            <v>Realizar estudios diseños y Construcción de la Institución Prestadora de Servicios en Salud para la comunidad Indígena del Municipio de Caloto Cauca.</v>
          </cell>
        </row>
        <row r="11919">
          <cell r="E11919">
            <v>119142280131</v>
          </cell>
          <cell r="F11919" t="str">
            <v>Garantizar la representación y participación de las comunidades étnicas, ancestrales, culturales y/o tradicionales en el COPACO Y CONCEJO TERRITORIAL DE SALUD con el fin de participar en la toma de decisiones, incidir en las políticas y acciones que garanticen el goce efectivo del derecho a la salud para la población del municipio  de Caloto.</v>
          </cell>
        </row>
        <row r="11920">
          <cell r="E11920">
            <v>119142280132</v>
          </cell>
          <cell r="F11920" t="str">
            <v>Gestionar la formulación de una política pública de discapacidad e inclusión social en el municipio de Caloto, Cauca.</v>
          </cell>
        </row>
        <row r="11921">
          <cell r="E11921">
            <v>119142280133</v>
          </cell>
          <cell r="F11921" t="str">
            <v xml:space="preserve"> Gestionar la formulación, diseño e implementación una política pública de salud mental para Municipio de Caloto – Cauca.</v>
          </cell>
        </row>
        <row r="11922">
          <cell r="E11922">
            <v>119142280134</v>
          </cell>
          <cell r="F11922" t="str">
            <v xml:space="preserve">Realizar jornadas de sensibilización intrainstitucional, interinstitucional y comunitario para socializar la normatividad en salud con enfoque diferencial étnico de manera que se logre implementar de manera efectiva. </v>
          </cell>
        </row>
        <row r="11923">
          <cell r="E11923">
            <v>119142280135</v>
          </cell>
          <cell r="F11923" t="str">
            <v>Realizar apoyo y gestión para el mejoramiento y habilitación puestos de salud en  la vereda Crucero de Guali y Corregimiento de Quintero en el  Municipio de Caloto - Cauca.</v>
          </cell>
        </row>
        <row r="11924">
          <cell r="E11924">
            <v>119142280136</v>
          </cell>
          <cell r="F11924" t="str">
            <v>Recuperar y fortalecer la sabiduría ancestral en salud de las comunidades de la zona rural del Municipio de Caloto Cauca.</v>
          </cell>
        </row>
        <row r="11925">
          <cell r="E11925">
            <v>119142280137</v>
          </cell>
          <cell r="F11925" t="str">
            <v>Gestionar estudios, diseños, construcción y dotación de un centro de rehabilitación con su correspondiente dotación para atender a personas con afectaciones mentales  del Municipio de Caloto Cauca.</v>
          </cell>
        </row>
        <row r="11926">
          <cell r="E11926">
            <v>119212266153</v>
          </cell>
          <cell r="F11926" t="str">
            <v xml:space="preserve">Gestionar la cobertura en salud a los habitantes pendientes  de vincularse al sistema de salud subsidiado del municipio de Corinto. </v>
          </cell>
        </row>
        <row r="11927">
          <cell r="E11927">
            <v>119212266188</v>
          </cell>
          <cell r="F11927" t="str">
            <v>Gestionar con la ESE  que presta el servicio tanto subsidiado como contributivo el personal técnico y profesional en el campo de la salud  que responda a las necesidades de la comunidad del municipio de Corinto Cauca.</v>
          </cell>
        </row>
        <row r="11928">
          <cell r="E11928">
            <v>119212266193</v>
          </cell>
          <cell r="F11928" t="str">
            <v>Implementar programas integrales de atencion y rehabilitacion de personas consumidoras de SPA ( rehabilitacion basada en comunidad) que incluya infrestructura adecuada, dotacion y seguimiento para el municipio de Corinto</v>
          </cell>
        </row>
        <row r="11929">
          <cell r="E11929">
            <v>119212266240</v>
          </cell>
          <cell r="F11929" t="str">
            <v>Realizar estudios, diseños y construcción de casas ancestrales y medicinales en el municipio de Corinto Cauca.</v>
          </cell>
        </row>
        <row r="11930">
          <cell r="E11930">
            <v>119212266248</v>
          </cell>
          <cell r="F11930" t="str">
            <v>Gestionar con organismos de cooperación o  entidades territoriales los estudios, diseños construcción y dotación de una casa de paso con el fin albergar a los pacientes (y  su acompañante)  la zona rural del Municipio de Corinto</v>
          </cell>
        </row>
        <row r="11931">
          <cell r="E11931">
            <v>119212266263</v>
          </cell>
          <cell r="F11931" t="str">
            <v>Realizar seguimiento a  la implementacion y operatividad de los sistemas de salud con enfoque étnico y diferencial  acuerdo a lo contemplado en el Decreto 1953 de 2014 y ley estutaria 1751</v>
          </cell>
        </row>
        <row r="11932">
          <cell r="E11932">
            <v>119212266348</v>
          </cell>
          <cell r="F11932" t="str">
            <v xml:space="preserve">Implementar el modelo de Atención Integral en salud  MIAS en el marco de la APS, que permita la atención a individuos, familias y comunidades mediante acciones individuales y colectivas durante todos los momentos del curso de vida del Municipio de </v>
          </cell>
        </row>
        <row r="11933">
          <cell r="E11933">
            <v>119212267841</v>
          </cell>
          <cell r="F11933" t="str">
            <v>Acciones orientadas a la promoción y prevención de la salud de las comunidades del municipio de Corinto Cauca.</v>
          </cell>
        </row>
        <row r="11934">
          <cell r="E11934">
            <v>119212267842</v>
          </cell>
          <cell r="F11934" t="str">
            <v>Fortalecer la articulación de la medicina occidental, ancestral y tradicional en el municipio de corinto Cauca.</v>
          </cell>
        </row>
        <row r="11935">
          <cell r="E11935">
            <v>119212267843</v>
          </cell>
          <cell r="F11935" t="str">
            <v>Ampliación y mejoramiento de tres puestos de salud en los corregimientos de Rio Negro, Quebraditas y El Barranco del municipio de Corinto Cauca.</v>
          </cell>
        </row>
        <row r="11936">
          <cell r="E11936">
            <v>119212267844</v>
          </cell>
          <cell r="F11936" t="str">
            <v xml:space="preserve">Garantizar el cumplimiento de atención prioritaria e integral a las mujeres embarazadas del municipio de Corinto Cauca. </v>
          </cell>
        </row>
        <row r="11937">
          <cell r="E11937">
            <v>119212267845</v>
          </cell>
          <cell r="F11937" t="str">
            <v xml:space="preserve"> Implementar el servicio de promotores de salud rural en el municipio de Corinto Cauca.</v>
          </cell>
        </row>
        <row r="11938">
          <cell r="E11938">
            <v>119212267846</v>
          </cell>
          <cell r="F11938" t="str">
            <v xml:space="preserve">Fortalecer e implementar la política pública para la población adulta mayor y personas con habilidades diferentes para garantizar la atención integral en salud en el municipio de Corinto Cauca. </v>
          </cell>
        </row>
        <row r="11939">
          <cell r="E11939">
            <v>119212267847</v>
          </cell>
          <cell r="F11939" t="str">
            <v>Formalizar los predios de los puestos de salud rurales del municipio de Corinto Cauca.</v>
          </cell>
        </row>
        <row r="11940">
          <cell r="E11940">
            <v>119212267848</v>
          </cell>
          <cell r="F11940" t="str">
            <v>Mejorar la atención de La ESE Norte 2 en el municipio de Corinto Cauca.</v>
          </cell>
        </row>
        <row r="11941">
          <cell r="E11941">
            <v>119212267849</v>
          </cell>
          <cell r="F11941" t="str">
            <v xml:space="preserve">Capacitación en primeros auxilios y atención de emergencias en las comunidades del municipio de Corinto Cauca. </v>
          </cell>
        </row>
        <row r="11942">
          <cell r="E11942">
            <v>119212267850</v>
          </cell>
          <cell r="F11942" t="str">
            <v>Fortalecer la fundación de rehabilitación para personas consumidoras de sustancias psicoactivas que esta funcionando en el municipio de Corinto Cauca.</v>
          </cell>
        </row>
        <row r="11943">
          <cell r="E11943">
            <v>119212267851</v>
          </cell>
          <cell r="F11943" t="str">
            <v>Reubicación, construcción y dotación tres puestos de salud en los corregimientos de Los Andes, El Jagual y la vereda Carrizales del municipio de Corinto Cauca.</v>
          </cell>
        </row>
        <row r="11944">
          <cell r="E11944">
            <v>119212267852</v>
          </cell>
          <cell r="F11944" t="str">
            <v xml:space="preserve">Educación sexual a los adolescentes basada en valores y autocuidado en el municipio de Corinto Cauca. </v>
          </cell>
        </row>
        <row r="11945">
          <cell r="E11945">
            <v>119212267853</v>
          </cell>
          <cell r="F11945" t="str">
            <v xml:space="preserve"> Garantizar el servicio de ambulancia para todos los usuarios priorizando la zona rural del municipio de Corinto Cauca.</v>
          </cell>
        </row>
        <row r="11946">
          <cell r="E11946">
            <v>119256284281</v>
          </cell>
          <cell r="F11946" t="str">
            <v>Realizar, estudios, diseños, construcción y dotación de un centro de rehabilitación en el Municipio de el Tambo Cauca.</v>
          </cell>
        </row>
        <row r="11947">
          <cell r="E11947">
            <v>119256284284</v>
          </cell>
          <cell r="F11947" t="str">
            <v>Realizar, estudios, diseños, construcción y dotación de Centros de Atención Integral al Adulto Mayor y personas con capacidades especiales en el Municipio de el Tambo Cauca.</v>
          </cell>
        </row>
        <row r="11948">
          <cell r="E11948">
            <v>119256284290</v>
          </cell>
          <cell r="F11948" t="str">
            <v>Fortalecer el programa de salud mental  orientado a personas, familias y comunidades en el Municipio de el Tambo Cauca.</v>
          </cell>
        </row>
        <row r="11949">
          <cell r="E11949">
            <v>119256284349</v>
          </cell>
          <cell r="F11949" t="str">
            <v>Fortalecer el sistema indígena de salud propio intercultural  (SISPI) en el municipio de El Tambo Cauca para fortalecer los componentes de administración y gestión, investigación y gestión, político organizativo, sabiduría ancestral y cuidado de la salud.</v>
          </cell>
        </row>
        <row r="11950">
          <cell r="E11950">
            <v>119256284354</v>
          </cell>
          <cell r="F11950" t="str">
            <v>Gestionar la ampliación de las actividades del plan de intervenciones colectivas PIC en el municipio de El Tambo Cauca.</v>
          </cell>
        </row>
        <row r="11951">
          <cell r="E11951">
            <v>119256284369</v>
          </cell>
          <cell r="F11951" t="str">
            <v>Realizar estudios, mejoramiento  y dotación de  la infraestructura de los  puestos de Salud del municipio de El Tambo, para garantizar condiciones de eficiencia y calidad en la prestación de los servicios de salud.</v>
          </cell>
        </row>
        <row r="11952">
          <cell r="E11952">
            <v>119256284372</v>
          </cell>
          <cell r="F11952" t="str">
            <v>Realizar estudios, mejoramiento  y dotación de puestos de Salud con dotación de equipos e insumos en  las veredas de Belén La Calera, Los Andes, Nayita, Baraya  y Betania Remolino para mejorar la oferta de servicios a los habitantes en el municipio de El Tambo Cauca.</v>
          </cell>
        </row>
        <row r="11953">
          <cell r="E11953">
            <v>119256284374</v>
          </cell>
          <cell r="F11953" t="str">
            <v>Realizar estudios, mejoramiento  y dotación de los centros de Salud en Playa Rica, San Juan del Micay, Fondas, Cuatro Esquinas y Los Anayes en  el Municipio de El Tambo,  para mejorar la prestación de los servicios de salud.</v>
          </cell>
        </row>
        <row r="11954">
          <cell r="E11954">
            <v>119256284407</v>
          </cell>
          <cell r="F11954" t="str">
            <v>Implementar el modelo de Atención Integral en salud  MIAS en el marco de la APS, que permita la atención a individuos, familias y comunidades mediante acciones individuales y colectivas durante todos los momentos del curso de vida de los habitantes del Municipio de El Tambo</v>
          </cell>
        </row>
        <row r="11955">
          <cell r="E11955">
            <v>119256284428</v>
          </cell>
          <cell r="F11955" t="str">
            <v>Coadyuvar la dotación de equipos, implementos e insumos en los puestos de Salud  y los  Centros de Salud del municipio de El Tambo, para  mejorar la calidad de prestación de servicios de salud.</v>
          </cell>
        </row>
        <row r="11956">
          <cell r="E11956">
            <v>119256284971</v>
          </cell>
          <cell r="F11956" t="str">
            <v>Diseñar e implementar un programa de humanización  para mejorar la prestación de los servicios de salud en el municipio de El Tambo Cauca</v>
          </cell>
        </row>
        <row r="11957">
          <cell r="E11957">
            <v>119256284972</v>
          </cell>
          <cell r="F11957" t="str">
            <v>Diseñar e implementar un programa empoderamiento comunitario en derechos y deberes de los usuarios de  los servicios de salud en el municipio de El Tambo Cauca.</v>
          </cell>
        </row>
        <row r="11958">
          <cell r="E11958">
            <v>119256284973</v>
          </cell>
          <cell r="F11958" t="str">
            <v>Diseñar e implementar una estrategia para el fortalecimiento del comité de veedurías en salud y liga de usuarios  en el municipio de El Tambo Cauca, para intervenir en la organización, control, gestión  y fiscalización  de las instituciones prestadoras de servicio de las empresas administradoras de planes de beneficio EAPB</v>
          </cell>
        </row>
        <row r="11959">
          <cell r="E11959">
            <v>119256284974</v>
          </cell>
          <cell r="F11959" t="str">
            <v xml:space="preserve">Fortalecer la implementación de  los programas de salud ambiental en el municipio en El Tambo Cauca     </v>
          </cell>
        </row>
        <row r="11960">
          <cell r="E11960">
            <v>119256284975</v>
          </cell>
          <cell r="F11960" t="str">
            <v xml:space="preserve">Gestionar la adquisición de 2 ambulancias para la ESE hospital El Tambo: 1 medicalizada y 1 de atención básica para el traslado de personas enfermas, heridas o con riesgo de afectación grave a la vida. </v>
          </cell>
        </row>
        <row r="11961">
          <cell r="E11961">
            <v>119256284976</v>
          </cell>
          <cell r="F11961" t="str">
            <v xml:space="preserve">Gestionar la habilitación y ampliación de  la ESE hospital El Tambo a nivel 2 de atención de complejidad para mejorar la prestación  de servicios de salud, buscar la oportunidad en la atención y evitar el desplazamiento de los usuarios a la capital del Departamento </v>
          </cell>
        </row>
        <row r="11962">
          <cell r="E11962">
            <v>119256284977</v>
          </cell>
          <cell r="F11962" t="str">
            <v>Diseñar e implementar un programa de recuperación de saberes ancestrales del cuidado de la salud  de comunidades campesinas y afro descendientes articulado al modelo integral de atención en salud (MIAS) para el municipio de EL Tambo Cauca</v>
          </cell>
        </row>
        <row r="11963">
          <cell r="E11963">
            <v>119256284978</v>
          </cell>
          <cell r="F11963" t="str">
            <v xml:space="preserve">Coordinar la ampliación de cobertura de las actividades de  Promoción de la salud  y Prevención  de la enfermedad en los 17 puestos de salud del municipio de EL Tambo Cauca, para mejorar la detección temprana de las enfermedades. </v>
          </cell>
        </row>
        <row r="11964">
          <cell r="E11964">
            <v>119364271815</v>
          </cell>
          <cell r="F11964" t="str">
            <v>Implementar un programa  de redes de sabiduría ancestral para la prevención, promoción y atención en salud con enfoque diferencial en el municipio y resguardo indígena de Jambaló, Cauca.</v>
          </cell>
        </row>
        <row r="11965">
          <cell r="E11965">
            <v>119364271819</v>
          </cell>
          <cell r="F11965" t="str">
            <v>Estudios técnicos, ampliación y dotación del hospital de baja complejidad en el municipio Jambaló, Cauca.</v>
          </cell>
        </row>
        <row r="11966">
          <cell r="E11966">
            <v>119364271820</v>
          </cell>
          <cell r="F11966" t="str">
            <v>Realizar estudios técnicos, construcción y dotación de centros interculturales de atención en salud básica en las veredas Loma Redonda y La Mina en el municipio y resguardo indígena de Jambaló, Cauca.</v>
          </cell>
        </row>
        <row r="11967">
          <cell r="E11967">
            <v>119364271876</v>
          </cell>
          <cell r="F11967" t="str">
            <v>Fortalecer los programas de atención psico-social y psico - cultural en el ambiente familiar conocidas como "mingas de familia"</v>
          </cell>
        </row>
        <row r="11968">
          <cell r="E11968">
            <v>119364272504</v>
          </cell>
          <cell r="F11968" t="str">
            <v>Realizar estudios técnicos, construcción y dotación de casas de atención en salud intercultural en el municipio de Jambaló, Cauca.</v>
          </cell>
        </row>
        <row r="11969">
          <cell r="E11969">
            <v>119364273083</v>
          </cell>
          <cell r="F11969" t="str">
            <v>Dotar de equipos médicos al Hospital Nivel 1 del municipio de Jambaló, Cauca.</v>
          </cell>
        </row>
        <row r="11970">
          <cell r="E11970">
            <v>119364273084</v>
          </cell>
          <cell r="F11970" t="str">
            <v xml:space="preserve">Establecer una escuela de formación en salud tradicional dirigida a comuneros del municipio y resguardo indígena de Jambaló, Cauca. </v>
          </cell>
        </row>
        <row r="11971">
          <cell r="E11971">
            <v>119364273085</v>
          </cell>
          <cell r="F11971" t="str">
            <v>Dotar de una ambulancia medicalizada para la atención de urgencias y el traslado de pacientes dentro y fuera del municipio de Jambaló, Cauca.</v>
          </cell>
        </row>
        <row r="11972">
          <cell r="E11972">
            <v>119450286548</v>
          </cell>
          <cell r="F11972" t="str">
            <v>Implementar un programa de cualificacion y humanizacion del servicio de salud dirigido al talento humano del hospital, centros y puestos de salud para mejorar la atención en salud del municipio de Mercaderes, Cauca.</v>
          </cell>
        </row>
        <row r="11973">
          <cell r="E11973">
            <v>119450286550</v>
          </cell>
          <cell r="F11973" t="str">
            <v>Dotar de  ambulancias medicalizada y asistenciales básicas para el traslado y atención de urgencias de la zona rural en el municipio de Mercaderes, Cauca.</v>
          </cell>
        </row>
        <row r="11974">
          <cell r="E11974">
            <v>119450289670</v>
          </cell>
          <cell r="F11974" t="str">
            <v>Crear comité de veeduría en salud y fortalecer la liga de usuarios en salud con participación de todas las veredas que conforman los ocho (8) corregimientos del municipio de Mercaderes, Cauca.</v>
          </cell>
        </row>
        <row r="11975">
          <cell r="E11975">
            <v>119450289864</v>
          </cell>
          <cell r="F11975" t="str">
            <v>Diseñar e implementar un programa para diagnóstico, tratamiento y orientación de personas consumidoras de sustancias psicoactivas (SPA) en el  municipio de Mercaderes, Cauca.</v>
          </cell>
        </row>
        <row r="11976">
          <cell r="E11976">
            <v>119450291237</v>
          </cell>
          <cell r="F11976" t="str">
            <v>Realizar estudios, diseños, construcción y dotación de dos Puestos de salud en las veredas Potrerito y San Juanito del municipio de Mercaderes, Cauca.</v>
          </cell>
        </row>
        <row r="11977">
          <cell r="E11977">
            <v>119450291238</v>
          </cell>
          <cell r="F11977" t="str">
            <v>Diseñar e implementar un programa de capacitación y dotación en primeros auxilios a los comités de salud de las juntas de acción comunal de las  62 veredas del municipio de Mercaderes, Cauca.</v>
          </cell>
        </row>
        <row r="11978">
          <cell r="E11978">
            <v>119450291239</v>
          </cell>
          <cell r="F11978" t="str">
            <v>Realizar los estudios, diseño, ampliación  y dotación de equipos para el punto de atención de la ESE Sur Occidente que posibilite brindar todos los servicios en salud de nivel 1 en el municipio de Mercaderes, Cauca.</v>
          </cell>
        </row>
        <row r="11979">
          <cell r="E11979">
            <v>119450291240</v>
          </cell>
          <cell r="F11979" t="str">
            <v>Dotar de equipos, implementos e insumos a cuatro  centros  y puestos de salud del municipio de Mercaderes, Cauca.</v>
          </cell>
        </row>
        <row r="11980">
          <cell r="E11980">
            <v>119450291241</v>
          </cell>
          <cell r="F11980" t="str">
            <v>Realizar mejoramiento de infraestructura de dos puestos de salud del municipio de Mercaderes, Cauca.</v>
          </cell>
        </row>
        <row r="11981">
          <cell r="E11981">
            <v>119450291242</v>
          </cell>
          <cell r="F11981" t="str">
            <v>Identificar las necesidades y riesgos en salud  a través de  la realización de estudios epidemiológicos y la implementación de  un sistema de salud pública de base comunitaria en las 62 veredas de los ocho (8) corregimientos en el municipio de Mercaderes, Cauca.</v>
          </cell>
        </row>
        <row r="11982">
          <cell r="E11982">
            <v>119450291243</v>
          </cell>
          <cell r="F11982" t="str">
            <v>Dotar de planta eléctrica o paneles solares para el punto de atención Mercaderes de la ESE Sur Occidente y cuatro centros de salud del municipio de Mercaderes, Cauca.</v>
          </cell>
        </row>
        <row r="11983">
          <cell r="E11983">
            <v>119450291244</v>
          </cell>
          <cell r="F11983" t="str">
            <v>Habilitar servicios de atención médica especializada en el hospital nivel uno para ampliar la prestación de servicios en salud del municipio de Mercaderes, Cauca</v>
          </cell>
        </row>
        <row r="11984">
          <cell r="E11984">
            <v>119450291245</v>
          </cell>
          <cell r="F11984" t="str">
            <v>Diseñar e implementar un programa de atención rural integral en salud para personas con capacidades diversas del municipio de Mercaderes, Cauca.</v>
          </cell>
        </row>
        <row r="11985">
          <cell r="E11985">
            <v>119450291246</v>
          </cell>
          <cell r="F11985" t="str">
            <v>Recuperar las prácticas ancestrales y la  medicina tradicional en el municipio de Mercaderes, Cauca.</v>
          </cell>
        </row>
        <row r="11986">
          <cell r="E11986">
            <v>119450291247</v>
          </cell>
          <cell r="F11986" t="str">
            <v>Fortalecer el programa de protección específica y detección temprana  en el municipio de Mercaderes, Cauca.</v>
          </cell>
        </row>
        <row r="11987">
          <cell r="E11987">
            <v>119450291248</v>
          </cell>
          <cell r="F11987" t="str">
            <v>Gestionar el mejoramiento de infraestructura de cuatro centros de salud de los corregimientos de Esmeraldas, San Joaquín, Arboleda y Mojarras del municipio de Mercaderes, Cauca.</v>
          </cell>
        </row>
        <row r="11988">
          <cell r="E11988">
            <v>119455266195</v>
          </cell>
          <cell r="F11988" t="str">
            <v>Implementar programas integrales de atencion y rehabilitacion de personas consumidoras de SPA ( rehabilitacion basada en comunidad) que incluya infrestructura adecuada, dotación y seguimiento para el municipio de Miranda</v>
          </cell>
        </row>
        <row r="11989">
          <cell r="E11989">
            <v>119455266219</v>
          </cell>
          <cell r="F11989" t="str">
            <v xml:space="preserve">Realizar Estudios-diseños, construcción y  dotación  de puestos de salud que preste servicios a las veredas de La Lindosa, Tulipán y San Andres </v>
          </cell>
        </row>
        <row r="11990">
          <cell r="E11990">
            <v>119455266253</v>
          </cell>
          <cell r="F11990" t="str">
            <v>Gestionar con organismos de cooperacion o  entidades territoriales los estudios, diseños construción y dotacion de una casa de paso con el fin albergar a los pacientes (y  su acompañante) de la zona rural del Municipio de Miranda</v>
          </cell>
        </row>
        <row r="11991">
          <cell r="E11991">
            <v>119455266261</v>
          </cell>
          <cell r="F11991" t="str">
            <v>Realizar seguimiento a  la implementacion y operatividad de los sistemas de salud con enfoque étnico y diferencial  acuerdo a lo contemplado en el Decreto 1953 de 2014 y ley estatutaria 1751</v>
          </cell>
        </row>
        <row r="11992">
          <cell r="E11992">
            <v>119455266272</v>
          </cell>
          <cell r="F11992" t="str">
            <v>Realizar Estudio-diseños,  construcción, dotación y puesta en marcha de  centros de salud en la zona rural del Municipio de Miranda Cauca</v>
          </cell>
        </row>
        <row r="11993">
          <cell r="E11993">
            <v>119455266300</v>
          </cell>
          <cell r="F11993" t="str">
            <v>Realizar el mejoramiento de la planta física del  Hospital  en el municipio de Miranda Cauca</v>
          </cell>
        </row>
        <row r="11994">
          <cell r="E11994">
            <v>119455266304</v>
          </cell>
          <cell r="F11994" t="str">
            <v>Incluir el enfoque diferencial en la prestación de servicios de salud, articulando la medicina occidental con los saberes tradicionales de las comunidades afro del municipio de Miranda, Cauca</v>
          </cell>
        </row>
        <row r="11995">
          <cell r="E11995">
            <v>119455266306</v>
          </cell>
          <cell r="F11995" t="str">
            <v>Gestionar la cobertura en salud a los habitantes pendientes  de vincularse al sistema de salud subsidiado del municipio de Miranda</v>
          </cell>
        </row>
        <row r="11996">
          <cell r="E11996">
            <v>119455266332</v>
          </cell>
          <cell r="F11996" t="str">
            <v>Implementar el modelo de Atención Integral en salud  MIAS en el marco de la APS, que permita la atención a individuos, familias y comunidades mediante acciones individuales y colectivas durante todos los momentos del curso de vida del Municipio de MIrada, Cauca.</v>
          </cell>
        </row>
        <row r="11997">
          <cell r="E11997">
            <v>119455266345</v>
          </cell>
          <cell r="F11997" t="str">
            <v>Implementar Programas especiales de atención en salud con enfoque diferencial y de genero a la población vulnerable y no vulnerable de la zona rural del municipio de Miranda Cauca</v>
          </cell>
        </row>
        <row r="11998">
          <cell r="E11998">
            <v>119455267925</v>
          </cell>
          <cell r="F11998" t="str">
            <v>Fortalecer las practicas de los conocedores ancestrales del municipio de miranda cauca.</v>
          </cell>
        </row>
        <row r="11999">
          <cell r="E11999">
            <v>119455267926</v>
          </cell>
          <cell r="F11999" t="str">
            <v>Fortalecer la articulación de acciones entre la Ese Norte Dos, la Coordinación Local de Salud y la Secretaria de Salud Departamental del Cauca y EPS inscritas al municipio de Miranda tanto subsidiadas como contributivas</v>
          </cell>
        </row>
        <row r="12000">
          <cell r="E12000">
            <v>119455267927</v>
          </cell>
          <cell r="F12000" t="str">
            <v>Fortalecer Programas especiales de atención en salud a población que padecen enfermedades de alto costo  para acceder directamente de todos los niveles de atención en salud  del municipio de Miranda Cauca</v>
          </cell>
        </row>
        <row r="12001">
          <cell r="E12001">
            <v>119455267928</v>
          </cell>
          <cell r="F12001" t="str">
            <v>Dotación de cuatro ambulancias de transporte de atención básica para que preste el servicio a pacientes de la zona rural parte alta y parte plana del municipio de Miranda Cauca</v>
          </cell>
        </row>
        <row r="12002">
          <cell r="E12002">
            <v>119455267929</v>
          </cell>
          <cell r="F12002" t="str">
            <v>Fortalecer un sistema de seguimiento y evaluación a capacitaciones y jornadas de salud del municipio de Miranda Cauca</v>
          </cell>
        </row>
        <row r="12003">
          <cell r="E12003">
            <v>119455267930</v>
          </cell>
          <cell r="F12003" t="str">
            <v>Fortalecer el nuevo modelo de política publica integral de atención en salud (MIAS) en el municipio de Miranda Cauca.</v>
          </cell>
        </row>
        <row r="12004">
          <cell r="E12004">
            <v>119455267931</v>
          </cell>
          <cell r="F12004" t="str">
            <v>Fortalecer brigadas de salud que incluyan capacitación en Hábitos de Vida Saludable en la zona rural del municipio de Miranda Cauca</v>
          </cell>
        </row>
        <row r="12005">
          <cell r="E12005">
            <v>119455267932</v>
          </cell>
          <cell r="F12005" t="str">
            <v xml:space="preserve">Fortalecer las Campañas de capacitación y concientización para el cuidado de animales domésticos (mascotas y equinos ), como esterilización y cuidado de ellos </v>
          </cell>
        </row>
        <row r="12006">
          <cell r="E12006">
            <v>119473282756</v>
          </cell>
          <cell r="F12006" t="str">
            <v>Realizar estudios, diseños, construcción y dotación  de las casas medicinales y espirituales en el municipio de Morales, Cauca.</v>
          </cell>
        </row>
        <row r="12007">
          <cell r="E12007">
            <v>119473282758</v>
          </cell>
          <cell r="F12007" t="str">
            <v>Realizar estudios, diseños, construcción y dotación de casa de paso, con espacio para oficinas en el municipio de Morales, Cauca.</v>
          </cell>
        </row>
        <row r="12008">
          <cell r="E12008">
            <v>119473284791</v>
          </cell>
          <cell r="F12008" t="str">
            <v>Realizar estudios de viabilidad para construir y dotar centros de salud en el municipio de Morales, Cauca.</v>
          </cell>
        </row>
        <row r="12009">
          <cell r="E12009">
            <v>119473284792</v>
          </cell>
          <cell r="F12009" t="str">
            <v>Realizar estudios, diseños, construcción y dotación de un hospital intercultural nivel uno en la zona de la cordillera en el municipio de Morales, Cauca.</v>
          </cell>
        </row>
        <row r="12010">
          <cell r="E12010">
            <v>119473284793</v>
          </cell>
          <cell r="F12010" t="str">
            <v>Fortalecer el sistema de gestión de riesgo (bomberos, defensa civil)  y formación de agentes comunitarios en salud a las comunidades del municipio de Morales, Cauca.</v>
          </cell>
        </row>
        <row r="12011">
          <cell r="E12011">
            <v>119473284794</v>
          </cell>
          <cell r="F12011" t="str">
            <v>Reconocer la labor de los sabedores y sabedoras,  fortalecer la medicina tradicional a través de proyectos de capacitación y formación del municipio de Morales, Cauca.</v>
          </cell>
        </row>
        <row r="12012">
          <cell r="E12012">
            <v>119473284795</v>
          </cell>
          <cell r="F12012" t="str">
            <v xml:space="preserve"> Implementar el SISPI  y sus modelos de atención propia y el modelos Atención Integral en salud  MIAS en el marco de la APS  que permita la atención a individuos, familias y comunidades mediante acciones individuales y colectivas durante todos los momentos del curso de vida del Municipio de Morales, Cauca.</v>
          </cell>
        </row>
        <row r="12013">
          <cell r="E12013">
            <v>119473284796</v>
          </cell>
          <cell r="F12013" t="str">
            <v>Gestionar la formulación, diseño e implementación una política pública de salud  para Municipio de Morales, Cauca</v>
          </cell>
        </row>
        <row r="12014">
          <cell r="E12014">
            <v>119473284797</v>
          </cell>
          <cell r="F12014" t="str">
            <v>Realizar estudios viabilidad, diseños y mejoramiento del hospital nivel 1 e IPSI- CRIC del municipio de Morales, Cauca.</v>
          </cell>
        </row>
        <row r="12015">
          <cell r="E12015">
            <v>119473284798</v>
          </cell>
          <cell r="F12015" t="str">
            <v>Fortalecer la  veeduría para control social a las inversiones y proyectos en salud del municipio de Morales, Cauca.</v>
          </cell>
        </row>
        <row r="12016">
          <cell r="E12016">
            <v>119473284799</v>
          </cell>
          <cell r="F12016" t="str">
            <v>Gestionar la Implementacion de  las Políticas pública para adultos mayores y personas en condición de discapacidad en el municipio de Morales, Cauca.</v>
          </cell>
        </row>
        <row r="12017">
          <cell r="E12017">
            <v>119473284800</v>
          </cell>
          <cell r="F12017" t="str">
            <v>Realizar  dotación de cuatro ambulancias TAB y una ambulancia medicalizadas TAM  para el municipio de Morales, Cauca.</v>
          </cell>
        </row>
        <row r="12018">
          <cell r="E12018">
            <v>119473284801</v>
          </cell>
          <cell r="F12018" t="str">
            <v>Realizar estudios viabilidad , diseños y  mejoramiento de los puestos de salud del municipio de Morales, Cauca</v>
          </cell>
        </row>
        <row r="12019">
          <cell r="E12019">
            <v>119473284802</v>
          </cell>
          <cell r="F12019" t="str">
            <v>Realizar la dotación  especializada del hospital nivel 1 e IPSI- CRIC del municipio de Morales, Cauca</v>
          </cell>
        </row>
        <row r="12020">
          <cell r="E12020">
            <v>119473284854</v>
          </cell>
          <cell r="F12020" t="str">
            <v>Crear e implementar  un programa para personas en situación de discapacidad en el municipio de Morales Cauca.</v>
          </cell>
        </row>
        <row r="12021">
          <cell r="E12021">
            <v>119532286556</v>
          </cell>
          <cell r="F12021" t="str">
            <v>Realizar estudios de viabilidad y mejoramiento de la infraestructura de los puestos de salud existentes en el municipio de Patía - Cauca</v>
          </cell>
        </row>
        <row r="12022">
          <cell r="E12022">
            <v>119532286557</v>
          </cell>
          <cell r="F12022" t="str">
            <v>Crear comité de veeduría en salud y fortalecer la liga de usuarios en salud con participación de todas las veredas  del municipio de Patia, Cauca.</v>
          </cell>
        </row>
        <row r="12023">
          <cell r="E12023">
            <v>119532286558</v>
          </cell>
          <cell r="F12023" t="str">
            <v>Dotar de  ambulancias medicalizada y asistenciales básicas para el traslado y atención de urgencias de la zona rural en el municipio de Patía, Cauca.</v>
          </cell>
        </row>
        <row r="12024">
          <cell r="E12024">
            <v>119532286559</v>
          </cell>
          <cell r="F12024" t="str">
            <v>Promover encuentros de intercambio de saberes para transferencia de conocimiento y recuperación de la medicina tradicional y alternativa en el municipio de Patía</v>
          </cell>
        </row>
        <row r="12025">
          <cell r="E12025">
            <v>119532286560</v>
          </cell>
          <cell r="F12025" t="str">
            <v>Realizar los estudios, diseño, construcción, dotación y puesta en funcionamiento de un centro de atención integral de rehabilitación regional de personas consumidoras de sustancias psicoactivas (SPA) que preste servicios a todos los municipios PDET.</v>
          </cell>
        </row>
        <row r="12026">
          <cell r="E12026">
            <v>119532289340</v>
          </cell>
          <cell r="F12026" t="str">
            <v xml:space="preserve">Realizar el estudio, diseño y construcción de la casa albergue en la vereda  Betania y  la ciudad del Bordo del municipio del Patia Cauca, para atender a mujeres embarazadas del sector rural </v>
          </cell>
        </row>
        <row r="12027">
          <cell r="E12027">
            <v>119532289520</v>
          </cell>
          <cell r="F12027" t="str">
            <v>Realizar estudios técnicos de viabilidad  de ampliación  y habilitación los Puestos de Salud  de La Fonda, Pan de Azúcar, Santa Cruz, La Mesa, Santa Rosa, Quebrada Oscura, Brisas, Don Alonso, Betania, El Estrecho, para que cambien a Centro de Salud  en el  municipio de Patía.</v>
          </cell>
        </row>
        <row r="12028">
          <cell r="E12028">
            <v>119532289539</v>
          </cell>
          <cell r="F12028" t="str">
            <v>Facilitar con las Empresas Sociales del Estado y el Ministerio de Salud la vinculación de  talento humano capacitado e idóneo de la región en los puestos de salud del municipio de Patía</v>
          </cell>
        </row>
        <row r="12029">
          <cell r="E12029">
            <v>119532291372</v>
          </cell>
          <cell r="F12029" t="str">
            <v>Realizar brigadas móviles especializadas en salud para la mujer, población víctima del conflicto armado, población en situación de discapacidad y demás habitantes del municipio de Patía</v>
          </cell>
        </row>
        <row r="12030">
          <cell r="E12030">
            <v>119532291373</v>
          </cell>
          <cell r="F12030" t="str">
            <v>Capacitar a la comunidad en temas de Salud en el Municipio de Patía</v>
          </cell>
        </row>
        <row r="12031">
          <cell r="E12031">
            <v>119532291374</v>
          </cell>
          <cell r="F12031" t="str">
            <v>Estudios, diseños, construcción, dotación y habilitación puestos de salud en los Corregimientos de  Bello Horizonte, El Hoyo y la vereda El Tuno del municipio de Patía</v>
          </cell>
        </row>
        <row r="12032">
          <cell r="E12032">
            <v>119532291375</v>
          </cell>
          <cell r="F12032" t="str">
            <v>Diseñar estrategias para ampliación de programas de protección especifica y detección temprana en el municipio de Patía</v>
          </cell>
        </row>
        <row r="12033">
          <cell r="E12033">
            <v>119532291376</v>
          </cell>
          <cell r="F12033" t="str">
            <v>Proponer ante el congreso de la república de Colombia la modificación del POS para medicamentos de calidad y alto costo en el municipio de Patía</v>
          </cell>
        </row>
        <row r="12034">
          <cell r="E12034">
            <v>119532291377</v>
          </cell>
          <cell r="F12034" t="str">
            <v xml:space="preserve"> Estudio, diseño, construcción, dotación y habilitación de un Hospital Regional en la Cabecera municipal de El Bordo- Patía, que brinde servicios de salud en el nivel  III de atención </v>
          </cell>
        </row>
        <row r="12035">
          <cell r="E12035">
            <v>119548282720</v>
          </cell>
          <cell r="F12035" t="str">
            <v>Realizar estudios técnicos para rehabilitar y dotar los puestos de salud en las veredas san José y Caña Dulce del Municipio De Piendamó - Cauca</v>
          </cell>
        </row>
        <row r="12036">
          <cell r="E12036">
            <v>119548282721</v>
          </cell>
          <cell r="F12036" t="str">
            <v>Realizar estudios técnicos de viabilidad, diseños, construcción y dotación de puestos de salud en las veredas Santa Elena, El Carmen Y Uvales para mejorar la prestación de los servicios de salud en estas comunidades del municipio de Piendamó - Cauca</v>
          </cell>
        </row>
        <row r="12037">
          <cell r="E12037">
            <v>119548282723</v>
          </cell>
          <cell r="F12037" t="str">
            <v>Realizar estudios técnicos de viabilidad, diseños, construcción y dotación de Hospital De Nivel De Atención 2 En El Municipio De Piendamó – Cauca que atienda a los habitantes de las comunidades de los municipios de Piendamó, Silvia, Morales y Cajibío – Cauca.</v>
          </cell>
        </row>
        <row r="12038">
          <cell r="E12038">
            <v>119548282725</v>
          </cell>
          <cell r="F12038" t="str">
            <v>Realizar estudios técnicos de viabilidad, diseños, construcción y dotación de casas de cuido en los resguardos indígenas de La María, Piscitau Y El Cabildo Raíces de Oriente Del Municipio de Piendamó - Cauca</v>
          </cell>
        </row>
        <row r="12039">
          <cell r="E12039">
            <v>119548282726</v>
          </cell>
          <cell r="F12039" t="str">
            <v>Fortalecer los programas de intervención colectiva (promoción y prevención) en las comunidades de Piendamo Cauca</v>
          </cell>
        </row>
        <row r="12040">
          <cell r="E12040">
            <v>119548282737</v>
          </cell>
          <cell r="F12040" t="str">
            <v>Fortalecer el SISPI en los componentes de administración, investigación y gestión, político organizativo, sabiduría ancestral y cuidado de la salud en las comunidades del municipio de Piendamo - Cauca</v>
          </cell>
        </row>
        <row r="12041">
          <cell r="E12041">
            <v>119548282739</v>
          </cell>
          <cell r="F12041" t="str">
            <v>Fortalecer el nuevo modelo de política publica integral de atención en salud (MIAS) en el municipio de Piendamó Cauca.</v>
          </cell>
        </row>
        <row r="12042">
          <cell r="E12042">
            <v>119548282754</v>
          </cell>
          <cell r="F12042" t="str">
            <v>Gestionar con la ESE estrategias para mejorar el sistema de otorgamiento de citas médicas y entrega puntual de medicamentos en los puestos y centro de salud del municipio de Piendamo - Cauca</v>
          </cell>
        </row>
        <row r="12043">
          <cell r="E12043">
            <v>119548283250</v>
          </cell>
          <cell r="F12043" t="str">
            <v>Diseñar e implementar una estrategia intercultural  para humanizar la prestación de los servicios de salud con énfasis en la atención de las mujeres gestantes, parto y puerperio dirigido a todo el personal del sector en el municipio de Piendamó – Cauca.</v>
          </cell>
        </row>
        <row r="12044">
          <cell r="E12044">
            <v>119548284903</v>
          </cell>
          <cell r="F12044" t="str">
            <v>DOTAR DE EQUIPOS MÉDICOS E IMPLEMENTO E INSUMOS AL CENTRO DE SALUD DE TUNIA MUNICIPIO DE PIENDAMO CAUCA</v>
          </cell>
        </row>
        <row r="12045">
          <cell r="E12045">
            <v>119548284904</v>
          </cell>
          <cell r="F12045" t="str">
            <v>DISEÑAR UN PROGRAMA PARA VEEDURIAS EN SALUD PARA LAS COMUNIDADES DEL MUNICIPIO DE PIENDAMO</v>
          </cell>
        </row>
        <row r="12046">
          <cell r="E12046">
            <v>119548284905</v>
          </cell>
          <cell r="F12046" t="str">
            <v>DISEÑAR UN PROGRAMA PARA SOCIALIZAR LOS DERECHOS Y DEBERES DE LOS USUARIOS DE LOS SERVICIOS DE SALUD DE LAS COMUNIDADES DEL MUNICIPIO DE PIENDAMO - CAUCA</v>
          </cell>
        </row>
        <row r="12047">
          <cell r="E12047">
            <v>119548284906</v>
          </cell>
          <cell r="F12047" t="str">
            <v>RESCATAR LAS PRACTICAS MEDICINALES TRADICIONALES Y ALTERNATIVAS DE LAS COMUNIDADES DEL MUNICIPIO DE PIENDAMO - CAUCA</v>
          </cell>
        </row>
        <row r="12048">
          <cell r="E12048">
            <v>119548284907</v>
          </cell>
          <cell r="F12048" t="str">
            <v>ADQUIRIR 3 AMBULANCIAS UNA MEDICALIZADA Y UNA DE ATENCION BASICA PARA LA ESE CENTRO 1 PUNTO DE ATENCIÓN PIENDAMO Y 1 AMBULANCIA BÁSICA PARA EL CENTRO DE SALUD DE TUNIA, MUNICIPIO DE PIENDAMO - CAUCA</v>
          </cell>
        </row>
        <row r="12049">
          <cell r="E12049">
            <v>119698278855</v>
          </cell>
          <cell r="F12049" t="str">
            <v>Implementación de huertas medicinales para las familias que habitan los núcleos veredales del municipio de Santander de Quilichao Cauca.</v>
          </cell>
        </row>
        <row r="12050">
          <cell r="E12050">
            <v>119698278872</v>
          </cell>
          <cell r="F12050" t="str">
            <v xml:space="preserve">Incluir el enfoque diferencial en la prestación de servicios de salud, articulando la medicina occidental con los saberes tradicionales de las comunidades afro del municipio de Santander de Quilichao Cauca. </v>
          </cell>
        </row>
        <row r="12051">
          <cell r="E12051">
            <v>119698278874</v>
          </cell>
          <cell r="F12051" t="str">
            <v>Realizar estudios, diseños y construcción de  casas de salud municipio de Santander de Quilichao Cauca.</v>
          </cell>
        </row>
        <row r="12052">
          <cell r="E12052">
            <v>119698278883</v>
          </cell>
          <cell r="F12052" t="str">
            <v>Gestionar con organismos de cooperacion o  entidades territoriales los estudios, diseños construción y dotacion de una casa de paso con el fin albergar a los pacientes (y  su acompañante)  se facilita el acceso a los servicios de salud de las comunidades indígenas, campesinas y o afrodescendientes que habitan en la zona rural del Municipio de Santander de Quilichao</v>
          </cell>
        </row>
        <row r="12053">
          <cell r="E12053">
            <v>119698278887</v>
          </cell>
          <cell r="F12053" t="str">
            <v>Promoción de la cultura en salud sexual y reproductiva desde un enfoque diferencial en el municipio de Santander de Quilichao Cauca.</v>
          </cell>
        </row>
        <row r="12054">
          <cell r="E12054">
            <v>119698279044</v>
          </cell>
          <cell r="F12054" t="str">
            <v xml:space="preserve">Generar estrategias para facilitar el acceso a medicamentos Consejo Comunitario de Afrolomitas municipio de Santander de Quilichao Cauca. </v>
          </cell>
        </row>
        <row r="12055">
          <cell r="E12055">
            <v>119698279062</v>
          </cell>
          <cell r="F12055" t="str">
            <v>Realizar estudio de caracterizacion de la poblacion afectada por consumo de SPA, y determinar la viabildiad de realziar el diseño y construcción de centros de recuperación para jóvenes y adultos consumidores de sustancias psicoactivas (SPA) en las zona urbana y rural del Municipio de Santander de Quilichao.</v>
          </cell>
        </row>
        <row r="12056">
          <cell r="E12056">
            <v>119698279100</v>
          </cell>
          <cell r="F12056" t="str">
            <v>Gestionar con el sector privado o de cooperación la dotación de equipos médicos y mobiliario para los puestos de salud.</v>
          </cell>
        </row>
        <row r="12057">
          <cell r="E12057">
            <v>119698279464</v>
          </cell>
          <cell r="F12057" t="str">
            <v>Gestionar con las EPS la prestación de servicios con especialistas a través de jornadas especiales y garantizar el acceso a servicios de mediana y alta complejidad del Corregimiento de Mondomo.</v>
          </cell>
        </row>
        <row r="12058">
          <cell r="E12058">
            <v>119698280206</v>
          </cell>
          <cell r="F12058" t="str">
            <v>Gestionar ante el Ministerio del Interior la aplicación efectiva de los decretos 1953 de 2014 y 1811 de 2017.</v>
          </cell>
        </row>
        <row r="12059">
          <cell r="E12059">
            <v>119698280207</v>
          </cell>
          <cell r="F12059" t="str">
            <v>Aumentar las brigadas de salud al menos una cada semana en cada una de las veredas del municipio de Santander de Quilichao Cauca.</v>
          </cell>
        </row>
        <row r="12060">
          <cell r="E12060">
            <v>119698280208</v>
          </cell>
          <cell r="F12060" t="str">
            <v>Construcción puestos de salud en los núcleos veredales Territorio Indígena de Canoas, Territorio Campesino II municipio de Santander de Quilichao Cauca.</v>
          </cell>
        </row>
        <row r="12061">
          <cell r="E12061">
            <v>119698280209</v>
          </cell>
          <cell r="F12061" t="str">
            <v>Fortalecimiento y recuperación de la medicina tradicional y ancestral a través del SISPI.</v>
          </cell>
        </row>
        <row r="12062">
          <cell r="E12062">
            <v>119698280210</v>
          </cell>
          <cell r="F12062" t="str">
            <v>Garantizar la sensibilización y capacitación de su personal para implementar acciones en salud con enfoque diferencial en el municipio de Santander de Quilchao Cauca.</v>
          </cell>
        </row>
        <row r="12063">
          <cell r="E12063">
            <v>119698280211</v>
          </cell>
          <cell r="F12063" t="str">
            <v>Gestionar ante las entidades correspondientes las estrategias que permitan el aseguramiento al sistema general de salud al 100% de las familias.</v>
          </cell>
        </row>
        <row r="12064">
          <cell r="E12064">
            <v>119698280212</v>
          </cell>
          <cell r="F12064" t="str">
            <v>Garantizar la atención en salud a la población en situación de discapacidad en el municipio de Santander de Quilichao Cauca.</v>
          </cell>
        </row>
        <row r="12065">
          <cell r="E12065">
            <v>119698280213</v>
          </cell>
          <cell r="F12065" t="str">
            <v>Fortalecer las actividades de promoción y prevención en el marco de un enfoque intercultural.</v>
          </cell>
        </row>
        <row r="12066">
          <cell r="E12066">
            <v>119698280214</v>
          </cell>
          <cell r="F12066" t="str">
            <v>Fortalecer el nivel primario de atención en salud en el corregimiento de Mondomo, municipio de Santander de Quilichao cauca.</v>
          </cell>
        </row>
        <row r="12067">
          <cell r="E12067">
            <v>119698280215</v>
          </cell>
          <cell r="F12067" t="str">
            <v>Mejoramiento y adecuación de la infraestructura de los puestos de salud existentes en el municipio de Santander de Quilichao Cauca.</v>
          </cell>
        </row>
        <row r="12068">
          <cell r="E12068">
            <v>119698280216</v>
          </cell>
          <cell r="F12068" t="str">
            <v>Fortalecimiento de los comités en salud del municipio de Santander de Quilichao Cauca.</v>
          </cell>
        </row>
        <row r="12069">
          <cell r="E12069">
            <v>119698280217</v>
          </cell>
          <cell r="F12069" t="str">
            <v>Implementacion efectiva del observatorio de Violencias contra las mujeres y población LGTBI del municipio de Santander de Quilchao Cauca.</v>
          </cell>
        </row>
        <row r="12070">
          <cell r="E12070">
            <v>119698280218</v>
          </cell>
          <cell r="F12070" t="str">
            <v>Fortalecer la red de servicios del Hospital Francisco de Paula Santander del municipio de Santander de Quilichao Cauca.</v>
          </cell>
        </row>
        <row r="12071">
          <cell r="E12071">
            <v>119698280219</v>
          </cell>
          <cell r="F12071" t="str">
            <v>Formular los proyectos para la adquisición de doce ambulancias para los núcleos veredales del municipio de Santander de Quilichao Cauca.</v>
          </cell>
        </row>
        <row r="12072">
          <cell r="E12072">
            <v>119698280220</v>
          </cell>
          <cell r="F12072" t="str">
            <v>Generar acciones de prevención del consumo de sustancias psiocoactivas en Santander de Quilichao Cauca.</v>
          </cell>
        </row>
        <row r="12073">
          <cell r="E12073">
            <v>119698280221</v>
          </cell>
          <cell r="F12073" t="str">
            <v>Mejoramiento del servicio de atención a los usuarios del sistema subsidiado de salud por parte de las EPS e IPS del municipio de Santander de Quilichao.</v>
          </cell>
        </row>
        <row r="12074">
          <cell r="E12074">
            <v>119698280222</v>
          </cell>
          <cell r="F12074" t="str">
            <v>Garantizar a las autoridades territoriales la dotación de botiquines en los doce nucleos veredales Santander de Quilichao Cauca.</v>
          </cell>
        </row>
        <row r="12075">
          <cell r="E12075">
            <v>119698280224</v>
          </cell>
          <cell r="F12075" t="str">
            <v xml:space="preserve">Gestionar la construcción de un centro de rehabilitación y desintoxicación del consumo de sustancias psicoactivas con enfoque intercultural en el municipio de Santander de Quilichao. </v>
          </cell>
        </row>
        <row r="12076">
          <cell r="E12076">
            <v>119698280225</v>
          </cell>
          <cell r="F12076" t="str">
            <v>Atención diferencial en el Hospital Francisco de Paula Santander para las niñas, adolescentes y mujeres adultas víctimas de la violencia.</v>
          </cell>
        </row>
        <row r="12077">
          <cell r="E12077">
            <v>119698280226</v>
          </cell>
          <cell r="F12077" t="str">
            <v>Gestionar ante las entidades prestadoras de salud la contratación de personal de salud dentro del municipio de Santander de Quilichao Cauca.</v>
          </cell>
        </row>
        <row r="12078">
          <cell r="E12078">
            <v>119780280506</v>
          </cell>
          <cell r="F12078" t="str">
            <v>Realizar estudios y diseños para mejoramiento y ampliación, dotación y habilitación de la ESE norte 1 Punto de atención Suarez.</v>
          </cell>
        </row>
        <row r="12079">
          <cell r="E12079">
            <v>119780280600</v>
          </cell>
          <cell r="F12079" t="str">
            <v>Realizar  los estudios, diseños construción y dotacion de casas de paso con el fin albergar a los pacientes (y  su acompañante) ,  para facilitar el acceso a los servicios de salud de las comunidades indígenas, campesinas y o afrodescendientes que habitan en la zona rural del Municipio de Suarez con el apoyo de organismos de cooperacion o  entidades territoriales.</v>
          </cell>
        </row>
        <row r="12080">
          <cell r="E12080">
            <v>119780280782</v>
          </cell>
          <cell r="F12080" t="str">
            <v>Realizar estudios técnicos, diseños y construcción de casas de la medicina ancestral con e apoyo de entes de cooperación o entidades territoriales para el municipio de Suarez Cauca</v>
          </cell>
        </row>
        <row r="12081">
          <cell r="E12081">
            <v>119780280808</v>
          </cell>
          <cell r="F12081" t="str">
            <v>Realizar estudios técnicos, diseños y  mejoramiento de la infraestructura de los puestos de salud existentes en el municipio de Suarez</v>
          </cell>
        </row>
        <row r="12082">
          <cell r="E12082">
            <v>119780280810</v>
          </cell>
          <cell r="F12082" t="str">
            <v>Realizar estudios técnicos, diseños, construcción, dotación y habilitación de  puestos de salud en el municipio de Suarez Cauca.</v>
          </cell>
        </row>
        <row r="12083">
          <cell r="E12083">
            <v>119780280821</v>
          </cell>
          <cell r="F12083" t="str">
            <v>Gestionar con la EPS jornadas para la prestación de servicios especializados en salud en el municipio de Suarez</v>
          </cell>
        </row>
        <row r="12084">
          <cell r="E12084">
            <v>119780280827</v>
          </cell>
          <cell r="F12084" t="str">
            <v>Consecución de 3 ambulancias, 2 terrestres y 1 fluvial en el municipio de Suarez</v>
          </cell>
        </row>
        <row r="12085">
          <cell r="E12085">
            <v>119780281421</v>
          </cell>
          <cell r="F12085" t="str">
            <v>Diseñar estrategias y programas para la atención psicosocial a las víctimas del conflicto armado en el municipio de Suarez</v>
          </cell>
        </row>
        <row r="12086">
          <cell r="E12086">
            <v>119780281422</v>
          </cell>
          <cell r="F12086" t="str">
            <v>Capacitación en primeros auxilios y dotación de equipos e insumos a los comités de salud de las juntas de Acción Comunal del municipio de Suarez</v>
          </cell>
        </row>
        <row r="12087">
          <cell r="E12087">
            <v>119780281423</v>
          </cell>
          <cell r="F12087" t="str">
            <v>Diseñar estrategias para ampliación de programas de protección especifica y detección temprana en la zona rural del municipio de Suarez</v>
          </cell>
        </row>
        <row r="12088">
          <cell r="E12088">
            <v>119780281424</v>
          </cell>
          <cell r="F12088" t="str">
            <v xml:space="preserve">Descentralización administrativa del Punto de Atención Suarez de la ESE Norte 1 </v>
          </cell>
        </row>
        <row r="12089">
          <cell r="E12089">
            <v>119780281425</v>
          </cell>
          <cell r="F12089" t="str">
            <v>Diseño de estrategias y programas para la rehabilitación de personas con problemas de adicción en el municipio de Suarez</v>
          </cell>
        </row>
        <row r="12090">
          <cell r="E12090">
            <v>119821272335</v>
          </cell>
          <cell r="F12090" t="str">
            <v>Implementar un programa de reconocimiento a la labor de los sabedores ancestrales (sobanderos, parteras, pulseadores, médicos tradicionales) que incluya espacios de encuentro, recuperación de tradiciones  del municipio de Toribio Cauca</v>
          </cell>
        </row>
        <row r="12091">
          <cell r="E12091">
            <v>119821272339</v>
          </cell>
          <cell r="F12091" t="str">
            <v>Gestionar con la ESE-I Cxajxuce Jxut, el personal competente en salud en las casas de recuperación de la armonía (salud)  para dar cobertura a las  veredas del  municipio de Toribio Cauca.</v>
          </cell>
        </row>
        <row r="12092">
          <cell r="E12092">
            <v>119821272389</v>
          </cell>
          <cell r="F12092" t="str">
            <v>Gestionar con la EPS-I Cxajxuce Jxut,  el Transporte  de los equipos SISPI del Municipio de Toribio Cauca</v>
          </cell>
        </row>
        <row r="12093">
          <cell r="E12093">
            <v>119821272395</v>
          </cell>
          <cell r="F12093" t="str">
            <v>Realizar Estudios, diseño y construcción  de  casas de recuperación de la salud en el municipio de Toribío Cauca.</v>
          </cell>
        </row>
        <row r="12094">
          <cell r="E12094">
            <v>119821272397</v>
          </cell>
          <cell r="F12094" t="str">
            <v>Realizar estudios técnicos, diseño, reubicación y construcción del hospital nivel uno (1) del centro poblado de Tacueyó, municipio de Toribio Cauca.</v>
          </cell>
        </row>
        <row r="12095">
          <cell r="E12095">
            <v>119821272404</v>
          </cell>
          <cell r="F12095" t="str">
            <v>Realizar el diseño de sistema de información en salud propia del Municipio de Toribio Cauca</v>
          </cell>
        </row>
        <row r="12096">
          <cell r="E12096">
            <v>119821272409</v>
          </cell>
          <cell r="F12096" t="str">
            <v>Realizar estudios técnicos  e implementación  un programa de tele medicina para el Municipio de Toribio Cauca.</v>
          </cell>
        </row>
        <row r="12097">
          <cell r="E12097">
            <v>119821272467</v>
          </cell>
          <cell r="F12097" t="str">
            <v>Realizar estudios técnicos, diseños, ampliación y  dotación de infraestructura de la ESE Cxajxuce Jxut, para la incorporación de servicios de mediana complejidad, con dotación requerida y gestión para el nombramiento de talento humano, en el municipio de Toribio.</v>
          </cell>
        </row>
        <row r="12098">
          <cell r="E12098">
            <v>119821272508</v>
          </cell>
          <cell r="F12098" t="str">
            <v>Gestionar la implementación de  programas de atención psicosocial con enfoque étnico y de género, para las víctimas con énfasis en mujeres que han vivido de los diferentes tipos de violencias y  reinsertados del conflicto armado en el municipio de Toribio Cauca.</v>
          </cell>
        </row>
        <row r="12099">
          <cell r="E12099">
            <v>119821273108</v>
          </cell>
          <cell r="F12099" t="str">
            <v>Diseñar e Implementar de un programa para la prevención del consumo de sustancias psicoactivas para la población juvenil en el municipio de Toribio Cauca acorde a la visión intercultural.</v>
          </cell>
        </row>
        <row r="12100">
          <cell r="E12100">
            <v>119821273109</v>
          </cell>
          <cell r="F12100" t="str">
            <v xml:space="preserve">Mejorar la infraestructura y Dotar de equipos de rehabilitación  los 2 espacios para la atención de  personas con capacidades diversas en el municipio de Toribio Cauca. </v>
          </cell>
        </row>
        <row r="12101">
          <cell r="E12101">
            <v>119821273110</v>
          </cell>
          <cell r="F12101" t="str">
            <v>Fortalecer el camino del cuidado de la salud propia e intercultural del plan de vida proyecto nasa en el marco de SISPI en el municipio de Toribío Cauca</v>
          </cell>
        </row>
        <row r="12102">
          <cell r="E12102">
            <v>119821273111</v>
          </cell>
          <cell r="F12102" t="str">
            <v>Fortalecer  las estrategias  de atención en salud mental  para personas afectadas del conflicto armado y mujeres violentadas en el municipio de Toribio Cauca</v>
          </cell>
        </row>
        <row r="12103">
          <cell r="E12103">
            <v>119821273112</v>
          </cell>
          <cell r="F12103" t="str">
            <v>Mejorar y  ampliar la infraestructura de la IPS ubicada en el centro poblado de Tacueyó y el casco urbano de Toribio Cauca.</v>
          </cell>
        </row>
        <row r="12104">
          <cell r="E12104">
            <v>119821273113</v>
          </cell>
          <cell r="F12104" t="str">
            <v>Realizar estudios, diseño y construcción de un centro de tratamiento y Rehabilitación para la atención de consumidores de sustancias  psicoactivas en el municipio de Toribío Cauca.</v>
          </cell>
        </row>
        <row r="12105">
          <cell r="E12105">
            <v>119821273116</v>
          </cell>
          <cell r="F12105" t="str">
            <v>Cualificar  al personal de salud del municipio de Toribio Cauca con enfoque étnico intercultural y de genero</v>
          </cell>
        </row>
        <row r="12106">
          <cell r="E12106">
            <v>119821273117</v>
          </cell>
          <cell r="F12106" t="str">
            <v>Capacitar a 5.600 agentes comunitarios en salud del municipio de Toribio Cauca.</v>
          </cell>
        </row>
        <row r="12107">
          <cell r="E12107">
            <v>919318301208</v>
          </cell>
          <cell r="F12107" t="str">
            <v>Realizar los estudios de factibilidad, construcción, dotación y contratación de personal, de los centros de salud dentro de los consejos comunitarios de Río Napi, Río San Francisco, Alto Guapi, Río Guapi Abajo del municipio de Guapi Cauca.</v>
          </cell>
        </row>
        <row r="12108">
          <cell r="E12108">
            <v>919318301232</v>
          </cell>
          <cell r="F12108" t="str">
            <v>Realizar estudios de factibilidad, diseño, Construcción, dotación y contratación personal para los puestos de salud en el Municipio de Guapi departamento del Cauca.</v>
          </cell>
        </row>
        <row r="12109">
          <cell r="E12109">
            <v>919318301233</v>
          </cell>
          <cell r="F12109" t="str">
            <v>Adecuar la infraestructura y habilitación del  puesto de salud del corregimiento Balsita del Consejo Comunitario Alto Guapi, del municipio de Guapi Cauca.</v>
          </cell>
        </row>
        <row r="12110">
          <cell r="E12110">
            <v>919318301250</v>
          </cell>
          <cell r="F12110" t="str">
            <v xml:space="preserve">Adecuar la infraestructura, dotación y contratación para el debido funcionamiento de  los puestos de salud de los corregimientos de San Antonio y San José en el municipio de Guapi departamento del Cauca.			</v>
          </cell>
        </row>
        <row r="12111">
          <cell r="E12111">
            <v>919318301257</v>
          </cell>
          <cell r="F12111" t="str">
            <v>Realizar los estudios de factibilidad, diseño y adecuación de infraestructura del Hospital Nivel I San Francisco, Municipio de Guapi departamento del Cauca, para que preste servicios de salud especializados de nivel II.</v>
          </cell>
        </row>
        <row r="12112">
          <cell r="E12112">
            <v>919318301258</v>
          </cell>
          <cell r="F12112" t="str">
            <v xml:space="preserve">Asignar los recursos económicos para el fortalecimiento del SISPI y la construcción de casas de cuidados en salud, para los resguardos indígenas del Municipio de Guapi departamento del Cauca.			</v>
          </cell>
        </row>
        <row r="12113">
          <cell r="E12113">
            <v>919318301270</v>
          </cell>
          <cell r="F12113" t="str">
            <v>Implementar un sistema de ambulancias fluviales medicalizadas con enfoque étnico, para transportar pacientes que lo requieran del Municipio de Guapi, departamento del Cauca.</v>
          </cell>
        </row>
        <row r="12114">
          <cell r="E12114">
            <v>919318301964</v>
          </cell>
          <cell r="F12114" t="str">
            <v>Fortalecer los programas de promoción y prevención rural en todos sus componentes en las comunidades rurales del municipio de  Guapi, departamento del Cauca.</v>
          </cell>
        </row>
        <row r="12115">
          <cell r="E12115">
            <v>919318301968</v>
          </cell>
          <cell r="F12115" t="str">
            <v xml:space="preserve">Implementar programas de brigadas de salud periódicas con médicos especialistas, en la zona rural del Municipio de Guapi departamento del Cauca.			</v>
          </cell>
        </row>
        <row r="12116">
          <cell r="E12116">
            <v>919318301973</v>
          </cell>
          <cell r="F12116" t="str">
            <v>Realizar una articulación entre entidades del orden municipal , deparamental y nacional,  para garantizar el aseguramiento al sistema de salud, en el municipio de Guapi, departamento del Cauca.</v>
          </cell>
        </row>
        <row r="12117">
          <cell r="E12117">
            <v>919318301978</v>
          </cell>
          <cell r="F12117" t="str">
            <v>Crear mecanismos o sistemas para hacer seguimiento a la estrategia de atención en salud para la zona rural del municipio de Gupi, departamento del Cauca.</v>
          </cell>
        </row>
        <row r="12118">
          <cell r="E12118">
            <v>919318301981</v>
          </cell>
          <cell r="F12118" t="str">
            <v>Exigir el cumplimiento de la normatividad en la  dispensación de los medicamentos para la zona rural del municipio de Guapi, departamento del Cauca</v>
          </cell>
        </row>
        <row r="12119">
          <cell r="E12119">
            <v>919318301991</v>
          </cell>
          <cell r="F12119" t="str">
            <v>Diseñar estrategias por parte del la Institución prestadora de servicio IPS, para garantizar la oportunidad en la asignación de citas para la población rural y rural dispersa del municipio de Guapi, departamento del Cauca.</v>
          </cell>
        </row>
        <row r="12120">
          <cell r="E12120">
            <v>919318301994</v>
          </cell>
          <cell r="F12120" t="str">
            <v>Conformar,  fortalecer y dotar a los comités de salud en comunidades afro e indígenas del municipio de Guapi, Cauca</v>
          </cell>
        </row>
        <row r="12121">
          <cell r="E12121">
            <v>919318302000</v>
          </cell>
          <cell r="F12121" t="str">
            <v>Recuperar, fortalecer y promover la medicina tradicional y las prácticas cultuales ancestrales, como las parteras y médicos tradicionales, y otras prácticas tradicionales de las comunidades Afros e indígena del Municipio de Guapi Cauca.</v>
          </cell>
        </row>
        <row r="12122">
          <cell r="E12122">
            <v>919318302004</v>
          </cell>
          <cell r="F12122" t="str">
            <v>Crear la ruta de atención integral para prevenir, atender y promover los diferentes tipos de violencia contra la mujer, intrafamiliar y violencia contra la comunidad LGTBI,  para la comunidad rural  del Municipio de Guapi, Cauca</v>
          </cell>
        </row>
        <row r="12123">
          <cell r="E12123">
            <v>919318302008</v>
          </cell>
          <cell r="F12123" t="str">
            <v>Gestionar el diseño de un modelo de prestación de servicios en salud con adecuación etnocultural Afrodescendiente del Municipio de Guapi, departamento del Cauca</v>
          </cell>
        </row>
        <row r="12124">
          <cell r="E12124">
            <v>919418297137</v>
          </cell>
          <cell r="F12124" t="str">
            <v>Evaluar viabilidad del estado para Adecuar y dotar los puestos de salud de las comunidades de Boca Grande, Zaragoza, Santa Cruz del Sigüi, Naiciona y Playa Menuda Jolí, Guayabal del Municipio de López de Micay departamento del Cauca</v>
          </cell>
        </row>
        <row r="12125">
          <cell r="E12125">
            <v>919418297148</v>
          </cell>
          <cell r="F12125" t="str">
            <v>Realizar las gestiones para subir los niveles de atención del centro de salud de Neonamito y el Hospital Nivel I López de Micay, departamento del Cauca</v>
          </cell>
        </row>
        <row r="12126">
          <cell r="E12126">
            <v>919418297176</v>
          </cell>
          <cell r="F12126" t="str">
            <v>Contar con personal médico y asistencial en los puestos de salud rural de Naiciona, Santa Cruz de Sigüi, España Jolí y Boca grande del Municipio de López dde Micay, departamento del Cauca</v>
          </cell>
        </row>
        <row r="12127">
          <cell r="E12127">
            <v>919418297344</v>
          </cell>
          <cell r="F12127" t="str">
            <v>Adquirir ambulancias medicadas fluviales, para el Centro de salud de Neonamito y el Hospital Nivel  I del Municipio de López de Micay departamento del Cauca.</v>
          </cell>
        </row>
        <row r="12128">
          <cell r="E12128">
            <v>919418297425</v>
          </cell>
          <cell r="F12128" t="str">
            <v>Conformar,  fortalecer y dotar a los comités de salud en los consejos comunitarios del municipio de López de Micay, Cauca</v>
          </cell>
        </row>
        <row r="12129">
          <cell r="E12129">
            <v>919418297456</v>
          </cell>
          <cell r="F12129" t="str">
            <v>Realizar una articulación entre entidades del orden municipal,  para garantizar el aseguramiento al sistema de salud, en el municipio de López de Micay, departamento del Cauca.</v>
          </cell>
        </row>
        <row r="12130">
          <cell r="E12130">
            <v>919418297572</v>
          </cell>
          <cell r="F12130" t="str">
            <v>Implementar programas de brigadas de salud periódicas con médicos especialistas, en la zona rural del Municipio de López de Micay departamento del Cauca.</v>
          </cell>
        </row>
        <row r="12131">
          <cell r="E12131">
            <v>919418297605</v>
          </cell>
          <cell r="F12131" t="str">
            <v>Crear mecanismos o sistemas para hacer seguimiento a la estrategia de atención en salud para la zona rural del municipio de López de Micay departamento del Cauca</v>
          </cell>
        </row>
        <row r="12132">
          <cell r="E12132">
            <v>919418297642</v>
          </cell>
          <cell r="F12132" t="str">
            <v>Capacitar a líderes y líderesas de las comunidades rurales campesinas, de los consejos comunitarios y comunidades indígenas, como gestores  comunitarios en salud del Municipio de López de Micay Cauca</v>
          </cell>
        </row>
        <row r="12133">
          <cell r="E12133">
            <v>919418297693</v>
          </cell>
          <cell r="F12133" t="str">
            <v>Exigir el cumplimiento de la normatividad en la dispensación de los medicamentos para la zona rural del municipio de López de Micay, departamento del Cauca</v>
          </cell>
        </row>
        <row r="12134">
          <cell r="E12134">
            <v>919418297753</v>
          </cell>
          <cell r="F12134" t="str">
            <v>Implementar estrategias contra la violencia intrafamiliar, violencia sexual y violencia contra la mujer, para garantizar la atención oportuna en estos casos, para la comunidad rural  del Municipio de López de Micay, Cauca</v>
          </cell>
        </row>
        <row r="12135">
          <cell r="E12135">
            <v>919418297774</v>
          </cell>
          <cell r="F12135" t="str">
            <v>Garantizar la contratación de un auxiliar de enfermería Indígena para el Hospital Nivel I ESE Occidente, para la adecuada atención de la comunidad indígena del Municipio de López de Micay Cauca</v>
          </cell>
        </row>
        <row r="12136">
          <cell r="E12136">
            <v>919418297822</v>
          </cell>
          <cell r="F12136" t="str">
            <v>Construir una casa de paso para la comunidades indígenas del municipio de López de Micay, departamento del Cauca.</v>
          </cell>
        </row>
        <row r="12137">
          <cell r="E12137">
            <v>919418297872</v>
          </cell>
          <cell r="F12137" t="str">
            <v>Fortalecer la medicina tradicional y las prácticas cultuales, como lo son las parteras y médicos tradicionales en los consejos comunitarios y comunidad indígena del Municipio de López de Micay Cauca.</v>
          </cell>
        </row>
        <row r="12138">
          <cell r="E12138">
            <v>919418297922</v>
          </cell>
          <cell r="F12138" t="str">
            <v>Fortalecer la implementación del SISPI para el pueblo indígena "SIA" del Municipio de López de Micay, departamento del Cauca.</v>
          </cell>
        </row>
        <row r="12139">
          <cell r="E12139">
            <v>919418297938</v>
          </cell>
          <cell r="F12139" t="str">
            <v>Implementar estrategias de atención integral en salud con enfoque diferencial para el adulto mayor del Municipio de López de Micay, departamento del Cauca</v>
          </cell>
        </row>
        <row r="12140">
          <cell r="E12140">
            <v>919418298969</v>
          </cell>
          <cell r="F12140" t="str">
            <v>Evaluar la viabilidad técnica para la construcción de un centro de salud para la comunidad del Naya ubicado en Dos Quebradas Municipio de López de Micay</v>
          </cell>
        </row>
        <row r="12141">
          <cell r="E12141">
            <v>919809292705</v>
          </cell>
          <cell r="F12141" t="str">
            <v xml:space="preserve">Gestionar estudios, diseños y construcción de puestos y centros de salud, en el municipio de Timbiquì, departamento del Cauca. </v>
          </cell>
        </row>
        <row r="12142">
          <cell r="E12142">
            <v>919809292719</v>
          </cell>
          <cell r="F12142" t="str">
            <v>Adecuar los Puestos de salud ubicados en los corregimiento de Santa Rosa de Saija, Trinidad de Bubuey y Corozal, así como el Hospital de Nivel I</v>
          </cell>
        </row>
        <row r="12143">
          <cell r="E12143">
            <v>919809292748</v>
          </cell>
          <cell r="F12143" t="str">
            <v>Articular  a los actores del sistema de seguridad social en salud e intersectorial (SISBEN y Regitstraduría Nacional del Estado Civíl), así como a los actores comunitarios que ejercen la  medicina tradicional, para garantizar el aseguramiento al sistema de salud, en el municipio de Timbiquí, departamento del Cauca.</v>
          </cell>
        </row>
        <row r="12144">
          <cell r="E12144">
            <v>919809292870</v>
          </cell>
          <cell r="F12144" t="str">
            <v>Dotar de ambulancias los centros de salud, para garantizar el servicio de transporte asistencial básico o medicalizado  (acuático, aéreo y terrestre), en el municipio de Timbiquí, departamento del Cauca.</v>
          </cell>
        </row>
        <row r="12145">
          <cell r="E12145">
            <v>919809293090</v>
          </cell>
          <cell r="F12145" t="str">
            <v xml:space="preserve"> Construir una casa de paso como lo describe el art. 8. "Casa de Paso" del acuerdo 326 de 2005, en el municipio de Timbiquí.</v>
          </cell>
        </row>
        <row r="12146">
          <cell r="E12146">
            <v>919809293115</v>
          </cell>
          <cell r="F12146" t="str">
            <v>Garantizar atención médica, prescripción médica y entrega de medicamentos, oportuna en la ESE Hospital de Timbiquí, municipio de Timbiquí, departamento del Cauca</v>
          </cell>
        </row>
        <row r="12147">
          <cell r="E12147">
            <v>919809293121</v>
          </cell>
          <cell r="F12147" t="str">
            <v>Implementar programas de brigadas de salud periódicas con médicos especialistas, en el municipio de Timbiquí, departamento del Cauca.</v>
          </cell>
        </row>
        <row r="12148">
          <cell r="E12148">
            <v>919809293357</v>
          </cell>
          <cell r="F12148" t="str">
            <v>Implementar el SISPI con adopción de usos y costumbres propias de cada pueblo indígenas residentes en el municipio de Timbiquí, departamento del Cauca</v>
          </cell>
        </row>
        <row r="12149">
          <cell r="E12149">
            <v>919809293373</v>
          </cell>
          <cell r="F12149" t="str">
            <v>Gestionar el diseño de un modelo de prestación de servicios en salud con adecuación etnocultural Afrodescendiente, en el municipio de Timbiquí, departamento del Cauca.</v>
          </cell>
        </row>
        <row r="12150">
          <cell r="E12150">
            <v>919809293428</v>
          </cell>
          <cell r="F12150" t="str">
            <v>Diseñar estrategias por parte del asegurador para la oportunidad en la asignación de citas especializadas para la población rural y rural dispersa del municipio de Timbiquí, departamento del Cauca.</v>
          </cell>
        </row>
        <row r="12151">
          <cell r="E12151">
            <v>919809294083</v>
          </cell>
          <cell r="F12151" t="str">
            <v>Diseñar e implementar un programa de dotación de kits de primeros auxilios en cada uno de las veredas del Municipio de Timbiquí Cauca</v>
          </cell>
        </row>
        <row r="12152">
          <cell r="E12152">
            <v>119050289297</v>
          </cell>
          <cell r="F12152" t="str">
            <v>Implementar los programas de educación superior gratuita para los jóvenes de la zona rural liderada por la Universidad del Cauca en el municipio de Argelia Cauca.</v>
          </cell>
        </row>
        <row r="12153">
          <cell r="E12153">
            <v>119050289299</v>
          </cell>
          <cell r="F12153" t="str">
            <v xml:space="preserve">Mejorar y/o adecuar la infraestructura de las instituciones, centros y sedes educativas del municipio de Argelia Cauca. </v>
          </cell>
        </row>
        <row r="12154">
          <cell r="E12154">
            <v>119050289316</v>
          </cell>
          <cell r="F12154" t="str">
            <v>Realizar los estudios, diseños y construcción para realizar práctica agropecuarias de las instituciones educativas del municipio de Argelia Cauca.</v>
          </cell>
        </row>
        <row r="12155">
          <cell r="E12155">
            <v>119050289318</v>
          </cell>
          <cell r="F12155" t="str">
            <v>Implementar por parte del ICBF la activación de los planes de contingencia en el desarrollo, atención y protección de los niños, niñas y jóvenes en el municipio de Argelia Cauca.</v>
          </cell>
        </row>
        <row r="12156">
          <cell r="E12156">
            <v>119050289321</v>
          </cell>
          <cell r="F12156" t="str">
            <v xml:space="preserve">Señalizar las zonas escolares con el fin de promover la seguridad estudiantil en el Municipio de Argelia Cauca. </v>
          </cell>
        </row>
        <row r="12157">
          <cell r="E12157">
            <v>119050289327</v>
          </cell>
          <cell r="F12157" t="str">
            <v>Realizar los estudios de cobertura para el nombramiento en propiedad de docentes y personal administrativo ante el Ministerio de Educación y la Secretaría de Educación Departamental en el Municipio de Argelia Cauca.</v>
          </cell>
        </row>
        <row r="12158">
          <cell r="E12158">
            <v>119050289333</v>
          </cell>
          <cell r="F12158" t="str">
            <v>Realizar los estudios, diseños y construcción de parques infantiles en los establecimientos educativos y veredas del municipio de Argelia Cauca</v>
          </cell>
        </row>
        <row r="12159">
          <cell r="E12159">
            <v>119050289408</v>
          </cell>
          <cell r="F12159" t="str">
            <v>Fortalecer la  escuela cultural campesina como escenario de convivencia y reconciliación del corregimiento El Sinaí del Municipio de Argelia Cauca.</v>
          </cell>
        </row>
        <row r="12160">
          <cell r="E12160">
            <v>119050289428</v>
          </cell>
          <cell r="F12160" t="str">
            <v>Realizar los estudios, diseños, construcción y dotación de casas de la cultura e implementación de programas culturales para las UBP del Municipio de Argelia Cauca.</v>
          </cell>
        </row>
        <row r="12161">
          <cell r="E12161">
            <v>119050289576</v>
          </cell>
          <cell r="F12161" t="str">
            <v>Crear una escuela deportiva multidisciplinaria con el apoyo de Coldeportes y otras entidades competentes en el municipio de Argelia Cauca.</v>
          </cell>
        </row>
        <row r="12162">
          <cell r="E12162">
            <v>119050289707</v>
          </cell>
          <cell r="F12162" t="str">
            <v>Implementar la escuela itinerante, artística, cultural y deportiva en el municipio de Argelia Cauca.</v>
          </cell>
        </row>
        <row r="12163">
          <cell r="E12163">
            <v>119050289708</v>
          </cell>
          <cell r="F12163" t="str">
            <v>Mejorar la prestación del servicio del Programa de Alimentación Escolar - PAE, en las Instituciones, Centros y Sedes educativas del municipio de Argelia Cauca.</v>
          </cell>
        </row>
        <row r="12164">
          <cell r="E12164">
            <v>119050291000</v>
          </cell>
          <cell r="F12164" t="str">
            <v xml:space="preserve">Solicitar el apoyo de Coldeportes, e instituciones competentes, para la creación e implementación de una escuela deportiva multidisciplinaria en el municipio de Argelia Cauca </v>
          </cell>
        </row>
        <row r="12165">
          <cell r="E12165">
            <v>119050291001</v>
          </cell>
          <cell r="F12165" t="str">
            <v xml:space="preserve">Realizar estudios, diseños y construcción de dos internados en el municipio de Argelia Cauca </v>
          </cell>
        </row>
        <row r="12166">
          <cell r="E12166">
            <v>119050291002</v>
          </cell>
          <cell r="F12166" t="str">
            <v>Solicitar ante la Secretaría de Educación Departamental el cambio de Centro Educativo a Institución Educativa en la vereda Pambilal del municipio de Argelia Cauca</v>
          </cell>
        </row>
        <row r="12167">
          <cell r="E12167">
            <v>119050291003</v>
          </cell>
          <cell r="F12167" t="str">
            <v>Realizar el mejoramiento de canchas polifuncionales en las veredas y corregimientos del municipio de Argelia Cauca</v>
          </cell>
        </row>
        <row r="12168">
          <cell r="E12168">
            <v>119050291004</v>
          </cell>
          <cell r="F12168" t="str">
            <v>Realizar convenios interinsitucionales con instituciones de educación superior en el municipio de Argelia Cauca</v>
          </cell>
        </row>
        <row r="12169">
          <cell r="E12169">
            <v>119050291005</v>
          </cell>
          <cell r="F12169" t="str">
            <v xml:space="preserve">Realizar estudios, diseños y construcción de 2 escenarios deportivos de alto rendimiento en el municipio de Argelia Cauca </v>
          </cell>
        </row>
        <row r="12170">
          <cell r="E12170">
            <v>119050291006</v>
          </cell>
          <cell r="F12170" t="str">
            <v>Realizar estudios, diseños y la construccion de colegios y escuelas en el Municipio de Argelia Cauca.</v>
          </cell>
        </row>
        <row r="12171">
          <cell r="E12171">
            <v>119050291007</v>
          </cell>
          <cell r="F12171" t="str">
            <v>Realizar los estudios, diseños y construcción de 125 canchas de fútbol y 12 coliseos en el Municipio de Argelia Cauca.</v>
          </cell>
        </row>
        <row r="12172">
          <cell r="E12172">
            <v>119050291008</v>
          </cell>
          <cell r="F12172" t="str">
            <v>Implementar programas de formación artística y cultural en el municipio de Argelia Cauca</v>
          </cell>
        </row>
        <row r="12173">
          <cell r="E12173">
            <v>119050291009</v>
          </cell>
          <cell r="F12173" t="str">
            <v>Crear una estrategia donde se brinde un apoyo económico para cursar carreras e investigación con enfoque agropecuario en la región del municipio de Argelia Cauca</v>
          </cell>
        </row>
        <row r="12174">
          <cell r="E12174">
            <v>119050291010</v>
          </cell>
          <cell r="F12174" t="str">
            <v>Realizar los trámites pertinentes ante el Ministerio de Educación Nacional para garantizar la gratuidad educativa en el municipio de Argelia Cauca</v>
          </cell>
        </row>
        <row r="12175">
          <cell r="E12175">
            <v>119050291011</v>
          </cell>
          <cell r="F12175" t="str">
            <v>Realizar estudios, diseños y construcción de 7 laboratorios de física y 6 de química en las instituciones educativas del Municipio de Argelia Cauca</v>
          </cell>
        </row>
        <row r="12176">
          <cell r="E12176">
            <v>119050291012</v>
          </cell>
          <cell r="F12176" t="str">
            <v>Dotar de material didáctico y mobiliario a todas las instituciones, centros y sedes educativas del municipio de Argelia Cauca</v>
          </cell>
        </row>
        <row r="12177">
          <cell r="E12177">
            <v>119050291013</v>
          </cell>
          <cell r="F12177" t="str">
            <v xml:space="preserve">Realizar estudios de pre factibilidad y diseño y construcción de una sede del  SENA en el municipio de Argelia Cauca. </v>
          </cell>
        </row>
        <row r="12178">
          <cell r="E12178">
            <v>119050291014</v>
          </cell>
          <cell r="F12178" t="str">
            <v>Dotar de materiales pedagógicos a los hogares comunitarios y Centros de Desarrollo Infantil del Municipio de Argelia Cauca</v>
          </cell>
        </row>
        <row r="12179">
          <cell r="E12179">
            <v>119050291015</v>
          </cell>
          <cell r="F12179" t="str">
            <v>Fortalecer los programas de educación para adultos en el municipio de Argelia Cauca</v>
          </cell>
        </row>
        <row r="12180">
          <cell r="E12180">
            <v>119050291016</v>
          </cell>
          <cell r="F12180" t="str">
            <v>Realizar estudios, diseños y la re ubicación de instituciones y sedes educativas que se encuentran en zona de riesgo en el municipio de Argelia Cauca</v>
          </cell>
        </row>
        <row r="12181">
          <cell r="E12181">
            <v>119050291017</v>
          </cell>
          <cell r="F12181" t="str">
            <v>Realizar estudios, diseños y construcción de 12 salones múltiples en instituciones y centros educativos del municipio de Argelia Cauca</v>
          </cell>
        </row>
        <row r="12182">
          <cell r="E12182">
            <v>119050291018</v>
          </cell>
          <cell r="F12182" t="str">
            <v>Financiar y apoyar técnicamente la construcción de un modelo de educación con enfoque campesino en el Municipio de Argelia cauca</v>
          </cell>
        </row>
        <row r="12183">
          <cell r="E12183">
            <v>119050291019</v>
          </cell>
          <cell r="F12183" t="str">
            <v>Capacitar a la comunidad educativa en temas diversos, en el municipio de Argelia Cauca</v>
          </cell>
        </row>
        <row r="12184">
          <cell r="E12184">
            <v>119050291020</v>
          </cell>
          <cell r="F12184" t="str">
            <v>Implementar sistemas de energía alternativa dentro de las instituciones, centros y sedes educativas del municipio de Argelia Cauca.</v>
          </cell>
        </row>
        <row r="12185">
          <cell r="E12185">
            <v>119050291021</v>
          </cell>
          <cell r="F12185" t="str">
            <v>Capacitar a los docentes para mejorar el talento humano de las instituciones educativas del municipio de Argelia Cauca</v>
          </cell>
        </row>
        <row r="12186">
          <cell r="E12186">
            <v>119050291022</v>
          </cell>
          <cell r="F12186" t="str">
            <v>Realizar estudios, diseños y construcción de bibliotecas escolares en las instituciones y centros educativos del municipio de Argelia Cauca</v>
          </cell>
        </row>
        <row r="12187">
          <cell r="E12187">
            <v>119050291023</v>
          </cell>
          <cell r="F12187" t="str">
            <v>Mejorar la cobertura del transporte escolar gratuito y permanente para los estudiantes de las instituciones, centros y sedes educativas del de Municipio de Argelia Cauca.</v>
          </cell>
        </row>
        <row r="12188">
          <cell r="E12188">
            <v>119050291024</v>
          </cell>
          <cell r="F12188" t="str">
            <v>Dotar de equipos audiovisuales y tecnológicos a instituciones educativas del Municipio de Argelia Cauca</v>
          </cell>
        </row>
        <row r="12189">
          <cell r="E12189">
            <v>119050291025</v>
          </cell>
          <cell r="F12189" t="str">
            <v xml:space="preserve">Realizar estudios, diseños y construcción de un centro tecnológico y cultural para las mujeres del municipio de Argelia Cauca </v>
          </cell>
        </row>
        <row r="12190">
          <cell r="E12190">
            <v>119050291026</v>
          </cell>
          <cell r="F12190" t="str">
            <v>Mejorar la infraestructura deportiva con enfoque diferencial para la población con capacidades diversas del municipio de Argelia Cauca</v>
          </cell>
        </row>
        <row r="12191">
          <cell r="E12191">
            <v>119050291027</v>
          </cell>
          <cell r="F12191" t="str">
            <v>Dotar de herramientas e insumos agrícolas a las instituciones educativas que emprendan iniciativas agropecuarias en el municipio de Argelia Cauca</v>
          </cell>
        </row>
        <row r="12192">
          <cell r="E12192">
            <v>119050291028</v>
          </cell>
          <cell r="F12192" t="str">
            <v>Fortalecer los programas de capacitación para las madres comunitarias del municipio de Argelia Cauca</v>
          </cell>
        </row>
        <row r="12193">
          <cell r="E12193">
            <v>119050291029</v>
          </cell>
          <cell r="F12193" t="str">
            <v xml:space="preserve">Realizar control, seguimiento, evaluación en sector educativo en el municipio de Argelia Cauca </v>
          </cell>
        </row>
        <row r="12194">
          <cell r="E12194">
            <v>119050291030</v>
          </cell>
          <cell r="F12194" t="str">
            <v>Dotar de menaje, mobiliario y equipos de cocina a los restaurantes escolares en las sedes, centros e instituciones educativas del municipio de Argelia Cauca</v>
          </cell>
        </row>
        <row r="12195">
          <cell r="E12195">
            <v>119050291031</v>
          </cell>
          <cell r="F12195" t="str">
            <v xml:space="preserve">Realizar estudios, diseños y construcción de 35 restaurantes escolares en sedes, centros e instituciones educativas de Argelia Cauca </v>
          </cell>
        </row>
        <row r="12196">
          <cell r="E12196">
            <v>119050291032</v>
          </cell>
          <cell r="F12196" t="str">
            <v>Implementar tiendas escolares saludables en todas las instituciones educativas del municipio de Argelia Cauca</v>
          </cell>
        </row>
        <row r="12197">
          <cell r="E12197">
            <v>119050291033</v>
          </cell>
          <cell r="F12197" t="str">
            <v>Realizar talleres de formación y educación ambiental en todas las instituciones, centros y sedes educativas del municipio de Argelia Cauca</v>
          </cell>
        </row>
        <row r="12198">
          <cell r="E12198">
            <v>119050291034</v>
          </cell>
          <cell r="F12198" t="str">
            <v>Solicitar ante el Ministerio de Educación Nacional el ajuste de la tasa técnica educativa especial en el municipio de Argelia</v>
          </cell>
        </row>
        <row r="12199">
          <cell r="E12199">
            <v>119050291035</v>
          </cell>
          <cell r="F12199" t="str">
            <v>Fortalecer el programa de hogares comunitarios del ICBF para la población infante del municipio de Argelia Cauca</v>
          </cell>
        </row>
        <row r="12200">
          <cell r="E12200">
            <v>119050291036</v>
          </cell>
          <cell r="F12200" t="str">
            <v>Realizar estudios de pre factiblidad, diseños y la construcción de módulos de baterías sanitarias en las instituciones y centros educativos del municipio de Argelia Cauca</v>
          </cell>
        </row>
        <row r="12201">
          <cell r="E12201">
            <v>119050291037</v>
          </cell>
          <cell r="F12201" t="str">
            <v>Formular e implementar un proyecto educativo comunitario y un  currículo campesino en el municipio de Argelia Cauca</v>
          </cell>
        </row>
        <row r="12202">
          <cell r="E12202">
            <v>119050291038</v>
          </cell>
          <cell r="F12202" t="str">
            <v>Realizar estudios, diseños y construcción de 3 Centros de Desarrollo Infantil en el Municipio de Argelia Cauca</v>
          </cell>
        </row>
        <row r="12203">
          <cell r="E12203">
            <v>119050291039</v>
          </cell>
          <cell r="F12203" t="str">
            <v>Financiar el acceso a la educación técnica, tecnológica y universitaria a la población campesina del Municipio de Argelia Cauca.</v>
          </cell>
        </row>
        <row r="12204">
          <cell r="E12204">
            <v>119050291040</v>
          </cell>
          <cell r="F12204" t="str">
            <v xml:space="preserve">Realizar estudios, diseños y construcción de salas de informática en las sedes, centros e instituciones educativas de Argelia Cauca </v>
          </cell>
        </row>
        <row r="12205">
          <cell r="E12205">
            <v>119050291041</v>
          </cell>
          <cell r="F12205" t="str">
            <v>Solicitar ante la Secretaría de Educación el cambio de la modalidad de la Institución Educativa Sinaí, Puerto Rico y la Institución Educativa La Belleza del municipio de Argelia Cauca</v>
          </cell>
        </row>
        <row r="12206">
          <cell r="E12206">
            <v>119050291042</v>
          </cell>
          <cell r="F12206" t="str">
            <v>Dotar de equipos de cómputo las salas de sistema de las instituciones, centros y  educativas del municipio de Argelia Cauca</v>
          </cell>
        </row>
        <row r="12207">
          <cell r="E12207">
            <v>119050291043</v>
          </cell>
          <cell r="F12207" t="str">
            <v>Dotar de indumentaria e instrumentos artísticos y culturales a las instituciones y centros educativos del municipio de Argelia Cauca</v>
          </cell>
        </row>
        <row r="12208">
          <cell r="E12208">
            <v>119050291044</v>
          </cell>
          <cell r="F12208" t="str">
            <v>Realizar estudios, diseños y la construcción  de 79 canchas polifuncionales con cubierta en las veredas y corregimientos del municipio de Argelia Cauca</v>
          </cell>
        </row>
        <row r="12209">
          <cell r="E12209">
            <v>119050291045</v>
          </cell>
          <cell r="F12209" t="str">
            <v>Realizar estudios, diseños y construcción de una sede regional universitaria en el municipio de Argelia Cauca</v>
          </cell>
        </row>
        <row r="12210">
          <cell r="E12210">
            <v>119050291046</v>
          </cell>
          <cell r="F12210" t="str">
            <v xml:space="preserve">Implementar programas educativos para la población con capacidades diversas en el municipio de Argelia Cauca </v>
          </cell>
        </row>
        <row r="12211">
          <cell r="E12211">
            <v>119050291047</v>
          </cell>
          <cell r="F12211" t="str">
            <v>Prestar el servicio de internet de fibra óptica a las instituciones, centros y sedes educativas de forma gratuita y permanente en el municipio de Argelia Cauca</v>
          </cell>
        </row>
        <row r="12212">
          <cell r="E12212">
            <v>119050291048</v>
          </cell>
          <cell r="F12212" t="str">
            <v>Realizar el cerramiento perimetral de 80 escuelas del municipio de Argelia Cauca</v>
          </cell>
        </row>
        <row r="12213">
          <cell r="E12213">
            <v>119050291049</v>
          </cell>
          <cell r="F12213" t="str">
            <v>Ampliar la cobertura de la articulación de la educación media con la educación técnica del SENA a todas las instituciones educativas del municipio de Argelia Cauca</v>
          </cell>
        </row>
        <row r="12214">
          <cell r="E12214">
            <v>119050291050</v>
          </cell>
          <cell r="F12214" t="str">
            <v xml:space="preserve">Realizar estudios, diseños y construcción de 110 aulas educativas en el municipio de Argelia </v>
          </cell>
        </row>
        <row r="12215">
          <cell r="E12215">
            <v>119075289359</v>
          </cell>
          <cell r="F12215" t="str">
            <v>Realizar estudios, diseños, construcción y dotacion de centros de cultura para la Paz en el Municipio de Balboa Cauca</v>
          </cell>
        </row>
        <row r="12216">
          <cell r="E12216">
            <v>119075289360</v>
          </cell>
          <cell r="F12216" t="str">
            <v>Realizar Estudios, diseños y construcción del centro de convenciones y eventos  en la UBP de San Alfonso del Municipio de Balboa Cauca.</v>
          </cell>
        </row>
        <row r="12217">
          <cell r="E12217">
            <v>119075289362</v>
          </cell>
          <cell r="F12217" t="str">
            <v>Gestionar la creación e implementación de las escuelas de formación cultural y deportiva en El Municipio de Balboa Cauca.</v>
          </cell>
        </row>
        <row r="12218">
          <cell r="E12218">
            <v>119075289364</v>
          </cell>
          <cell r="F12218" t="str">
            <v>Gestionar programas de formación y capacitación en etnoeducación a docentes, padres de familia y comunidad del municipio de Balboa Cauca</v>
          </cell>
        </row>
        <row r="12219">
          <cell r="E12219">
            <v>119075289365</v>
          </cell>
          <cell r="F12219" t="str">
            <v>Estudiar la viabilidad de garantizar el acceso permanente y continuo al servicio de Internet banda ancha a los establecimientos educativos del municipio de Balboa Cauca</v>
          </cell>
        </row>
        <row r="12220">
          <cell r="E12220">
            <v>119075289367</v>
          </cell>
          <cell r="F12220" t="str">
            <v>Realizar estudios de cobertura para nombrar docentes en propiedad en las Instituciones y sedes educativas del municipio de Balboa, Cauca.</v>
          </cell>
        </row>
        <row r="12221">
          <cell r="E12221">
            <v>119075289368</v>
          </cell>
          <cell r="F12221" t="str">
            <v>Realizar estudios para garantizar el transporte escolar seguro, permanente y gratuito a la comunidad estudiantil del municipio de Balboa Cauca.</v>
          </cell>
        </row>
        <row r="12222">
          <cell r="E12222">
            <v>119075289369</v>
          </cell>
          <cell r="F12222" t="str">
            <v>Coordinar con la Secretaria de Educación Departamental la asignación del personal de vigilancia para las instituciones educativas del municipio de Balboa Cauca, desde las autoridades competentes.</v>
          </cell>
        </row>
        <row r="12223">
          <cell r="E12223">
            <v>119075289373</v>
          </cell>
          <cell r="F12223" t="str">
            <v xml:space="preserve">Mejorar en la parte de infraestructura los restaurantes escolares de las sedes de las instituciones y centros educativos del municipio de Balboa Cauca. </v>
          </cell>
        </row>
        <row r="12224">
          <cell r="E12224">
            <v>119075289412</v>
          </cell>
          <cell r="F12224" t="str">
            <v>Fortalecer el evento cultural San Miguel Arcangel de las UBP del Municipio de Balboa Cauca.</v>
          </cell>
        </row>
        <row r="12225">
          <cell r="E12225">
            <v>119075291153</v>
          </cell>
          <cell r="F12225" t="str">
            <v>Realizar estudios de pre factibilidad, diseño y reconstrucción de las escuelas de Capitanes y El Vijal afrodescendientes del municipio de Balboa Cauca</v>
          </cell>
        </row>
        <row r="12226">
          <cell r="E12226">
            <v>119075291154</v>
          </cell>
          <cell r="F12226" t="str">
            <v xml:space="preserve">Dotar de material bibliográfico a las bibliotecas y centros educativos del municipio de Balboa Cauca. </v>
          </cell>
        </row>
        <row r="12227">
          <cell r="E12227">
            <v>119075291155</v>
          </cell>
          <cell r="F12227" t="str">
            <v>Acondicionar el sistema de ventilación de las sedes educativas de la zona plana del municipio de Balboa Cauca.</v>
          </cell>
        </row>
        <row r="12228">
          <cell r="E12228">
            <v>119075291156</v>
          </cell>
          <cell r="F12228" t="str">
            <v>Dotar de equipos de computo y recursos tecnológicos a instituciones, centros y sedes educativas del municipio de Balboa Cauca</v>
          </cell>
        </row>
        <row r="12229">
          <cell r="E12229">
            <v>119075291157</v>
          </cell>
          <cell r="F12229" t="str">
            <v>Realizar estudios, diseños y la construcción de restaurantes escolares en las instituciones y centros educativos del municipio de Balboa Cauca.</v>
          </cell>
        </row>
        <row r="12230">
          <cell r="E12230">
            <v>119075291158</v>
          </cell>
          <cell r="F12230" t="str">
            <v>Implementar la cátedra Afro, de Genero y de Paz, de acuerdo a su contexto y condiciones especiales en el municipio de Balboa, Cauca.</v>
          </cell>
        </row>
        <row r="12231">
          <cell r="E12231">
            <v>119075291159</v>
          </cell>
          <cell r="F12231" t="str">
            <v>Construir, mejorar y/o ampliar los escenarios deportivos y recreativos del municipio de Balbao, Cauca.</v>
          </cell>
        </row>
        <row r="12232">
          <cell r="E12232">
            <v>119075291160</v>
          </cell>
          <cell r="F12232" t="str">
            <v>Realizar estudios, diseños y construir espacios administrativos en los establecimientos educativos del municipio de Balboa, Cauca.</v>
          </cell>
        </row>
        <row r="12233">
          <cell r="E12233">
            <v>119075291161</v>
          </cell>
          <cell r="F12233" t="str">
            <v xml:space="preserve">Implementación de educación de adultos en zonas rurales </v>
          </cell>
        </row>
        <row r="12234">
          <cell r="E12234">
            <v>119075291162</v>
          </cell>
          <cell r="F12234" t="str">
            <v>Dotar de mobiliario y menaje a los restaurantes escolares de los establecimientos educativos del municipio de Balboa Cauca</v>
          </cell>
        </row>
        <row r="12235">
          <cell r="E12235">
            <v>119075291163</v>
          </cell>
          <cell r="F12235" t="str">
            <v>Realizar estudios, construir y dotar cuatro laboratorios de Física y Química en las sedes principales de las instituciones educativas del municipio de Balboa Cauca</v>
          </cell>
        </row>
        <row r="12236">
          <cell r="E12236">
            <v>119075291164</v>
          </cell>
          <cell r="F12236" t="str">
            <v>Realizar estudios de pre factibilidad, diseños y construcción de dos centros de atención integral (CDI) en el municipio de Balboa Cauca</v>
          </cell>
        </row>
        <row r="12237">
          <cell r="E12237">
            <v>119075291165</v>
          </cell>
          <cell r="F12237" t="str">
            <v xml:space="preserve">Gestionar alianzas estratégicas para el acceso a la educación superior en el municipio de Balboa Cauca. </v>
          </cell>
        </row>
        <row r="12238">
          <cell r="E12238">
            <v>119075291166</v>
          </cell>
          <cell r="F12238" t="str">
            <v>Realizar estudios de pre factibilidad, diseños y construcción de sesenta y ocho parques infantiles en el municipio de Balboa Cauca</v>
          </cell>
        </row>
        <row r="12239">
          <cell r="E12239">
            <v>119075291167</v>
          </cell>
          <cell r="F12239" t="str">
            <v>Realizar estudio de pre factibilidad, diseños y reubicación de sedes educativas por estar en zonas de riesgo en el municipio de Balboa, Cauca.</v>
          </cell>
        </row>
        <row r="12240">
          <cell r="E12240">
            <v>119075291168</v>
          </cell>
          <cell r="F12240" t="str">
            <v xml:space="preserve"> Realizar estudios de pre factibilidad, diseño y construcción de polideportivos en el municipio de Balboa Cauca</v>
          </cell>
        </row>
        <row r="12241">
          <cell r="E12241">
            <v>119075291169</v>
          </cell>
          <cell r="F12241" t="str">
            <v>Realizar estudios de pre factibilidad, diseño y construcción de Instituciones y sedes educativas para el municipio de Balboa Cauca</v>
          </cell>
        </row>
        <row r="12242">
          <cell r="E12242">
            <v>119075291170</v>
          </cell>
          <cell r="F12242" t="str">
            <v>Dotar de mobiliario y material didáctico a las Instituciones, Centros y las 67 sedes educativas que las conforman del municipio de Balboa, Cauca.</v>
          </cell>
        </row>
        <row r="12243">
          <cell r="E12243">
            <v>119075291171</v>
          </cell>
          <cell r="F12243" t="str">
            <v>Realizar estudios, diseños y construcción de aulas de clase en los establecimientos educativos del municipio de Balboa, Cauca.</v>
          </cell>
        </row>
        <row r="12244">
          <cell r="E12244">
            <v>119075291172</v>
          </cell>
          <cell r="F12244" t="str">
            <v xml:space="preserve">Realizar estudios, diseños, construcción y dotación de aulas escolares multifuncionales en las 67 sedes educativas del municipio de Balboa, Cauca. </v>
          </cell>
        </row>
        <row r="12245">
          <cell r="E12245">
            <v>119075291173</v>
          </cell>
          <cell r="F12245" t="str">
            <v xml:space="preserve">Realizar estudios, diseños y construcción de auditorios en las 5 Instituciones del municipio de Balboa, Cauca.  </v>
          </cell>
        </row>
        <row r="12246">
          <cell r="E12246">
            <v>119075291174</v>
          </cell>
          <cell r="F12246" t="str">
            <v>Ampliar la cobertura en los programas de atención a la primera infancia en todas las veredas y corregimientos  del municipio de Balboa, Cauca.</v>
          </cell>
        </row>
        <row r="12247">
          <cell r="E12247">
            <v>119075291175</v>
          </cell>
          <cell r="F12247" t="str">
            <v>Gestionar el acceso a la educación técnica, tecnológica y profesional de las comunidades del municipio de Balboa, Cauca.</v>
          </cell>
        </row>
        <row r="12248">
          <cell r="E12248">
            <v>119075291176</v>
          </cell>
          <cell r="F12248" t="str">
            <v>Realizar estudios y diseños y crear una sede de la Universidad pública en el Municipio de Balboa</v>
          </cell>
        </row>
        <row r="12249">
          <cell r="E12249">
            <v>119075291177</v>
          </cell>
          <cell r="F12249" t="str">
            <v>Realizar estudios de pre factibilidad, diseños, construcción y mejoramiento de baterías sanitarias en los establecimientos educativos del municipio de Balboa, Cauca.</v>
          </cell>
        </row>
        <row r="12250">
          <cell r="E12250">
            <v>119075291178</v>
          </cell>
          <cell r="F12250" t="str">
            <v xml:space="preserve">Gestionar para cambiar el enfoque de las Instituciones y centros educativos del municipio de Balboa, Cauca, </v>
          </cell>
        </row>
        <row r="12251">
          <cell r="E12251">
            <v>119075291179</v>
          </cell>
          <cell r="F12251" t="str">
            <v>Mejorar la prestación del servicio del programa de alimentación escolar PAE del municipio de Balboa Cauca.</v>
          </cell>
        </row>
        <row r="12252">
          <cell r="E12252">
            <v>119075291180</v>
          </cell>
          <cell r="F12252" t="str">
            <v xml:space="preserve">Realizar estudios, diseños y construir bibliotecas dentro de las Instituciones y Centros educativos del municipio de Balboa, Cauca </v>
          </cell>
        </row>
        <row r="12253">
          <cell r="E12253">
            <v>119110280093</v>
          </cell>
          <cell r="F12253" t="str">
            <v>Realizar estudios, diseños e implementación de un proyecto que contemple la  instalación de energía solar en las sedes educativas del corregimiento del Naya en el municipio de Buenos Aires Cauca.</v>
          </cell>
        </row>
        <row r="12254">
          <cell r="E12254">
            <v>119110280298</v>
          </cell>
          <cell r="F12254" t="str">
            <v>Realizar el estudio técnico y análisis para construir internados para el municipio de Buenos Aires Cauca.</v>
          </cell>
        </row>
        <row r="12255">
          <cell r="E12255">
            <v>119110280301</v>
          </cell>
          <cell r="F12255" t="str">
            <v>Realizar los estudios técnicos y de cobertura para la adecuación de granjas en las instituciones educativas con modalidad agropecuaria del municipio de Buenos Aires Cauca.</v>
          </cell>
        </row>
        <row r="12256">
          <cell r="E12256">
            <v>119110280302</v>
          </cell>
          <cell r="F12256" t="str">
            <v>Realizar los estudios técnicos para la adecuación de los espacios en la planta física de la Institución Educativa Timba para la modalidad de escuela del deporte en el municipio de Buenos Aires Cauca.</v>
          </cell>
        </row>
        <row r="12257">
          <cell r="E12257">
            <v>119110280306</v>
          </cell>
          <cell r="F12257" t="str">
            <v>Realizar los estudios de cobertura para fortalecer la Planta de personal (docente, administrativo, directivo y de servicios) del municipio de Buenos Aires Cauca.</v>
          </cell>
        </row>
        <row r="12258">
          <cell r="E12258">
            <v>119110280315</v>
          </cell>
          <cell r="F12258" t="str">
            <v>Realizar los estudios técnicos para implementar un centro donde se produzcan los textos escolares y material didáctico para las instituciones y centros educativos del Municipio de Buenos Aires Cauca.</v>
          </cell>
        </row>
        <row r="12259">
          <cell r="E12259">
            <v>119110280321</v>
          </cell>
          <cell r="F12259" t="str">
            <v>Gestionar el servicio permanente de restaurante escolar en las instituciones y centros educativos del municipio de Buenos Aires Cauca.</v>
          </cell>
        </row>
        <row r="12260">
          <cell r="E12260">
            <v>119110280340</v>
          </cell>
          <cell r="F12260" t="str">
            <v>Realizar los estudios técnicos para construir y dotar los centros de desarrollo infantil (CDI) en el municipio de Buenos Aires Cauca.</v>
          </cell>
        </row>
        <row r="12261">
          <cell r="E12261">
            <v>119110280374</v>
          </cell>
          <cell r="F12261" t="str">
            <v>Implementar un programa de becas a los jóvenes del municipio de Buenos Aires Cauca, para facilitar el acceso y la permanencia en la educación superior.</v>
          </cell>
        </row>
        <row r="12262">
          <cell r="E12262">
            <v>119110280399</v>
          </cell>
          <cell r="F12262" t="str">
            <v>Realizar los estudios técnicos para construir salones de actos en las sedes principales de las instituciones educativas del municipio de Buenos Aires Cauca.</v>
          </cell>
        </row>
        <row r="12263">
          <cell r="E12263">
            <v>119110280405</v>
          </cell>
          <cell r="F12263" t="str">
            <v>Realizar los estudios técnicos para construir escenarios deportivos en el municipio de Buenos Aires Cauca.</v>
          </cell>
        </row>
        <row r="12264">
          <cell r="E12264">
            <v>119110280421</v>
          </cell>
          <cell r="F12264" t="str">
            <v>Gestionar de manera oportuna la atención a la población con necesidades especiales en las instituciones y centros educativos en el municipio de Buenos Aires Cauca.</v>
          </cell>
        </row>
        <row r="12265">
          <cell r="E12265">
            <v>119110280433</v>
          </cell>
          <cell r="F12265" t="str">
            <v>Realizar los estudios técnicos y de análisis para construir gimnasios bio saludables en el municipio de Buenos Aires Cauca</v>
          </cell>
        </row>
        <row r="12266">
          <cell r="E12266">
            <v>119110280439</v>
          </cell>
          <cell r="F12266" t="str">
            <v>Realizar los estudios técnicos y de análisis para construir baterías sanitarias en las instituciones y centros educativos del municipio de Buenos Aires Cauca</v>
          </cell>
        </row>
        <row r="12267">
          <cell r="E12267">
            <v>119110280446</v>
          </cell>
          <cell r="F12267" t="str">
            <v>Gestionar la creación de escuelas para padres en las instituciones y centros educativos del municipio de Buenos Aires.</v>
          </cell>
        </row>
        <row r="12268">
          <cell r="E12268">
            <v>119110280466</v>
          </cell>
          <cell r="F12268" t="str">
            <v>Realizar los estudios técnicos para construir laboratorios de biología, física y química en instituciones educativas del municipio de Buenos Aires Cauca.</v>
          </cell>
        </row>
        <row r="12269">
          <cell r="E12269">
            <v>119110281321</v>
          </cell>
          <cell r="F12269" t="str">
            <v>Mejorar escenarios deportivos y culturales del municipio de Buenos Aires Cauca.</v>
          </cell>
        </row>
        <row r="12270">
          <cell r="E12270">
            <v>119110281322</v>
          </cell>
          <cell r="F12270" t="str">
            <v xml:space="preserve">Mejorar catorce escenarios deportivos públicos del municipio de Buenos Aires Cauca. </v>
          </cell>
        </row>
        <row r="12271">
          <cell r="E12271">
            <v>119110281323</v>
          </cell>
          <cell r="F12271" t="str">
            <v>Mejorar escenarios deportivos ubicados al interior de las instituciones y centros educativos del municipio de Buenos Aires Cauca.</v>
          </cell>
        </row>
        <row r="12272">
          <cell r="E12272">
            <v>119110281324</v>
          </cell>
          <cell r="F12272" t="str">
            <v>Ampliar cobertura en educación media, en la institución educativa Agro Ambiental Nueva Visión  Alto Naya con enfoque Agroambiental del municipio de Buenos Aires Cauca.</v>
          </cell>
        </row>
        <row r="12273">
          <cell r="E12273">
            <v>119110281326</v>
          </cell>
          <cell r="F12273" t="str">
            <v>Fortalecer los programas para la atención de la primera infancia en el municipio de Buenos Aires Cauca.</v>
          </cell>
        </row>
        <row r="12274">
          <cell r="E12274">
            <v>119110281327</v>
          </cell>
          <cell r="F12274" t="str">
            <v>Crear una escuela de artes musica y oficios con programas para talento innatos en el corergimiento del Naya del municipio de Buenos Aires Cauca</v>
          </cell>
        </row>
        <row r="12275">
          <cell r="E12275">
            <v>119110281328</v>
          </cell>
          <cell r="F12275" t="str">
            <v xml:space="preserve">Dotar de implementos deportivos para las instituciones educativas y clubes deportivos del municipio de Buenos Aires Cauca. </v>
          </cell>
        </row>
        <row r="12276">
          <cell r="E12276">
            <v>119110281329</v>
          </cell>
          <cell r="F12276" t="str">
            <v>Mejorar los salones de actos existentes en las instituciones educativas del municipio de Buenos Aires Cauca</v>
          </cell>
        </row>
        <row r="12277">
          <cell r="E12277">
            <v>119110281330</v>
          </cell>
          <cell r="F12277" t="str">
            <v>Ampliar la cobertura de los programas de atención a la primera infancia de modelos propios plurietnicos en el corregimiento del Naya del municipio de Buenos Aires Cauca</v>
          </cell>
        </row>
        <row r="12278">
          <cell r="E12278">
            <v>119110281331</v>
          </cell>
          <cell r="F12278" t="str">
            <v>Dotar de equipos de cómputo y audio visuales a los planteles educativos del municipio de Buenos Aires Cauca.</v>
          </cell>
        </row>
        <row r="12279">
          <cell r="E12279">
            <v>119110281332</v>
          </cell>
          <cell r="F12279" t="str">
            <v>Facilitar el acceso a la educación profesional en el municipio de Buenos Aires Cauca.</v>
          </cell>
        </row>
        <row r="12280">
          <cell r="E12280">
            <v>119110281333</v>
          </cell>
          <cell r="F12280" t="str">
            <v>Construir infraestructura en las instituciones y centros educativos del Municipio de Buenos Aires Cauca.</v>
          </cell>
        </row>
        <row r="12281">
          <cell r="E12281">
            <v>119110281334</v>
          </cell>
          <cell r="F12281" t="str">
            <v>Mejorar polideportivos cubiertos y centros de integración ciudadana en el municipio de Buenos Aires Cauca</v>
          </cell>
        </row>
        <row r="12282">
          <cell r="E12282">
            <v>119110281335</v>
          </cell>
          <cell r="F12282" t="str">
            <v>Mejorar la infraestructura de las Instituciones y Centros educativos del Municipio de Buenos Aires Cauca.</v>
          </cell>
        </row>
        <row r="12283">
          <cell r="E12283">
            <v>119110281336</v>
          </cell>
          <cell r="F12283" t="str">
            <v>Construir restaurantes escolares en el municipio de Buenos Aires Cauca.</v>
          </cell>
        </row>
        <row r="12284">
          <cell r="E12284">
            <v>119110281337</v>
          </cell>
          <cell r="F12284" t="str">
            <v xml:space="preserve">Dotar a las bibliotecas publicas con textos de consulta e investigación para el municipio de Buenos Aires Cauca. </v>
          </cell>
        </row>
        <row r="12285">
          <cell r="E12285">
            <v>119110281338</v>
          </cell>
          <cell r="F12285" t="str">
            <v>Dotar los laboratorios de Biología, física y química de las instituciones y centros educativos del municipio de Buenos Aires Cauca.</v>
          </cell>
        </row>
        <row r="12286">
          <cell r="E12286">
            <v>119110281339</v>
          </cell>
          <cell r="F12286" t="str">
            <v>Dotar de equipos e implementos deportivos para la modalidad de escuela del deporte en la institución Educativa Timba</v>
          </cell>
        </row>
        <row r="12287">
          <cell r="E12287">
            <v>119110281340</v>
          </cell>
          <cell r="F12287" t="str">
            <v>Construir un centro de investigación e innovación de ciencia y tecnología en el municipio de Buenos Aires Cauca</v>
          </cell>
        </row>
        <row r="12288">
          <cell r="E12288">
            <v>119110281341</v>
          </cell>
          <cell r="F12288" t="str">
            <v xml:space="preserve">Fortalecer la escuela de música, arte y oficios, con programas para talentos innatos del municipio de Buenos Aires Cauca. </v>
          </cell>
        </row>
        <row r="12289">
          <cell r="E12289">
            <v>119110281342</v>
          </cell>
          <cell r="F12289" t="str">
            <v xml:space="preserve">Construir bibliotecas en las sedes principales de las instituciones educativas del municipio de Buenos Aires Cauca. </v>
          </cell>
        </row>
        <row r="12290">
          <cell r="E12290">
            <v>119110281343</v>
          </cell>
          <cell r="F12290" t="str">
            <v>Implementar el servicio de transporte escolar en el Municipio de Buenos Aires Cauca.</v>
          </cell>
        </row>
        <row r="12291">
          <cell r="E12291">
            <v>119110281344</v>
          </cell>
          <cell r="F12291" t="str">
            <v>Dotar de mobiliario y equipos audiovisuales en el municipio de Buenos Aires Cauca</v>
          </cell>
        </row>
        <row r="12292">
          <cell r="E12292">
            <v>119110281345</v>
          </cell>
          <cell r="F12292" t="str">
            <v>Fortalecer  la etnoeducación en el Municipio de Buenos Aires Cauca.</v>
          </cell>
        </row>
        <row r="12293">
          <cell r="E12293">
            <v>119110281346</v>
          </cell>
          <cell r="F12293" t="str">
            <v xml:space="preserve">Implementar un proyecto para la dotación de mobiliario escolar y escritorios en las instituciones y centros educativos del municipio de Buenos Aires Cauca. </v>
          </cell>
        </row>
        <row r="12294">
          <cell r="E12294">
            <v>119110281347</v>
          </cell>
          <cell r="F12294" t="str">
            <v xml:space="preserve"> Construir un polideportivo en la región del Naya del municipio de Buenos Aires Cauca. </v>
          </cell>
        </row>
        <row r="12295">
          <cell r="E12295">
            <v>119110281348</v>
          </cell>
          <cell r="F12295" t="str">
            <v>Implementar un programa de alfabetización con enfoque diferencial para población adulta del municipio de Buenos Aires Cauca.</v>
          </cell>
        </row>
        <row r="12296">
          <cell r="E12296">
            <v>119110281349</v>
          </cell>
          <cell r="F12296" t="str">
            <v>Articular la educación tradicional con la cosmovisión de las comunidades indígenas del municipio de Buenos Aires Cauca</v>
          </cell>
        </row>
        <row r="12297">
          <cell r="E12297">
            <v>119110281394</v>
          </cell>
          <cell r="F12297" t="str">
            <v>Implementar dietas alimenticias  de acuerdo a la cultura de  pueblo negro, en las instituciones educativas de los territorios de los Consejos Comunitarios de Buenos Aires Cauca.</v>
          </cell>
        </row>
        <row r="12298">
          <cell r="E12298">
            <v>119130293918</v>
          </cell>
          <cell r="F12298" t="str">
            <v>Estudios, diseños y construcción para prácticas agrícolas y énfasis agropecuario en las instituciones educativas del municipio de Cajibio Cauca.</v>
          </cell>
        </row>
        <row r="12299">
          <cell r="E12299">
            <v>119130293923</v>
          </cell>
          <cell r="F12299" t="str">
            <v>Estudios, diseños y construcción de escenarios deportivos en las instituciones educativas del municipio de Cajibio Cauca.</v>
          </cell>
        </row>
        <row r="12300">
          <cell r="E12300">
            <v>119130293932</v>
          </cell>
          <cell r="F12300" t="str">
            <v>Promover  la celebración de eventos pluri culturales en las instituciones y sedes del municipio de cajibío, cauca, para el rescate de las tradiciones propias de las comunidades.</v>
          </cell>
        </row>
        <row r="12301">
          <cell r="E12301">
            <v>119130293935</v>
          </cell>
          <cell r="F12301" t="str">
            <v>Creación o implementación de huertas escolares en las instituciones educativas y hogares comunitarios (ICBF) del municipio de Cajibio Cauca.</v>
          </cell>
        </row>
        <row r="12302">
          <cell r="E12302">
            <v>119130293941</v>
          </cell>
          <cell r="F12302" t="str">
            <v>Estudios, diseños para la reubicación sede educativa de la isla corregimiento de ortega municipio de Cajibio Cauca.</v>
          </cell>
        </row>
        <row r="12303">
          <cell r="E12303">
            <v>119130293973</v>
          </cell>
          <cell r="F12303" t="str">
            <v>Mejoramiento y acondicionamiento de los programas de restaurantes escolares en las instituciones, sedes y centros educativos del municipio de Cajibio Cauca.</v>
          </cell>
        </row>
        <row r="12304">
          <cell r="E12304">
            <v>119130293991</v>
          </cell>
          <cell r="F12304" t="str">
            <v>Promover la creación de espacios interculturales para niños, adolescentes y jóvenes en el municipio de Cajibio.</v>
          </cell>
        </row>
        <row r="12305">
          <cell r="E12305">
            <v>119130294000</v>
          </cell>
          <cell r="F12305" t="str">
            <v>Gestionar ante la Secretaria Departamental de Educación la designación de recursos y el reconocimiento de las sedes educativas indígenas misak ala kusreinuk “minga educativa intercultural kurak chak en el Municipio de Cajibio Cauca.</v>
          </cell>
        </row>
        <row r="12306">
          <cell r="E12306">
            <v>119130294005</v>
          </cell>
          <cell r="F12306" t="str">
            <v>Gestionar ante la institucionalidad competente el reconocimiento y conservación de los sitios históricos y culturales, presentes en el Municipio de Cajibio.</v>
          </cell>
        </row>
        <row r="12307">
          <cell r="E12307">
            <v>119130294029</v>
          </cell>
          <cell r="F12307" t="str">
            <v>Promover el acceso a la educacion superior a través de becas con enfoque de genero en el municipio de Cajibio Cauca.</v>
          </cell>
        </row>
        <row r="12308">
          <cell r="E12308">
            <v>119130294030</v>
          </cell>
          <cell r="F12308" t="str">
            <v>Realizar estudios diseños, construcción y dotación de salones culturales, en el municipio de cajibío, cauca, para promover el rescate de la identidad cultural de las comunidades.</v>
          </cell>
        </row>
        <row r="12309">
          <cell r="E12309">
            <v>119130294034</v>
          </cell>
          <cell r="F12309" t="str">
            <v>Realizar las gestiones necesarias ante la Secretaria de Educación para la capacitación de actores educativos (docentes) en temas pos-conflicto de las instituciones educativas en el municipio de Cajibio Cauca.</v>
          </cell>
        </row>
        <row r="12310">
          <cell r="E12310">
            <v>119130294035</v>
          </cell>
          <cell r="F12310" t="str">
            <v>Fortalecer el transporte escolar a los estudiantes de las sedes educativas del municipio de Cajibio con los siguientes criterios: Procedencia del estudiante (distancia), condición geográfica, inseguridad y población vulnerable.</v>
          </cell>
        </row>
        <row r="12311">
          <cell r="E12311">
            <v>119130294038</v>
          </cell>
          <cell r="F12311" t="str">
            <v>Implementar un sistema de veedurias en los programas de alimentación escolar, con criterios de Calidad, Oportunidad y Cobertura en los establecimientos educativos de la zona rural del municipio de Cajibio Cauca.</v>
          </cell>
        </row>
        <row r="12312">
          <cell r="E12312">
            <v>119130294043</v>
          </cell>
          <cell r="F12312" t="str">
            <v>Realizar estudios de cobertura para el nombramiento de docentes en las instituciones educativas del municipio de Cajibio Cauca.</v>
          </cell>
        </row>
        <row r="12313">
          <cell r="E12313">
            <v>119130294079</v>
          </cell>
          <cell r="F12313" t="str">
            <v>Estudios, diseños y construcción centros de desarrollo integral en los corregimientos del Municipio de Cajibio Cauca.</v>
          </cell>
        </row>
        <row r="12314">
          <cell r="E12314">
            <v>119130294089</v>
          </cell>
          <cell r="F12314" t="str">
            <v>Construcción de restaurantes escolares en las instituciones y sedes educativas en el municipio de Cajibío Cauca.</v>
          </cell>
        </row>
        <row r="12315">
          <cell r="E12315">
            <v>119130294097</v>
          </cell>
          <cell r="F12315" t="str">
            <v>Gestionar un sistema de veeduria comunitaria para que las trabajadoras responsables de los Centros de Desarrollo Infantil cumplan sus obligaciones en el Municipio de Cajibio Cauca.</v>
          </cell>
        </row>
        <row r="12316">
          <cell r="E12316">
            <v>119130294099</v>
          </cell>
          <cell r="F12316" t="str">
            <v>Dotación de material didáctico para sedes educativas del municipio de Cajibio Cauca.</v>
          </cell>
        </row>
        <row r="12317">
          <cell r="E12317">
            <v>119130294100</v>
          </cell>
          <cell r="F12317" t="str">
            <v>Implementar un sistema de enseñanza para los estudiantes de un segundo idioma en el municipio de Cajibio Cauca.</v>
          </cell>
        </row>
        <row r="12318">
          <cell r="E12318">
            <v>119130294367</v>
          </cell>
          <cell r="F12318" t="str">
            <v>ADECUACIÓN DE HOGARES COMUNITARIOS DEL MUNICIPIO DE CAJIBÍO</v>
          </cell>
        </row>
        <row r="12319">
          <cell r="E12319">
            <v>119130294368</v>
          </cell>
          <cell r="F12319" t="str">
            <v>CONSTRUCCIÓN Y/O ADECUACIÓN DE BATERÍAS SANITARIAS EN LAS SEDES EDUCATIVAS DONDE SE REQUIERA EN EL MUNICIPIO DE CAJIBÍO.</v>
          </cell>
        </row>
        <row r="12320">
          <cell r="E12320">
            <v>119130294369</v>
          </cell>
          <cell r="F12320" t="str">
            <v>CONECTIVIDAD EN LAS INSTITUCIONES EDUCATIVAS DEL MUNICIPIO DE CAJIBÍO</v>
          </cell>
        </row>
        <row r="12321">
          <cell r="E12321">
            <v>119130294370</v>
          </cell>
          <cell r="F12321" t="str">
            <v>MEJORAMIENTO INFRAESTRUCTURA SEDES EDUCATIVAS DEL MUNICIPIO DE CAJIBÍO.</v>
          </cell>
        </row>
        <row r="12322">
          <cell r="E12322">
            <v>119130294371</v>
          </cell>
          <cell r="F12322" t="str">
            <v>CONSTRUCCIÓN MODELO EDUCATIVO CAMPESINO DEL MUNICIPIO DE CAJIBÍO</v>
          </cell>
        </row>
        <row r="12323">
          <cell r="E12323">
            <v>119130294372</v>
          </cell>
          <cell r="F12323" t="str">
            <v>AMPLIACIÓN Y FORTALECIMIENTO DE PROGRAMAS DE ALFABETIZACIÓN EN EL MUNICIPIO DE CAJIBÍO.</v>
          </cell>
        </row>
        <row r="12324">
          <cell r="E12324">
            <v>119130294373</v>
          </cell>
          <cell r="F12324" t="str">
            <v>CONSTRUCCIÓN DE AULAS EN LAS INSTITUCIONES EDUCATIVAS DE CAJIBÍO</v>
          </cell>
        </row>
        <row r="12325">
          <cell r="E12325">
            <v>119130294374</v>
          </cell>
          <cell r="F12325" t="str">
            <v>FORTALECER LAS ESCUELAS DE PADRES Y MADRES EN INSTITUCIONES DEL MUNICIPIO DE CAJIBÍO</v>
          </cell>
        </row>
        <row r="12326">
          <cell r="E12326">
            <v>119130294375</v>
          </cell>
          <cell r="F12326" t="str">
            <v>ACOMPAÑAMIENTO PROFESIONAL A HOGARES COMUNITARIOS EN CAJIBÍO</v>
          </cell>
        </row>
        <row r="12327">
          <cell r="E12327">
            <v>119130294376</v>
          </cell>
          <cell r="F12327" t="str">
            <v>GENERAR ALIANZAS PARA REALIZAR PRACTICAS EDUCATIVAS EN EL MUNICIPIO DE CAJIBÍO</v>
          </cell>
        </row>
        <row r="12328">
          <cell r="E12328">
            <v>119130294377</v>
          </cell>
          <cell r="F12328" t="str">
            <v>FINANCIACIÓN DE LAS INICIATIVAS DE EDUCACIÓN SUPERIOR CON ENFOQUE TERRITORIAL EN EL MUNICIPIO DE CAJIBÍO</v>
          </cell>
        </row>
        <row r="12329">
          <cell r="E12329">
            <v>119130294378</v>
          </cell>
          <cell r="F12329" t="str">
            <v>INCLUIR LAS ENSEÑANZAS DE PRACTICAS DE MEDICINA TRADICIONAL EN LAS SEDES, INSTITUCIONES Y PROGRAMAS EDUCATIVOS DEL MUNICIPIO DE CAJIBÍO</v>
          </cell>
        </row>
        <row r="12330">
          <cell r="E12330">
            <v>119130294379</v>
          </cell>
          <cell r="F12330" t="str">
            <v>ADECUACIONES PARA INFRAESTRUCTURA AGROINDUSTRIAL EN LAS INSTITUCIONES EDUCATIVAS AGROPECUARIAS DEL MUNICIPIO DE CAJIBÍO.</v>
          </cell>
        </row>
        <row r="12331">
          <cell r="E12331">
            <v>119130294380</v>
          </cell>
          <cell r="F12331" t="str">
            <v>DOTACIÓN DE INSTRUMENTOS MUSICALES A LAS SEDES EDUCATIVAS DEL MUNICIPIO DE CAJIBÍO</v>
          </cell>
        </row>
        <row r="12332">
          <cell r="E12332">
            <v>119130294381</v>
          </cell>
          <cell r="F12332" t="str">
            <v>ACCESO A EDUCACIÓN SUPERIOR GRATUITA PARA LAS MUJERES DEL MUNICIPIO DE CAJIBÍO</v>
          </cell>
        </row>
        <row r="12333">
          <cell r="E12333">
            <v>119130294382</v>
          </cell>
          <cell r="F12333" t="str">
            <v>CONVENIOS INTERINSTITUCIONALES Y SUBSIDIOS EDUCATIVOS PARA ACCEDER A LA EDUCACIÓN SUPERIOR EN EL MUNICIPIO DE CAJIBÍO.</v>
          </cell>
        </row>
        <row r="12334">
          <cell r="E12334">
            <v>119130294383</v>
          </cell>
          <cell r="F12334" t="str">
            <v>IMPLEMENTACIÓN SISTEMA EDUCATIVO INDÍGENA PROPIO EN LOS RESGUARDOS Y CABILDOS DEL CAJIBÍO</v>
          </cell>
        </row>
        <row r="12335">
          <cell r="E12335">
            <v>119130294384</v>
          </cell>
          <cell r="F12335" t="str">
            <v>CONSTRUCCIÓN DE BIBLIOTECAS PÚBLICAS EN EL MUNICIPIO DE CAJIBÍO</v>
          </cell>
        </row>
        <row r="12336">
          <cell r="E12336">
            <v>119130294385</v>
          </cell>
          <cell r="F12336" t="str">
            <v>CONSTRUCCIÓN Y DOTACIÓN DE LABORATORIOS EN INSTITUCIONES EDUCATIVAS DEL MUNICIPIO DE CAJIBÍO</v>
          </cell>
        </row>
        <row r="12337">
          <cell r="E12337">
            <v>119137291802</v>
          </cell>
          <cell r="F12337" t="str">
            <v>Estudios, diseños y construcción  de  escenarios culturales y artísticos para el Espacio Territorial - TSR Carlos Perdomo municipio de Caldono - Cauca.</v>
          </cell>
        </row>
        <row r="12338">
          <cell r="E12338">
            <v>119137291803</v>
          </cell>
          <cell r="F12338" t="str">
            <v xml:space="preserve">Implementar la cátedra de Paz  en los planteles educativos,  Pueblo Nasa, Pueblo Misak y campesinos para propiciar escenarios de Paz y Convivencia. </v>
          </cell>
        </row>
        <row r="12339">
          <cell r="E12339">
            <v>119137291813</v>
          </cell>
          <cell r="F12339" t="str">
            <v>Estudios técnicos, diseños y mejoramiento o adecuación las instituciones educativas del municipio de Caldono Cauca.</v>
          </cell>
        </row>
        <row r="12340">
          <cell r="E12340">
            <v>119137291818</v>
          </cell>
          <cell r="F12340" t="str">
            <v>Implementar la atención Integral a la Primera Infancia en la modalidad pertinente con enfoque diferencial para la población de zona rural del municipio Caldono Cauca.</v>
          </cell>
        </row>
        <row r="12341">
          <cell r="E12341">
            <v>119137291819</v>
          </cell>
          <cell r="F12341" t="str">
            <v xml:space="preserve"> Realizar estudios diseño , construcción y dotación de una infraestructura para la operación del programa de Kwe'sx Fxiw- Semillas de Vida en la cabecera municipal de Caldono - Cauca</v>
          </cell>
        </row>
        <row r="12342">
          <cell r="E12342">
            <v>119137291821</v>
          </cell>
          <cell r="F12342" t="str">
            <v>Estudios y diseños para la construcción de nuevas aulas de acuerdo a las necesidades de cobertura de los establecimientos educativos de la zona rural del municipio de Caldono Cauca.</v>
          </cell>
        </row>
        <row r="12343">
          <cell r="E12343">
            <v>119137291824</v>
          </cell>
          <cell r="F12343" t="str">
            <v>Fortalecer el programa de huertas escolares por medio de Proyectos Pedagógicos Productivos en las Instituciones Educativas del Municipio de Caldono</v>
          </cell>
        </row>
        <row r="12344">
          <cell r="E12344">
            <v>119137291829</v>
          </cell>
          <cell r="F12344" t="str">
            <v>Realizar estudio, diseño y construcción  infraestructura educativa de Piya Yat Cxuga, (centro de educación o casa de pensamiento)  ubicadas en la zona rural del municipio de Caldono</v>
          </cell>
        </row>
        <row r="12345">
          <cell r="E12345">
            <v>119137291850</v>
          </cell>
          <cell r="F12345" t="str">
            <v xml:space="preserve">Realizar estudios, diseños, construcción  y dotación en todas las sedes educativas de los resguardos, comunidad campesina y el Cabildo Misak de salas de sistemas y material de apoyo para estudiantes del Municipio de Caldono.	</v>
          </cell>
        </row>
        <row r="12346">
          <cell r="E12346">
            <v>119137291873</v>
          </cell>
          <cell r="F12346" t="str">
            <v>Estudio, diseño, construcción del centro de investigaciones para la enseñanza del Nasa Yuwe  y  MISAK NAMTRIK en los centros educativos de los Resguardos nasa y cabildo Misak del municipio de Caldono Cauca.</v>
          </cell>
        </row>
        <row r="12347">
          <cell r="E12347">
            <v>119137291879</v>
          </cell>
          <cell r="F12347" t="str">
            <v>Implementar programas de formación para el trabajo y desarrollo humano pertinentes, de calidad para atender a la población de la zona rural del municipio de Caldono</v>
          </cell>
        </row>
        <row r="12348">
          <cell r="E12348">
            <v>119137291912</v>
          </cell>
          <cell r="F12348" t="str">
            <v>Realizar estudios, diseños y construcción de un centro de educación que permita ampliar e implementar programas de Educación Superior pertinentes y de calidad para la población rural del municipio de Caldono</v>
          </cell>
        </row>
        <row r="12349">
          <cell r="E12349">
            <v>119137291928</v>
          </cell>
          <cell r="F12349" t="str">
            <v xml:space="preserve">Crear un programa de incentivos, becas y subsidios a estudiantes del municipio de Caldono que accedan a los niveles de educación técnico, tecnológico y profesional </v>
          </cell>
        </row>
        <row r="12350">
          <cell r="E12350">
            <v>119137291933</v>
          </cell>
          <cell r="F12350" t="str">
            <v>Construir restaurantes escolares en los establecimientos educativos donde se requiera en la zona rural del municipio de Caldono Cauca.</v>
          </cell>
        </row>
        <row r="12351">
          <cell r="E12351">
            <v>119137291937</v>
          </cell>
          <cell r="F12351" t="str">
            <v>Realizar estudios, diseños  y construcción de  espacios de Arte y  Cultura  en el Municipio de Caldono - Cauca</v>
          </cell>
        </row>
        <row r="12352">
          <cell r="E12352">
            <v>119137291941</v>
          </cell>
          <cell r="F12352" t="str">
            <v>Implementar un sistema de agua potable en los Establecimientos Educativos de la zona rural del municipio de Caldono Cauca</v>
          </cell>
        </row>
        <row r="12353">
          <cell r="E12353">
            <v>119137291946</v>
          </cell>
          <cell r="F12353" t="str">
            <v>Dotar a los estudiantes (Kit Escolar y Uniforme)  de la zona rural del municipio de Caldono</v>
          </cell>
        </row>
        <row r="12354">
          <cell r="E12354">
            <v>119137291956</v>
          </cell>
          <cell r="F12354" t="str">
            <v>Realizar estudios, diseño, Construcción y dotación de una Institución educativa en el  Resguardo de la Laguna del Municipio de Caldono</v>
          </cell>
        </row>
        <row r="12355">
          <cell r="E12355">
            <v>119137291969</v>
          </cell>
          <cell r="F12355" t="str">
            <v>Fortalecerte los espacios de formación de los Adultos Mayores Municipio de Caldono Cauca.</v>
          </cell>
        </row>
        <row r="12356">
          <cell r="E12356">
            <v>119137291981</v>
          </cell>
          <cell r="F12356" t="str">
            <v>Realizar estudios, diseños y construcción de infraestructura de recreacio´n y deporte para tener espacios para el desarrollo fi´sico y el buen aprovechamiento del tiempo libre en la zona rural del municipio de Caldono</v>
          </cell>
        </row>
        <row r="12357">
          <cell r="E12357">
            <v>119137292007</v>
          </cell>
          <cell r="F12357" t="str">
            <v>Realizar estudios de cobertura  y nombrar Docentes Orientadores, docentes y administrativos  en los Establecimientos Educativos rurales que lo requieran del municipio de Caldono</v>
          </cell>
        </row>
        <row r="12358">
          <cell r="E12358">
            <v>119137292015</v>
          </cell>
          <cell r="F12358" t="str">
            <v>Fortalecer e implementar líneas de investigación de acuerdo al plan estratégico de ciencia, tecnología e innovación que incorpore la visión y vocación de la población rural del Municipio de Caldono Cauca.</v>
          </cell>
        </row>
        <row r="12359">
          <cell r="E12359">
            <v>119137292022</v>
          </cell>
          <cell r="F12359" t="str">
            <v>Construir espacios para el trabajo específico de las IE que ofrecen media técnica en los establecimientos educativos que lo requiera en la zona rural del municipio de Caldono Cauca.</v>
          </cell>
        </row>
        <row r="12360">
          <cell r="E12360">
            <v>119137292028</v>
          </cell>
          <cell r="F12360" t="str">
            <v>Estudios, diseños, construcción de parques Infantiles en los establecimientos educativos que se requiera en la zona rural del municipio de Caldono</v>
          </cell>
        </row>
        <row r="12361">
          <cell r="E12361">
            <v>119137292031</v>
          </cell>
          <cell r="F12361" t="str">
            <v>Implementar programa de Inclusión educativa  para atención a población con discapacidad del municipio de Caldono</v>
          </cell>
        </row>
        <row r="12362">
          <cell r="E12362">
            <v>119137292035</v>
          </cell>
          <cell r="F12362" t="str">
            <v>Construir laboratorios escolares (Química y Física) en los establecimientos educativos de educación media que lo requiera en la zona rural del municipio de Caldono</v>
          </cell>
        </row>
        <row r="12363">
          <cell r="E12363">
            <v>119137292037</v>
          </cell>
          <cell r="F12363" t="str">
            <v>Estudios y diseños para la construcción de casas de la cultura étnicas  espacios para atención y recreación niños, jóvenes y adultos mayores del Municipio de Caldono Cauca.</v>
          </cell>
        </row>
        <row r="12364">
          <cell r="E12364">
            <v>119137292051</v>
          </cell>
          <cell r="F12364" t="str">
            <v>Construir canchas múltiples en los establecimientos educativos que se requiera en la zona rural del municipio de Caldono Cauca.</v>
          </cell>
        </row>
        <row r="12365">
          <cell r="E12365">
            <v>119137292077</v>
          </cell>
          <cell r="F12365" t="str">
            <v>Construir bibliotecas móviles en los establecimientos educativos que se requiera en la zona rural del municipio de Caldono</v>
          </cell>
        </row>
        <row r="12366">
          <cell r="E12366">
            <v>119137292082</v>
          </cell>
          <cell r="F12366" t="str">
            <v>Estudios y diseños para construcción de cubiertas de patios en las sedes educativas de los resguardos indígenas del Municipio de Caldono Cauca.</v>
          </cell>
        </row>
        <row r="12367">
          <cell r="E12367">
            <v>119137292085</v>
          </cell>
          <cell r="F12367" t="str">
            <v>Mejorar las Unidades Sanitarias  en los establecimientos educativos que lo requieran de la zona rural del municipio de Caldono Cauca.</v>
          </cell>
        </row>
        <row r="12368">
          <cell r="E12368">
            <v>119137293158</v>
          </cell>
          <cell r="F12368" t="str">
            <v>Garantizar el acceso Integral a procesos de educación Básica, Media, Técnica y profesional a la Población en procesos de Reincorporación del Municipio de Caldono</v>
          </cell>
        </row>
        <row r="12369">
          <cell r="E12369">
            <v>119137293159</v>
          </cell>
          <cell r="F12369" t="str">
            <v>Estudios y diseños para la Construcción de Centros de Desarrollo Infantil -CDI- con enfoque diferencial para la Primera Infancia y niños victimas del Conflicto en zonal rural alejada  en el Municipio de Caldono</v>
          </cell>
        </row>
        <row r="12370">
          <cell r="E12370">
            <v>119137293160</v>
          </cell>
          <cell r="F12370" t="str">
            <v>Ampliar al 100% la cobertura de los programas de atención a la primera infancia en el sector rural del Municipio de Caldono</v>
          </cell>
        </row>
        <row r="12371">
          <cell r="E12371">
            <v>119137293161</v>
          </cell>
          <cell r="F12371" t="str">
            <v>Estudio, diseño y construcción de encerramiento del perímetro de las instituciones educativas que lo requieran en el municipio de Caldono</v>
          </cell>
        </row>
        <row r="12372">
          <cell r="E12372">
            <v>119137293162</v>
          </cell>
          <cell r="F12372" t="str">
            <v>Estudio, Diseño,  para la Construcción  de la sede Cefic- Lam  del resguardo indígena de Pueblo Nuevo Municipio de Caldono</v>
          </cell>
        </row>
        <row r="12373">
          <cell r="E12373">
            <v>119137293163</v>
          </cell>
          <cell r="F12373" t="str">
            <v>Estudios, Diseños, de áreas para Construcción, Mejoramiento y Dotación de los CERES como estrategia de fortalecimiento del Sistema de Educación Superior en el Municipio de Caldono</v>
          </cell>
        </row>
        <row r="12374">
          <cell r="E12374">
            <v>119137293164</v>
          </cell>
          <cell r="F12374" t="str">
            <v>Implementar un programa para Fortalecer la Política Publica de Educación en todos los niveles en el Municipio de Caldono</v>
          </cell>
        </row>
        <row r="12375">
          <cell r="E12375">
            <v>119137293165</v>
          </cell>
          <cell r="F12375" t="str">
            <v>Diseño, estudio, construcción e implementación de casa ludica integral para niños, jovenes y adultos mayores. de los  seis  resguardos indígenas  y centros poblados campesinos del municipio de Caldono</v>
          </cell>
        </row>
        <row r="12376">
          <cell r="E12376">
            <v>119137293166</v>
          </cell>
          <cell r="F12376" t="str">
            <v>Implementar un Programas Integral de aprovechamiento de uso del tiempo Libre para la comunidad del municipio de Caldono</v>
          </cell>
        </row>
        <row r="12377">
          <cell r="E12377">
            <v>119137293167</v>
          </cell>
          <cell r="F12377" t="str">
            <v>Elaborar un diagnostico de las necesidades de Infraestructura Educativa Municipio de Caldono</v>
          </cell>
        </row>
        <row r="12378">
          <cell r="E12378">
            <v>119137293168</v>
          </cell>
          <cell r="F12378" t="str">
            <v>Estudios, Diseños para la construcción y dotación donde se requqiera las  VIVE LABS como estrategia de implementación de las TICs en zonas rurales y centros poblados  Municipio de Caldono</v>
          </cell>
        </row>
        <row r="12379">
          <cell r="E12379">
            <v>119137293169</v>
          </cell>
          <cell r="F12379" t="str">
            <v>Financiar el ajuste y la implementación de 7 proyectos educativos comunitarios (6 resguardos nasa y 1 misak) del municipio de Caldono</v>
          </cell>
        </row>
        <row r="12380">
          <cell r="E12380">
            <v>119137293170</v>
          </cell>
          <cell r="F12380" t="str">
            <v xml:space="preserve"> Construcción y Dotación del centro de Desarrollo Infantil del Cabildo Ovejas-Siberia Pueblo Misak Caldono</v>
          </cell>
        </row>
        <row r="12381">
          <cell r="E12381">
            <v>119137293171</v>
          </cell>
          <cell r="F12381" t="str">
            <v xml:space="preserve"> Implementar un programa que apoye el fortalecimiento del sistema de Tul o huertas escolares en las 87 sedes educativas del municipio de Caldono</v>
          </cell>
        </row>
        <row r="12382">
          <cell r="E12382">
            <v>119137293172</v>
          </cell>
          <cell r="F12382" t="str">
            <v>Estudios y diseños para la Construcción de 17 auditorios para las instituciones educativas de la zona indígena del Municipio de Caldono</v>
          </cell>
        </row>
        <row r="12383">
          <cell r="E12383">
            <v>119137293173</v>
          </cell>
          <cell r="F12383" t="str">
            <v>Garantizar el transporte escolar a los estudiantes de las sedes educativas del municipio de Caldono con los siguientes criterios: Procedencia del estudiante (distancia), condición geográfica, inseguridad y población vulnerable.</v>
          </cell>
        </row>
        <row r="12384">
          <cell r="E12384">
            <v>119137293174</v>
          </cell>
          <cell r="F12384" t="str">
            <v>Dotar de mobiliario escolar a las sedes educativas y programas de atención a la primera infancia del municipio de Caldono</v>
          </cell>
        </row>
        <row r="12385">
          <cell r="E12385">
            <v>119137293175</v>
          </cell>
          <cell r="F12385" t="str">
            <v>Implementar programas  de emprendimiento a las 86 sedes  escolares secundaria y media vocacional del Municipio de Caldono</v>
          </cell>
        </row>
        <row r="12386">
          <cell r="E12386">
            <v>119137293176</v>
          </cell>
          <cell r="F12386" t="str">
            <v>Dotar de 8 mil Tabletas Escolares y 150 tableros digitales al sector educativo del Municipio de Caldono</v>
          </cell>
        </row>
        <row r="12387">
          <cell r="E12387">
            <v>119137293177</v>
          </cell>
          <cell r="F12387" t="str">
            <v>Constituir Fondos de Educación, Créditos y Subsidios para financiar procesos de educación superior a estudiantes del Municipio de Caldono</v>
          </cell>
        </row>
        <row r="12388">
          <cell r="E12388">
            <v>119137293178</v>
          </cell>
          <cell r="F12388" t="str">
            <v>Fortalecimiento y Cobertura del 100% del Programa de Alimentación Escolar en las zonas rurales del Municipio de Caldono</v>
          </cell>
        </row>
        <row r="12389">
          <cell r="E12389">
            <v>119137293179</v>
          </cell>
          <cell r="F12389" t="str">
            <v>Realizar dotación deportiva y artística para programas CDI, semillas de vida, amalaka, hogares infantiles y las 87 sedes educativas del municipio de Caldono</v>
          </cell>
        </row>
        <row r="12390">
          <cell r="E12390">
            <v>119137293180</v>
          </cell>
          <cell r="F12390" t="str">
            <v>Generar programa que dinamice Intercambio de experiencias pedagógicas (semana por la paz, trueque, encuentro artistico y cultura, juegos tradicionales, rituales). San Lorenzo de Caldono Y Pueblo Nuevo</v>
          </cell>
        </row>
        <row r="12391">
          <cell r="E12391">
            <v>119137293181</v>
          </cell>
          <cell r="F12391" t="str">
            <v>Dotar e instalar parques infantiles y parques biosaludables en las sedes educativas del Municipio de Caldono</v>
          </cell>
        </row>
        <row r="12392">
          <cell r="E12392">
            <v>119137293182</v>
          </cell>
          <cell r="F12392" t="str">
            <v>Incrementar y fortalecer programas de primera infancia y  planta docente del Municipio de Caldono</v>
          </cell>
        </row>
        <row r="12393">
          <cell r="E12393">
            <v>119137293322</v>
          </cell>
          <cell r="F12393" t="str">
            <v>Mejoramiento de la seguridad alimentaria mediante el fortalecimiento a los Nasa Tul - huertas escolares para todos los centros educativos del municipio de caldono</v>
          </cell>
        </row>
        <row r="12394">
          <cell r="E12394">
            <v>119137293324</v>
          </cell>
          <cell r="F12394" t="str">
            <v>Establecer e Implementar el PAE de acuerdo a los lineamientos propios de la culturas del municipio de Caldono</v>
          </cell>
        </row>
        <row r="12395">
          <cell r="E12395">
            <v>119137293335</v>
          </cell>
          <cell r="F12395" t="str">
            <v>Diseñar e implementar un PAE con recetas y  productos propios  en el cabildo Ovejas siberia de la comunidad Misak Caldono</v>
          </cell>
        </row>
        <row r="12396">
          <cell r="E12396">
            <v>119142279068</v>
          </cell>
          <cell r="F12396" t="str">
            <v>Apoyar los procesos de investigación que permitan recuperar las tradiciones culturales de las comunidades (Afro, Indígenas y campesinos) del Municipio de Caloto Cauca</v>
          </cell>
        </row>
        <row r="12397">
          <cell r="E12397">
            <v>119142279076</v>
          </cell>
          <cell r="F12397" t="str">
            <v>Realizar los estudios técnicos para el desarrollo de proyectos productivos pedagógicos en la zona rural del Municipio de Caloto Cauca.</v>
          </cell>
        </row>
        <row r="12398">
          <cell r="E12398">
            <v>119142279080</v>
          </cell>
          <cell r="F12398" t="str">
            <v>Gestionar la ampliación de la educación superior gratuita en áreas afines a la vocación del territorio para la comunidad (Afro, Indígenas y campesinos) de la zona rural del Municipio de Caloto Cauca.</v>
          </cell>
        </row>
        <row r="12399">
          <cell r="E12399">
            <v>119142279085</v>
          </cell>
          <cell r="F12399" t="str">
            <v>Impulsar la implementación y puesta en marcha del PIEC (Programa Institucional de Educación Campesina) en el municipio de Caloto Cauca, la cual debe fortalecerse desde la Secretaria de Educación Departamental con los programas de fortalecimiento de competencias.</v>
          </cell>
        </row>
        <row r="12400">
          <cell r="E12400">
            <v>119142279091</v>
          </cell>
          <cell r="F12400" t="str">
            <v>Realizar estudios técnicos de cobertura para el nombramiento de personal administrativo para las instituciones y sedes educativas de la zona rural del Municipio de Caloto Cauca.</v>
          </cell>
        </row>
        <row r="12401">
          <cell r="E12401">
            <v>119142280138</v>
          </cell>
          <cell r="F12401" t="str">
            <v>Realizar la dotación de las instituciones y sedes educativas de la zona rural del Municipio de Caloto Cauca.</v>
          </cell>
        </row>
        <row r="12402">
          <cell r="E12402">
            <v>119142280139</v>
          </cell>
          <cell r="F12402" t="str">
            <v>Realizar estudios, diseños y la construcción de infraestructura educativa con enfoque diferencial para las instituciones educativas de la zona rural del Municipio de Caloto.</v>
          </cell>
        </row>
        <row r="12403">
          <cell r="E12403">
            <v>119142280140</v>
          </cell>
          <cell r="F12403" t="str">
            <v>Crear escenarios de investigación desde las instituciones educativas de la zona rural del Municipio de Caloto Cauca</v>
          </cell>
        </row>
        <row r="12404">
          <cell r="E12404">
            <v>119142280141</v>
          </cell>
          <cell r="F12404" t="str">
            <v>Dotar los hogares infantiles de la zona rural del Municipio de Caloto Cauca</v>
          </cell>
        </row>
        <row r="12405">
          <cell r="E12405">
            <v>119142280142</v>
          </cell>
          <cell r="F12405" t="str">
            <v>Realizar la ampliación de cupos para atención de la población de la primera infancia de la zona rural del Municipio de Caloto Cauca.</v>
          </cell>
        </row>
        <row r="12406">
          <cell r="E12406">
            <v>119142280143</v>
          </cell>
          <cell r="F12406" t="str">
            <v>Establecer un plan de acción con enfoque étnico y territorial para el funcionamiento de los restaurantes escolares de las sedes e instituciones educativas de la zona rural del Municipio de Caloto Cauca.</v>
          </cell>
        </row>
        <row r="12407">
          <cell r="E12407">
            <v>119142280144</v>
          </cell>
          <cell r="F12407" t="str">
            <v>Garantizar educación especial a la población con necesidades educativas especiales de la zona rural del Municipio de Caloto Cauca.</v>
          </cell>
        </row>
        <row r="12408">
          <cell r="E12408">
            <v>119142280145</v>
          </cell>
          <cell r="F12408" t="str">
            <v>Realizar estudios, diseños y construcción de infraestructura deportiva en la zona rural del municipio de Caloto Cauca</v>
          </cell>
        </row>
        <row r="12409">
          <cell r="E12409">
            <v>119142280146</v>
          </cell>
          <cell r="F12409" t="str">
            <v>Realizar la compra de lote para construir la Casa de la Cultura con enfoque étnico diferencial para la comunidad de la zona rural del Municipio de Caloto Cauca.</v>
          </cell>
        </row>
        <row r="12410">
          <cell r="E12410">
            <v>119142280147</v>
          </cell>
          <cell r="F12410" t="str">
            <v xml:space="preserve"> Crear escuelas de artes y oficios para la comunidad de la zona rural del Municipio de Caloto Cauca. </v>
          </cell>
        </row>
        <row r="12411">
          <cell r="E12411">
            <v>119142280148</v>
          </cell>
          <cell r="F12411" t="str">
            <v>Realizar convenios con universidades públicas y privadas para la implementación de programas de educación superior con enfoque étnico en el municipio de Caloto Cauca</v>
          </cell>
        </row>
        <row r="12412">
          <cell r="E12412">
            <v>119142280149</v>
          </cell>
          <cell r="F12412" t="str">
            <v>Crear la escuela de formación para padres de familia de las instituciones educativas de la zona rural del Municipio de Caloto Cauca.</v>
          </cell>
        </row>
        <row r="12413">
          <cell r="E12413">
            <v>119142280150</v>
          </cell>
          <cell r="F12413" t="str">
            <v>Realizar el mejoramiento de la infraestructura deportiva de la zona rural del Municipio de Caloto Cauca.</v>
          </cell>
        </row>
        <row r="12414">
          <cell r="E12414">
            <v>119142280151</v>
          </cell>
          <cell r="F12414" t="str">
            <v>Realizar la construcción de infraestructura educativa para niños y niñas con capacidades diversas en el municipio de Caloto Cauca</v>
          </cell>
        </row>
        <row r="12415">
          <cell r="E12415">
            <v>119142280152</v>
          </cell>
          <cell r="F12415" t="str">
            <v>Realizar estudios, diseños y construcción de 5 salones multipropósito en la zona rural del Municipio de Caloto Cauca.</v>
          </cell>
        </row>
        <row r="12416">
          <cell r="E12416">
            <v>119142280153</v>
          </cell>
          <cell r="F12416" t="str">
            <v>Garantizar el transporte escolar para los estudiantes de la zona rural como una estrategia de permanencia de la comunidad estudiantil de la zona rural del Municipio de Caloto Cauca.</v>
          </cell>
        </row>
        <row r="12417">
          <cell r="E12417">
            <v>119142280154</v>
          </cell>
          <cell r="F12417" t="str">
            <v>Realizar un diagnóstico de los adultos que requieren programas de alfabetización con el fin de eliminar el analfabetismo en la zona rural del Municipio de Caloto Cauca.</v>
          </cell>
        </row>
        <row r="12418">
          <cell r="E12418">
            <v>119142280155</v>
          </cell>
          <cell r="F12418" t="str">
            <v xml:space="preserve">Realizar la reubicación de infraestructura educativa con enfoque diferencial para sedes educativas del Resguardo de Huellas Municipio de Caloto Cauca.    </v>
          </cell>
        </row>
        <row r="12419">
          <cell r="E12419">
            <v>119142280156</v>
          </cell>
          <cell r="F12419" t="str">
            <v>Garantizar el pago del seguro estudiantil por parte del Gobierno Nacional en el municipio de Caloto Cauca</v>
          </cell>
        </row>
        <row r="12420">
          <cell r="E12420">
            <v>119142280157</v>
          </cell>
          <cell r="F12420" t="str">
            <v>Construir parques infantiles y recuperar zonas verdes para la comunidad de la zona rural del Municipio de Caloto Cauca.</v>
          </cell>
        </row>
        <row r="12421">
          <cell r="E12421">
            <v>119142280158</v>
          </cell>
          <cell r="F12421" t="str">
            <v>Realizar la construcción de infraestructura educativa con enfoque diferencial para población de la primera infancia de la zona rural del Municipio de Caloto Cauca.</v>
          </cell>
        </row>
        <row r="12422">
          <cell r="E12422">
            <v>119142280159</v>
          </cell>
          <cell r="F12422" t="str">
            <v>Apoyar el fortalecimiento de las lenguas nativas de las comunidades étnicas del Municipio de Caloto Cauca</v>
          </cell>
        </row>
        <row r="12423">
          <cell r="E12423">
            <v>119142280160</v>
          </cell>
          <cell r="F12423" t="str">
            <v>Realizar estudios, diseños y construcción de tulpas educativas y casas de pensamiento que permitan el fortalecimiento de la educación a la comunidad étnica desde los espacios culturales en el Municipio de Caloto Cauca</v>
          </cell>
        </row>
        <row r="12424">
          <cell r="E12424">
            <v>119142280161</v>
          </cell>
          <cell r="F12424" t="str">
            <v xml:space="preserve">Realizar estudios y diseños para la construcción de parques y/o gimnasios biosaludables para la sana recreación de la comunidad de la zona rural del Municipio de Caloto Cauca. </v>
          </cell>
        </row>
        <row r="12425">
          <cell r="E12425">
            <v>119142280162</v>
          </cell>
          <cell r="F12425" t="str">
            <v>Realizar estudios y diseños para el mejoramiento de la infraestructura de las instituciones y sedes educativas de la zona rural del Municipio de Caloto Cauca.</v>
          </cell>
        </row>
        <row r="12426">
          <cell r="E12426">
            <v>119142280163</v>
          </cell>
          <cell r="F12426" t="str">
            <v>Garantizar la conectividad permanente a internet y la dotación de elementos tecnológicos en todas las instituciones educativas del Municipio de Caloto</v>
          </cell>
        </row>
        <row r="12427">
          <cell r="E12427">
            <v>119142280164</v>
          </cell>
          <cell r="F12427" t="str">
            <v>Construir una política educativa con enfoque diferencial para la población étnica del Municipio de Caloto.</v>
          </cell>
        </row>
        <row r="12428">
          <cell r="E12428">
            <v>119142280165</v>
          </cell>
          <cell r="F12428" t="str">
            <v>Crear la escuela de formación para la mujer en el Municipio de Caloto Cauca.</v>
          </cell>
        </row>
        <row r="12429">
          <cell r="E12429">
            <v>119142280166</v>
          </cell>
          <cell r="F12429" t="str">
            <v>Dotar los espacios artísticos y culturales con el objetivo de generar espacios de sano esparcimiento en la zona rural del Municipio de Caloto Cauca.</v>
          </cell>
        </row>
        <row r="12430">
          <cell r="E12430">
            <v>119142280167</v>
          </cell>
          <cell r="F12430" t="str">
            <v xml:space="preserve">Realizar el nombramiento de docentes comunitarios formados que pertenezcan a la comunidad, con el fin de garantizar el enfoque étnico y diferencial </v>
          </cell>
        </row>
        <row r="12431">
          <cell r="E12431">
            <v>119142280197</v>
          </cell>
          <cell r="F12431" t="str">
            <v>Fortalecer las huertas escolares de las Instituciones Educativas rurales del Municipio de Caloto – Cauca.</v>
          </cell>
        </row>
        <row r="12432">
          <cell r="E12432">
            <v>119212266389</v>
          </cell>
          <cell r="F12432" t="str">
            <v xml:space="preserve"> Implementar un programa de formación a familias, cuidadores, docentes, personal que trabaja con la primera infancia.</v>
          </cell>
        </row>
        <row r="12433">
          <cell r="E12433">
            <v>119212266395</v>
          </cell>
          <cell r="F12433" t="str">
            <v>Implementar programas de  atención integral de la primera infancia en las 48 Veredas del Municipio de Corinto, teniendo en cuenta el enfoque diferencial, según las modalidades de atención pertinenete (en algunos casos puede ser institucional, en otros familiar)</v>
          </cell>
        </row>
        <row r="12434">
          <cell r="E12434">
            <v>119212266404</v>
          </cell>
          <cell r="F12434" t="str">
            <v>Realizar un estudio de la Cobertura por parte de la Entidad Territorial (acceso, permanencia y trayectorias educativas) y el proceso de análisis de planta y ajustes al PEI, para que se garantice la atención permanente a la población,se cuente con  étno educadores indígenas,se logre la implementación del Decreto 1811 del 2017 y los acuerdos de Monterilla.</v>
          </cell>
        </row>
        <row r="12435">
          <cell r="E12435">
            <v>119212266424</v>
          </cell>
          <cell r="F12435" t="str">
            <v>Realizar diagnostico del estado de la Infraestructura Educativa Municipio de Corinto Cauca con el fin de hacer las mejoras y adecuaciones necesarias que permitan ofrecer un servicio adecuado a la población.</v>
          </cell>
        </row>
        <row r="12436">
          <cell r="E12436">
            <v>119212266430</v>
          </cell>
          <cell r="F12436" t="str">
            <v>Garantizar la cobertura de los programas nutricionales escolares (PAE) desde el nivel cero hasta el grado once acorde a la zona rural.</v>
          </cell>
        </row>
        <row r="12437">
          <cell r="E12437">
            <v>119212266431</v>
          </cell>
          <cell r="F12437" t="str">
            <v>Implementación del servicio de internet  de  en las Sedes Educativas rurales  del Municipio de Corinto Cauca.</v>
          </cell>
        </row>
        <row r="12438">
          <cell r="E12438">
            <v>119212266484</v>
          </cell>
          <cell r="F12438" t="str">
            <v>Brindar el servicio de transporte escolar para los niños y niñas en edad escolar del Municipio de Corinto</v>
          </cell>
        </row>
        <row r="12439">
          <cell r="E12439">
            <v>119212266486</v>
          </cell>
          <cell r="F12439" t="str">
            <v>Construir  de Parques Infantiles para la zona rural del Municipio de Corinto Cauca</v>
          </cell>
        </row>
        <row r="12440">
          <cell r="E12440">
            <v>119212266525</v>
          </cell>
          <cell r="F12440" t="str">
            <v>Incluir estrategias pedagógicas desde las vivencias agropecuarias  en la sedes e Instituciones educativas del Municipio de Corinto Cauca</v>
          </cell>
        </row>
        <row r="12441">
          <cell r="E12441">
            <v>119212266530</v>
          </cell>
          <cell r="F12441" t="str">
            <v xml:space="preserve">Construcción y dotación de  Centros de Desarrollo Infantil - CDI en el municipio de Corinto, Cauca. </v>
          </cell>
        </row>
        <row r="12442">
          <cell r="E12442">
            <v>119212266534</v>
          </cell>
          <cell r="F12442" t="str">
            <v>Realizar estudios, diseños, construcción y dotación de un campus universitario público en el Municipio de Corinto, Cauca.</v>
          </cell>
        </row>
        <row r="12443">
          <cell r="E12443">
            <v>119212266536</v>
          </cell>
          <cell r="F12443" t="str">
            <v>Realizar actualización y proyección de los (PROYECTO EDUCATIVO COMUNITARIO) PEC y (PROYECTO EDUCATIVO INSTITUCIONAL) PEI, en el Municipio de Corinto Cauca.</v>
          </cell>
        </row>
        <row r="12444">
          <cell r="E12444">
            <v>119212266540</v>
          </cell>
          <cell r="F12444" t="str">
            <v>Realizar estudios, diseños construcción y dotación de comedores escolares , en las Sedes Educativas del Municipio de Corinto Cauca.</v>
          </cell>
        </row>
        <row r="12445">
          <cell r="E12445">
            <v>119212266584</v>
          </cell>
          <cell r="F12445" t="str">
            <v>Facilitar el acceso a los programas de becas para acceso a la Educación Superior para los estudiantes de la educación publica del Municipio de Corinto Cauca.</v>
          </cell>
        </row>
        <row r="12446">
          <cell r="E12446">
            <v>119212266590</v>
          </cell>
          <cell r="F12446" t="str">
            <v>Realizar estudios, diseños, construcción de nuevas sedes educativas en el Municipio de Corinto Cauca.</v>
          </cell>
        </row>
        <row r="12447">
          <cell r="E12447">
            <v>119212267854</v>
          </cell>
          <cell r="F12447" t="str">
            <v>Mejoramiento y adecuación  de escenarios deportivos en las Instituciones y Sedes Educativas del Municipio de Corinto Cauca.</v>
          </cell>
        </row>
        <row r="12448">
          <cell r="E12448">
            <v>119212267855</v>
          </cell>
          <cell r="F12448" t="str">
            <v xml:space="preserve">Implementar ludotecas móviles que lleguen a las 48 veredas del municipio de Corinto, Cauca, </v>
          </cell>
        </row>
        <row r="12449">
          <cell r="E12449">
            <v>119212267856</v>
          </cell>
          <cell r="F12449" t="str">
            <v>Construcción y adecuación de baterías sanitarias en las sedes educativas del municipio de Corinto, Cauca.</v>
          </cell>
        </row>
        <row r="12450">
          <cell r="E12450">
            <v>119212267857</v>
          </cell>
          <cell r="F12450" t="str">
            <v>Garantizar el acceso a la educación y permanencia a las niñas y niños, de las comunidades con concepción diferente en lo cultural étnico</v>
          </cell>
        </row>
        <row r="12451">
          <cell r="E12451">
            <v>119212267858</v>
          </cell>
          <cell r="F12451" t="str">
            <v>Construcción y dotación de laboratorios de física, química y agroindustria en las sedes e Instituciones Educativas del municipio de Corinto, Cauca.</v>
          </cell>
        </row>
        <row r="12452">
          <cell r="E12452">
            <v>119212267859</v>
          </cell>
          <cell r="F12452" t="str">
            <v>Garantizar programas de atención a niños y niñas con capacidades diferentes en el Municipio de Corinto Cauca.</v>
          </cell>
        </row>
        <row r="12453">
          <cell r="E12453">
            <v>119212267860</v>
          </cell>
          <cell r="F12453" t="str">
            <v>Dotación de mobiliario en las Instituciones Educativas del Municipio de Corinto, Cauca</v>
          </cell>
        </row>
        <row r="12454">
          <cell r="E12454">
            <v>119212267861</v>
          </cell>
          <cell r="F12454" t="str">
            <v>Progamas de Orientacion vocacional profesional, para estudiantes de grado  11 de las Instituciones Educativas del Muncipio de Corinto Cauca.</v>
          </cell>
        </row>
        <row r="12455">
          <cell r="E12455">
            <v>119212267862</v>
          </cell>
          <cell r="F12455" t="str">
            <v>Estudios, diseños y construcción de escenarios deportivos en la Instituciones Educativas del Municipio de Corinto Cauca.</v>
          </cell>
        </row>
        <row r="12456">
          <cell r="E12456">
            <v>119212267863</v>
          </cell>
          <cell r="F12456" t="str">
            <v>Construcción de auditorios en las Sedes e Instituciones Educativas del Municipio de Corinto Cauca.</v>
          </cell>
        </row>
        <row r="12457">
          <cell r="E12457">
            <v>119212267864</v>
          </cell>
          <cell r="F12457" t="str">
            <v>Fortalecimiento del Sistema de Educación superior, tecnología, técnica y complementaria en el Municipio de Corinto</v>
          </cell>
        </row>
        <row r="12458">
          <cell r="E12458">
            <v>119212267865</v>
          </cell>
          <cell r="F12458" t="str">
            <v>Implementar programas para la disminución del analfabetism educación para jóvenes y adultos, de igual manera la educación para población con capacidades diferentes en la zona rural</v>
          </cell>
        </row>
        <row r="12459">
          <cell r="E12459">
            <v>119212267866</v>
          </cell>
          <cell r="F12459" t="str">
            <v>Ampliar y garantizar la cobertura gratuita en el Corregimiento El Jagual para los jovenes en extra edad y adulto mayor, del Municipio de Corinto Cauca.</v>
          </cell>
        </row>
        <row r="12460">
          <cell r="E12460">
            <v>119212267867</v>
          </cell>
          <cell r="F12460" t="str">
            <v>Construcción de aulas de clase en las Instituciones y sedes educativas del Municipio de Corinto</v>
          </cell>
        </row>
        <row r="12461">
          <cell r="E12461">
            <v>119212267868</v>
          </cell>
          <cell r="F12461" t="str">
            <v>Implementar programas de formación para el aprovechamiento del tiempo libre en las Instituciones y Sedes Educativas del Municipio de Corinto Cauca.</v>
          </cell>
        </row>
        <row r="12462">
          <cell r="E12462">
            <v>119212267869</v>
          </cell>
          <cell r="F12462" t="str">
            <v>Estudios de riesgo, reubicación y construcción sedes educativas, en las Veredas Carrizales, Los Andes, Cristalina, Media Naranja, Quebraditas, Chicharronal y El Danubio, en el Municpio de Corinto Cauca.</v>
          </cell>
        </row>
        <row r="12463">
          <cell r="E12463">
            <v>119256284278</v>
          </cell>
          <cell r="F12463" t="str">
            <v>Realizar, estudios, diseños, construcción y dotación de  casas de la cultura en el Municipio de el Tambo Cauca.</v>
          </cell>
        </row>
        <row r="12464">
          <cell r="E12464">
            <v>119256284279</v>
          </cell>
          <cell r="F12464" t="str">
            <v xml:space="preserve">Implementar programas de para aprovechamiento del tiempo libre de los habitantes del Municipio de el Tambo Cauca. </v>
          </cell>
        </row>
        <row r="12465">
          <cell r="E12465">
            <v>119256284283</v>
          </cell>
          <cell r="F12465" t="str">
            <v>Mejorar  y dotar los polideportivos o espacios recreativos existentes en el Municipio de el Tambo Cauca.</v>
          </cell>
        </row>
        <row r="12466">
          <cell r="E12466">
            <v>119256284287</v>
          </cell>
          <cell r="F12466" t="str">
            <v>Gestionar el patrocinio de  los deportistas sobresalientes del Municipio de el Tambo Cauca.</v>
          </cell>
        </row>
        <row r="12467">
          <cell r="E12467">
            <v>119256284289</v>
          </cell>
          <cell r="F12467" t="str">
            <v>Realizar, estudios, diseños, construcción y dotación de  polideportivos  en el Municipio de el Tambo Cauca.</v>
          </cell>
        </row>
        <row r="12468">
          <cell r="E12468">
            <v>119256284314</v>
          </cell>
          <cell r="F12468" t="str">
            <v xml:space="preserve"> Realizar estudios técnicos, Diseño, Construcción y dotación de albergues en la instituciones educativas que  permitan la permanencia  de los estudiantes en el sistema educativo en el municipio de El Tambo </v>
          </cell>
        </row>
        <row r="12469">
          <cell r="E12469">
            <v>119256284441</v>
          </cell>
          <cell r="F12469" t="str">
            <v xml:space="preserve"> Realizar estudios de cobertura y viabilidad técnica, diseños y Construcción de colegios  de primaria y secundaria para garantizar el acceso a la educación  de la población de   el municipio de El Tambo.</v>
          </cell>
        </row>
        <row r="12470">
          <cell r="E12470">
            <v>119256284477</v>
          </cell>
          <cell r="F12470" t="str">
            <v>Promover, fortalecer y Articular los procesos de investigación en el municipio de El Tambo Cauca</v>
          </cell>
        </row>
        <row r="12471">
          <cell r="E12471">
            <v>119256284483</v>
          </cell>
          <cell r="F12471" t="str">
            <v>Realizar oportunamente los estudios de cobertura para el nombramiento de docentes y personal administrativo en los establecimientos educativos del municipio de Tambo.</v>
          </cell>
        </row>
        <row r="12472">
          <cell r="E12472">
            <v>119256284486</v>
          </cell>
          <cell r="F12472" t="str">
            <v>Realizar estudios técnicos de viabilidad, diseños, construcción y dotación de  Centros de Desarrollo Infantil (CDI) Primera Infancia en el municipio de el Tambo Cauca.</v>
          </cell>
        </row>
        <row r="12473">
          <cell r="E12473">
            <v>119256284979</v>
          </cell>
          <cell r="F12473" t="str">
            <v>Dotar escenarios Deportivos para fomentar espacios de recreación cultura y deporte  en el municipio de El Tambo Cauca.</v>
          </cell>
        </row>
        <row r="12474">
          <cell r="E12474">
            <v>119256284980</v>
          </cell>
          <cell r="F12474" t="str">
            <v>Cualificar  y formar  docentes del municipio de El Tambo Cauca.</v>
          </cell>
        </row>
        <row r="12475">
          <cell r="E12475">
            <v>119256284981</v>
          </cell>
          <cell r="F12475" t="str">
            <v>Dotar bibliotecas escolares en las Instituciones y Centros educativos del Municipio de El Tambo.</v>
          </cell>
        </row>
        <row r="12476">
          <cell r="E12476">
            <v>119256284982</v>
          </cell>
          <cell r="F12476" t="str">
            <v xml:space="preserve">Implementar programa de capacitación a padres de familia en el Municipio de El Tambo Cauca. </v>
          </cell>
        </row>
        <row r="12477">
          <cell r="E12477">
            <v>119256284983</v>
          </cell>
          <cell r="F12477" t="str">
            <v>Implementar un programa de alfabetización en la zona rural del municipio de El Tambo.</v>
          </cell>
        </row>
        <row r="12478">
          <cell r="E12478">
            <v>119256284984</v>
          </cell>
          <cell r="F12478" t="str">
            <v xml:space="preserve">Gestionar la implementación de un programa de bibliotecas móviles  en los establecimientos educativos de El municipio de El Tambo Cauca  </v>
          </cell>
        </row>
        <row r="12479">
          <cell r="E12479">
            <v>119256284985</v>
          </cell>
          <cell r="F12479" t="str">
            <v>Construir  Laboratorios escolares para el Municipio de El Tambo.</v>
          </cell>
        </row>
        <row r="12480">
          <cell r="E12480">
            <v>119256284986</v>
          </cell>
          <cell r="F12480" t="str">
            <v>Construir  aulas múltiples en las Instituciones, Centros y Sedes educativas rurales del municipio de El Tambo.</v>
          </cell>
        </row>
        <row r="12481">
          <cell r="E12481">
            <v>119256284987</v>
          </cell>
          <cell r="F12481" t="str">
            <v>Implementar el servicio de  transporte Escolar en el municipio de El Tambo Cauca</v>
          </cell>
        </row>
        <row r="12482">
          <cell r="E12482">
            <v>119256284988</v>
          </cell>
          <cell r="F12482" t="str">
            <v>Gestionar la  Creación de un Centro Educativo Regional CERES en el municipio de El Tambo Cauca.</v>
          </cell>
        </row>
        <row r="12483">
          <cell r="E12483">
            <v>119256284989</v>
          </cell>
          <cell r="F12483" t="str">
            <v>Implementar un programa de becas integrales para educación superior en el municipio de El Tambo</v>
          </cell>
        </row>
        <row r="12484">
          <cell r="E12484">
            <v>119256284990</v>
          </cell>
          <cell r="F12484" t="str">
            <v>Formular e implementar un proyecto para el equipamiento de herramientas tecnológicas y conectividad de los establecimientos educativos del municipio de El Tambo.</v>
          </cell>
        </row>
        <row r="12485">
          <cell r="E12485">
            <v>119256284991</v>
          </cell>
          <cell r="F12485" t="str">
            <v>Mejorar la calidad de la alimentación escolar en restaurantes escolares y primera infancia en el municipio de El Tambo Cauca</v>
          </cell>
        </row>
        <row r="12486">
          <cell r="E12486">
            <v>119256284992</v>
          </cell>
          <cell r="F12486" t="str">
            <v>Construir  escenarios deportivos para fomentar espacios de recreación cultura y deporte  en el municipio de El Tambo Cauca.</v>
          </cell>
        </row>
        <row r="12487">
          <cell r="E12487">
            <v>119256284993</v>
          </cell>
          <cell r="F12487" t="str">
            <v>Articular  con el SENA para  capacitar a jóvenes y mujeres en habilidades para  trabajo y el emprendimiento en el municipio de El Tambo  Cauca .</v>
          </cell>
        </row>
        <row r="12488">
          <cell r="E12488">
            <v>119256284994</v>
          </cell>
          <cell r="F12488" t="str">
            <v>Mejorar la infraestructura de las escuelas y colegios del municipio de El Tambo.</v>
          </cell>
        </row>
        <row r="12489">
          <cell r="E12489">
            <v>119256285022</v>
          </cell>
          <cell r="F12489" t="str">
            <v>Promover la implementación de huertos escolares en las Instituciones Educativas del municipio de El Tambo Cauca</v>
          </cell>
        </row>
        <row r="12490">
          <cell r="E12490">
            <v>119364271742</v>
          </cell>
          <cell r="F12490" t="str">
            <v>Implementar proyectos productivos pedagógicos en las 28 sedes educativas y en 7 instituciones educativas en el municipio Resguardo, en el departamento del Cauca.</v>
          </cell>
        </row>
        <row r="12491">
          <cell r="E12491">
            <v>119364271877</v>
          </cell>
          <cell r="F12491" t="str">
            <v>Realizar los estudios técnicos, diseños, construcción y dotación de  espacios lúdico-educativos para población con capacidades especiales</v>
          </cell>
        </row>
        <row r="12492">
          <cell r="E12492">
            <v>119364271879</v>
          </cell>
          <cell r="F12492" t="str">
            <v>Realizar los estudios, diseños y construcción de una biblioteca en la institución educativa de bachillerato técnico agrícola de Jambaló</v>
          </cell>
        </row>
        <row r="12493">
          <cell r="E12493">
            <v>119364271880</v>
          </cell>
          <cell r="F12493" t="str">
            <v>Crear  escuelas de formación artística y cultural para la enseñanza de módulos de música, danza y artesanías con enfoque étnico en el municipio de Jambaló , Cauca</v>
          </cell>
        </row>
        <row r="12494">
          <cell r="E12494">
            <v>119364271881</v>
          </cell>
          <cell r="F12494" t="str">
            <v>Crear una escuela de padres para la enseñanza de pautas de crianza (desde el contexto cultural indígena) y la prevención de violencia intrafamiliar</v>
          </cell>
        </row>
        <row r="12495">
          <cell r="E12495">
            <v>119364271882</v>
          </cell>
          <cell r="F12495" t="str">
            <v>Crear escuelas deportivas para la formación en las disciplinas: Fútbol, fútbol-sala, atletismo y ciclismo, para los jóvenes del municipio y resguardo indígena de Jambaló</v>
          </cell>
        </row>
        <row r="12496">
          <cell r="E12496">
            <v>119364271886</v>
          </cell>
          <cell r="F12496" t="str">
            <v>Realizar estudios, diseños y construcción de "tulpas pedagógicas", con enfoque diferencial, en las  instituciones educativas del resguardo y municipio de Jambaló</v>
          </cell>
        </row>
        <row r="12497">
          <cell r="E12497">
            <v>119364271888</v>
          </cell>
          <cell r="F12497" t="str">
            <v>Realizar los diseños y construcción de parques infantiles con enfoque diferencial,  en las  sedes educativas para la primera infancia del municipio y resguardo indígena de Jambaló</v>
          </cell>
        </row>
        <row r="12498">
          <cell r="E12498">
            <v>119364271928</v>
          </cell>
          <cell r="F12498" t="str">
            <v>Realizar el mejoramiento y adecuación de las canchas de fútbol del resguardo y municipio de Jambaló</v>
          </cell>
        </row>
        <row r="12499">
          <cell r="E12499">
            <v>119364271931</v>
          </cell>
          <cell r="F12499" t="str">
            <v>Realizar estudios, diseños y construcción de  auditorios multi-propósito para las instituciones educativas del resguardo del municipio de Jambaló</v>
          </cell>
        </row>
        <row r="12500">
          <cell r="E12500">
            <v>119364271939</v>
          </cell>
          <cell r="F12500" t="str">
            <v>Realizar los estudios de riesgo, diseños y construcción de una sede  para las escuelas de las veredas La Laguna, El Carrizal y El Trapiche en el municipio de Jambaló</v>
          </cell>
        </row>
        <row r="12501">
          <cell r="E12501">
            <v>119364271940</v>
          </cell>
          <cell r="F12501" t="str">
            <v>Realizar estudios, diseños y construcción de escenarios deportivos multipropositos, en el Resguardo y Municipio de Jambaló</v>
          </cell>
        </row>
        <row r="12502">
          <cell r="E12502">
            <v>119364271941</v>
          </cell>
          <cell r="F12502" t="str">
            <v>Realizar estudios técnicos, diseños y construcción de una villa olímpica municipal en la vereda Campo Alegre del resguardo y municipio de Jambaló</v>
          </cell>
        </row>
        <row r="12503">
          <cell r="E12503">
            <v>119364271963</v>
          </cell>
          <cell r="F12503" t="str">
            <v>Realizar los estudios para el cerramiento de las sedes educativas de primaria y  secundaria y media vocacional del municipio y resguardo indígena de Jambaló</v>
          </cell>
        </row>
        <row r="12504">
          <cell r="E12504">
            <v>119364271964</v>
          </cell>
          <cell r="F12504" t="str">
            <v>Dotar de materiales didácticos a las sedes educativas de preescola, primaria, secundaria y media vocacional del municipio y resguardo indígena de Jambaló</v>
          </cell>
        </row>
        <row r="12505">
          <cell r="E12505">
            <v>119364271966</v>
          </cell>
          <cell r="F12505" t="str">
            <v>Realizar la construcción de baterías sanitarias en las  sedes educativas (de primaria y secundaria) del municipio y resguardo indígena de Jambaló</v>
          </cell>
        </row>
        <row r="12506">
          <cell r="E12506">
            <v>119364271968</v>
          </cell>
          <cell r="F12506" t="str">
            <v>Realizar los estudios, diseños, construcción y dotación de puntos de atención con enfoque étnico para la atención de niños y niñas del programa "semillas de vida - CDI"</v>
          </cell>
        </row>
        <row r="12507">
          <cell r="E12507">
            <v>119364271974</v>
          </cell>
          <cell r="F12507" t="str">
            <v>Realizar los estudios de cobertura, calidad y pertinencia de educación rural para preescolar, básica y media para ampliar la planta de docentes, directivos y personal administrativo en el marco del SEIP</v>
          </cell>
        </row>
        <row r="12508">
          <cell r="E12508">
            <v>119364271977</v>
          </cell>
          <cell r="F12508" t="str">
            <v>Estudios, diseños y construcción de laboratorios para química y física en las instituciones educativas del resguardo indígena y municipio de Jambaló</v>
          </cell>
        </row>
        <row r="12509">
          <cell r="E12509">
            <v>119364271978</v>
          </cell>
          <cell r="F12509" t="str">
            <v>Elaborar un estudio de diagnóstico de las necesidades de Infraestructura Educativa en las sedes educativas del Resguardo y Municipio de Jambaló.</v>
          </cell>
        </row>
        <row r="12510">
          <cell r="E12510">
            <v>119364271986</v>
          </cell>
          <cell r="F12510" t="str">
            <v>Promover la atención y permanencia a estudiantes con canasta educativa integral en el Resguardo y Municipio de Jambaló</v>
          </cell>
        </row>
        <row r="12511">
          <cell r="E12511">
            <v>119364271989</v>
          </cell>
          <cell r="F12511" t="str">
            <v>Promover la investigación, sistematización, diseño y publicación de material pedagógico sobre las experiencias y saberes ancestrales del  proyecto educativo del resguardo de jambaló</v>
          </cell>
        </row>
        <row r="12512">
          <cell r="E12512">
            <v>119364271990</v>
          </cell>
          <cell r="F12512" t="str">
            <v>Implementar programas de formación permanente  a docentes de las Instituciones Educativas del Resguardo y Municipio de Jambalo</v>
          </cell>
        </row>
        <row r="12513">
          <cell r="E12513">
            <v>119364272540</v>
          </cell>
          <cell r="F12513" t="str">
            <v>Realizar los estudios, diseños, construcción y dotación de un hogar infantil agrupado en la vereda La Mina del Municipio de Jambaló.</v>
          </cell>
        </row>
        <row r="12514">
          <cell r="E12514">
            <v>119364272636</v>
          </cell>
          <cell r="F12514" t="str">
            <v>Realizar la ampliación de cobertura de los nidos lingüísticos (programas de enseñanza de lenguas nasa yuwe y namtrik) en el territorio indígena de Jambaló</v>
          </cell>
        </row>
        <row r="12515">
          <cell r="E12515">
            <v>119364272883</v>
          </cell>
          <cell r="F12515" t="str">
            <v xml:space="preserve">Fomentar el impulso del Plan Decenal cultural en el resguardo y municipio de Jambaló </v>
          </cell>
        </row>
        <row r="12516">
          <cell r="E12516">
            <v>119364273086</v>
          </cell>
          <cell r="F12516" t="str">
            <v>Construcción de aulas educativas (modelo tipo) en las instituciones educativas del municipio y resguardo indígena de Jambaló</v>
          </cell>
        </row>
        <row r="12517">
          <cell r="E12517">
            <v>119364273087</v>
          </cell>
          <cell r="F12517" t="str">
            <v>Construccion de  una placa deportiva en la Institución Educativa Marino Mestizo</v>
          </cell>
        </row>
        <row r="12518">
          <cell r="E12518">
            <v>119364273088</v>
          </cell>
          <cell r="F12518" t="str">
            <v>Construcción de aulas de informática en las instituciones educativas del municipio y resguardo indígena de Jambaló</v>
          </cell>
        </row>
        <row r="12519">
          <cell r="E12519">
            <v>119364273089</v>
          </cell>
          <cell r="F12519" t="str">
            <v>Instalar parques saludables en los centros poblados del Resguardo y Municipio de Jambaló</v>
          </cell>
        </row>
        <row r="12520">
          <cell r="E12520">
            <v>119364273090</v>
          </cell>
          <cell r="F12520" t="str">
            <v>Realizar convenios entre la UAIIN (Universidad Autónoma Indígena Intercultural)  y universidades públicas (ICETEX),  para ofertar formación en diplomados, técnica, tecnológica y profesional.</v>
          </cell>
        </row>
        <row r="12521">
          <cell r="E12521">
            <v>119364273091</v>
          </cell>
          <cell r="F12521" t="str">
            <v>Adecuacion  del auditorio en la Institucion Educativa Bachillerato Técnico Agricola de Jambalo (Sede Centro Docente Urbano Mixto)</v>
          </cell>
        </row>
        <row r="12522">
          <cell r="E12522">
            <v>119364273092</v>
          </cell>
          <cell r="F12522" t="str">
            <v>Estudios, diseños y construcción de bibliotecas en las instituciones educativas del resguardo y municipio de Jambaló</v>
          </cell>
        </row>
        <row r="12523">
          <cell r="E12523">
            <v>119364273093</v>
          </cell>
          <cell r="F12523" t="str">
            <v>Realizar convenios con universidades públicas y privadas para el acceso a la educación superior de la población estudiantil egresada de las instituciones educativas de Jambaló</v>
          </cell>
        </row>
        <row r="12524">
          <cell r="E12524">
            <v>119364273094</v>
          </cell>
          <cell r="F12524" t="str">
            <v>Evaluar y actualizar el Proyecto Educativo Comunitario del resguardo indígena de Jambaló</v>
          </cell>
        </row>
        <row r="12525">
          <cell r="E12525">
            <v>119364273095</v>
          </cell>
          <cell r="F12525" t="str">
            <v>Potenciar el programa de enseñanza de lenguas propias (nasa yuwe y namtrik) de la estructura Ne'jwesx del resguardo indígena de Jambaló a través de asesoría lingüística profesional</v>
          </cell>
        </row>
        <row r="12526">
          <cell r="E12526">
            <v>119364273096</v>
          </cell>
          <cell r="F12526" t="str">
            <v>Construcción de placas deportivas en las veredas Loma Larga, El Tablón y Zumbico</v>
          </cell>
        </row>
        <row r="12527">
          <cell r="E12527">
            <v>119364273097</v>
          </cell>
          <cell r="F12527" t="str">
            <v>Estudios, diseños y construcción de restaurantes escolares en las instituciones educativas del resguardo y municipio de Jambaló</v>
          </cell>
        </row>
        <row r="12528">
          <cell r="E12528">
            <v>119364273098</v>
          </cell>
          <cell r="F12528" t="str">
            <v>Estudios y diseños para la construccion de laboratorios agroindustriales en las Instituciones Educativas Wilder Fabian Hurtado y Bachillerato Tecnico Agricola de Jambalo (Sede Principal)</v>
          </cell>
        </row>
        <row r="12529">
          <cell r="E12529">
            <v>119364273099</v>
          </cell>
          <cell r="F12529" t="str">
            <v>Mejoramiento de las condiciones de acceso y la permanencia en el sistema educativo de los  niños y niñas en edad escolar del resguardo y Municipio de jambalo</v>
          </cell>
        </row>
        <row r="12530">
          <cell r="E12530">
            <v>119364273100</v>
          </cell>
          <cell r="F12530" t="str">
            <v>Estudios, diseños y construcción de la cubierta de la losa deportiva de la Institución Educativa Marden Arnulfo Betancur</v>
          </cell>
        </row>
        <row r="12531">
          <cell r="E12531">
            <v>119364273101</v>
          </cell>
          <cell r="F12531" t="str">
            <v>Estudios, diseños y construccion de sedes administrativas en las 7 Instituciones Educativas del Resguardo y Municipio de Jambalo</v>
          </cell>
        </row>
        <row r="12532">
          <cell r="E12532">
            <v>119364273102</v>
          </cell>
          <cell r="F12532" t="str">
            <v>Establecer un programa especial para la atención educativa a niños en condición de discapacidad y capacidades diferentes  del resguardo y municipio de Jambaló</v>
          </cell>
        </row>
        <row r="12533">
          <cell r="E12533">
            <v>119450289346</v>
          </cell>
          <cell r="F12533" t="str">
            <v>Dotar de útiles escolares y uniformes a los estudiantes de las Instituciones, Centros y Sedes Educativas rurales del municipio de Mercaderes, Cauca.</v>
          </cell>
        </row>
        <row r="12534">
          <cell r="E12534">
            <v>119450289354</v>
          </cell>
          <cell r="F12534" t="str">
            <v>Mejorar la prestación del servicio del Programa de Alimentación Escolar - PAE, en las Instituciones, Centros y Sedes educativas del municipio de Mercaderes Cauca.</v>
          </cell>
        </row>
        <row r="12535">
          <cell r="E12535">
            <v>119450289356</v>
          </cell>
          <cell r="F12535" t="str">
            <v>Realizar los estudios de cobertura para tramitar ante la Secretaría de Educación Departamental la creación de cargos administrativos en las Instituciones Educativas de la zona rural del municipio de Mercaderes, Cauca.</v>
          </cell>
        </row>
        <row r="12536">
          <cell r="E12536">
            <v>119450289758</v>
          </cell>
          <cell r="F12536" t="str">
            <v xml:space="preserve"> Crear y poner en funcionamiento  la escuela cultural y deportiva multidisciplinaria en el municipio de Mercaderes - Cauca.  </v>
          </cell>
        </row>
        <row r="12537">
          <cell r="E12537">
            <v>119450291249</v>
          </cell>
          <cell r="F12537" t="str">
            <v>Realizar estudios, diseños y construcción del colegio Agropecuario en la cabecera corregimental de Esmeraldas del municipio de Mercaderes, Cauca,</v>
          </cell>
        </row>
        <row r="12538">
          <cell r="E12538">
            <v>119450291250</v>
          </cell>
          <cell r="F12538" t="str">
            <v>Construir parques infantiles en los establecimientos educativos, hogares agrupados y Centros de Desarrollo Infantil de la zona rural del municipio de Mercaderes, Cauca.</v>
          </cell>
        </row>
        <row r="12539">
          <cell r="E12539">
            <v>119450291251</v>
          </cell>
          <cell r="F12539" t="str">
            <v>Dotar de equipos tecnológicos y audiovisuales a las Instituciones, Centros y Sedes Educativas rurales del Municipio de Mercaderes, Cauca.</v>
          </cell>
        </row>
        <row r="12540">
          <cell r="E12540">
            <v>119450291252</v>
          </cell>
          <cell r="F12540" t="str">
            <v>Realizar estudios, diseños y construcción de espacios físicos para permitir la operación de la modalidad de desarrollo infantil en medio familiar en las 62 veredas del municipio de Mercaderes, Cauca.</v>
          </cell>
        </row>
        <row r="12541">
          <cell r="E12541">
            <v>119450291253</v>
          </cell>
          <cell r="F12541" t="str">
            <v>Realizar estudios técnicos y creación de un centro de investigación en el municipio de Mercaderes, Cauca.</v>
          </cell>
        </row>
        <row r="12542">
          <cell r="E12542">
            <v>119450291254</v>
          </cell>
          <cell r="F12542" t="str">
            <v xml:space="preserve">Realizar estudios, diseños y construcción de nuevas sedes educativas en la zona rural del municipio de Mercaderes, Cauca. </v>
          </cell>
        </row>
        <row r="12543">
          <cell r="E12543">
            <v>119450291255</v>
          </cell>
          <cell r="F12543" t="str">
            <v>Incorporar la educación media técnica en las Instituciones Educativas Rurales del municipio de Mercaderes, Cauca.</v>
          </cell>
        </row>
        <row r="12544">
          <cell r="E12544">
            <v>119450291256</v>
          </cell>
          <cell r="F12544" t="str">
            <v>Realizar estudios, diseños y construcción de canchas de fútbol en las cabeceras corregimentales del municipio de Mercaderes, Cauca.</v>
          </cell>
        </row>
        <row r="12545">
          <cell r="E12545">
            <v>119450291257</v>
          </cell>
          <cell r="F12545" t="str">
            <v>Formular e implementar un programa para la formación y capacitación de madres comunitarias y agentes educativos vinculados a los programas de atención a la primera infancia del municipio de Mercaderes, Cauca.</v>
          </cell>
        </row>
        <row r="12546">
          <cell r="E12546">
            <v>119450291258</v>
          </cell>
          <cell r="F12546" t="str">
            <v>Realizar la adecuación de la infraestructura física de las Instituciones, Centros y Sedes Educativas Rurales del municipio de Mercaderes, Cauca.</v>
          </cell>
        </row>
        <row r="12547">
          <cell r="E12547">
            <v>119450291259</v>
          </cell>
          <cell r="F12547" t="str">
            <v>Realizar estudios, diseños, construcción y sostenimiento de una sede regional de la Universidad del Cauca, para incentivar y facilitar el acceso a la educación superior en el municipio de Mercaderes, Cauca.</v>
          </cell>
        </row>
        <row r="12548">
          <cell r="E12548">
            <v>119450291260</v>
          </cell>
          <cell r="F12548" t="str">
            <v>Realizar las ampliaciones locativas necesarias para garantizar que los hogares agrupados, con la cobertura suficiente, puedan operar como Centros de Desarrollo Infantil en la zona rural del municipio de Mercaderes, Cauca.</v>
          </cell>
        </row>
        <row r="12549">
          <cell r="E12549">
            <v>119450291261</v>
          </cell>
          <cell r="F12549" t="str">
            <v>Implementar un programa que otorgue subsidios para el transporte de los niños y niñas rurales beneficiarios de los programas de atención a la primera infancia en el municipio de Mercaderes, Cauca.</v>
          </cell>
        </row>
        <row r="12550">
          <cell r="E12550">
            <v>119450291262</v>
          </cell>
          <cell r="F12550" t="str">
            <v>Crear un programa de alfabetización para jóvenes y adultos con rezago escolar en las Instituciones Educativas Rurales del municipio de Mercaderes, Cauca.</v>
          </cell>
        </row>
        <row r="12551">
          <cell r="E12551">
            <v>119450291263</v>
          </cell>
          <cell r="F12551" t="str">
            <v>Realizar estudios, diseños y construcción de canchas múltiples con cubierta en las Instituciones Educativas Rurales del municipio de Mercaderes, Cauca.</v>
          </cell>
        </row>
        <row r="12552">
          <cell r="E12552">
            <v>119450291264</v>
          </cell>
          <cell r="F12552" t="str">
            <v>Realizar estudios, diseños y construcción de restaurantes escolares, previo diagnostico, en las Instituciones, Centros y Sedes Educativas Rurales del municipio de Mercaderes, Cauca.</v>
          </cell>
        </row>
        <row r="12553">
          <cell r="E12553">
            <v>119450291265</v>
          </cell>
          <cell r="F12553" t="str">
            <v>Facilitar el acceso a programas de formación técnica, tecnológica y profesional a la población rural del municipio de Mercaderes, Cauca.</v>
          </cell>
        </row>
        <row r="12554">
          <cell r="E12554">
            <v>119450291266</v>
          </cell>
          <cell r="F12554" t="str">
            <v>Mejorar la oferta de los programas de formación para el trabajo y el desarrollo humano en la zona rural del municipio de Mercaderes, Cauca.</v>
          </cell>
        </row>
        <row r="12555">
          <cell r="E12555">
            <v>119450291267</v>
          </cell>
          <cell r="F12555" t="str">
            <v>Implementar un programa de formación y capacitación a docentes, directivos docentes y personal administrativo de las instituciones, Centros y Sedes Educativas Rurales del municipio de Mercaderes, Cauca.</v>
          </cell>
        </row>
        <row r="12556">
          <cell r="E12556">
            <v>119450291268</v>
          </cell>
          <cell r="F12556" t="str">
            <v>Realizar estudios, diseños y construcción de salas de informática en las instituciones, centros y sedes educativas rurales del municipio de Mercaderes, Cauca.</v>
          </cell>
        </row>
        <row r="12557">
          <cell r="E12557">
            <v>119450291269</v>
          </cell>
          <cell r="F12557" t="str">
            <v>Mejorar la infraestructura física, previo diagnóstico, de las Instituciones, Centros y Sedes Educativas Rurales del municipio de Mercaderes, Cauca.</v>
          </cell>
        </row>
        <row r="12558">
          <cell r="E12558">
            <v>119450291270</v>
          </cell>
          <cell r="F12558" t="str">
            <v xml:space="preserve">Implementar un programa integral que fortalezca la cultura y el arte en los establecimientos educativos rurales y cabeceras corregimentales del municipio de Mercaderes, Cauca.  </v>
          </cell>
        </row>
        <row r="12559">
          <cell r="E12559">
            <v>119450291271</v>
          </cell>
          <cell r="F12559" t="str">
            <v>Realizar estudios, diseños y construcción de bibliotecas públicas en las cabeceras corregimentales del municipio de Mercaderes, Cauca.</v>
          </cell>
        </row>
        <row r="12560">
          <cell r="E12560">
            <v>119450291272</v>
          </cell>
          <cell r="F12560" t="str">
            <v>Implementar el servicio de transporte escolar gratuito y permanente para los estudiantes de preescolar, básica y media de todas las Instituciones, Centros y Sedes Educativas Rurales del municipio Mercaderes, Cauca.</v>
          </cell>
        </row>
        <row r="12561">
          <cell r="E12561">
            <v>119450291273</v>
          </cell>
          <cell r="F12561" t="str">
            <v>Ampliar la oferta de los programas de atención a la primera infancia, especialmente, la modalidad de Desarrollo Infantil en medio familiar, en las 62 veredas del municipio de Mercaderes, Cauca.</v>
          </cell>
        </row>
        <row r="12562">
          <cell r="E12562">
            <v>119450291274</v>
          </cell>
          <cell r="F12562" t="str">
            <v>Fortalecer los proyectos de aula en las Instituciones, Centros y Sedes Educativas Rurales del municipio de Mercaderes, Cauca.</v>
          </cell>
        </row>
        <row r="12563">
          <cell r="E12563">
            <v>119450291275</v>
          </cell>
          <cell r="F12563" t="str">
            <v>Realizar estudios, diseños y construcción de hogares infantiles agrupados, previo estudio técnico, en las cabeceras corregimentales del municipio de Mercaderes, Cauca.</v>
          </cell>
        </row>
        <row r="12564">
          <cell r="E12564">
            <v>119450291276</v>
          </cell>
          <cell r="F12564" t="str">
            <v>Resignificar los Proyectos Educativos Institucionales - PEI y los Proyectos Etnoeducativos Comunitarios-PEC de las Instituciones Educativas Rurales del municipio de Mercaderes, Cauca.</v>
          </cell>
        </row>
        <row r="12565">
          <cell r="E12565">
            <v>119450291277</v>
          </cell>
          <cell r="F12565" t="str">
            <v>Realizar estudios, diseños y construcción de la infraestructura física de la Institución Educativa de Mojarras del municipio de Mercaderes, Cauca.</v>
          </cell>
        </row>
        <row r="12566">
          <cell r="E12566">
            <v>119450291278</v>
          </cell>
          <cell r="F12566" t="str">
            <v>Implementar y garantizar el acceso permanente y continuo al servicio de Internet en todas las instituciones, centros y sedes educativas rurales del municipio de Mercaderes, Cauca.</v>
          </cell>
        </row>
        <row r="12567">
          <cell r="E12567">
            <v>119450291279</v>
          </cell>
          <cell r="F12567" t="str">
            <v>Realizar estudios, diseños y construcción de aulas escolares en las Instituciones, Centros y Sedes Educativas Rurales del municipio de Mercaderes, Cauca.</v>
          </cell>
        </row>
        <row r="12568">
          <cell r="E12568">
            <v>119450291280</v>
          </cell>
          <cell r="F12568" t="str">
            <v>Mejorar la infraestructura física de los restaurantes escolares, previo diagnóstico, de las Instituciones, Centros y Sedes Educativas Rurales del municipio de Mercaderes, Cauca.</v>
          </cell>
        </row>
        <row r="12569">
          <cell r="E12569">
            <v>119450291281</v>
          </cell>
          <cell r="F12569" t="str">
            <v>Realizar estudios, diseños y construcción de dos internados estudiantiles en las Instituciones Educativas de San Joaquín y Mojarras del municipio de Mercaderes, Cauca.</v>
          </cell>
        </row>
        <row r="12570">
          <cell r="E12570">
            <v>119450291282</v>
          </cell>
          <cell r="F12570" t="str">
            <v>Implementar granjas integrales en las Instituciones, Centros y Sedes Educativas rurales del municipio de Mercaderes, Cauca.</v>
          </cell>
        </row>
        <row r="12571">
          <cell r="E12571">
            <v>119450291283</v>
          </cell>
          <cell r="F12571" t="str">
            <v>Implementar un programa de acceso a créditos especiales y becas totalmente subsidiadas, para incentivar el acceso a la educación superior de la población rural del municipio de Mercaderes, Cauca.</v>
          </cell>
        </row>
        <row r="12572">
          <cell r="E12572">
            <v>119450291284</v>
          </cell>
          <cell r="F12572" t="str">
            <v>Gestionar ante el Ministerio de Educación Nacional y Secretaria de Educación Departamental, la flexibilización de la relación técnica docente-estudiantes en la zona rural del municipio de Mercaderes, Cauca.</v>
          </cell>
        </row>
        <row r="12573">
          <cell r="E12573">
            <v>119450291285</v>
          </cell>
          <cell r="F12573" t="str">
            <v xml:space="preserve">Realizar convenios con Instituciones de Educación Superior, prioritariamente públicas, para facilitar el acceso a programas técnicos, tecnológicos, profesionales o por ciclos propedéuticos a la población rural del municipio de Mercaderes, Cauca. </v>
          </cell>
        </row>
        <row r="12574">
          <cell r="E12574">
            <v>119450291286</v>
          </cell>
          <cell r="F12574" t="str">
            <v>Realizar estudios, diseños y construcción de áreas administrativas en las Instituciones Educativas Rurales del municipio de Mercaderes, Cauca.</v>
          </cell>
        </row>
        <row r="12575">
          <cell r="E12575">
            <v>119450291287</v>
          </cell>
          <cell r="F12575" t="str">
            <v>Implementar un programa integral que fortalezca el deporte y la recreación en los establecimientos educativos rurales y cabeceras corregimentales del municipio de Mercaderes, Cauca.</v>
          </cell>
        </row>
        <row r="12576">
          <cell r="E12576">
            <v>119450291288</v>
          </cell>
          <cell r="F12576" t="str">
            <v>Realizar estudios, diseños y construcción de un centro de capacitaciones en el municipio de Mercaderes, Cauca.</v>
          </cell>
        </row>
        <row r="12577">
          <cell r="E12577">
            <v>119450291289</v>
          </cell>
          <cell r="F12577" t="str">
            <v>Ampliar la cobertura educativa de la Institución Educativa Sombrerillos - Sede Carbonero del municipio de Mercaderes, Cauca.</v>
          </cell>
        </row>
        <row r="12578">
          <cell r="E12578">
            <v>119450291290</v>
          </cell>
          <cell r="F12578" t="str">
            <v>Construir cerramientos perimetrales en todos los establecimientos educativos rurales del municipio de Mercaderes, Cauca.</v>
          </cell>
        </row>
        <row r="12579">
          <cell r="E12579">
            <v>119455266385</v>
          </cell>
          <cell r="F12579" t="str">
            <v>Fortalecer y garantizar el servicio de restaurante escolar en las instituciones educativas del municipio de Miranda Cauca.</v>
          </cell>
        </row>
        <row r="12580">
          <cell r="E12580">
            <v>119455266399</v>
          </cell>
          <cell r="F12580" t="str">
            <v>Fortalecer los programas para la atención de la primera infancia en el municipio de Miranda Cauca.</v>
          </cell>
        </row>
        <row r="12581">
          <cell r="E12581">
            <v>119455266410</v>
          </cell>
          <cell r="F12581" t="str">
            <v xml:space="preserve">Realizar el análisis de Cobertura y  Estudio técnico de planta por parte de la Entidad Territorial para definir los requerimientos de los Municipios PDET. </v>
          </cell>
        </row>
        <row r="12582">
          <cell r="E12582">
            <v>119455266420</v>
          </cell>
          <cell r="F12582" t="str">
            <v>Fortalecer el apoyo a los proyectos productivos de los estudiantes del municipio de Miranda Cauca</v>
          </cell>
        </row>
        <row r="12583">
          <cell r="E12583">
            <v>119455266435</v>
          </cell>
          <cell r="F12583" t="str">
            <v xml:space="preserve">Realizar estudios y diseños para la construcción de Kioscos  vive digital  </v>
          </cell>
        </row>
        <row r="12584">
          <cell r="E12584">
            <v>119455266439</v>
          </cell>
          <cell r="F12584" t="str">
            <v>Realizar los estudios pertinentes para la ampliación de Cobertura por parte de la Entidad Territorial (acceso, permanencia y trayectorias educativas), adicionalmente proceso de análisis de planta y ajustes al PEI que permitan ampliar la cobertura en educación básica secundaria, en las instituciones educativas del municipio de Miranda Cauca.</v>
          </cell>
        </row>
        <row r="12585">
          <cell r="E12585">
            <v>119455266460</v>
          </cell>
          <cell r="F12585" t="str">
            <v>Realizar el estudio pertinentes para la ampliación de la planta docente de acuerdo al análisis de cobertura por parte de la Entidad Territorial (acceso, permanencia y trayectorias educativas), adicionalmente proceso de análisis de planta y ajustes al PEI.</v>
          </cell>
        </row>
        <row r="12586">
          <cell r="E12586">
            <v>119455266477</v>
          </cell>
          <cell r="F12586" t="str">
            <v xml:space="preserve">Realizar la implementación de materiales para educación con enfoque étnico diferencial </v>
          </cell>
        </row>
        <row r="12587">
          <cell r="E12587">
            <v>119455266479</v>
          </cell>
          <cell r="F12587" t="str">
            <v xml:space="preserve">Implementar transporte escolar para el municipio de Miranda </v>
          </cell>
        </row>
        <row r="12588">
          <cell r="E12588">
            <v>119455266491</v>
          </cell>
          <cell r="F12588" t="str">
            <v>Creación de emisoras escolares en las Instituciones Educativas existentes en el municipio de Miranda - Cauca</v>
          </cell>
        </row>
        <row r="12589">
          <cell r="E12589">
            <v>119455266495</v>
          </cell>
          <cell r="F12589" t="str">
            <v>Realizar estudios, diseños, construcción y dotación de la Escuela de Comunicación Comunitaria Unidad Páez del Reguardo Indígena la Cilia y la Calera del Municipio de Miranda.</v>
          </cell>
        </row>
        <row r="12590">
          <cell r="E12590">
            <v>119455266499</v>
          </cell>
          <cell r="F12590" t="str">
            <v>Realizar estudios, diseños y construcción de salones culturales en los centros poblados del municipio de Miranda Cauca.</v>
          </cell>
        </row>
        <row r="12591">
          <cell r="E12591">
            <v>119455266502</v>
          </cell>
          <cell r="F12591" t="str">
            <v>Realizar mejoramiento y dotación de los salones culturales existentes en la zona rural del municipio de MIranda Cauca</v>
          </cell>
        </row>
        <row r="12592">
          <cell r="E12592">
            <v>119455267933</v>
          </cell>
          <cell r="F12592" t="str">
            <v>Dotar de equipos de cómputo, tecnológicos y didácticos a las instituciones educativas del municipio de Miranda Cauca.</v>
          </cell>
        </row>
        <row r="12593">
          <cell r="E12593">
            <v>119455267934</v>
          </cell>
          <cell r="F12593" t="str">
            <v>Implementar políticas educativas en investigación, desarrollo y tecnología para las comunidades rurales del municipio de Miranda Cauca</v>
          </cell>
        </row>
        <row r="12594">
          <cell r="E12594">
            <v>119455267935</v>
          </cell>
          <cell r="F12594" t="str">
            <v>Garantizar el acceso a la educación superior profesional en el municipio de Miranda Cauca.</v>
          </cell>
        </row>
        <row r="12595">
          <cell r="E12595">
            <v>119455267936</v>
          </cell>
          <cell r="F12595" t="str">
            <v>Realizar estudios y diseños para la construcción de 7 centros de desarrollo infantil (CDI) en el municipio de Miranda Cauca</v>
          </cell>
        </row>
        <row r="12596">
          <cell r="E12596">
            <v>119455267937</v>
          </cell>
          <cell r="F12596" t="str">
            <v>Realizar estudios, diseños y construcción de parques biosaludables en la zona rural del Municipio de Miranda Cauca</v>
          </cell>
        </row>
        <row r="12597">
          <cell r="E12597">
            <v>119455267938</v>
          </cell>
          <cell r="F12597" t="str">
            <v xml:space="preserve">Realizar la adecuación y el mantenimiento de espacios de cómputo o salas de sistemas </v>
          </cell>
        </row>
        <row r="12598">
          <cell r="E12598">
            <v>119455267939</v>
          </cell>
          <cell r="F12598" t="str">
            <v xml:space="preserve">Implementar la jornada única en el municipio de Miranda Cauca. </v>
          </cell>
        </row>
        <row r="12599">
          <cell r="E12599">
            <v>119455267940</v>
          </cell>
          <cell r="F12599" t="str">
            <v>Mejorar y dotar los escenarios deportivos ubicados al interior de las instituciones y centros educativos del municipio de Miranda Cauca.</v>
          </cell>
        </row>
        <row r="12600">
          <cell r="E12600">
            <v>119455267941</v>
          </cell>
          <cell r="F12600" t="str">
            <v>Realizar estudios y diseños para la construcción de 4 bibliotecas estratégicamente ubicadas en el municipio de Miranda Cauca.</v>
          </cell>
        </row>
        <row r="12601">
          <cell r="E12601">
            <v>119455267942</v>
          </cell>
          <cell r="F12601" t="str">
            <v>Fortalecer los sistemas educativos propios e interculturales en el municipio de Miranda Cauca.</v>
          </cell>
        </row>
        <row r="12602">
          <cell r="E12602">
            <v>119455267943</v>
          </cell>
          <cell r="F12602" t="str">
            <v xml:space="preserve">Realizar la dotación de instrumentos musicales para el municipio de Miranda </v>
          </cell>
        </row>
        <row r="12603">
          <cell r="E12603">
            <v>119455267944</v>
          </cell>
          <cell r="F12603" t="str">
            <v>Realizar estudios, diseños y construcción de una nueva escuela en la vereda el Ortigal en el municipio de Miranda Cauca</v>
          </cell>
        </row>
        <row r="12604">
          <cell r="E12604">
            <v>119455267945</v>
          </cell>
          <cell r="F12604" t="str">
            <v>Dotar de implementos deportivos las Instituciones Educativas en el municipio de Miranda Cauca</v>
          </cell>
        </row>
        <row r="12605">
          <cell r="E12605">
            <v>119455267946</v>
          </cell>
          <cell r="F12605" t="str">
            <v xml:space="preserve">Crear veedurías para realizar seguimiento a procesos educativos en el municipio de Miranda Cauca. </v>
          </cell>
        </row>
        <row r="12606">
          <cell r="E12606">
            <v>119455267947</v>
          </cell>
          <cell r="F12606" t="str">
            <v xml:space="preserve">Realizar el mejoramiento de la infraestructura de las Instituciones y Centros educativos del Municipio de Miranda Cauca. </v>
          </cell>
        </row>
        <row r="12607">
          <cell r="E12607">
            <v>119455267948</v>
          </cell>
          <cell r="F12607" t="str">
            <v>Realizar estudios y diseños para la construcción de infraestructura deportiva rural en el municipio de Miranda Cauca</v>
          </cell>
        </row>
        <row r="12608">
          <cell r="E12608">
            <v>119455267949</v>
          </cell>
          <cell r="F12608" t="str">
            <v>Realizar estudios, diseños y construcción de un centro educativo para niños con necesidades especiales en el municipio de Miranda Cauca</v>
          </cell>
        </row>
        <row r="12609">
          <cell r="E12609">
            <v>119455267950</v>
          </cell>
          <cell r="F12609" t="str">
            <v xml:space="preserve">Realizar el mejoramiento y la dotación de escenarios deportivos y culturales del municipio de Miranda Cauca. </v>
          </cell>
        </row>
        <row r="12610">
          <cell r="E12610">
            <v>119455267951</v>
          </cell>
          <cell r="F12610" t="str">
            <v>Implementar programas de aprovechamiento del tiempo libre en el municipio de Miranda Cauca</v>
          </cell>
        </row>
        <row r="12611">
          <cell r="E12611">
            <v>119455267952</v>
          </cell>
          <cell r="F12611" t="str">
            <v>Crear escuelas de padres en las instituciones y centros educativos del municipio de Miranda Cauca</v>
          </cell>
        </row>
        <row r="12612">
          <cell r="E12612">
            <v>119455267953</v>
          </cell>
          <cell r="F12612" t="str">
            <v>Ampliar la cobertura de los programas que imparte el instituto colombiano de bienestar familiar (ICBF) para el municipio de Miranda Cauca.</v>
          </cell>
        </row>
        <row r="12613">
          <cell r="E12613">
            <v>119455267954</v>
          </cell>
          <cell r="F12613" t="str">
            <v>Realizar estudios y diseños para la construcción de parques infantiles en el municipio de Miranda Cauca</v>
          </cell>
        </row>
        <row r="12614">
          <cell r="E12614">
            <v>119455267955</v>
          </cell>
          <cell r="F12614" t="str">
            <v>Realizar la dotación de elementos para bibliotecas en el municipio de Miranda Cauca</v>
          </cell>
        </row>
        <row r="12615">
          <cell r="E12615">
            <v>119455267956</v>
          </cell>
          <cell r="F12615" t="str">
            <v>Implementar programas de capacitación a la comunidad en medicina ancestral étnica y cultural para el municipio de Miranda Cauca.</v>
          </cell>
        </row>
        <row r="12616">
          <cell r="E12616">
            <v>119455267957</v>
          </cell>
          <cell r="F12616" t="str">
            <v xml:space="preserve">Realizar programas culturales, artísticos, deportivos para los jóvenes del municipio de Miranda </v>
          </cell>
        </row>
        <row r="12617">
          <cell r="E12617">
            <v>119455267958</v>
          </cell>
          <cell r="F12617" t="str">
            <v>Implementar un programa de alfabetización para población adulta del municipio de Miranda Cauca.</v>
          </cell>
        </row>
        <row r="12618">
          <cell r="E12618">
            <v>119455267959</v>
          </cell>
          <cell r="F12618" t="str">
            <v xml:space="preserve">Realizar una dotación de enseres y juegos didácticos para el municipio de Miranda </v>
          </cell>
        </row>
        <row r="12619">
          <cell r="E12619">
            <v>119455267960</v>
          </cell>
          <cell r="F12619" t="str">
            <v>Realizar estudios y diseños para la construcción de laboratorios de física y química para las IE del municipio de Miranda</v>
          </cell>
        </row>
        <row r="12620">
          <cell r="E12620">
            <v>119455267982</v>
          </cell>
          <cell r="F12620" t="str">
            <v>Implementación de programas de desarrollo de capacidades agroindustriales para mujeres y jóvenes en el municipio de Miranda Cauca</v>
          </cell>
        </row>
        <row r="12621">
          <cell r="E12621">
            <v>119455268008</v>
          </cell>
          <cell r="F12621" t="str">
            <v>Fortalecer el programa de alimentación escolar en el municipio de Miranda Cauca</v>
          </cell>
        </row>
        <row r="12622">
          <cell r="E12622">
            <v>119473284285</v>
          </cell>
          <cell r="F12622" t="str">
            <v>Fortalecer y rescatar los idiomas originarios de los pueblos indígenas Nasa, Misak y Quizgo, presentes en el municipio de Morales, Cauca.</v>
          </cell>
        </row>
        <row r="12623">
          <cell r="E12623">
            <v>119473284291</v>
          </cell>
          <cell r="F12623" t="str">
            <v>Capacitar con programas técnicos, tecnológicos y de emprendimiento a la población adulta y joven, de acuerdo, a las necesidades y oportunidades caracterizadas por las comunidades del municipio de Morales, Cauca.</v>
          </cell>
        </row>
        <row r="12624">
          <cell r="E12624">
            <v>119473284297</v>
          </cell>
          <cell r="F12624" t="str">
            <v>Realizar estudios, diseños y construcción de internados en las Instituciones Educativas de Agua Negra, Renacer Afro, Despertar nuestro sueños, SEK WALACA y El Mesón del municipio de Morales Cauca.</v>
          </cell>
        </row>
        <row r="12625">
          <cell r="E12625">
            <v>119473284300</v>
          </cell>
          <cell r="F12625" t="str">
            <v>Mejorar las canchas de fútbol ubicadas en las veredas del municipio de Morales, Cauca.</v>
          </cell>
        </row>
        <row r="12626">
          <cell r="E12626">
            <v>119473284309</v>
          </cell>
          <cell r="F12626" t="str">
            <v>Realizar los estudios técnicos para mejorar la infraestructura física  y sistemas de canalización de aguas lluvias de las instituciones, centros y sedes educativas del municipio de Morales, Cauca.</v>
          </cell>
        </row>
        <row r="12627">
          <cell r="E12627">
            <v>119473284311</v>
          </cell>
          <cell r="F12627" t="str">
            <v>Realizar los estudios técnicos para implementar proyectos pedagógicos que fortalezcan el deporte y la recreación en las instituciones, centros y sedes educativas del municipio de Morales, Cauca.</v>
          </cell>
        </row>
        <row r="12628">
          <cell r="E12628">
            <v>119473284320</v>
          </cell>
          <cell r="F12628" t="str">
            <v>Fortalecer las Olimpiadas de saberes (Conocimiento ancestral) como un espacio de encuentro cultural de los pueblos Nasa y Misak del municipio de Morales Cauca.</v>
          </cell>
        </row>
        <row r="12629">
          <cell r="E12629">
            <v>119473284322</v>
          </cell>
          <cell r="F12629" t="str">
            <v>Realizar los estudios de cobertura para implementar un sistema alternativo de transporte escolar terrestre y fluvial, acorde a las condiciones territoriales, para los estudiantes de las instituciones, centros y sedes educativas del Municipio de Morales, Cauca.</v>
          </cell>
        </row>
        <row r="12630">
          <cell r="E12630">
            <v>119473284324</v>
          </cell>
          <cell r="F12630" t="str">
            <v>Realizar estudios técnicos para otorgar becas para mujeres, jóvenes y comunidad en general, para fomentar el acceso a la educación superior en el municipio de Morales, Cauca.</v>
          </cell>
        </row>
        <row r="12631">
          <cell r="E12631">
            <v>119473284368</v>
          </cell>
          <cell r="F12631" t="str">
            <v>Estudios, diseños y construcción de salones interculturales de acuerdo a sus usos y costumbres, con enfoque étnico y de genero,  en el municipio de Morales, Cauca</v>
          </cell>
        </row>
        <row r="12632">
          <cell r="E12632">
            <v>119473284803</v>
          </cell>
          <cell r="F12632" t="str">
            <v>Ajustar y fortalecer la política de primera infancia teniendo en cuenta los procesos culturales étnicos y el contexto rural del municipio de Morales, Cauca.</v>
          </cell>
        </row>
        <row r="12633">
          <cell r="E12633">
            <v>119473284804</v>
          </cell>
          <cell r="F12633" t="str">
            <v>Mejorar el servicio de internet, bajo criterios de eficiencia, progresividad y permanencia en cada una de las instituciones educativas étnicas y campesinas del municipio de Morales, Cauca.</v>
          </cell>
        </row>
        <row r="12634">
          <cell r="E12634">
            <v>119473284805</v>
          </cell>
          <cell r="F12634" t="str">
            <v>Gestionar la vinculación de docentes, directivos, etnoeducadores, psicorientadores, administrativos y mayores sabedores propios de los pueblos indígenas en los establecimientos educativos del municipio de Morales, Cauca.</v>
          </cell>
        </row>
        <row r="12635">
          <cell r="E12635">
            <v>119473284806</v>
          </cell>
          <cell r="F12635" t="str">
            <v>Realizar estudios, diseños y construcción de laboratorios de lenguas extranjeras y lenguas ancestrales en los establecimientos educativos del municipio de Morales, Cauca.</v>
          </cell>
        </row>
        <row r="12636">
          <cell r="E12636">
            <v>119473284807</v>
          </cell>
          <cell r="F12636" t="str">
            <v>Realizar estudios, diseños y construcción de muros de contención en las sedes educativas ubicadas en las veredas Chirriadero, Medellín y Pan de Azúcar del municipio de Morales, Cauca.</v>
          </cell>
        </row>
        <row r="12637">
          <cell r="E12637">
            <v>119473284808</v>
          </cell>
          <cell r="F12637" t="str">
            <v>Fortalecer los proyectos pedagógicos transversales en las instituciones y centros educativos del municipio de Morales Cauca, orientados a prevenir riesgo psicosociales y promover la sana convivencia.</v>
          </cell>
        </row>
        <row r="12638">
          <cell r="E12638">
            <v>119473284809</v>
          </cell>
          <cell r="F12638" t="str">
            <v>Mejorar el Programa de Alimentación Escolar –PAE, para que sea oportuno, pertinente y continuo en el municipio de Morales, Cauca.</v>
          </cell>
        </row>
        <row r="12639">
          <cell r="E12639">
            <v>119473284810</v>
          </cell>
          <cell r="F12639" t="str">
            <v>Realizar estudios, diseños y construcción de unidades sanitarias en los establecimientos educativos del municipio de Morales Cauca</v>
          </cell>
        </row>
        <row r="12640">
          <cell r="E12640">
            <v>119473284811</v>
          </cell>
          <cell r="F12640" t="str">
            <v>Gestionar alianzas estratégicas con instituciones de educación superior para ampliar la oferta de programas de formación técnica, tecnológica y profesional en el municipio de Morales Cauca.</v>
          </cell>
        </row>
        <row r="12641">
          <cell r="E12641">
            <v>119473284812</v>
          </cell>
          <cell r="F12641" t="str">
            <v>Fortalecer los PEI, PEC, PECA y PEM de las Instituciones Educativas del municipio de Morales Cauca, con énfasis curriculares, acordes a las dinámicas territoriales, cosmogónicas, sociales y económicas de las comunidades indígenas, afros y campesinas.</v>
          </cell>
        </row>
        <row r="12642">
          <cell r="E12642">
            <v>119473284813</v>
          </cell>
          <cell r="F12642" t="str">
            <v xml:space="preserve">Implementar proyectos pedagógicos que fortalezcan la cultura y el arte en las instituciones, centros y sedes educativas del municipio de Morales, Cauca.  </v>
          </cell>
        </row>
        <row r="12643">
          <cell r="E12643">
            <v>119473284814</v>
          </cell>
          <cell r="F12643" t="str">
            <v>Realizar estudios, diseños y construcción de parques infantiles en los establecimientos educativos del municipio de Morales Cauca</v>
          </cell>
        </row>
        <row r="12644">
          <cell r="E12644">
            <v>119473284815</v>
          </cell>
          <cell r="F12644" t="str">
            <v>Realizar estudios, diseños y construcción de laboratorios integrados de física y química en las Instituciones Educativas del municipio de Morales, Cauca</v>
          </cell>
        </row>
        <row r="12645">
          <cell r="E12645">
            <v>119473284816</v>
          </cell>
          <cell r="F12645" t="str">
            <v>Dotar de material didáctico a las Instituciones, Centros y Sedes Educativas del municipio de Morales, teniendo en cuenta el contexto y dinámicas culturales de las comunidades indígenas, afros y campesinas.</v>
          </cell>
        </row>
        <row r="12646">
          <cell r="E12646">
            <v>119473284817</v>
          </cell>
          <cell r="F12646" t="str">
            <v>Garantizar la dotación de mobiliario escolar para las Instituciones, Centros y Sedes Educativas del Municipio de Morales Cauca.</v>
          </cell>
        </row>
        <row r="12647">
          <cell r="E12647">
            <v>119473284818</v>
          </cell>
          <cell r="F12647" t="str">
            <v>Crear la mesa municipal de educación en Morales, Cauca</v>
          </cell>
        </row>
        <row r="12648">
          <cell r="E12648">
            <v>119473284819</v>
          </cell>
          <cell r="F12648" t="str">
            <v>Reubicar las sedes educativas de Los Andes, La Samaria y la sede principal de Agua Negra, ubicadas en zonas de alto riesgo, en el municipio de Morales Cauca.</v>
          </cell>
        </row>
        <row r="12649">
          <cell r="E12649">
            <v>119473284820</v>
          </cell>
          <cell r="F12649" t="str">
            <v>Gestionar la formulación e implementación de una política pública educativa con enfoque territorial, para que la educación básica y media sea un derecho para las comunidades campesinas, indígenas y afrodescendientes del municipio de Morales, Cauca.</v>
          </cell>
        </row>
        <row r="12650">
          <cell r="E12650">
            <v>119473284821</v>
          </cell>
          <cell r="F12650" t="str">
            <v>Fortalecer y promover la investigación, la innovación y el desarrollo científico y tecnológico en las actividades agropecuarias y agroindustriales que se desarrollan desde las Instituciones Educativas del municipio de Morales Cauca</v>
          </cell>
        </row>
        <row r="12651">
          <cell r="E12651">
            <v>119473284822</v>
          </cell>
          <cell r="F12651" t="str">
            <v>Mejorar las baterías sanitarias de las Instituciones, centros y sedes educativas del municipio de Morales, Cauca.</v>
          </cell>
        </row>
        <row r="12652">
          <cell r="E12652">
            <v>119473284823</v>
          </cell>
          <cell r="F12652" t="str">
            <v>Fortalecer los programas de lectoescritura pertinentes a los proyectos instituciones y comunitarios (PEI, PEC, PECA Y PEM) de las instituciones educativas del municipio de Morales, Cauca.</v>
          </cell>
        </row>
        <row r="12653">
          <cell r="E12653">
            <v>119473284824</v>
          </cell>
          <cell r="F12653" t="str">
            <v>Realizar estudios, diseños y construcción de bibliotecas en los establecimientos educativos del municipio de Morales, Cauca.</v>
          </cell>
        </row>
        <row r="12654">
          <cell r="E12654">
            <v>119473284825</v>
          </cell>
          <cell r="F12654" t="str">
            <v>Realizar estudios, diseños y construcción de canchas múltiples con su respectiva cubierta en los establecimientos educativos del municipio de Morales, Cauca.</v>
          </cell>
        </row>
        <row r="12655">
          <cell r="E12655">
            <v>119473284826</v>
          </cell>
          <cell r="F12655" t="str">
            <v>Realizar estudios, diseños y construcción de restaurantes escolares en los establecimientos educativos del municipio de Morales, Cauca.</v>
          </cell>
        </row>
        <row r="12656">
          <cell r="E12656">
            <v>119473284827</v>
          </cell>
          <cell r="F12656" t="str">
            <v>Realizar estudios, diseños y construcción aulas escolares en las diferentes instituciones educativas del municipio de Morales, Cauca.</v>
          </cell>
        </row>
        <row r="12657">
          <cell r="E12657">
            <v>119473284828</v>
          </cell>
          <cell r="F12657" t="str">
            <v>Dotar de equipos tecnológicos a las instituciones, centros y sedes educativas de la zona campesina, afro e indígena del Municipio de Morales Cauca.</v>
          </cell>
        </row>
        <row r="12658">
          <cell r="E12658">
            <v>119473284829</v>
          </cell>
          <cell r="F12658" t="str">
            <v xml:space="preserve"> Realizar estudios, diseños y construcción de espacios para fortalecer el programa semillas de vida y primera infancia NUMISAK de los pueblos indígenas Nasa y Misak del municipio de Morales, Cauca.</v>
          </cell>
        </row>
        <row r="12659">
          <cell r="E12659">
            <v>119473284830</v>
          </cell>
          <cell r="F12659" t="str">
            <v>Realizar estudios, diseños y construcción de aulas digitales en las Instituciones, Centros y Sedes Educativas del municipio de Morales Cauca.</v>
          </cell>
        </row>
        <row r="12660">
          <cell r="E12660">
            <v>119473284831</v>
          </cell>
          <cell r="F12660" t="str">
            <v>Adelantar procesos de formación y capacitación para los agentes educativos del municipio de Morales, Cauca.</v>
          </cell>
        </row>
        <row r="12661">
          <cell r="E12661">
            <v>119473284832</v>
          </cell>
          <cell r="F12661" t="str">
            <v>Ampliar la cobertura de los programas de atención a la primera infancia del ICBF en el Consejo Comunitario La Fortaleza y comunidades campesinas del municipio de Morales Cauca.</v>
          </cell>
        </row>
        <row r="12662">
          <cell r="E12662">
            <v>119473284833</v>
          </cell>
          <cell r="F12662" t="str">
            <v>Gestionar la implementación de programas de alfabetización para adultos y jóvenes con rezago escolar, en las instituciones educativas del Municipio de Morales, Cauca.</v>
          </cell>
        </row>
        <row r="12663">
          <cell r="E12663">
            <v>119473284834</v>
          </cell>
          <cell r="F12663" t="str">
            <v xml:space="preserve">Crear programas de educación terciaria para las mujeres indígenas, afros y campesinas del municipio de Morales, Cauca. </v>
          </cell>
        </row>
        <row r="12664">
          <cell r="E12664">
            <v>119473284835</v>
          </cell>
          <cell r="F12664" t="str">
            <v>Realizar estudios, diseños y construcción de cerramientos perimetrales en malla a los establecimientos educativos del municipio de Morales, Cauca.</v>
          </cell>
        </row>
        <row r="12665">
          <cell r="E12665">
            <v>119473284836</v>
          </cell>
          <cell r="F12665" t="str">
            <v>Realizar estudios, diseños y construcción de Centros de Desarrollo Infantil en medio familiar, para la atención integral de la primera infancia en el municipio de Morales, Cauca.</v>
          </cell>
        </row>
        <row r="12666">
          <cell r="E12666">
            <v>119473284837</v>
          </cell>
          <cell r="F12666" t="str">
            <v>Realizar estudios, diseños y construcción de cuatro Centros de Desarrollo Infantil Agrupados en las veredas Danubio, San Isidro, Santa Rosa y El Socorro del Municipio de Morales Cauca.</v>
          </cell>
        </row>
        <row r="12667">
          <cell r="E12667">
            <v>119473284838</v>
          </cell>
          <cell r="F12667" t="str">
            <v>Realizar estudios, diseños y construcción de auditorios en los establecimientos educativos del municipio de Morales, Cauca.</v>
          </cell>
        </row>
        <row r="12668">
          <cell r="E12668">
            <v>119473284839</v>
          </cell>
          <cell r="F12668" t="str">
            <v>Gestionar la ampliación de cupos especiales en las universidades públicas para las comunidades campesinas del municipio de Morales Cauca.</v>
          </cell>
        </row>
        <row r="12669">
          <cell r="E12669">
            <v>119532289320</v>
          </cell>
          <cell r="F12669" t="str">
            <v xml:space="preserve">Fortalecer la cultura en el municipio de Patía, Cauca, a través, de procesos de producción artística, cultural y gastronómica de la cultura patiana. </v>
          </cell>
        </row>
        <row r="12670">
          <cell r="E12670">
            <v>119532289326</v>
          </cell>
          <cell r="F12670" t="str">
            <v>Estudios, diseños y construcción del centro cultural para recuperación de las tradiciones culturales en las veredas El Tuno y Galindez del Municipio de Patia Cauca</v>
          </cell>
        </row>
        <row r="12671">
          <cell r="E12671">
            <v>119532289334</v>
          </cell>
          <cell r="F12671" t="str">
            <v>Realizar los estudios, diseños y construcción de la sede administrativa, cultural y centro de encuentro e intercambios de conocimientos y saberes científicos  y tradiciones afro (Kilombo)</v>
          </cell>
        </row>
        <row r="12672">
          <cell r="E12672">
            <v>119532289337</v>
          </cell>
          <cell r="F12672" t="str">
            <v>Crear e implementar la Cátedra de la Paz en los Centros e Instituciones Educativas del Municipio de Patia Cauca</v>
          </cell>
        </row>
        <row r="12673">
          <cell r="E12673">
            <v>119532289344</v>
          </cell>
          <cell r="F12673" t="str">
            <v>Realizar los estudios, diseños y construcción de casas de la cultura en los corregimientos del  Municipio de Patia Cauca.</v>
          </cell>
        </row>
        <row r="12674">
          <cell r="E12674">
            <v>119532289361</v>
          </cell>
          <cell r="F12674" t="str">
            <v>Crear centros de investigación con tecnologías propias en el municipio de Patía Cauca.</v>
          </cell>
        </row>
        <row r="12675">
          <cell r="E12675">
            <v>119532289363</v>
          </cell>
          <cell r="F12675" t="str">
            <v>Realizar estudios de cobertura para la vinculación de docentes, etnoeducadores, maestros orientadores y personal administrativo en todas las Instituciones, Centros y Sedes educativas del municipio de Patía, Cauca.</v>
          </cell>
        </row>
        <row r="12676">
          <cell r="E12676">
            <v>119532289535</v>
          </cell>
          <cell r="F12676" t="str">
            <v>Realizar los estudios, diseños y construcción de los caidizos de la corridés que conforman el Kraal de la sabiduría (aulas a campo abierto para la innovación pedagogica) en la Institución Educativa Dos Rios del municipio de Patia Cauca</v>
          </cell>
        </row>
        <row r="12677">
          <cell r="E12677">
            <v>119532289598</v>
          </cell>
          <cell r="F12677" t="str">
            <v>Realizar estudios técnicos para el desarrollo de proyectos pedagógicos productivos en las Instituciones, Centros y Sedes educativas del municipio de Patía, Cauca.</v>
          </cell>
        </row>
        <row r="12678">
          <cell r="E12678">
            <v>119532291378</v>
          </cell>
          <cell r="F12678" t="str">
            <v>Realizar estudios, diseños y construcción de aulas escolares, bajo un enfoque diferencial étnico y campesino, en las Instituciones, Centros y Sedes Educativa del municipio de Patía, Cauca.</v>
          </cell>
        </row>
        <row r="12679">
          <cell r="E12679">
            <v>119532291379</v>
          </cell>
          <cell r="F12679" t="str">
            <v>Implementar y dar continuidad al modelo Etnoeducativo en las Instituciones, Centros y Sedes educativas del municipio de Patía, Cauca.</v>
          </cell>
        </row>
        <row r="12680">
          <cell r="E12680">
            <v>119532291380</v>
          </cell>
          <cell r="F12680" t="str">
            <v>Realizar estudios, diseños, construcción y mejoramiento de escenarios deportivos comunitarios en el Municipio del Patía Cauca.</v>
          </cell>
        </row>
        <row r="12681">
          <cell r="E12681">
            <v>119532291381</v>
          </cell>
          <cell r="F12681" t="str">
            <v>Realizar estudios, diseños y construcción de restaurantes escolares en las Instituciones, Centros y Sedes educativas del municipio de Patía, Cauca</v>
          </cell>
        </row>
        <row r="12682">
          <cell r="E12682">
            <v>119532291382</v>
          </cell>
          <cell r="F12682" t="str">
            <v>Dotar con mobiliario escolar a todos los establecimientos educativos del Municipio de Patía, Cauca.</v>
          </cell>
        </row>
        <row r="12683">
          <cell r="E12683">
            <v>119532291383</v>
          </cell>
          <cell r="F12683" t="str">
            <v>Realizar estudios, diseños y construcción de salas de sistemas en todos los establecimientos educativos del municipio de Patía, Cauca</v>
          </cell>
        </row>
        <row r="12684">
          <cell r="E12684">
            <v>119532291384</v>
          </cell>
          <cell r="F12684" t="str">
            <v>Realizar estudios, diseños y construcción de parques infantiles en las Instituciones, Centros y Sedes Educativas del municipio de Patía Cauca.</v>
          </cell>
        </row>
        <row r="12685">
          <cell r="E12685">
            <v>119532291385</v>
          </cell>
          <cell r="F12685" t="str">
            <v>Mejorar los restaurantes escolares de las Instituciones, Centros y Sedes Educativas del municipio de Patía Cauca</v>
          </cell>
        </row>
        <row r="12686">
          <cell r="E12686">
            <v>119532291386</v>
          </cell>
          <cell r="F12686" t="str">
            <v>Implementar y dar continuidad a los proyectos pedagógicos productivos y empresariales en todas la Instituciones y centros educativos del municipio de Patia, Cauca.</v>
          </cell>
        </row>
        <row r="12687">
          <cell r="E12687">
            <v>119532291387</v>
          </cell>
          <cell r="F12687" t="str">
            <v>Realizar estudios, diseños y construcción de Centros de Desarrollo Infantil Agrupados, previa caracterización y focalización, en las cabeceras corregimentales del municipio de Patía, Cauca.</v>
          </cell>
        </row>
        <row r="12688">
          <cell r="E12688">
            <v>119532291388</v>
          </cell>
          <cell r="F12688" t="str">
            <v>Realizar estudios, diseños y construcción del complejo deportivo en el corregimiento del Estrecho del Municipio de Patía Cauca</v>
          </cell>
        </row>
        <row r="12689">
          <cell r="E12689">
            <v>119532291389</v>
          </cell>
          <cell r="F12689" t="str">
            <v>Realizar estudios, diseños y construcción de un espacio para la atención, alojamiento, convivencia y manutención de los estudiantes de la zona rural dispersa del municipio de Patía Cauca.</v>
          </cell>
        </row>
        <row r="12690">
          <cell r="E12690">
            <v>119532291390</v>
          </cell>
          <cell r="F12690" t="str">
            <v>Realizar estudios, diseños y construcción de canchas múltiples con cubierta y gradería en las Instituciones, Centros y Sedes Educativas del municipio de Patía Cauca</v>
          </cell>
        </row>
        <row r="12691">
          <cell r="E12691">
            <v>119532291391</v>
          </cell>
          <cell r="F12691" t="str">
            <v>Dotar los laboratorios integrados de física y química ubicados en las sedes principales de las Instituciones Educativas del municipio de Patía, Cauca</v>
          </cell>
        </row>
        <row r="12692">
          <cell r="E12692">
            <v>119532291392</v>
          </cell>
          <cell r="F12692" t="str">
            <v xml:space="preserve">Dotar de equipos tecnológicos como computadores, tablets, vídeo Beam, Televisores, entre otros, a todos los establecimientos del municipio de Patia, Cauca. </v>
          </cell>
        </row>
        <row r="12693">
          <cell r="E12693">
            <v>119532291393</v>
          </cell>
          <cell r="F12693" t="str">
            <v>Gestionar la implementación del programa Jóvenes en Acción en el municipio de Patía Cauca.</v>
          </cell>
        </row>
        <row r="12694">
          <cell r="E12694">
            <v>119532291394</v>
          </cell>
          <cell r="F12694" t="str">
            <v>Gestionar la asignación de cupos en las universidades públicas para la población campesina y afro del municipio de Patía y sur del Cauca</v>
          </cell>
        </row>
        <row r="12695">
          <cell r="E12695">
            <v>119532291395</v>
          </cell>
          <cell r="F12695" t="str">
            <v>Dotar de instrumentos musicales a todos los establecimientos educativos del municipio de Patia, Cauca.</v>
          </cell>
        </row>
        <row r="12696">
          <cell r="E12696">
            <v>119532291396</v>
          </cell>
          <cell r="F12696" t="str">
            <v>Otorgar becas integrales, que incluyan el pago de matrículas y sostenimiento, para incentivar el acceso a la educación superior en el municipio de Patía Cauca</v>
          </cell>
        </row>
        <row r="12697">
          <cell r="E12697">
            <v>119532291397</v>
          </cell>
          <cell r="F12697" t="str">
            <v>Implementar un programa para la producción de material didáctico, textos y cartillas que se producen en las comunidades étnicas y campesinas y sirven de apoyo en las prácticas pedagógicas de las Instituciones, Centros y Sedes educativas del Municipio de Patía Cauca</v>
          </cell>
        </row>
        <row r="12698">
          <cell r="E12698">
            <v>119532291398</v>
          </cell>
          <cell r="F12698" t="str">
            <v>Implementar y fortalecer las escuelas de familia en las Instituciones, Centros y Sedes Educativas del municipio de Patía Cauca</v>
          </cell>
        </row>
        <row r="12699">
          <cell r="E12699">
            <v>119532291399</v>
          </cell>
          <cell r="F12699" t="str">
            <v>Realizar estudios, diseños y construcción de Centros de Desarrollo Infantil- CDI, previa caracterización y focalización, en las cabeceras corregimentales del municipio de Patía, Cauca.</v>
          </cell>
        </row>
        <row r="12700">
          <cell r="E12700">
            <v>119532291400</v>
          </cell>
          <cell r="F12700" t="str">
            <v>Realizar estudios, diseños y construcción de laboratorios de física, química e idiomas en las sedes principales de las Instituciones Educativas del municipio de Patía, Cauca</v>
          </cell>
        </row>
        <row r="12701">
          <cell r="E12701">
            <v>119532291401</v>
          </cell>
          <cell r="F12701" t="str">
            <v>Mejorar las aulas escolares de las Instituciones, Centros y Sedes Educativa del municipio de Patia, Cauca.</v>
          </cell>
        </row>
        <row r="12702">
          <cell r="E12702">
            <v>119532291402</v>
          </cell>
          <cell r="F12702" t="str">
            <v>Realizar estudios técnicos para garantizar la implementación de la universidad del Patía-UNIPA, con los respectivos estudios, diseños y construcción de la infraestructura física y la vinculación de talento humano, que permita fomentar el acceso a la educación superior en el municipio de Patía Cauca</v>
          </cell>
        </row>
        <row r="12703">
          <cell r="E12703">
            <v>119532291403</v>
          </cell>
          <cell r="F12703" t="str">
            <v>Dotar las bibliotecas escolares de todos los establecimientos educativos del municipio de Patía Cauca</v>
          </cell>
        </row>
        <row r="12704">
          <cell r="E12704">
            <v>119532291404</v>
          </cell>
          <cell r="F12704" t="str">
            <v>Gestionar la creación de la ley preferencial de educación rural, en el marco del acuerdo de paz, para garantizar el acceso de la población rural a la educación preescolar, básica, media y superior.</v>
          </cell>
        </row>
        <row r="12705">
          <cell r="E12705">
            <v>119532291405</v>
          </cell>
          <cell r="F12705" t="str">
            <v>Reubicar las sedes educativas que se encuentran en zona del alto riesgo en el municipio de Patía Cauca</v>
          </cell>
        </row>
        <row r="12706">
          <cell r="E12706">
            <v>119532291406</v>
          </cell>
          <cell r="F12706" t="str">
            <v>Realizar estudios, diseños y construcción de salas de audiovisuales en las sedes principales de las Instituciones Educativas del municipio de Patía, Cauca</v>
          </cell>
        </row>
        <row r="12707">
          <cell r="E12707">
            <v>119532291407</v>
          </cell>
          <cell r="F12707" t="str">
            <v>Implementar y fortalecer la cátedra afro, cátedra campesina, cátedra de la paz, educación para la sexualIdad y perspectiva de género, desde un enfoque de derechos, en todas las Instituciones, Centros y Sedes educativas del municipio de Patía Cauca.</v>
          </cell>
        </row>
        <row r="12708">
          <cell r="E12708">
            <v>119532291408</v>
          </cell>
          <cell r="F12708" t="str">
            <v>Implementar y dar continuidad durante todo el año lectivo a los programas de alfabetización y educación básica y media de jóvenes y adultos en todas las Instituciones y Centros Educativos del municipio de Patía, Cauca.</v>
          </cell>
        </row>
        <row r="12709">
          <cell r="E12709">
            <v>119532291409</v>
          </cell>
          <cell r="F12709" t="str">
            <v>Mejorar la prestación del servicio del Programa de Alimentación Escolar - PAE, en las Instituciones, Centros y Sedes educativas del municipio del Patía, Cauca.</v>
          </cell>
        </row>
        <row r="12710">
          <cell r="E12710">
            <v>119532291410</v>
          </cell>
          <cell r="F12710" t="str">
            <v>Ampliar y fortalecer la modalidad Centro de Desarrollo Infantil en medio familiar, para la atención integral de los niños y niñas de la zona rural dispersa del municipio de Patía, Cauca.</v>
          </cell>
        </row>
        <row r="12711">
          <cell r="E12711">
            <v>119532291411</v>
          </cell>
          <cell r="F12711" t="str">
            <v>Gestionar alianzas estratégicas con Instituciones de Educación Superior, sector productivo, entidades gubernamentales y organismos de cooperación internacional, para ampliar y mejorar la oferta de programas técnicos, tecnológicos y profesionales en el municipio de Patía, Cauca.</v>
          </cell>
        </row>
        <row r="12712">
          <cell r="E12712">
            <v>119532291412</v>
          </cell>
          <cell r="F12712" t="str">
            <v>Realizar estudios, diseños y construcción de baterías sanitarias en todas las Instituciones, Centros y Sedes Educativas del municipio de Patía, Cauca.</v>
          </cell>
        </row>
        <row r="12713">
          <cell r="E12713">
            <v>119532291413</v>
          </cell>
          <cell r="F12713" t="str">
            <v>Realizar los estudios, diseños y construcción de un colegio en el corregimiento de Pan de Azúcar del Municipio de Patía Cauca</v>
          </cell>
        </row>
        <row r="12714">
          <cell r="E12714">
            <v>119532291415</v>
          </cell>
          <cell r="F12714" t="str">
            <v>Incorporar y fortalecer la educación media técnica en las trece Instituciones Educativas del municipio de Patía, Cauca.</v>
          </cell>
        </row>
        <row r="12715">
          <cell r="E12715">
            <v>119532291416</v>
          </cell>
          <cell r="F12715" t="str">
            <v>Gestionar la ampliación del nivel educativo de básica primaria a educación básica secundaria y media en las sedes educativas de Betania, El Hoyo, El Trébol y Santa Rosa Baja del municipio de Patía Cauca.</v>
          </cell>
        </row>
        <row r="12716">
          <cell r="E12716">
            <v>119532291417</v>
          </cell>
          <cell r="F12716" t="str">
            <v>Garantizar el transporte escolar gratuito y permanente para los estudiantes de todas las Instituciones, Centros y Sedes educativas del municipio de Patía, Cauca.</v>
          </cell>
        </row>
        <row r="12717">
          <cell r="E12717">
            <v>119532291418</v>
          </cell>
          <cell r="F12717" t="str">
            <v>Conformar y dotar las escuelas de formación deportiva y cultural en los corregimientos y veredas del municipio de Patía Cauca</v>
          </cell>
        </row>
        <row r="12718">
          <cell r="E12718">
            <v>119532291419</v>
          </cell>
          <cell r="F12718" t="str">
            <v>Realizar estudios, diseños y construcción de bibliotecas escolares en los todos los establecimientos educativos del municipio de Patía Cauca</v>
          </cell>
        </row>
        <row r="12719">
          <cell r="E12719">
            <v>119532291451</v>
          </cell>
          <cell r="F12719" t="str">
            <v>Garantizar el consumo de alimentos propios de la región en las minutas impartidas en los restaurantes escolares, hogares comunitarios del municipio de Patía Cauca.</v>
          </cell>
        </row>
        <row r="12720">
          <cell r="E12720">
            <v>119548283023</v>
          </cell>
          <cell r="F12720" t="str">
            <v>REALIZAR ESTUDIOS, DISEÑOS, CONSTRUCCIÓN Y DOTACIÓN DE  CENTROS CULTURALES PARA INDÍGENAS, AFROS Y CAMPESINOS  EN EL MUNICIPIO DE PIENDAMO CAUCA</v>
          </cell>
        </row>
        <row r="12721">
          <cell r="E12721">
            <v>119548283026</v>
          </cell>
          <cell r="F12721" t="str">
            <v>ESTUDIOS, DISEÑOS, CONSTRUCCIÓN, DOTACIÓN Y PUESTA EN MARCHA DE ESCENARIOS DEPORTIVOS, RECREATIVOS Y LÚDICOS EN EL MUNICIPIO DE PIENDAMÓ CAUCA</v>
          </cell>
        </row>
        <row r="12722">
          <cell r="E12722">
            <v>119548283028</v>
          </cell>
          <cell r="F12722" t="str">
            <v>REALIZAR, ESTUDIOS, DISEÑOS, CONSTRUCCIÓN, DOTACIÓN DE PISTAS DE PATINAJE EN EL MUNICIPIO DE PIENDAMO CAUCA</v>
          </cell>
        </row>
        <row r="12723">
          <cell r="E12723">
            <v>119548283161</v>
          </cell>
          <cell r="F12723" t="str">
            <v>GESTIONAR LA CONSTRUCCIÓN DE POLIDEPORTIVOS PARA LOS ESTABLECIMIENTOS EDUCATIVOS DEL MUNICIPIO DE PIENDAMÓ TUNÍA</v>
          </cell>
        </row>
        <row r="12724">
          <cell r="E12724">
            <v>119548283164</v>
          </cell>
          <cell r="F12724" t="str">
            <v>GESTIONAR LA CONSTRUCCIÓN DE AULAS ESCOLARES Y UN SALÓN DE PROFESORES PARA LOS RESGUARDOS Y CABILDOS DEL MUNICIPIO DE PIENDAMÓ TUNÍA</v>
          </cell>
        </row>
        <row r="12725">
          <cell r="E12725">
            <v>119548283167</v>
          </cell>
          <cell r="F12725" t="str">
            <v>REALIZAR LOS ESTUDIOS TÉCNICOS PARA LA COBERTURA EN ALIMENTACIÓN ESCOLAR EN LAS UBP Y RESGUARDOS EN EL MUNICIPIO DE PIENDAMÓ TUNÍA PARA GARANTIZAR EL DERECHO A LA ALIMENTACIÓN DE LOS ESTUDIANTES.</v>
          </cell>
        </row>
        <row r="12726">
          <cell r="E12726">
            <v>119548283228</v>
          </cell>
          <cell r="F12726" t="str">
            <v>IMPLEMENTAR EL PROGRAMA PRIMERA INFANCIA INDÍGENA EN EL RESGUARDO PISCITAU DEL MUNICIPIO DE PIENDAMÓ TUNÍA.</v>
          </cell>
        </row>
        <row r="12727">
          <cell r="E12727">
            <v>119548283238</v>
          </cell>
          <cell r="F12727" t="str">
            <v>REALIZAR ESTUDIOS TÉCNICOS Y DE ANÁLISIS PARA GESTIONAR OBRAS CON ACCESIBILIDAD PARA TODAS LAS INSTITUCIONES EDUCATIVAS DEL MUNICIPIO DE PIENDAMÓ TUNÍA.</v>
          </cell>
        </row>
        <row r="12728">
          <cell r="E12728">
            <v>119548283261</v>
          </cell>
          <cell r="F12728" t="str">
            <v>REALIZAR ESTUDIOS DE COBERTURA PARA LA AMPLIACIÓN DE LA  PLANTA DE DOCENTES, PERSONAL ADMINISTRATIVO PARA LAS INSTITUCIONES Y CENTROS EDUCATIVOS DEL MUNICIPIO DE PIENDAMÓ - TUNÍA.</v>
          </cell>
        </row>
        <row r="12729">
          <cell r="E12729">
            <v>119548283280</v>
          </cell>
          <cell r="F12729" t="str">
            <v>AMPLIAR LA COBERTURA PARA LA DOTACIÓN DE MATERIALES ESCOLARES Y MOBILIARIOS EN LOS ESTABLECIMIENTOS EDUCATIVOS DEL MUNICIPIO DE PIENDAMÓ TUNÍA.</v>
          </cell>
        </row>
        <row r="12730">
          <cell r="E12730">
            <v>119548283290</v>
          </cell>
          <cell r="F12730" t="str">
            <v>GESTIONAR LA IMPLEMENTACIÓN DE  PROGRAMAS DEPORTIVOS Y CULTURALES PARA LOS NIÑOS, JÓVENES Y ADULTOS MAYORES DE LA ZONA RURAL DEL MUNICIPIO DE PIENDAMO CAUCA</v>
          </cell>
        </row>
        <row r="12731">
          <cell r="E12731">
            <v>119548283291</v>
          </cell>
          <cell r="F12731" t="str">
            <v>REALIZAR ESTUDIOS DE COBERTURA PARA EL INCREMENTO DE CUPOS DE ADMISIÓN Y BECAS ESTUDIANTILES PARA INGRESO A LA EDUCACIÓN TERCIARIA DEL MUNICIPIO DE PIENDAMÓ TUNÍA.</v>
          </cell>
        </row>
        <row r="12732">
          <cell r="E12732">
            <v>119548283315</v>
          </cell>
          <cell r="F12732" t="str">
            <v xml:space="preserve">REALIZAR ESTUDIOS TÉCNICOS DE COBERTURA PARA LA ADECUACIÓN Y DOTACIÓN DE CENTROS DE DESARROLLO INFANTIL EN EL MUNICIPIO DE PIENDAMÓ TUNÍA. </v>
          </cell>
        </row>
        <row r="12733">
          <cell r="E12733">
            <v>119548283335</v>
          </cell>
          <cell r="F12733" t="str">
            <v>REALIZAR ESTUDIOS TECNICOS Y DE VIABILIDAD PARA LA CREACIÓN DE UN CAMPUS UNIVERSITARIO EN EL MUNICIPIO DE PIENDAMÓ TUNÍA QUE GARANTICE LA EDUCACIÓN.</v>
          </cell>
        </row>
        <row r="12734">
          <cell r="E12734">
            <v>119548283346</v>
          </cell>
          <cell r="F12734" t="str">
            <v>REALIZAR ESTUDIOS DE COBERTURA PARA LA CREACIÓN EDUCATIVA PARA LA POBLACIÓN CON NECESIDADES ESPECIALES Y DIFICULTADES PARA EL APRENDIZAJE EN EL MUNICIPIO DE PIENDAMÓ TUNÍA.</v>
          </cell>
        </row>
        <row r="12735">
          <cell r="E12735">
            <v>119548283362</v>
          </cell>
          <cell r="F12735" t="str">
            <v>GESTIONAR LA CAPACITACIÓN EN PRIMERA INFANCIA CON ENFOQUE DE GÉNERO EN EL MUNICIPIO DE PIENDAMÓ TUNÍA.</v>
          </cell>
        </row>
        <row r="12736">
          <cell r="E12736">
            <v>119548284908</v>
          </cell>
          <cell r="F12736" t="str">
            <v>IMPLEMENTAR ESPACIOS DE CUIDADO DE INFANTES EN LOS ESCENARIOS DE CAPACITACIÓN DE LAS MUJERES EMPRENDEDORAS RURALES DEL MUNICIPIO DE PIENDAMÓ TUNÍA</v>
          </cell>
        </row>
        <row r="12737">
          <cell r="E12737">
            <v>119548284909</v>
          </cell>
          <cell r="F12737" t="str">
            <v>FACILITAR LA CÁTEDRA AFRO EN LOS ESTABLECIMIENTOS EDUCATIVOS DEL MUNICIPIO DE PIENDAMÓ PARA FORTALECER SUS COSTUMBRES</v>
          </cell>
        </row>
        <row r="12738">
          <cell r="E12738">
            <v>119548284910</v>
          </cell>
          <cell r="F12738" t="str">
            <v>GESTIONAR LA INSTRUMENTACIÓN DEL LABORATORIO DE BIOTECNOLOGÍA DE LA I.E TÉCNICO TUNÍA DEL MUNICIPIO DE PIENDAMÓ PARA FACILITAR EL PROCESO DE ENSEÑANZA Y PRÁCTICA EN LOS ESTUDIANTES</v>
          </cell>
        </row>
        <row r="12739">
          <cell r="E12739">
            <v>119548284912</v>
          </cell>
          <cell r="F12739" t="str">
            <v>FORTALECER LA EDUCACIÓN AMBIENTAL EN EL MUNICIPIO DE PIENDAMÓ, TUNÍA- CAUCA PARA GENERAR CONCIENCIA EN LA COMUNIDAD EDUCATIVA DE LA REGIÓN</v>
          </cell>
        </row>
        <row r="12740">
          <cell r="E12740">
            <v>119548284913</v>
          </cell>
          <cell r="F12740" t="str">
            <v>GESTIONAR ESTUDIOS DISEÑOS Y/O CONSTRUCCIÓN Y MEJORAMIENTO DE LA INFRAESTRUCTURA EDUCATIVA DE LAS INSTITUCIONES EDUCATIVAS DEL MUNICIPIO DE PIENDAMÓ TUNÍA PARA MEJORAR LOS PROCESOS DE ENSEÑANZA</v>
          </cell>
        </row>
        <row r="12741">
          <cell r="E12741">
            <v>119548284914</v>
          </cell>
          <cell r="F12741" t="str">
            <v>GESTIONAR EL TRANSPORTE ESCOLAR PARA ESTUDIANTES DEL MUNICIPIO DE PIENDAMÓ,TUNÍA-CAUCA PARA GARANTIZAR EL DERECHO A LA EDUCACIÓN</v>
          </cell>
        </row>
        <row r="12742">
          <cell r="E12742">
            <v>119548284915</v>
          </cell>
          <cell r="F12742" t="str">
            <v xml:space="preserve"> GESTIONAR LA CAPACITACIÓN EN NUTRICIÓN EN SALUD PARA LOS COMEDORES ESCOLARES DE LOS ESTABLECIMIENTOS EDUCATIVOS DEL MUNICIPIO DE PIENDAMÓ TUNÍA</v>
          </cell>
        </row>
        <row r="12743">
          <cell r="E12743">
            <v>119548284916</v>
          </cell>
          <cell r="F12743" t="str">
            <v>GESTIONAR LA IMPLEMENTACIÓN DEL SISTEMA EDUCATIVO INDÍGENA PROPIO (SEIP) EN LOS RESGUARDOS LA MARÍA, PISCITAU Y CABILDO RAÍCES DE ORIENTE EN EL MUNICIPIO DE PIENDAMÓ TUNÍA</v>
          </cell>
        </row>
        <row r="12744">
          <cell r="E12744">
            <v>119548284917</v>
          </cell>
          <cell r="F12744" t="str">
            <v xml:space="preserve">ACTIVAR LA IMPLEMENTACIÓN DE LA EDUCACIÓN SUPERIOR INDÍGENA EN LOS RESGUARDOS Y CABILDOS DEL MUNICIPIO DE PIENDAMÓ TUNÍA </v>
          </cell>
        </row>
        <row r="12745">
          <cell r="E12745">
            <v>119548284918</v>
          </cell>
          <cell r="F12745" t="str">
            <v>GESTIONAR LA CONSTRUCCIÓN DE BIBLIOTECAS BIODIGITALES Y TECNOLÓGICAS EN LAS INSTITUCIONES EDUCATIVAS DEL MUNICIPIO DE PIENDAMÓ TUNÍA PARA IMPLEMENTAR LAS TECNOLOGÍAS DE LA COMUNICACIÓN E INFORMACIÓN</v>
          </cell>
        </row>
        <row r="12746">
          <cell r="E12746">
            <v>119548284919</v>
          </cell>
          <cell r="F12746" t="str">
            <v>GESTIONAR ASESORÍAS TÉCNICO LEGALES Y PEDAGÓGICAS PARA FORTALECIMIENTO DE PROGRAMAS EN LOS ESTABLECIMIENTOS EDUCATIVOS DEL MUNICIPIO DE PIENDAMÓ TUNÍA ENRIQUECIENDO LOS PROYECTOS EDUCATIVOS INSTITUCIONALES</v>
          </cell>
        </row>
        <row r="12747">
          <cell r="E12747">
            <v>119548284920</v>
          </cell>
          <cell r="F12747" t="str">
            <v>GESTIONAR LA EDUCACIÓN TÉCNICA, TECNOLÓGICA Y UNIVERSITARIA EN RESGUARDOS CON ENFOQUE DE GENERO</v>
          </cell>
        </row>
        <row r="12748">
          <cell r="E12748">
            <v>119548284921</v>
          </cell>
          <cell r="F12748" t="str">
            <v>GESTIONAR LA ADECUACIÓN DE ESPACIOS FÍSICOS PARA PROCESO DE LACTANCIA EN LOS ESTABLECIMIENTOS EDUCATIVOS DEL MUNICIPIO DE PIENDAMÓ TUNÍA</v>
          </cell>
        </row>
        <row r="12749">
          <cell r="E12749">
            <v>119548284922</v>
          </cell>
          <cell r="F12749" t="str">
            <v>PROMOVER LA IMPLEMENTACIÓN DE PROGRAMAS Y ACTIVIDADES LÚDICO CULTURALES EN EL MUNICIPIO DE PIENDAMÓ TUNÍA PARA GENERAR ENTORNOS SEGUROS Y PROTECTORES</v>
          </cell>
        </row>
        <row r="12750">
          <cell r="E12750">
            <v>119548284923</v>
          </cell>
          <cell r="F12750" t="str">
            <v>GESTIONAR LA AMPLIACIÓN DE LA OFERTA Y COBERTURA DE LOS PROGRAMAS DEL SENA EN EL MUNICIPIO DE PIENDAMÓ TUNÍA PARA IMPULSAR LA CONTINUIDAD DEL CICLO EDUCATIVO DE LOS HABITANTES DEL TERRITORIO</v>
          </cell>
        </row>
        <row r="12751">
          <cell r="E12751">
            <v>119548284924</v>
          </cell>
          <cell r="F12751" t="str">
            <v>GESTIONAR LA DOTACIÓN DE TECNOLOGÍA PARA LA SEGURIDAD DE LOS ESTABLECIMIENTOS EDUCATIVOS DEL MUNICIPIO DE PIENDAMÓ TUNÍA PARA GARANTIZAR LA SEGURIDAD DE LOS ESTUDIANTES Y DE LAS INSTALACIONES FÍSICAS</v>
          </cell>
        </row>
        <row r="12752">
          <cell r="E12752">
            <v>119548284925</v>
          </cell>
          <cell r="F12752" t="str">
            <v>GESTIONAR LA IMPLEMENTACIÓN DE CARTILLAS EDUCATIVAS EN EL RESGUARDO LA MARÍA DEL MUNICIPIO DE PIENDAMÓ TUNÍA PARA FOMENTAR LAS RAÍCES Y COSTUMBRES DE ESTÁ ETNIA</v>
          </cell>
        </row>
        <row r="12753">
          <cell r="E12753">
            <v>119548284926</v>
          </cell>
          <cell r="F12753" t="str">
            <v>GESTIONAR LA CONSTRUCCIÓN, MEJORAMIENTO Y DOTACIÓN DE HOGARES COMUNITARIOS DEL MUNICIPIO DE PIENDAMÓ - TUNÍA PARA FACILITAR EL PROCESO DE ENSEÑANZA EN LA PRIMERA INFANCIA</v>
          </cell>
        </row>
        <row r="12754">
          <cell r="E12754">
            <v>119548284927</v>
          </cell>
          <cell r="F12754" t="str">
            <v>DINAMIZAR LA CONSTRUCCIÓN Y MEJORAMIENTO DE BATERÍAS SANITARIAS EN TODOS LOS ESTABLECIMIENTOS EDUCATIVOS DEL MUNICIPIO DE PIENDAMÓ TUNÍA PARA MEJORAR LA INFRAESTRUCTURA EDUCATIVA Y CALIDAD DE LA EDUCACIÓN</v>
          </cell>
        </row>
        <row r="12755">
          <cell r="E12755">
            <v>119548284928</v>
          </cell>
          <cell r="F12755" t="str">
            <v>GESTIONAR ESTUDIOS, DISEÑOS, CONSTRUCCIÓN Y DOTACIÓN DE LABORATORIOS EN LAS INSTITUCIONES EDUCATIVAS DEL MUNICIPIO DE PEINDAMÓ TUNÍA PARA FACILITAR LOS PROCESOS DE ENSEÑANZA Y APRENDIZAJE EN LOS ESTUDIANTES</v>
          </cell>
        </row>
        <row r="12756">
          <cell r="E12756">
            <v>119548284929</v>
          </cell>
          <cell r="F12756" t="str">
            <v>GESTIONAR LA AMPLIACIÓN DE COBERTURA DEL PROGRAMA DE EDUCACIÓN PARA ADULTOS EN EL MUNICIPIO DE PIENDAMÓ TUNÍA PARA DISMINUIR LOS ÍNDICES DE ANALFABETISMO</v>
          </cell>
        </row>
        <row r="12757">
          <cell r="E12757">
            <v>119698279172</v>
          </cell>
          <cell r="F12757" t="str">
            <v>Realizar los estudios técnicos de cobertura para mejorar  las aulas escolares en las Instituciones, Centros y Sedes educativas rurales del municipio de Santander de Quilichao, Departamento del Cauca</v>
          </cell>
        </row>
        <row r="12758">
          <cell r="E12758">
            <v>119698279194</v>
          </cell>
          <cell r="F12758" t="str">
            <v>Realizar los estudios técnicos para la construcción de infraestructura para prácticas agropecuarias en las Instituciones Educativas de la zona rural del municipio de Santander de Quilichao, Departamento del Cauca</v>
          </cell>
        </row>
        <row r="12759">
          <cell r="E12759">
            <v>119698279219</v>
          </cell>
          <cell r="F12759" t="str">
            <v>Fortalecimiento del sistema rural de las casas de la cultura y convivencia en Santander de Quilichao</v>
          </cell>
        </row>
        <row r="12760">
          <cell r="E12760">
            <v>119698279234</v>
          </cell>
          <cell r="F12760" t="str">
            <v>Gestionar el fortalecimiento de los Proyectos Educativos Institucionales - PEI de las Instituciones Educativas rurales del municipio de Santander de Quilichao, Departamento del Cauca</v>
          </cell>
        </row>
        <row r="12761">
          <cell r="E12761">
            <v>119698279252</v>
          </cell>
          <cell r="F12761" t="str">
            <v>Realizar los estudios técnicos para la construcción de los establecimientos educativos en el zona rural del municipio de Santander de Quilichao, Departamento del Cauca</v>
          </cell>
        </row>
        <row r="12762">
          <cell r="E12762">
            <v>119698279257</v>
          </cell>
          <cell r="F12762" t="str">
            <v>Estudios, diseños y construcción del sistema rural de casas de la cultura en Santander de Quilichao.</v>
          </cell>
        </row>
        <row r="12763">
          <cell r="E12763">
            <v>119698279272</v>
          </cell>
          <cell r="F12763" t="str">
            <v>Realizar los estudios de cobertura para la articulación con las Instituciones de Educación Superior la incorporación de la educación media técnica en las quince Instituciones Educativas Rurales del municipio de Santander de Quilichao, Departamento del Cauca</v>
          </cell>
        </row>
        <row r="12764">
          <cell r="E12764">
            <v>119698279343</v>
          </cell>
          <cell r="F12764" t="str">
            <v>Realizar los estudios técnicos para la ampliación de cobertura en la atención integral a la primera infancia en los programas de Semillas de Vida y Hogares infantiles propios del Municipio de Santander de Quilichao, departamento del Cauca.</v>
          </cell>
        </row>
        <row r="12765">
          <cell r="E12765">
            <v>119698279353</v>
          </cell>
          <cell r="F12765" t="str">
            <v>Realizar los estudios técnicos para el desarrollo de procesos de formación, con enfoque diferencial y de género, a familias y al recurso humano que trabaja  en la atención a la primera infancia del municipio de Santander de Quilichao en el Departamento del Cauca</v>
          </cell>
        </row>
        <row r="12766">
          <cell r="E12766">
            <v>119698279362</v>
          </cell>
          <cell r="F12766" t="str">
            <v>Realizar los estudios técnicos y de análisis para la creación de un Centro de Investigación, Acción y Pensamiento para Vivir Bien en el Campo en el municipio de Santander de Quilichao, Departamento del Cauca</v>
          </cell>
        </row>
        <row r="12767">
          <cell r="E12767">
            <v>119698279364</v>
          </cell>
          <cell r="F12767" t="str">
            <v>Realizar los estudios técnicos de análisis de cobertura para el nombramiento de docentes y personal administrativo de los establecimientos educativos rurales del municipio de Santander de Quilichao, Departamento del Cauca</v>
          </cell>
        </row>
        <row r="12768">
          <cell r="E12768">
            <v>119698279390</v>
          </cell>
          <cell r="F12768" t="str">
            <v>Realizar los estudios técnicos para implementar un programa de becas integrales y así fomentar el acceso a la educación superior en la zona rural del municipio de Santander de Quilichao, Departamento del Cauca</v>
          </cell>
        </row>
        <row r="12769">
          <cell r="E12769">
            <v>119698279403</v>
          </cell>
          <cell r="F12769" t="str">
            <v>Realizar los estudios técnicos de cobertura de la población de la primera infancia sin atención por edad, para implementar nuevos hogares comunitarios para la atención integral de la primera infancia en los territorios afros y campesinos del municipio de Santander de Quilichao, Departamento del Cauca.</v>
          </cell>
        </row>
        <row r="12770">
          <cell r="E12770">
            <v>119698279409</v>
          </cell>
          <cell r="F12770" t="str">
            <v>Realizar los estudios técnicos y análisis para la construcción de megacolegios en la zona rural del municipio de Santander de Quilichao, Departamento del Cauca</v>
          </cell>
        </row>
        <row r="12771">
          <cell r="E12771">
            <v>119698279416</v>
          </cell>
          <cell r="F12771" t="str">
            <v>Realizar los estudios técnicos y análisis de cobertura por parte de la Entidad Territorial para la construir restaurantes escolares en las Instituciones, Centros y Sedes educativas rurales del municipio de Santander de Quilichao, Departamento del Cauca.</v>
          </cell>
        </row>
        <row r="12772">
          <cell r="E12772">
            <v>119698279421</v>
          </cell>
          <cell r="F12772" t="str">
            <v>Realizar estudios técnicos de cobertura para la construcción de Centros de Desarrollo Infantil-CDI para la atención integral de la primera infancia en la zona rural del municipio de Santander de Quilichao, Departamento del Cauca.</v>
          </cell>
        </row>
        <row r="12773">
          <cell r="E12773">
            <v>119698279427</v>
          </cell>
          <cell r="F12773" t="str">
            <v>Realizar estudios técnicos para la reubicación de Instituciones, Centros y Sedes educativas rurales del municipio de Santander de Quilichao, Departamento del Cauca</v>
          </cell>
        </row>
        <row r="12774">
          <cell r="E12774">
            <v>119698279432</v>
          </cell>
          <cell r="F12774" t="str">
            <v>Realizar los estudios para la implementación y dotación de centros de producción audiovisual y telecomunicaciones en las Instituciones y Centros Educativos de la zona rural del municipio de Santander de Quilichao, Departamento del Cauca</v>
          </cell>
        </row>
        <row r="12775">
          <cell r="E12775">
            <v>119698279438</v>
          </cell>
          <cell r="F12775" t="str">
            <v>Realizar el estudio técnico para mejorar los hogares comunitarios ubicados en las UBP de Afrolomitas, La Quebrada, Campesino II y Munchique Los Tigres del municipio de Santander de Quilichao, Departamento del Cauca</v>
          </cell>
        </row>
        <row r="12776">
          <cell r="E12776">
            <v>119698279444</v>
          </cell>
          <cell r="F12776" t="str">
            <v>Realizar los estudios técnicos y de análisis para la construir de salas de sistemas en las Instituciones, Centros y Sedes educativas rurales del municipio de Santander de Quilichao, Departamento del Cauca</v>
          </cell>
        </row>
        <row r="12777">
          <cell r="E12777">
            <v>119698279447</v>
          </cell>
          <cell r="F12777" t="str">
            <v>Realizar los estudios técnicos para mejorar las salas de sistemas en las Instituciones, Centros y Sedes educativas rurales del municipio de Santander de Quilichao, Departamento del Cauca</v>
          </cell>
        </row>
        <row r="12778">
          <cell r="E12778">
            <v>119698279449</v>
          </cell>
          <cell r="F12778" t="str">
            <v>Realizar los estudios técnicos para mejorar la infraestructura física de los restaurantes escolares en las Instituciones, Centros y Sedes educativas rurales del municipio de Santander de Quilichao, Departamento del Cauca</v>
          </cell>
        </row>
        <row r="12779">
          <cell r="E12779">
            <v>119698279450</v>
          </cell>
          <cell r="F12779" t="str">
            <v>Realizar los estudios técnicos para la construcción de bibliotecas escolares en las Instituciones, Centros y Sedes educativas rurales del municipio de Santander de Quilichao, Departamento del Cauca</v>
          </cell>
        </row>
        <row r="12780">
          <cell r="E12780">
            <v>119698279453</v>
          </cell>
          <cell r="F12780" t="str">
            <v>Realizar los estudios técnicos para el cerramiento para las Instituciones, Centros y Sedes educativas rurales del municipio de Santander de Quilichao, Departamento del Cauca.</v>
          </cell>
        </row>
        <row r="12781">
          <cell r="E12781">
            <v>119698279455</v>
          </cell>
          <cell r="F12781" t="str">
            <v>Realizar los estudios técnicos para ampliar la cobertura del programa familias en acción en las UBP La Quebrada del municipio de Santander de Quilichao, Departamento del Cauca</v>
          </cell>
        </row>
        <row r="12782">
          <cell r="E12782">
            <v>119698279643</v>
          </cell>
          <cell r="F12782" t="str">
            <v>Gestionar e implementar en asocio con entidades competentes un programa de formación para fortalecer las capacidades técnicas de producción agropecuaria en el municipio de Santander de Quilichao, Cauca.</v>
          </cell>
        </row>
        <row r="12783">
          <cell r="E12783">
            <v>119698279657</v>
          </cell>
          <cell r="F12783" t="str">
            <v>Fortalecer procesos de emprendimiento para población en situación de discapacidad en el municipio de Santander de Quilichao, Cauca.</v>
          </cell>
        </row>
        <row r="12784">
          <cell r="E12784">
            <v>119698280228</v>
          </cell>
          <cell r="F12784" t="str">
            <v>Construir aulas escolares en las Instituciones, Centros y Sedes educativas rurales del municipio de Santander de Quilichao, Departamento del Cauca</v>
          </cell>
        </row>
        <row r="12785">
          <cell r="E12785">
            <v>119698280229</v>
          </cell>
          <cell r="F12785" t="str">
            <v>Conformar y dotar clubes deportivos en las 106 veredas del municipio de Santander de Quilichao, Departamento del Cauca</v>
          </cell>
        </row>
        <row r="12786">
          <cell r="E12786">
            <v>119698280230</v>
          </cell>
          <cell r="F12786" t="str">
            <v>Implementar un programa de fortalecimiento integral de bibliotecas escolares en el municipio de Santander de Quilichao, Departamento del Cauca</v>
          </cell>
        </row>
        <row r="12787">
          <cell r="E12787">
            <v>119698280231</v>
          </cell>
          <cell r="F12787" t="str">
            <v>Fortalecer el Sistema Educativo Indígena Propio SEIP y el Proyecto Etnoeducativo Afrocolombiano en el municipio de Santander de Quilichao, Departamento del Cauca</v>
          </cell>
        </row>
        <row r="12788">
          <cell r="E12788">
            <v>119698280232</v>
          </cell>
          <cell r="F12788" t="str">
            <v>Dotar los laboratorios integrados de física y química de las Instituciones Educativas La Arrobleda, El Palmar, Bajo San Francisco, Kliichaw sek, Dominguillo, La Concepción, La Aves, La Esperanza, Benjamín Dindicue y Sat Wesh Yat del municipio de Santander de Quilichao, Departamento del Cauca</v>
          </cell>
        </row>
        <row r="12789">
          <cell r="E12789">
            <v>119698280233</v>
          </cell>
          <cell r="F12789" t="str">
            <v>Fortalecer los diálogos de familia en todos los establecimientos educativos rurales del municipio de Santander de Quilichao, Departamento del Cauca</v>
          </cell>
        </row>
        <row r="12790">
          <cell r="E12790">
            <v>119698280234</v>
          </cell>
          <cell r="F12790" t="str">
            <v>Gestionar el incremento porcentual de los recursos financieros asignados al Fondo de Comunidades Negras para garantizar el acceso de las y los jóvenes afros a programas de educación superior en el municipio de Santander de Quilichao.</v>
          </cell>
        </row>
        <row r="12791">
          <cell r="E12791">
            <v>119698280235</v>
          </cell>
          <cell r="F12791" t="str">
            <v>Construir 58 canchas múltiples con cubierta y graderías en las Instituciones, Centros y Sedes Educativas rurales del municipio de Santander de Quilichao, Departamento del Cauca</v>
          </cell>
        </row>
        <row r="12792">
          <cell r="E12792">
            <v>119698280236</v>
          </cell>
          <cell r="F12792" t="str">
            <v>Construir laboratorios escolares en los establecimientos educativos rurales del municipio de Santander de Quilichao, Departamento del Cauca</v>
          </cell>
        </row>
        <row r="12793">
          <cell r="E12793">
            <v>119698280237</v>
          </cell>
          <cell r="F12793" t="str">
            <v>Concertar y socializar la oferta de los programas de Formación para el Trabajo y el Desarrollo Humano en la zona rural del municipio de Santander de Quilichao, Departamento del Cauca</v>
          </cell>
        </row>
        <row r="12794">
          <cell r="E12794">
            <v>119698280238</v>
          </cell>
          <cell r="F12794" t="str">
            <v>Construir y mejorar las unidades sanitarias en las Instituciones, Centros y Sedes educativas rurales del municipio de Santander de Quilichao, Departamento del Cauca</v>
          </cell>
        </row>
        <row r="12795">
          <cell r="E12795">
            <v>119698280239</v>
          </cell>
          <cell r="F12795" t="str">
            <v>Construir gimnasios biosaludables en la zona rural del municipio de Santander de Quilichao, Departamento del Cauca</v>
          </cell>
        </row>
        <row r="12796">
          <cell r="E12796">
            <v>119698280240</v>
          </cell>
          <cell r="F12796" t="str">
            <v>Dotar de material didáctico a los establecimientos educativos de la zona rural del municipio de Santander de Quilichao, Departamento del Cauca</v>
          </cell>
        </row>
        <row r="12797">
          <cell r="E12797">
            <v>119698280241</v>
          </cell>
          <cell r="F12797" t="str">
            <v>Implementar el servicio de transporte escolar gratuito para los estudiantes de las Instituciones, Centros y Sedes Educativas de la zona rural del municipio de Santander Cauca</v>
          </cell>
        </row>
        <row r="12798">
          <cell r="E12798">
            <v>119698280243</v>
          </cell>
          <cell r="F12798" t="str">
            <v>Formular e implementar la política de atención educativa a la población con discapacidad y talentos excepcionales en el municipio de Santander de Quilichao, Departamento del Cauca</v>
          </cell>
        </row>
        <row r="12799">
          <cell r="E12799">
            <v>119698280244</v>
          </cell>
          <cell r="F12799" t="str">
            <v>Ampliar la cobertura del Programa de Alimentación Escolar-PAE en las Instituciones, Centros y Sedes educativas rurales del municipio de Santander de Quilichao, Departamento del Cauca</v>
          </cell>
        </row>
        <row r="12800">
          <cell r="E12800">
            <v>119698280245</v>
          </cell>
          <cell r="F12800" t="str">
            <v>Ampliar la cobertura del proyecto “Escuela y Café” en las Instituciones Educativas ubicadas en las zonas cafeteras del municipio de Santander de Quilichao, Departamento del Cauca</v>
          </cell>
        </row>
        <row r="12801">
          <cell r="E12801">
            <v>119698280246</v>
          </cell>
          <cell r="F12801" t="str">
            <v>Gestionar alianzas estratégicas con instituciones de educación superior para mejorar la oferta de programas técnicos, tecnológicos y profesionales en la zona rural del municipio de Santander de Quilichao, Departamento del Cauca</v>
          </cell>
        </row>
        <row r="12802">
          <cell r="E12802">
            <v>119698280247</v>
          </cell>
          <cell r="F12802" t="str">
            <v>Dotar de equipos tecnológicos a los Establecimientos Educativos rurales del municipio de Santander de Quilichao, Departamento del Cauca</v>
          </cell>
        </row>
        <row r="12803">
          <cell r="E12803">
            <v>119698280248</v>
          </cell>
          <cell r="F12803" t="str">
            <v>Establecer una relación técnica alumno-docente diferencial, que reconozca las particularidades y dinámicas de la zona rural del municipio de Santander de Quilichao, Departamento del Cauca</v>
          </cell>
        </row>
        <row r="12804">
          <cell r="E12804">
            <v>119698280249</v>
          </cell>
          <cell r="F12804" t="str">
            <v>Adelantar procesos de formación y capacitación para los docentes y docentes directivos de todas las Instituciones, Centros y Sedes educativas rurales del municipio de Santander de Quilichao, Departamento del Cauca</v>
          </cell>
        </row>
        <row r="12805">
          <cell r="E12805">
            <v>119698280250</v>
          </cell>
          <cell r="F12805" t="str">
            <v>Construir áreas administrativas en las Instituciones, Centros y Sedes educativas rurales del municipio de Santander de Quilichao, Departamento del Cauca</v>
          </cell>
        </row>
        <row r="12806">
          <cell r="E12806">
            <v>119698280251</v>
          </cell>
          <cell r="F12806" t="str">
            <v>Ampliar la cobertura y garantizar la permanencia de los programas de alfabetización y educación básica y media de jóvenes y adultos en todas las Instituciones Educativas rurales del Municipio de Santander de Quilichao, Departamento del Cauca</v>
          </cell>
        </row>
        <row r="12807">
          <cell r="E12807">
            <v>119698280252</v>
          </cell>
          <cell r="F12807" t="str">
            <v>Implementar proyectos pedagógicos transversales en los establecimientos educativos rurales del municipio de Santander de Quilichao en el Departamento del Cauca</v>
          </cell>
        </row>
        <row r="12808">
          <cell r="E12808">
            <v>119698280253</v>
          </cell>
          <cell r="F12808" t="str">
            <v>Garantizar la gratuidad en la educación inicial, básica y media en todos los establecimientos educativos oficiales del municipio de Santander de Quilichao, Departamento del Cauca</v>
          </cell>
        </row>
        <row r="12809">
          <cell r="E12809">
            <v>119698280254</v>
          </cell>
          <cell r="F12809" t="str">
            <v>Formular e implementar la política de fomento a la investigación en las Instituciones y Centros Educativos rurales del municipio de Santander de Quilichao, Departamento del Cauca</v>
          </cell>
        </row>
        <row r="12810">
          <cell r="E12810">
            <v>119698280255</v>
          </cell>
          <cell r="F12810" t="str">
            <v>Adquirir terrenos para las Instituciones, Centros y Sedes educativas rurales del municipio de Santander de Quilichao, Departamento del Cauca</v>
          </cell>
        </row>
        <row r="12811">
          <cell r="E12811">
            <v>119698280256</v>
          </cell>
          <cell r="F12811" t="str">
            <v>Implementar huertas escolares y proyectos pedagógicos productivos en las Instituciones, Centros y Sedes Educativas del municipio de Santander de Quilichao, Departamento del Cauca</v>
          </cell>
        </row>
        <row r="12812">
          <cell r="E12812">
            <v>119698280257</v>
          </cell>
          <cell r="F12812" t="str">
            <v>Construir 80 parques infantiles en la zona rural del municipio de Santander de Quilichao, Departamento del Cauca</v>
          </cell>
        </row>
        <row r="12813">
          <cell r="E12813">
            <v>119698280258</v>
          </cell>
          <cell r="F12813" t="str">
            <v xml:space="preserve">Ampliar la cobertura en la modalidad familiar e institucional de atención a la primera infancia en la zona rural del municipio de Santander de Quilichao en el Departamento del Cauca. </v>
          </cell>
        </row>
        <row r="12814">
          <cell r="E12814">
            <v>119698280259</v>
          </cell>
          <cell r="F12814" t="str">
            <v>Construir aulas múltiples en las Instituciones, Centros y Sedes educativas rurales del municipio de Santander de Quilichao, Departamento del Cauca</v>
          </cell>
        </row>
        <row r="12815">
          <cell r="E12815">
            <v>119698280260</v>
          </cell>
          <cell r="F12815" t="str">
            <v>Dotar de instrumentos musicales a la banda sinfónica de la Institución Educativa San Antonio del municipio de Santander de Quilichao, Departamento del Cauca</v>
          </cell>
        </row>
        <row r="12816">
          <cell r="E12816">
            <v>119780280061</v>
          </cell>
          <cell r="F12816" t="str">
            <v>Gestionar programas de capacitación agropecuaria para la población rural del municipio de Suarez.</v>
          </cell>
        </row>
        <row r="12817">
          <cell r="E12817">
            <v>119780280095</v>
          </cell>
          <cell r="F12817" t="str">
            <v>Realizar los estudios técnicos para construir  escenarios  culturales en las instituciones educativas del Municipio de Suárez Cauca.</v>
          </cell>
        </row>
        <row r="12818">
          <cell r="E12818">
            <v>119780280512</v>
          </cell>
          <cell r="F12818" t="str">
            <v>Gestionar los recursos para la formulación de los proyectos institucionales y etnoeducativos en las instituciones y centros educativos del municipio de Suárez Cauca</v>
          </cell>
        </row>
        <row r="12819">
          <cell r="E12819">
            <v>119780280522</v>
          </cell>
          <cell r="F12819" t="str">
            <v>Realizar los estudios técnicos y análisis para construir canchas múltiples con cubierta y gradería en las instituciones y sedes educativas del municipio de Suárez Cauca</v>
          </cell>
        </row>
        <row r="12820">
          <cell r="E12820">
            <v>119780280529</v>
          </cell>
          <cell r="F12820" t="str">
            <v>Realizar los estudios técnicos para construir restaurantes escolares en las instituciones y sedes educativas del municipio de Suárez Cauca.</v>
          </cell>
        </row>
        <row r="12821">
          <cell r="E12821">
            <v>119780280545</v>
          </cell>
          <cell r="F12821" t="str">
            <v>Realizar los estudios técnicos para construir internados en las Instituciones educativas La Meseta y Agua Clara del municipio de Suárez Cauca</v>
          </cell>
        </row>
        <row r="12822">
          <cell r="E12822">
            <v>119780280549</v>
          </cell>
          <cell r="F12822" t="str">
            <v>Realizar los estudios técnicos para construir y dotar un centro de formación técnica, tecnológica y profesional en la vereda Mindalá del municipio de Suárez Cauca</v>
          </cell>
        </row>
        <row r="12823">
          <cell r="E12823">
            <v>119780280562</v>
          </cell>
          <cell r="F12823" t="str">
            <v>Realizar los estudios técnicos para la construcción y ampliación de infraestructura educativa y deportiva en las instituciones y centros educativos del municipio de Suárez Cauca</v>
          </cell>
        </row>
        <row r="12824">
          <cell r="E12824">
            <v>119780280569</v>
          </cell>
          <cell r="F12824" t="str">
            <v>Realizar los estudios técnicos para mejorar las aulas escolares, talleres, bibliotecas, ludotecas, de las sedes educativas del municipio de Suárez Cauca</v>
          </cell>
        </row>
        <row r="12825">
          <cell r="E12825">
            <v>119780280625</v>
          </cell>
          <cell r="F12825" t="str">
            <v>Realizar los estudios técnicos para construir baterías sanitarias en todas las sedes educativas del municipio de Suárez Cauca</v>
          </cell>
        </row>
        <row r="12826">
          <cell r="E12826">
            <v>119780280647</v>
          </cell>
          <cell r="F12826" t="str">
            <v>Fortalecer los programas de educación por ciclos para jóvenes y adultos en las instituciones educativas del municipio de Suárez Cauca</v>
          </cell>
        </row>
        <row r="12827">
          <cell r="E12827">
            <v>119780280710</v>
          </cell>
          <cell r="F12827" t="str">
            <v xml:space="preserve">Gestionar la implementación efectiva del programa de alimentación escolar PAE en todas las sedes educativas del municipio de Suárez Cauca. </v>
          </cell>
        </row>
        <row r="12828">
          <cell r="E12828">
            <v>119780280713</v>
          </cell>
          <cell r="F12828" t="str">
            <v>Realizar los estudios técnicos para construir muros de contención en las sedes educativas del municipio de Suárez Cauca</v>
          </cell>
        </row>
        <row r="12829">
          <cell r="E12829">
            <v>119780280723</v>
          </cell>
          <cell r="F12829" t="str">
            <v>Realizar los estudios técnicos para construir áreas administrativas en las instituciones educativas del municipio de Suárez Cauca</v>
          </cell>
        </row>
        <row r="12830">
          <cell r="E12830">
            <v>119780280728</v>
          </cell>
          <cell r="F12830" t="str">
            <v>Realizar los estudios técnicos para construir cerramientos en malla eslabonada y en concreto en las instituciones y sedes educativas del municipio de Suárez Cauca.</v>
          </cell>
        </row>
        <row r="12831">
          <cell r="E12831">
            <v>119780280731</v>
          </cell>
          <cell r="F12831" t="str">
            <v xml:space="preserve">Realizar los estudios de cobertura para vincular personal docente y administrativo en las instituciones y sedes educativas del municipio de Suárez Cauca </v>
          </cell>
        </row>
        <row r="12832">
          <cell r="E12832">
            <v>119780280736</v>
          </cell>
          <cell r="F12832" t="str">
            <v>Realizar los estudios técnicos para mejorar la piscina ubicada en la Institución Educativa Asnazú del municipio de Suárez Cauca</v>
          </cell>
        </row>
        <row r="12833">
          <cell r="E12833">
            <v>119780280742</v>
          </cell>
          <cell r="F12833" t="str">
            <v>Gestionar el servicio de transporte escolar en todas las instituciones y sedes educativas del municipio de Suárez Cauc</v>
          </cell>
        </row>
        <row r="12834">
          <cell r="E12834">
            <v>119780281426</v>
          </cell>
          <cell r="F12834" t="str">
            <v>Mejorar las instalaciones físicas de los restaurantes escolares de las instituciones y sedes educativas del municipio de Suárez</v>
          </cell>
        </row>
        <row r="12835">
          <cell r="E12835">
            <v>119780281427</v>
          </cell>
          <cell r="F12835" t="str">
            <v>Dotar las bibliotecas escolares de las instituciones y sedes educativas del municipio de Suárez Cauca</v>
          </cell>
        </row>
        <row r="12836">
          <cell r="E12836">
            <v>119780281428</v>
          </cell>
          <cell r="F12836" t="str">
            <v>Establecer programas de formación técnica, tecnológica y profesional para las mujeres del municipio de Suárez Cauca.</v>
          </cell>
        </row>
        <row r="12837">
          <cell r="E12837">
            <v>119780281429</v>
          </cell>
          <cell r="F12837" t="str">
            <v>Dotar a los restaurantes escolares de las instituciones y sedes educativas del municipio de Suárez Cauca</v>
          </cell>
        </row>
        <row r="12838">
          <cell r="E12838">
            <v>119780281430</v>
          </cell>
          <cell r="F12838" t="str">
            <v>Construir aulas escolares en las instituciones y sedes educativas del municipio de Suárez Cauca.</v>
          </cell>
        </row>
        <row r="12839">
          <cell r="E12839">
            <v>119780281431</v>
          </cell>
          <cell r="F12839" t="str">
            <v>Dotar de implementos deportivos a las instituciones y sedes educativas del municipio de Suárez Cauca</v>
          </cell>
        </row>
        <row r="12840">
          <cell r="E12840">
            <v>119780281432</v>
          </cell>
          <cell r="F12840" t="str">
            <v>Ampliar la cobertura de los programas de atención a la primera infancia en la zona rural del municipio de Suárez Cauca</v>
          </cell>
        </row>
        <row r="12841">
          <cell r="E12841">
            <v>119780281433</v>
          </cell>
          <cell r="F12841" t="str">
            <v xml:space="preserve">Fortalecer la Junta Municipal de Educación (JUME) para la formación y capacitación de la comunidad educativa del municipio de Suárez Cauca </v>
          </cell>
        </row>
        <row r="12842">
          <cell r="E12842">
            <v>119780281434</v>
          </cell>
          <cell r="F12842" t="str">
            <v>Realizar estudios, diseños y construcción de bibliotecas escolares en todas las instituciones y sedes educativas del municipio de Suárez Cauca</v>
          </cell>
        </row>
        <row r="12843">
          <cell r="E12843">
            <v>119780281435</v>
          </cell>
          <cell r="F12843" t="str">
            <v>Dotar con equipos tecnológicos a las instituciones y sedes educativas del municipio de Suárez Cauca</v>
          </cell>
        </row>
        <row r="12844">
          <cell r="E12844">
            <v>119780281436</v>
          </cell>
          <cell r="F12844" t="str">
            <v>Construir laboratorios de física, química e inglés en las instituciones educativas del municipio de Suárez Cauca</v>
          </cell>
        </row>
        <row r="12845">
          <cell r="E12845">
            <v>119780281437</v>
          </cell>
          <cell r="F12845" t="str">
            <v>Gestionar alianzas estratégicas con instituciones de educación superior para promover el acceso a programas técnicas, tecnológicas y profesionales en el municipio de Suárez Cauca</v>
          </cell>
        </row>
        <row r="12846">
          <cell r="E12846">
            <v>119780281438</v>
          </cell>
          <cell r="F12846" t="str">
            <v>Dotar los laboratorios integrados de física y química de las instituciones educativas del municipio de Suárez Cauca</v>
          </cell>
        </row>
        <row r="12847">
          <cell r="E12847">
            <v>119780281439</v>
          </cell>
          <cell r="F12847" t="str">
            <v>Dotar de instrumentos musicales a todas las instituciones y sedes educativas del municipio de Suárez Cauca</v>
          </cell>
        </row>
        <row r="12848">
          <cell r="E12848">
            <v>119780281440</v>
          </cell>
          <cell r="F12848" t="str">
            <v>Dotar de material didáctico y mobiliario a las instituciones y sedes educativas del municipio de Suárez Cauca</v>
          </cell>
        </row>
        <row r="12849">
          <cell r="E12849">
            <v>119780281471</v>
          </cell>
          <cell r="F12849" t="str">
            <v>Garantizar cobertura y calidad, de los programas Institucionales de alimentación escolar en el Municipio de Suárez Cauca.</v>
          </cell>
        </row>
        <row r="12850">
          <cell r="E12850">
            <v>119821271739</v>
          </cell>
          <cell r="F12850" t="str">
            <v xml:space="preserve">Capacitación y formación técnica, tecnológica y profesional a los jóvenes del municipio de Toribio Cauca. </v>
          </cell>
        </row>
        <row r="12851">
          <cell r="E12851">
            <v>119821271870</v>
          </cell>
          <cell r="F12851" t="str">
            <v>Realizar los estudios , diseños y construcción de infraestructura para el fortalecimiento de procesos educativos dirigidos a la primera infancia, Luucx Lecxkwe en el municipio de Toribio Cauca</v>
          </cell>
        </row>
        <row r="12852">
          <cell r="E12852">
            <v>119821271871</v>
          </cell>
          <cell r="F12852" t="str">
            <v>Realizar los estudios para la construcción de una infraestructura tradicional para atención a la primera infancia Wasakwesx municipio de Toribio Cauca.</v>
          </cell>
        </row>
        <row r="12853">
          <cell r="E12853">
            <v>119821271872</v>
          </cell>
          <cell r="F12853" t="str">
            <v>Mejorar y dotar las salas de sistemas de las Instituciones Educativas del municipio de Toribio Cauca</v>
          </cell>
        </row>
        <row r="12854">
          <cell r="E12854">
            <v>119821271873</v>
          </cell>
          <cell r="F12854" t="str">
            <v>Mejorar los polideportivos del municipio de Toribio Cauca</v>
          </cell>
        </row>
        <row r="12855">
          <cell r="E12855">
            <v>119821271874</v>
          </cell>
          <cell r="F12855" t="str">
            <v xml:space="preserve"> Realizar el mejoramiento  y adecuación de los establecimientos educativos en el municipio de Toribio Cauca</v>
          </cell>
        </row>
        <row r="12856">
          <cell r="E12856">
            <v>119821271878</v>
          </cell>
          <cell r="F12856" t="str">
            <v>Gestionar con el ente competente la  ampliación  la cobertura del servicio de transporte escolar en el municipio de Toribio Cauca</v>
          </cell>
        </row>
        <row r="12857">
          <cell r="E12857">
            <v>119821271883</v>
          </cell>
          <cell r="F12857" t="str">
            <v>Realizar los estudios y diseños para la construcción de muros de contención en los establecimientos educativos del municipio de Toribío Cauca</v>
          </cell>
        </row>
        <row r="12858">
          <cell r="E12858">
            <v>119821271885</v>
          </cell>
          <cell r="F12858" t="str">
            <v>Gestionar la inclusión de alimentos propios en el PAE de las sedes educativas e instituciones del municipio de Toribio Cauca</v>
          </cell>
        </row>
        <row r="12859">
          <cell r="E12859">
            <v>119821271927</v>
          </cell>
          <cell r="F12859" t="str">
            <v>Implementar acciones para el fortalecimiento de los cabildos y guardias escolares en las instituciones educativas del municipio de Toribio</v>
          </cell>
        </row>
        <row r="12860">
          <cell r="E12860">
            <v>119821271935</v>
          </cell>
          <cell r="F12860" t="str">
            <v xml:space="preserve"> Mejorar la cobertura y calidad del programa de alimentación escolar PAE en municipio de Toribio Cauca.</v>
          </cell>
        </row>
        <row r="12861">
          <cell r="E12861">
            <v>119821271958</v>
          </cell>
          <cell r="F12861" t="str">
            <v xml:space="preserve">Diseño y construcción de restaurantes  escolares en las sedes e instituciones educativas del municipio de Toribio Cauca. </v>
          </cell>
        </row>
        <row r="12862">
          <cell r="E12862">
            <v>119821271979</v>
          </cell>
          <cell r="F12862" t="str">
            <v>Estudio, diseño y construcción de bibliotecas Comunitarias para personas con discapacidad visual u otras en el Municipio de Toribio Cauca.</v>
          </cell>
        </row>
        <row r="12863">
          <cell r="E12863">
            <v>119821271984</v>
          </cell>
          <cell r="F12863" t="str">
            <v>Estudios, diseños y construcción de aulas escolares en los establecimientos educativos del municipio de Toribio Cauca</v>
          </cell>
        </row>
        <row r="12864">
          <cell r="E12864">
            <v>119821271991</v>
          </cell>
          <cell r="F12864" t="str">
            <v>Realizar los estudios, diseños y construcción de centros integrales culturales comunitarios para los resguardos de San Francisco y Tacueyó del municipio de Toribio Cauca</v>
          </cell>
        </row>
        <row r="12865">
          <cell r="E12865">
            <v>119821272525</v>
          </cell>
          <cell r="F12865" t="str">
            <v xml:space="preserve">Gestionar ante la institucionalidad competente, la construcción de  parques bio-saludables  con enfoque diferencial, étnico y de género, para la promoción de espacios de vida saludables y la prevención  del consumo de sustancias psicoactivas,  en el municipio de Toribío Cauca. </v>
          </cell>
        </row>
        <row r="12866">
          <cell r="E12866">
            <v>119821272538</v>
          </cell>
          <cell r="F12866" t="str">
            <v>Realizar gestiones para la construcción de parques infantiles, para la prevención del consumo de sustancias psicoactivas,  ocupación del tiempo libre y  la sana recreación con enfoque diferencial, para NNAJ  en el municipio Toribio, Cauca.</v>
          </cell>
        </row>
        <row r="12867">
          <cell r="E12867">
            <v>119821272578</v>
          </cell>
          <cell r="F12867" t="str">
            <v>Gestionar e implementar en asocio con entidades competentes un programa de formación en emprendimiento productivo para las mujeres del municipio de Toribío, Cauca.</v>
          </cell>
        </row>
        <row r="12868">
          <cell r="E12868">
            <v>119821272727</v>
          </cell>
          <cell r="F12868" t="str">
            <v xml:space="preserve"> Incluir en el currículo académico de los establecimientos educativos del municipio de Toribio Cauca una cátedra de prevención y promoción de la salud.</v>
          </cell>
        </row>
        <row r="12869">
          <cell r="E12869">
            <v>119821272774</v>
          </cell>
          <cell r="F12869" t="str">
            <v>Dotación y capacitación la escuela de comunicaciones del CECIDIC del municipio de Toribio Cauca</v>
          </cell>
        </row>
        <row r="12870">
          <cell r="E12870">
            <v>119821272793</v>
          </cell>
          <cell r="F12870" t="str">
            <v>Realizar estudios técnicos para la reubicación de las sedes educativas en riesgo por fenómenos naturales en el municipio de Toribio Cauca</v>
          </cell>
        </row>
        <row r="12871">
          <cell r="E12871">
            <v>119821272809</v>
          </cell>
          <cell r="F12871" t="str">
            <v>Realizar estudios técnicos, diseños, dotación y construcción de bibliotecas comunitaria para la comunidad en el Municipio de Toribio Cauca.</v>
          </cell>
        </row>
        <row r="12872">
          <cell r="E12872">
            <v>119821272862</v>
          </cell>
          <cell r="F12872" t="str">
            <v>Realizar los estudios de cobertura, calidad y pertinencia de educación rural para preescolar, básica y media para ampliar la planta de docentes, directivos y personal administrativo de los establecimientos educativos en el municipio de Toribio Cauca</v>
          </cell>
        </row>
        <row r="12873">
          <cell r="E12873">
            <v>119821272872</v>
          </cell>
          <cell r="F12873" t="str">
            <v>Realizar los estudios de cobertura de docentes cualificados para la formación deportiva en los núcleos veredales del municipio de Toribio Cauca.</v>
          </cell>
        </row>
        <row r="12874">
          <cell r="E12874">
            <v>119821272892</v>
          </cell>
          <cell r="F12874" t="str">
            <v>Realizar los estudios técnicos, diseños para la construcción de canchas múltiples en el municipio de Toribio Cauca</v>
          </cell>
        </row>
        <row r="12875">
          <cell r="E12875">
            <v>119821272896</v>
          </cell>
          <cell r="F12875" t="str">
            <v>Dotar a los establecimientos educativos del municipio de Toribío Cauca de equipos tecnológicos como computadores y tabletas.</v>
          </cell>
        </row>
        <row r="12876">
          <cell r="E12876">
            <v>119821272899</v>
          </cell>
          <cell r="F12876" t="str">
            <v>Realizar los estudios técnicos, diseños para construcción de las sedes administrativas en los planteles educativos del municipio de Toribio Cauca:</v>
          </cell>
        </row>
        <row r="12877">
          <cell r="E12877">
            <v>119821272903</v>
          </cell>
          <cell r="F12877" t="str">
            <v xml:space="preserve">Realizar los estudios, diseños y construcción de laboratorios de física y química en los establecimientos educativos del municipio de Toribio Cauca. </v>
          </cell>
        </row>
        <row r="12878">
          <cell r="E12878">
            <v>119821273118</v>
          </cell>
          <cell r="F12878" t="str">
            <v>Mejorar  las canchas de fútbol del municipio de Toribio Cauca.</v>
          </cell>
        </row>
        <row r="12879">
          <cell r="E12879">
            <v>119821273119</v>
          </cell>
          <cell r="F12879" t="str">
            <v>Apoyar "La escuela del idioma de nuestros mayores" de la lengua de nasa yuwe en el municipio de Toribio Cauca</v>
          </cell>
        </row>
        <row r="12880">
          <cell r="E12880">
            <v>119821273120</v>
          </cell>
          <cell r="F12880" t="str">
            <v>Construcción de un estadio  deportivo para el municipio de Toribio Cauca</v>
          </cell>
        </row>
        <row r="12881">
          <cell r="E12881">
            <v>119821273121</v>
          </cell>
          <cell r="F12881" t="str">
            <v>Realizar convenios académicos con instituciones de educación superior para ofertar programas técnicos, tecnológicos y universitarios en el municipio de Toribío  Cauca.</v>
          </cell>
        </row>
        <row r="12882">
          <cell r="E12882">
            <v>119821273122</v>
          </cell>
          <cell r="F12882" t="str">
            <v>Dotar de instrumentos musicales a las escuelas banda de viento de los resguardos San Francisco, Toribio y Tacueyó del municipio de Toribio Cauca.</v>
          </cell>
        </row>
        <row r="12883">
          <cell r="E12883">
            <v>119821273123</v>
          </cell>
          <cell r="F12883" t="str">
            <v>Fortalecer el plan de capacitación y formación a dinamizadores del municipio de Toribio Cauca</v>
          </cell>
        </row>
        <row r="12884">
          <cell r="E12884">
            <v>119821273125</v>
          </cell>
          <cell r="F12884" t="str">
            <v>Capacitación técnica y profesional a los jóvenes en áreas agropecuarias  y adecuación de tierras del municipio de Toribio Cauca</v>
          </cell>
        </row>
        <row r="12885">
          <cell r="E12885">
            <v>119821273126</v>
          </cell>
          <cell r="F12885" t="str">
            <v>Fortalecer el programa "Escuela Indígena e intercultural de jóvenes y adultos" en el municipio de Toribio Cauca</v>
          </cell>
        </row>
        <row r="12886">
          <cell r="E12886">
            <v>119821273127</v>
          </cell>
          <cell r="F12886" t="str">
            <v>Construcción de cerramientos en los establecimientos educativos del municipio de Toribio Cauca</v>
          </cell>
        </row>
        <row r="12887">
          <cell r="E12887">
            <v>119821273128</v>
          </cell>
          <cell r="F12887" t="str">
            <v xml:space="preserve"> Ampliar el fondo de becas "Alvaro Ulcue Chocue" y becas a través de Icetex para los jóvenes del municipio de Toribio Cauca. </v>
          </cell>
        </row>
        <row r="12888">
          <cell r="E12888">
            <v>119821273129</v>
          </cell>
          <cell r="F12888" t="str">
            <v>Estudio, diseño y construcción de polideportivos en los núcleos veredales del municipio de Toribio Cauca.</v>
          </cell>
        </row>
        <row r="12889">
          <cell r="E12889">
            <v>119821273130</v>
          </cell>
          <cell r="F12889" t="str">
            <v xml:space="preserve">Dotar de instrumentos y equipos para la práctica de las disciplinas de física y química en los 9 establecimientos educativos del municipio de Toribio Cauca. </v>
          </cell>
        </row>
        <row r="12890">
          <cell r="E12890">
            <v>919318301158</v>
          </cell>
          <cell r="F12890" t="str">
            <v>Construir y mejorar escenarios deportivos recreativos y culturales en la zona rural del municipio de Guapi Cauca</v>
          </cell>
        </row>
        <row r="12891">
          <cell r="E12891">
            <v>919318301166</v>
          </cell>
          <cell r="F12891" t="str">
            <v>Fortalecer los procesos de etnoeducación desde el PEC, para que contribuyan al fortalecimiento y preservación de tradiciones,  costumbres y saberes ancestrales de los consejos comunitarios del municipio de Guapi Cauca.</v>
          </cell>
        </row>
        <row r="12892">
          <cell r="E12892">
            <v>919318301172</v>
          </cell>
          <cell r="F12892" t="str">
            <v>Implementar un programa de fortalecimiento de saberes ancestrales y expresiones culturales de los resguardos indígenas del municipio de Guapi Cauca.</v>
          </cell>
        </row>
        <row r="12893">
          <cell r="E12893">
            <v>919318301178</v>
          </cell>
          <cell r="F12893" t="str">
            <v>Implementar un Programa de alfabetización para la población adulta de la zona rural del municipio de Guapi Cauca.</v>
          </cell>
        </row>
        <row r="12894">
          <cell r="E12894">
            <v>919318301185</v>
          </cell>
          <cell r="F12894" t="str">
            <v>Gestionar con Centros, institutos y grupos de investigacion de las diferentes universidades, proyectos investigativos para el desarrollo de las comunidades de la zona rural del municipio de Guapi Cauca.</v>
          </cell>
        </row>
        <row r="12895">
          <cell r="E12895">
            <v>919318301191</v>
          </cell>
          <cell r="F12895" t="str">
            <v>Realizar estudios de factibilidad para el diseño construcción y dotación de una sede universitaria estable en el Municipio de Guapi Cauca</v>
          </cell>
        </row>
        <row r="12896">
          <cell r="E12896">
            <v>919318301201</v>
          </cell>
          <cell r="F12896" t="str">
            <v>Implementar y ampliar la cobertura de la política de primera infancia de Cero a siempre en la zona rural del municipio de Guapi Cauca, con enfoque diferencial y territorial.</v>
          </cell>
        </row>
        <row r="12897">
          <cell r="E12897">
            <v>919318301207</v>
          </cell>
          <cell r="F12897" t="str">
            <v>Construir y mejorar la infraestructura educativa de las instituciones y centros educativos de la zona rural del municipio de Guapi Cauca.</v>
          </cell>
        </row>
        <row r="12898">
          <cell r="E12898">
            <v>919318301213</v>
          </cell>
          <cell r="F12898" t="str">
            <v>Realizar estudios, diseños, construcción y dotación de albergues (internado) con enfoque diferencial, para garantizar continuidad y permanencia en la básica secundaria y media de los  estudiantes de la zona rural del municipio de Guapi Cauca.</v>
          </cell>
        </row>
        <row r="12899">
          <cell r="E12899">
            <v>919318301216</v>
          </cell>
          <cell r="F12899" t="str">
            <v>Realizar estudios para construir mejorar y dotar comedores escolares en las instituciones y centros educativos de la zona rural del municipio de Guapi Cauca.</v>
          </cell>
        </row>
        <row r="12900">
          <cell r="E12900">
            <v>919318301221</v>
          </cell>
          <cell r="F12900" t="str">
            <v>Implementar programas de becas y subsidios de sostenimiento en educación superior para la población del municipio de Guapi Cauca.</v>
          </cell>
        </row>
        <row r="12901">
          <cell r="E12901">
            <v>919318301229</v>
          </cell>
          <cell r="F12901" t="str">
            <v>Mejorar y ampliar el servicio de transporte escolar oportuno de calidad y pertinente para los estudiantes y docentes de la zona rural del municipio de Guapi Cauca.</v>
          </cell>
        </row>
        <row r="12902">
          <cell r="E12902">
            <v>919318301236</v>
          </cell>
          <cell r="F12902" t="str">
            <v>Implementar la modalidad agropecuaria y de piscicultura con enfoque diferencial en las instituciones y centros educativos de la zona rural del municipio de Guapi Cauca.</v>
          </cell>
        </row>
        <row r="12903">
          <cell r="E12903">
            <v>919318301240</v>
          </cell>
          <cell r="F12903" t="str">
            <v>Gestionar la totalidad de la planta docente necesaria para las instituciones y centros educativos de los consejos comunitarios y resguardos indígenas del municipio de Guapi Cauca, según necesidad y cobertura.</v>
          </cell>
        </row>
        <row r="12904">
          <cell r="E12904">
            <v>919318301244</v>
          </cell>
          <cell r="F12904" t="str">
            <v>Realizar estudios para construir y dotar escenarios deportivos, recreativos y culturales en las instituciones y centros educativos de la zona rural del municipio de Guapi Cauca que lo requiera.</v>
          </cell>
        </row>
        <row r="12905">
          <cell r="E12905">
            <v>919318301246</v>
          </cell>
          <cell r="F12905" t="str">
            <v>Implementar programas de educación superior en el municipio de Guapi Cauca.</v>
          </cell>
        </row>
        <row r="12906">
          <cell r="E12906">
            <v>919318301251</v>
          </cell>
          <cell r="F12906" t="str">
            <v>Implementar la cátedra de paz en las instituciones y centros educativos de la zona rural del municipio de Guapi cauca</v>
          </cell>
        </row>
        <row r="12907">
          <cell r="E12907">
            <v>919318301255</v>
          </cell>
          <cell r="F12907" t="str">
            <v>Capacitar a los docentes de las instituciones y centros educativos de la zona rural para la conformación y seguimiento de la escuela de padres del municipio de Guapi Cauca</v>
          </cell>
        </row>
        <row r="12908">
          <cell r="E12908">
            <v>919318301259</v>
          </cell>
          <cell r="F12908" t="str">
            <v xml:space="preserve">Gestionar programas técnicos y complementarios con el SENA en la zona rural del municipio de Guapi Cauca. </v>
          </cell>
        </row>
        <row r="12909">
          <cell r="E12909">
            <v>919318302016</v>
          </cell>
          <cell r="F12909" t="str">
            <v>Generar estrategias para facilitar el acceso para jóvenes de las comunidades afrodescendientes e indígenas del Municipio de Guapi Cauca, a programas técnicos y profesionales del sector salud.</v>
          </cell>
        </row>
        <row r="12910">
          <cell r="E12910">
            <v>919418297003</v>
          </cell>
          <cell r="F12910" t="str">
            <v>Gestionar la planta docente necesaria dentro de los establecimientos educativos de los consejos comunitarios y resguardos indígenas del municipio de Lopez de Micay, según necesidad y cobertura.</v>
          </cell>
        </row>
        <row r="12911">
          <cell r="E12911">
            <v>919418297074</v>
          </cell>
          <cell r="F12911" t="str">
            <v>Construir escenarios deportivos y recreativos en la zona rural del municipio de López de Micay.</v>
          </cell>
        </row>
        <row r="12912">
          <cell r="E12912">
            <v>919418297086</v>
          </cell>
          <cell r="F12912" t="str">
            <v>Construir y dotar espacios para bibliotecas en las instituciones y centros educativos de la zona rural del municipio de Lopez  de Micay</v>
          </cell>
        </row>
        <row r="12913">
          <cell r="E12913">
            <v>919418297106</v>
          </cell>
          <cell r="F12913" t="str">
            <v>Construir y dotar  escenarios deportivos y recreativos en las instituciones y centros educativos e la zona rural del municipio de López de Micay</v>
          </cell>
        </row>
        <row r="12914">
          <cell r="E12914">
            <v>919418297150</v>
          </cell>
          <cell r="F12914" t="str">
            <v>Construir y mejorar  la infraestructura educativa de las instituciones y centros educativos de la zona rural del municipio de López de Micay.</v>
          </cell>
        </row>
        <row r="12915">
          <cell r="E12915">
            <v>919418297171</v>
          </cell>
          <cell r="F12915" t="str">
            <v>Fortalecer la enseñanza  de formación y actualización en las TIC y lecto escritura en las instituciones y centros educativos de la zona rural de López de MIcay</v>
          </cell>
        </row>
        <row r="12916">
          <cell r="E12916">
            <v>919418297382</v>
          </cell>
          <cell r="F12916" t="str">
            <v>Dotar de herramientas tecnologicas educativas las instituciones y centros educativos rurales del minicipio de López de Micay.</v>
          </cell>
        </row>
        <row r="12917">
          <cell r="E12917">
            <v>919418297441</v>
          </cell>
          <cell r="F12917" t="str">
            <v>Realizar estudios de factibilidad, construcción, dotación y adecuación de parques integrales en la zona rural del municipio de López de Micay</v>
          </cell>
        </row>
        <row r="12918">
          <cell r="E12918">
            <v>919418297464</v>
          </cell>
          <cell r="F12918" t="str">
            <v>Implementar la modalidad agropecuaria en las instituciones y centros educativos del municipio de López de Micay</v>
          </cell>
        </row>
        <row r="12919">
          <cell r="E12919">
            <v>919418297480</v>
          </cell>
          <cell r="F12919" t="str">
            <v xml:space="preserve">Implementar programas de educación superior en el municipio de López de Micay </v>
          </cell>
        </row>
        <row r="12920">
          <cell r="E12920">
            <v>919418297504</v>
          </cell>
          <cell r="F12920" t="str">
            <v>Implementar un  programa de  fortalecimiento de saberes ancestrales y expresiones culturales de los pueblos indígenas y afrodescendientes del municipio de López de Micay</v>
          </cell>
        </row>
        <row r="12921">
          <cell r="E12921">
            <v>919418297517</v>
          </cell>
          <cell r="F12921" t="str">
            <v>Implementar un Programa de alfabetización para población adulta de la zona rural del municipio de Lopez de Micay</v>
          </cell>
        </row>
        <row r="12922">
          <cell r="E12922">
            <v>919418297539</v>
          </cell>
          <cell r="F12922" t="str">
            <v>Implementar y ampliar la cobertura de la política de primera infancia de Cero a siempre en la zona rural del municipio de López de Micay  con enfoque diferencial y territorial.</v>
          </cell>
        </row>
        <row r="12923">
          <cell r="E12923">
            <v>919418297548</v>
          </cell>
          <cell r="F12923" t="str">
            <v>Realizar la adaptación de las minutas con enfoque diferencial étnico y cultural de los programas de complementación alimentaria y nutricional que tienen presencia en la zona rural del Municipio de Lopez de Micay -Cauca.</v>
          </cell>
        </row>
        <row r="12924">
          <cell r="E12924">
            <v>919418297569</v>
          </cell>
          <cell r="F12924" t="str">
            <v>Mejorar y ampliar el servicio de transporte escolar oportuno de calidad y pertinente para los estudiantes del municipio de Lopez de Micay.</v>
          </cell>
        </row>
        <row r="12925">
          <cell r="E12925">
            <v>919418297600</v>
          </cell>
          <cell r="F12925" t="str">
            <v>Construir y dotar de espacios y escenarios culturales las instituciones educativas del municipio de López de Micay</v>
          </cell>
        </row>
        <row r="12926">
          <cell r="E12926">
            <v>919418297616</v>
          </cell>
          <cell r="F12926" t="str">
            <v>Construir y dotar albergue (internado) para garantizar la continuidad y permanencia en la básica secunbdaria y media de los estudiantes de la zona rural del municipio de López de Micay, en lugar estratégico definido en estudio técnico.</v>
          </cell>
        </row>
        <row r="12927">
          <cell r="E12927">
            <v>919418297662</v>
          </cell>
          <cell r="F12927" t="str">
            <v>Construir, mejorar, adecuar y dotar los espacios para los restaurantes escolares de las instituciones educativas del municipio de López de Micay.</v>
          </cell>
        </row>
        <row r="12928">
          <cell r="E12928">
            <v>919418297672</v>
          </cell>
          <cell r="F12928" t="str">
            <v>Mejorar y ampliar cobertura del programa de Alimentación Escolar PAE para los establecimientos educativos de la zona rural del municipio de López de Micay</v>
          </cell>
        </row>
        <row r="12929">
          <cell r="E12929">
            <v>919418297716</v>
          </cell>
          <cell r="F12929" t="str">
            <v>Gestionar becas para el acceso y permanencia a la educación superior de la población del municipio de López de Micay</v>
          </cell>
        </row>
        <row r="12930">
          <cell r="E12930">
            <v>919809292406</v>
          </cell>
          <cell r="F12930" t="str">
            <v>Realizar la adaptación de las minutas con enfoque diferencial étnico y cultural de los programas de complementación alimentaria y nutricional que tienen presencia en la zona rural del Municipio de Timbiquí-Cauca</v>
          </cell>
        </row>
        <row r="12931">
          <cell r="E12931">
            <v>919809292435</v>
          </cell>
          <cell r="F12931" t="str">
            <v>Implementar y ampliar la cobertura de la politica de primera infancia de Cero a siempre en la zona rural del municipio de Timbiquí, con enfoque diferencial y territorial.</v>
          </cell>
        </row>
        <row r="12932">
          <cell r="E12932">
            <v>919809292445</v>
          </cell>
          <cell r="F12932" t="str">
            <v>Construir y dotar infraestructura donde se atienda la Educacion Inicial integralmente con enfoque diferencial a la primera infancia, en la modalidad pertinente  para la población y el territorio, en la zona rural del municipio de Timbiquí</v>
          </cell>
        </row>
        <row r="12933">
          <cell r="E12933">
            <v>919809292479</v>
          </cell>
          <cell r="F12933" t="str">
            <v xml:space="preserve">Asignar la planta administrativa que le corresponda a los establecimientos, educativos de los consejos comunitarios y resguardos indígenas del municipio de Timbiquí, según necesidad y cobertura. </v>
          </cell>
        </row>
        <row r="12934">
          <cell r="E12934">
            <v>919809292511</v>
          </cell>
          <cell r="F12934" t="str">
            <v xml:space="preserve">Asignar la planta docente que le corresponda a los establecimientos, educativos de los consejos comunitarios y resguardos indígenas del municipio de Timbiquí, según necesidad y cobertura. </v>
          </cell>
        </row>
        <row r="12935">
          <cell r="E12935">
            <v>919809292546</v>
          </cell>
          <cell r="F12935" t="str">
            <v>Dotar de computadores y demas tecnologías de la información y la comunicación (TIC) de calidad  a   cada  una de las sedes educativas existentes y futuras de los consejos comunitarios y resguardos indígenas en la zona rural del municipio de Timbiquí</v>
          </cell>
        </row>
        <row r="12936">
          <cell r="E12936">
            <v>919809292576</v>
          </cell>
          <cell r="F12936" t="str">
            <v>Crear e implementar un programa de formación y actualización a los docentes, con criterio de calidad, pertinencia y con enfoque diferencial para la zona rural del municipio de Timbiquí</v>
          </cell>
        </row>
        <row r="12937">
          <cell r="E12937">
            <v>919809292631</v>
          </cell>
          <cell r="F12937" t="str">
            <v>Mejorar y ampliar el servicio de transporte escolar, de manera oportuna (40 semanas), de calidad (seguridad para los estudiantes) y pertinente para la zona rural del Municipio de Timbiquí</v>
          </cell>
        </row>
        <row r="12938">
          <cell r="E12938">
            <v>919809292658</v>
          </cell>
          <cell r="F12938" t="str">
            <v>Mejorar y ampliar cobertura del programa de Alimentación Escolar PAE para los establecimientos educativos de la zona rural del municipio de Timbiquí.</v>
          </cell>
        </row>
        <row r="12939">
          <cell r="E12939">
            <v>919809292671</v>
          </cell>
          <cell r="F12939" t="str">
            <v xml:space="preserve">Realizar un estudio de caracterización socioeducativa de las comunidades del territorio,  que brinde un diagnóstico territorial y sirva de soporte para la formulacón de Proyecto Etnoeducativo Comunitario comunitarios y metodologías pertinentes para las poblaciones y sus contextos.	</v>
          </cell>
        </row>
        <row r="12940">
          <cell r="E12940">
            <v>919809292679</v>
          </cell>
          <cell r="F12940" t="str">
            <v>Fortalecer los procesos de etnoeducación, desde el PEC, para que constribuyan al fortalecimientos y preservación de tradiciones,  costumbres y saberes ancestrales de los pueblos de la zona rural del municipio de Timbiquí.</v>
          </cell>
        </row>
        <row r="12941">
          <cell r="E12941">
            <v>919809292708</v>
          </cell>
          <cell r="F12941" t="str">
            <v>Implementar programas de becas y subsidios de sostenimiento en educación superior para la población de la zona rural del municipio de Timbiquí.</v>
          </cell>
        </row>
        <row r="12942">
          <cell r="E12942">
            <v>919809292716</v>
          </cell>
          <cell r="F12942" t="str">
            <v>Ampliar oferta y cobertura de programas de educación superior pertinentes y de calidad para la población rural del municipio de Timbiquí.</v>
          </cell>
        </row>
        <row r="12943">
          <cell r="E12943">
            <v>919809292823</v>
          </cell>
          <cell r="F12943" t="str">
            <v>Implementar un  programa de investigación y fortalecimiento de saberes ancestrales y expresiones culturales que permita la preservación, conservación y desarrollo de la cosmovisión,  ancestralidad e identidad de los pueblos de la zona rural del municipio de Timbiquí</v>
          </cell>
        </row>
        <row r="12944">
          <cell r="E12944">
            <v>919809292906</v>
          </cell>
          <cell r="F12944" t="str">
            <v>Implementar un Programa de alfabetización para población adulta de la zona rural del municipio de Timbiquí</v>
          </cell>
        </row>
        <row r="12945">
          <cell r="E12945">
            <v>919809292919</v>
          </cell>
          <cell r="F12945" t="str">
            <v>Implementar un programa de educación para jóvenes y adultos en básica y media, para la población rural del municipio de  Timbiquí.</v>
          </cell>
        </row>
        <row r="12946">
          <cell r="E12946">
            <v>919809292997</v>
          </cell>
          <cell r="F12946" t="str">
            <v xml:space="preserve">Construir y dotar albergues (internado) con enfoque diferencial,para garantizar continuidad y permanencia en la basica secundaria y media de los  estudiantes de la zona rural del municipio de Timbiquí, en lugar estrategico definido en estudio tecnico. </v>
          </cell>
        </row>
        <row r="12947">
          <cell r="E12947">
            <v>919809293011</v>
          </cell>
          <cell r="F12947" t="str">
            <v>Construir  y dotar un colegio nuevo en la organización zona baja Eperara SIA Pidara OZBESCAC del municipio de Timbiquí</v>
          </cell>
        </row>
        <row r="12948">
          <cell r="E12948">
            <v>919809293023</v>
          </cell>
          <cell r="F12948" t="str">
            <v>Construir infraestructura educativa en los establecimientos educativos que lo requieran,  en la zona rural del municipio de Timbiquí</v>
          </cell>
        </row>
        <row r="12949">
          <cell r="E12949">
            <v>919809293033</v>
          </cell>
          <cell r="F12949" t="str">
            <v>Construir y dotar espacios de recreación y deporte en  los establecimientos educativos de los consejos comunitarios y resguardos indígenas de la zona rural del municipio de Timbiquí</v>
          </cell>
        </row>
        <row r="12950">
          <cell r="E12950">
            <v>919809293041</v>
          </cell>
          <cell r="F12950" t="str">
            <v>Reubicar sedes de establecimiento educativos en zonas de riesgo de la zona rural del municipio de Timbiquí</v>
          </cell>
        </row>
        <row r="12951">
          <cell r="E12951">
            <v>919809293050</v>
          </cell>
          <cell r="F12951" t="str">
            <v>Mejorar la infraestructura educativa de los establecimientos educativos que lo requieran en la zona rural del municipio de Timbiquí</v>
          </cell>
        </row>
        <row r="12952">
          <cell r="E12952">
            <v>919809293126</v>
          </cell>
          <cell r="F12952" t="str">
            <v>Implementar programas de formación deportiva en la zona rural del municipio de Timbiquí.</v>
          </cell>
        </row>
        <row r="12953">
          <cell r="E12953">
            <v>919809293130</v>
          </cell>
          <cell r="F12953" t="str">
            <v>Implementar programas de formación para el trabajo y el desarrollo humano pertinentes, priorizando a las mujeres de la zona rural del municipio de Timbiquí.</v>
          </cell>
        </row>
        <row r="12954">
          <cell r="E12954">
            <v>919809293144</v>
          </cell>
          <cell r="F12954" t="str">
            <v>Construir y dotar restaurantes escolares en los establecimientos educativos que lo requieran en la zona rural del municipio de  Timbiquí.</v>
          </cell>
        </row>
        <row r="12955">
          <cell r="E12955">
            <v>919809293234</v>
          </cell>
          <cell r="F12955" t="str">
            <v>Construir infraestructura para el fortalecimiento de la cultura según requerimientos en la zona rural del municipio de Timbiquí.</v>
          </cell>
        </row>
        <row r="12956">
          <cell r="E12956">
            <v>919809293339</v>
          </cell>
          <cell r="F12956" t="str">
            <v>Diseñar e implementar Proyectos Pedagógicos Productivos con enfoque diferencial y empresarial, pertinentes para la región, en los establecimientos educativos de la zona rural del municipio de Timbiquí.</v>
          </cell>
        </row>
        <row r="12957">
          <cell r="E12957">
            <v>919809293349</v>
          </cell>
          <cell r="F12957" t="str">
            <v>Crear y fortalecer los comités de segumiento al PAE en todos los establecimientos educativos de la zona rural del municipio de Timbiquí.</v>
          </cell>
        </row>
        <row r="12958">
          <cell r="E12958">
            <v>919809293350</v>
          </cell>
          <cell r="F12958" t="str">
            <v>Vincular personal idoneo y de ser posible de las comunidades, para que trabaje con la primera infancia en las diferentes modalidades , con conocimiento de los usos y costumbres de los pueblos de la zona rural del   municipio de Timbiquí.</v>
          </cell>
        </row>
        <row r="12959">
          <cell r="E12959">
            <v>919809293353</v>
          </cell>
          <cell r="F12959" t="str">
            <v>Fortalecer la gestión administrativa de la Secretaría de Educación Departamental y de la Secretaría de Desarrollo Social y Comunitario Municipal, para contribuir en la mejora del servicio educativo en la zona rural del municipio de Timbiquí.</v>
          </cell>
        </row>
        <row r="12960">
          <cell r="E12960">
            <v>919809293356</v>
          </cell>
          <cell r="F12960" t="str">
            <v>Convertir la media académica en  educación media técnica en los establecimientos educativos que  lo requieran en la zona rural del municipo de Timbiquí.</v>
          </cell>
        </row>
        <row r="12961">
          <cell r="E12961">
            <v>919809294114</v>
          </cell>
          <cell r="F12961" t="str">
            <v>Realizar estudios de factibilidad para el diseño y construcción de una sede de la Universidad Publica en el municipio de Timbiqui</v>
          </cell>
        </row>
        <row r="12962">
          <cell r="E12962">
            <v>119050289371</v>
          </cell>
          <cell r="F12962" t="str">
            <v>Mejorar y dotar la morgue del Municipio de Argelia Cauca, mediante gestión con entidades en materia de salud</v>
          </cell>
        </row>
        <row r="12963">
          <cell r="E12963">
            <v>119050289376</v>
          </cell>
          <cell r="F12963" t="str">
            <v>Realizar, estudios diseños, ampliación y optimización de las redes de alcantarillados existentes en los corregimientos de El Mango, San Juan de la Guadua y Puerto Rico del Municipio de Argelia Cauca</v>
          </cell>
        </row>
        <row r="12964">
          <cell r="E12964">
            <v>119050289377</v>
          </cell>
          <cell r="F12964" t="str">
            <v>Implementar programas para el manejo y tratamiento de residuos sólidos en la zona rural del Municipio de Argelia Cauca para la operación y sostenibilidad de las soluciones de agua potable, residuos sólidos y saneamiento básico</v>
          </cell>
        </row>
        <row r="12965">
          <cell r="E12965">
            <v>119050289383</v>
          </cell>
          <cell r="F12965" t="str">
            <v>Realizar el estudio, diseño y la construcción de  alcantarillados en los centros poblados del Municipio de Argelia Cauca</v>
          </cell>
        </row>
        <row r="12966">
          <cell r="E12966">
            <v>119050289397</v>
          </cell>
          <cell r="F12966" t="str">
            <v>Implementar procesos de reforestación y descontaminación de las fuentes hídricas de la zona rural del Municipio de Argelia Cauca</v>
          </cell>
        </row>
        <row r="12967">
          <cell r="E12967">
            <v>119050289411</v>
          </cell>
          <cell r="F12967" t="str">
            <v>Realizar estudios, diseños y construcción de sistemas de saneamiento básico para familias campesinas de la zona rural dispersa del Municipio de Argelia Cauca</v>
          </cell>
        </row>
        <row r="12968">
          <cell r="E12968">
            <v>119050289420</v>
          </cell>
          <cell r="F12968" t="str">
            <v xml:space="preserve">Realizar estudios, diseños y construcción de sistemas de abastecimiento de agua en la zona rural dispersas del Municipio de Argelia Cauca </v>
          </cell>
        </row>
        <row r="12969">
          <cell r="E12969">
            <v>119050289578</v>
          </cell>
          <cell r="F12969" t="str">
            <v>Realizar los estudios, diseños y construcción de acueductos inter veredales o veredales para tener acceso a agua potable en el Municipio de Argelia Cauca</v>
          </cell>
        </row>
        <row r="12970">
          <cell r="E12970">
            <v>119050289579</v>
          </cell>
          <cell r="F12970" t="str">
            <v>Realizar el estudio, diseño y la construcción PTAR  (Planta de Tratamiento de Aguas Residuales)  en los corregimientos de San Juan, Puerto Rico y El Mango en el Municipio de Argelia Cauca</v>
          </cell>
        </row>
        <row r="12971">
          <cell r="E12971">
            <v>119050289580</v>
          </cell>
          <cell r="F12971" t="str">
            <v>Implementar y ejecutar un proyecto de construcción de vivienda rural para las familias campesinas de todas las veredas y corregimientos del Municipio de Argelia Cauca dando participación especial a la mujer cabeza de hogar y las víctimas del conflicto armado</v>
          </cell>
        </row>
        <row r="12972">
          <cell r="E12972">
            <v>119050289581</v>
          </cell>
          <cell r="F12972" t="str">
            <v>Implementar y ejecutar un proyecto de mejoramiento de vivienda rural para familias campesinas del Municipio de Argelia Cauca, de acuerdo al resultado del los estudios que determinen la necesidad de la mejora.</v>
          </cell>
        </row>
        <row r="12973">
          <cell r="E12973">
            <v>119050291051</v>
          </cell>
          <cell r="F12973" t="str">
            <v>Realizar la reubicación de las viviendas que se encuetren en zonas de riesgos en  todas las veredas del Municipio de  Argelia Cauca, de acuerdo a los estudios que determinen la necesidad de reubicación</v>
          </cell>
        </row>
        <row r="12974">
          <cell r="E12974">
            <v>119075289439</v>
          </cell>
          <cell r="F12974" t="str">
            <v>Realizar la implementación de sistemas alternativos para el manejo de residuos sólidos como la dotación de estufas ecológicas y biodigestores en el Municipio de Balboa Cauca</v>
          </cell>
        </row>
        <row r="12975">
          <cell r="E12975">
            <v>119075289460</v>
          </cell>
          <cell r="F12975" t="str">
            <v>Realizar los estudios, diseños, optimización y mejoramiento de redes de alcantarillados y/o sistemas de tratamiento de  aguas residuales de los corregimientos de Pureto, San Alfonso y Olaya del Municipio de Balboa Cauca</v>
          </cell>
        </row>
        <row r="12976">
          <cell r="E12976">
            <v>119075289474</v>
          </cell>
          <cell r="F12976" t="str">
            <v>Realizar, estudios, diseños y construcción de un proyecto de vivienda rural en sitio propio para las familias campesinas del municipio de Balboa Cauca</v>
          </cell>
        </row>
        <row r="12977">
          <cell r="E12977">
            <v>119075289482</v>
          </cell>
          <cell r="F12977" t="str">
            <v>Realizar, estudios, diseños y construcción de un proyecto de vivienda nueva gratuita para las familias rurales del Municipio de Balboa Cauca</v>
          </cell>
        </row>
        <row r="12978">
          <cell r="E12978">
            <v>119075289491</v>
          </cell>
          <cell r="F12978" t="str">
            <v>Realizar estudios diseños e Implementar un proyecto para el mejoramiento de vivienda rural en el Municipio de Balboa Cauca</v>
          </cell>
        </row>
        <row r="12979">
          <cell r="E12979">
            <v>119075289510</v>
          </cell>
          <cell r="F12979" t="str">
            <v xml:space="preserve"> Realizar, estudios, diseños, optimización y mejoramiento de los acueductos existentes en la zona rural del Municipio de Balboa Cauca</v>
          </cell>
        </row>
        <row r="12980">
          <cell r="E12980">
            <v>119075289527</v>
          </cell>
          <cell r="F12980" t="str">
            <v>Realizar la construcción del acueducto inter veredal la Bermeja para la zona rural del Municipio de Balboa Cauca</v>
          </cell>
        </row>
        <row r="12981">
          <cell r="E12981">
            <v>119075289534</v>
          </cell>
          <cell r="F12981" t="str">
            <v>Realizar la construcción del acueducto regional Rio Bermejo que beneficia a los municipios de Balboa, Patia y Mercaderes</v>
          </cell>
        </row>
        <row r="12982">
          <cell r="E12982">
            <v>119075289546</v>
          </cell>
          <cell r="F12982" t="str">
            <v>Realizar estudios, diseños y construcción de alcantarillados y/o sistemas de saneamiento básico en los corregimientos del Municipio de Balboa Cauca</v>
          </cell>
        </row>
        <row r="12983">
          <cell r="E12983">
            <v>119075289552</v>
          </cell>
          <cell r="F12983" t="str">
            <v>Realizar, estudios, diseños y construcción de sistemas de saneamiento básico para las viviendas rurales dispersas del municipio de Balboa Cauca.</v>
          </cell>
        </row>
        <row r="12984">
          <cell r="E12984">
            <v>119075289563</v>
          </cell>
          <cell r="F12984" t="str">
            <v>Realizar, estudios diseños y la implementación de soluciones alternativas para el manejo de basuras en la zona rural del Municipio de Balboa Cauca</v>
          </cell>
        </row>
        <row r="12985">
          <cell r="E12985">
            <v>119075289569</v>
          </cell>
          <cell r="F12985" t="str">
            <v>Gestionar un proyecto de compra de predios y reforestación para la protección de fuentes hídricas que abastecen a las comunidades de las 10 corregimientos del Municipio de Balboa</v>
          </cell>
        </row>
        <row r="12986">
          <cell r="E12986">
            <v>119075289570</v>
          </cell>
          <cell r="F12986" t="str">
            <v>Conformar veedurías para el control social de la ejecución de las obras de vivienda y saneamiento básico del municipio de Balboa Cauca</v>
          </cell>
        </row>
        <row r="12987">
          <cell r="E12987">
            <v>119075289571</v>
          </cell>
          <cell r="F12987" t="str">
            <v>Realizar estudios, diseños y construcción de acueductos veredales dentro del Municipio de Balboa Cauca</v>
          </cell>
        </row>
        <row r="12988">
          <cell r="E12988">
            <v>119075289572</v>
          </cell>
          <cell r="F12988" t="str">
            <v>Impulsar el fortalecimiento de las capacidades organizativas y de la mujer rural para el mantenimiento y sostenimiento de las obras de saneamiento básico y vivienda rural en el Municipio de Balboa</v>
          </cell>
        </row>
        <row r="12989">
          <cell r="E12989">
            <v>119075289573</v>
          </cell>
          <cell r="F12989" t="str">
            <v>Implementar un programa de fortalecimiento Institucional y comunitario para la operación de los servicios públicos de agua potable y saneamiento básico en el Municipio de Balboa Cauca</v>
          </cell>
        </row>
        <row r="12990">
          <cell r="E12990">
            <v>119110280324</v>
          </cell>
          <cell r="F12990" t="str">
            <v>Diseñar e implementar un programa que garantice  el mejoramiento de vivienda rural de acuerdo a los usos y costumbres de las comunidades indígenas, afro y campesinas en el municipio de Buenos Aires Cauca.</v>
          </cell>
        </row>
        <row r="12991">
          <cell r="E12991">
            <v>119110280328</v>
          </cell>
          <cell r="F12991" t="str">
            <v>Realizar estudios, diseños y construcción de viviendas nuevas con enfoque diferencial de acuerdo a los usos y costumbres en el municipio de Buenos Aires Cauca</v>
          </cell>
        </row>
        <row r="12992">
          <cell r="E12992">
            <v>119110280336</v>
          </cell>
          <cell r="F12992" t="str">
            <v>Brindar asistencia técnica a las juntas de acción comunal y a las comunidades de la zona rural del municipio de Buenos Aires Cauca, para el mantenimiento a los sistemas de alcantarillado y sistemas sépticos.</v>
          </cell>
        </row>
        <row r="12993">
          <cell r="E12993">
            <v>119110281350</v>
          </cell>
          <cell r="F12993" t="str">
            <v>Realizar estudios, diseños y construcción de acueductos veredales y planta de tratamiento de en el municipio de Buenos Aires Cauca</v>
          </cell>
        </row>
        <row r="12994">
          <cell r="E12994">
            <v>119110281351</v>
          </cell>
          <cell r="F12994" t="str">
            <v>Gestionar el servicio de aseo, recolección y disposición final y/o aprovechamiento de los  residuos sólidos en los centros poblados del municipio de Buenos Aires Cauca.</v>
          </cell>
        </row>
        <row r="12995">
          <cell r="E12995">
            <v>119110281352</v>
          </cell>
          <cell r="F12995" t="str">
            <v>Realizar Estudios, diseños para la optimización y ampliación del acueducto Palo Blanco y sus nueve veredas.</v>
          </cell>
        </row>
        <row r="12996">
          <cell r="E12996">
            <v>119110281353</v>
          </cell>
          <cell r="F12996" t="str">
            <v>Compra de predios para la implementación de programas de recuperación, conservación, protección y reforestación de las fuentes abastecedoras de agua en el Municipio de Buenos Aires Cauca</v>
          </cell>
        </row>
        <row r="12997">
          <cell r="E12997">
            <v>119110281354</v>
          </cell>
          <cell r="F12997" t="str">
            <v>Crear y/o fortalecer a las juntas administradoras de los acueductos comunitarios y a las comunidades rurales del municipio de Buenos Aires Cauca, para su buena administración y un funcionamiento correcto</v>
          </cell>
        </row>
        <row r="12998">
          <cell r="E12998">
            <v>119110281355</v>
          </cell>
          <cell r="F12998" t="str">
            <v>Implementación de soluciones tecnológicas y ambientales para la disposición de residuos y la adopción de energías alternativas en la zona rural del municipio de Buenos Aires Cauca</v>
          </cell>
        </row>
        <row r="12999">
          <cell r="E12999">
            <v>119110281356</v>
          </cell>
          <cell r="F12999" t="str">
            <v>Realizar estudios, diseños y mejoramiento y/o la ampliación de sistemas de alcantarillado en el municipio de Buenos Aires Cauca</v>
          </cell>
        </row>
        <row r="13000">
          <cell r="E13000">
            <v>119110281357</v>
          </cell>
          <cell r="F13000" t="str">
            <v>Estudios, diseños y construcción de acueductos veredales en el corregimiento El Naya del Municipio de Buenos Aires Cauca</v>
          </cell>
        </row>
        <row r="13001">
          <cell r="E13001">
            <v>119110281358</v>
          </cell>
          <cell r="F13001" t="str">
            <v>Realizar estudios, diseño y  la construcción de sistemas de alcantarillado en los centros poblados del municipio de Buenos Aires Cauca.</v>
          </cell>
        </row>
        <row r="13002">
          <cell r="E13002">
            <v>119110281359</v>
          </cell>
          <cell r="F13002" t="str">
            <v>Realizar estudios, diseños y mejoramiento del acueducto Mazamorrero – Santa Rosa – Santa Catalina del municipio de Buenos Aires Cauca.</v>
          </cell>
        </row>
        <row r="13003">
          <cell r="E13003">
            <v>119110281360</v>
          </cell>
          <cell r="F13003" t="str">
            <v>Estudios y construcción de sistemas sépticos y baterías sanitarias en la zona rural del municipio de Buenos Aires Cauca.</v>
          </cell>
        </row>
        <row r="13004">
          <cell r="E13004">
            <v>119110281361</v>
          </cell>
          <cell r="F13004" t="str">
            <v>Estudios, diseños y optimización del acueducto regional Cerro Teta - La Balsa del municipio de Buenos Aires Cauca</v>
          </cell>
        </row>
        <row r="13005">
          <cell r="E13005">
            <v>119110281362</v>
          </cell>
          <cell r="F13005" t="str">
            <v>Estudios, diseños y construcción de programa de vivienda 120 familias victimas en el corregimiento de Timba Vereda de San Francisco de Buenos Aires Cauca</v>
          </cell>
        </row>
        <row r="13006">
          <cell r="E13006">
            <v>119110281363</v>
          </cell>
          <cell r="F13006" t="str">
            <v>Estudios, diseños y construcción de plantas de tratamiento de aguas residuales en los centros poblados del Municipio de Buenos Aires Cauca</v>
          </cell>
        </row>
        <row r="13007">
          <cell r="E13007">
            <v>119110281364</v>
          </cell>
          <cell r="F13007" t="str">
            <v>Estudios, diseños y mejoramiento de acueductos veredales  en el municipio de Buenos Aires Cauca.</v>
          </cell>
        </row>
        <row r="13008">
          <cell r="E13008">
            <v>119110281365</v>
          </cell>
          <cell r="F13008" t="str">
            <v>Estudios, diseño y construcción de viviendas rurales en sitio propio según usos y costumbres de las comunidades del Municipio de Buenos Aires Cauca</v>
          </cell>
        </row>
        <row r="13009">
          <cell r="E13009">
            <v>119110281381</v>
          </cell>
          <cell r="F13009" t="str">
            <v>Implementar un programa de vinculación del talento humano para la ejecución de proyectos de viviendas en el municipio de Buenos Aires Cauca</v>
          </cell>
        </row>
        <row r="13010">
          <cell r="E13010">
            <v>119110281386</v>
          </cell>
          <cell r="F13010" t="str">
            <v xml:space="preserve">Fortalecer la empresa de aseo de Buenos Aires Cauca </v>
          </cell>
        </row>
        <row r="13011">
          <cell r="E13011">
            <v>119130293922</v>
          </cell>
          <cell r="F13011" t="str">
            <v xml:space="preserve">Realizar, estudios, diseños y construcción de sistemas de acueducto y plantas de tratamiento de agua potable para la zona rural del municipio de Cajibío Cauca </v>
          </cell>
        </row>
        <row r="13012">
          <cell r="E13012">
            <v>119130293929</v>
          </cell>
          <cell r="F13012" t="str">
            <v>Realizar estudios, diseños y construcción de  soluciones individuales de acceso a agua potable para la zona rural dispersa del municipio de Cajibío Cauca</v>
          </cell>
        </row>
        <row r="13013">
          <cell r="E13013">
            <v>119130293931</v>
          </cell>
          <cell r="F13013" t="str">
            <v>Realizar, estudios, diseños y optimización de acueductos rurales existentes en el municipio de Cajibío Cauca</v>
          </cell>
        </row>
        <row r="13014">
          <cell r="E13014">
            <v>119130293934</v>
          </cell>
          <cell r="F13014" t="str">
            <v>Realizar estudios, diseños y construcción de sistemas de alcantarillado y plantas de tratamiento de aguas residuales en el municipio de Cajibío Cauca</v>
          </cell>
        </row>
        <row r="13015">
          <cell r="E13015">
            <v>119130293940</v>
          </cell>
          <cell r="F13015" t="str">
            <v>Realizar, estudios, diseños y construcción de vivienda nueva rural de acuerdo a los usos costumbres del Municipio de Cajibío - Cauca</v>
          </cell>
        </row>
        <row r="13016">
          <cell r="E13016">
            <v>119130293963</v>
          </cell>
          <cell r="F13016" t="str">
            <v>Formular e implementar un programa de manejo adecuado de los residuos sólidos para las comunidades rurales del Municipio de Cajibío Cauca</v>
          </cell>
        </row>
        <row r="13017">
          <cell r="E13017">
            <v>119130293968</v>
          </cell>
          <cell r="F13017" t="str">
            <v>Realizar, estudios, diseños y mejoramiento de viviendas rurales y sus resguardos indígenas en el Municipio de Cajibío Cauca</v>
          </cell>
        </row>
        <row r="13018">
          <cell r="E13018">
            <v>119130293974</v>
          </cell>
          <cell r="F13018" t="str">
            <v>Implementar un programa de dotación de estufas eco eficientes y biodigestores en la zona rural del municipio de Cajibío Cauca</v>
          </cell>
        </row>
        <row r="13019">
          <cell r="E13019">
            <v>119130293978</v>
          </cell>
          <cell r="F13019" t="str">
            <v>Realizar, estudios, diseño y construcción de sistemas de saneamiento básico rural en el Municipio de Cajibío Cauca</v>
          </cell>
        </row>
        <row r="13020">
          <cell r="E13020">
            <v>119130293983</v>
          </cell>
          <cell r="F13020" t="str">
            <v>Brindar el acompañamiento técnico y capacitación para la creación de las juntas administradoras del agua a las comunidades rurales del Municipio de Cajibío Cauca</v>
          </cell>
        </row>
        <row r="13021">
          <cell r="E13021">
            <v>119130294023</v>
          </cell>
          <cell r="F13021" t="str">
            <v>Implementación de energías renovables no convencionales en la zona rural dispersa del municipio de Cajibío Cauca</v>
          </cell>
        </row>
        <row r="13022">
          <cell r="E13022">
            <v>119137291811</v>
          </cell>
          <cell r="F13022" t="str">
            <v>Formular e implementar un programa Integral para restaurar las microcuencas Hidrográficas del Municipio de Caldono - Cauca</v>
          </cell>
        </row>
        <row r="13023">
          <cell r="E13023">
            <v>119137291812</v>
          </cell>
          <cell r="F13023" t="str">
            <v>Realizar, estudios, diseños y construcción de acueductos rurales y centros poblados comunitarios en el Municipio de Caldono - Cauca</v>
          </cell>
        </row>
        <row r="13024">
          <cell r="E13024">
            <v>119137291815</v>
          </cell>
          <cell r="F13024" t="str">
            <v>Realizar estudios, diseños mejoramiento y optimización de los acueductos rurales y centros poblados existentes en el Municipio de Caldono - Cauca</v>
          </cell>
        </row>
        <row r="13025">
          <cell r="E13025">
            <v>119137291817</v>
          </cell>
          <cell r="F13025" t="str">
            <v>Diseñar e implementar un programa de asistencia técnica y capacitación para las comunidades en la protección de las fuentes hídricas del Municipio de Caldono Cauca</v>
          </cell>
        </row>
        <row r="13026">
          <cell r="E13026">
            <v>119137291822</v>
          </cell>
          <cell r="F13026" t="str">
            <v>Realizar estudios, diseños y la construcción de Alcantarillados de Aguas Residuales  en los centros poblados rurales del Municipio de Caldono - Cauca</v>
          </cell>
        </row>
        <row r="13027">
          <cell r="E13027">
            <v>119137291825</v>
          </cell>
          <cell r="F13027" t="str">
            <v>Realizar, estudios diseños mejoramiento y optimización de alcantarillados de aguas residuales existentes en el Municipio de Caldono - Cauca</v>
          </cell>
        </row>
        <row r="13028">
          <cell r="E13028">
            <v>119137291827</v>
          </cell>
          <cell r="F13028" t="str">
            <v>Realizar estudios, diseños y construcción de Baterías Sanitarias y sistemas septicos para las viviendas rurales del Municipio de Caldono Cauca</v>
          </cell>
        </row>
        <row r="13029">
          <cell r="E13029">
            <v>119137291834</v>
          </cell>
          <cell r="F13029" t="str">
            <v>Realizar, estudios, diseños y construcción de viviendas nuevas para la población en procesos de Reincorporación del Municipio de Caldono Departamento del Cauca</v>
          </cell>
        </row>
        <row r="13030">
          <cell r="E13030">
            <v>119137291846</v>
          </cell>
          <cell r="F13030" t="str">
            <v>Realizar, estudios, diseños y construcción de vivienda nueva rural y centros poblados de acuerdo a los usos y costumbres en el Municipio de Caldono - Cauca</v>
          </cell>
        </row>
        <row r="13031">
          <cell r="E13031">
            <v>119137291852</v>
          </cell>
          <cell r="F13031" t="str">
            <v>Realizar, estudios, diseños y mejoramiento de las viviendas rurales y centros poblados del Municipio de Caldono - Cauca</v>
          </cell>
        </row>
        <row r="13032">
          <cell r="E13032">
            <v>119137291855</v>
          </cell>
          <cell r="F13032" t="str">
            <v>Realizar estudios, diseños e implementación de programas para el aprovechamiento de aguas subterráneas para el consumo humano en el Municipio de Caldono.</v>
          </cell>
        </row>
        <row r="13033">
          <cell r="E13033">
            <v>119137291862</v>
          </cell>
          <cell r="F13033" t="str">
            <v>Diseñar e implementar un programa para construir estufas ecológicas y biodigestores  para el sector rural en el Municipio Caldono</v>
          </cell>
        </row>
        <row r="13034">
          <cell r="E13034">
            <v>119137291868</v>
          </cell>
          <cell r="F13034" t="str">
            <v>Diseñar e implementar un programa de manejo y aprovechamiento de residuos sólidos en los Centros Poblados, liderado por mujeres y que permita minimizar la contaminación en el Municipio de Caldono. Departamento del Cauca.</v>
          </cell>
        </row>
        <row r="13035">
          <cell r="E13035">
            <v>119137293317</v>
          </cell>
          <cell r="F13035" t="str">
            <v>Estudios y Diseños para la Construcción, Dotación y Formación de las mujeres para el aprovechamiento de los Residuos Sólidos Municipio de Caldono</v>
          </cell>
        </row>
        <row r="13036">
          <cell r="E13036">
            <v>119142279095</v>
          </cell>
          <cell r="F13036" t="str">
            <v>Gestionar la construcción del cementerio en el corregimiento de Quintero, municipio de Caloto - Cauca</v>
          </cell>
        </row>
        <row r="13037">
          <cell r="E13037">
            <v>119142279177</v>
          </cell>
          <cell r="F13037" t="str">
            <v>Formular e implementar un plan de gestión integral de residuos sólidos para el municipio de Caloto Cauca.</v>
          </cell>
        </row>
        <row r="13038">
          <cell r="E13038">
            <v>119142279238</v>
          </cell>
          <cell r="F13038" t="str">
            <v>Realizar, estudios, diseños y mejoramiento de las soluciones de abastecimiento de agua en el municipio de Caloto, Cauca</v>
          </cell>
        </row>
        <row r="13039">
          <cell r="E13039">
            <v>119142279255</v>
          </cell>
          <cell r="F13039" t="str">
            <v xml:space="preserve">Estudios, diseños y construcción de acueductos interveredales para la zona rural  del municipio de Caloto Cauca. </v>
          </cell>
        </row>
        <row r="13040">
          <cell r="E13040">
            <v>119142279264</v>
          </cell>
          <cell r="F13040" t="str">
            <v>Realizar estudios, diseños, mejoramiento y ampliación de redes de alcantarillado en la zona rural del municipio de Caloto Cauca.</v>
          </cell>
        </row>
        <row r="13041">
          <cell r="E13041">
            <v>119142279273</v>
          </cell>
          <cell r="F13041" t="str">
            <v>Realizar estudios, diseños, mejoramiento, ampliación y adecuación de plantas de tratamiento de aguas residuales -  PTAR para la Zona Rural del municipio de Caloto - Cauca.</v>
          </cell>
        </row>
        <row r="13042">
          <cell r="E13042">
            <v>119142279288</v>
          </cell>
          <cell r="F13042" t="str">
            <v>Diseñar e implementar un programa de construcción de hornillas ecologicas,  biodigestores y otras alternativas de solución de energía para las viviendas ubicadas en la zona rural del municipio de Caloto Cauca.</v>
          </cell>
        </row>
        <row r="13043">
          <cell r="E13043">
            <v>119142279423</v>
          </cell>
          <cell r="F13043" t="str">
            <v>Realizar un censo poblacional y de vivienda con Enfoque Étnico campesino diferencial para todo el Municipio de Caloto, con prioridad en los territorios étnicos, campesinos, ancestrales, culturales y o tradicionales</v>
          </cell>
        </row>
        <row r="13044">
          <cell r="E13044">
            <v>119142279451</v>
          </cell>
          <cell r="F13044" t="str">
            <v xml:space="preserve">Realizar estudios e implementar un programa de monitoreo de calidad de agua en las fuentes hídricas del Municipio de Caloto </v>
          </cell>
        </row>
        <row r="13045">
          <cell r="E13045">
            <v>119142279494</v>
          </cell>
          <cell r="F13045" t="str">
            <v xml:space="preserve">Estudios, diseños y construcción de redes de alcantarillado con PTAR en la zona rural del Municipio de Caloto Cauca. </v>
          </cell>
        </row>
        <row r="13046">
          <cell r="E13046">
            <v>119142280168</v>
          </cell>
          <cell r="F13046" t="str">
            <v>Estudios, diseños y construcción de viviendas con enfoque étnico y diferencial en el municipio de Caloto Cauca.</v>
          </cell>
        </row>
        <row r="13047">
          <cell r="E13047">
            <v>119142280169</v>
          </cell>
          <cell r="F13047" t="str">
            <v>Gestionar la adquisición de predios para la conservación del recurso hídrico en la zona rural del municipio de Caloto Cauca.</v>
          </cell>
        </row>
        <row r="13048">
          <cell r="E13048">
            <v>119142280170</v>
          </cell>
          <cell r="F13048" t="str">
            <v>Estudios, diseños y Construcción de  sistema integral de Saneamiento (Instalación de Batería Sanitaria y de  Pozos Sépticos) en La Zona Rural  municipio de Caloto Cauca.</v>
          </cell>
        </row>
        <row r="13049">
          <cell r="E13049">
            <v>119142280171</v>
          </cell>
          <cell r="F13049" t="str">
            <v>Estudios, diseños y mejoramiento de viviendas con enfoque étnico y diferencial en el municipio de Caloto Cauca.</v>
          </cell>
        </row>
        <row r="13050">
          <cell r="E13050">
            <v>119142280172</v>
          </cell>
          <cell r="F13050" t="str">
            <v xml:space="preserve">Gestionar subsidios para Programas de vivienda Nueva en la zona rural del Municipio de Caloto Cauca </v>
          </cell>
        </row>
        <row r="13051">
          <cell r="E13051">
            <v>119142280173</v>
          </cell>
          <cell r="F13051" t="str">
            <v>Estudios, diseños y construcción Red de Alcantarillado  para la Zona Rural del municipio de Caloto Cauca</v>
          </cell>
        </row>
        <row r="13052">
          <cell r="E13052">
            <v>119142280174</v>
          </cell>
          <cell r="F13052" t="str">
            <v>Gestionar el suministro de filtros de purificación de agua caseros para las familias de la zona rural del Municipio de Caloto Cauca.</v>
          </cell>
        </row>
        <row r="13053">
          <cell r="E13053">
            <v>119142280184</v>
          </cell>
          <cell r="F13053" t="str">
            <v xml:space="preserve"> Conformar y poner en marcha una cooperativa de reciclaje de residuos sólidos para el municipio de Caloto, Cauca.</v>
          </cell>
        </row>
        <row r="13054">
          <cell r="E13054">
            <v>119142280191</v>
          </cell>
          <cell r="F13054" t="str">
            <v xml:space="preserve">Instalación de hornillas eficientes para las cocinas rurales  en el municipio de Caloto Cauca </v>
          </cell>
        </row>
        <row r="13055">
          <cell r="E13055">
            <v>119212266170</v>
          </cell>
          <cell r="F13055" t="str">
            <v>Adquirir predios rurales para la protección de fuentes hídricas abastecedoras de agua del municipio de Corinto, Cauca dando cumplimiento al Decreto Ley 953 de 2.013 y a la Ley 99 de 1993</v>
          </cell>
        </row>
        <row r="13056">
          <cell r="E13056">
            <v>119212266191</v>
          </cell>
          <cell r="F13056" t="str">
            <v>Realizar estudios de prefactibilidad para la construcción de biodigestores en la zona rural del Municipio de Corinto Cauca</v>
          </cell>
        </row>
        <row r="13057">
          <cell r="E13057">
            <v>119212266197</v>
          </cell>
          <cell r="F13057" t="str">
            <v>Estudios, diseños y construcción de acueductos rurales incluyendo la planta de tratamiento de agua potable en el municipio de Corinto, Cauca.</v>
          </cell>
        </row>
        <row r="13058">
          <cell r="E13058">
            <v>119212266201</v>
          </cell>
          <cell r="F13058" t="str">
            <v>Dotación de estufas ecológicas individuales para los hogares rurales del municipio de Corinto, Cauca.</v>
          </cell>
        </row>
        <row r="13059">
          <cell r="E13059">
            <v>119212266206</v>
          </cell>
          <cell r="F13059" t="str">
            <v>Gestionar programas de  viviendas rurales nuevas en el municipio de Corinto Cauca, de acuerdo a usos y costumbres de los grupos étnicos y sociales.</v>
          </cell>
        </row>
        <row r="13060">
          <cell r="E13060">
            <v>119212266207</v>
          </cell>
          <cell r="F13060" t="str">
            <v>Implementar planes integrales comunitarios de manejo, selección y recolección adecuada de residuos sólidos en la zona rural del municipio de Corinto.</v>
          </cell>
        </row>
        <row r="13061">
          <cell r="E13061">
            <v>119212266209</v>
          </cell>
          <cell r="F13061" t="str">
            <v>Estudios, diseños y construcción de sistemas individuales de acceso al agua en la zona rural dispersa del municipio de Corinto, Cauca.</v>
          </cell>
        </row>
        <row r="13062">
          <cell r="E13062">
            <v>119212266216</v>
          </cell>
          <cell r="F13062" t="str">
            <v>Gestionar programas de mejoramiento de vivienda rural del municipio de Corinto, Cauca.</v>
          </cell>
        </row>
        <row r="13063">
          <cell r="E13063">
            <v>119212266218</v>
          </cell>
          <cell r="F13063" t="str">
            <v>Estudios, diseños, mejoramiento y optimización de los sistemas de abastecimiento de acueductos en la zona rural del municipio de Corinto, Cauca.</v>
          </cell>
        </row>
        <row r="13064">
          <cell r="E13064">
            <v>119212266221</v>
          </cell>
          <cell r="F13064" t="str">
            <v>Realizar estudio, diseños y construcción de soluciones individuales de saneamiento básico (pozos sépticos) en zonas rurales donde no es posible una solución colectiva en el municipio de Corinto Cauca.</v>
          </cell>
        </row>
        <row r="13065">
          <cell r="E13065">
            <v>119256284469</v>
          </cell>
          <cell r="F13065" t="str">
            <v>Realizar los estudios, diseños y construcción de vivienda nueva digna rural del Municipio del Tambo, Cauca</v>
          </cell>
        </row>
        <row r="13066">
          <cell r="E13066">
            <v>119256284481</v>
          </cell>
          <cell r="F13066" t="str">
            <v>Diseño e implementación de un programa de formación comunitaria en el uso eficiente del agua en la zona rural del municipio de El Tambo, Cauca.</v>
          </cell>
        </row>
        <row r="13067">
          <cell r="E13067">
            <v>119256284995</v>
          </cell>
          <cell r="F13067" t="str">
            <v>Estudios, diseños y construcción de sistemas sépticos y baterías sanitarias en la zona rural dispersa del Municipio del Tambo Cauca.</v>
          </cell>
        </row>
        <row r="13068">
          <cell r="E13068">
            <v>119256284996</v>
          </cell>
          <cell r="F13068" t="str">
            <v>Estudios, diseños y construcción de alcantarillado y Planta de Tratamiento de Aguas Residuales en los centros poblados de la zona rural del Municipio de Tambo</v>
          </cell>
        </row>
        <row r="13069">
          <cell r="E13069">
            <v>119256284997</v>
          </cell>
          <cell r="F13069" t="str">
            <v>. Estudios, diseños y construcción de biodigestores en la zona rural del Municipio del Tambo Cauca donde la normatividad lo permita.</v>
          </cell>
        </row>
        <row r="13070">
          <cell r="E13070">
            <v>119256284998</v>
          </cell>
          <cell r="F13070" t="str">
            <v>Implementación de un programa de hornillas ecoeficientes en la zona rural del Municipio del Tambo Cauca</v>
          </cell>
        </row>
        <row r="13071">
          <cell r="E13071">
            <v>119256284999</v>
          </cell>
          <cell r="F13071" t="str">
            <v>Implementar un programa de asistencia técnica en control y seguimiento a proyectos de vivienda para las comunidades rurales del Municipio del Tambo Cauca</v>
          </cell>
        </row>
        <row r="13072">
          <cell r="E13072">
            <v>119256285000</v>
          </cell>
          <cell r="F13072" t="str">
            <v>Estudios, diseños y/o compra de predios para la conservación, reforestación, ailasmiento y recuperación de cuencas hídricas de la zona rural del Municipio del Tambo Cauca</v>
          </cell>
        </row>
        <row r="13073">
          <cell r="E13073">
            <v>119256285001</v>
          </cell>
          <cell r="F13073" t="str">
            <v>Estudios, diseños y construcción de Plantas de Tratamiento de Agua Potable</v>
          </cell>
        </row>
        <row r="13074">
          <cell r="E13074">
            <v>119256285002</v>
          </cell>
          <cell r="F13074" t="str">
            <v>Estudios, diseños y construcción de acueductos veredales y plantas de potabilización de agua de la zona rural del Municipio del Tambo Cauca</v>
          </cell>
        </row>
        <row r="13075">
          <cell r="E13075">
            <v>119256285003</v>
          </cell>
          <cell r="F13075" t="str">
            <v>Estudios, diseños e implementación de un programa de construcción de vivienda en sitio propio digna rural del Municipio del Tambo Cauca</v>
          </cell>
        </row>
        <row r="13076">
          <cell r="E13076">
            <v>119256285004</v>
          </cell>
          <cell r="F13076" t="str">
            <v>Estudios, diseños y Mejoramiento de Viviendas rurales de los 18 corregimientos y sus respectivas veredas del Municipio del Tambo Cauca</v>
          </cell>
        </row>
        <row r="13077">
          <cell r="E13077">
            <v>119256285005</v>
          </cell>
          <cell r="F13077" t="str">
            <v>Estudios, diseños, optimización y/o ampliación de acueductos veredales del Municipio del Tambo Cauc</v>
          </cell>
        </row>
        <row r="13078">
          <cell r="E13078">
            <v>119256285006</v>
          </cell>
          <cell r="F13078" t="str">
            <v xml:space="preserve">Implementación de un programa de manejo y reutilización de los residuos sólidos en la zona rural del Municipio del Tambo Cauca </v>
          </cell>
        </row>
        <row r="13079">
          <cell r="E13079">
            <v>119256285007</v>
          </cell>
          <cell r="F13079" t="str">
            <v>Estudios, diseños, mejoramiento y/o ampliación de alcantarillados y Plantas de Tratamiento de Aguas Residuales PTAR de los centros poblados de la zona rural del Municipio del Tambo Cauca</v>
          </cell>
        </row>
        <row r="13080">
          <cell r="E13080">
            <v>119256285008</v>
          </cell>
          <cell r="F13080" t="str">
            <v>Estudios, diseños y construcción de viviendas nueva digna para los consejo comunitario Afrorenacer de Micay  y El saman de la zona sur del Municipio del Tambo – Cauca</v>
          </cell>
        </row>
        <row r="13081">
          <cell r="E13081">
            <v>119364272023</v>
          </cell>
          <cell r="F13081" t="str">
            <v>Realizar estudios, diseños y construcción de acueductos inter-veredales la zonas, media, baja y alta del Municipio y Resguardo de Jambaló Cauca</v>
          </cell>
        </row>
        <row r="13082">
          <cell r="E13082">
            <v>119364272327</v>
          </cell>
          <cell r="F13082" t="str">
            <v>Realizar, estudios, diseños y construcción de viviendas rurales para el municipio y Resguardo indígena de Jambaló Cauca</v>
          </cell>
        </row>
        <row r="13083">
          <cell r="E13083">
            <v>119364272337</v>
          </cell>
          <cell r="F13083" t="str">
            <v xml:space="preserve">Realizar estudios, diseños y construcción de alcantarillados para los centros poblados del Resguardo y Municipio de Jambalo Cauca, que garantizará el manejo adecuado de las aguas residuales. </v>
          </cell>
        </row>
        <row r="13084">
          <cell r="E13084">
            <v>119364272345</v>
          </cell>
          <cell r="F13084" t="str">
            <v>Realizar estudios, diseños y construcción de sistemas de manejo de residuos sólidos municipal para el resguardo y Municipio de Jambaló Cauca.</v>
          </cell>
        </row>
        <row r="13085">
          <cell r="E13085">
            <v>119364272353</v>
          </cell>
          <cell r="F13085" t="str">
            <v>Realizar estudios, diseños mejoramiento y ampliación a las redes de alcantarillado rural y sus respectivas Plantas de tratamiento de aguas residuales existentes en el resguardo y Municipio de Jambaló Cauca</v>
          </cell>
        </row>
        <row r="13086">
          <cell r="E13086">
            <v>119364272386</v>
          </cell>
          <cell r="F13086" t="str">
            <v>Formular e implementar una estrategia de formación en el manejo integral de los residuos sólidos y protección del recurso hidríco para el resguardo y municipio de Jambaló Cauca.</v>
          </cell>
        </row>
        <row r="13087">
          <cell r="E13087">
            <v>119364272398</v>
          </cell>
          <cell r="F13087" t="str">
            <v>Realizar la construcción de sistemas sépticos individuales en la zona rural dispersa del municipio y resguardo de Jambaló, Cauca</v>
          </cell>
        </row>
        <row r="13088">
          <cell r="E13088">
            <v>119364272406</v>
          </cell>
          <cell r="F13088" t="str">
            <v>Fortalecimiento organizacional de las empresas de servicios públicos domiciliarios rurales en el resguardo y Municipio de Jambaló Cauca</v>
          </cell>
        </row>
        <row r="13089">
          <cell r="E13089">
            <v>119450289406</v>
          </cell>
          <cell r="F13089" t="str">
            <v>Realizar la construcción del acueducto regional Rio Bermejo, que beneficia a los municipios de Balboa, Patía y Mercaderes.</v>
          </cell>
        </row>
        <row r="13090">
          <cell r="E13090">
            <v>119450291291</v>
          </cell>
          <cell r="F13090" t="str">
            <v>Realizar estudios, diseño y construcción de sistemas de alcantarillado y sus respectivas Plantas de Tratamiento de Aguas Residuales (PTAR), para centros poblados corregimentales y veredales en el Municipio de Mercaderes Cauca.</v>
          </cell>
        </row>
        <row r="13091">
          <cell r="E13091">
            <v>119450291292</v>
          </cell>
          <cell r="F13091" t="str">
            <v xml:space="preserve">Diseñar e implementar un programa de construcción de viviendas nueva rural en el Municipio de Mercaderes Cauca </v>
          </cell>
        </row>
        <row r="13092">
          <cell r="E13092">
            <v>119450291293</v>
          </cell>
          <cell r="F13092" t="str">
            <v>Mejorar y ampliar los acueductos veredales existentes en el Municipio de Mercaderes Cauca.</v>
          </cell>
        </row>
        <row r="13093">
          <cell r="E13093">
            <v>119450291294</v>
          </cell>
          <cell r="F13093" t="str">
            <v>Mejorar las redes de alcantarillado y su respectiva Planta de Tratamiento de Aguas Residuales (PTAR), en el Municipio de Mercaderes Cauca</v>
          </cell>
        </row>
        <row r="13094">
          <cell r="E13094">
            <v>119450291295</v>
          </cell>
          <cell r="F13094" t="str">
            <v>Realizar los estudios e implementar un programa de biodigestores en zona rural del municipio de Mercaderes Cauca</v>
          </cell>
        </row>
        <row r="13095">
          <cell r="E13095">
            <v>119450291296</v>
          </cell>
          <cell r="F13095" t="str">
            <v>Realizar estudios, diseño, mejoramiento de acueducto y con su respectiva  Planta de tratamiento de agua potable (PTAP) a los acueductos existentes, en el Municipio de Mercaderes Cauca</v>
          </cell>
        </row>
        <row r="13096">
          <cell r="E13096">
            <v>119450291297</v>
          </cell>
          <cell r="F13096" t="str">
            <v>Diseñar y ejecutar un proyecto de baterías sanitarias y su respectivo pozo séptico, para la población rural dispersa del Municipio de Mercaderes Cauca.</v>
          </cell>
        </row>
        <row r="13097">
          <cell r="E13097">
            <v>119450291298</v>
          </cell>
          <cell r="F13097" t="str">
            <v xml:space="preserve">Diseñar e implementar un programa de gestión de residuos sólidos para la zona rural del Municipio de Mercaderes Cauca. </v>
          </cell>
        </row>
        <row r="13098">
          <cell r="E13098">
            <v>119450291299</v>
          </cell>
          <cell r="F13098" t="str">
            <v>Diseñar  e implementar un programa de estufas ecológicas para las familias dispersas de zona rural del Municipio de Mercaderes Cauca</v>
          </cell>
        </row>
        <row r="13099">
          <cell r="E13099">
            <v>119450291300</v>
          </cell>
          <cell r="F13099" t="str">
            <v xml:space="preserve">Realizar estudios, diseños y construcción de un sistema integral de tratamiento y disposición de residuos sólidos a nivel regional que beneficie a los Municipios de Patía, Balboa y Mercaderes. </v>
          </cell>
        </row>
        <row r="13100">
          <cell r="E13100">
            <v>119450291301</v>
          </cell>
          <cell r="F13100" t="str">
            <v>Diseñar e implementar un Programa de protección y conservación de los nacimientos de las fuentes hídricas que abastecen los acueductos veredales  del Municipio de Mercaderes Cauca</v>
          </cell>
        </row>
        <row r="13101">
          <cell r="E13101">
            <v>119450291302</v>
          </cell>
          <cell r="F13101" t="str">
            <v xml:space="preserve">Implementar un programa de mejoramiento de vivienda rural en el Municipio de Mercaderes Cauca, de acuerdo a usos y costumbres de la comunidad </v>
          </cell>
        </row>
        <row r="13102">
          <cell r="E13102">
            <v>119450291303</v>
          </cell>
          <cell r="F13102" t="str">
            <v>Realizar estudios, diseños y construcción de acueductos en el Corregimiento La Esmeralda y San Juanito con su respectiva Planta de potabilización (PTAP), en el Municipio de Mercaderes Cauca</v>
          </cell>
        </row>
        <row r="13103">
          <cell r="E13103">
            <v>119455266244</v>
          </cell>
          <cell r="F13103" t="str">
            <v>Acceso a líneas de crédito blando para la construcción de vivienda rural nueva con acompañamiento de la administración municipal de Miranda, Cauca.</v>
          </cell>
        </row>
        <row r="13104">
          <cell r="E13104">
            <v>119455266247</v>
          </cell>
          <cell r="F13104" t="str">
            <v>Acceso a líneas de crédito blando para el mejoramiento de vivienda rural con acompañamiento de la administración municipal de Miranda, Cauca.</v>
          </cell>
        </row>
        <row r="13105">
          <cell r="E13105">
            <v>119455266262</v>
          </cell>
          <cell r="F13105" t="str">
            <v xml:space="preserve">Construcción de soluciones sanitarias individuales para la zona rural del municipio de Miranda, Cauca. </v>
          </cell>
        </row>
        <row r="13106">
          <cell r="E13106">
            <v>119455266274</v>
          </cell>
          <cell r="F13106" t="str">
            <v>Estudios, diseños y construcción de sistemas alcantarillado y PTAR para centros poblados del municipio de Miranda, Cacua.</v>
          </cell>
        </row>
        <row r="13107">
          <cell r="E13107">
            <v>119455266282</v>
          </cell>
          <cell r="F13107" t="str">
            <v>Construcción de un acueducto interveredal que beneficie a la zona rural alta del municipio de  Miranda Cauca</v>
          </cell>
        </row>
        <row r="13108">
          <cell r="E13108">
            <v>119455266301</v>
          </cell>
          <cell r="F13108" t="str">
            <v>Estudios, diseños, mejoramiento y optimización de sistemas de alcantarillados en la zona rural del municipio de Miranda, Cauca</v>
          </cell>
        </row>
        <row r="13109">
          <cell r="E13109">
            <v>119455266309</v>
          </cell>
          <cell r="F13109" t="str">
            <v>Estudios, diseños y construccion de acueductos rurales y sus respectiva Planta de tratamiento o sistemas de tratamiento en el Municipio de Miranda - Cauca</v>
          </cell>
        </row>
        <row r="13110">
          <cell r="E13110">
            <v>119455266319</v>
          </cell>
          <cell r="F13110" t="str">
            <v>Gestionar la implementación de un programa de seguimiento y control de la calidad del agua de fuentes utilizadas para consumo humano en la zona rural del municipio de Miranda Cauca ante la entidad competente</v>
          </cell>
        </row>
        <row r="13111">
          <cell r="E13111">
            <v>119455266344</v>
          </cell>
          <cell r="F13111" t="str">
            <v>Estudios, diseño, mejoramiento, ampliación y/o optimización de acueductos veredales del municipio de Miranda, Cauca</v>
          </cell>
        </row>
        <row r="13112">
          <cell r="E13112">
            <v>119455267961</v>
          </cell>
          <cell r="F13112" t="str">
            <v>Diseño e implementación de un programa para la formación en manejo de los residuos orgánicos de animales sacrificados de la zona rural del municipio de Miranda (C).</v>
          </cell>
        </row>
        <row r="13113">
          <cell r="E13113">
            <v>119455267962</v>
          </cell>
          <cell r="F13113" t="str">
            <v>Formulación y ejecución de programas de mejoramiento de vivienda para la zona rural del municipio de Miranda Cauca</v>
          </cell>
        </row>
        <row r="13114">
          <cell r="E13114">
            <v>119455267963</v>
          </cell>
          <cell r="F13114" t="str">
            <v>Implementación de un Plan de Gestión Integral de Residuos Sólidos en el Municipio de Miranda Cauca</v>
          </cell>
        </row>
        <row r="13115">
          <cell r="E13115">
            <v>119455267964</v>
          </cell>
          <cell r="F13115" t="str">
            <v xml:space="preserve">Diseñar e implementar un proyecto enfocado en capacitar a la comunidad rural en el uso racional del agua en el municipio de Miranda (C). </v>
          </cell>
        </row>
        <row r="13116">
          <cell r="E13116">
            <v>119455267965</v>
          </cell>
          <cell r="F13116" t="str">
            <v>Elaboración y ejecución de programas de construcción de vivienda nueva con enfoque étnico en la zona rural de Miranda, Cauca</v>
          </cell>
        </row>
        <row r="13117">
          <cell r="E13117">
            <v>119455267966</v>
          </cell>
          <cell r="F13117" t="str">
            <v>Diseñar e implementar un programa con EMIR para que aumenten la frecuencia y cobertura en la recolección de basura en la zona rural del municipio de Miranda, Cauca</v>
          </cell>
        </row>
        <row r="13118">
          <cell r="E13118">
            <v>119473283090</v>
          </cell>
          <cell r="F13118" t="str">
            <v>Promover campañas de ciudadanía ambiental a los productores agropecuarios en el municipio de Morales Cauca.</v>
          </cell>
        </row>
        <row r="13119">
          <cell r="E13119">
            <v>119473284288</v>
          </cell>
          <cell r="F13119" t="str">
            <v>Realizar estudios, diseños y optimización del  acueducto regional que conecte la zona plana de Morales y el Municipio de Suarez Cauca.</v>
          </cell>
        </row>
        <row r="13120">
          <cell r="E13120">
            <v>119473284294</v>
          </cell>
          <cell r="F13120" t="str">
            <v xml:space="preserve">Implementar un programa de asistencia técnica en el manejo de residuos sólidos a la comunidad de la zona rural del Municipio de Morales </v>
          </cell>
        </row>
        <row r="13121">
          <cell r="E13121">
            <v>119473284299</v>
          </cell>
          <cell r="F13121" t="str">
            <v>Formular e implementar un plan estratégico integral con las entidades pertinentes y la comunidad para la conservación de los recursos hídricos del municipio de Morales Cauca.</v>
          </cell>
        </row>
        <row r="13122">
          <cell r="E13122">
            <v>119473284307</v>
          </cell>
          <cell r="F13122" t="str">
            <v>Realizar estudios, diseños y Construcción viviendas nuevas rurales  para familias que deban ser reubicadas y que están en zonas de alto riesgo en el municipio de Morales, Cauca.</v>
          </cell>
        </row>
        <row r="13123">
          <cell r="E13123">
            <v>119473284308</v>
          </cell>
          <cell r="F13123" t="str">
            <v>Gestionar la construcción de cocinas ecológicas, biodigestores y otras alternativas en la zona rural del municipio de Morales Cauca.</v>
          </cell>
        </row>
        <row r="13124">
          <cell r="E13124">
            <v>119473284317</v>
          </cell>
          <cell r="F13124" t="str">
            <v>Realizar estudios, diseños y mejoramiento de viviendas en la zona rural del Municipio de Morales Cauca de acuerdo a sus usos y constumbres</v>
          </cell>
        </row>
        <row r="13125">
          <cell r="E13125">
            <v>119473284323</v>
          </cell>
          <cell r="F13125" t="str">
            <v>Realizar Estudios, diseños y construcción de acueductos en la zona de cordillera del municipio de Morales, Cauca.</v>
          </cell>
        </row>
        <row r="13126">
          <cell r="E13126">
            <v>119473284334</v>
          </cell>
          <cell r="F13126" t="str">
            <v>Realizar, estudios diseños y construcción de alcantarillados rurales en la los centros poblados del Municipio de Morales Cauca</v>
          </cell>
        </row>
        <row r="13127">
          <cell r="E13127">
            <v>119473284347</v>
          </cell>
          <cell r="F13127" t="str">
            <v>Realizar estudios, diseños y construcción de acueductos y/o soluciones de agua en zonas de difícil acceso en el municipio de Morales, Cauca</v>
          </cell>
        </row>
        <row r="13128">
          <cell r="E13128">
            <v>119473284351</v>
          </cell>
          <cell r="F13128" t="str">
            <v>Realizar Estudios, diseños y construcción de sistemas mejorados de saneamiento básico, alternativos y/o pozos sépticos en el municipio de Morales, Cauca.</v>
          </cell>
        </row>
        <row r="13129">
          <cell r="E13129">
            <v>119473284357</v>
          </cell>
          <cell r="F13129" t="str">
            <v>Realizar, estudios, diseños y construcción de sistemas alternativos de tratamiento de residuos sólidos en la zona rural del Municipio de Morales Cauca</v>
          </cell>
        </row>
        <row r="13130">
          <cell r="E13130">
            <v>119473284362</v>
          </cell>
          <cell r="F13130" t="str">
            <v>Estudios, diseños y construcción de baterías sanitarias con su respectivo saneamiento básico para vivienda rural, en el municipio de Morales, Cauca.</v>
          </cell>
        </row>
        <row r="13131">
          <cell r="E13131">
            <v>119473284363</v>
          </cell>
          <cell r="F13131" t="str">
            <v>Estudios, diseños y construcción de viviendas nuevas acordes a usos costumbres, situación del territorio y criterios priorizantes en el municipio de Morales Cauca</v>
          </cell>
        </row>
        <row r="13132">
          <cell r="E13132">
            <v>119473284364</v>
          </cell>
          <cell r="F13132" t="str">
            <v>Aplicar un censo habitacional en la zona rural del municipio de Morales.</v>
          </cell>
        </row>
        <row r="13133">
          <cell r="E13133">
            <v>119473284365</v>
          </cell>
          <cell r="F13133" t="str">
            <v>Distribución  e instalación de tanques filtradores  y purificadores de agua en el municipio de Morales Cauca.</v>
          </cell>
        </row>
        <row r="13134">
          <cell r="E13134">
            <v>119473284860</v>
          </cell>
          <cell r="F13134" t="str">
            <v>Construir una planta para transformar residuos plásticos y vidrio en material reutilizable en el municipio de Morales Cauca.</v>
          </cell>
        </row>
        <row r="13135">
          <cell r="E13135">
            <v>119532289414</v>
          </cell>
          <cell r="F13135" t="str">
            <v>Estudios, diseños y la construcción en la zona rural de sistemas ecológicos de tratamiento de aguas residuales (biofiltros y/o bioremediación) del Municipio de Patía, Departamento del Cauca,.</v>
          </cell>
        </row>
        <row r="13136">
          <cell r="E13136">
            <v>119532289423</v>
          </cell>
          <cell r="F13136" t="str">
            <v>Estudios, diseños e implementación de un sistema de tratamiento de residuos sólidos en los centros poblados del municipio del Patía, Cauca</v>
          </cell>
        </row>
        <row r="13137">
          <cell r="E13137">
            <v>119532289430</v>
          </cell>
          <cell r="F13137" t="str">
            <v>Estudios, diseños y construcción de alcantarillados y Plantas de Tratamiento de Aguas residuales en el municipio de Patía, Cauca.</v>
          </cell>
        </row>
        <row r="13138">
          <cell r="E13138">
            <v>119532289436</v>
          </cell>
          <cell r="F13138" t="str">
            <v>Diseñar e implementar un programa de capacitación y asistencia técnica a los líderes, lideresas y organizaciones en el manejo de los servicios públicos del municipio de Patía, Cauca.</v>
          </cell>
        </row>
        <row r="13139">
          <cell r="E13139">
            <v>119532291420</v>
          </cell>
          <cell r="F13139" t="str">
            <v>Estudios, diseños y construcción de vivienda de interés social en el Municipio de Patía Departamento del Cauca.</v>
          </cell>
        </row>
        <row r="13140">
          <cell r="E13140">
            <v>119532291421</v>
          </cell>
          <cell r="F13140" t="str">
            <v>Estudios, diseños y mejoramiento de vivienda rural en el Municipio de Patía.</v>
          </cell>
        </row>
        <row r="13141">
          <cell r="E13141">
            <v>119532291422</v>
          </cell>
          <cell r="F13141" t="str">
            <v>Estudios, diseños, construcción y mantenimiento de acueductos rurales y potabilización y cambio de redes de acueducto regional</v>
          </cell>
        </row>
        <row r="13142">
          <cell r="E13142">
            <v>119548283166</v>
          </cell>
          <cell r="F13142" t="str">
            <v>Estudios, diseños y construcción de vivienda rural de acuerdo a usos y costumbres de las comunidades en elmunicipio de Piendamó Tunía Cauca</v>
          </cell>
        </row>
        <row r="13143">
          <cell r="E13143">
            <v>119548283181</v>
          </cell>
          <cell r="F13143" t="str">
            <v>Realizar, estudios, diseños y mejoramiento  de viviendas rurales de acuerdo a usos y costumbres con las comunidades del municipio de Piendamó Tunía Cauca</v>
          </cell>
        </row>
        <row r="13144">
          <cell r="E13144">
            <v>119548283218</v>
          </cell>
          <cell r="F13144" t="str">
            <v>Realizar, estudios, diseños y construcción del acueducto colectivo Misak que abastecerá al territorio del resguardo indígena La Maria en el municipio de Piendamó Tunía Cauca.</v>
          </cell>
        </row>
        <row r="13145">
          <cell r="E13145">
            <v>119548283232</v>
          </cell>
          <cell r="F13145" t="str">
            <v>Realizar, estudios , diseños  y mejoramiento de los acueductos rurales existentes  en el municipio de Piendamó Tunía Cauca en términos de infraestructura y organización.</v>
          </cell>
        </row>
        <row r="13146">
          <cell r="E13146">
            <v>119548283237</v>
          </cell>
          <cell r="F13146" t="str">
            <v>Realizar estudios, diseños y construcción de un plan maestro de alcantarillado del distrito 4 del municipio de Piendamó Tunía Cauca</v>
          </cell>
        </row>
        <row r="13147">
          <cell r="E13147">
            <v>119548283245</v>
          </cell>
          <cell r="F13147" t="str">
            <v>Realizar la construcción de  soluciones individuales de tratamiento de aguas residuales domésticas que permita mejorar los procesos de saneamiento ambiental en la zona rural del municipio de Piendamó Tunía Cauca</v>
          </cell>
        </row>
        <row r="13148">
          <cell r="E13148">
            <v>119548283254</v>
          </cell>
          <cell r="F13148" t="str">
            <v>Dotar de soluciones individuales de acceso a agua a las comunidades de las zonas rurales dispersas en el municipio de Piendamó Tunía Cauca.</v>
          </cell>
        </row>
        <row r="13149">
          <cell r="E13149">
            <v>119548283529</v>
          </cell>
          <cell r="F13149" t="str">
            <v>Gestionar el 10% de las 7.000 viviendas  nuevas y mejoramiento, que se construirán en el Municipio, para las víctimas del conflicto como reparación integral en el Municipio de Piendamó Cauca.</v>
          </cell>
        </row>
        <row r="13150">
          <cell r="E13150">
            <v>119548284930</v>
          </cell>
          <cell r="F13150" t="str">
            <v>Diseñar e implementar una estrategia integral de residuos sólidos con el fin de mejorar los procesos de saneamiento ambiental en el municipio de Piendamó Tunía Cauca</v>
          </cell>
        </row>
        <row r="13151">
          <cell r="E13151">
            <v>119698279352</v>
          </cell>
          <cell r="F13151" t="str">
            <v>Realizar estudios, diseños y construcción de sistemas de potabilización de agua en la zona rural del Municipio de Santander de Quilichao, Departamento del Cauca</v>
          </cell>
        </row>
        <row r="13152">
          <cell r="E13152">
            <v>119698279357</v>
          </cell>
          <cell r="F13152" t="str">
            <v>Realizar, estudios, diseños y construcción de vivienda rural en el municipio de Santander de Quilichao, departamento del Cauca</v>
          </cell>
        </row>
        <row r="13153">
          <cell r="E13153">
            <v>119698279372</v>
          </cell>
          <cell r="F13153" t="str">
            <v>Realizar, estudios, diseños, mejoramiento y optimización de sistemas de acueducto existentes en la zona rural del Municipio de Santander de Quilichao, Departamento del Cauca</v>
          </cell>
        </row>
        <row r="13154">
          <cell r="E13154">
            <v>119698279379</v>
          </cell>
          <cell r="F13154" t="str">
            <v>Realizar, estudios, diseños y mejoramientode viviendas rurales en el Municipio de Santander de Quilichao, Departamento del Cauca</v>
          </cell>
        </row>
        <row r="13155">
          <cell r="E13155">
            <v>119698279386</v>
          </cell>
          <cell r="F13155" t="str">
            <v xml:space="preserve">Estudios, diseños y construcción de sistemas alternativos de tratamiento de residuos sólidos en el Municipio de Santander de Quilichao, Departamento del Cauca. </v>
          </cell>
        </row>
        <row r="13156">
          <cell r="E13156">
            <v>119698279394</v>
          </cell>
          <cell r="F13156" t="str">
            <v>Fortalecer técnica y administrativamente a las Juntas Administradoras de los acueductos veredales del Municipio de Santander de Quilichao, Departamento del Cauca</v>
          </cell>
        </row>
        <row r="13157">
          <cell r="E13157">
            <v>119698279419</v>
          </cell>
          <cell r="F13157" t="str">
            <v xml:space="preserve"> Realizar estudios, diseños y mejoramiento del alcantarillado de la vereda el LLanito del Municipio de Santander de Quilichao - Cauca</v>
          </cell>
        </row>
        <row r="13158">
          <cell r="E13158">
            <v>119698279422</v>
          </cell>
          <cell r="F13158" t="str">
            <v>Realizar construcción de planta de tratamiento de aguas residuales en las veredas San Antonio y Mondomo del Municipio de Santander de Quilichao - Cauca</v>
          </cell>
        </row>
        <row r="13159">
          <cell r="E13159">
            <v>119698279430</v>
          </cell>
          <cell r="F13159" t="str">
            <v>Formular e implementar el Plan de Gestión Integral de Residuos Sólidos en el Municipio de Santander de Quilichao, Departamento del Cauca</v>
          </cell>
        </row>
        <row r="13160">
          <cell r="E13160">
            <v>119698279431</v>
          </cell>
          <cell r="F13160" t="str">
            <v>Construir seis (6) sistemas de alcantarillado con su respectiva Planta de Tratamiento de Aguas Residuales PTAR en el Municipio de Santander de Quilichao, Departamento del Cauca</v>
          </cell>
        </row>
        <row r="13161">
          <cell r="E13161">
            <v>119698279442</v>
          </cell>
          <cell r="F13161" t="str">
            <v>Diseñar e implementar alternativas para un manejo adecuado de aguas residuales domésticas en la zona rural dispersa del municipio de Santander de Quilichao</v>
          </cell>
        </row>
        <row r="13162">
          <cell r="E13162">
            <v>119698279456</v>
          </cell>
          <cell r="F13162" t="str">
            <v xml:space="preserve"> Construir estufas ecoeficientes en la zona rural del municipio de Santander de Quilichao, departamento del Cauca</v>
          </cell>
        </row>
        <row r="13163">
          <cell r="E13163">
            <v>119698279457</v>
          </cell>
          <cell r="F13163" t="str">
            <v>Construir cinco plantas de tratamiento de agua potable en el Municipio de Santander de Quilichao, Departamento del Cauca</v>
          </cell>
        </row>
        <row r="13164">
          <cell r="E13164">
            <v>119698280268</v>
          </cell>
          <cell r="F13164" t="str">
            <v>Disposición adecuada de los empaques empleados para la contención de los agro químicos (bolsas y envases plásticos) en el municipio de Santander de Quilichao.</v>
          </cell>
        </row>
        <row r="13165">
          <cell r="E13165">
            <v>119780280361</v>
          </cell>
          <cell r="F13165" t="str">
            <v>Realizar estudios, diseños y construcción de acueducto interveredal en el corregimiento de Agua Clara dentro del municipio de Suarez Cauca</v>
          </cell>
        </row>
        <row r="13166">
          <cell r="E13166">
            <v>119780280364</v>
          </cell>
          <cell r="F13166" t="str">
            <v>Realizar, estudios diseños y construcción de acueductos inter veredales en el corregimiento de Bellavista dentro del municipio de Suarez Cauca</v>
          </cell>
        </row>
        <row r="13167">
          <cell r="E13167">
            <v>119780280366</v>
          </cell>
          <cell r="F13167" t="str">
            <v>Realizar, estudios, diseños y construcción de un acueducto inter veredal que cubriría veredas de los corregimientos de La Meseta y Mindalá dentro del municipio de Suarez Cauca</v>
          </cell>
        </row>
        <row r="13168">
          <cell r="E13168">
            <v>119780280373</v>
          </cell>
          <cell r="F13168" t="str">
            <v>Realizar, estudios diseños y construcción de acueductos veredales en los corregimientos de Los Robles, Agua Clara, Mindalá y Bellavista en el Municipio de Suarez Cauca</v>
          </cell>
        </row>
        <row r="13169">
          <cell r="E13169">
            <v>119780280376</v>
          </cell>
          <cell r="F13169" t="str">
            <v>Realizar, estudios, diseños y construcción de acueductos inter veredales en el corregimiento de Los Robles dentro del municipio de Suarez Cauca</v>
          </cell>
        </row>
        <row r="13170">
          <cell r="E13170">
            <v>119780280377</v>
          </cell>
          <cell r="F13170" t="str">
            <v>Realizar, estudios, diseños y construcción de acueductos inter veredales en el corregimiento de La Betulia dentro del municipio de Suarez Cauca</v>
          </cell>
        </row>
        <row r="13171">
          <cell r="E13171">
            <v>119780280379</v>
          </cell>
          <cell r="F13171" t="str">
            <v>Realizar, estudios, diseños y construcción de  acueductos inter veredales en el corregimiento de La Asnazu dentro del municipio de Suarez Cauca</v>
          </cell>
        </row>
        <row r="13172">
          <cell r="E13172">
            <v>119780280385</v>
          </cell>
          <cell r="F13172" t="str">
            <v>Realizar la optimización y ampliación del acueducto regional entre los municipios de Piendamó, Morales  hasta el Municipio de  Suarez</v>
          </cell>
        </row>
        <row r="13173">
          <cell r="E13173">
            <v>119780280389</v>
          </cell>
          <cell r="F13173" t="str">
            <v>Realizar estudios, diseños y construcción de vivienda nueva rural para las familias del Municipio de Suarez Cauca, de acuerdo a los usos y costumbres</v>
          </cell>
        </row>
        <row r="13174">
          <cell r="E13174">
            <v>119780280396</v>
          </cell>
          <cell r="F13174" t="str">
            <v xml:space="preserve">Realizar estudios, diseños y mejoramiento de vivienda rural de acuerdo a los usos y constumbres del municipio de Suarez Cauca. </v>
          </cell>
        </row>
        <row r="13175">
          <cell r="E13175">
            <v>119780280415</v>
          </cell>
          <cell r="F13175" t="str">
            <v>Diseñar e implementar la conformación de las organizaciones de base comunitaria para la operación de los servicios públicos de agua potable y saneamiento básico en el Municipio de Suarez Cauca</v>
          </cell>
        </row>
        <row r="13176">
          <cell r="E13176">
            <v>119780280426</v>
          </cell>
          <cell r="F13176" t="str">
            <v>Realizar, estudios, diseños y construcción de sistemas de alcantarillado de aguas residuales en la zona rural del Municipio de Suarez Cauca.</v>
          </cell>
        </row>
        <row r="13177">
          <cell r="E13177">
            <v>119780280436</v>
          </cell>
          <cell r="F13177" t="str">
            <v>Realizar, estudios, diseños mejoramiento y ampliación de sistemas de alcantarillado  de aguas residuales en la vereda Asnazu en el Municipio de Suarez Cauca.</v>
          </cell>
        </row>
        <row r="13178">
          <cell r="E13178">
            <v>119780281441</v>
          </cell>
          <cell r="F13178" t="str">
            <v>Construir unidades sanitarias con sus respectivos sistemas de tratamiento de aguas residuales en el Municipio de Suarez  Cauca</v>
          </cell>
        </row>
        <row r="13179">
          <cell r="E13179">
            <v>119780281442</v>
          </cell>
          <cell r="F13179" t="str">
            <v>Diseñar e implementar un Sistema de gestión de residuos sólidos en el Municipio de Suarez Cauca</v>
          </cell>
        </row>
        <row r="13180">
          <cell r="E13180">
            <v>119780281451</v>
          </cell>
          <cell r="F13180" t="str">
            <v>Desarrollar un Proyecto de reciclaje en el municipio de Suarez</v>
          </cell>
        </row>
        <row r="13181">
          <cell r="E13181">
            <v>119821272490</v>
          </cell>
          <cell r="F13181" t="str">
            <v>Realizar estudios, diseños y construcción de viviendas rural nueva con enfoque diferencial, de acuerdo a los usos y costumbres en el Resguardo y Municipio de Toribio Cauca.</v>
          </cell>
        </row>
        <row r="13182">
          <cell r="E13182">
            <v>119821272501</v>
          </cell>
          <cell r="F13182" t="str">
            <v>Realizar estudios, diseños y construcción de acueductos Interveredales en el municipio de Toribio Cauca.</v>
          </cell>
        </row>
        <row r="13183">
          <cell r="E13183">
            <v>119821272511</v>
          </cell>
          <cell r="F13183" t="str">
            <v xml:space="preserve">Realizar estudios, diseños y optimización de sistemas de tratamiento de Aguas Residuales y PTAR en la zona rural  del Municipio de Toribio Cauca </v>
          </cell>
        </row>
        <row r="13184">
          <cell r="E13184">
            <v>119821272522</v>
          </cell>
          <cell r="F13184" t="str">
            <v xml:space="preserve"> Construir soluciones individuales de tratamiento de aguas residuales con pozo séptico rural en el municipio de Toribio Cauca.</v>
          </cell>
        </row>
        <row r="13185">
          <cell r="E13185">
            <v>119821272528</v>
          </cell>
          <cell r="F13185" t="str">
            <v>Realizar estudios, diseños y mejoramiento de viviendas en la zona rural de acuerdos a sus Usos y Costumbres del Municipio de Toribio Cauca</v>
          </cell>
        </row>
        <row r="13186">
          <cell r="E13186">
            <v>119821272533</v>
          </cell>
          <cell r="F13186" t="str">
            <v>Estudios, diseños, reubicación y construcción de vivienda rural que se encuentran en amenaza alta en el Municipio de Toribio Cauca.</v>
          </cell>
        </row>
        <row r="13187">
          <cell r="E13187">
            <v>119821272541</v>
          </cell>
          <cell r="F13187" t="str">
            <v>Realizar estudios, diseños mejoramiento y optimización de acueductos rurales existentes con sistemas de potabilización de agua en el municipio de Toribio Cauca.</v>
          </cell>
        </row>
        <row r="13188">
          <cell r="E13188">
            <v>119821272543</v>
          </cell>
          <cell r="F13188" t="str">
            <v>Implementación del Plan general integral de residuos sólidos (PGIRS) en el municipio de Toribio Cauca</v>
          </cell>
        </row>
        <row r="13189">
          <cell r="E13189">
            <v>119821272553</v>
          </cell>
          <cell r="F13189" t="str">
            <v xml:space="preserve">Realizar estudios, diseños y construcción de Alcantarillados rurales  en los Centros Poblados del Municipio de Toribio Cauca </v>
          </cell>
        </row>
        <row r="13190">
          <cell r="E13190">
            <v>119821272555</v>
          </cell>
          <cell r="F13190" t="str">
            <v>Realizar estudios, diseños y construcción de vivienda rural nueva en la Vereda Loma Linda en el núcleo veredal Vichiqui, municipio Toribio, Cauca.</v>
          </cell>
        </row>
        <row r="13191">
          <cell r="E13191">
            <v>919318301169</v>
          </cell>
          <cell r="F13191" t="str">
            <v>Realizar la formulación, estudios, diseños y construcción de vivienda nueva rural con identidad cultural y enfoque diferencial digna para las comunidades del Municipio de Guapi, Cauca.</v>
          </cell>
        </row>
        <row r="13192">
          <cell r="E13192">
            <v>919318301177</v>
          </cell>
          <cell r="F13192" t="str">
            <v>Realizar estudios, formulación y obras de mejoramiento de viviendas con identidad cultural y enfoque diferencial para las comunidades del área rural del municipio de Guapi, Cauca</v>
          </cell>
        </row>
        <row r="13193">
          <cell r="E13193">
            <v>919318301181</v>
          </cell>
          <cell r="F13193" t="str">
            <v>Realizar estudios, diseños y reubicación de viviendas ubicadas en zonas de alto riesgo en el municipio de Guapi, Cauca.</v>
          </cell>
        </row>
        <row r="13194">
          <cell r="E13194">
            <v>919318301193</v>
          </cell>
          <cell r="F13194" t="str">
            <v>Realizar los estudios, diseños y construcción de sistemas pertinentes de tratamiento y abastecimiento de agua apta para el consumo humano, de las comunidades del área rural del municipio de Guapi, Cauca</v>
          </cell>
        </row>
        <row r="13195">
          <cell r="E13195">
            <v>919318301204</v>
          </cell>
          <cell r="F13195" t="str">
            <v>Realizar estudios, diseños, mejoramiento, optimización y ampliación de los acueductos veredales , con su respectivo sistemas de tratamiento en el Municipio de Guapi, Cauca</v>
          </cell>
        </row>
        <row r="13196">
          <cell r="E13196">
            <v>919318301217</v>
          </cell>
          <cell r="F13196" t="str">
            <v>Fortalecer a las juntas de acueducto rural del Municipio de Guapi, Cauca en el proceso de creación, formalización y administración.</v>
          </cell>
        </row>
        <row r="13197">
          <cell r="E13197">
            <v>919318301223</v>
          </cell>
          <cell r="F13197" t="str">
            <v>Implementar un programa de uso eficiente, cuidado y ahorro del agua  en El Municipio Guapi, Cauca.</v>
          </cell>
        </row>
        <row r="13198">
          <cell r="E13198">
            <v>919318301234</v>
          </cell>
          <cell r="F13198" t="str">
            <v>Diseñar e implementar un programa de capacitación y manejo de residuos sólidos en el Municipio de Guapi, Cauca.</v>
          </cell>
        </row>
        <row r="13199">
          <cell r="E13199">
            <v>919318301237</v>
          </cell>
          <cell r="F13199" t="str">
            <v>Realizar estudios, diseños y construcción de rellenos sanitarios o puntos de disposición final de los residuos sólidos producidos en las áreas urbanas y rurales del municipio de Guapi, Cauca.</v>
          </cell>
        </row>
        <row r="13200">
          <cell r="E13200">
            <v>919318301238</v>
          </cell>
          <cell r="F13200" t="str">
            <v>Realizar estudios, formulación y construcción de sistemas de disposición y manejo de aguas residuales que se adapten a las características propias del territorio del área rural del municipio de Guapi, Cauca.</v>
          </cell>
        </row>
        <row r="13201">
          <cell r="E13201">
            <v>919318301241</v>
          </cell>
          <cell r="F13201" t="str">
            <v>Diseñar e implementar un plan de manejo ambiental para el municipio de Guapi, Cauca.</v>
          </cell>
        </row>
        <row r="13202">
          <cell r="E13202">
            <v>919418297053</v>
          </cell>
          <cell r="F13202" t="str">
            <v>Realizar la formulación, estudios, diseños y construcción de vivienda nueva rural con identidad cultural y enfoque diferencial digna para las comunidades del Municipio de Lopez de Micay</v>
          </cell>
        </row>
        <row r="13203">
          <cell r="E13203">
            <v>919418297114</v>
          </cell>
          <cell r="F13203" t="str">
            <v>Realizar estudios, diseños y reubicación de viviendas ubicadas en zonas de alto riesgo en el municipio de Lopez de Micay, Cauca</v>
          </cell>
        </row>
        <row r="13204">
          <cell r="E13204">
            <v>919418297153</v>
          </cell>
          <cell r="F13204" t="str">
            <v>Realizar estudios, formulación y obras de mejoramiento de viviendas con identidad cultural y enfoque diferencial para las comunidades del área rural del municipio de Lopez de Micay, Cauca.</v>
          </cell>
        </row>
        <row r="13205">
          <cell r="E13205">
            <v>919418297270</v>
          </cell>
          <cell r="F13205" t="str">
            <v>Realizar los estudios, diseños y construcción de sistemas pertinentes de tratamiento y abastecimiento de agua apta para el consumo humano, de las comunidades del área rural del municipio de Lopez de Micay, Cauca.</v>
          </cell>
        </row>
        <row r="13206">
          <cell r="E13206">
            <v>919418297410</v>
          </cell>
          <cell r="F13206" t="str">
            <v>Realizar estudios, diseños, mejoramiento, optimización y ampliación de los acueductos veredales, con su respectiva PTAP en el Municipio de Lopez de Micay, Cauca.</v>
          </cell>
        </row>
        <row r="13207">
          <cell r="E13207">
            <v>919418297457</v>
          </cell>
          <cell r="F13207" t="str">
            <v>Realizar estudios, formulación y construcción de sistemas de disposición y manejo de aguas residuales que se adapten a las características propias del territorio del municipio de Lopez de Micay, Cauca</v>
          </cell>
        </row>
        <row r="13208">
          <cell r="E13208">
            <v>919418297551</v>
          </cell>
          <cell r="F13208" t="str">
            <v>Realizar estudios, diseños y construcción de rellenos sanitarios o puntos de disposición final de los residuos sólidos producidos en las áreas urbanas y rurales del municipio de Lopez de Micay, Cauca.</v>
          </cell>
        </row>
        <row r="13209">
          <cell r="E13209">
            <v>919418297599</v>
          </cell>
          <cell r="F13209" t="str">
            <v>Diseñar e implementar un programa de capacitación y manejo de residuos sólidos en el Municipio de Lopez de Micay, Cauca.</v>
          </cell>
        </row>
        <row r="13210">
          <cell r="E13210">
            <v>919418297667</v>
          </cell>
          <cell r="F13210" t="str">
            <v>Realizar estudios, diseños y construcción de unidades sanitarias y pozos sépticos para beneficiar las comunidades en las zonas dispersas de las veredas del Municipio de Lopez de Micay, Cauca.</v>
          </cell>
        </row>
        <row r="13211">
          <cell r="E13211">
            <v>919418297821</v>
          </cell>
          <cell r="F13211" t="str">
            <v>Diseñar e implementar un plan de manejo ambiental para el municipio de Lopez de Micay, Cauca.</v>
          </cell>
        </row>
        <row r="13212">
          <cell r="E13212">
            <v>919809292545</v>
          </cell>
          <cell r="F13212" t="str">
            <v>Realizar la formulación, estudios, diseños y construcción de vivienda nueva rural con identidad cultural y enfoque diferencial digna para las comunidades del Municipio de Timbiquí, Cauca.</v>
          </cell>
        </row>
        <row r="13213">
          <cell r="E13213">
            <v>919809292583</v>
          </cell>
          <cell r="F13213" t="str">
            <v>Realizar estudios, formulación y obras de mejoramiento de viviendas con identidad cultural y enfoque diferencial para las comunidades del área rural del municipio de Timbiquí, Cauca.</v>
          </cell>
        </row>
        <row r="13214">
          <cell r="E13214">
            <v>919809292648</v>
          </cell>
          <cell r="F13214" t="str">
            <v>Realizar estudios, diseños y construcción de sistemas de acueductos veredales que garanticen el abastecimiento de agua potable de las comunidades del área rural del municipio de Timbiquí, Cauca.</v>
          </cell>
        </row>
        <row r="13215">
          <cell r="E13215">
            <v>919809292664</v>
          </cell>
          <cell r="F13215" t="str">
            <v>Diseñar e implementar soluciones individuales para el acceso al agua potable para beneficiar las zonas rurales dispersas del Municipio Timbiquí, Cauca.</v>
          </cell>
        </row>
        <row r="13216">
          <cell r="E13216">
            <v>919809292691</v>
          </cell>
          <cell r="F13216" t="str">
            <v>Realizar estudios, formulación y construcción de sistemas de disposición y manejo de aguas residuales que se adapten a las características propias del territorio del área rural del municipio de Timbiquí, Cauca.</v>
          </cell>
        </row>
        <row r="13217">
          <cell r="E13217">
            <v>919809292826</v>
          </cell>
          <cell r="F13217" t="str">
            <v>Realizar estudios, diseños y construcción de baterías sanitarias para beneficiar las comunidades en las zonas dispersas de las veredas del Municipio de Timbiquí, Cauca.</v>
          </cell>
        </row>
        <row r="13218">
          <cell r="E13218">
            <v>919809292907</v>
          </cell>
          <cell r="F13218" t="str">
            <v>Realizar estudios, diseños y construcción de rellenos sanitarios o puntos de disposición final de los residuos sólidos producidos en las áreas urbanas y rurales del municipio de Timbiquí, Cauca.</v>
          </cell>
        </row>
        <row r="13219">
          <cell r="E13219">
            <v>919809292932</v>
          </cell>
          <cell r="F13219" t="str">
            <v>Diseñar e implementar estrategia integral para el manejo y aprovechamiento de residuos sólidos para beneficiar a todas las familias de las veredas del municipio de Timbiquí, Cauca.</v>
          </cell>
        </row>
        <row r="13220">
          <cell r="E13220">
            <v>919809292973</v>
          </cell>
          <cell r="F13220" t="str">
            <v xml:space="preserve">Implementar programas de saneamiento ambiental, reforestación y restauración ecológica para la protección de las fuentes hídricas del área rural del municipio de Timbiquí, Cauca. </v>
          </cell>
        </row>
        <row r="13221">
          <cell r="E13221">
            <v>119050289375</v>
          </cell>
          <cell r="F13221" t="str">
            <v>Estudios , diseños y financiación  para la transformación de la linea de café del Municipio de Argelia-Cauca</v>
          </cell>
        </row>
        <row r="13222">
          <cell r="E13222">
            <v>119050289388</v>
          </cell>
          <cell r="F13222" t="str">
            <v>Requerir e Implementar con todos los entes del gobierno de manera integral y voluntaria el punto 4 de los acuerdos de paz respetando la ruta establecida y concertada bajo los lineamientos de la DSCI en el Municipio Argelia Cauca</v>
          </cell>
        </row>
        <row r="13223">
          <cell r="E13223">
            <v>119050290047</v>
          </cell>
          <cell r="F13223" t="str">
            <v>Realizar programas y proyectos integrales  ante las entidades competentes para que no se presenten en los territorios PDET impactos de la aspersión aérea de cultivos de uso ilícito  en el municipio de Argelia</v>
          </cell>
        </row>
        <row r="13224">
          <cell r="E13224">
            <v>119050291052</v>
          </cell>
          <cell r="F13224" t="str">
            <v>Crear e Implementar un programa de seguros de producción, cosecha, post cosecha, transformación y comercialización en el Municipio de Argelia Cauca</v>
          </cell>
        </row>
        <row r="13225">
          <cell r="E13225">
            <v>119050291055</v>
          </cell>
          <cell r="F13225" t="str">
            <v>Estudios, diseños y construcción de despensas vivas , bancos de semillas nativas y bancos de germoplasma en el municipio de Argelia Cauca.</v>
          </cell>
        </row>
        <row r="13226">
          <cell r="E13226">
            <v>119050291056</v>
          </cell>
          <cell r="F13226" t="str">
            <v xml:space="preserve">Implementar política publica de financiación, respaldo y apoyo integral a la economía campesina en el Municipio de Argelia Cauca </v>
          </cell>
        </row>
        <row r="13227">
          <cell r="E13227">
            <v>119050291057</v>
          </cell>
          <cell r="F13227" t="str">
            <v>Estudios, diseños , Construcción y dotación de una planta de producción de alimentos concentrados para especies pecuarias en el Municipio de Argelia Cauca</v>
          </cell>
        </row>
        <row r="13228">
          <cell r="E13228">
            <v>119050291059</v>
          </cell>
          <cell r="F13228" t="str">
            <v xml:space="preserve">Fortalecer diferentes  proyectos de ganadería sostenible doble propósito  en el municipio de Argelia Cauca </v>
          </cell>
        </row>
        <row r="13229">
          <cell r="E13229">
            <v>119050291061</v>
          </cell>
          <cell r="F13229" t="str">
            <v>Implementar y Fortalecer programas integrales en Proyectos Productivos para la población victima del Municipio de Argelia Cauca</v>
          </cell>
        </row>
        <row r="13230">
          <cell r="E13230">
            <v>119050291062</v>
          </cell>
          <cell r="F13230" t="str">
            <v>Establecimiento de 800 Has nuevas de Caña panelera en el municipio de Argelia Cauca</v>
          </cell>
        </row>
        <row r="13231">
          <cell r="E13231">
            <v>119050291063</v>
          </cell>
          <cell r="F13231" t="str">
            <v>Estudios, diseños para la dotación e infraestructura de beneficio de café húmedo y seco para 2500 familias  del Municipio de Argelia Cauca</v>
          </cell>
        </row>
        <row r="13232">
          <cell r="E13232">
            <v>119050291064</v>
          </cell>
          <cell r="F13232" t="str">
            <v>Estudios, Diseños, Construcción  y Dotación tecnológica de 1 o varias plantas de beneficio animal  y su red de comercialización en el Municipio de Argelia Cauca.</v>
          </cell>
        </row>
        <row r="13233">
          <cell r="E13233">
            <v>119050291065</v>
          </cell>
          <cell r="F13233" t="str">
            <v>Generar alternativas de empleo en la región, priorizando la mano de obra local en el municipio de Argelia Cauca.</v>
          </cell>
        </row>
        <row r="13234">
          <cell r="E13234">
            <v>119050291066</v>
          </cell>
          <cell r="F13234" t="str">
            <v xml:space="preserve">Diseño, construcción, dotación y mantenimiento de bancos de semillas nativas en el municipio de Argelia Cauca </v>
          </cell>
        </row>
        <row r="13235">
          <cell r="E13235">
            <v>119050291067</v>
          </cell>
          <cell r="F13235" t="str">
            <v xml:space="preserve">Estudios y diseños , construcción,  implementación y dotación tecnológica  de una planta de transformación de sacha inchi para el Municipio de Argelia Cauca. </v>
          </cell>
        </row>
        <row r="13236">
          <cell r="E13236">
            <v>119050291068</v>
          </cell>
          <cell r="F13236" t="str">
            <v>Estudio, Diseño, Construcción, dotación, financiación y sostenimiento de 1 centro de acopio en la zona centro, municipio de Argelia Cauca</v>
          </cell>
        </row>
        <row r="13237">
          <cell r="E13237">
            <v>119050291069</v>
          </cell>
          <cell r="F13237" t="str">
            <v>Realizar análisis de suelos periódicos en todos los corregimientos  del municipio de Argelia Cauca</v>
          </cell>
        </row>
        <row r="13238">
          <cell r="E13238">
            <v>119050291070</v>
          </cell>
          <cell r="F13238" t="str">
            <v xml:space="preserve">Estudios , Diseños, mejoramiento, construcción y dotación de trapiches familiares de caña panelera en el municipio de Argelia Cauca </v>
          </cell>
        </row>
        <row r="13239">
          <cell r="E13239">
            <v>119050291072</v>
          </cell>
          <cell r="F13239" t="str">
            <v>Crear, fortalecer y financiar organizaciones productivas preferiblemente con enfoque diferencial en el municipio de Argelia Cauca.</v>
          </cell>
        </row>
        <row r="13240">
          <cell r="E13240">
            <v>119050291073</v>
          </cell>
          <cell r="F13240" t="str">
            <v>Facilitar el acceso a servicio de extensión  agropecuaria  integral y permanente en el municipio de Argelia Cauca.</v>
          </cell>
        </row>
        <row r="13241">
          <cell r="E13241">
            <v>119050291074</v>
          </cell>
          <cell r="F13241" t="str">
            <v>Gestionar con todos los entes del gobierno para implementar de manera prioritaria el acuerdo de sustitución voluntaria y concertada en territorio excluido de ley 2 de 1959 en el Municipio de Argelia Cauca</v>
          </cell>
        </row>
        <row r="13242">
          <cell r="E13242">
            <v>119050291075</v>
          </cell>
          <cell r="F13242" t="str">
            <v>Estudios de mercado para establecer canales y líneas de comercialización local ,nacional e internacional directas  y estables  así como la creación de convenios de larga duración  a nivel local, nacional e internacional con las organizaciones productivas para el municipio de Argelia</v>
          </cell>
        </row>
        <row r="13243">
          <cell r="E13243">
            <v>119050291076</v>
          </cell>
          <cell r="F13243" t="str">
            <v>Fortalecimiento del cultivo de Cacao  para mas de 400 familias existentes  en el municipio de Argelia Cauca.</v>
          </cell>
        </row>
        <row r="13244">
          <cell r="E13244">
            <v>119050291077</v>
          </cell>
          <cell r="F13244" t="str">
            <v xml:space="preserve">Fortalecimiento del sector Porcicola en el municipio de Argelia Cauca. </v>
          </cell>
        </row>
        <row r="13245">
          <cell r="E13245">
            <v>119050291078</v>
          </cell>
          <cell r="F13245" t="str">
            <v>Realizar estudios de factibilidad y Legalización de las licencias de operación nacional para las empresas de transporte COOTRANSMICAY Y PLANCOOP en el Municipio de Argelia Cauca</v>
          </cell>
        </row>
        <row r="13246">
          <cell r="E13246">
            <v>119050291079</v>
          </cell>
          <cell r="F13246" t="str">
            <v>Crear e implementar un programa de acceso a créditos especiales para reactivación económica y  agropecuaria en en el Municipio de Argelia Cauca</v>
          </cell>
        </row>
        <row r="13247">
          <cell r="E13247">
            <v>119050291080</v>
          </cell>
          <cell r="F13247" t="str">
            <v>Estudios, Diseños ,Construcción y Dotación de una planta de producción, transformación de plantas medicinales y ornamentales para la elaboración de productos cosméticos y de medicina natural o alternativa, en el Municipio de Argelia Cauca</v>
          </cell>
        </row>
        <row r="13248">
          <cell r="E13248">
            <v>119050291082</v>
          </cell>
          <cell r="F13248" t="str">
            <v>Realizar gestión ante las entidades correspondientes para que se  elimine la aspersión aérea  como mecanismo para erradicación de cultivos de uso ilícito para todo el territorio de Argelia Cauca.</v>
          </cell>
        </row>
        <row r="13249">
          <cell r="E13249">
            <v>119050291083</v>
          </cell>
          <cell r="F13249" t="str">
            <v xml:space="preserve">Estudios, diseños, construcción y dotación tecnológica para una planta de transformación de cárnicos en el municipio de Argelia Cauca. </v>
          </cell>
        </row>
        <row r="13250">
          <cell r="E13250">
            <v>119050291085</v>
          </cell>
          <cell r="F13250" t="str">
            <v xml:space="preserve">Estudios, Diseños,e implementación de un proyecto de Piscicultura en el Municipio de Argelia Cauca. </v>
          </cell>
        </row>
        <row r="13251">
          <cell r="E13251">
            <v>119050291086</v>
          </cell>
          <cell r="F13251" t="str">
            <v>Crear y fortalecer organizaciones productivas en el municipio de Argelia Cauca.</v>
          </cell>
        </row>
        <row r="13252">
          <cell r="E13252">
            <v>119050291087</v>
          </cell>
          <cell r="F13252" t="str">
            <v>Compra y dotación de maquinaria y tecnologías para la producción agropecuaria para el Municipio de Argelia Cauca</v>
          </cell>
        </row>
        <row r="13253">
          <cell r="E13253">
            <v>119050291088</v>
          </cell>
          <cell r="F13253" t="str">
            <v>Realizar estudios  de factibilidad para la Constitución y otorgamiento de  licencias de operación nacional de  una empresa de transporte especializada en carga de productos agropecuarios y agroindustriales en el municipio de Argelia</v>
          </cell>
        </row>
        <row r="13254">
          <cell r="E13254">
            <v>119050291090</v>
          </cell>
          <cell r="F13254" t="str">
            <v xml:space="preserve">Estudios, Diseños, Construcción y Dotación de una planta de transformación de Cacao para el Municipio de Argelia Cauca. </v>
          </cell>
        </row>
        <row r="13255">
          <cell r="E13255">
            <v>119050291091</v>
          </cell>
          <cell r="F13255" t="str">
            <v>Estudio, Diseño, Construcción, dotación, financiación y sostenimiento de 1 centro de acopio en el corregimiento de El Mango, Municipio de Argelia Cauca</v>
          </cell>
        </row>
        <row r="13256">
          <cell r="E13256">
            <v>119050291092</v>
          </cell>
          <cell r="F13256" t="str">
            <v>Estudio, Diseño, Construcción, dotación, financiación y sostenimiento de 1 centro de acopio en el corregimiento de El Plateado, municipio de Argelia Cauca</v>
          </cell>
        </row>
        <row r="13257">
          <cell r="E13257">
            <v>119050291093</v>
          </cell>
          <cell r="F13257" t="str">
            <v>Establecimiento de 4000 Has nuevas de café en el municipio de Argelia Cauca</v>
          </cell>
        </row>
        <row r="13258">
          <cell r="E13258">
            <v>119050291094</v>
          </cell>
          <cell r="F13258" t="str">
            <v>Establecer apoyos y financiación para  lineas y marcas de los productos de la región para el municipio de Argelia Cauca</v>
          </cell>
        </row>
        <row r="13259">
          <cell r="E13259">
            <v>119050291095</v>
          </cell>
          <cell r="F13259" t="str">
            <v>Realizar el diagnóstico, diseño y desarrollo de producto de turismo para el municipio de Argelia Cauca</v>
          </cell>
        </row>
        <row r="13260">
          <cell r="E13260">
            <v>119050291096</v>
          </cell>
          <cell r="F13260" t="str">
            <v>Implementar procesos de capacitación técnica e  integral  a campesinos en el Municipio de Argelia Cauca</v>
          </cell>
        </row>
        <row r="13261">
          <cell r="E13261">
            <v>119050291097</v>
          </cell>
          <cell r="F13261" t="str">
            <v>Implementar bajo los lineamientos de la DSCI el programa de sustitución voluntaria y concertada de cultivos de uso ilícito con tratamiento diferencial en  zonas de ley 2 de 1959 en el Municipio Argelia Cauca</v>
          </cell>
        </row>
        <row r="13262">
          <cell r="E13262">
            <v>119050291098</v>
          </cell>
          <cell r="F13262" t="str">
            <v>Formular e Implementar proyectos productivos de ciclo corto en el municipio de Argelia Cauca.</v>
          </cell>
        </row>
        <row r="13263">
          <cell r="E13263">
            <v>119050291099</v>
          </cell>
          <cell r="F13263" t="str">
            <v>Estudios, Diseños,Construcción y Dotación de una planta de transformación de lácteos en el Municipio de Argelia Cauca</v>
          </cell>
        </row>
        <row r="13264">
          <cell r="E13264">
            <v>119050291100</v>
          </cell>
          <cell r="F13264" t="str">
            <v>Estudios, diseños, Construcción y Dotación de una planta embotelladora de agua y bebidas en el Municipio de Argelia Cauca</v>
          </cell>
        </row>
        <row r="13265">
          <cell r="E13265">
            <v>119050291101</v>
          </cell>
          <cell r="F13265" t="str">
            <v xml:space="preserve">Fortalecimiento del cultivo de caña panelera para mas de 100 familias existentes  en el municipio de Argelia Cauca. </v>
          </cell>
        </row>
        <row r="13266">
          <cell r="E13266">
            <v>119050291102</v>
          </cell>
          <cell r="F13266" t="str">
            <v>Implementar una Política pública que permita la remuneración del trabajo doméstico y prestaciones sociales para todos los campesinos y campesinas en el Municipio de Argelia Cauca</v>
          </cell>
        </row>
        <row r="13267">
          <cell r="E13267">
            <v>119050291104</v>
          </cell>
          <cell r="F13267" t="str">
            <v>Implementar política social de regulación de precios en el Municipio de Argelia Cauca</v>
          </cell>
        </row>
        <row r="13268">
          <cell r="E13268">
            <v>119050291105</v>
          </cell>
          <cell r="F13268" t="str">
            <v>Diseñar, formular, financiar e implementar proyectos productivos con enfoque de genero en el municipio de Argelia Cauca</v>
          </cell>
        </row>
        <row r="13269">
          <cell r="E13269">
            <v>119050291106</v>
          </cell>
          <cell r="F13269" t="str">
            <v xml:space="preserve">Estudios, diseños, construcción y dotación de centrales de beneficio de café asociativo ecológico que beneficie a toda la comunidad del municipio de Argelia Cauca. </v>
          </cell>
        </row>
        <row r="13270">
          <cell r="E13270">
            <v>119050291107</v>
          </cell>
          <cell r="F13270" t="str">
            <v xml:space="preserve">Implementación, Fortalecimiento para el establecimiento del cultivo de sacha inchi para beneficiar a 500 familias del municipio de Argelia Cauca. </v>
          </cell>
        </row>
        <row r="13271">
          <cell r="E13271">
            <v>119050291108</v>
          </cell>
          <cell r="F13271" t="str">
            <v>Establecimiento de 2000 Has nuevas de Cacao en el municipio de Argelia Cauca</v>
          </cell>
        </row>
        <row r="13272">
          <cell r="E13272">
            <v>119050291109</v>
          </cell>
          <cell r="F13272" t="str">
            <v>Facilitar la creación de fondos rotatorios  con el concurso de las entidades competentes,  que garantice  el acceso a servicios financieros en el Municipio de Argelia Cauca</v>
          </cell>
        </row>
        <row r="13273">
          <cell r="E13273">
            <v>119050291110</v>
          </cell>
          <cell r="F13273" t="str">
            <v>Dotación y mejoramiento de infraestructura y equipos para operación de organizaciones productivas en el Municipio de Argelia Cauca</v>
          </cell>
        </row>
        <row r="13274">
          <cell r="E13274">
            <v>119050291111</v>
          </cell>
          <cell r="F13274" t="str">
            <v>Facilitar y apoyar ante el ministerio de agricultura  la formulación e complementación  de una  política publica nacional que proteja el campesino, su territorio y su economía  en el Municipio de Argelia Cauca</v>
          </cell>
        </row>
        <row r="13275">
          <cell r="E13275">
            <v>119050291113</v>
          </cell>
          <cell r="F13275" t="str">
            <v>Estudio, Diseño, Construcción y dotación  una planta de producción de abonos orgánicos e insumos agrícolas orgánicos en el Municipio de Argelia Cauca</v>
          </cell>
        </row>
        <row r="13276">
          <cell r="E13276">
            <v>119050291120</v>
          </cell>
          <cell r="F13276" t="str">
            <v>Gestionar la participación de las comunidades en los diferentes programas de alimentación y nutrición, como abastecedoras de alimentos orgánicos saludables, aportando a la soberanía y autonomía alimentaria propia de las familias campesinas rurales del municipio de Argelia Cauca</v>
          </cell>
        </row>
        <row r="13277">
          <cell r="E13277">
            <v>119075289533</v>
          </cell>
          <cell r="F13277" t="str">
            <v>Creación e Implementación de un fondo pensional  ajustado a la norma para los pequeños productores agropecuarios, pesqueros y forestales del municipio de Balboa Cauca</v>
          </cell>
        </row>
        <row r="13278">
          <cell r="E13278">
            <v>119075289551</v>
          </cell>
          <cell r="F13278" t="str">
            <v>Realizar estudios, diseños, construcción y puesta en marcha de 2 plantas para de transformación y comercialización de almidones del Municipio de Balboa Cauca</v>
          </cell>
        </row>
        <row r="13279">
          <cell r="E13279">
            <v>119075289588</v>
          </cell>
          <cell r="F13279" t="str">
            <v>Implementar programas y proyectos como medidas reparadoras contra el daño ambiental que se ha tenido dentro del Municipio de Balboa Cauca, debido a las fumigaciones con glifosato</v>
          </cell>
        </row>
        <row r="13280">
          <cell r="E13280">
            <v>119075289641</v>
          </cell>
          <cell r="F13280" t="str">
            <v>Implementar la creación de un programa de extensión rural que incluya análisis de suelo, aguas, microbiológicos, foliar, bromatologico que le permita a la comunidad Balboense productora el aprovechamiento de este para mejorar sus producciones</v>
          </cell>
        </row>
        <row r="13281">
          <cell r="E13281">
            <v>119075291181</v>
          </cell>
          <cell r="F13281" t="str">
            <v>Realizar estudios, diseños y construcción de 4 centros de acopio en el Municipio de Balboa Cauca, que permitan mejorar la comercialización de los productos y reactive la economía de la región</v>
          </cell>
        </row>
        <row r="13282">
          <cell r="E13282">
            <v>119075291182</v>
          </cell>
          <cell r="F13282" t="str">
            <v>Gestionar ante las instituciones de educación superior y/o laboratorios certificados la investigación sobre el uso alternativo y procesos de transformación y comercialización de la coca y la marihuana en el Municipio de Balboa Cauca</v>
          </cell>
        </row>
        <row r="13283">
          <cell r="E13283">
            <v>119075291183</v>
          </cell>
          <cell r="F13283" t="str">
            <v>Realizar los estudios, diseños y construcción de 2 plantas de producción de abonos orgánicos en San Alfonso, Vijal y La Planada, para promover la producción sana dentro del Municipio de Balboa Cauca</v>
          </cell>
        </row>
        <row r="13284">
          <cell r="E13284">
            <v>119075291184</v>
          </cell>
          <cell r="F13284" t="str">
            <v>Realizar el diseño y construcción un sistema de transporte a través de garruchas, que permita a los productores de zonas de difícil acceso dentro del Municipio de Balboa Cauca, sacar sus productos y comercializarlos</v>
          </cell>
        </row>
        <row r="13285">
          <cell r="E13285">
            <v>119075291185</v>
          </cell>
          <cell r="F13285" t="str">
            <v>Gestionar la creación un programa de capital semilla y dotación de insumos para los pequeños productores que están iniciando con su proyecto productivo del Municipio de Balboa Cauca</v>
          </cell>
        </row>
        <row r="13286">
          <cell r="E13286">
            <v>119075291186</v>
          </cell>
          <cell r="F13286" t="str">
            <v>Gestionar acompañamiento técnico y fortalecimiento a las asociaciones ganaderas, psicultura, apicultura y de cría de cerdos del Municipio de Balboa Cauca.</v>
          </cell>
        </row>
        <row r="13287">
          <cell r="E13287">
            <v>119075291187</v>
          </cell>
          <cell r="F13287" t="str">
            <v>Articular con aliados comerciales para establecer canales de comercialización para los productos locales, que permitan propiciar espacios de mercados seguros y con precios justos para los productores del Municipio de Balboa Cauca</v>
          </cell>
        </row>
        <row r="13288">
          <cell r="E13288">
            <v>119075291188</v>
          </cell>
          <cell r="F13288" t="str">
            <v>Gestionar la ampliación de la cobertura y aumento del subsidio económico de los programas para el adulto mayor del municipio de Balboa Cauca</v>
          </cell>
        </row>
        <row r="13289">
          <cell r="E13289">
            <v>119075291189</v>
          </cell>
          <cell r="F13289" t="str">
            <v>Gestionar la dotación de maquinaria de uso agropecuario organizaciones y asociaciones del Municipio de Balboa Cauca, que permita fortalecer sus capacidades productivas</v>
          </cell>
        </row>
        <row r="13290">
          <cell r="E13290">
            <v>119075291191</v>
          </cell>
          <cell r="F13290" t="str">
            <v>Gestionar la creación un sistema de seguros por pérdida de cosechas y afectaciones sufridas en ganadería , que brinde a los productores del Municipio de Balboa Cauca una garantía frente a riesgos en los procesos de producción</v>
          </cell>
        </row>
        <row r="13291">
          <cell r="E13291">
            <v>119075291192</v>
          </cell>
          <cell r="F13291" t="str">
            <v>Gestionar la creación de un subsidio económico para la mujer rural en estado de gestación y lactancia dedicadas a las labores de la agricultura del Municipio de Balboa Cauca</v>
          </cell>
        </row>
        <row r="13292">
          <cell r="E13292">
            <v>119075291193</v>
          </cell>
          <cell r="F13292" t="str">
            <v>Realizar los diseños, estudios y construcción de una planta de embotellamiento de agua en el corregimiento de La Bermeja Municipio de Balboa Cauca.</v>
          </cell>
        </row>
        <row r="13293">
          <cell r="E13293">
            <v>119075291194</v>
          </cell>
          <cell r="F13293" t="str">
            <v>Gestionar la ampliación de las líneas de crédito subsidiadas mediante el aumento presupuestal y de fácil acceso para pequeños productores del Municipio de Balboa Cauca</v>
          </cell>
        </row>
        <row r="13294">
          <cell r="E13294">
            <v>119075291196</v>
          </cell>
          <cell r="F13294" t="str">
            <v>Implementar programa de pago por servicios ambientales en el municipio de Balboa Cauca</v>
          </cell>
        </row>
        <row r="13295">
          <cell r="E13295">
            <v>119075291197</v>
          </cell>
          <cell r="F13295" t="str">
            <v>Fortalecer las capacidades productivas mediante la implementación de proyectos productivos integrales sostenibles para el Municipio de Balboa Cauca</v>
          </cell>
        </row>
        <row r="13296">
          <cell r="E13296">
            <v>119075291198</v>
          </cell>
          <cell r="F13296" t="str">
            <v>Gestionar la implementación integral de un programa de Asistencia Técnica para el sector agropecuario del municipio de Balboa Cauca ajustado a la ley 1876 de 2017 del sistema nacional de innovación agropecuaria</v>
          </cell>
        </row>
        <row r="13297">
          <cell r="E13297">
            <v>119075291199</v>
          </cell>
          <cell r="F13297" t="str">
            <v>Impulsar el turismo en el Municipio de Balboa Cauca a través de la Infraestructura física que permita el reconocimiento dentro del pais como sitio turístico</v>
          </cell>
        </row>
        <row r="13298">
          <cell r="E13298">
            <v>119075291200</v>
          </cell>
          <cell r="F13298" t="str">
            <v>Fortalecer las condiciones necesarias para todo el proceso de la producción del café en el municipio de Balboa Cauca, a través de plantas transformadoras, cilos, secados y demás</v>
          </cell>
        </row>
        <row r="13299">
          <cell r="E13299">
            <v>119075291201</v>
          </cell>
          <cell r="F13299" t="str">
            <v xml:space="preserve">Apoyar técnica y financieramente a las organizaciones y asociaciones productivas y sociales del municipio de Balboa Cauca, para que puedan dinamizar la economía de la región.	</v>
          </cell>
        </row>
        <row r="13300">
          <cell r="E13300">
            <v>119075291203</v>
          </cell>
          <cell r="F13300" t="str">
            <v>Mejorar y fortalecer la producción de panela dentro del Municipio de Balboa Cauca, a través de los trapiches paneleros.</v>
          </cell>
        </row>
        <row r="13301">
          <cell r="E13301">
            <v>119075291204</v>
          </cell>
          <cell r="F13301" t="str">
            <v>Implementar un sistema de intercambio de semillas nativas propias en el Municipio de Balboa Cauca</v>
          </cell>
        </row>
        <row r="13302">
          <cell r="E13302">
            <v>119075291206</v>
          </cell>
          <cell r="F13302" t="str">
            <v xml:space="preserve">Impulsar programas de asistencia técnica que mejoren la producción de alimentos en el municipio de Balboa cauca </v>
          </cell>
        </row>
        <row r="13303">
          <cell r="E13303">
            <v>119075291211</v>
          </cell>
          <cell r="F13303" t="str">
            <v>Facilitar el desarrollo de proyectos sostenibles para fortalecer la producción de alimentos sanos e inocuos del Municipio de Balboa cauca</v>
          </cell>
        </row>
        <row r="13304">
          <cell r="E13304">
            <v>119110280299</v>
          </cell>
          <cell r="F13304" t="str">
            <v>Dotar de equipos para fortalecimiento de las prácticas ancestrales de uso de plantas medicinales  del pueblo indígena en el municipio de Buenos Aires Cauca.</v>
          </cell>
        </row>
        <row r="13305">
          <cell r="E13305">
            <v>119110280300</v>
          </cell>
          <cell r="F13305" t="str">
            <v>Gestionar registros INVIMA a productos naturales para la salud de uso cotidiano en la medicina ancestral de las comunidades Afros y la medicina tradicional de la cultura Campesina del municipio de Buenos Aires Cauca.</v>
          </cell>
        </row>
        <row r="13306">
          <cell r="E13306">
            <v>119110280330</v>
          </cell>
          <cell r="F13306" t="str">
            <v>Realizar los estudios técnicos para construir y dotar un taller de diseño, confección y decoración en la Institución Educativa agro industrial Valentin Carabalí del municipio de Buenos Aires Cauca.</v>
          </cell>
        </row>
        <row r="13307">
          <cell r="E13307">
            <v>119110280400</v>
          </cell>
          <cell r="F13307" t="str">
            <v>Desarrollar proyectos para la producción sana de alimentos sanos en el municipio de Buenos Aires Cauca.</v>
          </cell>
        </row>
        <row r="13308">
          <cell r="E13308">
            <v>119110280524</v>
          </cell>
          <cell r="F13308" t="str">
            <v>Estudios, diseños y construcción y puesta en operación de infraestructura de conectividad turística para el fomento del turismo en el municipio de Buenos Aires Cauca.</v>
          </cell>
        </row>
        <row r="13309">
          <cell r="E13309">
            <v>119110280539</v>
          </cell>
          <cell r="F13309" t="str">
            <v>Gestionar la compra y adjudicación de maquinaria verde en el municipio de Buenos Aires Cauca</v>
          </cell>
        </row>
        <row r="13310">
          <cell r="E13310">
            <v>119110280544</v>
          </cell>
          <cell r="F13310" t="str">
            <v>La ejecución esta sujeta a estudios de prefactibilidad y factibilidad, debe contar con los estudios y diseños para el desarrollo de infraestructura y con el predio donde se desarrollará la iniciativa</v>
          </cell>
        </row>
        <row r="13311">
          <cell r="E13311">
            <v>119110280553</v>
          </cell>
          <cell r="F13311" t="str">
            <v>Estudios, diseños, construcción y puesta una en operación de una planta procesadora de bioinsumos en Buenos Aires Cauca.</v>
          </cell>
        </row>
        <row r="13312">
          <cell r="E13312">
            <v>119110280568</v>
          </cell>
          <cell r="F13312" t="str">
            <v>Estudios de prefactibilidad, factibilidad, construcción y puesta en operación de una planta de transformación de café en el municipio de Buenos Aires.</v>
          </cell>
        </row>
        <row r="13313">
          <cell r="E13313">
            <v>119110280582</v>
          </cell>
          <cell r="F13313" t="str">
            <v>Establecer canales de comercialización directos en Buenos Aires Cauca.</v>
          </cell>
        </row>
        <row r="13314">
          <cell r="E13314">
            <v>119110280599</v>
          </cell>
          <cell r="F13314" t="str">
            <v>Reconocimiento a la practica minera ancestral como una actividad fundamental de la economía del municipio de Buenos Aires.</v>
          </cell>
        </row>
        <row r="13315">
          <cell r="E13315">
            <v>119110280608</v>
          </cell>
          <cell r="F13315" t="str">
            <v>Realización de estudios de prefactibilidad, factibilidad, construcción y puesta en operación de centros de acopio para el almacenamiento, distribución y comercialización de los productos en el municipio de Buenos Aires Cauca</v>
          </cell>
        </row>
        <row r="13316">
          <cell r="E13316">
            <v>119110280629</v>
          </cell>
          <cell r="F13316" t="str">
            <v>Crear programas de Acceso a recursos económicos para mujeres productoras afrodescendientes, campesinas, indígenas y víctimas del municipio de Buenos Aires Cauca.</v>
          </cell>
        </row>
        <row r="13317">
          <cell r="E13317">
            <v>119110280677</v>
          </cell>
          <cell r="F13317" t="str">
            <v>Desarrollar un programa agricola integral para fortalecer la producción de cítricos Limon tahiti, naranja, mandarina en el municipio de Buenos Aires.</v>
          </cell>
        </row>
        <row r="13318">
          <cell r="E13318">
            <v>119110280748</v>
          </cell>
          <cell r="F13318" t="str">
            <v xml:space="preserve">Realizar un estudio integrado de zonificacion agroecologica y vocacion del suelo en Buenos Aires- Cauca. </v>
          </cell>
        </row>
        <row r="13319">
          <cell r="E13319">
            <v>119110280758</v>
          </cell>
          <cell r="F13319" t="str">
            <v>Fortalecimiento de las capacidades técnicas, económicas y operativa de la UMATA del municipio de Buenos Aires Cauca</v>
          </cell>
        </row>
        <row r="13320">
          <cell r="E13320">
            <v>119110280784</v>
          </cell>
          <cell r="F13320" t="str">
            <v>Crear Zona económica integral especial plurietnica y multicultural del Naya en el municipio de Buenos Aires</v>
          </cell>
        </row>
        <row r="13321">
          <cell r="E13321">
            <v>119110280802</v>
          </cell>
          <cell r="F13321" t="str">
            <v>Diseñar de manera participativa y poner en funcionamiento el Plan Agropecuario Municipal de Buenos Aires- Cauca.</v>
          </cell>
        </row>
        <row r="13322">
          <cell r="E13322">
            <v>119110280835</v>
          </cell>
          <cell r="F13322" t="str">
            <v>Desarrollar la articulación interinstitucional para la implementación del programa de sustitución voluntaria de cultivos de uso ilicito y su articulación con el PDET-reforma rural integral- en el municipio de Buenos Aires-Cauca</v>
          </cell>
        </row>
        <row r="13323">
          <cell r="E13323">
            <v>119110280838</v>
          </cell>
          <cell r="F13323" t="str">
            <v>Implementar programas para la  mitigación de efectos del cambio climático en el municipio de Buenos Aires Cauca.</v>
          </cell>
        </row>
        <row r="13324">
          <cell r="E13324">
            <v>119110281366</v>
          </cell>
          <cell r="F13324" t="str">
            <v>Implementar programas eco-turísticos comunitarios en el municipio de Buenos Aires Cauca.</v>
          </cell>
        </row>
        <row r="13325">
          <cell r="E13325">
            <v>119110281367</v>
          </cell>
          <cell r="F13325" t="str">
            <v>Fortalecer la línea productiva del limón tahiti en el municipio de Buenos Aires Cauca</v>
          </cell>
        </row>
        <row r="13326">
          <cell r="E13326">
            <v>119110281368</v>
          </cell>
          <cell r="F13326" t="str">
            <v xml:space="preserve"> Establecer un programa especial, que facilite el acceso a recursos económicos para el desarrollo de la actividad minera en el municipio de Buenos Aires Cauca.</v>
          </cell>
        </row>
        <row r="13327">
          <cell r="E13327">
            <v>119110281369</v>
          </cell>
          <cell r="F13327" t="str">
            <v>Desarrollar un programa agricola integral para fortalecer la producción de cítricos Limon tahiti, naranja, mandarina en el municipio de Buenos Aires</v>
          </cell>
        </row>
        <row r="13328">
          <cell r="E13328">
            <v>119110281370</v>
          </cell>
          <cell r="F13328" t="str">
            <v>Implementar proyectos productivos para la Mujer Rural en el municipio de Buenos Aires Cauca.</v>
          </cell>
        </row>
        <row r="13329">
          <cell r="E13329">
            <v>119110281371</v>
          </cell>
          <cell r="F13329" t="str">
            <v>Facilitar el acceso a créditos flexibles para los productores y productoras del municipio de Buenos Aires Cauca</v>
          </cell>
        </row>
        <row r="13330">
          <cell r="E13330">
            <v>119110281372</v>
          </cell>
          <cell r="F13330" t="str">
            <v>Fortalecer el emprendimiento juvenil a través de la transformación del oro en el municipio de Buenos Aires Cauca</v>
          </cell>
        </row>
        <row r="13331">
          <cell r="E13331">
            <v>119110281373</v>
          </cell>
          <cell r="F13331" t="str">
            <v>Fortalecer las capacidades de organizaciones y autoridades étnicas para mejorar la producción agropecuaria en el municipio de Buenos Aires Cauca.</v>
          </cell>
        </row>
        <row r="13332">
          <cell r="E13332">
            <v>119110281374</v>
          </cell>
          <cell r="F13332" t="str">
            <v>Implementar fondos rotatorios para organizaciones productivas en el Municipio de Buenos Aires Cauca.</v>
          </cell>
        </row>
        <row r="13333">
          <cell r="E13333">
            <v>119110281375</v>
          </cell>
          <cell r="F13333" t="str">
            <v xml:space="preserve">Implementar proyectos para el fortalecimiento economico de organizaciones y/o emprendimiento socioempresarial de jovenes en el municipio de Buenos Aires </v>
          </cell>
        </row>
        <row r="13334">
          <cell r="E13334">
            <v>119110281376</v>
          </cell>
          <cell r="F13334" t="str">
            <v>Mejorar la infraestructura de los trapiches paneleros en el municipio de Buenos Aires Cauca</v>
          </cell>
        </row>
        <row r="13335">
          <cell r="E13335">
            <v>119110281377</v>
          </cell>
          <cell r="F13335" t="str">
            <v>Construir un vivero agroforestal, para la estimular la economía en el municipio de Buenos Aires Cauca.</v>
          </cell>
        </row>
        <row r="13336">
          <cell r="E13336">
            <v>119110281378</v>
          </cell>
          <cell r="F13336" t="str">
            <v>Fortalecer la linea productiva de piscicultura en el municipio de Buenos Aires Cauca</v>
          </cell>
        </row>
        <row r="13337">
          <cell r="E13337">
            <v>119110281379</v>
          </cell>
          <cell r="F13337" t="str">
            <v xml:space="preserve">Constituir el banco de maquinaria verde, equipos y herramientas para la productores y productoras en Municipio de Buenos Aires Cauca  </v>
          </cell>
        </row>
        <row r="13338">
          <cell r="E13338">
            <v>119110281380</v>
          </cell>
          <cell r="F13338" t="str">
            <v>Promover el acceso a créditos flexibles para las mujeres productoras del municipio de Buenos Aires Cauca.</v>
          </cell>
        </row>
        <row r="13339">
          <cell r="E13339">
            <v>119110281382</v>
          </cell>
          <cell r="F13339" t="str">
            <v xml:space="preserve">Implementar proyectos productivos  para la recuperación de la finca tradicional en el Municipio de Buenos Aires Cauca. </v>
          </cell>
        </row>
        <row r="13340">
          <cell r="E13340">
            <v>119110281383</v>
          </cell>
          <cell r="F13340" t="str">
            <v>Implementar un Proyecto Integral agrícola para mejorar la cadena productiva del café en el municipio de Buenos Aires Cauca.</v>
          </cell>
        </row>
        <row r="13341">
          <cell r="E13341">
            <v>119110281384</v>
          </cell>
          <cell r="F13341" t="str">
            <v>Implementar programa socio-empresarial y técnico de la minería ancestral de las mujeres barequeras del municipio de Buenos Aires Cauca.</v>
          </cell>
        </row>
        <row r="13342">
          <cell r="E13342">
            <v>119110281385</v>
          </cell>
          <cell r="F13342" t="str">
            <v>Fomentar la cadena productiva de la apicultura en el municipio de Buenos Aires Cauca</v>
          </cell>
        </row>
        <row r="13343">
          <cell r="E13343">
            <v>119110281387</v>
          </cell>
          <cell r="F13343" t="str">
            <v>Brindar asistencia técnica y tecnológica integral para los productores, productoras y sus familias residentes del municipio de Buenos Aires Cauca.</v>
          </cell>
        </row>
        <row r="13344">
          <cell r="E13344">
            <v>119110281389</v>
          </cell>
          <cell r="F13344" t="str">
            <v>Implementar proyectos para la recuperación, preservar y fomentar semillas nativas de pancoger, aromáticas y condimentarías en el municipio de Buenos Aires Cauca.</v>
          </cell>
        </row>
        <row r="13345">
          <cell r="E13345">
            <v>119110281392</v>
          </cell>
          <cell r="F13345" t="str">
            <v>Fortalecer los sistemas productivos agroecológicos en el municipio de Buenos Aires Cauca.</v>
          </cell>
        </row>
        <row r="13346">
          <cell r="E13346">
            <v>119110281393</v>
          </cell>
          <cell r="F13346" t="str">
            <v>Implementar proyectos de piscicultura de baja escala en los territorios de los cinco concejos comunitarios del municipio de Buenos Aires Cauca.</v>
          </cell>
        </row>
        <row r="13347">
          <cell r="E13347">
            <v>119130293909</v>
          </cell>
          <cell r="F13347" t="str">
            <v>ARTICULACION PNIS PDET PARA LA SUSTITUCION VOLUTARIA DE CULTIVOS ILICITOS</v>
          </cell>
        </row>
        <row r="13348">
          <cell r="E13348">
            <v>119130293914</v>
          </cell>
          <cell r="F13348" t="str">
            <v xml:space="preserve">Diseñar e implementar un Plan Integral de Extensión Agropecuaria para todos los productores y organizaciones del Municipio de Cajibio-Cauca </v>
          </cell>
        </row>
        <row r="13349">
          <cell r="E13349">
            <v>119130293917</v>
          </cell>
          <cell r="F13349" t="str">
            <v xml:space="preserve">Fortalecer los procesos de  emprendimiento de las mujeres en el municipio de Cajibio Cauca. </v>
          </cell>
        </row>
        <row r="13350">
          <cell r="E13350">
            <v>119130293930</v>
          </cell>
          <cell r="F13350" t="str">
            <v>Estudios, diseños y construcción de parque temático en el municipio de Cajibío- Cauca.</v>
          </cell>
        </row>
        <row r="13351">
          <cell r="E13351">
            <v>119130293938</v>
          </cell>
          <cell r="F13351" t="str">
            <v>Establecer 10.000 Hectareas y renovar 6.000 hectáreas de café para los próximos 10 años con cultivos asociados en el municipio de Cajibío-Cauca</v>
          </cell>
        </row>
        <row r="13352">
          <cell r="E13352">
            <v>119130293950</v>
          </cell>
          <cell r="F13352" t="str">
            <v>Diseñar e implementar el Plan Agropecuario Municipal del Municipio de Cajibio-Cauca</v>
          </cell>
        </row>
        <row r="13353">
          <cell r="E13353">
            <v>119130293979</v>
          </cell>
          <cell r="F13353" t="str">
            <v>Diseñar e implementar un Programa Integral de Acceso a créditos rurales para productores individuales y asociativos del Municipio de Cajibio-Cauca</v>
          </cell>
        </row>
        <row r="13354">
          <cell r="E13354">
            <v>119130293995</v>
          </cell>
          <cell r="F13354" t="str">
            <v>CONSTRUIR CENTRO ARTESANAL  EN EL MUNICIPIO DE CAJIBÍO, CAUCA</v>
          </cell>
        </row>
        <row r="13355">
          <cell r="E13355">
            <v>119130294028</v>
          </cell>
          <cell r="F13355" t="str">
            <v>Realizar estudios, diseños, construcción y dotación de laboratorios para la transformación de plantas medicinales en el municipio de Cajibío</v>
          </cell>
        </row>
        <row r="13356">
          <cell r="E13356">
            <v>119130294039</v>
          </cell>
          <cell r="F13356" t="str">
            <v>Diseñar e Implementar un Programa de Normalización de créditos para el municipio de Cajibío.</v>
          </cell>
        </row>
        <row r="13357">
          <cell r="E13357">
            <v>119130294093</v>
          </cell>
          <cell r="F13357" t="str">
            <v xml:space="preserve">Estudios, diseños, construcción, dotación y operación de plantas procesadoras comunitarias de caña panelera en Cajibío - Cauca. </v>
          </cell>
        </row>
        <row r="13358">
          <cell r="E13358">
            <v>119130294175</v>
          </cell>
          <cell r="F13358" t="str">
            <v>Formular e implementar un proyecto integral de especies menores para los trece corregimientos del municipio de Cajibio.</v>
          </cell>
        </row>
        <row r="13359">
          <cell r="E13359">
            <v>119130294386</v>
          </cell>
          <cell r="F13359" t="str">
            <v xml:space="preserve">Desarrollar alianzas comerciales para todas líneas productivas del municipio de Cajibío- Cauca. </v>
          </cell>
        </row>
        <row r="13360">
          <cell r="E13360">
            <v>119130294387</v>
          </cell>
          <cell r="F13360" t="str">
            <v>Estudios, diseños, construcción y operación de una planta de transformación de abonos orgánicos en el municipio de Cajibío- Cauca</v>
          </cell>
        </row>
        <row r="13361">
          <cell r="E13361">
            <v>119130294388</v>
          </cell>
          <cell r="F13361" t="str">
            <v>Formular e implementar proyectos productivos agrícolas promisorios en el municipio de Cajibío.</v>
          </cell>
        </row>
        <row r="13362">
          <cell r="E13362">
            <v>119130294389</v>
          </cell>
          <cell r="F13362" t="str">
            <v xml:space="preserve">Formular,  establecer y fortalecer sistemas productivos de especies menores de tipo unifamiliar en Cajibío- Cauca. </v>
          </cell>
        </row>
        <row r="13363">
          <cell r="E13363">
            <v>119130294390</v>
          </cell>
          <cell r="F13363" t="str">
            <v>Crear el producto turístico para Cajibío- Cauca</v>
          </cell>
        </row>
        <row r="13364">
          <cell r="E13364">
            <v>119130294391</v>
          </cell>
          <cell r="F13364" t="str">
            <v>Mejorar la infraestructura de beneficio húmedo y seco de café para 10.000 familias en el municipio de Cajibío – Cauca.</v>
          </cell>
        </row>
        <row r="13365">
          <cell r="E13365">
            <v>119130294392</v>
          </cell>
          <cell r="F13365" t="str">
            <v xml:space="preserve">Implementar pequeñas biofábricas de insumos orgánicos a nivel de finca para pequeños y medianos productores en  el municpio de Cajibío. </v>
          </cell>
        </row>
        <row r="13366">
          <cell r="E13366">
            <v>119130294393</v>
          </cell>
          <cell r="F13366" t="str">
            <v xml:space="preserve">Crear e implementar políticas públicas para acceso a seguros de cosecha y subsidios al sector agropecuario. </v>
          </cell>
        </row>
        <row r="13367">
          <cell r="E13367">
            <v>119130294394</v>
          </cell>
          <cell r="F13367" t="str">
            <v xml:space="preserve">Tecnificar la producción ganadera de leche, carne y dobleproposito en el municipio de Cajibío-Cauca. </v>
          </cell>
        </row>
        <row r="13368">
          <cell r="E13368">
            <v>119130294395</v>
          </cell>
          <cell r="F13368" t="str">
            <v>Establecer cultivos de caña con variedades de alta productividad y resistencia a las plagas en el municipio de Cajibío - Cauca.</v>
          </cell>
        </row>
        <row r="13369">
          <cell r="E13369">
            <v>119130294396</v>
          </cell>
          <cell r="F13369" t="str">
            <v>Fortalecimiento social, organizacional, económico y legal para que las organizaciones del municipio de Cajibío - Cauca puedan ejecutar proyectos.</v>
          </cell>
        </row>
        <row r="13370">
          <cell r="E13370">
            <v>119130294397</v>
          </cell>
          <cell r="F13370" t="str">
            <v>Establecer un banco de semillas nativas en el municipio de Cajibío - Cauca.</v>
          </cell>
        </row>
        <row r="13371">
          <cell r="E13371">
            <v>119130294398</v>
          </cell>
          <cell r="F13371" t="str">
            <v xml:space="preserve">Fortalecer las organizaciones de base del municipio de Cajibío-Cauca. </v>
          </cell>
        </row>
        <row r="13372">
          <cell r="E13372">
            <v>119130294399</v>
          </cell>
          <cell r="F13372" t="str">
            <v xml:space="preserve">Estudios, diseños, construcción y puesta en marcha de centros de acopio en el municipio de Cajibío- Cauca. </v>
          </cell>
        </row>
        <row r="13373">
          <cell r="E13373">
            <v>119130294400</v>
          </cell>
          <cell r="F13373" t="str">
            <v>Estudios, diseños, construcción y puesta en marcha de planta trilladora de café en el municipio de Cajibío-Cauca.</v>
          </cell>
        </row>
        <row r="13374">
          <cell r="E13374">
            <v>119130294401</v>
          </cell>
          <cell r="F13374" t="str">
            <v xml:space="preserve">Apoyo para el fortalecimiento de fondos rotatorios  en el municipio de Cajibío- Cauca. </v>
          </cell>
        </row>
        <row r="13375">
          <cell r="E13375">
            <v>119130294402</v>
          </cell>
          <cell r="F13375" t="str">
            <v>Crear una asociación de transporte comunitario rural en el municipio de Cajibío con las organizaciones existentes.</v>
          </cell>
        </row>
        <row r="13376">
          <cell r="E13376">
            <v>119130294403</v>
          </cell>
          <cell r="F13376" t="str">
            <v xml:space="preserve">Estudios, diseños, construcción, dotación y puesta en marcha de planta de sacrificio de ganado bovino y porcino en el municipio de Cajibío- Cauca. </v>
          </cell>
        </row>
        <row r="13377">
          <cell r="E13377">
            <v>119130294405</v>
          </cell>
          <cell r="F13377" t="str">
            <v xml:space="preserve">Fortalecer la explotación porcina de tipo unifamiliar en el municipio de Cajibío – Cauca. </v>
          </cell>
        </row>
        <row r="13378">
          <cell r="E13378">
            <v>119130294406</v>
          </cell>
          <cell r="F13378" t="str">
            <v>Crear una política publica para garantizar el acceso a la  seguridad social a la población rural del muninicipio de Cajíbío- Cauca</v>
          </cell>
        </row>
        <row r="13379">
          <cell r="E13379">
            <v>119130294407</v>
          </cell>
          <cell r="F13379" t="str">
            <v>Fortalecer estrategias de protección, cuidado de semillas y especies menores nativas en el Municipio de Cajibio.</v>
          </cell>
        </row>
        <row r="13380">
          <cell r="E13380">
            <v>119130294413</v>
          </cell>
          <cell r="F13380" t="str">
            <v xml:space="preserve">Gestionar y ratificar la certificación y calidad de semillas propias y productos alimenticios, desde las organizaciones comunitarias, de mujeres, indígenas, afros y campesinas del municipio de Cajibío Cauca. </v>
          </cell>
        </row>
        <row r="13381">
          <cell r="E13381">
            <v>119130294414</v>
          </cell>
          <cell r="F13381" t="str">
            <v>Diseñar un programa  de investigación, capacitación y promoción de los sistemas naturales, biológicos, culturales para la prevención de plagas y enfermedades en los cultivos de las comunidades campesinas y étnicas del Municipio de Cajibio Cauca.</v>
          </cell>
        </row>
        <row r="13382">
          <cell r="E13382">
            <v>119130294415</v>
          </cell>
          <cell r="F13382" t="str">
            <v xml:space="preserve">Capacitar en viveros a docentes, niños y jóvenes para la implementación, conservación de semillas y variedades propias contribuyendo a la armonía territorial  de la madre naturaleza del Municipio de Cajibio Cauca. </v>
          </cell>
        </row>
        <row r="13383">
          <cell r="E13383">
            <v>119130294416</v>
          </cell>
          <cell r="F13383" t="str">
            <v>Fortalecer de una la red de guardianes o custodios de semillas nativas del Municipio de Cajibío Cauca.</v>
          </cell>
        </row>
        <row r="13384">
          <cell r="E13384">
            <v>119130294419</v>
          </cell>
          <cell r="F13384" t="str">
            <v>Fortalecer las organizaciones comunitarias que promuevan soberanía alimentaria, mediante la capacitación y articulación que garantice el derecho a la alimentación sana en el municipio de Cajibío.</v>
          </cell>
        </row>
        <row r="13385">
          <cell r="E13385">
            <v>119137290838</v>
          </cell>
          <cell r="F13385" t="str">
            <v xml:space="preserve">Estudios ,diseños, Construcción y dotación de un centro de investigación y procesamiento  sobre uso de plantas medicinales y aromáticas que  articule los saberes ancestrales con técnicas científicas Municipio de Caldono </v>
          </cell>
        </row>
        <row r="13386">
          <cell r="E13386">
            <v>119137291804</v>
          </cell>
          <cell r="F13386" t="str">
            <v xml:space="preserve">Estudio, diseño y construcción  del museo Histórico y  Arqueológico, como estrategia turística de generación de ingresos para fomentar la reactivación económica del municipio de Caldono, Cauca. </v>
          </cell>
        </row>
        <row r="13387">
          <cell r="E13387">
            <v>119137291806</v>
          </cell>
          <cell r="F13387" t="str">
            <v>Capacitar y formar en gestión empresarial y emprendimiento con visión interetnica  en el municipio Caldono, Cauca</v>
          </cell>
        </row>
        <row r="13388">
          <cell r="E13388">
            <v>119137291810</v>
          </cell>
          <cell r="F13388" t="str">
            <v>Estudio diseño y construcción de un Jardín Botánico en como estrategia para fomentar el turismo y mejorar la generación de ingresos de las comunidades del municipio de Caldono, Cauca.</v>
          </cell>
        </row>
        <row r="13389">
          <cell r="E13389">
            <v>119137291816</v>
          </cell>
          <cell r="F13389" t="str">
            <v>Diseñar e Implementar un Plan Estratégico de Turismo Rural para el fortalecimiento del sector en el Municipio de Caldono</v>
          </cell>
        </row>
        <row r="13390">
          <cell r="E13390">
            <v>119137291820</v>
          </cell>
          <cell r="F13390" t="str">
            <v>Estudios, Diseños para la Ampliación y el Mejoramiento de los Senderos del Cerro Belén en el Municipio de Caldono como estrategia de Turismo y paz del territorio</v>
          </cell>
        </row>
        <row r="13391">
          <cell r="E13391">
            <v>119137291826</v>
          </cell>
          <cell r="F13391" t="str">
            <v>Estudios y Diseños para Constituir la Zona Franca Agroindustrial (Zona Paz Agroindustrial) del Municipio de Caldono</v>
          </cell>
        </row>
        <row r="13392">
          <cell r="E13392">
            <v>119137291840</v>
          </cell>
          <cell r="F13392" t="str">
            <v>Crear un programa de generación de empleo y emprendimiento para  las victimas,  del Municipio de Caldono, Cauca</v>
          </cell>
        </row>
        <row r="13393">
          <cell r="E13393">
            <v>119137291854</v>
          </cell>
          <cell r="F13393" t="str">
            <v>Estudios y Diseños para la Construcción y Dotación de varios Centro de Acopio Multiproposito Comunitario en la Zonas Rurales del Municipio de Caldono</v>
          </cell>
        </row>
        <row r="13394">
          <cell r="E13394">
            <v>119137291865</v>
          </cell>
          <cell r="F13394" t="str">
            <v>Estudios, Diseños, y adquisición de lote para Construcción y Dotación de un Centro de Calidad de Café (Siberia) en el Municipio de Caldono</v>
          </cell>
        </row>
        <row r="13395">
          <cell r="E13395">
            <v>119137291869</v>
          </cell>
          <cell r="F13395" t="str">
            <v>Fortalecimiento del sector Cooperativo en el Municipio de Caldono</v>
          </cell>
        </row>
        <row r="13396">
          <cell r="E13396">
            <v>119137291877</v>
          </cell>
          <cell r="F13396" t="str">
            <v>Fortalecimiento del Sector Ovino y Caprino para 1.000 familias en el Municipio de Caldono</v>
          </cell>
        </row>
        <row r="13397">
          <cell r="E13397">
            <v>119137291886</v>
          </cell>
          <cell r="F13397" t="str">
            <v>Implementar programas de mejoramiento de suelos para producción agropecuaria a Población en procesos de Reincorporación Municipio de Caldono</v>
          </cell>
        </row>
        <row r="13398">
          <cell r="E13398">
            <v>119137291891</v>
          </cell>
          <cell r="F13398" t="str">
            <v>Implementación y Fortalecimiento de 100 hectáreas entre Quinua y Trigo Orgánico en el Municipio de Caldono</v>
          </cell>
        </row>
        <row r="13399">
          <cell r="E13399">
            <v>119137291896</v>
          </cell>
          <cell r="F13399" t="str">
            <v xml:space="preserve">Incrementar la cobertura de programas sociales al 100% para las comunidades de los seis resguardos nasa y cabildo misak y Campesino del Municipio Caldono </v>
          </cell>
        </row>
        <row r="13400">
          <cell r="E13400">
            <v>119137291904</v>
          </cell>
          <cell r="F13400" t="str">
            <v>Ampliación de 4 mil nuevas hectáreas de Café para los próximos 10 años con dotación de Infraestructura cafetera incluyendo población cafetera y en procesos de Reincorporación en el Municipio de Caldono</v>
          </cell>
        </row>
        <row r="13401">
          <cell r="E13401">
            <v>119137291908</v>
          </cell>
          <cell r="F13401" t="str">
            <v>Ampliar el área de siembra del Fique en 2.500 nuevas hectáreas para los próximos 10 años para beneficiar a cerca de 3 mil familias en el Municipio de Caldono</v>
          </cell>
        </row>
        <row r="13402">
          <cell r="E13402">
            <v>119137291915</v>
          </cell>
          <cell r="F13402" t="str">
            <v>Establecimiento de Cultivos de Frutales y Hortalizas para 1000 familias en el Municipio de Caldono</v>
          </cell>
        </row>
        <row r="13403">
          <cell r="E13403">
            <v>119137291921</v>
          </cell>
          <cell r="F13403" t="str">
            <v>Estudios y diseños para el Fortalecimiento de la Piscicultura a través del establecimiento de 600 estaciones de Geomembranas en el Municipio de Caldono</v>
          </cell>
        </row>
        <row r="13404">
          <cell r="E13404">
            <v>119137291922</v>
          </cell>
          <cell r="F13404" t="str">
            <v xml:space="preserve"> Diseñar un Banco de datos (censo) con la población del territorio en temas de contratación y vinculación laboral de las personas residentes en el Municipio Caldono</v>
          </cell>
        </row>
        <row r="13405">
          <cell r="E13405">
            <v>119137291935</v>
          </cell>
          <cell r="F13405" t="str">
            <v>Estudios, Diseños para la Construcción e Instalación de Plantas para elaboración de quesos, yogures para la Red de Mujeres Rurales del Municipio de Caldono</v>
          </cell>
        </row>
        <row r="13406">
          <cell r="E13406">
            <v>119137291938</v>
          </cell>
          <cell r="F13406" t="str">
            <v>Estudios, Diseños para la Construcción y Dotación de plantas modernas para la producción de Abonos Orgánicos en el Municipio de Caldono</v>
          </cell>
        </row>
        <row r="13407">
          <cell r="E13407">
            <v>119137291942</v>
          </cell>
          <cell r="F13407" t="str">
            <v>Fortalecimiento para la Construcción y Dotación de 5 talleres de Confección para las Mujeres en el Municipio de Caldono</v>
          </cell>
        </row>
        <row r="13408">
          <cell r="E13408">
            <v>119137291957</v>
          </cell>
          <cell r="F13408" t="str">
            <v>Implementación de 1000 hectáreas de siembra de Aguacate Hass para los proximos 10 años en el Municipio de Caldono y municipios aledaños para beneficiar a 1000 familias del territorio y en proceso Reincorporación</v>
          </cell>
        </row>
        <row r="13409">
          <cell r="E13409">
            <v>119137291964</v>
          </cell>
          <cell r="F13409" t="str">
            <v>Estudios, diseños para la construcción  e implementación de sistemas de riego a nivel predial para los pequeños productores agropecuarios en suelos de ladera en el Municipio de Caldono para los próximos 10 años.</v>
          </cell>
        </row>
        <row r="13410">
          <cell r="E13410">
            <v>119137291974</v>
          </cell>
          <cell r="F13410" t="str">
            <v>Programa de Siembra de 2 mil hectáreas de Guadua en las cuencas hidrográficas del Municipio de Caldono</v>
          </cell>
        </row>
        <row r="13411">
          <cell r="E13411">
            <v>119137291979</v>
          </cell>
          <cell r="F13411" t="str">
            <v>Estudios de Viabilidad para Constituir y Dotar Bancos de Maquinaria Agrícola (Verde) Comunitario en todo el municipio de Caldono</v>
          </cell>
        </row>
        <row r="13412">
          <cell r="E13412">
            <v>119137291991</v>
          </cell>
          <cell r="F13412" t="str">
            <v>Estudios, Diseños para la Construcción y Dotación del Centro de investigación Agropecuario y Social con énfasis en cambio Climático del Resguardo de Pueblo Nuevo</v>
          </cell>
        </row>
        <row r="13413">
          <cell r="E13413">
            <v>119137291996</v>
          </cell>
          <cell r="F13413" t="str">
            <v>Estudios, diseños y Construcción de Granjas Porcicolas Tecnificadas y sostenibles en el Municipio de Caldono</v>
          </cell>
        </row>
        <row r="13414">
          <cell r="E13414">
            <v>119137291998</v>
          </cell>
          <cell r="F13414" t="str">
            <v>Fortalecer la Ganadería Sostenible bajo la Construcción e implementación Sistemas Semiestabulados en el Municipio de Caldono</v>
          </cell>
        </row>
        <row r="13415">
          <cell r="E13415">
            <v>119137292001</v>
          </cell>
          <cell r="F13415" t="str">
            <v>Fortalecimiento de la Producción de las Especies Menores en el Municipio de Caldono</v>
          </cell>
        </row>
        <row r="13416">
          <cell r="E13416">
            <v>119137292006</v>
          </cell>
          <cell r="F13416" t="str">
            <v>Fortalecimiento del Sector Apícola como nueva forma de generación de ingresos de familias vulnerables en el Municipio de Caldono</v>
          </cell>
        </row>
        <row r="13417">
          <cell r="E13417">
            <v>119137292010</v>
          </cell>
          <cell r="F13417" t="str">
            <v>Fortalecimiento para la Construcción y Dotación de Talleres de Ebanistería en el Municipio de Caldono</v>
          </cell>
        </row>
        <row r="13418">
          <cell r="E13418">
            <v>119137292014</v>
          </cell>
          <cell r="F13418" t="str">
            <v>Implementación de 610 nuevas hectáreas de Caña Panelera en el Municipio de Caldono para los próximos 10 años</v>
          </cell>
        </row>
        <row r="13419">
          <cell r="E13419">
            <v>119137292018</v>
          </cell>
          <cell r="F13419" t="str">
            <v>Implementación y Fortalecimiento de 800 nuevas hectáreas de Yuca para el Sector de Almidones en los próximos 10 años en el Municipio de Caldono</v>
          </cell>
        </row>
        <row r="13420">
          <cell r="E13420">
            <v>119137292020</v>
          </cell>
          <cell r="F13420" t="str">
            <v>Implementar un Programa Integral de acceso de tecnologías diversas al sector agropecuario del Municipio de Caldono.</v>
          </cell>
        </row>
        <row r="13421">
          <cell r="E13421">
            <v>119137292024</v>
          </cell>
          <cell r="F13421" t="str">
            <v>Programa Integral de Constitución de Mecanismos Financieros Agropecuarios para productores y diferentes sectores productivos Municipio de Caldono</v>
          </cell>
        </row>
        <row r="13422">
          <cell r="E13422">
            <v>119137292036</v>
          </cell>
          <cell r="F13422" t="str">
            <v>Estudios, Diseños para recuperar, mejorar, construir y dotar de tecnología la Planta de Procelulosa de Fique en un Parque Agroindustrial Indígena del Municipio de Caldono con visto bueno del Ministerio de Agricultura</v>
          </cell>
        </row>
        <row r="13423">
          <cell r="E13423">
            <v>119137292040</v>
          </cell>
          <cell r="F13423" t="str">
            <v>Construcción e Implementación de invernaderos para fortalecer la producción de frutas y hortalizas en el Municipio de Caldono</v>
          </cell>
        </row>
        <row r="13424">
          <cell r="E13424">
            <v>119137292044</v>
          </cell>
          <cell r="F13424" t="str">
            <v>Estudios, Diseños para  la  Construcción y Dotación de Nuevas plantas de almidón de yuca en el municipio de Caldono</v>
          </cell>
        </row>
        <row r="13425">
          <cell r="E13425">
            <v>119137292049</v>
          </cell>
          <cell r="F13425" t="str">
            <v>Estudios, Diseños para la construcción, dotación e implementación de Plantas Procesadoras de Filetes de Trucha, Tilapia, Cachama en el Municipio de Caldono</v>
          </cell>
        </row>
        <row r="13426">
          <cell r="E13426">
            <v>119137292053</v>
          </cell>
          <cell r="F13426" t="str">
            <v>Estudios, Diseños y permisos para Construir y Dotar Modernas Centrales de Beneficio Ecológico de Café en el Municipio de Caldono</v>
          </cell>
        </row>
        <row r="13427">
          <cell r="E13427">
            <v>119137292054</v>
          </cell>
          <cell r="F13427" t="str">
            <v>Estudios, Diseños para la construcción y dotación de un lugar turístico sobre el rió Mondomo para la Vereda el Jardín de la Zona de Cerro Alto Municipio Caldono</v>
          </cell>
        </row>
        <row r="13428">
          <cell r="E13428">
            <v>119137292058</v>
          </cell>
          <cell r="F13428" t="str">
            <v>Estudios, Diseños,  Permisos para la Construcción y Dotación Tecnológica de una Planta de Sacrificio Comunitarias en el Municipio de Caldono</v>
          </cell>
        </row>
        <row r="13429">
          <cell r="E13429">
            <v>119137292061</v>
          </cell>
          <cell r="F13429" t="str">
            <v>Diseñar un acceso integral a créditos y subsidios para los productores con el fin de fortalecer las cadenas productivas del resguardo indígena de Pioyá.</v>
          </cell>
        </row>
        <row r="13430">
          <cell r="E13430">
            <v>119137292063</v>
          </cell>
          <cell r="F13430" t="str">
            <v>Dotación de 500 maquinas Desfibradoras en los próximos 10 años para fortalecer la Cadena Productiva del Fique en el Municipio de Caldono</v>
          </cell>
        </row>
        <row r="13431">
          <cell r="E13431">
            <v>119137292067</v>
          </cell>
          <cell r="F13431" t="str">
            <v>Estudios, Diseños para la Construcción y Dotación plantas para el procesamiento de alimentos para la Red de Mujeres en el municipio de Caldono</v>
          </cell>
        </row>
        <row r="13432">
          <cell r="E13432">
            <v>119137292068</v>
          </cell>
          <cell r="F13432" t="str">
            <v>Estudios, Diseños  para la Construcción y Dotación de Plantas Deshidratadoras de Frutas y Verduras para la Red de Mujeres Rurales del Municipio de Caldono</v>
          </cell>
        </row>
        <row r="13433">
          <cell r="E13433">
            <v>119137292069</v>
          </cell>
          <cell r="F13433" t="str">
            <v>Implementación de 200 hectáreas de cultivo de Morera en los próximos 10 años para la producción de Seda para la Red de Mujeres Municipio de Caldono</v>
          </cell>
        </row>
        <row r="13434">
          <cell r="E13434">
            <v>119137292072</v>
          </cell>
          <cell r="F13434" t="str">
            <v>Implementación de Talleres de Capacitación en Emprendimiento para las Mujeres Productivas del Municipio de Caldono</v>
          </cell>
        </row>
        <row r="13435">
          <cell r="E13435">
            <v>119137292075</v>
          </cell>
          <cell r="F13435" t="str">
            <v>Programa para la Construcción y Dotación de Panaderías Comunitarias operadas por la Red de Mujeres Municipio de Caldono</v>
          </cell>
        </row>
        <row r="13436">
          <cell r="E13436">
            <v>119137292076</v>
          </cell>
          <cell r="F13436" t="str">
            <v>Realizar estudios, diseños, construcción y dotación de un estudio profesionales de grabación de  música y cine, para la reactivación económica del municipio de Caldono – Cauca.</v>
          </cell>
        </row>
        <row r="13437">
          <cell r="E13437">
            <v>119137292083</v>
          </cell>
          <cell r="F13437" t="str">
            <v>Asistencia técnica, producción y comercialización Propia a través del establecimiento invernaderos (prioridad mujeres) Municipio de Caldono</v>
          </cell>
        </row>
        <row r="13438">
          <cell r="E13438">
            <v>119137293145</v>
          </cell>
          <cell r="F13438" t="str">
            <v xml:space="preserve">Realizar estudios, diseños, Construcción y dotación  de una ZONA FRANCA AGROINDUSTRIAL de Transformación y Comercialización para el municipio de Caldono </v>
          </cell>
        </row>
        <row r="13439">
          <cell r="E13439">
            <v>119137293183</v>
          </cell>
          <cell r="F13439" t="str">
            <v>Fortalecimiento de  siembra, producción, transformación y comercialización de caña panelera de las familias  del Resguardo de las Mercedes Municipio de Caldono</v>
          </cell>
        </row>
        <row r="13440">
          <cell r="E13440">
            <v>119137293184</v>
          </cell>
          <cell r="F13440" t="str">
            <v>Estudios y diseños para la construcción y dotación de un Centro de Beneficio Común del Fique para Plan de Zuñiga en el Resguardo de San Lorenzo del Municipio de Caldono</v>
          </cell>
        </row>
        <row r="13441">
          <cell r="E13441">
            <v>119137293186</v>
          </cell>
          <cell r="F13441" t="str">
            <v>Diseños, Estudios y Adquisición de Lote para la Construcción del Centro de Acopio Multiproposito del Resguardo de las Mercedes en el Municipio de Caldono</v>
          </cell>
        </row>
        <row r="13442">
          <cell r="E13442">
            <v>119137293187</v>
          </cell>
          <cell r="F13442" t="str">
            <v xml:space="preserve">Estudios para implementar la siembra de cannabis medicinal, obtención de Licencias  construcción y dotación de laboratorio para 500 Asociados Campesinos en el Municipio de Caldono. </v>
          </cell>
        </row>
        <row r="13443">
          <cell r="E13443">
            <v>119137293188</v>
          </cell>
          <cell r="F13443" t="str">
            <v>Dotar a 1.500 familias de Infraestructura Cafetera de las 22 veredas del corregimiento Pescador del Municipio de Caldono</v>
          </cell>
        </row>
        <row r="13444">
          <cell r="E13444">
            <v>119137293189</v>
          </cell>
          <cell r="F13444" t="str">
            <v>Estudios y Diseños para la Construcción y Dotación de un Centro de Acopio ubicado en Resguardo San Lorenzo de Caldono para 200 familias productoras de café orgánico de la Organización Fondo Paez Municipio Caldono</v>
          </cell>
        </row>
        <row r="13445">
          <cell r="E13445">
            <v>119137293190</v>
          </cell>
          <cell r="F13445" t="str">
            <v>Mejoramiento y Fortalecimiento de los cultivos actuales de Mora para 800 familias del Municipio de Caldono</v>
          </cell>
        </row>
        <row r="13446">
          <cell r="E13446">
            <v>119137293191</v>
          </cell>
          <cell r="F13446" t="str">
            <v>Diseñar, estructurar e Implementar un Programa Integral de Asistencia Técnica especializada para el manejo del cultivo de Fique para los 6 resguardos Municipio Caldono</v>
          </cell>
        </row>
        <row r="13447">
          <cell r="E13447">
            <v>119137293192</v>
          </cell>
          <cell r="F13447" t="str">
            <v>Estudios y diseños para la construcción y dotación de un Centro de Beneficio Común para el Fique en el Resguardo de La Aguada del Municipio de Caldono</v>
          </cell>
        </row>
        <row r="13448">
          <cell r="E13448">
            <v>119137293193</v>
          </cell>
          <cell r="F13448" t="str">
            <v>Estudios, Diseños y Adquisición de Lotes para la Construcción y Dotación de dos centros Lácteos comunitarios en el Municipio de Caldono</v>
          </cell>
        </row>
        <row r="13449">
          <cell r="E13449">
            <v>119137293194</v>
          </cell>
          <cell r="F13449" t="str">
            <v>Dotación de Trilladora, Tostadora y Empacadora para las Organizaciones de Mujeres Rurales Cafeteras del Municipio de Caldono</v>
          </cell>
        </row>
        <row r="13450">
          <cell r="E13450">
            <v>119137293195</v>
          </cell>
          <cell r="F13450" t="str">
            <v>Fortalecimiento técnico, comercial y productivo para el establecimiento de 800 hectáreas de Plátano Hartón y otras variedades Municipio de Caldono</v>
          </cell>
        </row>
        <row r="13451">
          <cell r="E13451">
            <v>119137293196</v>
          </cell>
          <cell r="F13451" t="str">
            <v>Dotación de una Trilladora y Tostadora para la Transformación Café  para las comunidades de Siberia en el Municipio de Caldono.</v>
          </cell>
        </row>
        <row r="13452">
          <cell r="E13452">
            <v>119137293197</v>
          </cell>
          <cell r="F13452" t="str">
            <v>Fortalecer los proyectos productivos para las Mujeres Productivas Pueblo Misak Municipio de Caldono</v>
          </cell>
        </row>
        <row r="13453">
          <cell r="E13453">
            <v>119137293198</v>
          </cell>
          <cell r="F13453" t="str">
            <v>Dotar a 400 familias del Resguardo Indígena de la Laguna de Caldono de Infraestructura cafetera</v>
          </cell>
        </row>
        <row r="13454">
          <cell r="E13454">
            <v>119137293199</v>
          </cell>
          <cell r="F13454" t="str">
            <v>Estudios y Diseños para la Construcción y Dotación del Centro Acopio Multiproposito en San Antonio de la Aguada Municipio de Caldono</v>
          </cell>
        </row>
        <row r="13455">
          <cell r="E13455">
            <v>119137293200</v>
          </cell>
          <cell r="F13455" t="str">
            <v xml:space="preserve">Estudios y Diseños para Construcción de 50 miradores y avistamientos paisajísticos en los lugares turísticos de las veredas del resguardo indígena de San Lorenzo del Municipio de Caldono. </v>
          </cell>
        </row>
        <row r="13456">
          <cell r="E13456">
            <v>119137293201</v>
          </cell>
          <cell r="F13456" t="str">
            <v>Estrategia de formación certificada para la población victima (mesa-organizaciones) con bolsa de recursos para implementación de proyectos Municipio de Caldono</v>
          </cell>
        </row>
        <row r="13457">
          <cell r="E13457">
            <v>119137293202</v>
          </cell>
          <cell r="F13457" t="str">
            <v>Estudios, diseños y adquisición de terreno para la construcción y dotación del Centro de Acopio del Corregimiento de Siberia Municipio de Caldono.</v>
          </cell>
        </row>
        <row r="13458">
          <cell r="E13458">
            <v>119137293203</v>
          </cell>
          <cell r="F13458" t="str">
            <v>Estudios y Diseños para la Construcción, Dotación, Capacitación a las Ladrilleras en el municipio de Caldono</v>
          </cell>
        </row>
        <row r="13459">
          <cell r="E13459">
            <v>119137293204</v>
          </cell>
          <cell r="F13459" t="str">
            <v>Dotación de una Trilladora y Tostadora para la Transformación Café las comunidades cafeteras de Cerro Alto y las veredas Aledañas del Municipio de Caldono</v>
          </cell>
        </row>
        <row r="13460">
          <cell r="E13460">
            <v>119137293205</v>
          </cell>
          <cell r="F13460" t="str">
            <v>Programa de apoyo para los pequeños emprendimientos y negocios de las organizaciones de víctimas del conflicto Municipio de Cldono</v>
          </cell>
        </row>
        <row r="13461">
          <cell r="E13461">
            <v>119137293206</v>
          </cell>
          <cell r="F13461" t="str">
            <v>Estudios, diseños para la construcción de una central de abastos para el fortalecimiento y Apoyo del Mercado Interno de Productos Propios Municipio de Caldono</v>
          </cell>
        </row>
        <row r="13462">
          <cell r="E13462">
            <v>119137293207</v>
          </cell>
          <cell r="F13462" t="str">
            <v>Mejoramiento, Dotación y Ampliación de los cultivos de Fique para 1.200 familias del Resguardo de San Lorenzo del Municipio de Caldono</v>
          </cell>
        </row>
        <row r="13463">
          <cell r="E13463">
            <v>119137293208</v>
          </cell>
          <cell r="F13463" t="str">
            <v>Mejorar y ampliar las siembras de café para 400 familias de Plan de Zuñiga en el Municipio de Caldono</v>
          </cell>
        </row>
        <row r="13464">
          <cell r="E13464">
            <v>119137293209</v>
          </cell>
          <cell r="F13464" t="str">
            <v>Crear programa de trato  diferencial ante  la  DIAN como regímenes especiales las  diferentes  organizaciones, asociaciones, cooperativas  y cabildos indígenas del municipio de  Caldono</v>
          </cell>
        </row>
        <row r="13465">
          <cell r="E13465">
            <v>119137293210</v>
          </cell>
          <cell r="F13465" t="str">
            <v>Estudios y diseño para la construcción  e implementación de Bomba de Gasolina en el Resguardo de Pueblo Nuevo</v>
          </cell>
        </row>
        <row r="13466">
          <cell r="E13466">
            <v>119137293211</v>
          </cell>
          <cell r="F13466" t="str">
            <v>Diseñar construir y adecuar sendero histórico en las zonas  verdes y parque  en el centro poblado para la comunidad y visitantes  del centro poblado del resguardo indígena de Pueblo Nuevo</v>
          </cell>
        </row>
        <row r="13467">
          <cell r="E13467">
            <v>119137293212</v>
          </cell>
          <cell r="F13467" t="str">
            <v>Fortalecimiento de la Cooperativa COOMULTRA para modernizar el parque automotor que presta los servicios de trasporte rural en el Municipio de Caldono</v>
          </cell>
        </row>
        <row r="13468">
          <cell r="E13468">
            <v>119137293213</v>
          </cell>
          <cell r="F13468" t="str">
            <v>Fortalecimiento de la linea de café para 200 Mujeres del Cabildo Ovejas-Siberia Pueblo Misak Municipio de Caldono</v>
          </cell>
        </row>
        <row r="13469">
          <cell r="E13469">
            <v>119137293214</v>
          </cell>
          <cell r="F13469" t="str">
            <v>Fortalecimiento e Implementación de siembra de Caña en el corregimiento de Siberia Municipio de Caldono</v>
          </cell>
        </row>
        <row r="13470">
          <cell r="E13470">
            <v>119137293215</v>
          </cell>
          <cell r="F13470" t="str">
            <v>Estudios y Diseños para la Construcción de  Sistemas como Cables Aéreos Para trasportar los Productos de las comunidades en el Municipio de Caldono</v>
          </cell>
        </row>
        <row r="13471">
          <cell r="E13471">
            <v>119137293216</v>
          </cell>
          <cell r="F13471" t="str">
            <v>Fortalecimiento de los Cultivos Menores en las Veredas de la Zona de Plan de Zuñiga Municipio de Caldono</v>
          </cell>
        </row>
        <row r="13472">
          <cell r="E13472">
            <v>119137293217</v>
          </cell>
          <cell r="F13472" t="str">
            <v>Diseño y puesta en marcha para la adquisición de trilladora /tostadora/empacadora como proyecto de innovación e inclusión para la población víctima  en el municipio de Caldono</v>
          </cell>
        </row>
        <row r="13473">
          <cell r="E13473">
            <v>119137293218</v>
          </cell>
          <cell r="F13473" t="str">
            <v>Desarrollo de apoyos económicos al trabajo Informal de las Mujeres Municipio de Caldono</v>
          </cell>
        </row>
        <row r="13474">
          <cell r="E13474">
            <v>119137293220</v>
          </cell>
          <cell r="F13474" t="str">
            <v>Estudios, Diseños y adquisición de lote para la Construcción y Dotación del Centro Acopio Comunitario del resguardo de Pioya Municipio de Caldono</v>
          </cell>
        </row>
        <row r="13475">
          <cell r="E13475">
            <v>119137293221</v>
          </cell>
          <cell r="F13475" t="str">
            <v>Estudio, Diseños y Adquisición de Lote para la Construcción y Dotación del Centro de Acopio Multiproposito en el Cabildo Ovejas-Siberia del Pueblo Misak Municipio de Caldono</v>
          </cell>
        </row>
        <row r="13476">
          <cell r="E13476">
            <v>119137293222</v>
          </cell>
          <cell r="F13476" t="str">
            <v>Implementación para la Producción y Comercialización del huevo de codorniz para 500 mujeres rurales del Municipio de Caldono.</v>
          </cell>
        </row>
        <row r="13477">
          <cell r="E13477">
            <v>119137293223</v>
          </cell>
          <cell r="F13477" t="str">
            <v>Estudios y Diseños para la Construcción y Dotación de 20 Talleres de Artesanías para la Red de Mujeres, Jóvenes Adultos Mayores y Población en procesos Reincorporación en el Municipio de Caldono</v>
          </cell>
        </row>
        <row r="13478">
          <cell r="E13478">
            <v>119137293224</v>
          </cell>
          <cell r="F13478" t="str">
            <v>Estudios y Diseños para la Construcción de tres Trapiches Paneleros en el resguardo de las Mercedes del Municipio de Caldono</v>
          </cell>
        </row>
        <row r="13479">
          <cell r="E13479">
            <v>119137293225</v>
          </cell>
          <cell r="F13479" t="str">
            <v>Dotar de Infraestructura Cafetera a 200 familias para la producción de Café Orgánico en el Resguardo las Mercedes Municipio de Caldono</v>
          </cell>
        </row>
        <row r="13480">
          <cell r="E13480">
            <v>119137293226</v>
          </cell>
          <cell r="F13480" t="str">
            <v>Implementar Proyectos Productivos para 5.000 Victimas del Conflicto y 1.500 Personas en procesos de Reincorporados de las FARC Municipio de Caldono</v>
          </cell>
        </row>
        <row r="13481">
          <cell r="E13481">
            <v>119137293227</v>
          </cell>
          <cell r="F13481" t="str">
            <v>Estudios, Diseños y compra de Lote para Construir y Dotar un Centro de Acopio en Cerro Alto Municipio de Caldono</v>
          </cell>
        </row>
        <row r="13482">
          <cell r="E13482">
            <v>119137293228</v>
          </cell>
          <cell r="F13482" t="str">
            <v>Estudios, Diseños, Construcción y Dotación del Centro Taller de Artesanías para la Red Mujeres de la Asociación de Cabildos del Municipio de Caldono.</v>
          </cell>
        </row>
        <row r="13483">
          <cell r="E13483">
            <v>119137293229</v>
          </cell>
          <cell r="F13483" t="str">
            <v xml:space="preserve">Implementación del Corredor y Ruta ecoturística y cultural desde el Valle del Cauca, Cauca  y conexión Huila. </v>
          </cell>
        </row>
        <row r="13484">
          <cell r="E13484">
            <v>119137293230</v>
          </cell>
          <cell r="F13484" t="str">
            <v>Fortalecimiento e Implementación de procesos de siembra de caña panelera en el Resguardo de la Aguada Municipio de Caldono</v>
          </cell>
        </row>
        <row r="13485">
          <cell r="E13485">
            <v>119137293231</v>
          </cell>
          <cell r="F13485" t="str">
            <v>Estudios,  Diseños para la construcción y  Dotación del  Centro de Acopio Inteveredal del Resguardo de San Lorenzo Municipio de Caldono</v>
          </cell>
        </row>
        <row r="13486">
          <cell r="E13486">
            <v>119137293232</v>
          </cell>
          <cell r="F13486" t="str">
            <v>Dotar a 2.500 familias de San Lorenzo de Infraestructura Cafetera en el Municipio de Caldono</v>
          </cell>
        </row>
        <row r="13487">
          <cell r="E13487">
            <v>119137293233</v>
          </cell>
          <cell r="F13487" t="str">
            <v>Dotar a 800 familias del Resguardo de Pueblo Nuevo de Infraestructura Cafetera en el Municipio de Caldono</v>
          </cell>
        </row>
        <row r="13488">
          <cell r="E13488">
            <v>119137293235</v>
          </cell>
          <cell r="F13488" t="str">
            <v>Fortalecimiento de la siembra, producción, comercialización de caña panelera en el Pital Municipio de Caldono</v>
          </cell>
        </row>
        <row r="13489">
          <cell r="E13489">
            <v>119137293236</v>
          </cell>
          <cell r="F13489" t="str">
            <v>Programas de Garantías de Comercio Justo para las Mujeres Municipio de Caldono</v>
          </cell>
        </row>
        <row r="13490">
          <cell r="E13490">
            <v>119137293237</v>
          </cell>
          <cell r="F13490" t="str">
            <v>Fortalecimiento para la siembra de  de Flores para 1500 beneficiarias de la Red de Mujeres en el Municipio de Caldono.</v>
          </cell>
        </row>
        <row r="13491">
          <cell r="E13491">
            <v>119137293238</v>
          </cell>
          <cell r="F13491" t="str">
            <v>Fortalecimiento de la Linea café a 400 familias del Pital y las veredas aledañas del Municipio de Caldono</v>
          </cell>
        </row>
        <row r="13492">
          <cell r="E13492">
            <v>119137293239</v>
          </cell>
          <cell r="F13492" t="str">
            <v xml:space="preserve">Implementación  integral del vivero con plantas nativas para reforestación con rescate y generación de Banco de semillas Programa eco ambiental para las comunidades indígenas y campesinas Municipio de Caldono  </v>
          </cell>
        </row>
        <row r="13493">
          <cell r="E13493">
            <v>119137293240</v>
          </cell>
          <cell r="F13493" t="str">
            <v>Estudios y Diseños para la Construcción del centro de artesanía  650 mujeres cabeza de hogar 300 jóvenes  víctimas  del conflicto,  A´WALA (uy´we´sx mhinxis kaavija’wa´ yat) de la comunidad nasa del territorio Sa´th Tama kiwe- Caldono</v>
          </cell>
        </row>
        <row r="13494">
          <cell r="E13494">
            <v>119137293241</v>
          </cell>
          <cell r="F13494" t="str">
            <v>Estudios y Diseños para la Construcción y Dotación de tres Centro de Acopio para las organizaciones de Mujeres Municipio de Caldono</v>
          </cell>
        </row>
        <row r="13495">
          <cell r="E13495">
            <v>119137293242</v>
          </cell>
          <cell r="F13495" t="str">
            <v>Realizar estudios, diseños e implementación de una planta procesadora de frutas y hortalizas en el municipio de Caldono</v>
          </cell>
        </row>
        <row r="13496">
          <cell r="E13496">
            <v>119137293243</v>
          </cell>
          <cell r="F13496" t="str">
            <v>Implementación de 100 hectáreas de Siembra Tecnificada de Sabila para la población en procesos de Reincorporación del Municipio de Caldono</v>
          </cell>
        </row>
        <row r="13497">
          <cell r="E13497">
            <v>119137293244</v>
          </cell>
          <cell r="F13497" t="str">
            <v>Estudios, Diseños y Adquisición  de Terrenos para la Construcción y Dotación del Centro Agroindustrial de Pescador Municipio de Caldono</v>
          </cell>
        </row>
        <row r="13498">
          <cell r="E13498">
            <v>119137293245</v>
          </cell>
          <cell r="F13498" t="str">
            <v>Estudios, Diseños y adquisición de Predios para la construcción y Dotación de varios Centros de Acopio en el casco urbano de San Lorenzo Municipio Caldono</v>
          </cell>
        </row>
        <row r="13499">
          <cell r="E13499">
            <v>119137293246</v>
          </cell>
          <cell r="F13499" t="str">
            <v>Implementar un Programa Integral de Fortalecimiento de Emprendimiento dirigido a 2.500 Jóvenes del Municipio de Caldono</v>
          </cell>
        </row>
        <row r="13500">
          <cell r="E13500">
            <v>119137293247</v>
          </cell>
          <cell r="F13500" t="str">
            <v>Programa Integral para el Fortalecimiento de las distintas Cadenas Productivas en el Municipio de Caldono</v>
          </cell>
        </row>
        <row r="13501">
          <cell r="E13501">
            <v>119137293248</v>
          </cell>
          <cell r="F13501" t="str">
            <v>Inclusión de las Familias cultivadoras de plantas de uso ilícito en la articulación del PNIS y PDETS del Municipio de Caldono</v>
          </cell>
        </row>
        <row r="13502">
          <cell r="E13502">
            <v>119137293249</v>
          </cell>
          <cell r="F13502" t="str">
            <v>Fortalecimiento para Establecer la siembra de 200 hectáreas de Plantas Aromáticas y Medicinales para la Red de Mujeres Rurales en el Municipio de Caldono</v>
          </cell>
        </row>
        <row r="13503">
          <cell r="E13503">
            <v>119137293250</v>
          </cell>
          <cell r="F13503" t="str">
            <v>Estudios, Diseños para la Construcción e instalación de Canopy entre el cerro de Belén y el cerro del ángel para el Municipio de Caldono.</v>
          </cell>
        </row>
        <row r="13504">
          <cell r="E13504">
            <v>119137293251</v>
          </cell>
          <cell r="F13504" t="str">
            <v>Priorización de la participación de Mujeres en Programas y Proyectos en el Municipio de Caldono</v>
          </cell>
        </row>
        <row r="13505">
          <cell r="E13505">
            <v>119137293252</v>
          </cell>
          <cell r="F13505" t="str">
            <v>Mejoramiento de los cultivos actuales de Fique para 400 familias de la Zona Plan de Zuñiga del Resguardo de San Lorenzo en el Municipio de Caldono</v>
          </cell>
        </row>
        <row r="13506">
          <cell r="E13506">
            <v>119137293253</v>
          </cell>
          <cell r="F13506" t="str">
            <v>Fortalecimiento para la implementación de 200 hectáreas de siembra de Sacha Inchi con dotación de planta Trasformadora en el Municipio de Caldono</v>
          </cell>
        </row>
        <row r="13507">
          <cell r="E13507">
            <v>119137293254</v>
          </cell>
          <cell r="F13507" t="str">
            <v>Mejoramiento de los cultivos de Fique para 1000 familias del Resguardo de Pioya del Municipio de Caldono</v>
          </cell>
        </row>
        <row r="13508">
          <cell r="E13508">
            <v>119137293255</v>
          </cell>
          <cell r="F13508" t="str">
            <v>Dotar a 800 familias cafeteras de Infraestructura  del Resguardo de la Aguada del Municipio de Caldono</v>
          </cell>
        </row>
        <row r="13509">
          <cell r="E13509">
            <v>119137293256</v>
          </cell>
          <cell r="F13509" t="str">
            <v>Dotar a 400 familias de Cerro Alto de Infraestructura Cafetera en el Municipio de Caldono</v>
          </cell>
        </row>
        <row r="13510">
          <cell r="E13510">
            <v>119137293257</v>
          </cell>
          <cell r="F13510" t="str">
            <v>Estudio  diseño implementación  y construcción de la sede para la  cooperativa  inicialmente con 500 familias  del resguardo Indígena de Pueblo Nuevo</v>
          </cell>
        </row>
        <row r="13511">
          <cell r="E13511">
            <v>119137293258</v>
          </cell>
          <cell r="F13511" t="str">
            <v>Estudios, Diseños para la construcción y dotación de una Planta Agroindustrial apara producir alimentos balanceados para animales en el Resguardo de Pueblo Nuevo Municipio Caldono</v>
          </cell>
        </row>
        <row r="13512">
          <cell r="E13512">
            <v>119137293259</v>
          </cell>
          <cell r="F13512" t="str">
            <v>Implementación y Fortalecimiento del cultivo de Pitaya del grupo de Victimas de Pescador  Municipio de Caldono</v>
          </cell>
        </row>
        <row r="13513">
          <cell r="E13513">
            <v>119137293260</v>
          </cell>
          <cell r="F13513" t="str">
            <v>Desarrollo e implementación de nuevos productos a partir de los subproductos del Fique utilizando Investigación y Desarrollo en el Municipio de Caldono</v>
          </cell>
        </row>
        <row r="13514">
          <cell r="E13514">
            <v>119137293261</v>
          </cell>
          <cell r="F13514" t="str">
            <v>Mejoramiento y Ampliación del Trapiche Carrizal en el resguardo San Lorenzo del Municipio de Caldono.</v>
          </cell>
        </row>
        <row r="13515">
          <cell r="E13515">
            <v>119137293262</v>
          </cell>
          <cell r="F13515" t="str">
            <v>Estudios, Diseños y Adquisición de terrenos para la Construcción y Dotación del Centro de Acopio Comunitario del Pital Municipio de Caldono</v>
          </cell>
        </row>
        <row r="13516">
          <cell r="E13516">
            <v>119137293263</v>
          </cell>
          <cell r="F13516" t="str">
            <v xml:space="preserve">Fortalecimiento y mejoramiento de 5 trapiches paneleros, tres de mejoramiento y dos de construcción, los trapiches a desarrollar serán en el corregimiento de Siberia Municipio de Caldono </v>
          </cell>
        </row>
        <row r="13517">
          <cell r="E13517">
            <v>119137293264</v>
          </cell>
          <cell r="F13517" t="str">
            <v>Implementar un Programa Integral de Fortalecimiento de Emprendimiento dirigido Jóvenes y mujeres del Municipio de Caldono</v>
          </cell>
        </row>
        <row r="13518">
          <cell r="E13518">
            <v>119137293265</v>
          </cell>
          <cell r="F13518" t="str">
            <v>Estudios ,diseños fortalecimiento,construcción y dotación  de un trapiche en la vereda Guaico</v>
          </cell>
        </row>
        <row r="13519">
          <cell r="E13519">
            <v>119137293266</v>
          </cell>
          <cell r="F13519" t="str">
            <v>Construcción e Implementación de 400 invernaderos para siembra de hortalizas orgánicas para la Población en procesos de Reincorporación Municipio Caldono</v>
          </cell>
        </row>
        <row r="13520">
          <cell r="E13520">
            <v>119137293267</v>
          </cell>
          <cell r="F13520" t="str">
            <v>Fortalecimiento para siembra e investigación de cultivo de mortiño de 50 hectáreas para  la comunidad de resguardo indígena de Pueblo Nuevo  del municipio de Caldono</v>
          </cell>
        </row>
        <row r="13521">
          <cell r="E13521">
            <v>119137293268</v>
          </cell>
          <cell r="F13521" t="str">
            <v>Estudios y Diseños para la Construcción, Ampliación y Dotación de la Planta de Jugos Ñxuspa en el Municipio de Caldono</v>
          </cell>
        </row>
        <row r="13522">
          <cell r="E13522">
            <v>119137293269</v>
          </cell>
          <cell r="F13522" t="str">
            <v>Dotar a 1.600 familias de Infraestructura Cafetera de las 18 veredas del corregimiento Siberia del Municipio de Caldono</v>
          </cell>
        </row>
        <row r="13523">
          <cell r="E13523">
            <v>119137293270</v>
          </cell>
          <cell r="F13523" t="str">
            <v>Estudios, Diseños para construir Planta Procesamiento Alimentos en la zona Plan de Zuñiga del Municipio de Caldono</v>
          </cell>
        </row>
        <row r="13524">
          <cell r="E13524">
            <v>119137293271</v>
          </cell>
          <cell r="F13524" t="str">
            <v>Implementar un Programa para el establecimiento de Alianzas Comerciales y Rueda de Negocios en el Municipio de Caldono Cauca</v>
          </cell>
        </row>
        <row r="13525">
          <cell r="E13525">
            <v>119137293272</v>
          </cell>
          <cell r="F13525" t="str">
            <v>Fortalecimiento del Sector Cafetero para 450 familias del cabildo Ovejas-Siberia Misak Municipio de Caldono</v>
          </cell>
        </row>
        <row r="13526">
          <cell r="E13526">
            <v>119137293273</v>
          </cell>
          <cell r="F13526" t="str">
            <v>Estudios y Diseños para la Construcción de Centro de Acopio Multiproposito Comunitario en la Zona Pla de Zúñiga Resguardo Indígena San Lorenzo de Caldono Cauca</v>
          </cell>
        </row>
        <row r="13527">
          <cell r="E13527">
            <v>119137293274</v>
          </cell>
          <cell r="F13527" t="str">
            <v>Estudios, Diseños para la Ampliación y el Mejoramiento de los Senderos del Cerro Belén en el Municipio de Caldono</v>
          </cell>
        </row>
        <row r="13528">
          <cell r="E13528">
            <v>119137293275</v>
          </cell>
          <cell r="F13528" t="str">
            <v>Fortalecer, capacitar y Dotar con pequeña infraestructura a los 3.000 pequeños tenderos en todo el Municipio de Caldono con el Programa -Tiendas Rurales para la Paz-</v>
          </cell>
        </row>
        <row r="13529">
          <cell r="E13529">
            <v>119137293276</v>
          </cell>
          <cell r="F13529" t="str">
            <v xml:space="preserve">Estudios y Diseños para la Construcción y Dotación Tecnológica para 11 Nuevos Trapiches Paneleros Comunitarios en el Municipio de Caldono </v>
          </cell>
        </row>
        <row r="13530">
          <cell r="E13530">
            <v>119137293277</v>
          </cell>
          <cell r="F13530" t="str">
            <v>Estudios y diseños para el Fortalecimiento de la Piscicultura a través del establecimiento de 100 estaciones de Geomembranas Población en proceso de Reincorporación en el Municipio de Caldono</v>
          </cell>
        </row>
        <row r="13531">
          <cell r="E13531">
            <v>119137293278</v>
          </cell>
          <cell r="F13531" t="str">
            <v>Fortalecimiento de diferentes Lineas Productivas en el Cabildo Ovejas-Siberia para 500 familias del Pueblo Misak Municipio de Caldono</v>
          </cell>
        </row>
        <row r="13532">
          <cell r="E13532">
            <v>119137293279</v>
          </cell>
          <cell r="F13532" t="str">
            <v>Estudio para Construcción y Dotación de 500 invernaderos para producir Tomate Larga Vida para la Red de Mujeres en el Municipio de Caldono</v>
          </cell>
        </row>
        <row r="13533">
          <cell r="E13533">
            <v>119137293280</v>
          </cell>
          <cell r="F13533" t="str">
            <v>Dotar a 400 familias del Pital de Infraestructura Cafetera en el Municipio de Caldono</v>
          </cell>
        </row>
        <row r="13534">
          <cell r="E13534">
            <v>119137293281</v>
          </cell>
          <cell r="F13534" t="str">
            <v>Estudios y Diseños para Construcción de zonas de Star y mobiliario público con instalaciones de senderos ecológicos en los lugares turísticos del resguardo indígena San Lorenzo Municipio de Caldono.</v>
          </cell>
        </row>
        <row r="13535">
          <cell r="E13535">
            <v>119137293282</v>
          </cell>
          <cell r="F13535" t="str">
            <v xml:space="preserve">Exploración y estudio de hipogeos ancestrales en la vereda el Azul del resguardo indígena San Lorenzo de Caldono. </v>
          </cell>
        </row>
        <row r="13536">
          <cell r="E13536">
            <v>119137293283</v>
          </cell>
          <cell r="F13536" t="str">
            <v>Dotación y Mejoramiento de los cultivos de fique para 400 Familias del resguardo de La Aguada del Municipio de Caldono</v>
          </cell>
        </row>
        <row r="13537">
          <cell r="E13537">
            <v>119137293284</v>
          </cell>
          <cell r="F13537" t="str">
            <v xml:space="preserve">Mejoramiento y Fortalecimiento de los cultivos actuales de Fique para 800 familias del Resguardo de Pueblo Nuevo en el Municipio de Caldono </v>
          </cell>
        </row>
        <row r="13538">
          <cell r="E13538">
            <v>119137293285</v>
          </cell>
          <cell r="F13538" t="str">
            <v>Estudios y diseños de una casa   vitrina de ventas de artesanía para 650 mujeres y jóvenes  artesanos víctimas  del conflicto armado del territorio Sa´th Tama kiwe- Caldono</v>
          </cell>
        </row>
        <row r="13539">
          <cell r="E13539">
            <v>119137293286</v>
          </cell>
          <cell r="F13539" t="str">
            <v xml:space="preserve">Dotar de un Camión y Polea Móvil cabildo Ovejas-Siberia Pueblo Misak Caldono </v>
          </cell>
        </row>
        <row r="13540">
          <cell r="E13540">
            <v>119137293287</v>
          </cell>
          <cell r="F13540" t="str">
            <v>Estudios y Diseños para la Construcción y Dotación de 4 Trapiches en el Cabildo Ovejas-Siberia del Pueblo Misak del Municipio de Caldono</v>
          </cell>
        </row>
        <row r="13541">
          <cell r="E13541">
            <v>119137293288</v>
          </cell>
          <cell r="F13541" t="str">
            <v>Dotación de una Trilladora y Tostadora para la Transformación Café en San Antonio de la Aguada del Municipio de Caldono</v>
          </cell>
        </row>
        <row r="13542">
          <cell r="E13542">
            <v>119137293289</v>
          </cell>
          <cell r="F13542" t="str">
            <v>Estudios, Diseños y Adquisición del Lote , Construcción y Dotación del Centro de Acopio Cafetero Comunitario Resguardo Pueblo Nuevo Municipio de Caldono</v>
          </cell>
        </row>
        <row r="13543">
          <cell r="E13543">
            <v>119137293290</v>
          </cell>
          <cell r="F13543" t="str">
            <v>Estudios y Diseños para la Construcción de senderos (y reconocer los existentes) para la reconstrucción de memoria histórica en el territorio</v>
          </cell>
        </row>
        <row r="13544">
          <cell r="E13544">
            <v>119137293291</v>
          </cell>
          <cell r="F13544" t="str">
            <v>Dotar de Kit Maquinaria al Cabildo  Ovejas-Siberia Misak Caldono</v>
          </cell>
        </row>
        <row r="13545">
          <cell r="E13545">
            <v>119137293292</v>
          </cell>
          <cell r="F13545" t="str">
            <v>Estudio para la Constitución de un Fondo Rotatorio y de Crédito para las Mujeres en el Municipio de Caldono</v>
          </cell>
        </row>
        <row r="13546">
          <cell r="E13546">
            <v>119137293293</v>
          </cell>
          <cell r="F13546" t="str">
            <v>Estudios, Diseños y Adquisición de lote, construcción y dotación del Centro de Acopio para la organización de COMEPCAFE en Cerro Alto Municipio de Caldono</v>
          </cell>
        </row>
        <row r="13547">
          <cell r="E13547">
            <v>119137293294</v>
          </cell>
          <cell r="F13547" t="str">
            <v>Dotar a 800 familias del Resguardo de Pioya de Infraestructura Cafetera  del municipio de Caldono</v>
          </cell>
        </row>
        <row r="13548">
          <cell r="E13548">
            <v>119137293295</v>
          </cell>
          <cell r="F13548" t="str">
            <v>Adquisión Maquinaria para las lineas de Café y Fique en el resguardo de Pioya Municipio de Caldono</v>
          </cell>
        </row>
        <row r="13549">
          <cell r="E13549">
            <v>119137293296</v>
          </cell>
          <cell r="F13549" t="str">
            <v xml:space="preserve">Mejoramiento, Dotación y Construcción de 8 Trapiches Comunitarios en el Resguardo de San Lorenzo municipio de Caldono </v>
          </cell>
        </row>
        <row r="13550">
          <cell r="E13550">
            <v>119137293297</v>
          </cell>
          <cell r="F13550" t="str">
            <v>Fortalecimiento e Implementación de procesos de siembra de caña en el Resguardo de Pueblo Municipio de Caldono</v>
          </cell>
        </row>
        <row r="13551">
          <cell r="E13551">
            <v>119137293298</v>
          </cell>
          <cell r="F13551" t="str">
            <v>Estudios, Diseños para la construcción y dotación para establecer 5 centros de desarrollo con enfoque ecoturistico en las zonas afectadas  por el Posconflicto Municipio de Caldono</v>
          </cell>
        </row>
        <row r="13552">
          <cell r="E13552">
            <v>119137293299</v>
          </cell>
          <cell r="F13552" t="str">
            <v>Fortalecimiento del sector de Bebidas Artesanales en el Municipio de Caldono</v>
          </cell>
        </row>
        <row r="13553">
          <cell r="E13553">
            <v>119137293300</v>
          </cell>
          <cell r="F13553" t="str">
            <v>Estudios, Diseños y Adquisición del terreno para la Construcción y Dotación de la Sede Aspropanela en el corregimiento el Pital del Municipio de Caldono</v>
          </cell>
        </row>
        <row r="13554">
          <cell r="E13554">
            <v>119137293301</v>
          </cell>
          <cell r="F13554" t="str">
            <v>Estudios y diseños para la construcción y dotación de un Centro de Beneficio Común para el Fique en el Resguardo de Pioya del Municipio de Caldono</v>
          </cell>
        </row>
        <row r="13555">
          <cell r="E13555">
            <v>119137293302</v>
          </cell>
          <cell r="F13555" t="str">
            <v>Estudios, Diseños y Dotación de una Planta Agroindustrial para la deshidratación de frutas y hortalizas, producción harinas en el Resguardo de Pueblo Nuevo en Municipio de Caldono</v>
          </cell>
        </row>
        <row r="13556">
          <cell r="E13556">
            <v>119137293303</v>
          </cell>
          <cell r="F13556" t="str">
            <v>Estudios y diseños para la construcción y dotación de un Centro de Beneficio Común para el Fique en el Resguardo de San Lorenzo del Municipio de Caldono</v>
          </cell>
        </row>
        <row r="13557">
          <cell r="E13557">
            <v>119137293304</v>
          </cell>
          <cell r="F13557" t="str">
            <v>Fortalecimiento de la siembra, producción, transformación y comercialización de caña panelera en Cerro Alto Municipio de Caldono</v>
          </cell>
        </row>
        <row r="13558">
          <cell r="E13558">
            <v>119137293305</v>
          </cell>
          <cell r="F13558" t="str">
            <v>Estudios y diseños para la construcción, dotación y operación de un Centro de Beneficio Común para el Fique en el Resguardo de Pueblo Nuevo del Municipio de Caldono</v>
          </cell>
        </row>
        <row r="13559">
          <cell r="E13559">
            <v>119137293306</v>
          </cell>
          <cell r="F13559" t="str">
            <v>Fortalecimiento e Implementación de procesos de siembra,  de caña panelera en Pescador Municipio de Caldono</v>
          </cell>
        </row>
        <row r="13560">
          <cell r="E13560">
            <v>119137293307</v>
          </cell>
          <cell r="F13560" t="str">
            <v>Dotación de una Trilladora y Tostadora para el resguardo de San Lorenzo Municipio de Caldono</v>
          </cell>
        </row>
        <row r="13561">
          <cell r="E13561">
            <v>119137293308</v>
          </cell>
          <cell r="F13561" t="str">
            <v>Estudios, Diseños para la construcción y dotación del Centro de Acopio CORPO IKH TUKH del Resguardo La Laguna Municipio de Caldono</v>
          </cell>
        </row>
        <row r="13562">
          <cell r="E13562">
            <v>119137293309</v>
          </cell>
          <cell r="F13562" t="str">
            <v>Estudios, Diseños y Adquisición de Lote para la Construcción y Dotación del Centro Comunitario de Café en Plan de Zuñiga Resguardo San Lorenzo Municipio Caldono</v>
          </cell>
        </row>
        <row r="13563">
          <cell r="E13563">
            <v>119137293310</v>
          </cell>
          <cell r="F13563" t="str">
            <v>Diseñar e Implementar un Plan Integral de Asistencia Técnica Agropecuaria para las 86 veredas, productores y organizaciones Municipio de Caldono</v>
          </cell>
        </row>
        <row r="13564">
          <cell r="E13564">
            <v>119137293311</v>
          </cell>
          <cell r="F13564" t="str">
            <v>Fortalecimiento de siembra, producción, transformación y comercialización de caña panelera resguardo de San Lorenzo Municipio de Caldono</v>
          </cell>
        </row>
        <row r="13565">
          <cell r="E13565">
            <v>119137293312</v>
          </cell>
          <cell r="F13565" t="str">
            <v xml:space="preserve">Fortalecer la producción agrícola y agropecuaria  en el resguardo indígena de Pioyá para 10 veredas con un programa integral de asistencia técnica Municipio de Caldono. </v>
          </cell>
        </row>
        <row r="13566">
          <cell r="E13566">
            <v>119137293313</v>
          </cell>
          <cell r="F13566" t="str">
            <v>Implementación de 100 hectáreas de Siembra Tecnificada de Tomate de Árbol para la población en procesos de Reincorporación del Municipio de Caldono</v>
          </cell>
        </row>
        <row r="13567">
          <cell r="E13567">
            <v>119137293314</v>
          </cell>
          <cell r="F13567" t="str">
            <v>Estudios, Diseños para el mejoramiento de la infraestructura y dotación de las 6 plantas actuales de almidón de yuca en el municipio de Caldono</v>
          </cell>
        </row>
        <row r="13568">
          <cell r="E13568">
            <v>119137293315</v>
          </cell>
          <cell r="F13568" t="str">
            <v>Capacitación Técnica para Cultivos agrícolas Resguardo La Laguna Municipio de Caldono</v>
          </cell>
        </row>
        <row r="13569">
          <cell r="E13569">
            <v>119137293316</v>
          </cell>
          <cell r="F13569" t="str">
            <v>Apoyo y Fortalecimiento económico, técnico y comercial a 2 mil mujeres Cafeteras del Municipio de Caldono</v>
          </cell>
        </row>
        <row r="13570">
          <cell r="E13570">
            <v>119137293318</v>
          </cell>
          <cell r="F13570" t="str">
            <v>Implementar un Programa Integral de producción de Especies Menores para la población en procesos de Reincorporación Municipio de Caldono</v>
          </cell>
        </row>
        <row r="13571">
          <cell r="E13571">
            <v>119137293319</v>
          </cell>
          <cell r="F13571" t="str">
            <v xml:space="preserve">Gestionar el diseño y promoción el acceso a crédito para asociaciones y comunidades orientado a producción de alimentos sanos </v>
          </cell>
        </row>
        <row r="13572">
          <cell r="E13572">
            <v>119137293320</v>
          </cell>
          <cell r="F13572" t="str">
            <v>Ampliación de la cobertura de los programas Semillas de vida (kwesx fxiw), Amalaca y Gimnasio Moderno en el municipio de Caldono</v>
          </cell>
        </row>
        <row r="13573">
          <cell r="E13573">
            <v>119137293327</v>
          </cell>
          <cell r="F13573" t="str">
            <v xml:space="preserve">Asistencia técnica, dotación de insumos, e instalaciones necesarias para un programa de cría de Especies Menores para 3 mil familias (prioridad Mujeres) del municipio de Caldono </v>
          </cell>
        </row>
        <row r="13574">
          <cell r="E13574">
            <v>119137293329</v>
          </cell>
          <cell r="F13574" t="str">
            <v>Crear e implementar escuelas de transferencia de conocimiento de mayores a la nueva generación, sobre  el cuidado, manejo, uso, conservación y relación espiritual para los seis resguardos y miembros del pueblo Misak del municipio de Caldono</v>
          </cell>
        </row>
        <row r="13575">
          <cell r="E13575">
            <v>119137293330</v>
          </cell>
          <cell r="F13575" t="str">
            <v>Asistencia técnica para la instalación de 430 hectáreas de hortalizas y frutas orgánicas con su respectivo sistema de riego  Municipio Caldono</v>
          </cell>
        </row>
        <row r="13576">
          <cell r="E13576">
            <v>119137293333</v>
          </cell>
          <cell r="F13576" t="str">
            <v>Estudios y diseños para la construcción de tres plantas de abonos orgánicos en el municipio de Caldono</v>
          </cell>
        </row>
        <row r="13577">
          <cell r="E13577">
            <v>119137293336</v>
          </cell>
          <cell r="F13577" t="str">
            <v>Gestionar la implementación de capacitación en producción limpia y orgánica a la  comunidad del municipio de Cadono Cauca</v>
          </cell>
        </row>
        <row r="13578">
          <cell r="E13578">
            <v>119137293340</v>
          </cell>
          <cell r="F13578" t="str">
            <v>Estudios y diseños para la construcción de 2 banco de semillas propias en el municipio de Caldono Cauca</v>
          </cell>
        </row>
        <row r="13579">
          <cell r="E13579">
            <v>119137293342</v>
          </cell>
          <cell r="F13579" t="str">
            <v>Gestionar el diseño e implementación piscicola con Tecnología de Geomembranas para autoconsumo y mercado local en el municipio de Caldono</v>
          </cell>
        </row>
        <row r="13580">
          <cell r="E13580">
            <v>119142278854</v>
          </cell>
          <cell r="F13580" t="str">
            <v>Fortalecer la cadena de plantas medicinales en el municipio de Caloto- Cauca.</v>
          </cell>
        </row>
        <row r="13581">
          <cell r="E13581">
            <v>119142279245</v>
          </cell>
          <cell r="F13581" t="str">
            <v>Estudios, diseños, construcción, dotación y puesta en funcionamiento de plantas para la producción y comercialización de abonos orgánicos con énfasis en mujeres.</v>
          </cell>
        </row>
        <row r="13582">
          <cell r="E13582">
            <v>119142279258</v>
          </cell>
          <cell r="F13582" t="str">
            <v>Apoyo técnico, financiero, activos productivos e infraestructura para la producción, transformación y comercialización del plátano y cacao  bajo el sistema productivo finca tradicional en el municipio de Caloto.</v>
          </cell>
        </row>
        <row r="13583">
          <cell r="E13583">
            <v>119142279270</v>
          </cell>
          <cell r="F13583" t="str">
            <v>Crear e implementar una estrategia  de bancos de conservación, reproducción, uso, mejoramiento, protección y distribución de semillas nativas, en el municipio de Caloto, Cauca.</v>
          </cell>
        </row>
        <row r="13584">
          <cell r="E13584">
            <v>119142279345</v>
          </cell>
          <cell r="F13584" t="str">
            <v>Establecer un programa de acompañamiento técnico, jurídico y financiero para la obtención permisos, licencias, certificaciones  y registros dirigidos a organizaciones de pequeños productores de Caloto- Cauca.</v>
          </cell>
        </row>
        <row r="13585">
          <cell r="E13585">
            <v>119142279358</v>
          </cell>
          <cell r="F13585" t="str">
            <v>Fortalecer la línea de artesanías para mujeres indígenas, campesinas, afrocolombianas y víctimas en Caloto Cauca</v>
          </cell>
        </row>
        <row r="13586">
          <cell r="E13586">
            <v>119142279363</v>
          </cell>
          <cell r="F13586" t="str">
            <v>Apoyo técnico, financiero, activos productivos e infraestructura para fortalecer la producción y comercialización de especies menores para activar la economía en el municipio de Caloto.</v>
          </cell>
        </row>
        <row r="13587">
          <cell r="E13587">
            <v>119142279368</v>
          </cell>
          <cell r="F13587" t="str">
            <v>Seguros  de cosecha y pscosecha para el Municipio de Caloto</v>
          </cell>
        </row>
        <row r="13588">
          <cell r="E13588">
            <v>119142279397</v>
          </cell>
          <cell r="F13588" t="str">
            <v xml:space="preserve"> Creación de una cooperativa de transporte para optimizar las labores de distribución de los productos agrícolas, pecuarios y artesanales que se obtienen en el municipio de Caloto</v>
          </cell>
        </row>
        <row r="13589">
          <cell r="E13589">
            <v>119142279435</v>
          </cell>
          <cell r="F13589" t="str">
            <v>Creación de cooperativa comunitaria de ahorro y crédito en el  Municipio de Caloto</v>
          </cell>
        </row>
        <row r="13590">
          <cell r="E13590">
            <v>119142279440</v>
          </cell>
          <cell r="F13590" t="str">
            <v>Implementar Proyectos Productivos Integrales dentro de la estrategia de Sustitución de Cultivo  de uso Ilicito. Acordada de manera voluntaria con las comunidades como garantía del derecho a la alimentación en el Municipio de Caloto-Cauca</v>
          </cell>
        </row>
        <row r="13591">
          <cell r="E13591">
            <v>119142279441</v>
          </cell>
          <cell r="F13591" t="str">
            <v>Gestionar e implementar en asocio con entidades competentes un programa de formación técnica, organizacional, comercial y de emprendimiento para las comunidades rurales del municipio de Caloto, Cauca.</v>
          </cell>
        </row>
        <row r="13592">
          <cell r="E13592">
            <v>119142279452</v>
          </cell>
          <cell r="F13592" t="str">
            <v xml:space="preserve">Diseñar e implementar en asocio con entidades competentes un programa de análisis y monitoreo de suelos en el municipio de Caloto. </v>
          </cell>
        </row>
        <row r="13593">
          <cell r="E13593">
            <v>119142279468</v>
          </cell>
          <cell r="F13593" t="str">
            <v xml:space="preserve"> Políticas de crédito público favorables a los productores, con énfasis en mujeres, población LGTBI y víctimas Municipio de Caloto</v>
          </cell>
        </row>
        <row r="13594">
          <cell r="E13594">
            <v>119142279475</v>
          </cell>
          <cell r="F13594" t="str">
            <v>Dotación de Banco de maquinaria y equipos para las labores agrícolas Municipio de Caloto</v>
          </cell>
        </row>
        <row r="13595">
          <cell r="E13595">
            <v>119142279733</v>
          </cell>
          <cell r="F13595" t="str">
            <v xml:space="preserve">Implementar el Programa de Pago por Servicios Ambientales  y negocios verdes en el Municipio de Caloto Cauca </v>
          </cell>
        </row>
        <row r="13596">
          <cell r="E13596">
            <v>119142280175</v>
          </cell>
          <cell r="F13596" t="str">
            <v>Apoyo técnico, financiero, activos productivos e infraestructura para el fortalecimiento de la producción, transformación y comercialización de frutales en el municipio de Caloto.</v>
          </cell>
        </row>
        <row r="13597">
          <cell r="E13597">
            <v>119142280176</v>
          </cell>
          <cell r="F13597" t="str">
            <v>Política de regulación de precios de insumos, equipos y herramientas para la producción agropecuaria en el municipio de Caloto</v>
          </cell>
        </row>
        <row r="13598">
          <cell r="E13598">
            <v>119142280177</v>
          </cell>
          <cell r="F13598" t="str">
            <v>Apoyo técnico, financiero, activos productivos e infraestructura para el fortalecimiento de la producción, transformación y comercialización de hortalizas en el municipio de Caloto.</v>
          </cell>
        </row>
        <row r="13599">
          <cell r="E13599">
            <v>119142280178</v>
          </cell>
          <cell r="F13599" t="str">
            <v xml:space="preserve">Capacitación, acompañamiento, apoyo financiero y activos productivos para crear y fortalecer emprendimientos para la generación de ingresos en especial para mujeres, población LGTBI y víctimas. </v>
          </cell>
        </row>
        <row r="13600">
          <cell r="E13600">
            <v>119142280179</v>
          </cell>
          <cell r="F13600" t="str">
            <v>Estucturación de un programa de turismo para el municipio de Caloto, que incluya estudios, diseños, construcción, dotación y puesta en marcha de las distintas iniciativas</v>
          </cell>
        </row>
        <row r="13601">
          <cell r="E13601">
            <v>119142280180</v>
          </cell>
          <cell r="F13601" t="str">
            <v>Apoyo técnico, financiero, activos productivos e infraestructura para producción, generación de valor agregado y comercialización de peces para activar la economía en el municipio de Caloto.</v>
          </cell>
        </row>
        <row r="13602">
          <cell r="E13602">
            <v>119142280181</v>
          </cell>
          <cell r="F13602" t="str">
            <v>Apoyo técnico, financiero, activos productivos y en comercialización para el fortalecimiento de la caficultura en el municipio de Caloto.</v>
          </cell>
        </row>
        <row r="13603">
          <cell r="E13603">
            <v>119142280182</v>
          </cell>
          <cell r="F13603" t="str">
            <v>Estudio, Diseños y Construcción de centros de acopio en el Municipio de Caloto</v>
          </cell>
        </row>
        <row r="13604">
          <cell r="E13604">
            <v>119142280183</v>
          </cell>
          <cell r="F13604" t="str">
            <v>Apoyo técnico, financiero, activos productivos e infraestructura para fortalecer los procesos de producción y comercialización de ganado para activar la economía en el municipio de Caloto.</v>
          </cell>
        </row>
        <row r="13605">
          <cell r="E13605">
            <v>119142280185</v>
          </cell>
          <cell r="F13605" t="str">
            <v>Apoyo técnico, financiero, activos productivos e infraestructura para el fortalecimiento de la producción, transformación y comercialización de granos en el municipio de Caloto.</v>
          </cell>
        </row>
        <row r="13606">
          <cell r="E13606">
            <v>119142280186</v>
          </cell>
          <cell r="F13606" t="str">
            <v>Política de protección al adulto mayor agricultor en el Municipio de Caloto</v>
          </cell>
        </row>
        <row r="13607">
          <cell r="E13607">
            <v>119142280187</v>
          </cell>
          <cell r="F13607" t="str">
            <v>Fortalecimiento de la asociatividad en el municipio de Caloto con las comunidades indígenas, campesinas y afrocolombianas, con especial atención a mujeres, población LGTBI, víctimas y discapacitados.</v>
          </cell>
        </row>
        <row r="13608">
          <cell r="E13608">
            <v>119142280188</v>
          </cell>
          <cell r="F13608" t="str">
            <v>Apoyo técnico, financiero, activos productivos e infraestructura para el fortalecimiento de la producción, transformación y comercialización de caña panelera en el municipio de Caloto.</v>
          </cell>
        </row>
        <row r="13609">
          <cell r="E13609">
            <v>119142280189</v>
          </cell>
          <cell r="F13609" t="str">
            <v xml:space="preserve">Fortalecer y complementar la seguridad alimentaria por medio de investigación, ciencia, tecnología e innovación, aplicada en la producción agropecuaria familiar rural en el Municipio de Caloto - Cauca </v>
          </cell>
        </row>
        <row r="13610">
          <cell r="E13610">
            <v>119142280190</v>
          </cell>
          <cell r="F13610" t="str">
            <v>Fortalecer, promover y divulgar el sistema de intercambio y/o venta de productos propios de la región a través de circuitos cortos de mercadeo y/o comercialización en el municipio de Caloto Cauca.</v>
          </cell>
        </row>
        <row r="13611">
          <cell r="E13611">
            <v>119142280198</v>
          </cell>
          <cell r="F13611" t="str">
            <v>Caracterizar los sabedores ancestrales y diseñar e implementar un programa de reconocimiento institucional, valoración, difusión y fortalecimiento de los sabedores del cuidado de la semilla y el saber en el municipio de Caloto Cauca</v>
          </cell>
        </row>
        <row r="13612">
          <cell r="E13612">
            <v>119142280199</v>
          </cell>
          <cell r="F13612" t="str">
            <v>Capacitar en producción limpia, buenas prácticas agrícolas y uso, manejo y comercialización en circuitos cortos, de abonos orgánicos para las familias de la zona rural municipio de Caloto, Cauca.</v>
          </cell>
        </row>
        <row r="13613">
          <cell r="E13613">
            <v>119212266145</v>
          </cell>
          <cell r="F13613" t="str">
            <v>Apoyar la creación e implementación de subsidios  para garantizar seguridad social a líderes comunitarios en el municipio de Corinto Cauca .</v>
          </cell>
        </row>
        <row r="13614">
          <cell r="E13614">
            <v>119212266154</v>
          </cell>
          <cell r="F13614" t="str">
            <v>Construir  plantas para la trasformación de plantas medicinales en el municipio de Corinto Cauca.</v>
          </cell>
        </row>
        <row r="13615">
          <cell r="E13615">
            <v>119212266205</v>
          </cell>
          <cell r="F13615" t="str">
            <v xml:space="preserve">Diseñar e  implementar la ruta de articulación  garantice la participación efectiva de pequeños productores de Corinto en la cadena  de cannabis medicinal. </v>
          </cell>
        </row>
        <row r="13616">
          <cell r="E13616">
            <v>119212266264</v>
          </cell>
          <cell r="F13616" t="str">
            <v>Realizar los estudios para  la modernización institucional del municipio de Corinto que conlleve a la creación de la Secretaria de Agricultura para afrontar los desafíos de la reforma rural integral y el cambio climático.</v>
          </cell>
        </row>
        <row r="13617">
          <cell r="E13617">
            <v>119212266265</v>
          </cell>
          <cell r="F13617" t="str">
            <v>Fortalecer la  cadena de café en municipio de Corinto Cauca.</v>
          </cell>
        </row>
        <row r="13618">
          <cell r="E13618">
            <v>119212266295</v>
          </cell>
          <cell r="F13618" t="str">
            <v>Creación e implementación de una estrategia de bancos de conservación, reproducción, uso, mejoramiento,  distribución y protección de semillas nativas .</v>
          </cell>
        </row>
        <row r="13619">
          <cell r="E13619">
            <v>119212266298</v>
          </cell>
          <cell r="F13619" t="str">
            <v>Realizar Estudios, diseños, construcción, dotación e implementación de un centro de acopio comunitario multi- propósito en el municipio Corinto, Cauca.</v>
          </cell>
        </row>
        <row r="13620">
          <cell r="E13620">
            <v>119212266393</v>
          </cell>
          <cell r="F13620" t="str">
            <v>Establecer un programa de acompañamiento técnico, jurídico y financiero para la obtención permisos, licencias, certificaciones  y registros dirigidos a organizaciones de pequeños productores de Corinto- Cauca.</v>
          </cell>
        </row>
        <row r="13621">
          <cell r="E13621">
            <v>119212266413</v>
          </cell>
          <cell r="F13621" t="str">
            <v xml:space="preserve">Implementar programas de  capital semilla para los jóvenes de grado 11 y de esta manera se les permita iniciar el desarrollo de Proyectos Productivos. </v>
          </cell>
        </row>
        <row r="13622">
          <cell r="E13622">
            <v>119212266480</v>
          </cell>
          <cell r="F13622" t="str">
            <v>Implementar  la validación de la minuta nutricional de los grupos vulnerables del municipio de Corinto.</v>
          </cell>
        </row>
        <row r="13623">
          <cell r="E13623">
            <v>119212267870</v>
          </cell>
          <cell r="F13623" t="str">
            <v>Fortalecer e implementar la línea productiva de piscicultura en el municipio de Corinto.</v>
          </cell>
        </row>
        <row r="13624">
          <cell r="E13624">
            <v>119212267871</v>
          </cell>
          <cell r="F13624" t="str">
            <v xml:space="preserve">Estudios, Diseños e Implementación de unidades productivas de piscicultura, especies menores y apicultura, como una iniciativa de generación de ingresos para las mujeres rurales de Corinto, Cauca. </v>
          </cell>
        </row>
        <row r="13625">
          <cell r="E13625">
            <v>119212267872</v>
          </cell>
          <cell r="F13625" t="str">
            <v>Crear un almacén agropecuario en el municipio de Corinto Cauca</v>
          </cell>
        </row>
        <row r="13626">
          <cell r="E13626">
            <v>119212267873</v>
          </cell>
          <cell r="F13626" t="str">
            <v>Estudios, diseños, construcción,  implementacion y dotación de una planta de transformación de frutales para el municipio de Corinto.</v>
          </cell>
        </row>
        <row r="13627">
          <cell r="E13627">
            <v>119212267874</v>
          </cell>
          <cell r="F13627" t="str">
            <v>Establecer Alianzas comerciales entre organizaciones productivas y mercados formales a nivel nacional e internacional.</v>
          </cell>
        </row>
        <row r="13628">
          <cell r="E13628">
            <v>119212267875</v>
          </cell>
          <cell r="F13628" t="str">
            <v xml:space="preserve">Estudios, diseños e implementación del negocio de ecoturismo en el municipio de Corinto, Cauca.  </v>
          </cell>
        </row>
        <row r="13629">
          <cell r="E13629">
            <v>119212267876</v>
          </cell>
          <cell r="F13629" t="str">
            <v xml:space="preserve">Estudios, Diseños, Adecuación, dotación, e implementación de trapiches paneleros para las UBP El Descanso y Cabildo Páez de Corinto, Cauca.  </v>
          </cell>
        </row>
        <row r="13630">
          <cell r="E13630">
            <v>119212267877</v>
          </cell>
          <cell r="F13630" t="str">
            <v>Establecer y fortalecer el proyecto “escuela y café” para las diferentes Instituciones Educativas del municipio de Corinto</v>
          </cell>
        </row>
        <row r="13631">
          <cell r="E13631">
            <v>119212267878</v>
          </cell>
          <cell r="F13631" t="str">
            <v>Facilitar el acceso a créditos agropecuarios con bajos intereses e Incentivos a la capitalización Rural.</v>
          </cell>
        </row>
        <row r="13632">
          <cell r="E13632">
            <v>119212267879</v>
          </cell>
          <cell r="F13632" t="str">
            <v>Asistencia técnica a los productores de las diferentes líneas agropecuarias del municipio de Corinto.</v>
          </cell>
        </row>
        <row r="13633">
          <cell r="E13633">
            <v>119212267880</v>
          </cell>
          <cell r="F13633" t="str">
            <v>Estudios, diseños, construcción, implementación y dotación de una planta de transformación de todo tipo de plantas medicinales en el municipio de Corinto.</v>
          </cell>
        </row>
        <row r="13634">
          <cell r="E13634">
            <v>119212267881</v>
          </cell>
          <cell r="F13634" t="str">
            <v>Estudios, Diseños, Construcción, Dotación e Implementación del proyecto de plátano y banano en la UBP el Barranco</v>
          </cell>
        </row>
        <row r="13635">
          <cell r="E13635">
            <v>119212267882</v>
          </cell>
          <cell r="F13635" t="str">
            <v>Capacitación en Buenas Practica agrícolas a los productores agropecuarios del municipio de Corinto.</v>
          </cell>
        </row>
        <row r="13636">
          <cell r="E13636">
            <v>119212267883</v>
          </cell>
          <cell r="F13636" t="str">
            <v xml:space="preserve">Identificar iniciativas de emprendimiento y fortalecer con asistencia técnica, capacitación y capital semilla en el municipio de Corinto, Cauca. </v>
          </cell>
        </row>
        <row r="13637">
          <cell r="E13637">
            <v>119212267884</v>
          </cell>
          <cell r="F13637" t="str">
            <v>Fomento del Sistema de producción  Tradicional y  Nasa tull intercultural como medio de generación de ingresos para las familias de municipio de Corinto -  Cauca.</v>
          </cell>
        </row>
        <row r="13638">
          <cell r="E13638">
            <v>119212267885</v>
          </cell>
          <cell r="F13638" t="str">
            <v>Crear y fortalecer asociaciones de producción ganadera doble propósito en el Municipio de Corinto Cauca</v>
          </cell>
        </row>
        <row r="13639">
          <cell r="E13639">
            <v>119212267886</v>
          </cell>
          <cell r="F13639" t="str">
            <v>Promover y fortalecer la implementación de proyectos productivos en diferentes actividades económicas en Corinto.</v>
          </cell>
        </row>
        <row r="13640">
          <cell r="E13640">
            <v>119212267887</v>
          </cell>
          <cell r="F13640" t="str">
            <v>Caracterizar, formular e Implementar el plan del sector agropecuario del municipio de Corinto.</v>
          </cell>
        </row>
        <row r="13641">
          <cell r="E13641">
            <v>119212267888</v>
          </cell>
          <cell r="F13641" t="str">
            <v>Gestionar la apertura de oficinas bancarias en el municipio de Corinto, Cauca</v>
          </cell>
        </row>
        <row r="13642">
          <cell r="E13642">
            <v>119212267889</v>
          </cell>
          <cell r="F13642" t="str">
            <v>Fortalecimiento a las asociaciones, cooperativas, organizaciones, fundaciones productoras, sociales y ambientales.</v>
          </cell>
        </row>
        <row r="13643">
          <cell r="E13643">
            <v>119212267893</v>
          </cell>
          <cell r="F13643" t="str">
            <v>Crear un banco de semillas vivas nativas de la región como patrimonio de los pueblos para la garantía la permanencia de alimentos sanos y el consumo por las familias y demás pueblos en el municipio de Corinto.</v>
          </cell>
        </row>
        <row r="13644">
          <cell r="E13644">
            <v>119212267898</v>
          </cell>
          <cell r="F13644" t="str">
            <v>Implementar el diseño e implementación pisicola con tecnología de geomembranas para autoconsumo y mercado local en el municipio de Corinto</v>
          </cell>
        </row>
        <row r="13645">
          <cell r="E13645">
            <v>119212267899</v>
          </cell>
          <cell r="F13645" t="str">
            <v>Implementar un modelo de producción verde para el autoconsumo con asistencia técnica especializada y permanente en el municipio de Corinto.</v>
          </cell>
        </row>
        <row r="13646">
          <cell r="E13646">
            <v>119256284366</v>
          </cell>
          <cell r="F13646" t="str">
            <v>Diseño e implementación de un programa de fortalecimiento del sector de Eco Turismo Rural del Municipio del Tambo- Cauca.</v>
          </cell>
        </row>
        <row r="13647">
          <cell r="E13647">
            <v>119256284375</v>
          </cell>
          <cell r="F13647" t="str">
            <v>Realizar los estudios, diseños, construcción y dotación de varios centros de acopio en el Municipio del Tambo-Cauca</v>
          </cell>
        </row>
        <row r="13648">
          <cell r="E13648">
            <v>119256284397</v>
          </cell>
          <cell r="F13648" t="str">
            <v>Promoción del emprendimiento de los jóvenes en el sector agropecuario, agroindustrial y la economía naranja en el municipio de El Tambo Cauca.</v>
          </cell>
        </row>
        <row r="13649">
          <cell r="E13649">
            <v>119256284409</v>
          </cell>
          <cell r="F13649" t="str">
            <v>Promover el fortalecimiento y creación de las diferentes modalidades de organizaciones sociales y económicas en el Municipio de El Tambo Cauca.</v>
          </cell>
        </row>
        <row r="13650">
          <cell r="E13650">
            <v>119256284487</v>
          </cell>
          <cell r="F13650" t="str">
            <v>Gestionar la creación de una zona franca especial en el municipio de El Tambo Cauca en articulación con otros municipios de la región y en especial con Popayan</v>
          </cell>
        </row>
        <row r="13651">
          <cell r="E13651">
            <v>119256285009</v>
          </cell>
          <cell r="F13651" t="str">
            <v>Promover la constitución de la banca mutual productiva en el municipio de El Tambo Cauca.</v>
          </cell>
        </row>
        <row r="13652">
          <cell r="E13652">
            <v>119256285010</v>
          </cell>
          <cell r="F13652" t="str">
            <v>Gestionar la adquisición de un banco de maquinaria verde en el municipio de El Tambo Cauca.</v>
          </cell>
        </row>
        <row r="13653">
          <cell r="E13653">
            <v>119256285011</v>
          </cell>
          <cell r="F13653" t="str">
            <v>Gestionar ante la institucionalidad competente la aplicación de subsidios y seguros de cosecha a la producción agropecuaria en el municipio de El Tambo Cauca</v>
          </cell>
        </row>
        <row r="13654">
          <cell r="E13654">
            <v>119256285012</v>
          </cell>
          <cell r="F13654" t="str">
            <v xml:space="preserve">Promover acciones para garantizar la protección social y laboral a los agricultores en el municipio de El Tambo Cauca. </v>
          </cell>
        </row>
        <row r="13655">
          <cell r="E13655">
            <v>119256285013</v>
          </cell>
          <cell r="F13655" t="str">
            <v>Promover el fortalecimiento de la producción de la cadena productiva de café orgánico en el municipio de El Tambo Cauca</v>
          </cell>
        </row>
        <row r="13656">
          <cell r="E13656">
            <v>119256285014</v>
          </cell>
          <cell r="F13656" t="str">
            <v>Coordinar acciones con entidades financieras públicas y privadas para acceder a créditos blandos en los sectores agropecuarios, agroindustrial y minero  en el municipio de El Tambo Cauca.</v>
          </cell>
        </row>
        <row r="13657">
          <cell r="E13657">
            <v>119256285015</v>
          </cell>
          <cell r="F13657" t="str">
            <v>Promover el fortalecimiento de la agroindustria de la caña panelera en el municipio de El Tambo Cauca</v>
          </cell>
        </row>
        <row r="13658">
          <cell r="E13658">
            <v>119256285016</v>
          </cell>
          <cell r="F13658" t="str">
            <v xml:space="preserve">Promover la implementación de proyectos productivos para personas con capacidades especiales y con enfoque de género en todo el municipio del El Tambo Cauca. </v>
          </cell>
        </row>
        <row r="13659">
          <cell r="E13659">
            <v>119256285017</v>
          </cell>
          <cell r="F13659" t="str">
            <v>Gestionar procesos de certificación de fincas y procesos agropecuarios, agroindustriales, agro turísticas en el municipio de El Tambo Cauca.</v>
          </cell>
        </row>
        <row r="13660">
          <cell r="E13660">
            <v>119256285018</v>
          </cell>
          <cell r="F13660" t="str">
            <v>Articular acciones para dinamizar los procesos comerciales en los sectores agrícolas, pecuarios, industriales y del agroturismo en el municipio de El Tambo Cauca.</v>
          </cell>
        </row>
        <row r="13661">
          <cell r="E13661">
            <v>119256285019</v>
          </cell>
          <cell r="F13661" t="str">
            <v>Promover la implementación de proyectos productivos asociados a las cadenas productivas agropecuarias en el municipio de El Tambo Cauca</v>
          </cell>
        </row>
        <row r="13662">
          <cell r="E13662">
            <v>119256285020</v>
          </cell>
          <cell r="F13662" t="str">
            <v>Gestionar la implementacion de programas de extensión  rural (asistencia técnica) agropecuaria en el municipio de El Tambo Cauca</v>
          </cell>
        </row>
        <row r="13663">
          <cell r="E13663">
            <v>119256285021</v>
          </cell>
          <cell r="F13663" t="str">
            <v>Gestionar  la creación de marca con sello de origen del municipio de El Tambo Cauca</v>
          </cell>
        </row>
        <row r="13664">
          <cell r="E13664">
            <v>119256285024</v>
          </cell>
          <cell r="F13664" t="str">
            <v>Promover y fomentar los procesos de producción orgánica en el municipio de El Tambo Cauca.</v>
          </cell>
        </row>
        <row r="13665">
          <cell r="E13665">
            <v>119256285026</v>
          </cell>
          <cell r="F13665" t="str">
            <v>Desarrollar programas de promoción, producción y consumo de productos locales en el municipio de El Tambo Cauca.</v>
          </cell>
        </row>
        <row r="13666">
          <cell r="E13666">
            <v>119256285027</v>
          </cell>
          <cell r="F13666" t="str">
            <v>Gestionar la creación de programas de custodios y casas de semillas nativas en el municipio El Tambo Cauca.</v>
          </cell>
        </row>
        <row r="13667">
          <cell r="E13667">
            <v>119256285033</v>
          </cell>
          <cell r="F13667" t="str">
            <v>Coordinar la implementación de sistemas de transformación de productos propios a baja escala en el municipio de El Tambo Cauca</v>
          </cell>
        </row>
        <row r="13668">
          <cell r="E13668">
            <v>119364271817</v>
          </cell>
          <cell r="F13668" t="str">
            <v>Construir y dotar una planta transformadora de plantas medicinales en el municipio de Jambaló, Cauca.</v>
          </cell>
        </row>
        <row r="13669">
          <cell r="E13669">
            <v>119364271818</v>
          </cell>
          <cell r="F13669" t="str">
            <v>Implementar un proyecto de siembra de plantas medicinales para 500 familias del resguardo y municipio de Jambaló</v>
          </cell>
        </row>
        <row r="13670">
          <cell r="E13670">
            <v>119364271875</v>
          </cell>
          <cell r="F13670" t="str">
            <v xml:space="preserve">Realizar estudios, diseños, construcción, dotación y puesta en operación de  Casas Integrales de Tejedoras de Vida del municipio y Resguardo de Jambaló. </v>
          </cell>
        </row>
        <row r="13671">
          <cell r="E13671">
            <v>119364272509</v>
          </cell>
          <cell r="F13671" t="str">
            <v>Fortalecer e incentivar el intercambio de semillas nativas entre las 36 veredas, 4.300 familias del Resguardo Indígena de Jambaló, dentro de las huertas caseras contando con asistencia técnica</v>
          </cell>
        </row>
        <row r="13672">
          <cell r="E13672">
            <v>119364272593</v>
          </cell>
          <cell r="F13672" t="str">
            <v>Implementar tres (3) proyectos de especies menores (aves de postura, pollos y cerdos) para 60 familias de la vereda La Mina Municipio de Jambalo</v>
          </cell>
        </row>
        <row r="13673">
          <cell r="E13673">
            <v>119364272754</v>
          </cell>
          <cell r="F13673" t="str">
            <v>Promover e implementar el desarrollo turístico sostenible para el municipio Resguardo Jambaló en el departamento del Cauca.</v>
          </cell>
        </row>
        <row r="13674">
          <cell r="E13674">
            <v>119364272763</v>
          </cell>
          <cell r="F13674" t="str">
            <v xml:space="preserve">Promover el acceso al servicio de extensión agropecuaria para las comunidades rurales que trabajan las 8 líneas productivas del Plan Ambiental Agropecuario, en el municipio resguardo de Jambaló, Cauca. </v>
          </cell>
        </row>
        <row r="13675">
          <cell r="E13675">
            <v>119364272807</v>
          </cell>
          <cell r="F13675" t="str">
            <v>Fortalecer integralmente a 4.200 familias dedicadas a las 8 líneas productivas definidas en el municipio Resguardo de Jambaló, en el departamento del Cauca.</v>
          </cell>
        </row>
        <row r="13676">
          <cell r="E13676">
            <v>119364272825</v>
          </cell>
          <cell r="F13676" t="str">
            <v>Realizar estudios, diseños, construcción, dotación y puesta en marcha de una planta para el procesamiento de abonos orgánicos en el municipio y resguardo indígena de Jambaló, en el departamento del Cauca.</v>
          </cell>
        </row>
        <row r="13677">
          <cell r="E13677">
            <v>119364272850</v>
          </cell>
          <cell r="F13677" t="str">
            <v>Realizar estudios, diseños, construcción, dotación y puesta en funcionamiento una planta para el procesamiento de café  en el Resguardo Municipio de Jambaló, en el departamento del Cauca.</v>
          </cell>
        </row>
        <row r="13678">
          <cell r="E13678">
            <v>119364272853</v>
          </cell>
          <cell r="F13678" t="str">
            <v>Realizar estudios, diseños, construcción, dotación y puesta en operación de una planta para el procesamiento de frutas en el municipio Resguardo Jambalo, en el departamento del Cauca.</v>
          </cell>
        </row>
        <row r="13679">
          <cell r="E13679">
            <v>119364272856</v>
          </cell>
          <cell r="F13679" t="str">
            <v>Realizar estudios, diseños y construcción de un centro de acopio de frutas , en el Resguardo Municipio de Jambaló en el departamento del Cauca.</v>
          </cell>
        </row>
        <row r="13680">
          <cell r="E13680">
            <v>119364272876</v>
          </cell>
          <cell r="F13680" t="str">
            <v>Realizar estudios, diseños y construcción de una planta para la elaboración de teja y ladrillo  en el municipio Resguardo de Jambaló en el departamento del Cauca.</v>
          </cell>
        </row>
        <row r="13681">
          <cell r="E13681">
            <v>119364272878</v>
          </cell>
          <cell r="F13681" t="str">
            <v>Realizar estudios, diseños y construcción de una planta de transformación de material reciclado en el municipio y resguardo indígena de Jambaló en el departamento del Cauca.</v>
          </cell>
        </row>
        <row r="13682">
          <cell r="E13682">
            <v>119364272882</v>
          </cell>
          <cell r="F13682" t="str">
            <v>Realizar estudios, diseños, construcción, dotación y puesta en operación de una planta potabilizadora y embotelladora de agua en el  Municipio y Resguardo indígena de Jambaló en el departamento del Cauca.</v>
          </cell>
        </row>
        <row r="13683">
          <cell r="E13683">
            <v>119364272887</v>
          </cell>
          <cell r="F13683" t="str">
            <v>Realizar estudios, diseños, construcción, dotación y puesta en operación de una planta para la producción de panela en el municipio Resguardo Jambaló, en el departamento del Cauca.</v>
          </cell>
        </row>
        <row r="13684">
          <cell r="E13684">
            <v>119364272938</v>
          </cell>
          <cell r="F13684" t="str">
            <v>Estudios, diseños, construcción, dotación y puesta en funcionamiento de un local para la elaboración y comercialización de las artesanías propias en el área urbana del municipio resguardo de Jambaló.</v>
          </cell>
        </row>
        <row r="13685">
          <cell r="E13685">
            <v>119364272941</v>
          </cell>
          <cell r="F13685" t="str">
            <v>Diseñar e Implementar programas para la creación de fondos de subsidio de insumos, materiales y maquinaria agropecuarios para las familias productoras de las comunidades rurales del municipio resguardo de Jambaló, Cauca.</v>
          </cell>
        </row>
        <row r="13686">
          <cell r="E13686">
            <v>119364273103</v>
          </cell>
          <cell r="F13686" t="str">
            <v>Entregar capital semilla a asociaciones productivas y organizaciones sociales del municipio Resguardo de Jambaló, que trabajen proyectos con enfoque étnico y de género.</v>
          </cell>
        </row>
        <row r="13687">
          <cell r="E13687">
            <v>119364273104</v>
          </cell>
          <cell r="F13687" t="str">
            <v>Estructurar la ruta jurídica y administrativa para constituir el fondo rotatorio general del Resguardo Municipio de Jambaló en el departamento del Cauca.</v>
          </cell>
        </row>
        <row r="13688">
          <cell r="E13688">
            <v>119450289724</v>
          </cell>
          <cell r="F13688" t="str">
            <v>Desarrollar la cadena productiva de café en el municipio de Mercaderes, Cauca.</v>
          </cell>
        </row>
        <row r="13689">
          <cell r="E13689">
            <v>119450289746</v>
          </cell>
          <cell r="F13689" t="str">
            <v>Implementación de un Plan de Normalización de Cartera  para los productores agropecuarios del municipio de Mercaderes Cauca.</v>
          </cell>
        </row>
        <row r="13690">
          <cell r="E13690">
            <v>119450289783</v>
          </cell>
          <cell r="F13690" t="str">
            <v>Realizar estudios, diseños, construcción, dotación y puesta en operación de un Centro de Acopio Cafetero en la cabecera corregimiental Esmeraldas del municipio de Mercaderes Cauca.</v>
          </cell>
        </row>
        <row r="13691">
          <cell r="E13691">
            <v>119450289806</v>
          </cell>
          <cell r="F13691" t="str">
            <v>Implementar la cadena productiva de ganado doble propósito, caprinos y ovinos en el municipio de Mercaderes Cauca.</v>
          </cell>
        </row>
        <row r="13692">
          <cell r="E13692">
            <v>119450289820</v>
          </cell>
          <cell r="F13692" t="str">
            <v xml:space="preserve">Desarrollar un programa para implementación y certificación en BPA Buenas Prácticas en cada una de las líneas productivas y a los productores del municipio de Mercaderes Cauca. </v>
          </cell>
        </row>
        <row r="13693">
          <cell r="E13693">
            <v>119450291304</v>
          </cell>
          <cell r="F13693" t="str">
            <v>Realizar estudios, diseños, construcción, dotación y puesta en marcha de una planta procesadora de alimentos para animales en el municipio de Mercaderes, Cauca.</v>
          </cell>
        </row>
        <row r="13694">
          <cell r="E13694">
            <v>119450291305</v>
          </cell>
          <cell r="F13694" t="str">
            <v>Facilitar el acceso a seguros de cosecha para los productores agropecuarios del municipio de Mercaderes, Cauca.</v>
          </cell>
        </row>
        <row r="13695">
          <cell r="E13695">
            <v>119450291306</v>
          </cell>
          <cell r="F13695" t="str">
            <v>Diseñar e implementar un programa exclusivo de financiación de proyectos productivos que otorgue capital semilla a organizaciones legalmente constituidas para la posterior conformación de fondos rotatorios en el municipio de Mercaderes, Cauca.</v>
          </cell>
        </row>
        <row r="13696">
          <cell r="E13696">
            <v>119450291307</v>
          </cell>
          <cell r="F13696" t="str">
            <v xml:space="preserve">Crear una organización de segundo nivel integrada por representantes de los 8 corregimientos, encargada de la comercialización de las líneas productivas que permita el fortalecimiento de las organizaciones de base y la certificación de las fincas y los procesos productivos para el municipio de Mercaderes Cauca.   </v>
          </cell>
        </row>
        <row r="13697">
          <cell r="E13697">
            <v>119450291308</v>
          </cell>
          <cell r="F13697" t="str">
            <v>Facilitar el acceso a créditos agropecuarios con entidades financieras para los productores rurales del municipio de Mercaderes Cauca.</v>
          </cell>
        </row>
        <row r="13698">
          <cell r="E13698">
            <v>119450291309</v>
          </cell>
          <cell r="F13698" t="str">
            <v xml:space="preserve">Desarrollar un proyecto integral de especies menores para productores del municipio de Mercaderes, Cauca. </v>
          </cell>
        </row>
        <row r="13699">
          <cell r="E13699">
            <v>119450291310</v>
          </cell>
          <cell r="F13699" t="str">
            <v>Diseñar y crear un programa especial de pensión de jubilación, vejez y riesgos laborales para los agricultores del municipio de Mercaderes Cauca.</v>
          </cell>
        </row>
        <row r="13700">
          <cell r="E13700">
            <v>119450291311</v>
          </cell>
          <cell r="F13700" t="str">
            <v>Diseñar e implementar un sistema de información de precios y calidades, dirigido a los productores agropecuarios del municipio de Mercaderes, Cauca y de la región en general.</v>
          </cell>
        </row>
        <row r="13701">
          <cell r="E13701">
            <v>119450291313</v>
          </cell>
          <cell r="F13701" t="str">
            <v>Desarrollar la cadena productiva de piscicultura en el municipio de Mercaderes, Cauca, con la cría de las especies: Tilapia roja y negra, cachama, carpa, bocachico y yamú entre otros.</v>
          </cell>
        </row>
        <row r="13702">
          <cell r="E13702">
            <v>119450291314</v>
          </cell>
          <cell r="F13702" t="str">
            <v xml:space="preserve">Diseñar e implementar una estrategia de comercialización para los productos agropecuarios principales del municipio de Mercaderes, Cauca. </v>
          </cell>
        </row>
        <row r="13703">
          <cell r="E13703">
            <v>119450291315</v>
          </cell>
          <cell r="F13703" t="str">
            <v xml:space="preserve"> Promover el acceso al servicio de extensión agropecuaria para la comunidad campesina y afrodescendiente del municipio de Mercaderes, Cauca.</v>
          </cell>
        </row>
        <row r="13704">
          <cell r="E13704">
            <v>119450291316</v>
          </cell>
          <cell r="F13704" t="str">
            <v>Implementar programas para la creación de fondos de subsidio de insumos y maquinaria agropecuarios para las   familias productoras de las comunidades campesinas y afrodescendientes del municipio de Mercaderes,  Cauca.</v>
          </cell>
        </row>
        <row r="13705">
          <cell r="E13705">
            <v>119450291317</v>
          </cell>
          <cell r="F13705" t="str">
            <v xml:space="preserve">Fortalecer y promover la línea productiva de la caña panelera desde la siembra hasta la comercialización de panela en el municipio de Mercaderes Cauca. </v>
          </cell>
        </row>
        <row r="13706">
          <cell r="E13706">
            <v>119450291318</v>
          </cell>
          <cell r="F13706" t="str">
            <v>Gestionar la construcción y dotación de un centro de investigación, innovación y desarrollo científico para la certificación de semillas en el municipio de Mercaderes Cauca.</v>
          </cell>
        </row>
        <row r="13707">
          <cell r="E13707">
            <v>119450291319</v>
          </cell>
          <cell r="F13707" t="str">
            <v xml:space="preserve">Realizar estudios, diseños, construcción y dotación de una planta para producción de abonos orgánicos e insumos agrícolas en el municipio de Mercaderes Cauca. </v>
          </cell>
        </row>
        <row r="13708">
          <cell r="E13708">
            <v>119450291320</v>
          </cell>
          <cell r="F13708" t="str">
            <v xml:space="preserve">Gestionar la implementación de una zona franca en el municipio de Mercaderes, Cauca. </v>
          </cell>
        </row>
        <row r="13709">
          <cell r="E13709">
            <v>119450291321</v>
          </cell>
          <cell r="F13709" t="str">
            <v>Realizar estudios, diseños, construcción, dotación y puesta en marcha de una central de comercialización y centro de negocios agropecuario el municipio de Mercaderes, Cauca.</v>
          </cell>
        </row>
        <row r="13710">
          <cell r="E13710">
            <v>119450291322</v>
          </cell>
          <cell r="F13710" t="str">
            <v xml:space="preserve">Diseñar y ejecutar un programa de servicios turísticos para el municipio de Mercaderes, Cauca. </v>
          </cell>
        </row>
        <row r="13711">
          <cell r="E13711">
            <v>119450291323</v>
          </cell>
          <cell r="F13711" t="str">
            <v>Conformar una organización para comercializar los excedentes de las unidades productivas, generando ingresos para mejorar la calidad de vida de todas las mujeres del municipio de Mercaderes, Cauca.</v>
          </cell>
        </row>
        <row r="13712">
          <cell r="E13712">
            <v>119450291324</v>
          </cell>
          <cell r="F13712" t="str">
            <v>Fortalecer la cadena productiva apícola del municipio de Mercaderes, Cauca.</v>
          </cell>
        </row>
        <row r="13713">
          <cell r="E13713">
            <v>119450291325</v>
          </cell>
          <cell r="F13713" t="str">
            <v>Desarrollar la cadena productiva de frutales en el municipio de Mercaderes Cauca.</v>
          </cell>
        </row>
        <row r="13714">
          <cell r="E13714">
            <v>119450291326</v>
          </cell>
          <cell r="F13714" t="str">
            <v>Fortalecer organizacional, jurídica, social y económicamente las organizaciones rurales del municipio de Mercaderes Cauca.</v>
          </cell>
        </row>
        <row r="13715">
          <cell r="E13715">
            <v>119450291327</v>
          </cell>
          <cell r="F13715" t="str">
            <v xml:space="preserve">  Constituir y poner en marcha  3  empresas  dedicadas a la extracción de material de construcción en el municipio de Mercaderes Cauca.</v>
          </cell>
        </row>
        <row r="13716">
          <cell r="E13716">
            <v>119450291328</v>
          </cell>
          <cell r="F13716" t="str">
            <v>Fortalecer la línea   productiva de Cacao desde el establecimiento y mantenimiento de cultivos hasta la comercialización de cacao tostado y molido en el municipio de Mercaderes, Cauca.</v>
          </cell>
        </row>
        <row r="13717">
          <cell r="E13717">
            <v>119450291331</v>
          </cell>
          <cell r="F13717" t="str">
            <v>Implementar un programa para la transformación a pequeña escala, que permita prolongar el ciclo de oferta de productos nativos de la región en el municipio de Mercaderes Cauca</v>
          </cell>
        </row>
        <row r="13718">
          <cell r="E13718">
            <v>119450291333</v>
          </cell>
          <cell r="F13718" t="str">
            <v>Impulsar la creación de un sistema de intercambio, protección y conservación de semillas nativas para fortalecer la producción de alimentos propios en el municipio de Mercaderes Cauca</v>
          </cell>
        </row>
        <row r="13719">
          <cell r="E13719">
            <v>119455266146</v>
          </cell>
          <cell r="F13719" t="str">
            <v>Estudios de prefactibilidad y factibilidad para dotación de vehículos de carga pesada para el transporte de productos de la zona rural del municipio de miranda Cauca.</v>
          </cell>
        </row>
        <row r="13720">
          <cell r="E13720">
            <v>119455266151</v>
          </cell>
          <cell r="F13720" t="str">
            <v>Realizar estudios de factibilidad, fortalecimiento e implementación de la cadena productiva de panela en el municipio de Miranda Cauca</v>
          </cell>
        </row>
        <row r="13721">
          <cell r="E13721">
            <v>119455266155</v>
          </cell>
          <cell r="F13721" t="str">
            <v>Realizar los estudios de prefactibilidad y factibilidad y creación de zona franca agroindustrial en el municipio de Miranda Cauca</v>
          </cell>
        </row>
        <row r="13722">
          <cell r="E13722">
            <v>119455266184</v>
          </cell>
          <cell r="F13722" t="str">
            <v>Realizar los estudios de prefactibiilidad y factibilidad,  compra de predios,   construcción y dotación de centros de Acopio Multiproposito en el Municipio de Miranda Cauca</v>
          </cell>
        </row>
        <row r="13723">
          <cell r="E13723">
            <v>119455266185</v>
          </cell>
          <cell r="F13723" t="str">
            <v>Generar mecanismos para la vinculación laboral y la articulación de pequeñas y medianas  empresas en la cadena de proveeduria de grandes empresas presentes en el territorio.</v>
          </cell>
        </row>
        <row r="13724">
          <cell r="E13724">
            <v>119455266467</v>
          </cell>
          <cell r="F13724" t="str">
            <v>Realizar convenios para vincular al mercado laboral a los bachilleres, técnicos, tecnologos y profesionales del municipio de Miranda Cauca.</v>
          </cell>
        </row>
        <row r="13725">
          <cell r="E13725">
            <v>119455266548</v>
          </cell>
          <cell r="F13725" t="str">
            <v>Fortalecer los encuentros de semillas que se realizan en el municipio de Miranda Cauca</v>
          </cell>
        </row>
        <row r="13726">
          <cell r="E13726">
            <v>119455266599</v>
          </cell>
          <cell r="F13726" t="str">
            <v>Coordinación institucional público - privado con enfoque  étnico, cultural, de género, diferencial y acompañamiento institucional permanente en el tránsito a las economías legales en el municipio de Miranda Cauca</v>
          </cell>
        </row>
        <row r="13727">
          <cell r="E13727">
            <v>119455266661</v>
          </cell>
          <cell r="F13727" t="str">
            <v>Recuperación del suelo para proyectos productivos en finca tradicional en el municipio de Miranda Cauca.</v>
          </cell>
        </row>
        <row r="13728">
          <cell r="E13728">
            <v>119455267967</v>
          </cell>
          <cell r="F13728" t="str">
            <v xml:space="preserve">Creación de seguros para cosecha de los cultivos más comunes del municipio de Miranda Cauca </v>
          </cell>
        </row>
        <row r="13729">
          <cell r="E13729">
            <v>119455267968</v>
          </cell>
          <cell r="F13729" t="str">
            <v>Promoción en contra el trabajo infantil en el municipio de Miranda Cauca</v>
          </cell>
        </row>
        <row r="13730">
          <cell r="E13730">
            <v>119455267969</v>
          </cell>
          <cell r="F13730" t="str">
            <v>Estudios, Diseños, adquisión de lote para la Construcción y dotación de una Planta de Manejo de Residuos Solidos en el Municipio de Miranda</v>
          </cell>
        </row>
        <row r="13731">
          <cell r="E13731">
            <v>119455267970</v>
          </cell>
          <cell r="F13731" t="str">
            <v>Creación de subsidios para el establecimiento y mantenimiento de procesos productivos en el municipio de Miranda Cauca</v>
          </cell>
        </row>
        <row r="13732">
          <cell r="E13732">
            <v>119455267971</v>
          </cell>
          <cell r="F13732" t="str">
            <v>Implementación de programas para el fortalecimiento de emprendimientos en el municipio de Miranda Cauca</v>
          </cell>
        </row>
        <row r="13733">
          <cell r="E13733">
            <v>119455267972</v>
          </cell>
          <cell r="F13733" t="str">
            <v>Fortalecimiento del Consejo Municipal de Desarrollo Rural CDMR del Municipio de Miranda</v>
          </cell>
        </row>
        <row r="13734">
          <cell r="E13734">
            <v>119455267973</v>
          </cell>
          <cell r="F13734" t="str">
            <v xml:space="preserve">Fortalecimiento del Cultivo de aguacate Hass para 300 familias en el municipio de Miranda. </v>
          </cell>
        </row>
        <row r="13735">
          <cell r="E13735">
            <v>119455267974</v>
          </cell>
          <cell r="F13735" t="str">
            <v>Fortalecimiento de microempresas y unidades económicas existentes en el municipio de Miranda Cauca</v>
          </cell>
        </row>
        <row r="13736">
          <cell r="E13736">
            <v>119455267975</v>
          </cell>
          <cell r="F13736" t="str">
            <v>Fortalecimiento al sector productivo para activación de canales de comercialización de los bienes y servicios producidos en el municipio de Miranda Cauca</v>
          </cell>
        </row>
        <row r="13737">
          <cell r="E13737">
            <v>119455267976</v>
          </cell>
          <cell r="F13737" t="str">
            <v>Fortalecimiento de la línea productiva de café en el municipio de Miranda Cauca</v>
          </cell>
        </row>
        <row r="13738">
          <cell r="E13738">
            <v>119455267977</v>
          </cell>
          <cell r="F13738" t="str">
            <v>Acceso a líneas de crédito blandas para la instalación y mantenimiento de procesos productivos en el municipio de Miranda Cauca.</v>
          </cell>
        </row>
        <row r="13739">
          <cell r="E13739">
            <v>119455267979</v>
          </cell>
          <cell r="F13739" t="str">
            <v>Fortalecimiento de la línea productiva de Flores en el municipio de Miranda Cauca</v>
          </cell>
        </row>
        <row r="13740">
          <cell r="E13740">
            <v>119455267980</v>
          </cell>
          <cell r="F13740" t="str">
            <v>Implementación de Programas para el desarrollo de una agricultura orgánica en el municipio de Miranda Cauca</v>
          </cell>
        </row>
        <row r="13741">
          <cell r="E13741">
            <v>119455267981</v>
          </cell>
          <cell r="F13741" t="str">
            <v>Formulación e Implementación de un Plan de Desarrollo Turístico Sostenible Comunitario en el Municipio de Miranda Cauca</v>
          </cell>
        </row>
        <row r="13742">
          <cell r="E13742">
            <v>119455267983</v>
          </cell>
          <cell r="F13742" t="str">
            <v>Formulación e implementación de plan agropecuario y ambiental del municipio de Miranda Cauca</v>
          </cell>
        </row>
        <row r="13743">
          <cell r="E13743">
            <v>119455267984</v>
          </cell>
          <cell r="F13743" t="str">
            <v>Promoción de consumo local de bienes y servicios producidos en Miranda Cauca</v>
          </cell>
        </row>
        <row r="13744">
          <cell r="E13744">
            <v>119455267985</v>
          </cell>
          <cell r="F13744" t="str">
            <v>Fortalecimiento a pequeños productores rurales del municipio de Miranda Cauca</v>
          </cell>
        </row>
        <row r="13745">
          <cell r="E13745">
            <v>119455267986</v>
          </cell>
          <cell r="F13745" t="str">
            <v>Fortalecimiento e implementación de la línea productiva de frutales en el municipio de Miranda Cauca</v>
          </cell>
        </row>
        <row r="13746">
          <cell r="E13746">
            <v>119455267987</v>
          </cell>
          <cell r="F13746" t="str">
            <v>Construcción de políticas públicas en favor de la protección social de los trabajadores del campo en el municipio de Miranda.</v>
          </cell>
        </row>
        <row r="13747">
          <cell r="E13747">
            <v>119455267988</v>
          </cell>
          <cell r="F13747" t="str">
            <v>Compra y entrega de maquinaria, equipos y herramientas para la producción, asistencia técnica y tecnología integral para todas las organizaciones productivas del municipio de Miranda.</v>
          </cell>
        </row>
        <row r="13748">
          <cell r="E13748">
            <v>119455267989</v>
          </cell>
          <cell r="F13748" t="str">
            <v>Activación de nuevas líneas productivas en el municipio de Miranda Cauca</v>
          </cell>
        </row>
        <row r="13749">
          <cell r="E13749">
            <v>119455267990</v>
          </cell>
          <cell r="F13749" t="str">
            <v>Fortalecimiento de proyectos productivos de especies menores para personas LGTBI, Mujeres Victimas del Municipio de Miranda.</v>
          </cell>
        </row>
        <row r="13750">
          <cell r="E13750">
            <v>119455267991</v>
          </cell>
          <cell r="F13750" t="str">
            <v>Estudios,Diseños para la Construcción de  Bancos de Semillas en el municipio de Miranda Cauca</v>
          </cell>
        </row>
        <row r="13751">
          <cell r="E13751">
            <v>119455267992</v>
          </cell>
          <cell r="F13751" t="str">
            <v>Fortalecimiento a las asociaciones de productores del municipio de Miranda Cauca</v>
          </cell>
        </row>
        <row r="13752">
          <cell r="E13752">
            <v>119455267993</v>
          </cell>
          <cell r="F13752" t="str">
            <v>Implementación de Proyectos Productivos Integrales para Mujeres Rurales (afros, campesinas, indígenas, Lesbianas) del municipio de Miranda Cauca</v>
          </cell>
        </row>
        <row r="13753">
          <cell r="E13753">
            <v>119455267994</v>
          </cell>
          <cell r="F13753" t="str">
            <v xml:space="preserve">Articulación entre comunidades productoras y los cultivadores de caña para el control de fumigaciones aéreas en el Municipio de Miranda. </v>
          </cell>
        </row>
        <row r="13754">
          <cell r="E13754">
            <v>119455267995</v>
          </cell>
          <cell r="F13754" t="str">
            <v>Implementación de un programa de asistencia técnica para el manejo de cultivos tradicionales y de semillas propias en el municipio de Miranda Cauca</v>
          </cell>
        </row>
        <row r="13755">
          <cell r="E13755">
            <v>119455267996</v>
          </cell>
          <cell r="F13755" t="str">
            <v>Fortalecimiento del procesamiento de Marmol en el Municipio de Miranda</v>
          </cell>
        </row>
        <row r="13756">
          <cell r="E13756">
            <v>119455267997</v>
          </cell>
          <cell r="F13756" t="str">
            <v>Fortalecimiento de las industrias culturales y creativas del municipio de Miranda Cauca</v>
          </cell>
        </row>
        <row r="13757">
          <cell r="E13757">
            <v>119455268001</v>
          </cell>
          <cell r="F13757" t="str">
            <v>Gestionar la implementacion de un programa pecuario de especies menores para las familias del municipio de Miranda Cauca.</v>
          </cell>
        </row>
        <row r="13758">
          <cell r="E13758">
            <v>119455268010</v>
          </cell>
          <cell r="F13758" t="str">
            <v>Gestionar el diseño e implementacion de estanques de geomembrena para cría de peces en el municipio de Miranda Cauca.</v>
          </cell>
        </row>
        <row r="13759">
          <cell r="E13759">
            <v>119455268014</v>
          </cell>
          <cell r="F13759" t="str">
            <v xml:space="preserve">Crear tres banco de semillas nativas en el municipio de Miranda Cauca </v>
          </cell>
        </row>
        <row r="13760">
          <cell r="E13760">
            <v>119473282757</v>
          </cell>
          <cell r="F13760" t="str">
            <v>Realizar estudios, diseños y construcción de  laboratorios de plantas medicinales en el municipio de Morales, Cauca.</v>
          </cell>
        </row>
        <row r="13761">
          <cell r="E13761">
            <v>119473283118</v>
          </cell>
          <cell r="F13761" t="str">
            <v>Acompañamiento a los resguardos indigenas de Morales para aplicación del decreto del 1953 y 2719 de 2014 en materia de la administración directa de los recursos de AESGP.</v>
          </cell>
        </row>
        <row r="13762">
          <cell r="E13762">
            <v>119473284326</v>
          </cell>
          <cell r="F13762" t="str">
            <v>Diseñar e implementar un programa de analisis y monitoreo permanente de suelos en el municipio de Morales.</v>
          </cell>
        </row>
        <row r="13763">
          <cell r="E13763">
            <v>119473284340</v>
          </cell>
          <cell r="F13763" t="str">
            <v>Crear e implementar una estrategia  de bancos de conservación, reproducción, uso, mejoramiento, protección y distribución de semillas nativas y ancestrales, en el municipio de Morales, Cauca.</v>
          </cell>
        </row>
        <row r="13764">
          <cell r="E13764">
            <v>119473284360</v>
          </cell>
          <cell r="F13764" t="str">
            <v>Realizar estudios de prefactibilidad, factibilidad, construcción y puesta en marcha de un centro de acopio multiprósito en Morales Cauca.</v>
          </cell>
        </row>
        <row r="13765">
          <cell r="E13765">
            <v>119473284394</v>
          </cell>
          <cell r="F13765" t="str">
            <v xml:space="preserve">Garantizar el acceso a créditos y subsidios para el sector agropecuario, turístico, agroindustrial y manufacturero, con prioridad en la mujer rural, en el municipio de Morales Cauca. </v>
          </cell>
        </row>
        <row r="13766">
          <cell r="E13766">
            <v>119473284411</v>
          </cell>
          <cell r="F13766" t="str">
            <v>Crear un fondo económico para compensación económica por pérdidas de cultivos debido factores climáticos, plagas y enfermedades.</v>
          </cell>
        </row>
        <row r="13767">
          <cell r="E13767">
            <v>119473284430</v>
          </cell>
          <cell r="F13767" t="str">
            <v>Realizar las gestiones para incrementar la oferta de entidades  financieras en el municipio de Mores-Cauca.</v>
          </cell>
        </row>
        <row r="13768">
          <cell r="E13768">
            <v>119473284436</v>
          </cell>
          <cell r="F13768" t="str">
            <v>Diseñar e implementar mecanismos para la vinculación de mano de obra local calificada y no calificada en la ejecución de proyectos en el municipio de Morales Cauca.</v>
          </cell>
        </row>
        <row r="13769">
          <cell r="E13769">
            <v>119473284454</v>
          </cell>
          <cell r="F13769" t="str">
            <v>Diseñar e implementar mecanismos para garantizar precios base de café que hagan rentable la actividad al productor.</v>
          </cell>
        </row>
        <row r="13770">
          <cell r="E13770">
            <v>119473284506</v>
          </cell>
          <cell r="F13770" t="str">
            <v>Realizar las gestiones para ampliación de la cobertura del programa adulto mayor a la zona rural del municpio de Morales - Cauca.</v>
          </cell>
        </row>
        <row r="13771">
          <cell r="E13771">
            <v>119473284840</v>
          </cell>
          <cell r="F13771" t="str">
            <v>Implementar y fortalecer  la cadena productiva de frutales en el municipio de Morales Cauca.</v>
          </cell>
        </row>
        <row r="13772">
          <cell r="E13772">
            <v>119473284841</v>
          </cell>
          <cell r="F13772" t="str">
            <v>Fortalecer la producción y transformación de plátano en el municipio de Morales Cauca.</v>
          </cell>
        </row>
        <row r="13773">
          <cell r="E13773">
            <v>119473284842</v>
          </cell>
          <cell r="F13773" t="str">
            <v>Construir  y dotar una planta industrial para la transformación de arcilla en tejas, ladrillo y demás derivados en el Resguardo  Indígena de Chimborazo del municipio de Morales Cauca.</v>
          </cell>
        </row>
        <row r="13774">
          <cell r="E13774">
            <v>119473284843</v>
          </cell>
          <cell r="F13774" t="str">
            <v>Fortalecer la producción y transformación de yuca en el municipio de Morales Cauca.</v>
          </cell>
        </row>
        <row r="13775">
          <cell r="E13775">
            <v>119473284844</v>
          </cell>
          <cell r="F13775" t="str">
            <v>Construir plantas  procesadoras de materia orgánica para producir abonos orgánicos en el municipio de Morales Cauca.</v>
          </cell>
        </row>
        <row r="13776">
          <cell r="E13776">
            <v>119473284845</v>
          </cell>
          <cell r="F13776" t="str">
            <v>Construir una central de beneficio para café en el municipio de Morales Cauca.</v>
          </cell>
        </row>
        <row r="13777">
          <cell r="E13777">
            <v>119473284847</v>
          </cell>
          <cell r="F13777" t="str">
            <v>Dotar de kit de beneficio ecológico  húmedo y seco a aproximadamente 2000 familias caficultoras del municipio de Morales Cauca.</v>
          </cell>
        </row>
        <row r="13778">
          <cell r="E13778">
            <v>119473284848</v>
          </cell>
          <cell r="F13778" t="str">
            <v>Mejorar y adecuar la planta de sacrificio de autoconsumo de ganado bovino en el municipio de Morales Cauca.</v>
          </cell>
        </row>
        <row r="13779">
          <cell r="E13779">
            <v>119473284849</v>
          </cell>
          <cell r="F13779" t="str">
            <v>Desarrollar e implementar un plan turístico que permita aprovechar la oferta natural, paisajística (deportes), talento humano, ecológica y cultural de Morales Cauca.</v>
          </cell>
        </row>
        <row r="13780">
          <cell r="E13780">
            <v>119473284851</v>
          </cell>
          <cell r="F13780" t="str">
            <v>Realizar un diagnóstico que permita definir la construcción y dotación de los silos para realizar el proceso del secado del café en el municipio de Morales Cauca.</v>
          </cell>
        </row>
        <row r="13781">
          <cell r="E13781">
            <v>119473284852</v>
          </cell>
          <cell r="F13781" t="str">
            <v>Implementar y fortalecer la producción piscícola, intensiva y artesanal del municipio de Morales Cauca.</v>
          </cell>
        </row>
        <row r="13782">
          <cell r="E13782">
            <v>119473284853</v>
          </cell>
          <cell r="F13782" t="str">
            <v>Construir espacios de infraestructura para realizar la comercialización de artesanías en el casco urbano de Morales Cauca.</v>
          </cell>
        </row>
        <row r="13783">
          <cell r="E13783">
            <v>119473284855</v>
          </cell>
          <cell r="F13783" t="str">
            <v>Realizar, el estudio, diseño y construcción de cable aéreo para el transporte en los sitios más lejanos en el municipio de Morales Cauca.</v>
          </cell>
        </row>
        <row r="13784">
          <cell r="E13784">
            <v>119473284856</v>
          </cell>
          <cell r="F13784" t="str">
            <v xml:space="preserve">Formar a los productores en plan de negocios, economía del cuidado y educación financiera en el municipio de Morales Cauca. </v>
          </cell>
        </row>
        <row r="13785">
          <cell r="E13785">
            <v>119473284857</v>
          </cell>
          <cell r="F13785" t="str">
            <v>Brindar asistencia técnica integral con resultados tangible y valorativos, amigables con el medio ambiente que involucre nuevas tecnologías y contribuya a la reducción de los costos de producción en el municipio de Morales Cauca.</v>
          </cell>
        </row>
        <row r="13786">
          <cell r="E13786">
            <v>119473284858</v>
          </cell>
          <cell r="F13786" t="str">
            <v>Fortalecer y crear fondos rotatorios, para organizaciones productivas, con enfoque étnico y de género, en el municipio de Morales Cauca.</v>
          </cell>
        </row>
        <row r="13787">
          <cell r="E13787">
            <v>119473284859</v>
          </cell>
          <cell r="F13787" t="str">
            <v>Implementar  proyectos de manufactura y  ebanistería en el municipio de Morales Cauca.</v>
          </cell>
        </row>
        <row r="13788">
          <cell r="E13788">
            <v>119473284861</v>
          </cell>
          <cell r="F13788" t="str">
            <v>Crear una institución financiera comunitaria donde sus socios sean las organizaciones de base en municipio de Morales Cauca.</v>
          </cell>
        </row>
        <row r="13789">
          <cell r="E13789">
            <v>119473284862</v>
          </cell>
          <cell r="F13789" t="str">
            <v>Fortalecer e  implementar  un proyecto de ganadería doble propósito, con aplicación de nuevas tecnologías de producción, en el municipio de Morales Cauca.</v>
          </cell>
        </row>
        <row r="13790">
          <cell r="E13790">
            <v>119473284863</v>
          </cell>
          <cell r="F13790" t="str">
            <v>Implementar el pago por servicios ambientales y otros servicios a la familias protectoras de nacimientos de agua y bosques del municipio de Morales Cauca</v>
          </cell>
        </row>
        <row r="13791">
          <cell r="E13791">
            <v>119473284864</v>
          </cell>
          <cell r="F13791" t="str">
            <v>Crear alianzas comerciales en cada una de las líneas productivas  en el municipio de Morales Cauca.</v>
          </cell>
        </row>
        <row r="13792">
          <cell r="E13792">
            <v>119473284865</v>
          </cell>
          <cell r="F13792" t="str">
            <v>Fortalecer a las familias productoras de caña con nuevas variedades de semillas e insumos y dotarlas con equipos y maquinaria para el proceso industrial en el municipio de Morales Cauca.</v>
          </cell>
        </row>
        <row r="13793">
          <cell r="E13793">
            <v>119473284866</v>
          </cell>
          <cell r="F13793" t="str">
            <v>Fortalecer y crear  los diferentes procesos organizativos, del sector agropecuario, de turismo y  de mano factura en el municipio de Morales Cauca.</v>
          </cell>
        </row>
        <row r="13794">
          <cell r="E13794">
            <v>119473284867</v>
          </cell>
          <cell r="F13794" t="str">
            <v>Implementar y hacer seguimiento a los proyectos de especies menores en el municipio de Morales Cauca.</v>
          </cell>
        </row>
        <row r="13795">
          <cell r="E13795">
            <v>119473284868</v>
          </cell>
          <cell r="F13795" t="str">
            <v>Construcción y equipamiento de plantas transformadoras de café en el municipio de Morales Cauca.</v>
          </cell>
        </row>
        <row r="13796">
          <cell r="E13796">
            <v>119473284869</v>
          </cell>
          <cell r="F13796" t="str">
            <v xml:space="preserve">Gestionar ante las entidades como el SENA, gobernación y municipio recursos económicos para crear un fondo emprender en el municipio de Morales Cauca. </v>
          </cell>
        </row>
        <row r="13797">
          <cell r="E13797">
            <v>119473284870</v>
          </cell>
          <cell r="F13797" t="str">
            <v>Construir  bases metálicas con su respectiva cubierta y un sistema de riego por goteo controlado para cultivar de hortalizas  en el municipio de Morales Cauca.</v>
          </cell>
        </row>
        <row r="13798">
          <cell r="E13798">
            <v>119473284871</v>
          </cell>
          <cell r="F13798" t="str">
            <v>Construir y dotar una planta  para el trillado del café en el municipio de Morales Cauca.</v>
          </cell>
        </row>
        <row r="13799">
          <cell r="E13799">
            <v>119473284876</v>
          </cell>
          <cell r="F13799" t="str">
            <v>Implementar y fortalecer  1000 unidades productivas campesinas para la producción de alimentos de auto-consumo en el municipio de Morales Cauca</v>
          </cell>
        </row>
        <row r="13800">
          <cell r="E13800">
            <v>119473284877</v>
          </cell>
          <cell r="F13800" t="str">
            <v>Establecer un programas de preparación de abonos orgánicos para las unidades productivas tradicionales del municipio de Morales Cauca.</v>
          </cell>
        </row>
        <row r="13801">
          <cell r="E13801">
            <v>119473284878</v>
          </cell>
          <cell r="F13801" t="str">
            <v>Establecer un programa de custodio de semillas ancestrales y especies nativas en los territorios étnicos y campesinos del municipio de Morales Cauca</v>
          </cell>
        </row>
        <row r="13802">
          <cell r="E13802">
            <v>119473284882</v>
          </cell>
          <cell r="F13802" t="str">
            <v>Establecer un programa de acompañamiento, asistencia técnica propia y extensión rural intercultural para las comunidades étnicas y campesinas del municipio de Morales Cauca.</v>
          </cell>
        </row>
        <row r="13803">
          <cell r="E13803">
            <v>119532289713</v>
          </cell>
          <cell r="F13803" t="str">
            <v>Diseño, Implementación y Fomento de un Plan  de Ecoturismo Rural Comunitario en el municipio del Patía Cauca.</v>
          </cell>
        </row>
        <row r="13804">
          <cell r="E13804">
            <v>119532291423</v>
          </cell>
          <cell r="F13804" t="str">
            <v>Promover y fortalecer de manera integral la cadena productiva de Ganadería bovina de manera sustentable en el municipio del Patía</v>
          </cell>
        </row>
        <row r="13805">
          <cell r="E13805">
            <v>119532291424</v>
          </cell>
          <cell r="F13805" t="str">
            <v>Implementar una Unidad de apoyo para la identificación, formulación y gestión de proyectos comunitarios para el sector productivo y educativo del municipio del Patía.</v>
          </cell>
        </row>
        <row r="13806">
          <cell r="E13806">
            <v>119532291425</v>
          </cell>
          <cell r="F13806" t="str">
            <v>Apoyar y fortalecer integralmente la cadena productiva de LIMON en el municipio del Patía</v>
          </cell>
        </row>
        <row r="13807">
          <cell r="E13807">
            <v>119532291426</v>
          </cell>
          <cell r="F13807" t="str">
            <v>Fortalecer y fomentar el aprovechamiento económico del Totumo, Puroguasca y Junco en sus diferentes usos en el municipio de Patia</v>
          </cell>
        </row>
        <row r="13808">
          <cell r="E13808">
            <v>119532291427</v>
          </cell>
          <cell r="F13808" t="str">
            <v>Apoyar y fortalecer integralmente la cadena productiva de piscicultura para producir en Estanques tilapia, cachama, Yamu, carpa, mojarra en el municipio del Patía</v>
          </cell>
        </row>
        <row r="13809">
          <cell r="E13809">
            <v>119532291428</v>
          </cell>
          <cell r="F13809" t="str">
            <v>Implementar y fomentar integralmente líneas productivas promisorias (sacha inchi, Cannabis, cáñamo, moringa, piñuela y otras) en el municipio de el Patía</v>
          </cell>
        </row>
        <row r="13810">
          <cell r="E13810">
            <v>119532291429</v>
          </cell>
          <cell r="F13810" t="str">
            <v>Apoyar y fortalecer integralmente la comercialización de la producción de las organizaciones productivas del municipio del Patía Cauca</v>
          </cell>
        </row>
        <row r="13811">
          <cell r="E13811">
            <v>119532291430</v>
          </cell>
          <cell r="F13811" t="str">
            <v xml:space="preserve">Crear e institucionalizar un programa para conducir el sistema productivo agropecuario del municipio de Patia hacia un modelo agroecologico </v>
          </cell>
        </row>
        <row r="13812">
          <cell r="E13812">
            <v>119532291431</v>
          </cell>
          <cell r="F13812" t="str">
            <v xml:space="preserve">Apoyar y fortalecer integralmente la cadena productiva de café en el municipio del Patía </v>
          </cell>
        </row>
        <row r="13813">
          <cell r="E13813">
            <v>119532291432</v>
          </cell>
          <cell r="F13813" t="str">
            <v>Implementar programa de pago por servicios ambientales en el municipio de Patia</v>
          </cell>
        </row>
        <row r="13814">
          <cell r="E13814">
            <v>119532291433</v>
          </cell>
          <cell r="F13814" t="str">
            <v>Implementar un programa de apoyo a la microempresa como estrategia de generación de empleo y sostenibilidad económica de mujeres y mujeres víctimas del conflicto armado en el municipio del Patía</v>
          </cell>
        </row>
        <row r="13815">
          <cell r="E13815">
            <v>119532291434</v>
          </cell>
          <cell r="F13815" t="str">
            <v>Apoyar integralmente la cadena productiva de APICULTURA en el municipio del Patía</v>
          </cell>
        </row>
        <row r="13816">
          <cell r="E13816">
            <v>119532291435</v>
          </cell>
          <cell r="F13816" t="str">
            <v xml:space="preserve">fortalecer y fomentar el aprovechamiento de residuos sólidos en la elaboración de artesanías en el municipio de Patia </v>
          </cell>
        </row>
        <row r="13817">
          <cell r="E13817">
            <v>119532291436</v>
          </cell>
          <cell r="F13817" t="str">
            <v>Implementar y fomentar la generación y uso de energías renovables en el municipio del Patía</v>
          </cell>
        </row>
        <row r="13818">
          <cell r="E13818">
            <v>119532291437</v>
          </cell>
          <cell r="F13818" t="str">
            <v>Implementar y fortalecer los fondos Rotatorios y fondos de garantías en las formas asociativas y naturales del municipio del Patía</v>
          </cell>
        </row>
        <row r="13819">
          <cell r="E13819">
            <v>119532291438</v>
          </cell>
          <cell r="F13819" t="str">
            <v xml:space="preserve">Fortalecer integralmente la producción de frutales en el municipio del Patía </v>
          </cell>
        </row>
        <row r="13820">
          <cell r="E13820">
            <v>119532291439</v>
          </cell>
          <cell r="F13820" t="str">
            <v xml:space="preserve">Apoyar y fortalecer integralmente la cadena productiva de caña panelera en el municipio del Patía </v>
          </cell>
        </row>
        <row r="13821">
          <cell r="E13821">
            <v>119532291440</v>
          </cell>
          <cell r="F13821" t="str">
            <v>Apoyar y fortalecer integralmente la cadena productiva de CACAO en el municipio del Patía</v>
          </cell>
        </row>
        <row r="13822">
          <cell r="E13822">
            <v>119532291441</v>
          </cell>
          <cell r="F13822" t="str">
            <v>Fortalecer organizacionalmente formas Asociativas socioproductivas del Municipio del Patía</v>
          </cell>
        </row>
        <row r="13823">
          <cell r="E13823">
            <v>119532291442</v>
          </cell>
          <cell r="F13823" t="str">
            <v>Implementar integralmente un programa de Asistencia Técnica para el sector agropecuario del municipio del Patía</v>
          </cell>
        </row>
        <row r="13824">
          <cell r="E13824">
            <v>119532291443</v>
          </cell>
          <cell r="F13824" t="str">
            <v xml:space="preserve">Implementación de un Banco de maquinaria agrícola para las organizaciones productivas del municipio del Patía </v>
          </cell>
        </row>
        <row r="13825">
          <cell r="E13825">
            <v>119532291444</v>
          </cell>
          <cell r="F13825" t="str">
            <v>Fortalecer las practicas artesanales y ancestrales de minería en el municipio del Patía Cauca</v>
          </cell>
        </row>
        <row r="13826">
          <cell r="E13826">
            <v>119532291446</v>
          </cell>
          <cell r="F13826" t="str">
            <v>Implementar el desarrollo de proyectos productivos de autoconsumo con promoción y mercadeo de los excedentes, que permitan optimizar la soberanía alimentaria en el Municipio de Patía Cauca</v>
          </cell>
        </row>
        <row r="13827">
          <cell r="E13827">
            <v>119532291447</v>
          </cell>
          <cell r="F13827" t="str">
            <v xml:space="preserve">Desarrollar programas de asistencia técnica y de nuevas tecnologías productivas con el apoyo de entidades del orden municipal y departamental que permitan garantizar la soberanía alimentaria, el abastecimiento interno y la reactivación de mercados locales en el municipio de Patía. </v>
          </cell>
        </row>
        <row r="13828">
          <cell r="E13828">
            <v>119532291448</v>
          </cell>
          <cell r="F13828" t="str">
            <v>Desarrollar programas de formación en producción y comercialización de alimentos mediante alianzas con entidades publico privadas de capacitación orientadas a toda la comunidad del Municipio de Patía-Cauca.</v>
          </cell>
        </row>
        <row r="13829">
          <cell r="E13829">
            <v>119532291449</v>
          </cell>
          <cell r="F13829" t="str">
            <v xml:space="preserve">Implementar un sistema para la conservación e intercambio de semillas propias en el Municipio de Patía Cauca </v>
          </cell>
        </row>
        <row r="13830">
          <cell r="E13830">
            <v>119548283036</v>
          </cell>
          <cell r="F13830" t="str">
            <v>Promover la implementación de pago por servicios ambientales en el municipio de Piendamó, Cauca.</v>
          </cell>
        </row>
        <row r="13831">
          <cell r="E13831">
            <v>119548283230</v>
          </cell>
          <cell r="F13831" t="str">
            <v>Diseñar e implementar un programa de analisis y monitoreo permanente de suelos en el municipio de Piendamó.</v>
          </cell>
        </row>
        <row r="13832">
          <cell r="E13832">
            <v>119548283265</v>
          </cell>
          <cell r="F13832" t="str">
            <v xml:space="preserve">Facilitar la articulación entre organizaciones de productores de piendamó y la zona franca Permanente Especial - ZONA PAZ. </v>
          </cell>
        </row>
        <row r="13833">
          <cell r="E13833">
            <v>119548283316</v>
          </cell>
          <cell r="F13833" t="str">
            <v>Diseños, estudios, construcción, dotación y puesta en marcha de una planta encargada de la producción de bolsas biodegradables en el municipio de Piendamó Cauca.</v>
          </cell>
        </row>
        <row r="13834">
          <cell r="E13834">
            <v>119548283445</v>
          </cell>
          <cell r="F13834" t="str">
            <v>Diseño e implementación de un programa de fortalecimiento del sector de turismo rural y comunitario en Piendamó- Cauca.</v>
          </cell>
        </row>
        <row r="13835">
          <cell r="E13835">
            <v>119548283473</v>
          </cell>
          <cell r="F13835" t="str">
            <v>Realizar estudios de factibilidad, factibilidad, creación y puesta en operación  de una empresa solidaria de transporte especializado de alimentos en Piendamó -Cauca.</v>
          </cell>
        </row>
        <row r="13836">
          <cell r="E13836">
            <v>119548283500</v>
          </cell>
          <cell r="F13836" t="str">
            <v>Estudios, Diseños, dotación de maquinaria para promover bio fábricas comunitarias para la producción  sostenible de abonos orgánicos, bio preparados,  utilizables en las huertos  y fincas para la sana alimentación en el Municipio de Piendamo-Cauca.</v>
          </cell>
        </row>
        <row r="13837">
          <cell r="E13837">
            <v>119548284931</v>
          </cell>
          <cell r="F13837" t="str">
            <v xml:space="preserve">Fortalecimiento de los pequeños y medianos productores del cultivo de café en el municipio de Piendamó Cauca. </v>
          </cell>
        </row>
        <row r="13838">
          <cell r="E13838">
            <v>119548284932</v>
          </cell>
          <cell r="F13838" t="str">
            <v>Fortalecimiento de los proyectos productivos con enfoque de género en el municipio de Piendamó Cauca.</v>
          </cell>
        </row>
        <row r="13839">
          <cell r="E13839">
            <v>119548284933</v>
          </cell>
          <cell r="F13839" t="str">
            <v>Gestión para la creación de un centro tecnológico para la asistencia técnica y  acompañamiento de toda la cadena productiva de las diferentes líneas agrícolas y pecuarias en el municipio de Piendamó Cauca.</v>
          </cell>
        </row>
        <row r="13840">
          <cell r="E13840">
            <v>119548284934</v>
          </cell>
          <cell r="F13840" t="str">
            <v>Gestionar programas de excepción de impuestos en el municipio de Piendamó Cauca.</v>
          </cell>
        </row>
        <row r="13841">
          <cell r="E13841">
            <v>119548284935</v>
          </cell>
          <cell r="F13841" t="str">
            <v>Generar un programa de seguros de siembra y cosecha  en el municipio de Piendamó Cauca.</v>
          </cell>
        </row>
        <row r="13842">
          <cell r="E13842">
            <v>119548284936</v>
          </cell>
          <cell r="F13842" t="str">
            <v>Diseños, estudios, construcción, dotación y puesta en marcha de una planta recicladora en el municipio de Piendamó Cauca.</v>
          </cell>
        </row>
        <row r="13843">
          <cell r="E13843">
            <v>119548284937</v>
          </cell>
          <cell r="F13843" t="str">
            <v>Diseños, estudios, construcción, dotación y puesta en marcha de un centro de acopio de leche en el municipio de Piendamó Cauca.</v>
          </cell>
        </row>
        <row r="13844">
          <cell r="E13844">
            <v>119548284938</v>
          </cell>
          <cell r="F13844" t="str">
            <v>Diseños, estudios, construcción, dotación y puesta en marcha de una planta de beneficio comunitaria y transformación de café en el municipio de Piendamó Cauca.</v>
          </cell>
        </row>
        <row r="13845">
          <cell r="E13845">
            <v>119548284939</v>
          </cell>
          <cell r="F13845" t="str">
            <v>Fortalecimiento de las empresas y microempresas locales para generar canales de  comercialización directa de los productos agropecuarios del municipio de Piendamó Cauca.</v>
          </cell>
        </row>
        <row r="13846">
          <cell r="E13846">
            <v>119548284940</v>
          </cell>
          <cell r="F13846" t="str">
            <v xml:space="preserve">Fortalecimiento de la planta de benéfico animal existente en el municipio de Piendamó Cauca. </v>
          </cell>
        </row>
        <row r="13847">
          <cell r="E13847">
            <v>119548284941</v>
          </cell>
          <cell r="F13847" t="str">
            <v>Fortalecimiento de la línea productiva de especies menores en el municipio de Piendamó Cauca.</v>
          </cell>
        </row>
        <row r="13848">
          <cell r="E13848">
            <v>119548284942</v>
          </cell>
          <cell r="F13848" t="str">
            <v>Diseños, estudios, construcción, dotación y puesta en marcha de una Planta de abonos orgánicos en el municipio de Piendamó Cauca.</v>
          </cell>
        </row>
        <row r="13849">
          <cell r="E13849">
            <v>119548284943</v>
          </cell>
          <cell r="F13849" t="str">
            <v>Diseños, estudios, construcción, dotación y puesta en marcha de una planta de transformación cárnica en el municipio de Piendamó Cauca.</v>
          </cell>
        </row>
        <row r="13850">
          <cell r="E13850">
            <v>119548284944</v>
          </cell>
          <cell r="F13850" t="str">
            <v>Diversificación de la producción por medio de la implementación de proyectos o planes en el municipio de Piendamó Cauca.</v>
          </cell>
        </row>
        <row r="13851">
          <cell r="E13851">
            <v>119548284945</v>
          </cell>
          <cell r="F13851" t="str">
            <v>Diseños, estudios, construcción, dotación y puesta en marcha de una planta de transformación de los excedentes del café en el municipio de Piendamó Cauca.</v>
          </cell>
        </row>
        <row r="13852">
          <cell r="E13852">
            <v>119548284946</v>
          </cell>
          <cell r="F13852" t="str">
            <v xml:space="preserve">Fortalecimiento de la asistencia técnica en productos agrícolas y pecuarios en el municipio de Piendamó Cauca. </v>
          </cell>
        </row>
        <row r="13853">
          <cell r="E13853">
            <v>119548284947</v>
          </cell>
          <cell r="F13853" t="str">
            <v xml:space="preserve">Fomentar un proyecto productivo de sistemas silvopastoriles para las comunidades del municipio de Piendamó Cauca. </v>
          </cell>
        </row>
        <row r="13854">
          <cell r="E13854">
            <v>119548284948</v>
          </cell>
          <cell r="F13854" t="str">
            <v>Adquirir maquinaria  para garantizar el establecimiento, producción y comercialización de la  producción de caña de los resguardos indígenas  y la asociación de paneleros del municipio de Piendamó Cauca.</v>
          </cell>
        </row>
        <row r="13855">
          <cell r="E13855">
            <v>119548284949</v>
          </cell>
          <cell r="F13855" t="str">
            <v>Diseños, estudios, construcción, dotación y puesta en marcha de centros de acopio y plaza de mercado en el municipio de Piendamó Cauca.</v>
          </cell>
        </row>
        <row r="13856">
          <cell r="E13856">
            <v>119548284950</v>
          </cell>
          <cell r="F13856" t="str">
            <v>Diseños, estudios, construcción, dotación y puesta en marcha de un banco de semillas propias en el municipio de Piendamó Cauca.</v>
          </cell>
        </row>
        <row r="13857">
          <cell r="E13857">
            <v>119548284951</v>
          </cell>
          <cell r="F13857" t="str">
            <v>Fortalecimiento, creación e implementación de los fondos rotatorios en el municipio de Piendamó Cauca.</v>
          </cell>
        </row>
        <row r="13858">
          <cell r="E13858">
            <v>119548284952</v>
          </cell>
          <cell r="F13858" t="str">
            <v>Fortalecimiento de  la planta de transformación de plantas medicinales en el municipio de Piendamó Cauca.</v>
          </cell>
        </row>
        <row r="13859">
          <cell r="E13859">
            <v>119698278857</v>
          </cell>
          <cell r="F13859" t="str">
            <v>Gestionar ante las autoridades territoriales o con entidades de cooperación el proyecto para la construcción de una planta para la transformación de plantas medicinales., en el municipio de Santander de Quilichao Cauca.</v>
          </cell>
        </row>
        <row r="13860">
          <cell r="E13860">
            <v>119698279503</v>
          </cell>
          <cell r="F13860" t="str">
            <v>Fortalecer integralmente la línea productiva del cultivo de café en el municipio de Santander de Quilichao.</v>
          </cell>
        </row>
        <row r="13861">
          <cell r="E13861">
            <v>119698279510</v>
          </cell>
          <cell r="F13861" t="str">
            <v>Diseñar e iplementar una estrategia de capitalización fianciera para el centro regional de panela ubicado en Santander de Quilichao.</v>
          </cell>
        </row>
        <row r="13862">
          <cell r="E13862">
            <v>119698279515</v>
          </cell>
          <cell r="F13862" t="str">
            <v>Fortalecer la cadena productiva de arroz en Santander de Quilichao-Cauca.</v>
          </cell>
        </row>
        <row r="13863">
          <cell r="E13863">
            <v>119698279518</v>
          </cell>
          <cell r="F13863" t="str">
            <v>Fortalecimiento integral a la línea productiva del cultivo de caña panelera en el municipio de Santander de Quilichao.</v>
          </cell>
        </row>
        <row r="13864">
          <cell r="E13864">
            <v>119698279521</v>
          </cell>
          <cell r="F13864" t="str">
            <v>Estudios, diseños, construcción, dotación y puesta en operación de plantas medicinales en el municipio de Santander de Quilichao, Cauca.  Con enfoque de género.</v>
          </cell>
        </row>
        <row r="13865">
          <cell r="E13865">
            <v>119698279527</v>
          </cell>
          <cell r="F13865" t="str">
            <v>Apoyo integral al impulso de otras líneas productivas de interés comercial para las comunidades campesinas, afro e indígenas en el municipio de Santander de Quilichao.</v>
          </cell>
        </row>
        <row r="13866">
          <cell r="E13866">
            <v>119698279559</v>
          </cell>
          <cell r="F13866" t="str">
            <v>Fortalecer el servicio de extensión agropecuaria y agro-industrial en el municipio de Santander de Quilichao.</v>
          </cell>
        </row>
        <row r="13867">
          <cell r="E13867">
            <v>119698279564</v>
          </cell>
          <cell r="F13867" t="str">
            <v>Fortalecimiento integral a la cadena productiva de frutales en el municipio de Santander de Quilichao.</v>
          </cell>
        </row>
        <row r="13868">
          <cell r="E13868">
            <v>119698279572</v>
          </cell>
          <cell r="F13868" t="str">
            <v>Fortalecimiento integral a la línea productiva de las musáceas en el municipio de Santander de Quilichao.</v>
          </cell>
        </row>
        <row r="13869">
          <cell r="E13869">
            <v>119698279575</v>
          </cell>
          <cell r="F13869" t="str">
            <v>Apoyo a la mujer rural artesana en el municipio de Santander de Quilichao.</v>
          </cell>
        </row>
        <row r="13870">
          <cell r="E13870">
            <v>119698279591</v>
          </cell>
          <cell r="F13870" t="str">
            <v xml:space="preserve"> Creación de sistemas regionales de producción y mercadeo agrícola.</v>
          </cell>
        </row>
        <row r="13871">
          <cell r="E13871">
            <v>119698279594</v>
          </cell>
          <cell r="F13871" t="str">
            <v>Realizar estudios, diseños, construcción y puesta en marcha de una red de centros de acopio en Santander de Quilichao.</v>
          </cell>
        </row>
        <row r="13872">
          <cell r="E13872">
            <v>119698279608</v>
          </cell>
          <cell r="F13872" t="str">
            <v>Estudios, diseños, construcción, dotación y puesta en operación de una planta de procesamiento de productos reciclados en el municipio de Santander de Quilichao, Cauca.</v>
          </cell>
        </row>
        <row r="13873">
          <cell r="E13873">
            <v>119698279614</v>
          </cell>
          <cell r="F13873" t="str">
            <v>Realizar estudios, diseños, construcción y puesta en operación de plantas de procesamiento de bioinsumos en el municipio de Santander de Quilichao, Cauca.</v>
          </cell>
        </row>
        <row r="13874">
          <cell r="E13874">
            <v>119698279619</v>
          </cell>
          <cell r="F13874" t="str">
            <v>Apoyo  a la economía de la mujer con base al aprovechamiento de especies menores en el municipio de Santander de Quilichao.</v>
          </cell>
        </row>
        <row r="13875">
          <cell r="E13875">
            <v>119698279621</v>
          </cell>
          <cell r="F13875" t="str">
            <v>Fortalecimiento integral a la línea productiva del cultivo de fique en el municipio de Santander de Quilichao</v>
          </cell>
        </row>
        <row r="13876">
          <cell r="E13876">
            <v>119698279626</v>
          </cell>
          <cell r="F13876" t="str">
            <v>Identificar, diseñar e implementar proyectos productivos integrales para familias dedicadas a la minería, como estrategia de diverificación de ingresos familiares</v>
          </cell>
        </row>
        <row r="13877">
          <cell r="E13877">
            <v>119698279634</v>
          </cell>
          <cell r="F13877" t="str">
            <v xml:space="preserve">Establecer un programa de acompañamiento técnico, jurídico y financiero para la obtención certificaciones y licencias dirigidos a organizaciones de pequeños productores de Corinto- Cauca. </v>
          </cell>
        </row>
        <row r="13878">
          <cell r="E13878">
            <v>119698279645</v>
          </cell>
          <cell r="F13878" t="str">
            <v xml:space="preserve">Crear e implementar una estrategia  de bancos de conservación, reproducción, uso, mejoramiento, protección y distribución de semillas nativas, en el municipio de Santander de Quilichao, Cauca. </v>
          </cell>
        </row>
        <row r="13879">
          <cell r="E13879">
            <v>119698279653</v>
          </cell>
          <cell r="F13879" t="str">
            <v>Promoción al emprendimiento y al empleo rural de actividades no agropecuarias en el municipio de Santander de Quilichao.</v>
          </cell>
        </row>
        <row r="13880">
          <cell r="E13880">
            <v>119698279654</v>
          </cell>
          <cell r="F13880" t="str">
            <v>Diseñar e Implementar programas para la creación de fondos de subsidio de insumos, materiales y maquinaria agropecuarios para las familias productoras de las comunidades rurales del municipio de Santander de Quilichao-Cauca.</v>
          </cell>
        </row>
        <row r="13881">
          <cell r="E13881">
            <v>119698279663</v>
          </cell>
          <cell r="F13881" t="str">
            <v>Diseño, gestión e implementación de un programa subregional de bancos de maquinaria para pequeños y medianos productores rurales de Santander de Quilichao.</v>
          </cell>
        </row>
        <row r="13882">
          <cell r="E13882">
            <v>119698279666</v>
          </cell>
          <cell r="F13882" t="str">
            <v>Fortalecer las políticas de protección social en el municipio de Santander de Quilichao</v>
          </cell>
        </row>
        <row r="13883">
          <cell r="E13883">
            <v>119698279667</v>
          </cell>
          <cell r="F13883" t="str">
            <v>Apoyo a la transformación de la cadena cárnica en el sector rural en el municipio de Santander de Quilichao.</v>
          </cell>
        </row>
        <row r="13884">
          <cell r="E13884">
            <v>119698279990</v>
          </cell>
          <cell r="F13884" t="str">
            <v>Implementar el Programa de Pago por Servicios Ambientales en el Municipio de Santander de Quilichao, Departamento del Cauca</v>
          </cell>
        </row>
        <row r="13885">
          <cell r="E13885">
            <v>119698280261</v>
          </cell>
          <cell r="F13885" t="str">
            <v>Fortalecimiento integral a cultivos de clima frio en el municipio de Santander de Quilichao.</v>
          </cell>
        </row>
        <row r="13886">
          <cell r="E13886">
            <v>119698280262</v>
          </cell>
          <cell r="F13886" t="str">
            <v>El uso de las TIC en la comercialización de los productos agropecuarios en el municipio de Santander de Quilichao.</v>
          </cell>
        </row>
        <row r="13887">
          <cell r="E13887">
            <v>119698280263</v>
          </cell>
          <cell r="F13887" t="str">
            <v>Fortalecer la agroindustria del arroz en el municipio de Santander de Quilichao</v>
          </cell>
        </row>
        <row r="13888">
          <cell r="E13888">
            <v>119698280264</v>
          </cell>
          <cell r="F13888" t="str">
            <v>Fortalecimiento al cultivo de la yuca línea productiva del municipio.</v>
          </cell>
        </row>
        <row r="13889">
          <cell r="E13889">
            <v>119698280265</v>
          </cell>
          <cell r="F13889" t="str">
            <v>Implementación de una política de seguros agrícolas a la producción en el municipio de Santander de Quilichao.</v>
          </cell>
        </row>
        <row r="13890">
          <cell r="E13890">
            <v>119698280266</v>
          </cell>
          <cell r="F13890" t="str">
            <v>Conformación de fondos rotatorios en el municipio de Santander de Quilichao.</v>
          </cell>
        </row>
        <row r="13891">
          <cell r="E13891">
            <v>119698280269</v>
          </cell>
          <cell r="F13891" t="str">
            <v>Construcciòn de una central de acopio y proceso de mieles de caña panelera para exportación en la zona franca agroindustrial de Santander de Quilichao</v>
          </cell>
        </row>
        <row r="13892">
          <cell r="E13892">
            <v>119698280270</v>
          </cell>
          <cell r="F13892" t="str">
            <v>Fortalecimiento al cultivo de piña orgánica en el muncipio de Santander de Quilichao</v>
          </cell>
        </row>
        <row r="13893">
          <cell r="E13893">
            <v>119698280271</v>
          </cell>
          <cell r="F13893" t="str">
            <v>Fortalecimiento de la apicultura en el municipio de Santander de Quilichao Cauca.</v>
          </cell>
        </row>
        <row r="13894">
          <cell r="E13894">
            <v>119698280272</v>
          </cell>
          <cell r="F13894" t="str">
            <v>Apoyo a la producción e industrialización del sector lácteo en el municipio de Santander de Quilichao.</v>
          </cell>
        </row>
        <row r="13895">
          <cell r="E13895">
            <v>119698280273</v>
          </cell>
          <cell r="F13895" t="str">
            <v>Solicitar la intervención de la Dirección de Sustitución de Cultivos de Uso Ilícito en el municipio de Santander de Quilichao.</v>
          </cell>
        </row>
        <row r="13896">
          <cell r="E13896">
            <v>119698280274</v>
          </cell>
          <cell r="F13896" t="str">
            <v>Construcción de un centro de eventos agropecuarios en el municipio de Santander de Quilichao</v>
          </cell>
        </row>
        <row r="13897">
          <cell r="E13897">
            <v>119698280275</v>
          </cell>
          <cell r="F13897" t="str">
            <v>Fortalecimiento a la agro industrialización de las frutas en el municipio de Santander de Quilichao.</v>
          </cell>
        </row>
        <row r="13898">
          <cell r="E13898">
            <v>119698280276</v>
          </cell>
          <cell r="F13898" t="str">
            <v>Fortalecimiento a la infraestructura productiva del cultivo de la yuca en el municipio de Santander de Quilichao.</v>
          </cell>
        </row>
        <row r="13899">
          <cell r="E13899">
            <v>119698280277</v>
          </cell>
          <cell r="F13899" t="str">
            <v>Reactivar la línea productiva de arroz en el municipio de Santander de Quilichao</v>
          </cell>
        </row>
        <row r="13900">
          <cell r="E13900">
            <v>119698280278</v>
          </cell>
          <cell r="F13900" t="str">
            <v xml:space="preserve"> Creación de sistemas regionales de producción y mercadeo agrícola.</v>
          </cell>
        </row>
        <row r="13901">
          <cell r="E13901">
            <v>119698280279</v>
          </cell>
          <cell r="F13901" t="str">
            <v>Desarrollo del  ecoturismo rural en el municipio de Santander de Quilichao.</v>
          </cell>
        </row>
        <row r="13902">
          <cell r="E13902">
            <v>119698280280</v>
          </cell>
          <cell r="F13902" t="str">
            <v>Fortalecimiento a las organizaciones de base productiva en las distintas líneas del municipio de Santander de Quilichao.</v>
          </cell>
        </row>
        <row r="13903">
          <cell r="E13903">
            <v>119698280281</v>
          </cell>
          <cell r="F13903" t="str">
            <v>Implementar programas de adaptación al cambio climático para el sector agropecuario de Santander de Quilichao.</v>
          </cell>
        </row>
        <row r="13904">
          <cell r="E13904">
            <v>119698280282</v>
          </cell>
          <cell r="F13904" t="str">
            <v>Financiación, estudio, diseño y construcción montaje y puesta en marcha de una planta embotelladora de agua y jugos naturales en Santader de Quilichao.</v>
          </cell>
        </row>
        <row r="13905">
          <cell r="E13905">
            <v>119698280287</v>
          </cell>
          <cell r="F13905" t="str">
            <v>Fortalecer las prácticas étnicas, ancestrales, culturales y/o tradicionales en el municipio de Santander de Quilichao.</v>
          </cell>
        </row>
        <row r="13906">
          <cell r="E13906">
            <v>119780280107</v>
          </cell>
          <cell r="F13906" t="str">
            <v xml:space="preserve">Diseño e implementación de un programa de producción agropecuaria para la mujer rural </v>
          </cell>
        </row>
        <row r="13907">
          <cell r="E13907">
            <v>119780280329</v>
          </cell>
          <cell r="F13907" t="str">
            <v>Estudios de prefactibilidad, factibilidad, construcción y puesta en marcha de un centro de sacrificio para ganado en el Municipio de Suarez Cauca</v>
          </cell>
        </row>
        <row r="13908">
          <cell r="E13908">
            <v>119780280368</v>
          </cell>
          <cell r="F13908" t="str">
            <v>Diseñar e implementar estrategias y programas de pago por servicios ambientales en el municipio de Suárez, en el marco del decreto. 870/2017 .</v>
          </cell>
        </row>
        <row r="13909">
          <cell r="E13909">
            <v>119780280393</v>
          </cell>
          <cell r="F13909" t="str">
            <v>Crear e implementar una estrategia  de bancos de conservación, reproducción, uso, mejoramiento, protección y distribución de semillas nativas en el municipio de Suárez, Cauca.</v>
          </cell>
        </row>
        <row r="13910">
          <cell r="E13910">
            <v>119780280402</v>
          </cell>
          <cell r="F13910" t="str">
            <v>Estudios, diseños, construcción y puesta en marcha de centros de acopio multipropósito en el municipio de Suarez-Cauca.</v>
          </cell>
        </row>
        <row r="13911">
          <cell r="E13911">
            <v>119780280418</v>
          </cell>
          <cell r="F13911" t="str">
            <v xml:space="preserve">Diseñar e implementar un programa de desarrollo de empresas y organizaciones solidarias en el municpío de Suárez. </v>
          </cell>
        </row>
        <row r="13912">
          <cell r="E13912">
            <v>119780280495</v>
          </cell>
          <cell r="F13912" t="str">
            <v>Diseñar e Implementar programas para la creación de fondos de subsidio de insumos y maquinaria agropecuarios para las familias productoras de las comunidades rurales del municipio de Suárez, Cauca.</v>
          </cell>
        </row>
        <row r="13913">
          <cell r="E13913">
            <v>119780280837</v>
          </cell>
          <cell r="F13913" t="str">
            <v>Desarrollar la articulación interinstitucional para la implementación del programa de sustitución voluntaria de cultivos de uso ilicito y su articulación con el PDET-reforma rural integral- en el municipio de Suárez.</v>
          </cell>
        </row>
        <row r="13914">
          <cell r="E13914">
            <v>119780280852</v>
          </cell>
          <cell r="F13914" t="str">
            <v>Fortalecer la minería ancestral y tradicional para pequeños mineros de los ocho corregimientos del municipio de Suárez, Cauca.</v>
          </cell>
        </row>
        <row r="13915">
          <cell r="E13915">
            <v>119780280868</v>
          </cell>
          <cell r="F13915" t="str">
            <v>Desarrollo e implementación de una estrategia de coordinación interinstitucional para la investigación y desarrollo y apropiación participativa de tecnologías para el  sector agropecuario de municipio de Suárez.</v>
          </cell>
        </row>
        <row r="13916">
          <cell r="E13916">
            <v>119780281443</v>
          </cell>
          <cell r="F13916" t="str">
            <v>Implementar un Proyecto Integral agrícola para mejorar la CADENA PRODUCTIVA DE CAFÉ en el municipio de Suarez</v>
          </cell>
        </row>
        <row r="13917">
          <cell r="E13917">
            <v>119780281444</v>
          </cell>
          <cell r="F13917" t="str">
            <v>Formular un proyecto agricola integral para fortalecer la cadena productiva de YUCA para almidón en el municipio de Suarez Cauca</v>
          </cell>
        </row>
        <row r="13918">
          <cell r="E13918">
            <v>119780281445</v>
          </cell>
          <cell r="F13918" t="str">
            <v>Desarrollar un Proyecto agricola integral para producir plantas aromaticas medicinales y condimentarias con mujeres asociadas en el municipio de Suarez</v>
          </cell>
        </row>
        <row r="13919">
          <cell r="E13919">
            <v>119780281446</v>
          </cell>
          <cell r="F13919" t="str">
            <v>Fomento de la piscicultura en el el municipio de Suárez – Cauca.</v>
          </cell>
        </row>
        <row r="13920">
          <cell r="E13920">
            <v>119780281447</v>
          </cell>
          <cell r="F13920" t="str">
            <v xml:space="preserve">Acceso a créditos para pequeños productores para el municpio de Suárez </v>
          </cell>
        </row>
        <row r="13921">
          <cell r="E13921">
            <v>119780281448</v>
          </cell>
          <cell r="F13921" t="str">
            <v>Implementar capacitación producción de abonos orgánicos.</v>
          </cell>
        </row>
        <row r="13922">
          <cell r="E13922">
            <v>119780281449</v>
          </cell>
          <cell r="F13922" t="str">
            <v>Desarrollar un Proyecto piscícola integral para producir tilapia y cachama en el municipio de Suarez</v>
          </cell>
        </row>
        <row r="13923">
          <cell r="E13923">
            <v>119780281450</v>
          </cell>
          <cell r="F13923" t="str">
            <v>Desarrollar un programa Agrícola integral para fortalecer la producción de plátano en el municipio de Suarez</v>
          </cell>
        </row>
        <row r="13924">
          <cell r="E13924">
            <v>119780281452</v>
          </cell>
          <cell r="F13924" t="str">
            <v>Desarrollar un Proyecto de investigación para la implementación de líneas productivas promisorias para el municipio de Suarez</v>
          </cell>
        </row>
        <row r="13925">
          <cell r="E13925">
            <v>119780281453</v>
          </cell>
          <cell r="F13925" t="str">
            <v xml:space="preserve">Mejoramiento de la ganadería doble propósito en el municipio de Suárez- Cauca. </v>
          </cell>
        </row>
        <row r="13926">
          <cell r="E13926">
            <v>119780281454</v>
          </cell>
          <cell r="F13926" t="str">
            <v>Formulación e Implementación del Plan de Desarrollo Turístico sostenible del municipio de Suárez</v>
          </cell>
        </row>
        <row r="13927">
          <cell r="E13927">
            <v>119780281455</v>
          </cell>
          <cell r="F13927" t="str">
            <v>Desarrollar un proyecto integral para fortalecer la producción de frutales de Mango, Guanábana, pacifloras, Papaya, Lulo, fresa, mora, uchua y guayaba en el municipio de Suarez</v>
          </cell>
        </row>
        <row r="13928">
          <cell r="E13928">
            <v>119780281456</v>
          </cell>
          <cell r="F13928" t="str">
            <v xml:space="preserve">Diseñar e implementar una estrategia de comercialización comunitaria para el municipio de Suárez – Cauca. </v>
          </cell>
        </row>
        <row r="13929">
          <cell r="E13929">
            <v>119780281457</v>
          </cell>
          <cell r="F13929" t="str">
            <v>Plan desarrollo agropecuario municipal en Suárez Cauca</v>
          </cell>
        </row>
        <row r="13930">
          <cell r="E13930">
            <v>119780281458</v>
          </cell>
          <cell r="F13930" t="str">
            <v>Desarrollar un Proyecto agrícola integral para producir caña panelera en el municipio de Suarez</v>
          </cell>
        </row>
        <row r="13931">
          <cell r="E13931">
            <v>119780281459</v>
          </cell>
          <cell r="F13931" t="str">
            <v>Establecer un sistema de comercialización de productos agropecuarios producidos en los ocho nucleos veredales del municipio de Suarez</v>
          </cell>
        </row>
        <row r="13932">
          <cell r="E13932">
            <v>119780281460</v>
          </cell>
          <cell r="F13932" t="str">
            <v xml:space="preserve">Implementación de la minería para mineros ancestrales en el municipio de Suarez - Cauca </v>
          </cell>
        </row>
        <row r="13933">
          <cell r="E13933">
            <v>119780281461</v>
          </cell>
          <cell r="F13933" t="str">
            <v xml:space="preserve">Establecimiento de Programa de fondos rotatorios en el  municipio de Suarez- Cauca </v>
          </cell>
        </row>
        <row r="13934">
          <cell r="E13934">
            <v>119780281462</v>
          </cell>
          <cell r="F13934" t="str">
            <v>Crear el banco de proyectos dando prioridad a la mujer.</v>
          </cell>
        </row>
        <row r="13935">
          <cell r="E13935">
            <v>119780281463</v>
          </cell>
          <cell r="F13935" t="str">
            <v>Implementación del turismo ecológico y ambiental en las  las UBP de La Meseta, Mindalá y la Toma.</v>
          </cell>
        </row>
        <row r="13936">
          <cell r="E13936">
            <v>119780281464</v>
          </cell>
          <cell r="F13936" t="str">
            <v>Diseño e implementación de la línea de especies menores el municipio de Suárez- Cauca.</v>
          </cell>
        </row>
        <row r="13937">
          <cell r="E13937">
            <v>119780281465</v>
          </cell>
          <cell r="F13937" t="str">
            <v>Fomento de seguros para las cosechas y pos cosecha.</v>
          </cell>
        </row>
        <row r="13938">
          <cell r="E13938">
            <v>119780281466</v>
          </cell>
          <cell r="F13938" t="str">
            <v>Crear programa de aistencia técnica integral para las líneas produtivas de Suarez Cauca</v>
          </cell>
        </row>
        <row r="13939">
          <cell r="E13939">
            <v>119780281467</v>
          </cell>
          <cell r="F13939" t="str">
            <v>Implementación de nuevas tecnologías en minería ancestral</v>
          </cell>
        </row>
        <row r="13940">
          <cell r="E13940">
            <v>119780281468</v>
          </cell>
          <cell r="F13940" t="str">
            <v>Desarrollar un Proyecto agricola integral para producir aguacate en el municipio de Suarez</v>
          </cell>
        </row>
        <row r="13941">
          <cell r="E13941">
            <v>119780281469</v>
          </cell>
          <cell r="F13941" t="str">
            <v xml:space="preserve">Estudios y diseños, construcción y puesta en marcha de dos muelles turísticos en la represa La Salvajina. </v>
          </cell>
        </row>
        <row r="13942">
          <cell r="E13942">
            <v>119780281472</v>
          </cell>
          <cell r="F13942" t="str">
            <v>Implementar programas de capacitación para la producción de alimentos orgánicos, sanos, nutritivos en el municipio de Suárez Cauca.</v>
          </cell>
        </row>
        <row r="13943">
          <cell r="E13943">
            <v>119821272009</v>
          </cell>
          <cell r="F13943" t="str">
            <v xml:space="preserve"> Fortalecimiento de los fondos rotatorios agropecuarios en el municipio de Toribio Cauca.</v>
          </cell>
        </row>
        <row r="13944">
          <cell r="E13944">
            <v>119821272020</v>
          </cell>
          <cell r="F13944" t="str">
            <v xml:space="preserve">Crear e implementar una estrategia  de bancos de conservación, reproducción, uso, mejoramiento, protección y distribución de semillas nativas en Toribío - Cauca. </v>
          </cell>
        </row>
        <row r="13945">
          <cell r="E13945">
            <v>119821272025</v>
          </cell>
          <cell r="F13945" t="str">
            <v>Actualizar y completar el estudio y diagnóstico tererritorial, agropecuario y ambiental, para la identificación de familias que desarrollan procesos productivos en el municipio de Toribío, Cauca.</v>
          </cell>
        </row>
        <row r="13946">
          <cell r="E13946">
            <v>119821272340</v>
          </cell>
          <cell r="F13946" t="str">
            <v>"Realizar estudios, diseños, construcción y dotación de centrales de beneficio ecológico de Café en el Municipio de Toribío, Cauca. "</v>
          </cell>
        </row>
        <row r="13947">
          <cell r="E13947">
            <v>119821272498</v>
          </cell>
          <cell r="F13947" t="str">
            <v>Diseñar e implementar una estrategia de mercadeo para el municipio de Toribío -Cauca.</v>
          </cell>
        </row>
        <row r="13948">
          <cell r="E13948">
            <v>119821272510</v>
          </cell>
          <cell r="F13948" t="str">
            <v>Formular e implementar el Plan de Desarrollo Turístico sostenible en el municipio de Toribío, Cauca, con participación comunitaria y articulado a los PBOT y a los Planes de desarrollo municipal.</v>
          </cell>
        </row>
        <row r="13949">
          <cell r="E13949">
            <v>119821272563</v>
          </cell>
          <cell r="F13949" t="str">
            <v>Diseñar e implementar un programa de incentivos para las familias y grupos organizados que protegen espacios de vida y desarrollen procesos de conservación de los ecosistemas enToribío- Cauca.</v>
          </cell>
        </row>
        <row r="13950">
          <cell r="E13950">
            <v>119821272614</v>
          </cell>
          <cell r="F13950" t="str">
            <v xml:space="preserve">Adopción de Esquemas de apoyo para fortalecer los procesos de transformacion  de los productos propios con el fin de contribuir a la autosuficiencia alimentaria del municipio de Toribio Cauca </v>
          </cell>
        </row>
        <row r="13951">
          <cell r="E13951">
            <v>119821272669</v>
          </cell>
          <cell r="F13951" t="str">
            <v>Fomentar, promover, concientizar y capacitar en agricultura las familias del municipio de Toribio Cauca.</v>
          </cell>
        </row>
        <row r="13952">
          <cell r="E13952">
            <v>119821272880</v>
          </cell>
          <cell r="F13952" t="str">
            <v>Desarrollar un programa de capacitación para transformación de alimentos propios con enfoque étnico para el municipio de Toribio Cauca</v>
          </cell>
        </row>
        <row r="13953">
          <cell r="E13953">
            <v>119821272944</v>
          </cell>
          <cell r="F13953" t="str">
            <v>Realizar estudios, diseños, construcción y puesta en operación de plantas de transformación de productos derivados de la leche en el municipio de Toribío, Cauca.</v>
          </cell>
        </row>
        <row r="13954">
          <cell r="E13954">
            <v>119821272946</v>
          </cell>
          <cell r="F13954" t="str">
            <v>Realizar estudios, diseños, construcción, dotación y puesta en operación de plantas de transformación de cereales en el municipio de Toribío, Cauca; que beneficie a las familias productoras de los tres resguardos indígenas.</v>
          </cell>
        </row>
        <row r="13955">
          <cell r="E13955">
            <v>119821272949</v>
          </cell>
          <cell r="F13955" t="str">
            <v>Realizar estudios, diseños, construcción y puesta en operación de plantas recicladoras para el municipio de Toribío, Cauca.</v>
          </cell>
        </row>
        <row r="13956">
          <cell r="E13956">
            <v>119821272952</v>
          </cell>
          <cell r="F13956" t="str">
            <v>Estudio, diseño y construcción de una Planta fileteadora de trucha para los piscicultores de la Cuenca Isabelilla del municipio de Toribio Cauca.</v>
          </cell>
        </row>
        <row r="13957">
          <cell r="E13957">
            <v>119821272954</v>
          </cell>
          <cell r="F13957" t="str">
            <v>Realizar estudios, diseños, construcción y dotación de la CASA DEL TEJIDO (unxi Yeth) en el Municipio de Toribío, Cauca.</v>
          </cell>
        </row>
        <row r="13958">
          <cell r="E13958">
            <v>119821272955</v>
          </cell>
          <cell r="F13958" t="str">
            <v>Realizar estudios, diseños, construcción, dotación y puesta en operación de de una planta de procesamiento de Cannabis Medicinal para uso Medicinal y Científico en el Municipio de Toribío, Cauca.</v>
          </cell>
        </row>
        <row r="13959">
          <cell r="E13959">
            <v>119821272957</v>
          </cell>
          <cell r="F13959" t="str">
            <v xml:space="preserve">Fortalecer la cadena productiva de frutales en el municipio de Toribío, Cauca. </v>
          </cell>
        </row>
        <row r="13960">
          <cell r="E13960">
            <v>119821272960</v>
          </cell>
          <cell r="F13960" t="str">
            <v>Gestionar e implementar en asocio con entidades competentes de un programa para la capacitación y formación para la transformación de productos propios en el municipio de Toribío, Cauca.</v>
          </cell>
        </row>
        <row r="13961">
          <cell r="E13961">
            <v>119821272963</v>
          </cell>
          <cell r="F13961" t="str">
            <v>Programa de subsidios económicos y seguros de pérdida de cosecha por fenómenos naturales para las familias del municipio de Toribio Cauca.</v>
          </cell>
        </row>
        <row r="13962">
          <cell r="E13962">
            <v>119821272964</v>
          </cell>
          <cell r="F13962" t="str">
            <v>Realizar estudios, diseños, construcción, dotación y puesta en operación  de una planta de concentrados en el municipio de Toribío, Cauca.</v>
          </cell>
        </row>
        <row r="13963">
          <cell r="E13963">
            <v>119821272966</v>
          </cell>
          <cell r="F13963" t="str">
            <v>Realizar estudios, diseños, construcción y puesta en funcionamiento de centros de acopio multipropósito en el municipio de Toribío, Cauca.</v>
          </cell>
        </row>
        <row r="13964">
          <cell r="E13964">
            <v>119821272967</v>
          </cell>
          <cell r="F13964" t="str">
            <v>Fortalecer la cadena productiva de café en el municipio de Toribío, Cauca.</v>
          </cell>
        </row>
        <row r="13965">
          <cell r="E13965">
            <v>119821272968</v>
          </cell>
          <cell r="F13965" t="str">
            <v>Diseñar e implementar programa para el fortalecimiento de la línea productiva de hortalizas del municipio de Toribio Cauca.</v>
          </cell>
        </row>
        <row r="13966">
          <cell r="E13966">
            <v>119821272971</v>
          </cell>
          <cell r="F13966" t="str">
            <v>Realizar estudios, diseños, ampliación de infraestructura y dotación de la planta de Jugos Fxize del municipio de Toribío, Cauca.</v>
          </cell>
        </row>
        <row r="13967">
          <cell r="E13967">
            <v>119821272977</v>
          </cell>
          <cell r="F13967" t="str">
            <v>Fortalecer la línea productiva de espacies menores en el municipio de Toribío, Cauca.</v>
          </cell>
        </row>
        <row r="13968">
          <cell r="E13968">
            <v>119821272978</v>
          </cell>
          <cell r="F13968" t="str">
            <v>Fortalecer la línea productiva de piscicultura en el municipio de Toribío, Cauca.</v>
          </cell>
        </row>
        <row r="13969">
          <cell r="E13969">
            <v>119821273114</v>
          </cell>
          <cell r="F13969" t="str">
            <v>Fortalecer el sistema de salud propia, a través del apoyo para la realización de huertas tul y huertas de plantas medicinales en las 10514 familias del municipio de Toribio Cauca.</v>
          </cell>
        </row>
        <row r="13970">
          <cell r="E13970">
            <v>119821273115</v>
          </cell>
          <cell r="F13970" t="str">
            <v>Construir y dotar una planta para producción de medicinas ancestrales transformación de plantas medicinales en el  CECIDIC municipio de Toribio Cauca.</v>
          </cell>
        </row>
        <row r="13971">
          <cell r="E13971">
            <v>119821273131</v>
          </cell>
          <cell r="F13971" t="str">
            <v>Fortalecimiento de organizaciones y asociaciones ganaderas en los tres resguardos indígenas del municipio de Toribio Cauca.</v>
          </cell>
        </row>
        <row r="13972">
          <cell r="E13972">
            <v>119821273132</v>
          </cell>
          <cell r="F13972" t="str">
            <v>Fortalecimiento, capacitación, dotación de la planta procesadora de café KWES CAFÉ del municipio de Toribio Cauca.</v>
          </cell>
        </row>
        <row r="13973">
          <cell r="E13973">
            <v>119821273133</v>
          </cell>
          <cell r="F13973" t="str">
            <v xml:space="preserve"> Programa para el fortalecimiento del tejido y artesanías  en el municipio de Toribio Cauca. </v>
          </cell>
        </row>
        <row r="13974">
          <cell r="E13974">
            <v>919318301196</v>
          </cell>
          <cell r="F13974" t="str">
            <v>Fortalecer las organizaciones y sus procesos productivos como estrategia competitiva en el municipio de Guapi - Cauca</v>
          </cell>
        </row>
        <row r="13975">
          <cell r="E13975">
            <v>919318301200</v>
          </cell>
          <cell r="F13975" t="str">
            <v>Fortalecer las practicas agropecuarias tradicionales  mediante asistencia técnica en conservación de prácticas tradicionales agropecuarias en el municipio de Guapi Cauca</v>
          </cell>
        </row>
        <row r="13976">
          <cell r="E13976">
            <v>919318301205</v>
          </cell>
          <cell r="F13976" t="str">
            <v>Estudios, diseños, construcción y dotación de una infraestructura pesquera en el resguardo indígena de Nueva Bella vista y Partidero y C.C. Guapi abajo y Guajui en el municipio de Guapi Cauca.</v>
          </cell>
        </row>
        <row r="13977">
          <cell r="E13977">
            <v>919318301210</v>
          </cell>
          <cell r="F13977" t="str">
            <v>Formular e implementar proyectos que permitan fortalecer la comercialización del sector agropecuario de las familias en el municipio de Guapi Cauca</v>
          </cell>
        </row>
        <row r="13978">
          <cell r="E13978">
            <v>919318301212</v>
          </cell>
          <cell r="F13978" t="str">
            <v>Fortalecer las capacidades productivas agropecuaria y de comercialización de las comunidades afros e indígenas de municipio de Guapi Cauca</v>
          </cell>
        </row>
        <row r="13979">
          <cell r="E13979">
            <v>919318301220</v>
          </cell>
          <cell r="F13979" t="str">
            <v>Capacitar en organización comunitaria administración de empresas con un programa de acompañamiento que beneficien la economía rural en el municipio de Guapi Cauca</v>
          </cell>
        </row>
        <row r="13980">
          <cell r="E13980">
            <v>919318301245</v>
          </cell>
          <cell r="F13980" t="str">
            <v>Crear un sistema de abastecimiento, conservación y recuperacion de semillas nativas y/o locales  en el municipio de Guapi - Cauca.</v>
          </cell>
        </row>
        <row r="13981">
          <cell r="E13981">
            <v>919318301249</v>
          </cell>
          <cell r="F13981" t="str">
            <v>Fortalecimiento de las cadenas productivas agrícolas de caña, musáceas, maíz, yuca, ñame, aráceas, arroz, cacao, palmaceas y frutales de la región, en el municipio de Guapi - Cauca</v>
          </cell>
        </row>
        <row r="13982">
          <cell r="E13982">
            <v>919318301256</v>
          </cell>
          <cell r="F13982" t="str">
            <v>Estudios y diseños para construir, establecimiento y dotación de centros de acopio en sitios estratégicos en cada uno de los consejos comunitarios y comunidades indígenas del municipio de Guapi - Cauca</v>
          </cell>
        </row>
        <row r="13983">
          <cell r="E13983">
            <v>919318301261</v>
          </cell>
          <cell r="F13983" t="str">
            <v>Fortalecer y complementar la seguridad alimentaria por medio de investigación, ciencia, tecnología e innovación, aplicada en la producción agropecuaria familiar rural en el Municipio de Guapi - Cauca</v>
          </cell>
        </row>
        <row r="13984">
          <cell r="E13984">
            <v>919318301262</v>
          </cell>
          <cell r="F13984" t="str">
            <v>Estudios, diseños, construcción y dotación de equipamiento tecnológico de transformación de materias primas pesqueras y agrícolas en el municipio de Guapi Cauca.</v>
          </cell>
        </row>
        <row r="13985">
          <cell r="E13985">
            <v>919318301263</v>
          </cell>
          <cell r="F13985" t="str">
            <v>Promover buenas prácticas agroecologicas para  la producción limpia de alimentos en el municipio Guapi - Cauca.</v>
          </cell>
        </row>
        <row r="13986">
          <cell r="E13986">
            <v>919318301267</v>
          </cell>
          <cell r="F13986" t="str">
            <v>Promover los programas de formación y capacitación en la transformación, conservación y almacenamiento de productos de origen de la agricultura familiar, en el municipio de Guapi - Cauca.</v>
          </cell>
        </row>
        <row r="13987">
          <cell r="E13987">
            <v>919318301268</v>
          </cell>
          <cell r="F13987" t="str">
            <v>Formalizar las organizaciones dedicadas a la minería artesanal para fortalecer las familias mineras artesanales del municipio de Guapi Cauca.</v>
          </cell>
        </row>
        <row r="13988">
          <cell r="E13988">
            <v>919318301282</v>
          </cell>
          <cell r="F13988" t="str">
            <v>Capacitación a los trabajadores en obligaciones y derechos laborales  en el municipio de Guapi Cauca</v>
          </cell>
        </row>
        <row r="13989">
          <cell r="E13989">
            <v>919318301289</v>
          </cell>
          <cell r="F13989" t="str">
            <v>Fortalecer los procesos socio-organizativo para desarrollar actividades económicas y/o solución de problemas en las comunidades rurales del municipio de Guapi Cauca.</v>
          </cell>
        </row>
        <row r="13990">
          <cell r="E13990">
            <v>919318301290</v>
          </cell>
          <cell r="F13990" t="str">
            <v>Estudios, diseños construcción, dotación y puesta en marcha de una planta para la producción de concentrado de alimentación animal</v>
          </cell>
        </row>
        <row r="13991">
          <cell r="E13991">
            <v>919318301293</v>
          </cell>
          <cell r="F13991" t="str">
            <v xml:space="preserve">producción orgánica y agro ecológica que permitan incursionar mercados especializados orgánicos </v>
          </cell>
        </row>
        <row r="13992">
          <cell r="E13992">
            <v>919318301945</v>
          </cell>
          <cell r="F13992" t="str">
            <v xml:space="preserve"> generar espacios de articulación institucional para promocionar mercados campesinos en Guapi Cauca</v>
          </cell>
        </row>
        <row r="13993">
          <cell r="E13993">
            <v>919318301951</v>
          </cell>
          <cell r="F13993" t="str">
            <v>Gestionar con entidades de investigación vegetal y animal en pro del manejo fitosanitario de los cultivos en el mnicipio de Guapi Cauca</v>
          </cell>
        </row>
        <row r="13994">
          <cell r="E13994">
            <v>919318301960</v>
          </cell>
          <cell r="F13994" t="str">
            <v>Fortalecer humana, económica, e infraestructuralmente el Instituto de Investigación Ambientales del Pacifico en e municipio de Guapi Cauca</v>
          </cell>
        </row>
        <row r="13995">
          <cell r="E13995">
            <v>919318301983</v>
          </cell>
          <cell r="F13995" t="str">
            <v>Potencializar y fomentar el ecoturismo en el municipio de Guapi Cauca.</v>
          </cell>
        </row>
        <row r="13996">
          <cell r="E13996">
            <v>919318302001</v>
          </cell>
          <cell r="F13996" t="str">
            <v>Facilitar y apoyar las acciones de la mesa forestal costa pacifica del Cauca</v>
          </cell>
        </row>
        <row r="13997">
          <cell r="E13997">
            <v>919318302023</v>
          </cell>
          <cell r="F13997" t="str">
            <v>Fortalecer la gastronomía del pacifico por medio de la capacitación, divulgación y empoderamiento de la cocina tradicional en el municipio de Guapi Cauca</v>
          </cell>
        </row>
        <row r="13998">
          <cell r="E13998">
            <v>919318302024</v>
          </cell>
          <cell r="F13998" t="str">
            <v>Diseñar e implementar un proyecto de ruta gastronómica típicos tradicionales de la región en el municipio de Guapi Cauca</v>
          </cell>
        </row>
        <row r="13999">
          <cell r="E13999">
            <v>919318302047</v>
          </cell>
          <cell r="F13999" t="str">
            <v>Plan integral para el fomento de la artesanía  del municipio de Guapi</v>
          </cell>
        </row>
        <row r="14000">
          <cell r="E14000">
            <v>919418297200</v>
          </cell>
          <cell r="F14000" t="str">
            <v>Formular y ejecutar una política crediticia para pequeños y medianos productores rurales agropecuarios y comerciales del municipio de López de Micay Cauca.</v>
          </cell>
        </row>
        <row r="14001">
          <cell r="E14001">
            <v>919418297209</v>
          </cell>
          <cell r="F14001" t="str">
            <v xml:space="preserve">Fortalecimiento a las organizaciones de mujeres dedicadas a la protección de fuentes hídricas en el municipio de López de Micay Cauca </v>
          </cell>
        </row>
        <row r="14002">
          <cell r="E14002">
            <v>919418297308</v>
          </cell>
          <cell r="F14002" t="str">
            <v>Fortalecer la articulación interinstitucional con las comunidades étnicas para el mejoramiento de sus procesos productivos basados en la agricultura familiar en el municipio de Lopez de Micay – Cauca.</v>
          </cell>
        </row>
        <row r="14003">
          <cell r="E14003">
            <v>919418297419</v>
          </cell>
          <cell r="F14003" t="str">
            <v>Fortalecer el cultivo cocotero mediante asistencia técnica, activos productivos, transformación, infraestructura productiva y su comercialización   a nivel regional, nacional e internacional del coco, que se produce en el municipio de López de Micay Cauca.</v>
          </cell>
        </row>
        <row r="14004">
          <cell r="E14004">
            <v>919418297478</v>
          </cell>
          <cell r="F14004" t="str">
            <v>Capacitación, acompañamiento, apoyo financiero y activos productivos para crear y fortalecer emprendimientos para la generación de ingresos de las mujeres del municipio de López de Micay.</v>
          </cell>
        </row>
        <row r="14005">
          <cell r="E14005">
            <v>919418297758</v>
          </cell>
          <cell r="F14005" t="str">
            <v>Crear un sistema de abastecimiento y conservación de semillas  nativas y/o locales  en el sector rural del municipio de López de Micay - Cauca.</v>
          </cell>
        </row>
        <row r="14006">
          <cell r="E14006">
            <v>919418297831</v>
          </cell>
          <cell r="F14006" t="str">
            <v>Fortalecimiento de las cadenas productivas agrícolas de caña, plátano, banano, maíz, yuca, papachina, arroz y cacao en el municipio de López de Micay - Cauca</v>
          </cell>
        </row>
        <row r="14007">
          <cell r="E14007">
            <v>919418297844</v>
          </cell>
          <cell r="F14007" t="str">
            <v>Fortalecimiento de las cadenas productivas pecuarias de avicultura, piscicultura, porcicultura y ganadería bovina semiestabulada en el municipio de López de Micay - Cauca</v>
          </cell>
        </row>
        <row r="14008">
          <cell r="E14008">
            <v>919418297949</v>
          </cell>
          <cell r="F14008" t="str">
            <v xml:space="preserve">Fortalecer, promover y divulgar el sistema de intercambio y/o venta de productos propios de la región a través de circuitos de mercadeo y/o comercialización regional en el municipio de López de Micay. </v>
          </cell>
        </row>
        <row r="14009">
          <cell r="E14009">
            <v>919418297962</v>
          </cell>
          <cell r="F14009" t="str">
            <v>Implementar un sistema de transporte público fluvial permanente que tenga en cuenta los caudales de los ríos para garantizar el servicio y en el que participen las comunidades.</v>
          </cell>
        </row>
        <row r="14010">
          <cell r="E14010">
            <v>919418297967</v>
          </cell>
          <cell r="F14010" t="str">
            <v>Fortalecimiento de los procesos agroindustriales mediante la transformación de la papachina para la obtención de derivados en el municipio de López de Micay</v>
          </cell>
        </row>
        <row r="14011">
          <cell r="E14011">
            <v>919418297997</v>
          </cell>
          <cell r="F14011" t="str">
            <v>Construcción establecimiento y puesta en marcha de trapiches en los consejos comunitarios y resguardos indígenas pertenecientes al municipio de López de Micay Cauca</v>
          </cell>
        </row>
        <row r="14012">
          <cell r="E14012">
            <v>919418298036</v>
          </cell>
          <cell r="F14012" t="str">
            <v>Adquisición de equipos y maquinaria para transformación de la yuca y el plátano en el municipio de López de Micay Cauca</v>
          </cell>
        </row>
        <row r="14013">
          <cell r="E14013">
            <v>919418298084</v>
          </cell>
          <cell r="F14013" t="str">
            <v>Gestionar la donación de transportes fluviales comunitarios para los consejos comunitarios y resguardos indígenas pertenecientes al municipio de López de Micay Cauca</v>
          </cell>
        </row>
        <row r="14014">
          <cell r="E14014">
            <v>919418298173</v>
          </cell>
          <cell r="F14014" t="str">
            <v>Creación de una empresa de reciclaje en los consejos comunitarios y resguardos indígenas del municipio de López de Micay Cauca</v>
          </cell>
        </row>
        <row r="14015">
          <cell r="E14015">
            <v>919418298204</v>
          </cell>
          <cell r="F14015" t="str">
            <v>Construir y establecer centros de acopio en sitios estratégicos en cada uno de los consejos comunitarios del municipio de López de Micay Cauca</v>
          </cell>
        </row>
        <row r="14016">
          <cell r="E14016">
            <v>919418298288</v>
          </cell>
          <cell r="F14016" t="str">
            <v>Gestionar ante el gobierno nacional el cumplimiento del programa de sustitución de cultivos de uso ilícito pactado en el municipio de López de Micay Cauca</v>
          </cell>
        </row>
        <row r="14017">
          <cell r="E14017">
            <v>919418298308</v>
          </cell>
          <cell r="F14017" t="str">
            <v>Fortalecimiento de los sitios atractivos turísticos existentes en los diferentes consejos comunitarios en el municipio de López de Micay Cauca.</v>
          </cell>
        </row>
        <row r="14018">
          <cell r="E14018">
            <v>919418298315</v>
          </cell>
          <cell r="F14018" t="str">
            <v>Generar empleo para personas adulto mayor en el municipio de López de Micay Cauca</v>
          </cell>
        </row>
        <row r="14019">
          <cell r="E14019">
            <v>919418298333</v>
          </cell>
          <cell r="F14019" t="str">
            <v>Fortalecer las prácticas tradicionales mineras, mejorando el rendimiento y generando mejores ingresos para la familias del municipio de López de Micay</v>
          </cell>
        </row>
        <row r="14020">
          <cell r="E14020">
            <v>919418298340</v>
          </cell>
          <cell r="F14020" t="str">
            <v>Fortalecer las plantaciones agroforestales mediante el uso de insumos orgánicos y generando valor agregado a los productos en el municipio de López de Micay</v>
          </cell>
        </row>
        <row r="14021">
          <cell r="E14021">
            <v>919418298918</v>
          </cell>
          <cell r="F14021" t="str">
            <v>Realizar los estudios de suelos y de aptitud de uso del suelo, detallados a escala 1:25.000 y 1:10.000 para el municipio de López de Micay – Cauca</v>
          </cell>
        </row>
        <row r="14022">
          <cell r="E14022">
            <v>919809292456</v>
          </cell>
          <cell r="F14022" t="str">
            <v>Formular y presentar proyectos productivos integrales en las líneas de Coco y caña, con enfoque diferencial y étnico en el municipio de Timbiquí (Cauca)</v>
          </cell>
        </row>
        <row r="14023">
          <cell r="E14023">
            <v>919809292465</v>
          </cell>
          <cell r="F14023" t="str">
            <v>Establecer y Fortalecer las líneas de arroz, chontaduro plantas aromáticas, musaseas, cacao y hortofrutícolas en el municipio de Timbiquí (Cauca)</v>
          </cell>
        </row>
        <row r="14024">
          <cell r="E14024">
            <v>919809292494</v>
          </cell>
          <cell r="F14024" t="str">
            <v xml:space="preserve">Fortalecer la cadena productiva de acuicultura y pesca artesanal de río y marítima en el municipio de Timbiquí (Cauca)	</v>
          </cell>
        </row>
        <row r="14025">
          <cell r="E14025">
            <v>919809292531</v>
          </cell>
          <cell r="F14025" t="str">
            <v>Fortalecer la cadena productiva integral para la promoción y producción pecuaria (porcina, especies menores y avícola) en el municipio de Timbiquí (Cauca)</v>
          </cell>
        </row>
        <row r="14026">
          <cell r="E14026">
            <v>919809292571</v>
          </cell>
          <cell r="F14026" t="str">
            <v>Implementar proyectos de extensión rural agropecuaria integral permanente en el municipio de Timbiquí (Cauca)  que contemple servicio de apoyo al pequeño y mediano productor.</v>
          </cell>
        </row>
        <row r="14027">
          <cell r="E14027">
            <v>919809292601</v>
          </cell>
          <cell r="F14027" t="str">
            <v>Realizar estudios y diseños de prefactibilidad, factibilidad,  construcción y/o fortalecimiento de centros de acopio y plantas de producción y transformación maquinaria verde y de transporte de productos agropecuarios en el municipio de Timbiquí (Cauca)</v>
          </cell>
        </row>
        <row r="14028">
          <cell r="E14028">
            <v>919809292646</v>
          </cell>
          <cell r="F14028" t="str">
            <v>Diseñar e implementar una estrategia para la creación y fortalecimiento de cooperativas, asociaciones y organizaciones solidarias y comunitarias de productores en el municipio de Timbiquí  (Cauca),</v>
          </cell>
        </row>
        <row r="14029">
          <cell r="E14029">
            <v>919809292661</v>
          </cell>
          <cell r="F14029" t="str">
            <v>Implementar y/o  fortalecer  estrategias de comercialización de los pequeños y medianos productores, en el municipio de Timbiquí (Cauca)</v>
          </cell>
        </row>
        <row r="14030">
          <cell r="E14030">
            <v>919809292832</v>
          </cell>
          <cell r="F14030" t="str">
            <v>Reforestar y/o restaurar áreas de importancia estratégica para la conservación de los recursos naturales, cuyo proceso genere ingresos económicos a los campesinos, en el municipio de Timbiquí (Cauca)</v>
          </cell>
        </row>
        <row r="14031">
          <cell r="E14031">
            <v>919809292846</v>
          </cell>
          <cell r="F14031" t="str">
            <v>Gestionar un programa de acceso a créditos, normalización de cartera y otras fuentes de financiación que fomenten proyectos agropecuarios en el municipio de Timbiquí (Cauca)</v>
          </cell>
        </row>
        <row r="14032">
          <cell r="E14032">
            <v>919809292876</v>
          </cell>
          <cell r="F14032" t="str">
            <v>Promover la creación y/o fortalecimiento de bolsas de empleo en el municipio de Timbiquí (Cauca) con la finalidad de vincular a la población a las oportunidades laborales de los proyectos en la región.</v>
          </cell>
        </row>
        <row r="14033">
          <cell r="E14033">
            <v>919809292885</v>
          </cell>
          <cell r="F14033" t="str">
            <v xml:space="preserve">Gestionar el acceso real de los productores al sistema de seguridad social de acuerdo con las necesidades rurales en el municipio de Timbiquí (Cauca)	</v>
          </cell>
        </row>
        <row r="14034">
          <cell r="E14034">
            <v>919809292892</v>
          </cell>
          <cell r="F14034" t="str">
            <v xml:space="preserve">Creación y/o fortalecimiento de empresas asociadas a la gastronomía, proyectos artesanales, culturales y manufactureros a cargo de las organizaciones locales en el municipio de Timbiquí (Cauca)                      </v>
          </cell>
        </row>
        <row r="14035">
          <cell r="E14035">
            <v>919809292909</v>
          </cell>
          <cell r="F14035" t="str">
            <v>Formular e implementar proyectos productivos integrales en la línea de turismo, ecoturismo, etnoturismo, agroturismo y turismo de aventura en el municipio de Timbiquí (Cauca)</v>
          </cell>
        </row>
        <row r="14036">
          <cell r="E14036">
            <v>919809292927</v>
          </cell>
          <cell r="F14036" t="str">
            <v>Desarrollar proyectos de minería artesanal y ancestral responsable el municipio de Timbiquí (Cauca)</v>
          </cell>
        </row>
        <row r="14037">
          <cell r="E14037">
            <v>119050289933</v>
          </cell>
          <cell r="F14037" t="str">
            <v>Fortalecer e implementar los proyectos familiares de especies menores y plantas medicinales como banco proteínico y medicinal para autoconsumo, como sustento y contribución a la soberanía alimentaria y Garantía Progresiva del Derecho a la Alimentación de las familias campesinas del municipio de Argelia Cauca.</v>
          </cell>
        </row>
        <row r="14038">
          <cell r="E14038">
            <v>119050289945</v>
          </cell>
          <cell r="F14038" t="str">
            <v>Fortalecer e implementar las huertas caseras y/o finca tradicional para la recuperación de la soberanía alimentaria dentro del marco Garantía Progresiva del Derecho a la Alimentación del municipio de Argelia Cauca.</v>
          </cell>
        </row>
        <row r="14039">
          <cell r="E14039">
            <v>119050290990</v>
          </cell>
          <cell r="F14039" t="str">
            <v>Realizar los estudios, diseños, Construcción, dotación y puesta en funcionamiento de un Centro de Vida para la población rural del municipio de Argelia Departamento del Cauca.</v>
          </cell>
        </row>
        <row r="14040">
          <cell r="E14040">
            <v>119050291053</v>
          </cell>
          <cell r="F14040" t="str">
            <v>Estudios , Diseños Construcción y Dotación de una plaza campesina de mercado en La Belleza en el Municipio de Argelia Cauca</v>
          </cell>
        </row>
        <row r="14041">
          <cell r="E14041">
            <v>119050291054</v>
          </cell>
          <cell r="F14041" t="str">
            <v>Estudios , Diseños Construcción y Dotación de una galería en el corregimiento de El Mango en el Municipio de Argelia Cauca</v>
          </cell>
        </row>
        <row r="14042">
          <cell r="E14042">
            <v>119050291058</v>
          </cell>
          <cell r="F14042" t="str">
            <v>Estudios , Diseños Construcción y Dotación de una plaza campesina de mercado en corregimiento de Florida o Betania en UBP La Montaña en el Municipio de Argelia Cauca</v>
          </cell>
        </row>
        <row r="14043">
          <cell r="E14043">
            <v>119050291060</v>
          </cell>
          <cell r="F14043" t="str">
            <v>Estudios , Diseños Construcción y Dotación de una plaza campesina de mercado campesino agropecuario en Puerto Rico en el Municipio de Argelia Cauca</v>
          </cell>
        </row>
        <row r="14044">
          <cell r="E14044">
            <v>119050291071</v>
          </cell>
          <cell r="F14044" t="str">
            <v>Estudios , Diseños Construcción y Dotación de una galería de mercado en la zona centro del  Municipio de Argelia Cauca.</v>
          </cell>
        </row>
        <row r="14045">
          <cell r="E14045">
            <v>119050291081</v>
          </cell>
          <cell r="F14045" t="str">
            <v>Estudios , Diseños Construcción y Dotación de una plaza campesina de mercado en el corregimiento El Diviso en el Municipio de Argelia Cauca</v>
          </cell>
        </row>
        <row r="14046">
          <cell r="E14046">
            <v>119050291084</v>
          </cell>
          <cell r="F14046" t="str">
            <v>Estudios , Diseños Construcción y Dotación de una plaza campesina de mercado agropecuario en Sinai en el Municipio de Argelia Cauca</v>
          </cell>
        </row>
        <row r="14047">
          <cell r="E14047">
            <v>119050291089</v>
          </cell>
          <cell r="F14047" t="str">
            <v>Estudios , Diseños Construcción y Dotación de una galería en corregimiento El plateado en el Municipio de Argelia Cauca</v>
          </cell>
        </row>
        <row r="14048">
          <cell r="E14048">
            <v>119050291103</v>
          </cell>
          <cell r="F14048" t="str">
            <v>Estudios , Diseños Construcción y Dotación de una plaza campesina de mercado en la UBP La Emboscada Municipio de Argelia Cauca</v>
          </cell>
        </row>
        <row r="14049">
          <cell r="E14049">
            <v>119050291112</v>
          </cell>
          <cell r="F14049" t="str">
            <v>Estudios , Diseños Construcción y Dotación de una plaza campesina de mercado en Santa Clara Argelia Cauca.</v>
          </cell>
        </row>
        <row r="14050">
          <cell r="E14050">
            <v>119050291114</v>
          </cell>
          <cell r="F14050" t="str">
            <v xml:space="preserve">Gestionar la articulación y ejecución de la política pública campesina municipal con el plan departamental y nacional de atención integral de alimentación y nutrición saludable con control y veeduría de las comunidades, para las familias rurales campesinas del municipio de Argelia cauca. </v>
          </cell>
        </row>
        <row r="14051">
          <cell r="E14051">
            <v>119050291115</v>
          </cell>
          <cell r="F14051" t="str">
            <v>Gestionar la realización de los estudios, diseños, construcción, dotación y funcionamiento de tres centros de atención integral para adultos mayores en el municipio de Argelia Cauca</v>
          </cell>
        </row>
        <row r="14052">
          <cell r="E14052">
            <v>119050291116</v>
          </cell>
          <cell r="F14052" t="str">
            <v>Capacitar y formar a las familias campesinas rurales sobre los contenidos nutricionales de los alimentos (tabla nutricional), manejo, uso, y preparación de alimentos propios mediante el centro gastronómico  de la región en el municipio de Argelia Cauca.</v>
          </cell>
        </row>
        <row r="14053">
          <cell r="E14053">
            <v>119050291117</v>
          </cell>
          <cell r="F14053" t="str">
            <v xml:space="preserve">Impulsar la conformación de la mesa municipal de nutrición y alimentación saludable en el Municipio de Argelia Cauca. </v>
          </cell>
        </row>
        <row r="14054">
          <cell r="E14054">
            <v>119050291118</v>
          </cell>
          <cell r="F14054" t="str">
            <v>Crear un programa para la recolección y documentación de los saberes, conocimientos y técnicas ancestrales y/o tradicionales de las familias campesinas rurales en la producción agropecuaria, del municipio de Argelia Departamento del Cauca.</v>
          </cell>
        </row>
        <row r="14055">
          <cell r="E14055">
            <v>119050291119</v>
          </cell>
          <cell r="F14055" t="str">
            <v xml:space="preserve">Implementar, promover y divulgar los sistemas de intercambio de productos propios de la región a través de circuitos cortos de comercialización en el municipio de Argelia Cauca  </v>
          </cell>
        </row>
        <row r="14056">
          <cell r="E14056">
            <v>119075290016</v>
          </cell>
          <cell r="F14056" t="str">
            <v>Realizar estudios, diseño y construcción para centros de atención integral al adulto mayor en el Municipio de Balboa Cauca.</v>
          </cell>
        </row>
        <row r="14057">
          <cell r="E14057">
            <v>119075291195</v>
          </cell>
          <cell r="F14057" t="str">
            <v>Ampliar y adecuar la galería existente en la cabecera municipal de Balboa Cauca</v>
          </cell>
        </row>
        <row r="14058">
          <cell r="E14058">
            <v>119075291202</v>
          </cell>
          <cell r="F14058" t="str">
            <v>Realizar los estudios, diseños y construcción de espacios o plazas de mercado para la comercialización de los productos en los 9 corregimientos del Municipio de Balboa Cauca</v>
          </cell>
        </row>
        <row r="14059">
          <cell r="E14059">
            <v>119075291205</v>
          </cell>
          <cell r="F14059" t="str">
            <v>Promover la creación del Consejo Municipal de Alimentación y Nutrición en Balboa Cauca</v>
          </cell>
        </row>
        <row r="14060">
          <cell r="E14060">
            <v>119075291207</v>
          </cell>
          <cell r="F14060" t="str">
            <v xml:space="preserve">Implementar el programa de mercado campesino en el municipio de Balboa Cauca </v>
          </cell>
        </row>
        <row r="14061">
          <cell r="E14061">
            <v>119075291208</v>
          </cell>
          <cell r="F14061" t="str">
            <v>Gestionar ante las entidades competentes la ampliación en cobertura de los programas que garantizan el derecho a la alimentación para las comunidades del sector rural del Municipio de Balboa Cauca</v>
          </cell>
        </row>
        <row r="14062">
          <cell r="E14062">
            <v>119075291209</v>
          </cell>
          <cell r="F14062" t="str">
            <v>Gestionar la implementación de comedores comunitarios para adultos mayores, niños y niñas de la zona rural del municipio de Balboa Cauca.</v>
          </cell>
        </row>
        <row r="14063">
          <cell r="E14063">
            <v>119075291210</v>
          </cell>
          <cell r="F14063" t="str">
            <v xml:space="preserve">Desarrollar programas sostenibles con enfoque de género, para crear y fortalecer granjas integrales como sistemas productivos individuales en el Municipio de Balboa. </v>
          </cell>
        </row>
        <row r="14064">
          <cell r="E14064">
            <v>119075291212</v>
          </cell>
          <cell r="F14064" t="str">
            <v>Implementar un proyecto de Formación y capacitación sobre alimentación saludable y Producción Sana en el municipio de Balboa  Cauca</v>
          </cell>
        </row>
        <row r="14065">
          <cell r="E14065">
            <v>119075291213</v>
          </cell>
          <cell r="F14065" t="str">
            <v>Impulsar la creación de la política pública propia en soberanía alimentaria en el municipio de Balboa Cauca</v>
          </cell>
        </row>
        <row r="14066">
          <cell r="E14066">
            <v>119110280371</v>
          </cell>
          <cell r="F14066" t="str">
            <v>Capacitar a las familias y ecónom@s de las comunidades étnicas y culturales del municipio de Buenos Aires Cauca en temas nutricionales</v>
          </cell>
        </row>
        <row r="14067">
          <cell r="E14067">
            <v>119110280384</v>
          </cell>
          <cell r="F14067" t="str">
            <v>Implementar programas Integrales de Economia Campesina, Familiar y Comunitaria para fortalecer los mercados internos en el municipio de Buenos Aires Cauca.</v>
          </cell>
        </row>
        <row r="14068">
          <cell r="E14068">
            <v>119110280417</v>
          </cell>
          <cell r="F14068" t="str">
            <v>Implementar proyectos de  soberanía alimentaria para mujeres cabeza y victimas de hogar del municipio de Buenos Aires Cauca.</v>
          </cell>
        </row>
        <row r="14069">
          <cell r="E14069">
            <v>119110281388</v>
          </cell>
          <cell r="F14069" t="str">
            <v>Establecer huertas integrales para el fortalecimiento de la canasta familiar en el municipio de Buenos Aires Cauca.</v>
          </cell>
        </row>
        <row r="14070">
          <cell r="E14070">
            <v>119110281390</v>
          </cell>
          <cell r="F14070" t="str">
            <v>Diseñar y ejecutar programas de soberanía y autonomía alimentaria para víctimas del conflicto armado del municipio de Buenos Aires Cauca</v>
          </cell>
        </row>
        <row r="14071">
          <cell r="E14071">
            <v>119110281391</v>
          </cell>
          <cell r="F14071" t="str">
            <v>Construir e implementar un programa de soberanía y autonomía alimentaria  con enfoque étnico y cultural en el municipio de Buenos Aires Cauca</v>
          </cell>
        </row>
        <row r="14072">
          <cell r="E14072">
            <v>119110281395</v>
          </cell>
          <cell r="F14072" t="str">
            <v>Crear una política de soberanía y autonomía alimentaria con enfoque étnico diferencial en el municipio de Buenos Aires Cauca.</v>
          </cell>
        </row>
        <row r="14073">
          <cell r="E14073">
            <v>119130293948</v>
          </cell>
          <cell r="F14073" t="str">
            <v xml:space="preserve">Realizar estudios, diseños, construcción y dotación para el  funcionamiento de un centro de atención integral al adulto mayor en el municipio de Cajibio. </v>
          </cell>
        </row>
        <row r="14074">
          <cell r="E14074">
            <v>119130294171</v>
          </cell>
          <cell r="F14074" t="str">
            <v>Formular e Implementar programas  de soberanía alimentaria para su implementación y seguimiento en el municipio de Cajibío Cauca.</v>
          </cell>
        </row>
        <row r="14075">
          <cell r="E14075">
            <v>119130294404</v>
          </cell>
          <cell r="F14075" t="str">
            <v>Estudios, diseños, construcción y puesta en marcha de plazas de mercado en Carmelo y Ortega y casco urbano en el municipio de Cajibío - Cauca.</v>
          </cell>
        </row>
        <row r="14076">
          <cell r="E14076">
            <v>119130294408</v>
          </cell>
          <cell r="F14076" t="str">
            <v>Desarrollar una estrategia de comunicación para el fortalecimiento de la soberanía alimentaria en el Municipio de Cajibío Cauca.</v>
          </cell>
        </row>
        <row r="14077">
          <cell r="E14077">
            <v>119130294409</v>
          </cell>
          <cell r="F14077" t="str">
            <v xml:space="preserve">Fortalecer esquemas de autonomía alimentaria orgánica con diversidad de semillas, variedades y especies menores nativas para los 13 corregimientos del Municipio de Cajibio cauca. </v>
          </cell>
        </row>
        <row r="14078">
          <cell r="E14078">
            <v>119130294410</v>
          </cell>
          <cell r="F14078" t="str">
            <v>Fortalecer los eventos de intercambio de saberes, sabores, semillas nativas, especies menores en el municipio de Cajibío.</v>
          </cell>
        </row>
        <row r="14079">
          <cell r="E14079">
            <v>119130294411</v>
          </cell>
          <cell r="F14079" t="str">
            <v>Brindar acompañamiento técnico y profesional  en la preparación, manipulación de alimentos  propios a grupos familiares en el municipio de Cajibío Cauca</v>
          </cell>
        </row>
        <row r="14080">
          <cell r="E14080">
            <v>119130294412</v>
          </cell>
          <cell r="F14080" t="str">
            <v>Reactivar los mercados corregimentales para la dinamización de la soberanía alimentaria en el Municipio de Cajibío.</v>
          </cell>
        </row>
        <row r="14081">
          <cell r="E14081">
            <v>119130294417</v>
          </cell>
          <cell r="F14081" t="str">
            <v>Reactivar el tul, yatul, y fincas tradicionales, nasas, misak, afro, campesinos para el fortalecimiento del derecho a la alimentación en el Municipio de Cajibio.</v>
          </cell>
        </row>
        <row r="14082">
          <cell r="E14082">
            <v>119130294418</v>
          </cell>
          <cell r="F14082" t="str">
            <v>Impulsar la creación de política pública en soberanía alimentaria de manera progresiva que garantice  la disponibilidad,  acceso de alimentos en el Municipio de Cajibío Cauca.</v>
          </cell>
        </row>
        <row r="14083">
          <cell r="E14083">
            <v>119137291805</v>
          </cell>
          <cell r="F14083" t="str">
            <v>Realizar estudios,  diseños, construcción y dotación de un centro día, para el adulto mayor en el Municipio de Caldono.</v>
          </cell>
        </row>
        <row r="14084">
          <cell r="E14084">
            <v>119137291931</v>
          </cell>
          <cell r="F14084" t="str">
            <v>Estudios, Diseños para Construir, dotar y poner en funcionamiento Granjas Integrales Autosostenibles para las comunidades del Municipio de Caldono</v>
          </cell>
        </row>
        <row r="14085">
          <cell r="E14085">
            <v>119137291950</v>
          </cell>
          <cell r="F14085" t="str">
            <v>Estudios, Diseños, Construcción y Dotación para el Fortalecimiento de las Galerías Comunitarias del municipio de Caldono.</v>
          </cell>
        </row>
        <row r="14086">
          <cell r="E14086">
            <v>119137293321</v>
          </cell>
          <cell r="F14086" t="str">
            <v>Crear  laboratorios de cocina que dinamicen la gastornomia propia del municipio de caldono</v>
          </cell>
        </row>
        <row r="14087">
          <cell r="E14087">
            <v>119137293323</v>
          </cell>
          <cell r="F14087" t="str">
            <v>Fortalecer el marco legal  de las políticas públicas del derecho a la alimentación nutricional coordinadas con el derecho propio de los pueblos indígenas   de la población caldoneña.</v>
          </cell>
        </row>
        <row r="14088">
          <cell r="E14088">
            <v>119137293325</v>
          </cell>
          <cell r="F14088" t="str">
            <v>Fortalecer los espacios  que garanticen la práctica  de  intercambio  de productos  verdes o trueques  en el municipio de Caldono</v>
          </cell>
        </row>
        <row r="14089">
          <cell r="E14089">
            <v>119137293326</v>
          </cell>
          <cell r="F14089" t="str">
            <v>Asistencia técnica para Crear y operativizar el Consejo Municipal de Alimentación y Nutrición en Caldono</v>
          </cell>
        </row>
        <row r="14090">
          <cell r="E14090">
            <v>119137293328</v>
          </cell>
          <cell r="F14090" t="str">
            <v>Gestionar la creación de un programa para promover la lactancia materna  en las  mujeres indígenas, campesinas y ETCR del municipio de Caldono</v>
          </cell>
        </row>
        <row r="14091">
          <cell r="E14091">
            <v>119137293331</v>
          </cell>
          <cell r="F14091" t="str">
            <v>Establecer procesos de asistencia técnica y capacitación en manipulación y transformación de alimentos en el municipio de Caldono</v>
          </cell>
        </row>
        <row r="14092">
          <cell r="E14092">
            <v>119137293332</v>
          </cell>
          <cell r="F14092" t="str">
            <v>Gestionar la implementación de un Programa Integral de Seguridad Alimentaria para la Población en Procesos de Reincorporación Municipio de Caldono.</v>
          </cell>
        </row>
        <row r="14093">
          <cell r="E14093">
            <v>119137293334</v>
          </cell>
          <cell r="F14093" t="str">
            <v>Fortalecer el programa de la Asociación  Ukawesx  en Administración y direccionamiento para el fortalecimiento de  la soberanía y la seguridad alimentaria nutricional ampliada e inclusiva.</v>
          </cell>
        </row>
        <row r="14094">
          <cell r="E14094">
            <v>119137293337</v>
          </cell>
          <cell r="F14094" t="str">
            <v xml:space="preserve">Proyectos de Seguridad Alimentaria encaminados a disminuir los niveles de desnutrición para 7.000 personas del municipio de Caldono </v>
          </cell>
        </row>
        <row r="14095">
          <cell r="E14095">
            <v>119137293338</v>
          </cell>
          <cell r="F14095" t="str">
            <v xml:space="preserve">Gestionar la ampliación de Programas de apoyo alimentario en el Municipio de Caldono </v>
          </cell>
        </row>
        <row r="14096">
          <cell r="E14096">
            <v>119137293341</v>
          </cell>
          <cell r="F14096" t="str">
            <v>Crear programas educativos y generar campañas  de  sensibilización sobre  la  importancia de la cadena alimentaria sana para la  comunidad indígena, campesina y ETCR del municipio de Caldono.</v>
          </cell>
        </row>
        <row r="14097">
          <cell r="E14097">
            <v>119142278895</v>
          </cell>
          <cell r="F14097" t="str">
            <v>Diseñar e Implementar programa para la atención al adulto mayor en el municipio de Caloto - Cauca</v>
          </cell>
        </row>
        <row r="14098">
          <cell r="E14098">
            <v>119142278898</v>
          </cell>
          <cell r="F14098" t="str">
            <v>Realizar estudios y diseños para la construcción de hogar para el Adulto Mayor y/o Centros de Vida de acuerdo al enfoque étnico diferencial.</v>
          </cell>
        </row>
        <row r="14099">
          <cell r="E14099">
            <v>119142279061</v>
          </cell>
          <cell r="F14099" t="str">
            <v xml:space="preserve">Crear programas de formación y capacitación en producción limpia, manipulación, preparación y transformación de alimentos, BPA, BPM  en el municipio de Caloto Cauca  </v>
          </cell>
        </row>
        <row r="14100">
          <cell r="E14100">
            <v>119142280192</v>
          </cell>
          <cell r="F14100" t="str">
            <v>Caracterizar, Fomentar y divulgar la gastronomía que contribuya a la recuperación de recetas del municipio de Caloto Cauca</v>
          </cell>
        </row>
        <row r="14101">
          <cell r="E14101">
            <v>119142280193</v>
          </cell>
          <cell r="F14101" t="str">
            <v>Fortalecer e implementar los proyectos de especies menores familiares y comunitarios para autoconsumo  con el objetivo de contribuir a la soberanía alimentaria de las familias del municipio de Caloto Cauca</v>
          </cell>
        </row>
        <row r="14102">
          <cell r="E14102">
            <v>119142280194</v>
          </cell>
          <cell r="F14102" t="str">
            <v>Fortalecer y financiar la implementación de las huertas caseras, tul ecológico o finca tradicional en el municipio de Caloto -  Cauca</v>
          </cell>
        </row>
        <row r="14103">
          <cell r="E14103">
            <v>119142280195</v>
          </cell>
          <cell r="F14103" t="str">
            <v>Capacitar y formar en manipulación, preparación y transformación de alimentos a la población rural del municipio de Caloto - Cauca.</v>
          </cell>
        </row>
        <row r="14104">
          <cell r="E14104">
            <v>119142280200</v>
          </cell>
          <cell r="F14104" t="str">
            <v>Diseñar e implementar una estrategia de atención integral en nutrición con enfoque étnico y territorial, articulada con el Plan Nacional y Departamental de Seguridad Alimentaria y Nutricional en Caloto Cauca</v>
          </cell>
        </row>
        <row r="14105">
          <cell r="E14105">
            <v>119142280201</v>
          </cell>
          <cell r="F14105" t="str">
            <v>Implementar granjas demostrativas  agroecoturisticas como estrategia de visibilizacion de seguridad alimentaria en Caloto Cauca</v>
          </cell>
        </row>
        <row r="14106">
          <cell r="E14106">
            <v>119212266982</v>
          </cell>
          <cell r="F14106" t="str">
            <v>Generar estrategias para implementar comedores para el adulto mayor en la zona rural del municipio de Corinto Cauca</v>
          </cell>
        </row>
        <row r="14107">
          <cell r="E14107">
            <v>119212267890</v>
          </cell>
          <cell r="F14107" t="str">
            <v>Gestionar la creación de la Política Pública de soberanía alimentaria familiar del municipio de Corinto</v>
          </cell>
        </row>
        <row r="14108">
          <cell r="E14108">
            <v>119212267891</v>
          </cell>
          <cell r="F14108" t="str">
            <v>Fomentar las huertas comunitarias para fortalecer la soberanía alimentaria en el municipio de Corinto</v>
          </cell>
        </row>
        <row r="14109">
          <cell r="E14109">
            <v>119212267892</v>
          </cell>
          <cell r="F14109" t="str">
            <v>Impulsar mercados locales  verdes con productos orgánicos sembrados y cosechados en el municipio de Corinto</v>
          </cell>
        </row>
        <row r="14110">
          <cell r="E14110">
            <v>119212267894</v>
          </cell>
          <cell r="F14110" t="str">
            <v>Fomentar el huerto familiar como despensa alimentaria “nevera viva” en los hogares de las 48 veredas del  área rural de Corinto.</v>
          </cell>
        </row>
        <row r="14111">
          <cell r="E14111">
            <v>119212267895</v>
          </cell>
          <cell r="F14111" t="str">
            <v xml:space="preserve">Implementar un programa de capacitación sobre alimentación balanceada, manipulación, preparación de alimentos </v>
          </cell>
        </row>
        <row r="14112">
          <cell r="E14112">
            <v>119212267896</v>
          </cell>
          <cell r="F14112" t="str">
            <v>Implementar proyecto con el modelo de finca tradicional y Nasa Tul enfocado a la mujer rural del Municipio de Corinto Cauca.</v>
          </cell>
        </row>
        <row r="14113">
          <cell r="E14113">
            <v>119212267897</v>
          </cell>
          <cell r="F14113" t="str">
            <v>Implementar un encuentro de Sabores y Saberes en el municipio de Corinto Cauca</v>
          </cell>
        </row>
        <row r="14114">
          <cell r="E14114">
            <v>119256284295</v>
          </cell>
          <cell r="F14114" t="str">
            <v>Realizar estudios, diseños, construcción y dotación de  Centros de Atención Integral al Adulto Mayor y personas con capacidades especiales en el Municipio de el Tambo Cauca.</v>
          </cell>
        </row>
        <row r="14115">
          <cell r="E14115">
            <v>119256284511</v>
          </cell>
          <cell r="F14115" t="str">
            <v>Diseñar un Programa Integral de capacitación en Nutrición a las Familias y Organizaciones del Municipio del Tambo-Cauca</v>
          </cell>
        </row>
        <row r="14116">
          <cell r="E14116">
            <v>119256284533</v>
          </cell>
          <cell r="F14116" t="str">
            <v>Mejorar y vigilar la calidad de la ración para hogares de bienestar familiar a través de los comités de veeduria de la alimentación de la primera infancia, infancia y adolescencia y restaurantes escolares del municipio de El Tambo Cauca.</v>
          </cell>
        </row>
        <row r="14117">
          <cell r="E14117">
            <v>119256285023</v>
          </cell>
          <cell r="F14117" t="str">
            <v>Garantizar en la política pública para adultos mayores estrategias de soberanía alimentaria en términos de calidad e inocuidad para la tercera edad en el municipio de El Tambo Cauca.</v>
          </cell>
        </row>
        <row r="14118">
          <cell r="E14118">
            <v>119256285025</v>
          </cell>
          <cell r="F14118" t="str">
            <v>Apoyar la Implementación de mercados interétnicos e interculturales en el municipio El Tambo Cauca.</v>
          </cell>
        </row>
        <row r="14119">
          <cell r="E14119">
            <v>119256285028</v>
          </cell>
          <cell r="F14119" t="str">
            <v>Establecer programas de soberanía Alimentaria en el municipio de El Tambo Cauca</v>
          </cell>
        </row>
        <row r="14120">
          <cell r="E14120">
            <v>119256285029</v>
          </cell>
          <cell r="F14120" t="str">
            <v>Apoyar y fortalecer los proyectos de huertas en el municipio de El Tambo Cauca.</v>
          </cell>
        </row>
        <row r="14121">
          <cell r="E14121">
            <v>119256285030</v>
          </cell>
          <cell r="F14121" t="str">
            <v>Gestionar la promoción de una política pública que garantice el derecho a la alimentación para personas en situación de vulnerabilidad en el municipio de El Tambo Cauca.</v>
          </cell>
        </row>
        <row r="14122">
          <cell r="E14122">
            <v>119256285031</v>
          </cell>
          <cell r="F14122" t="str">
            <v>Apoyar el rescate y fomento del uso de prácticas tradicionales en conservación y preparación de alimentos en el municipio de El Tambo Cauca.</v>
          </cell>
        </row>
        <row r="14123">
          <cell r="E14123">
            <v>119256285032</v>
          </cell>
          <cell r="F14123" t="str">
            <v>Conformar el Consejo Municipal de Alimentación y Nutrición (COMAN) en el municipio de El Tambo Cauca</v>
          </cell>
        </row>
        <row r="14124">
          <cell r="E14124">
            <v>119256285034</v>
          </cell>
          <cell r="F14124" t="str">
            <v>Apoyar los procesos de comercialización e intercambio de productos en el municipio de El Tambo Cauca.</v>
          </cell>
        </row>
        <row r="14125">
          <cell r="E14125">
            <v>119364272401</v>
          </cell>
          <cell r="F14125" t="str">
            <v>Implementar tules (huertas caseras) en las 36 veredas, 4.300 familias, incluyendo familias del programa "Semillas de Vida" del municipio y resguardo indígena de Jambaló</v>
          </cell>
        </row>
        <row r="14126">
          <cell r="E14126">
            <v>119364272428</v>
          </cell>
          <cell r="F14126" t="str">
            <v>Realizar dos (2) trueques por año para fomentar el intercambio de productos de consumo familiar en el Municipio de Jambalo</v>
          </cell>
        </row>
        <row r="14127">
          <cell r="E14127">
            <v>119364272488</v>
          </cell>
          <cell r="F14127" t="str">
            <v>Realizar los estudios, diseños para la adecuación de la infraestructura de la galería del corregimiento La Mina del Municipio de Jambalo Cauca</v>
          </cell>
        </row>
        <row r="14128">
          <cell r="E14128">
            <v>119364272527</v>
          </cell>
          <cell r="F14128" t="str">
            <v>Realizar el estudio, diseño y construcción de plazas de mercado en las veredas Loma Redonda, La Esperanza y Zumbico del municipio de Jambalo</v>
          </cell>
        </row>
        <row r="14129">
          <cell r="E14129">
            <v>119364272557</v>
          </cell>
          <cell r="F14129" t="str">
            <v>Implementar un programa de capacitación en preparación de alimentos sanos a madres y padres de familia, de las 7 Instituciones Educativas y en los 49 grupos de atención "Semillas de Vida" del Municipio de Jambalo</v>
          </cell>
        </row>
        <row r="14130">
          <cell r="E14130">
            <v>119364272579</v>
          </cell>
          <cell r="F14130" t="str">
            <v>Implementar un proyecto de leche para el autoconsumo orientado fortalecer la nutrición de las familias del municipio y Resguardo Indígena de Jambaló</v>
          </cell>
        </row>
        <row r="14131">
          <cell r="E14131">
            <v>119364272937</v>
          </cell>
          <cell r="F14131" t="str">
            <v>Realizar estudios, diseños y construcción de la galería en el Municipio Resguardo de Jambaló, en el departamento del Cauca.</v>
          </cell>
        </row>
        <row r="14132">
          <cell r="E14132">
            <v>119364272959</v>
          </cell>
          <cell r="F14132" t="str">
            <v>Implementar un proyecto de huertas caseras para mujeres rurales indígenas, víctimas, cabezas de familia, lactantes en edad temprana y lideresas del municipio y Resguardo Indígena de Jambaló</v>
          </cell>
        </row>
        <row r="14133">
          <cell r="E14133">
            <v>119450289764</v>
          </cell>
          <cell r="F14133" t="str">
            <v>Realizar estudios, diseños y construcción de un centro geriátrico para la atención integral del adulto mayor en Mercaderes Cauca.</v>
          </cell>
        </row>
        <row r="14134">
          <cell r="E14134">
            <v>119450289980</v>
          </cell>
          <cell r="F14134" t="str">
            <v>Crear e implementar  un programa de investigación para determinar la composición nutricional de los productos nativos de la región en el municipio de Mercaderes Cauca</v>
          </cell>
        </row>
        <row r="14135">
          <cell r="E14135">
            <v>119450290009</v>
          </cell>
          <cell r="F14135" t="str">
            <v>Realizar estudios, diseños y construcción de  Centros Día en las cabeceras corregimentales del municipio de Mercaderes, Cauca.</v>
          </cell>
        </row>
        <row r="14136">
          <cell r="E14136">
            <v>119450291312</v>
          </cell>
          <cell r="F14136" t="str">
            <v>Realizar estudios, diseños, construcción, dotación y puesta en marcha de plazas de mercado y/o centros de acopio para los corregimientos del municipio de Mercaderes.</v>
          </cell>
        </row>
        <row r="14137">
          <cell r="E14137">
            <v>119450291329</v>
          </cell>
          <cell r="F14137" t="str">
            <v>Impulsar y convocar la conformación del Consejo Municipal de Alimentación y nutrición en el municipio de Mercaderes Cauca</v>
          </cell>
        </row>
        <row r="14138">
          <cell r="E14138">
            <v>119450291330</v>
          </cell>
          <cell r="F14138" t="str">
            <v>Impulsar la creación de un programa de huertas caseras para la producción limpia y orgánica en el municipio de Mercaderes Cauca</v>
          </cell>
        </row>
        <row r="14139">
          <cell r="E14139">
            <v>119450291332</v>
          </cell>
          <cell r="F14139" t="str">
            <v>Facilitar la creación del mercado local campesino para la comercialización e intercambio de los excedentes de productos cosechados en las huertas caseras en el Municipio de Mercaderes Cauca</v>
          </cell>
        </row>
        <row r="14140">
          <cell r="E14140">
            <v>119450291334</v>
          </cell>
          <cell r="F14140" t="str">
            <v xml:space="preserve">Crear e implementar un programa de capacitación teórico-práctico, enfocado en producción y consumo de alimentos sanos en el municipio de Mercaderes Cauca </v>
          </cell>
        </row>
        <row r="14141">
          <cell r="E14141">
            <v>119450291335</v>
          </cell>
          <cell r="F14141" t="str">
            <v xml:space="preserve">Facilitar la ampliación de la cobertura de los programas de alimentación y nutrición en el municipio de Mercaderes Cauca </v>
          </cell>
        </row>
        <row r="14142">
          <cell r="E14142">
            <v>119450291336</v>
          </cell>
          <cell r="F14142" t="str">
            <v>Crear e implementar un proyecto para la soberanía alimentaria y el fortalecimiento en producción orgánica en el municipio de Mercaderes Cauca</v>
          </cell>
        </row>
        <row r="14143">
          <cell r="E14143">
            <v>119455266543</v>
          </cell>
          <cell r="F14143" t="str">
            <v>Crear un programa estratégico de alimentación alternativa para la población de adulto  mayor mediante la entrega de bono alimentario en el municipio de Miranda Cauca</v>
          </cell>
        </row>
        <row r="14144">
          <cell r="E14144">
            <v>119455266544</v>
          </cell>
          <cell r="F14144" t="str">
            <v>Estudios, diseños y construcción de mingaleria en el municipio de Miranda Cauca</v>
          </cell>
        </row>
        <row r="14145">
          <cell r="E14145">
            <v>119455266886</v>
          </cell>
          <cell r="F14145" t="str">
            <v>Gestionar la dotación y sostenimiento de la casa del adulto mayor  del municipio de Miranda, Cauca.</v>
          </cell>
        </row>
        <row r="14146">
          <cell r="E14146">
            <v>119455266889</v>
          </cell>
          <cell r="F14146" t="str">
            <v>Estudios, diseños, y adquisión de predio para la construcción de 3 casas para el adulto mayor - centros vida en el Municipio de Miranda Cauca</v>
          </cell>
        </row>
        <row r="14147">
          <cell r="E14147">
            <v>119455267978</v>
          </cell>
          <cell r="F14147" t="str">
            <v>Fortalecimiento, Dotación y apoyo a MINGALERIAS</v>
          </cell>
        </row>
        <row r="14148">
          <cell r="E14148">
            <v>119455267998</v>
          </cell>
          <cell r="F14148" t="str">
            <v>Gestionar la Implementacion de programas de alimentación para población vulnerable del municipio de Miranda Cauca</v>
          </cell>
        </row>
        <row r="14149">
          <cell r="E14149">
            <v>119455267999</v>
          </cell>
          <cell r="F14149" t="str">
            <v>Elaborar material impreso que recupere  recetas ancestrales con alto contenido nutricional para las comunidades Afros e Indígena del municipio de Miranda Cauca</v>
          </cell>
        </row>
        <row r="14150">
          <cell r="E14150">
            <v>119455268000</v>
          </cell>
          <cell r="F14150" t="str">
            <v>Promover y generar espacios de comercialización y trueque de alimentos producidos por las familias en el municipio de Miranda Cauca</v>
          </cell>
        </row>
        <row r="14151">
          <cell r="E14151">
            <v>119455268002</v>
          </cell>
          <cell r="F14151" t="str">
            <v>Gestionar la implementacion un programa de Huertas Caseras y terrazas productivas en el Municipio de Miranda Cauca</v>
          </cell>
        </row>
        <row r="14152">
          <cell r="E14152">
            <v>119455268003</v>
          </cell>
          <cell r="F14152" t="str">
            <v>Realizar Talleres de capacitación de manipulación, preparación y conservación de alimentos en el municipio de Miranda</v>
          </cell>
        </row>
        <row r="14153">
          <cell r="E14153">
            <v>119455268004</v>
          </cell>
          <cell r="F14153" t="str">
            <v>Gestionar la Implementación de modelos de Finca Tradicional Econativa afros, Nasa Tul y Campesina del municipio de Miranda Cauca</v>
          </cell>
        </row>
        <row r="14154">
          <cell r="E14154">
            <v>119455268005</v>
          </cell>
          <cell r="F14154" t="str">
            <v>Implementar comedores comunitarios del adulto mayor en el Municipio de Miranda Cauca</v>
          </cell>
        </row>
        <row r="14155">
          <cell r="E14155">
            <v>119455268006</v>
          </cell>
          <cell r="F14155" t="str">
            <v xml:space="preserve">Dotar de utensilios y equipos básicos para la preparación y manipulacion de alimentos en el municipio de Miranda Cauca. </v>
          </cell>
        </row>
        <row r="14156">
          <cell r="E14156">
            <v>119455268007</v>
          </cell>
          <cell r="F14156" t="str">
            <v>Fortalecer la estrategia de Huertas Caseras del programa integral nacional de sustitución de cultivos ilícitos  en el Municipio de Miranda Cauca</v>
          </cell>
        </row>
        <row r="14157">
          <cell r="E14157">
            <v>119455268009</v>
          </cell>
          <cell r="F14157" t="str">
            <v>Fortalecer el comedor comunitario del adulto mayor en la vereda Ortigal del municipio de Miranda Cauca</v>
          </cell>
        </row>
        <row r="14158">
          <cell r="E14158">
            <v>119455268011</v>
          </cell>
          <cell r="F14158" t="str">
            <v>Implementar campañas de socialización de programas de asistencia alimentaria y Nutrición en el municipio de Miranda</v>
          </cell>
        </row>
        <row r="14159">
          <cell r="E14159">
            <v>119455268012</v>
          </cell>
          <cell r="F14159" t="str">
            <v>Gestionar la ejecución de programas para fortalecer e incentivar las prácticas de producción agropecuarias para el autoconsumo en el municipio de Miranda Cauca</v>
          </cell>
        </row>
        <row r="14160">
          <cell r="E14160">
            <v>119455268013</v>
          </cell>
          <cell r="F14160" t="str">
            <v>Ampliar la cobertura del programas para la mujer lactante del municipio de Miranda Cauca</v>
          </cell>
        </row>
        <row r="14161">
          <cell r="E14161">
            <v>119473283603</v>
          </cell>
          <cell r="F14161" t="str">
            <v>Estudios, diseños y construcción de un centro vida en el municipio de Morales, Cauca.</v>
          </cell>
        </row>
        <row r="14162">
          <cell r="E14162">
            <v>119473284527</v>
          </cell>
          <cell r="F14162" t="str">
            <v>Fortalecer la estrategia comunitaria y étnica de intercambio de semillas, trueques, saberes tradicionales y conocimientos propios en el municipio de Morales Cauca</v>
          </cell>
        </row>
        <row r="14163">
          <cell r="E14163">
            <v>119473284556</v>
          </cell>
          <cell r="F14163" t="str">
            <v>Implementar un programa de mejoramiento de la salubridad en la preparación y consumo de alimentos a nivel familiar.</v>
          </cell>
        </row>
        <row r="14164">
          <cell r="E14164">
            <v>119473284850</v>
          </cell>
          <cell r="F14164" t="str">
            <v>Ampliar, adecuar y construir espacios idóneos para realizar los procesos de comercialización en las plazas de mercado del municipio de Morales Cauca.</v>
          </cell>
        </row>
        <row r="14165">
          <cell r="E14165">
            <v>119473284872</v>
          </cell>
          <cell r="F14165" t="str">
            <v>Capacitar a las familias en aprovechamiento optimo de los productos, Preparación, autoconsumo y balance nutricional en municipio de Morales Cauca</v>
          </cell>
        </row>
        <row r="14166">
          <cell r="E14166">
            <v>119473284873</v>
          </cell>
          <cell r="F14166" t="str">
            <v xml:space="preserve">Implementar la Mesa Municipal de Soberanía y seguridad alimentaria del municipio de Morales Cauca. </v>
          </cell>
        </row>
        <row r="14167">
          <cell r="E14167">
            <v>119473284874</v>
          </cell>
          <cell r="F14167" t="str">
            <v>Establecer y Fortalecer el tul, ya-tul y huertas tradicionales de los pueblos étnicos del municipio de Morales Cauca.</v>
          </cell>
        </row>
        <row r="14168">
          <cell r="E14168">
            <v>119473284875</v>
          </cell>
          <cell r="F14168" t="str">
            <v>Socializar y promover las políticas públicas existentes en materia alimentación del orden municipal, departamental y nacional en el municipio de Morales Cauca.</v>
          </cell>
        </row>
        <row r="14169">
          <cell r="E14169">
            <v>119473284879</v>
          </cell>
          <cell r="F14169" t="str">
            <v>Implementar y Fortalecer un mercado orgánico local con la comercialización de alimentos propios en el municipio de Morales Cauca</v>
          </cell>
        </row>
        <row r="14170">
          <cell r="E14170">
            <v>119473284880</v>
          </cell>
          <cell r="F14170" t="str">
            <v>Establecer tres granjas Integrales como centros de investigación agropecuaria en el municipio de Morales Cauca.</v>
          </cell>
        </row>
        <row r="14171">
          <cell r="E14171">
            <v>119473284881</v>
          </cell>
          <cell r="F14171" t="str">
            <v>Implementar y fortalecer la producción de alimentos orgánicos para el consumo local en el municipio de Morales Cauca.</v>
          </cell>
        </row>
        <row r="14172">
          <cell r="E14172">
            <v>119473284883</v>
          </cell>
          <cell r="F14172" t="str">
            <v>Recuperar y divulgar la tradición gastronómica ancestral de los grupos étnicos y campesinos como patrimonio cultural del municipio de Morales Cauca</v>
          </cell>
        </row>
        <row r="14173">
          <cell r="E14173">
            <v>119532291445</v>
          </cell>
          <cell r="F14173" t="str">
            <v>Desarrollar programas de atención alimentaria con comedores comunitarios en los centros poblados del Municipio de Patía Cauca</v>
          </cell>
        </row>
        <row r="14174">
          <cell r="E14174">
            <v>119532291450</v>
          </cell>
          <cell r="F14174" t="str">
            <v>Impulsar la creación de la política pública propia en soberanía alimentaria en el municipio de Patía Cauca</v>
          </cell>
        </row>
        <row r="14175">
          <cell r="E14175">
            <v>119532291452</v>
          </cell>
          <cell r="F14175" t="str">
            <v>Implementar un programa de promoción de una cultura de alimentación sana para las comunidades del Municipio de Patía Cauca</v>
          </cell>
        </row>
        <row r="14176">
          <cell r="E14176">
            <v>119532291453</v>
          </cell>
          <cell r="F14176" t="str">
            <v xml:space="preserve">implementar programas sostenibles de huertas caseras y / o granjas integrales en las comunidades del Municipio de Patía Cauca </v>
          </cell>
        </row>
        <row r="14177">
          <cell r="E14177">
            <v>119532291454</v>
          </cell>
          <cell r="F14177" t="str">
            <v>Desarrollar un programa documentación para la difusión y fortalecimiento de los saberes y sabores en preparación de alimentos</v>
          </cell>
        </row>
        <row r="14178">
          <cell r="E14178">
            <v>119532291455</v>
          </cell>
          <cell r="F14178" t="str">
            <v>Implementar un programa de atención integral para el adulto mayor en el Municipio de Patía Cauca</v>
          </cell>
        </row>
        <row r="14179">
          <cell r="E14179">
            <v>119532291456</v>
          </cell>
          <cell r="F14179" t="str">
            <v xml:space="preserve">Implementar un programa de atención nutricional teniendo en cuenta las edades y necesidades de la comunidad </v>
          </cell>
        </row>
        <row r="14180">
          <cell r="E14180">
            <v>119548283293</v>
          </cell>
          <cell r="F14180" t="str">
            <v>Gestionar la creación e implementación de programas de soberanía alimentaria y nutrición adecuada para grupos con enfoque diferencial, en el municipio de Piendamó, Cauca.</v>
          </cell>
        </row>
        <row r="14181">
          <cell r="E14181">
            <v>119548283492</v>
          </cell>
          <cell r="F14181" t="str">
            <v>Diseñar e Implementar un programa integral progresivo de alimentación municipal para  Fortalecer el consumo de alimentos propios producidos en el municipio de Piendamó – Cauca.</v>
          </cell>
        </row>
        <row r="14182">
          <cell r="E14182">
            <v>119548283493</v>
          </cell>
          <cell r="F14182" t="str">
            <v>Diseñar e Implementar un programa para formar a familias, mujeres, jóvenes  étnicas y campesinas para la implementación de modelos de alternativos y consumo de alimentos propios, con un alto contenido nutricional en el Municipio de Piendamó – Cauca.</v>
          </cell>
        </row>
        <row r="14183">
          <cell r="E14183">
            <v>119548284953</v>
          </cell>
          <cell r="F14183" t="str">
            <v>Implementar huertas casera ecológicas, ya tul mediante el uso de productos orgánicos, conocimientos propios,  con apoyo institucional para el municipio de Piendamó –Cauca.</v>
          </cell>
        </row>
        <row r="14184">
          <cell r="E14184">
            <v>119548284954</v>
          </cell>
          <cell r="F14184" t="str">
            <v>Fortalecer el trueque, mingas de pensamiento, preparación y degustación de comidas típicas del pueblo de Piendamó Cauca.</v>
          </cell>
        </row>
        <row r="14185">
          <cell r="E14185">
            <v>119548284955</v>
          </cell>
          <cell r="F14185" t="str">
            <v>Promover las buenas prácticas alimenticias en las familias del Municipio de Piendamó - Cauca.</v>
          </cell>
        </row>
        <row r="14186">
          <cell r="E14186">
            <v>119698279351</v>
          </cell>
          <cell r="F14186" t="str">
            <v>Realizar estudio, diseño y construcción de casas del adulto mayor en las  Unidades Básicas de Planeación del Municipio de Santander de Quilichao</v>
          </cell>
        </row>
        <row r="14187">
          <cell r="E14187">
            <v>119698279484</v>
          </cell>
          <cell r="F14187" t="str">
            <v>Fortalecer la Política Pública y la Mesa de Seguridad Alimentaria y Nutricional del Municipio de Santander de Quilichao</v>
          </cell>
        </row>
        <row r="14188">
          <cell r="E14188">
            <v>119698279499</v>
          </cell>
          <cell r="F14188" t="str">
            <v>Diseñar un Programa Integral para fortalecer la economía de la mujer rural campesina, indigena y Afro con base en el aprovechamiento de las especies menores en el municipio de Santander de Quilichao.</v>
          </cell>
        </row>
        <row r="14189">
          <cell r="E14189">
            <v>119698279502</v>
          </cell>
          <cell r="F14189" t="str">
            <v>Realizar estudios y diseños para la construcción y adecuación de una plaza de mercado para fortalecer la dinámica comercial de las economías étnicas, ancestrales y/o tradicionales en el municipio de Santander de Quilichao.</v>
          </cell>
        </row>
        <row r="14190">
          <cell r="E14190">
            <v>119698279505</v>
          </cell>
          <cell r="F14190" t="str">
            <v>Estudios de Factibilidad para Constituir y poner en Funcionamiento un Banco de Alimentos en el municipio de Santander de Quilichao.</v>
          </cell>
        </row>
        <row r="14191">
          <cell r="E14191">
            <v>119698279604</v>
          </cell>
          <cell r="F14191" t="str">
            <v>Realizar estudios, diseños, construcción, dotación y puesta en operación de una galería en el municipio de Santander de Quilichao.</v>
          </cell>
        </row>
        <row r="14192">
          <cell r="E14192">
            <v>119698280267</v>
          </cell>
          <cell r="F14192" t="str">
            <v>Fortalecimiento a la infraestructura comercial en el municipio de Santander de Quilichao</v>
          </cell>
        </row>
        <row r="14193">
          <cell r="E14193">
            <v>119698280283</v>
          </cell>
          <cell r="F14193" t="str">
            <v>Establecer huertas familiares, tul ecológico o finca tradicional, en el municipio de Santander de Quilichao.</v>
          </cell>
        </row>
        <row r="14194">
          <cell r="E14194">
            <v>119698280284</v>
          </cell>
          <cell r="F14194" t="str">
            <v>Formular la política pública sobre derecho, autonomía y soberanía alimentaria impulsada en los territorios indígenas, afros y campesinos del municipio de Santander de Quilichao.</v>
          </cell>
        </row>
        <row r="14195">
          <cell r="E14195">
            <v>119698280285</v>
          </cell>
          <cell r="F14195" t="str">
            <v>Fortalecer la política pública y la Mesa de Seguridad Alimentaria y Nutricional municipal</v>
          </cell>
        </row>
        <row r="14196">
          <cell r="E14196">
            <v>119698280286</v>
          </cell>
          <cell r="F14196" t="str">
            <v>Fortalecer los programas estatales de acceso a la alimentación de los niños, niñas,  adolescentes y adulto mayor en el municipio de Santander de Quilichao.</v>
          </cell>
        </row>
        <row r="14197">
          <cell r="E14197">
            <v>119698280288</v>
          </cell>
          <cell r="F14197" t="str">
            <v>Programa de capacitación y formación en preparación y transformación de alimentos para lograr buenos hábitos alimenticios y saludables.</v>
          </cell>
        </row>
        <row r="14198">
          <cell r="E14198">
            <v>119780280491</v>
          </cell>
          <cell r="F14198" t="str">
            <v>Estudios, diseños, construcción y puesta en marcha de 8 galerías en el municipio de Suarez –Cauca</v>
          </cell>
        </row>
        <row r="14199">
          <cell r="E14199">
            <v>119780281470</v>
          </cell>
          <cell r="F14199" t="str">
            <v>Fortalecer  procesos propios para la elaboración y recuperación de  alimentos mediante recetas ancestrales en el Municipio de Suárez Cauca.</v>
          </cell>
        </row>
        <row r="14200">
          <cell r="E14200">
            <v>119780281473</v>
          </cell>
          <cell r="F14200" t="str">
            <v>Fortalecer  la soberanía alimentaria, a través de programas de huertas para las mujeres en el Municipio de Suárez Cauca.</v>
          </cell>
        </row>
        <row r="14201">
          <cell r="E14201">
            <v>119780281474</v>
          </cell>
          <cell r="F14201" t="str">
            <v>Implementar planes de soberanía alimentaria, a través de programas de huertas integrales en el municipio de Suárez Cauca.</v>
          </cell>
        </row>
        <row r="14202">
          <cell r="E14202">
            <v>119780281475</v>
          </cell>
          <cell r="F14202" t="str">
            <v>Establecer programas de capacitación a la comunidad en buenas prácticas para la manipulación, preparación, conservación  de alimentos y buenos hábitos alimenticios en el municipio de Suárez Cauca.</v>
          </cell>
        </row>
        <row r="14203">
          <cell r="E14203">
            <v>119780281476</v>
          </cell>
          <cell r="F14203" t="str">
            <v>Estructurar un  equipo  interdisciplinario técnico, profesional y cultural para  el acompañamiento de la soberanía alimentaria en el Municipio de Suarez Cauca.</v>
          </cell>
        </row>
        <row r="14204">
          <cell r="E14204">
            <v>119821272635</v>
          </cell>
          <cell r="F14204" t="str">
            <v>Caracterizar las familias que conservan los productos propios para concientizar sobre el consumo de alimentos limpios de químicos, en el municipio de Toribio Cauca.</v>
          </cell>
        </row>
        <row r="14205">
          <cell r="E14205">
            <v>119821272638</v>
          </cell>
          <cell r="F14205" t="str">
            <v>Caracterizar las familias para fortalecer las huertas tul, en el municipio de Toribio Cauca, mediante el trueque y asistencia técnica.</v>
          </cell>
        </row>
        <row r="14206">
          <cell r="E14206">
            <v>119821272644</v>
          </cell>
          <cell r="F14206" t="str">
            <v>Fomentar, promover, concientizar y capacitar a las familias del municipio de Toribio Cauca en huertas caseras.</v>
          </cell>
        </row>
        <row r="14207">
          <cell r="E14207">
            <v>119821272649</v>
          </cell>
          <cell r="F14207" t="str">
            <v>Fomentar programas de capacitación e impulsar transferencia de conocimiento en las familias del municipio de Toribio Cauca.</v>
          </cell>
        </row>
        <row r="14208">
          <cell r="E14208">
            <v>919318301248</v>
          </cell>
          <cell r="F14208" t="str">
            <v>Fortalecer los proyectos de huertas caseras para mejorar la disponibilidad de alimentos de pan coger, frutales, hiervas condimentarias y aromáticas en la zona rural del municipio de Guapi – Cauca</v>
          </cell>
        </row>
        <row r="14209">
          <cell r="E14209">
            <v>919318301254</v>
          </cell>
          <cell r="F14209" t="str">
            <v>Mejorar la calidad y cobertura de los programas gubernamentales y no gubernamentales de complementación alimentaria y nutricional que benefician a la población vulnerable en la zona rural en el Municipio de  Guapi -Cauca</v>
          </cell>
        </row>
        <row r="14210">
          <cell r="E14210">
            <v>919318301264</v>
          </cell>
          <cell r="F14210" t="str">
            <v>Fortalecer los Mercados  Locales, donde se incentive la producción y comercialización de los cultivos locales que se dan en la zona rural del municipio de Guapi - Cauca</v>
          </cell>
        </row>
        <row r="14211">
          <cell r="E14211">
            <v>919318301266</v>
          </cell>
          <cell r="F14211" t="str">
            <v>Fortalecer los proyectos de cocinas tradicionales  en el Municipio de Guapi - Cauca.</v>
          </cell>
        </row>
        <row r="14212">
          <cell r="E14212">
            <v>919318301272</v>
          </cell>
          <cell r="F14212" t="str">
            <v>Realizar estudios, diseños y construcción de un Centro de Atención Integral para el Adulto Mayor en el Municipio de Guapi - Cauca</v>
          </cell>
        </row>
        <row r="14213">
          <cell r="E14213">
            <v>919418297523</v>
          </cell>
          <cell r="F14213" t="str">
            <v>Aumentar la cobertura y mejorar la calidad de los programas de complementación alimentaria y nutricional que benefician a la población vulnerable en la zona rural en el Municipio de Lopez de Micay - Cauca</v>
          </cell>
        </row>
        <row r="14214">
          <cell r="E14214">
            <v>919418297581</v>
          </cell>
          <cell r="F14214" t="str">
            <v>Mejorar la calidad y cobertura de los programas de complementación alimentaria y nutricional que benefician a la población vulnerable en la zona rural en el Municipio de López -Cauca.</v>
          </cell>
        </row>
        <row r="14215">
          <cell r="E14215">
            <v>919418297602</v>
          </cell>
          <cell r="F14215" t="str">
            <v>Impulsar un programa de capacitación a las comunidades de Lopez de Micay - Cauca en buenos hábitos alimenticios.</v>
          </cell>
        </row>
        <row r="14216">
          <cell r="E14216">
            <v>919418297633</v>
          </cell>
          <cell r="F14216" t="str">
            <v>Fortalecer los proyectos de huertas caseras para mejorar la disponibilidad de alimentos de pan coger en la zona rural del municipio de López de Micay –Cauca.</v>
          </cell>
        </row>
        <row r="14217">
          <cell r="E14217">
            <v>919418297855</v>
          </cell>
          <cell r="F14217" t="str">
            <v>Implementar Mercados Locales justos y solidarios donde se incentive la comercialización de la producción local en el municipio de López de Micay - Cauca.</v>
          </cell>
        </row>
        <row r="14218">
          <cell r="E14218">
            <v>919418298013</v>
          </cell>
          <cell r="F14218" t="str">
            <v>Realizar estudios, diseños y construcción de un Centro Integral para la atención de los adultos mayores en las comunidades étnicas del municipio de López de Micay - Cauca.</v>
          </cell>
        </row>
        <row r="14219">
          <cell r="E14219">
            <v>919809292428</v>
          </cell>
          <cell r="F14219" t="str">
            <v>Mejorar la calidad y cobertura de los programas de complementación alimentaria y nutricional que benefician a la población vulnerable en la zona rural en el Municipio de Timbiquí-Cauca</v>
          </cell>
        </row>
        <row r="14220">
          <cell r="E14220">
            <v>919809292460</v>
          </cell>
          <cell r="F14220" t="str">
            <v xml:space="preserve">Implementar un proyecto para documentar y preservar la práctica cultural de las comitivas comunitarias en torno a la alimentación tradicional de acuerdo a las costumbres de las comunidades, resguardos y consejos comunitarios de la zona rural del Municipio de Timbiquí. </v>
          </cell>
        </row>
        <row r="14221">
          <cell r="E14221">
            <v>919809292544</v>
          </cell>
          <cell r="F14221" t="str">
            <v>Fortalecer los proyectos de cocinas tradicionales en los corregimientos de la zona rural en el Municipio de Timbiquí-Cauca.</v>
          </cell>
        </row>
        <row r="14222">
          <cell r="E14222">
            <v>919809292561</v>
          </cell>
          <cell r="F14222" t="str">
            <v>Fortalecer los proyectos de huertas caseras para mejorar la disponibilidad de alimentos de pan coger en la zona rural del municipio de Timbiquí –Cauca</v>
          </cell>
        </row>
        <row r="14223">
          <cell r="E14223">
            <v>119050289349</v>
          </cell>
          <cell r="F14223" t="str">
            <v>Realizar los estudios, diseños, construcción y dotación para el funcionamiento de la casa de justicia en el municipio de Argelia Cauca.</v>
          </cell>
        </row>
        <row r="14224">
          <cell r="E14224">
            <v>119050289352</v>
          </cell>
          <cell r="F14224" t="str">
            <v>Realizar los estudios, diseños, construcción y dotación para el funcionamiento de las instalaciones del cuerpo de bomberos en el Municipio de Argelia Cauca.</v>
          </cell>
        </row>
        <row r="14225">
          <cell r="E14225">
            <v>119050289358</v>
          </cell>
          <cell r="F14225" t="str">
            <v>Realizar los estudios, diseños, construcción y dotación para el funcionamiento de los centros de protección para los niños, niñas y adolescentes del Municipio de Argelia, Cauca.</v>
          </cell>
        </row>
        <row r="14226">
          <cell r="E14226">
            <v>119050289370</v>
          </cell>
          <cell r="F14226" t="str">
            <v>Realizar los estudios, diseños, construcción y dotación de salones comunales, como espacios de reconciliación y convivencia en el municipio de Argelia Cauca.</v>
          </cell>
        </row>
        <row r="14227">
          <cell r="E14227">
            <v>119050289873</v>
          </cell>
          <cell r="F14227" t="str">
            <v>Acompañar ante la institucionlidad competente de la mano con el Ministerio de Interior,  el fortalecimiento de las organizaciones campesinas del municipio de Argelia, Cauca,  para la gestión de la seguridad en sus territorios en el marco del Decreto 660 de 2018.</v>
          </cell>
        </row>
        <row r="14228">
          <cell r="E14228">
            <v>119050289888</v>
          </cell>
          <cell r="F14228" t="str">
            <v xml:space="preserve">Fortalecer los medios de comunicación para propiciar la convivencia y la reconciliación en el Municipio de Argelia Cauca. </v>
          </cell>
        </row>
        <row r="14229">
          <cell r="E14229">
            <v>119050289943</v>
          </cell>
          <cell r="F14229" t="str">
            <v>Apoyar el proceso de reconstrucción de la memoria histórica del conflicto social y armado en el Municipio de Argelia Cauca.</v>
          </cell>
        </row>
        <row r="14230">
          <cell r="E14230">
            <v>119050289997</v>
          </cell>
          <cell r="F14230" t="str">
            <v>Coordinar acciones entre  la Dirección de  Sustitución de Cultivos de uso ilícito y los pequeños productores de Coca, para  la implementación del decreto 896 de 2016 , en el municipio de Argelia Cauca.</v>
          </cell>
        </row>
        <row r="14231">
          <cell r="E14231">
            <v>119050290119</v>
          </cell>
          <cell r="F14231" t="str">
            <v>Facilitar mecanismos de interlocución entre la Fuerza Pública y las comunidades para mejorar las condiciones de seguridad en el Municipio  de Argelia Cauca.</v>
          </cell>
        </row>
        <row r="14232">
          <cell r="E14232">
            <v>119050291121</v>
          </cell>
          <cell r="F14232" t="str">
            <v xml:space="preserve">Coordinar y articular con la unidad de víctimas la reparación integral a las víctimas del conflicto armado del municipio de Argelia Cauca.  </v>
          </cell>
        </row>
        <row r="14233">
          <cell r="E14233">
            <v>119050291122</v>
          </cell>
          <cell r="F14233" t="str">
            <v>Fortalecer los comités de convivencia con enfoque diferencial y de género en el Municipio de Argelia Cauca.</v>
          </cell>
        </row>
        <row r="14234">
          <cell r="E14234">
            <v>119050291123</v>
          </cell>
          <cell r="F14234" t="str">
            <v>Coordinar y apoyar las acciones pertinentes para el cumplimiento del acuerdo de paz en el Municipio de Argelia Cauca y otras negociaciones vigentes.</v>
          </cell>
        </row>
        <row r="14235">
          <cell r="E14235">
            <v>119050291124</v>
          </cell>
          <cell r="F14235" t="str">
            <v>Apoyar la creación del Consejo Municipal de mujeres en Argelia Cauca.</v>
          </cell>
        </row>
        <row r="14236">
          <cell r="E14236">
            <v>119050291125</v>
          </cell>
          <cell r="F14236" t="str">
            <v>Empoderar a la comunidad a través del fortalecimiento y capacitación en cuanto a formulación, gestión de proyectos y contratación estatal en el Municipio de Argelia Cauca</v>
          </cell>
        </row>
        <row r="14237">
          <cell r="E14237">
            <v>119050291126</v>
          </cell>
          <cell r="F14237" t="str">
            <v xml:space="preserve">Apoyar la creación y el funcionamiento de la escuela itinerante permanente de la familia en el Municipio de Argelia Cauca.  </v>
          </cell>
        </row>
        <row r="14238">
          <cell r="E14238">
            <v>119050291127</v>
          </cell>
          <cell r="F14238" t="str">
            <v xml:space="preserve">Apoyar la formulación y la implementación de la política pública de la Mujer en el municipio de Argelia Cauca. </v>
          </cell>
        </row>
        <row r="14239">
          <cell r="E14239">
            <v>119050291128</v>
          </cell>
          <cell r="F14239" t="str">
            <v>Promover programas de formación para el fortalecimiento de los derechos de la mujer en las 12 UBP del Municipio de Argelia Cauca.</v>
          </cell>
        </row>
        <row r="14240">
          <cell r="E14240">
            <v>119050291129</v>
          </cell>
          <cell r="F14240" t="str">
            <v xml:space="preserve">Apoyar la reglamentación y el funcionamiento de los comités de convivencia en el municipio de Argelia Cauca. </v>
          </cell>
        </row>
        <row r="14241">
          <cell r="E14241">
            <v>119050291130</v>
          </cell>
          <cell r="F14241" t="str">
            <v>Divulgar e implementar los protocolos de seguridad para líderes sociales,  defensores de derechos humanos y comunidad en generar amenazados en el Municipio de Argelia Cauca.</v>
          </cell>
        </row>
        <row r="14242">
          <cell r="E14242">
            <v>119050291131</v>
          </cell>
          <cell r="F14242" t="str">
            <v>Apoyar el fortalecimiento de las organizaciones sociales y las juntas de acción comunal de Argelia en el departamento del Cauca</v>
          </cell>
        </row>
        <row r="14243">
          <cell r="E14243">
            <v>119050291132</v>
          </cell>
          <cell r="F14243" t="str">
            <v>Apoyar la creación y el funcionamiento de las veedurías ciudadanas en el Municipio de Argelia Cauca.</v>
          </cell>
        </row>
        <row r="14244">
          <cell r="E14244">
            <v>119050291133</v>
          </cell>
          <cell r="F14244" t="str">
            <v xml:space="preserve">Facilitar la ampliación de cobertura de programas de atención psicosocial a víctimas del conflicto armado  en el Municipio de Argelia Cauca, ante las entidades de Salud </v>
          </cell>
        </row>
        <row r="14245">
          <cell r="E14245">
            <v>119050291134</v>
          </cell>
          <cell r="F14245" t="str">
            <v>Implementar la escuela de paz en el Municipio de Argelia Cauca.</v>
          </cell>
        </row>
        <row r="14246">
          <cell r="E14246">
            <v>119050291135</v>
          </cell>
          <cell r="F14246" t="str">
            <v>Promover a través de la instituicionalidad y las organizaciones sociales la no estigmatización de los desmovilizados, de la fuerza pública y comunidad en general del Municipio de Argelia Cauca</v>
          </cell>
        </row>
        <row r="14247">
          <cell r="E14247">
            <v>119075289747</v>
          </cell>
          <cell r="F14247" t="str">
            <v>Acompañar ante la institucionalidad competente,  el proceso liderado  por las organizaciones campesinas, para su reconocimiento  como sujeto de derechos,  como estrategia que promueva la reconciliación y la convivencia pacifica en municipio de Balboa,  Cauca</v>
          </cell>
        </row>
        <row r="14248">
          <cell r="E14248">
            <v>119075289775</v>
          </cell>
          <cell r="F14248" t="str">
            <v>Fortalecer la emisora comunitaria del municipio de Balboa, Cauca, con dotación de equipos necesarios para la ampliación de la cobertura en todo el territorio.</v>
          </cell>
        </row>
        <row r="14249">
          <cell r="E14249">
            <v>119075289830</v>
          </cell>
          <cell r="F14249" t="str">
            <v>Acompañar ante la institucionlidad competente de la mano con el Ministerio de Interior,  el fortalecimiento de las organizaciones campesinas del municipio de Balboa, Cauca, para la gestión de la seguridad en sus territorios en el marco del Decreto 660 de 2018.</v>
          </cell>
        </row>
        <row r="14250">
          <cell r="E14250">
            <v>119075289955</v>
          </cell>
          <cell r="F14250" t="str">
            <v>Fortalecer el programa de desminado humanitario en el Municipio de Balboa, Cauca, para liberar el territorio de minas antipersonal y municiones sin explotar.</v>
          </cell>
        </row>
        <row r="14251">
          <cell r="E14251">
            <v>119075289992</v>
          </cell>
          <cell r="F14251" t="str">
            <v>Fortalecer la participación de los lideres comunitarios del municipio de Balboa, Cauca, en los diferentes procesos y espacios participativos.</v>
          </cell>
        </row>
        <row r="14252">
          <cell r="E14252">
            <v>119075290033</v>
          </cell>
          <cell r="F14252" t="str">
            <v>Implementar acciones para el ejercicio pacifico de la protesta, en el marco del Artículo 37 de la Constitución Nacional, como forma  de participación ciudadana, en el municipio de Balboa, Cauca</v>
          </cell>
        </row>
        <row r="14253">
          <cell r="E14253">
            <v>119075290063</v>
          </cell>
          <cell r="F14253" t="str">
            <v>Impulsar las medidas de reparación integral a las víctimas en el municipio de Balboa, Cauca, para la construcción de la paz y garantías de no repetición, en el marco de la Ley 1448 de 2011 y sus decretos reglamentarios.</v>
          </cell>
        </row>
        <row r="14254">
          <cell r="E14254">
            <v>119075290095</v>
          </cell>
          <cell r="F14254" t="str">
            <v>Promover y fortalecer las consultas populares y demás mecanismos de participación ciudadana, en El Municipio de Balboa, Cauca.</v>
          </cell>
        </row>
        <row r="14255">
          <cell r="E14255">
            <v>119075291214</v>
          </cell>
          <cell r="F14255" t="str">
            <v>Realizar estudios, diseño y construcción de salones comunales como espacios de convivencia y reconciliación en el Municipio de Balboa Cauca</v>
          </cell>
        </row>
        <row r="14256">
          <cell r="E14256">
            <v>119075291215</v>
          </cell>
          <cell r="F14256" t="str">
            <v>Crear la escuela de derechos humanos y mecanismos de participación ciudadana en El Municipio de Balboa Cauca</v>
          </cell>
        </row>
        <row r="14257">
          <cell r="E14257">
            <v>119075291216</v>
          </cell>
          <cell r="F14257" t="str">
            <v>Realizar estudio, diseño y construcción de la casa de la mujer para la promoción, protección y defensa de los derechos de la mujer Balboense</v>
          </cell>
        </row>
        <row r="14258">
          <cell r="E14258">
            <v>119075291217</v>
          </cell>
          <cell r="F14258" t="str">
            <v>Realizar estudios, diseños y construcción de Centros de escucha  y conciliación en las veredas San Alfonso, Lomitas, La Planada, pureto y El Vijal del Municipio de Balboa Cauca</v>
          </cell>
        </row>
        <row r="14259">
          <cell r="E14259">
            <v>119075291218</v>
          </cell>
          <cell r="F14259" t="str">
            <v xml:space="preserve">Incidir desde las autoridades territoriales, consejos comunitarios, comunidades religiosas, organizaciones sociales y de víctimas la continuidad de los diálogos de paz con grupos armados presentes en El Municipio de Balboa Cauca </v>
          </cell>
        </row>
        <row r="14260">
          <cell r="E14260">
            <v>119075291219</v>
          </cell>
          <cell r="F14260" t="str">
            <v xml:space="preserve">Gestionar el nombramiento de un gestor municipal para la articulación institucional en la ejecución de planes, programas y proyectos de los PDET en El Municipio de Balboa Cauca </v>
          </cell>
        </row>
        <row r="14261">
          <cell r="E14261">
            <v>119075291220</v>
          </cell>
          <cell r="F14261" t="str">
            <v>Gestionar la creación de la escuela de liderazgo juvenil campesino en El Municipio de Balboa Cauca.</v>
          </cell>
        </row>
        <row r="14262">
          <cell r="E14262">
            <v>119075291221</v>
          </cell>
          <cell r="F14262" t="str">
            <v>Realizar estudios, diseños y construcción de salones comunales como espacios de convivencia y reconciliación en el Municipio de Balboa Cauca</v>
          </cell>
        </row>
        <row r="14263">
          <cell r="E14263">
            <v>119075291222</v>
          </cell>
          <cell r="F14263" t="str">
            <v>Mejorar y adecuar los salones comunales del sector rural del Municipio de Balboa Cauca</v>
          </cell>
        </row>
        <row r="14264">
          <cell r="E14264">
            <v>119075291223</v>
          </cell>
          <cell r="F14264" t="str">
            <v>Dotar de mobiliario, equipos audiovisuales y de computo a los salones comunales rurales del Municipio de Balboa Cauca</v>
          </cell>
        </row>
        <row r="14265">
          <cell r="E14265">
            <v>119110280338</v>
          </cell>
          <cell r="F14265" t="str">
            <v>Operativizar un plan para la reincorporación comunitaria  en el municipio de Buenos Aires Cauca.</v>
          </cell>
        </row>
        <row r="14266">
          <cell r="E14266">
            <v>119110280459</v>
          </cell>
          <cell r="F14266" t="str">
            <v>Acompañar ante la institucionalidad competente el fortalecimiento de las organizaciones campesinas, para la gestión de la seguridad y protección de las comunidades en sus territorios en el marco del Decreto 660 de 2018.</v>
          </cell>
        </row>
        <row r="14267">
          <cell r="E14267">
            <v>119110280548</v>
          </cell>
          <cell r="F14267" t="str">
            <v>Promover el fortalecimiento de la guardia indígena  y cimarrona  del municipio de Buenos Aires, Cauca, como estrategia para la resolución pacífica de conflictos dentro de su territorio.</v>
          </cell>
        </row>
        <row r="14268">
          <cell r="E14268">
            <v>119110280576</v>
          </cell>
          <cell r="F14268" t="str">
            <v>Realizar estudios, diseños y construcción de salones de integración comunitaria en el municipio de Buenos Aires Cauca, como escenarios de reconciliación y convivencia.</v>
          </cell>
        </row>
        <row r="14269">
          <cell r="E14269">
            <v>119110280631</v>
          </cell>
          <cell r="F14269" t="str">
            <v>Generar espacios y estrategias para la reconstrucción de la memoria histórica en el municipio de Buenos Aires, Cauca.</v>
          </cell>
        </row>
        <row r="14270">
          <cell r="E14270">
            <v>119110280632</v>
          </cell>
          <cell r="F14270" t="str">
            <v>Estudios, diseños y construcción de la casa de memoria histórica del conflicto social y armado en el municipio de Buenos Aires, Cauca</v>
          </cell>
        </row>
        <row r="14271">
          <cell r="E14271">
            <v>119110281396</v>
          </cell>
          <cell r="F14271" t="str">
            <v xml:space="preserve">Realizar estudios, diseños, construcción y dotación de infraestructura de las sedes de las autoridades étnico-territoriales (5 concejos comunitarios, cabildos indígenas) y organizaciones campesinas del municipio de Buenos Aires Cauca. </v>
          </cell>
        </row>
        <row r="14272">
          <cell r="E14272">
            <v>119110281397</v>
          </cell>
          <cell r="F14272" t="str">
            <v>Atender de forma integral a mujeres, niños, niñas y adolescentes y población LGTBI víctimas del conflicto armado del municipio de Buenos Aires Cauca.</v>
          </cell>
        </row>
        <row r="14273">
          <cell r="E14273">
            <v>119110281398</v>
          </cell>
          <cell r="F14273" t="str">
            <v>Apoyar los procesos sobre pedagogía del acuerdo de paz en el municipio de Buenos Aires Cauca.</v>
          </cell>
        </row>
        <row r="14274">
          <cell r="E14274">
            <v>119110281399</v>
          </cell>
          <cell r="F14274" t="str">
            <v>Implementar mecanismos sociales de protección  de los líderes, lideresas y los defensores de derechos humanos del municipio de Buenos aires.</v>
          </cell>
        </row>
        <row r="14275">
          <cell r="E14275">
            <v>119110281400</v>
          </cell>
          <cell r="F14275" t="str">
            <v>Dotar el albergue del municipio de Buenos Aires Cauca.</v>
          </cell>
        </row>
        <row r="14276">
          <cell r="E14276">
            <v>119110281401</v>
          </cell>
          <cell r="F14276" t="str">
            <v>Fortalecer los comités de conciliación de las organizaciones étnicas territoriales en el municipio de Buenos Aires Cauca.</v>
          </cell>
        </row>
        <row r="14277">
          <cell r="E14277">
            <v>119110281402</v>
          </cell>
          <cell r="F14277" t="str">
            <v xml:space="preserve"> Fortalecer las organizaciones de mujeres y jóvenes que trabajan en la reconciliación convivencia y construcción de paz los DD.HH, Derechos Étnicos en el municipio de Buenos Aires Cauca.</v>
          </cell>
        </row>
        <row r="14278">
          <cell r="E14278">
            <v>119110281403</v>
          </cell>
          <cell r="F14278" t="str">
            <v>Fortalecer el empoderamiento de la Mujeres indígena en los resguardos y Cabildos del municipio de  Buenos Aires Cauca.</v>
          </cell>
        </row>
        <row r="14279">
          <cell r="E14279">
            <v>119110281404</v>
          </cell>
          <cell r="F14279" t="str">
            <v>Fortalecer las capacidades de la mesa municipal de víctimas y otras organizaciones de victimas del municipio de Buenos Aires Cauca para la implementación de su plan de acción.</v>
          </cell>
        </row>
        <row r="14280">
          <cell r="E14280">
            <v>119110281405</v>
          </cell>
          <cell r="F14280" t="str">
            <v xml:space="preserve">Implementar las propuestas de reparación colectiva construidas por las mujeres negras afectadas históricamente por el conflicto armado en el municipio de Buenos Aires Cauca.  </v>
          </cell>
        </row>
        <row r="14281">
          <cell r="E14281">
            <v>119110281406</v>
          </cell>
          <cell r="F14281" t="str">
            <v>Operativizar el concejo municipal de paz del municipio de Buenos Aires Cauca.</v>
          </cell>
        </row>
        <row r="14282">
          <cell r="E14282">
            <v>119110281407</v>
          </cell>
          <cell r="F14282" t="str">
            <v>Apoyar la construcción de los planes de salvaguarda de los consejos comunitarios del municipio de Buenos Aires Cauca.</v>
          </cell>
        </row>
        <row r="14283">
          <cell r="E14283">
            <v>119110281408</v>
          </cell>
          <cell r="F14283" t="str">
            <v xml:space="preserve">Crear la política pública para la mujer en el municipio de Buenos Aires Cauca. </v>
          </cell>
        </row>
        <row r="14284">
          <cell r="E14284">
            <v>119110281409</v>
          </cell>
          <cell r="F14284" t="str">
            <v>Fortalecer el funcionamiento del Consejo Territorial Intercultural de Norte del Cauca.</v>
          </cell>
        </row>
        <row r="14285">
          <cell r="E14285">
            <v>119110281410</v>
          </cell>
          <cell r="F14285" t="str">
            <v>Apoyar la creación y la implementación de los sistemas locales de justicia en el municipio de Buenos Aires Cauca.</v>
          </cell>
        </row>
        <row r="14286">
          <cell r="E14286">
            <v>119110281411</v>
          </cell>
          <cell r="F14286" t="str">
            <v>Fortalecer la emisora comunitaria Aires Estéreo del  municipio de Buenos Aires Cauca.</v>
          </cell>
        </row>
        <row r="14287">
          <cell r="E14287">
            <v>119110281412</v>
          </cell>
          <cell r="F14287" t="str">
            <v>Fortalecer la implementación de la justicia especial indígena en el municipio de Buenos Aires Cauca.</v>
          </cell>
        </row>
        <row r="14288">
          <cell r="E14288">
            <v>119110281413</v>
          </cell>
          <cell r="F14288" t="str">
            <v>Fortalecer el programa de casa de justicia en el municipio de Buenos Aires Cauca</v>
          </cell>
        </row>
        <row r="14289">
          <cell r="E14289">
            <v>119110281414</v>
          </cell>
          <cell r="F14289" t="str">
            <v>Crear e implementar los planes de reparación colectiva para las víctimas del conflicto armado en el municipio de Buenos Aires Cauca.</v>
          </cell>
        </row>
        <row r="14290">
          <cell r="E14290">
            <v>119110281415</v>
          </cell>
          <cell r="F14290" t="str">
            <v>Fortalecer las capacidades de administración de justicia propia y la implementación de la misma  en  los consejos comunitarios y cabildos  indígenas en el municipio de Buenos Aires Cauca.</v>
          </cell>
        </row>
        <row r="14291">
          <cell r="E14291">
            <v>119110281416</v>
          </cell>
          <cell r="F14291" t="str">
            <v>Apoyar la construcción y la actualización de los planes de vida de las comunidades indígenas y los planes de buen vivir de las comunidades negras del municipio de Buenos Aires Cauca.</v>
          </cell>
        </row>
        <row r="14292">
          <cell r="E14292">
            <v>119110281417</v>
          </cell>
          <cell r="F14292" t="str">
            <v>Fortalecer los espacios de interlocución para la resolución de conflictos interétnico en el municipio de Buenos Aires Cauca.</v>
          </cell>
        </row>
        <row r="14293">
          <cell r="E14293">
            <v>119130293984</v>
          </cell>
          <cell r="F14293" t="str">
            <v>REALIZAR ESTUDIOS, DISEÑOS, CONSTRUCCIÓN Y DOTACIÓN DE ALBERGUES PARA ATENCIÓN Y ASISTENCIA  DE LA POBLACIÓN VÍCTIMA, O EN SITUACIÓN DE RIEGO EN EL MUNICIPIO DE CAJIBIO, CAUCA, TENIENDO EN CUENTA EL ENFOQUE DE GENERO Y EL ENFOQUE ÉTNICO DEL TERRITORIO</v>
          </cell>
        </row>
        <row r="14294">
          <cell r="E14294">
            <v>119130294026</v>
          </cell>
          <cell r="F14294" t="str">
            <v>CONSTRUIR UN SALÓN  MULTIFUNCIONAL EN LA COMUNIDAD INDÍGENA CXAYUCE, EN EL MUNICIPIO DE CAJIBÍO, CAUCA, QUE PROMUEVA LA CONVIVENCIA Y GENERE ESPACIOS PARA LA CONSTRUCCIÓN DE PAZ</v>
          </cell>
        </row>
        <row r="14295">
          <cell r="E14295">
            <v>119130294061</v>
          </cell>
          <cell r="F14295" t="str">
            <v>PROMOVER ANTE LA INSTITUCIONALIDAD COMPETENTE,  EL FORTALECIMIENTO DE LAS ORGANIZACIONES CAMPESINAS DEL MUNICIPIO DE CAJIBIO, PARA LA PROTECCIÓN DE LIDERES, LIDEREZAS Y COMUNIDAD EN GENERAL EN SUS TERRITORIOS, EN EL MARCO DEL DECRETO 660 DE 2018.</v>
          </cell>
        </row>
        <row r="14296">
          <cell r="E14296">
            <v>119130294076</v>
          </cell>
          <cell r="F14296" t="str">
            <v>PROMOVER ACCIONES PARA EL FORTALECIMIENTO DE LAS GUARDIAS INDÍGENAS DE ACUERDO CON LA LEY DE ORIGEN, EL DERECHO PROPIO Y LOS ARTÍCULOS 7, 246, 330 DE LA CONSTITUCIÓN NACIONAL Y ACOMPAÑAR EL PROCESO DE LAS COMUNIDADES AFRODESCIENTES PARA EL RECONOCIMIENTO DE LAS GUARDIAS CIMARRONAS EN EL MARCO DE LA LEY 70 DE 1993, EN EL MUNICIPIO DE CAJIBIO, CAUCA</v>
          </cell>
        </row>
        <row r="14297">
          <cell r="E14297">
            <v>119130294102</v>
          </cell>
          <cell r="F14297" t="str">
            <v xml:space="preserve">FORTALECIMIENTO A LAS ORGANIZACIONES SOCIALES DEL MUNICIPIO DE CAJIBIO PARA LA FORMULACIÓN Y GESTIÓN DE PROYECTOS DE  CONVIVENCIA Y RECONCILIACIÓN </v>
          </cell>
        </row>
        <row r="14298">
          <cell r="E14298">
            <v>119130294126</v>
          </cell>
          <cell r="F14298" t="str">
            <v>REALIZAR ESTUDIOS, DISEÑOS, CONSTRUCCIÓN Y DOTACIÓN DEL CENTRO DE MEMORIA HISTÓRICA DEL MUNICIPIO DE CAJIBIO, CAUCA, COMO MEDIDA DE REPARACIÓN SIMBÓLICA FRENTE A LAS AFECTACIONES SUFRIDAS EN EL MARCO DEL CONFLICTO ARMADO</v>
          </cell>
        </row>
        <row r="14299">
          <cell r="E14299">
            <v>119130294160</v>
          </cell>
          <cell r="F14299" t="str">
            <v>GENERACIÓN DE ESPACIOS DE DIÁLOGO E INTERCAMBIO DE SABERES DE TODAS LAS COMUNIDADES DEL MUNICIPIO, QUE PROPENDAN POR UNA SANA CONVIVENCIA DESDE LA CULTURA CAJIBIANA.</v>
          </cell>
        </row>
        <row r="14300">
          <cell r="E14300">
            <v>119130294163</v>
          </cell>
          <cell r="F14300" t="str">
            <v xml:space="preserve">REALIZAR ESTUDIOS, DISEÑOS Y CONSTRUCCIÓN DE CENTROS DE CONCILIACIÓN Y CASA DE JUSTICIA EN EL MUNICIPIO DE CAJIBÍO, CAUCA. </v>
          </cell>
        </row>
        <row r="14301">
          <cell r="E14301">
            <v>119130294178</v>
          </cell>
          <cell r="F14301" t="str">
            <v>ACOMPAÑAR ANTE LA INSTITUCIONALIDAD COMPETENTE, EL PROCESO LIDERADO POR LAS ORGANIZACIONES CAMPESINAS, PARA EL RECONOCIMIENTO DEL CAMPESINO COMO SUJETO DE DERECHOS, QUE PROMUEVA LA RECONCILIACIÓN Y LA CONVIVENCIA PACIFICA EN MUNICIPIO DE CAJIBIO, CAUCA.</v>
          </cell>
        </row>
        <row r="14302">
          <cell r="E14302">
            <v>119130294182</v>
          </cell>
          <cell r="F14302" t="str">
            <v>IMPLEMENTAR ACCIONES PARA EL FORTALECIMIENTO DE  LAS JUNTAS DE ACCIÓN COMUNAL, ORGANIZACIONES SOCIALES, COMUNITARIAS, DE MUJERES, JÓVENES, LIDERES, LIDERESAS Y DEMÁS ACTORES PRESENTES EN EL MUNICIPIO DE CAJIBIO, CAUCA.</v>
          </cell>
        </row>
        <row r="14303">
          <cell r="E14303">
            <v>119130294184</v>
          </cell>
          <cell r="F14303" t="str">
            <v>REALIZAR ESTUDIOS, DISEÑOS, CONSTRUCCIÓN  Y DOTACIÓN DE LA CASA DE LA MUJER INTERCULTURAL EN EL MUNICIPIO DE CAJIBÍO, CAUCA, QUE PERMITA IMPLEMENTAR PROGRAMAS DE PREVECIÓN DE VIOLENCIAS Y GARATIA DE SUS DERECHOS.</v>
          </cell>
        </row>
        <row r="14304">
          <cell r="E14304">
            <v>119130294191</v>
          </cell>
          <cell r="F14304" t="str">
            <v>IMPLEMENTAR MEDIDAS PARA LA REPARACIÓN INDIVIDUAL Y/O COLECTIVA  DE LAS VICTIMAS DEL CONFLICTO ARMADO EN EL MUNICIPIO DE CAJIBIO, CAUCA.</v>
          </cell>
        </row>
        <row r="14305">
          <cell r="E14305">
            <v>119130294420</v>
          </cell>
          <cell r="F14305" t="str">
            <v>IMPLEMENTAR PLANES DE SALVAGUARDA PARA LOS PUEBLOS INDÍGENAS DEL MUNICIPIO DE CAJIBÍO, CAUCA</v>
          </cell>
        </row>
        <row r="14306">
          <cell r="E14306">
            <v>119130294421</v>
          </cell>
          <cell r="F14306" t="str">
            <v>IMPLEMENTAR MECANISMOS DE PARTICIPACIÓN CIUDADANA EN EL MUNICIPIO DE CAJIBÍO, CAUCA</v>
          </cell>
        </row>
        <row r="14307">
          <cell r="E14307">
            <v>119130294422</v>
          </cell>
          <cell r="F14307" t="str">
            <v>GENERAR LA ARTICULACIÓN INTERINSTITUCIONAL EN EL MUNICIPIO DE CAJIBÍO, CAUCA</v>
          </cell>
        </row>
        <row r="14308">
          <cell r="E14308">
            <v>119130294423</v>
          </cell>
          <cell r="F14308" t="str">
            <v>IMPLEMENTAR PROGRAMA DE DESMINADO EN EL MUNICIPIO DE CAJIBÍO, CAUCA</v>
          </cell>
        </row>
        <row r="14309">
          <cell r="E14309">
            <v>119130294424</v>
          </cell>
          <cell r="F14309" t="str">
            <v>CONFORMAR, FINANCIAR, Y CAPACITAR LAS VEEDURIAS CIUDADANAS, EN EL MUNICIPIO DE CAJIBÍO, CAUCA</v>
          </cell>
        </row>
        <row r="14310">
          <cell r="E14310">
            <v>119137290956</v>
          </cell>
          <cell r="F14310" t="str">
            <v>Realizar estudios, diseños para la  ampliación de la casa  de Asocabildo Ukawesx Nasa Cxab, como escenario que promueva la  convivencia y la reconciliación  en el municipio de Caldono, Cauca.</v>
          </cell>
        </row>
        <row r="14311">
          <cell r="E14311">
            <v>119137291814</v>
          </cell>
          <cell r="F14311" t="str">
            <v>Estudios, diseños, construcción y dotación de la Casa de Atención Integral para las Mujeres Víctimas de todo tipo de Violencia Municipio de Caldono.</v>
          </cell>
        </row>
        <row r="14312">
          <cell r="E14312">
            <v>119137291835</v>
          </cell>
          <cell r="F14312" t="str">
            <v>Estudios, diseños, construcción  y dotación del centro de armonización y resocialización para los resguardos del municipio de Caldono.</v>
          </cell>
        </row>
        <row r="14313">
          <cell r="E14313">
            <v>119137291882</v>
          </cell>
          <cell r="F14313" t="str">
            <v xml:space="preserve">Fortalecer la operatividad y la cobertura de las emisoras comunitarias presentes en el municipio de Caldono, Cauca, como estrategia para la comunicación local incluyente y la reconciliación, la convivencia y la construcción de paz. </v>
          </cell>
        </row>
        <row r="14314">
          <cell r="E14314">
            <v>119137291930</v>
          </cell>
          <cell r="F14314" t="str">
            <v>Implementar acciones para la conformación y el fortalecimiento de las veedurías ciudadanas, en municipio de Caldono, Cauca, para mejorar los conocimientos y desarrollar habilidades para participar en la  evaluación de la gestión pública, a vigilancia y control ciudadano.</v>
          </cell>
        </row>
        <row r="14315">
          <cell r="E14315">
            <v>119137291966</v>
          </cell>
          <cell r="F14315" t="str">
            <v>Promover el fortalecimiento de la guardia indígena en los resguardos del municipio de Caldono, Cauca,  de acuerdo con la ley de origen, el derecho propio y la Constitución Nacional en sus artículos 7, 246 y 330, como una estrategia  para la preservación de la convivencia armónica en las comunidades dentro su territorio</v>
          </cell>
        </row>
        <row r="14316">
          <cell r="E14316">
            <v>119137292019</v>
          </cell>
          <cell r="F14316" t="str">
            <v>Implementar acciones para la protección de líderes y lideresas, brindando condiciones de seguridad en la zona rural del municipio de Caldono, Cauca, a través, del fortalecimiento de las organizaciones y la gestión de la seguridad en sus territorios en el marco del Decreto 660 de 2018</v>
          </cell>
        </row>
        <row r="14317">
          <cell r="E14317">
            <v>119137292042</v>
          </cell>
          <cell r="F14317" t="str">
            <v>Realizar estudios, diseños, construcción y dotación de un Centro de Integración Comunitaria CIC, para la promoción de la convivencia y la reconciliación en el Municipio de Caldono.</v>
          </cell>
        </row>
        <row r="14318">
          <cell r="E14318">
            <v>119137292065</v>
          </cell>
          <cell r="F14318" t="str">
            <v>Acompañar ante la institucionalidad competente,  el proceso liderado  por las organizaciones campesinas, para el reconocimiento del campesino como sujeto de derechos, que promueva la reconciliación y la convivencia pacífica en municipio de Caldono, Cauca.</v>
          </cell>
        </row>
        <row r="14319">
          <cell r="E14319">
            <v>119137292098</v>
          </cell>
          <cell r="F14319" t="str">
            <v>Fortalecer la justicia propia de las comunidades indígenas, y la coordinación con los sistemas locales de justicia, para preservar la armonía, la sana convivencia y la construcción de paz,  en el municipio de Caldono, Cauca</v>
          </cell>
        </row>
        <row r="14320">
          <cell r="E14320">
            <v>119137292112</v>
          </cell>
          <cell r="F14320" t="str">
            <v xml:space="preserve">Impulsar el cumplimiento e implementación efectiva de la ley 1448, para la garantía de los derechos a  la  Justicia, Verdad, Reparación, no repetición, retorno y  rehubicación de las víctimas del conflicto armando del Municipio Caldono, Cauca. </v>
          </cell>
        </row>
        <row r="14321">
          <cell r="E14321">
            <v>119137292125</v>
          </cell>
          <cell r="F14321" t="str">
            <v>Promover la capacitación de líderes y organizaciones comunitarias del municipio de Caldono, Cauca, teniendo en cuenta los enfoques étnico, de género, las diferencias y particularidades de las población, para facilitar su participación efectiva en los espacios de planificación, concertación y desarrollo del territorio.</v>
          </cell>
        </row>
        <row r="14322">
          <cell r="E14322">
            <v>119137292136</v>
          </cell>
          <cell r="F14322" t="str">
            <v xml:space="preserve">Realizar estudios, diseños, construcción y dotación de espacios comunitarios para el encuentro de las comunidades indígenas y campesinas del municipio de Caldono, Cauca, para promover la reconciliación y la convivencia de las comunidades </v>
          </cell>
        </row>
        <row r="14323">
          <cell r="E14323">
            <v>119137292152</v>
          </cell>
          <cell r="F14323" t="str">
            <v>Realizar estudios, diseños, construcción y dotación de un centro de Memoria histórica para el municipio de Caldono - Cauca.</v>
          </cell>
        </row>
        <row r="14324">
          <cell r="E14324">
            <v>119137292160</v>
          </cell>
          <cell r="F14324" t="str">
            <v>Promover espacios dialogo entre las comunidades indígenas  Nasa, MisaK, comunidades campesinas y afrodesendientes presentes en el municipio de Caldono, Cauca, a través, una mesa permanente de dialogo</v>
          </cell>
        </row>
        <row r="14325">
          <cell r="E14325">
            <v>119137293137</v>
          </cell>
          <cell r="F14325" t="str">
            <v>Reafirmar desde el derecho mayor una política pública la concepción del territorio eeka wejxa kiwe, aika kiwe y kiwe sxii kiwe para la preservación milenaria del pueblo Nasa de Caldono.</v>
          </cell>
        </row>
        <row r="14326">
          <cell r="E14326">
            <v>119137293343</v>
          </cell>
          <cell r="F14326" t="str">
            <v xml:space="preserve"> Realizar 1 encuentro y 2 foros anuales de Construcción de Espacios de Reconciliación, Paz y seguimiento al PDET  Municipio de Caldono</v>
          </cell>
        </row>
        <row r="14327">
          <cell r="E14327">
            <v>119137293344</v>
          </cell>
          <cell r="F14327" t="str">
            <v>Mejoramiento y adecuación de la infraestructura de Salones Comunales para Municipio de Caldono - Cauca</v>
          </cell>
        </row>
        <row r="14328">
          <cell r="E14328">
            <v>119137293345</v>
          </cell>
          <cell r="F14328" t="str">
            <v>Priorizar acciones para garantizar la atención y reparación de las personas desaparecidas</v>
          </cell>
        </row>
        <row r="14329">
          <cell r="E14329">
            <v>119137293346</v>
          </cell>
          <cell r="F14329" t="str">
            <v>Periódico Local Municipio de Caldono</v>
          </cell>
        </row>
        <row r="14330">
          <cell r="E14330">
            <v>119142278889</v>
          </cell>
          <cell r="F14330" t="str">
            <v>Propiciar un espacio de diálogo para generar acuerdos y soluciones respecto a la  captación de agua realizada en la quebrada Carrizal del municipio de Caloto, Cauca.</v>
          </cell>
        </row>
        <row r="14331">
          <cell r="E14331">
            <v>119142279251</v>
          </cell>
          <cell r="F14331" t="str">
            <v>Fortalecer las emisoras comunitarias para contribuir en los procesos de comunicación incluyente y la construcción de paz en el  municipio de Caloto, Cauca.</v>
          </cell>
        </row>
        <row r="14332">
          <cell r="E14332">
            <v>119142279354</v>
          </cell>
          <cell r="F14332" t="str">
            <v>Fortalecer los puestos de atención de conciliación en equidad (PACE) del municipio de Caloto, Cauca</v>
          </cell>
        </row>
        <row r="14333">
          <cell r="E14333">
            <v>119142279420</v>
          </cell>
          <cell r="F14333" t="str">
            <v xml:space="preserve">Gestionar ante las instancias competentes la construcción y/o actualización de Planes de Vida, Planes del Buen Vivir y Plan de Desarrollo Campesino Sostenible de las comunidades étnicas, ancestrales, culturales y o tradicionales del Municipio de Caloto. </v>
          </cell>
        </row>
        <row r="14334">
          <cell r="E14334">
            <v>119142279507</v>
          </cell>
          <cell r="F14334" t="str">
            <v>Realizar los estudios, diseños y construcción del centro de Memoria Histórica del municipio de Caloto, Cauca.</v>
          </cell>
        </row>
        <row r="14335">
          <cell r="E14335">
            <v>119142279508</v>
          </cell>
          <cell r="F14335" t="str">
            <v>Promover la implementación de un observatorio regional de violencias contra las mujeres y población LGTBI de municipio de Caloto, Cauca</v>
          </cell>
        </row>
        <row r="14336">
          <cell r="E14336">
            <v>119142279511</v>
          </cell>
          <cell r="F14336" t="str">
            <v>Impulsar la creación de la escuela de formación comunitaria para líderes en el municipio de Caloto, Cauca.</v>
          </cell>
        </row>
        <row r="14337">
          <cell r="E14337">
            <v>119142279526</v>
          </cell>
          <cell r="F14337" t="str">
            <v xml:space="preserve">Impulsar las medidas de reparación integral para la construcción de la paz y garantías de no repetición de las víctimas en el municipio de Caloto, Cauca. </v>
          </cell>
        </row>
        <row r="14338">
          <cell r="E14338">
            <v>119142279555</v>
          </cell>
          <cell r="F14338" t="str">
            <v xml:space="preserve">Realización de los estudios, diseños y construcción de salones comunales en el municipio de Caloto,  Cauca, como espacios de integración y convivencia pacífica. </v>
          </cell>
        </row>
        <row r="14339">
          <cell r="E14339">
            <v>119142279595</v>
          </cell>
          <cell r="F14339" t="str">
            <v>Crear e implementar la escuela permanente de formación política para las mujeres en el municipio de Caloto, Cauca.</v>
          </cell>
        </row>
        <row r="14340">
          <cell r="E14340">
            <v>119142279606</v>
          </cell>
          <cell r="F14340" t="str">
            <v>Realizar los estudios, diseños y construcción de la casa de la mujer o Casa Refugio en el municipio de Caloto, Cauca.</v>
          </cell>
        </row>
        <row r="14341">
          <cell r="E14341">
            <v>119142279611</v>
          </cell>
          <cell r="F14341" t="str">
            <v>Impulsar la construcción de Tulpas en el municipio de Caloto, Cauca, como espacios sagrados de pensamiento y acción de las comunidades indígenas.</v>
          </cell>
        </row>
        <row r="14342">
          <cell r="E14342">
            <v>119142279640</v>
          </cell>
          <cell r="F14342" t="str">
            <v>Promover el mejoramiento de los salones comunales en el municipio de Caloto - Cauca, como espacios de encuentro y convivencia pacífica.</v>
          </cell>
        </row>
        <row r="14343">
          <cell r="E14343">
            <v>119142279673</v>
          </cell>
          <cell r="F14343" t="str">
            <v>Promover el fortalecimiento de la guardia indígena  y cimarrona  del municipio de Caloto, Cauca, como estrategia para la resolución pacífica de conflictos dentro de su territorio</v>
          </cell>
        </row>
        <row r="14344">
          <cell r="E14344">
            <v>119142279678</v>
          </cell>
          <cell r="F14344" t="str">
            <v>Fortalecer los espacios comunitarios y salones comunales del municipio de Caloto, Cauca, a través, de la dotación de implementos y mobiliario necesario.</v>
          </cell>
        </row>
        <row r="14345">
          <cell r="E14345">
            <v>119142279691</v>
          </cell>
          <cell r="F14345" t="str">
            <v xml:space="preserve">Acompañar ante la institucionlidad competente de la mano con el Ministerio de Interior,  el fortalecimiento de las organizaciones campesinas del municipio de Caloto, Cauca, </v>
          </cell>
        </row>
        <row r="14346">
          <cell r="E14346">
            <v>119142279902</v>
          </cell>
          <cell r="F14346" t="str">
            <v>Promover acciones para la reglamentación y cumplimiento de la normatividad para pueblos étnicos y culturales en el Municipio de Caloto.</v>
          </cell>
        </row>
        <row r="14347">
          <cell r="E14347">
            <v>119142279905</v>
          </cell>
          <cell r="F14347" t="str">
            <v>Fortalecer las estrategias del centro de convivencia ciudadana en el municipio de Caloto, Cauca</v>
          </cell>
        </row>
        <row r="14348">
          <cell r="E14348">
            <v>119142279906</v>
          </cell>
          <cell r="F14348" t="str">
            <v>Promover la implementación la política pública de mujeres del municipio de Caloto.</v>
          </cell>
        </row>
        <row r="14349">
          <cell r="E14349">
            <v>119142279910</v>
          </cell>
          <cell r="F14349" t="str">
            <v>Fortalecer las capacidades organizacionales de las  de juntas de acción comunal del municipio de Caloto, Cauca.</v>
          </cell>
        </row>
        <row r="14350">
          <cell r="E14350">
            <v>119142280196</v>
          </cell>
          <cell r="F14350" t="str">
            <v>Diseñar e implementar campañas sensibilizacion sobre la redistribución de tareas y labores domesticas en las familias de Caloto Cauca</v>
          </cell>
        </row>
        <row r="14351">
          <cell r="E14351">
            <v>119142280202</v>
          </cell>
          <cell r="F14351" t="str">
            <v>Creación e implementación de programas que promuevan el respeto por la diferencia en el municipio de Caloto, Cauca.</v>
          </cell>
        </row>
        <row r="14352">
          <cell r="E14352">
            <v>119142280203</v>
          </cell>
          <cell r="F14352" t="str">
            <v>Reconocer y cumplir de manera efectiva los derechos de las mujeres, poblacion LGTBI y el fortalecimiento de sus organizaciones en el municipio de Caloto - Cauca</v>
          </cell>
        </row>
        <row r="14353">
          <cell r="E14353">
            <v>119142280204</v>
          </cell>
          <cell r="F14353" t="str">
            <v>Mejoramiento de Tulpas para el municipio de Caloto, Cauca</v>
          </cell>
        </row>
        <row r="14354">
          <cell r="E14354">
            <v>119142280205</v>
          </cell>
          <cell r="F14354" t="str">
            <v>Gestionar la puesta en funcionamiento de un CAI móvil de la policía en el corregimiento de Quintero, municipio de Caloto</v>
          </cell>
        </row>
        <row r="14355">
          <cell r="E14355">
            <v>119212266171</v>
          </cell>
          <cell r="F14355" t="str">
            <v>Apoyar la articulación institucional para humanizar y fortalecer la ruta de atención de violencia intrafamiliar, de género - LGTBI</v>
          </cell>
        </row>
        <row r="14356">
          <cell r="E14356">
            <v>119212266189</v>
          </cell>
          <cell r="F14356" t="str">
            <v>Acompañar el procedimiento para el Registro y Certificación del Cabildo indígena de Corinto Tierra de Bendiciones CAICOB ante la oficina de asuntos étnicos del Ministerio del Interior y de Justicia.</v>
          </cell>
        </row>
        <row r="14357">
          <cell r="E14357">
            <v>119212266192</v>
          </cell>
          <cell r="F14357" t="str">
            <v>Apoyar la realización de Estudios, diseños y construcción de la casa de la Juventud en el Municipio de Corinto.</v>
          </cell>
        </row>
        <row r="14358">
          <cell r="E14358">
            <v>119212266220</v>
          </cell>
          <cell r="F14358" t="str">
            <v>Apoyar las acciones y estrategias de  las  organizaciones afrodescendientes e indígenas, del municipio de Corinto, Cauca, para la reglamentación e implementación de la normatividad étnica.</v>
          </cell>
        </row>
        <row r="14359">
          <cell r="E14359">
            <v>119212266222</v>
          </cell>
          <cell r="F14359" t="str">
            <v>Promover ante las entidades competentes la creación de un observatorio territorial de conflictividades que permita identificar  escenarios de reconciliación, convivencia y paz.</v>
          </cell>
        </row>
        <row r="14360">
          <cell r="E14360">
            <v>119212266241</v>
          </cell>
          <cell r="F14360" t="str">
            <v>Promover la realización de la caracterización de las víctimas del conflicto armado  en el municipio de Corinto, Cauca, en el marco de la ley 1448 de 2011 y sus decretos reglamentarios.</v>
          </cell>
        </row>
        <row r="14361">
          <cell r="E14361">
            <v>119212266254</v>
          </cell>
          <cell r="F14361" t="str">
            <v>Promover acciones para la reconstrucción de la memoria histórica de la población víctima en el municipio de Corinto, Cauca, con un enfoque diferencial para las etnias indígenas y afrodescendientes.</v>
          </cell>
        </row>
        <row r="14362">
          <cell r="E14362">
            <v>119212266350</v>
          </cell>
          <cell r="F14362" t="str">
            <v>Gestionar la creación  e implementación de programas para generar y propiciar espacios de convivencia armónica en la zona rural del municipio de Corinto, Cauca.</v>
          </cell>
        </row>
        <row r="14363">
          <cell r="E14363">
            <v>119212266402</v>
          </cell>
          <cell r="F14363" t="str">
            <v>Fortalecer al Consejo municipal de paz Reconciliación y convivencia en el  municipio de Corinto Cauca.</v>
          </cell>
        </row>
        <row r="14364">
          <cell r="E14364">
            <v>119212266417</v>
          </cell>
          <cell r="F14364" t="str">
            <v>Fortalecer la implementación del sistema local de justicia en el municipio de Corinto, Cauca.</v>
          </cell>
        </row>
        <row r="14365">
          <cell r="E14365">
            <v>119212266483</v>
          </cell>
          <cell r="F14365" t="str">
            <v>Impulsar el fortalecimiento de la Guardia Cimarrona de las comunidades afrodescendientes del  municipio de Corinto, Cauca.</v>
          </cell>
        </row>
        <row r="14366">
          <cell r="E14366">
            <v>119212266490</v>
          </cell>
          <cell r="F14366" t="str">
            <v>Promover el fortalecimiento a las organizaciones campesinas del municipio de Corinto, Cauca, a través, de la implementación del Programa de Seguridad y Protección para Comunidades y Organizaciones en los Territorios, en el marco del Decreto 660 de 2018.</v>
          </cell>
        </row>
        <row r="14367">
          <cell r="E14367">
            <v>119212266515</v>
          </cell>
          <cell r="F14367" t="str">
            <v>Promover acciones para el reconocimiento de sujetos de reparación colectiva, la formulación e implementación de los planes de reparación ya existentes y la reparación individual de las víctimas en el municipio de Corinto, Cauca, de acuerdo a la ruta establecida por la Unidad de Victimas, en el marco de la Ley 1448 y sus decretos reglamentarios.</v>
          </cell>
        </row>
        <row r="14368">
          <cell r="E14368">
            <v>119212266524</v>
          </cell>
          <cell r="F14368" t="str">
            <v>Promover el proceso liderado  por las organizaciones campesinas para su reconocimiento como sujetos de derecho que propicie la reconciliación y la convivencia pacifica en municipio de Corinto, Cauca.</v>
          </cell>
        </row>
        <row r="14369">
          <cell r="E14369">
            <v>119212266566</v>
          </cell>
          <cell r="F14369" t="str">
            <v>Realizar estudios, diseños y  construcción de salones comunales  en el sector rural del Municipio de Corinto Cauca.</v>
          </cell>
        </row>
        <row r="14370">
          <cell r="E14370">
            <v>119212266594</v>
          </cell>
          <cell r="F14370" t="str">
            <v>Fortalecer el museo comunitario la Cristalina en municipio de Corinto Cauca.</v>
          </cell>
        </row>
        <row r="14371">
          <cell r="E14371">
            <v>119212266984</v>
          </cell>
          <cell r="F14371" t="str">
            <v>Acompañar las acciones y estrategias de fortalecimiento, lideradas por las diferentes organizaciones sociales, culturales y  comunitarias en el municipio de Corinto Cauca, tendientes a garantizar la implementación y la aplicación de las normas que  las rigen.</v>
          </cell>
        </row>
        <row r="14372">
          <cell r="E14372">
            <v>119212267013</v>
          </cell>
          <cell r="F14372" t="str">
            <v>Apoyar la formación de lideres en la formulación, gestión, ejecución  y seguimiento de proyectos sociales, comunitarios en el municipio de Corinto Cauca.</v>
          </cell>
        </row>
        <row r="14373">
          <cell r="E14373">
            <v>119212267058</v>
          </cell>
          <cell r="F14373" t="str">
            <v>Promover el fortalecimiento de la Guardia indígena del municipio de Corinto Cauca, como estrategia para la resolución pacífica de conflictos dentro de su territorio.</v>
          </cell>
        </row>
        <row r="14374">
          <cell r="E14374">
            <v>119212267257</v>
          </cell>
          <cell r="F14374" t="str">
            <v>Promover el desarrollo  programas que  permitan generar escenarios de reconciliación y convivencia pacifica, entre los grupos étnicos, culturales y territoriales, mediante actividades, artísticas, culturales, deportivas y recreativas, en el municipio de Corinto Cauca.</v>
          </cell>
        </row>
        <row r="14375">
          <cell r="E14375">
            <v>119212267583</v>
          </cell>
          <cell r="F14375" t="str">
            <v>Estudios, diseños y construcción de un centro de atención integral de las mujeres con enfoque de genero y población LGTBI en condición de vulnerabilidad y violencia en el municipio de Corinto Cauca</v>
          </cell>
        </row>
        <row r="14376">
          <cell r="E14376">
            <v>119212267900</v>
          </cell>
          <cell r="F14376" t="str">
            <v>Fortalecer las mesas de concertación interétnicas departamental, regional constituidas y crear la mesa interétnica e intercultural municipal de Corinto.</v>
          </cell>
        </row>
        <row r="14377">
          <cell r="E14377">
            <v>119212267901</v>
          </cell>
          <cell r="F14377" t="str">
            <v>Garantizar el cumplimiento del mandato Constitución del art. 7 y 246, y 96 del decreto 1953 del 2014 en los niveles de coordinación entre la jurisdicción Especial Indígena, y el régimen ordinario.</v>
          </cell>
        </row>
        <row r="14378">
          <cell r="E14378">
            <v>119212267902</v>
          </cell>
          <cell r="F14378" t="str">
            <v>Apoyar la creación de estrategias de empoderamiento para que la mujer deje el miedo a denunciar todos los tipos de violencia a que sea sometida y humanizar la ruta.</v>
          </cell>
        </row>
        <row r="14379">
          <cell r="E14379">
            <v>119212267903</v>
          </cell>
          <cell r="F14379" t="str">
            <v>Apoyar la implementación de una escuela de formación para personas en condición de discapacidad en la zona rural del municipio de Corinto.</v>
          </cell>
        </row>
        <row r="14380">
          <cell r="E14380">
            <v>119212267904</v>
          </cell>
          <cell r="F14380" t="str">
            <v>Construir e implementar programas para generar y propiciar espacios de convivencia armónica en la zona rural del municipio de Corinto Cauca.</v>
          </cell>
        </row>
        <row r="14381">
          <cell r="E14381">
            <v>119212267905</v>
          </cell>
          <cell r="F14381" t="str">
            <v>Apoyar el fortalecimiento y creación de emisoras comunitarias, escolares, y  medios audiovisuales en la zona rural del municipio de Corinto Cauca.</v>
          </cell>
        </row>
        <row r="14382">
          <cell r="E14382">
            <v>119212267906</v>
          </cell>
          <cell r="F14382" t="str">
            <v>Apoyar  la creación e implementación de programas para la mujer rural del municipio de Corinto</v>
          </cell>
        </row>
        <row r="14383">
          <cell r="E14383">
            <v>119212267907</v>
          </cell>
          <cell r="F14383" t="str">
            <v xml:space="preserve">Construir e implementar programas para generar y propiciar  espacios de convivencia armónica  del municipio de Corinto. </v>
          </cell>
        </row>
        <row r="14384">
          <cell r="E14384">
            <v>119212267908</v>
          </cell>
          <cell r="F14384" t="str">
            <v>Construcción de memoria histórica del municipio de Corinto con el fin de no repetición.</v>
          </cell>
        </row>
        <row r="14385">
          <cell r="E14385">
            <v>119212267909</v>
          </cell>
          <cell r="F14385" t="str">
            <v>Apoyar la creación y operatividad de Veedurías ciudadanas para el seguimiento de los pedts en el municipio de Corinto Cauca</v>
          </cell>
        </row>
        <row r="14386">
          <cell r="E14386">
            <v>119212267910</v>
          </cell>
          <cell r="F14386" t="str">
            <v>Estudios, diseños y construcción de un centro transitorio para menores infractores  en el municipio de Corinto Cauca</v>
          </cell>
        </row>
        <row r="14387">
          <cell r="E14387">
            <v>119212267911</v>
          </cell>
          <cell r="F14387" t="str">
            <v>Implementar y fortalecer  procesos formativos de convivencia entre ellos la cátedra de paz en el municipio de Corinto Cauca.</v>
          </cell>
        </row>
        <row r="14388">
          <cell r="E14388">
            <v>119212267912</v>
          </cell>
          <cell r="F14388" t="str">
            <v>Fortalecer el consejo consultivo de mujeres en el territorio como espacio de reconciliación mediante acciones que permitan su operatividad.</v>
          </cell>
        </row>
        <row r="14389">
          <cell r="E14389">
            <v>119212267913</v>
          </cell>
          <cell r="F14389" t="str">
            <v>Gestionar el fortalecimiento de la emisora Nación Nasa del Resguardo Paez de Corinto.</v>
          </cell>
        </row>
        <row r="14390">
          <cell r="E14390">
            <v>119212267914</v>
          </cell>
          <cell r="F14390" t="str">
            <v>Promover una escuela permanente regional de formación en liderazgo académico para los jóvenes del municipio de Corinto Cauca.</v>
          </cell>
        </row>
        <row r="14391">
          <cell r="E14391">
            <v>119256284388</v>
          </cell>
          <cell r="F14391" t="str">
            <v>Formalizar y fortalecer las emisoras comunitarias, en el municipio de El Tambo, Cauca, para contribuir en los procesos de comunicación local incluyente y la construcción de paz</v>
          </cell>
        </row>
        <row r="14392">
          <cell r="E14392">
            <v>119256284403</v>
          </cell>
          <cell r="F14392" t="str">
            <v>Apoyar el fortalecimiento a las guardias  indígenas de acuerdo con  ley de origen, el ejercicio del derecho propio y la Constitución Nacional en sus artículos 7, 246 y 330 y  acompañar el proceso para el reconocimiento de las guardias  cimarronas con fundamento en la ley 70 de 1993 previa reglamentación de  sus capítulos  5, 6, 7.</v>
          </cell>
        </row>
        <row r="14393">
          <cell r="E14393">
            <v>119256284423</v>
          </cell>
          <cell r="F14393" t="str">
            <v>Acompañar ante la institucionlidad competente de la mano con el Ministerio de Interior,  el fortalecimiento de las organizaciones campesinas del municipio de El Tambo, Cauca, para la gestión de la seguridad en sus territorios en el marco del Decreto 660 de 2018</v>
          </cell>
        </row>
        <row r="14394">
          <cell r="E14394">
            <v>119256284435</v>
          </cell>
          <cell r="F14394" t="str">
            <v>Realizar, estudios, diseños, construcción, mejoramiento y dotación de casas comunales en el Municipio de el Tambo Cauca.</v>
          </cell>
        </row>
        <row r="14395">
          <cell r="E14395">
            <v>119256284452</v>
          </cell>
          <cell r="F14395" t="str">
            <v>Acompañar ante la institucionalidad competente,  el proceso liderado  por las organizaciones campesinas, para su reconocimiento  como sujeto de derechos, que promueva la reconciliación y la convivencia pacifica en municipio de El Tambo, Cauca.</v>
          </cell>
        </row>
        <row r="14396">
          <cell r="E14396">
            <v>119256285035</v>
          </cell>
          <cell r="F14396" t="str">
            <v>Crear programas para promover los  Mecanismos de participación ciudadana y  Comunitaria en el Municipio de el Tambo Cauca.</v>
          </cell>
        </row>
        <row r="14397">
          <cell r="E14397">
            <v>119256285036</v>
          </cell>
          <cell r="F14397" t="str">
            <v>Realizar, estudios, diseños, construcción y dotación de una casa de paso para las mujeres en el Municipio de el Tambo Cauca.</v>
          </cell>
        </row>
        <row r="14398">
          <cell r="E14398">
            <v>119256285037</v>
          </cell>
          <cell r="F14398" t="str">
            <v>Formalizar, institucionalizar y financiar las iniciativas de paz en el Municipio de el Tambo Cauca.</v>
          </cell>
        </row>
        <row r="14399">
          <cell r="E14399">
            <v>119256285038</v>
          </cell>
          <cell r="F14399" t="str">
            <v>Fortalecer el Consejo Territorial de Paz Reconciliación y Convivencia en el Municipio de el Tambo Cauca.</v>
          </cell>
        </row>
        <row r="14400">
          <cell r="E14400">
            <v>119256285039</v>
          </cell>
          <cell r="F14400" t="str">
            <v>Implementar escuelas para la formación de las mujeres de la zona rural del   Municipio de el tambo Cauca.</v>
          </cell>
        </row>
        <row r="14401">
          <cell r="E14401">
            <v>119256285040</v>
          </cell>
          <cell r="F14401" t="str">
            <v>Implementar inspecciones de policía rural en el Municipio de el Tambo Cauca.</v>
          </cell>
        </row>
        <row r="14402">
          <cell r="E14402">
            <v>119256285041</v>
          </cell>
          <cell r="F14402" t="str">
            <v>Formación integral  a los integrantes de los comités conciliadores de las juntas de acción comunal y otros existentes en el municipio de el Tambo Cauca.</v>
          </cell>
        </row>
        <row r="14403">
          <cell r="E14403">
            <v>119256285042</v>
          </cell>
          <cell r="F14403" t="str">
            <v>Reparación Integral por las entidades competentes a las Víctimas del conflicto armado del Municipio de el Tambo Cauca.</v>
          </cell>
        </row>
        <row r="14404">
          <cell r="E14404">
            <v>119256285043</v>
          </cell>
          <cell r="F14404" t="str">
            <v>Realizar, estudios, diseños, construcción y dotación de un Centro Municipal de Memoria Histórica en el Municipio de el Tambo Cauca.</v>
          </cell>
        </row>
        <row r="14405">
          <cell r="E14405">
            <v>119364272408</v>
          </cell>
          <cell r="F14405" t="str">
            <v>Promover el fortalecimiento de la Guardia indígena en el municipio de Jambaló, Cauca, como estrategia para la resolución pacífica de conflictos dentro del territorio de su jurisdicción.</v>
          </cell>
        </row>
        <row r="14406">
          <cell r="E14406">
            <v>119364272493</v>
          </cell>
          <cell r="F14406" t="str">
            <v>Realizar los estudios, diseños y construcción de una casa museo para la conservación de los hallazgos arqueológicos, que permita el fortalecimiento  de la identidad de  la comunidad Nasa  en la vereda Carrizal del municipio de Jambaló, Cauca.</v>
          </cell>
        </row>
        <row r="14407">
          <cell r="E14407">
            <v>119364272523</v>
          </cell>
          <cell r="F14407" t="str">
            <v>Realizar los estudios, diseños y construcción de la infraestructura necesaria para el buen funcionamiento de la emisora comunitaria del municipio y resguardo indígena de Jambaló, Cauca.</v>
          </cell>
        </row>
        <row r="14408">
          <cell r="E14408">
            <v>119364272547</v>
          </cell>
          <cell r="F14408" t="str">
            <v>Realizar los estudios diseños y construcción de salones comunales,  en el Resguardo y  Municipio de Jambaló, Cauca.</v>
          </cell>
        </row>
        <row r="14409">
          <cell r="E14409">
            <v>119364272596</v>
          </cell>
          <cell r="F14409" t="str">
            <v xml:space="preserve">Realizar los estudios diseños y construcción de un centro de Memoria histórica en el municipio de Jambaló - Cauca. </v>
          </cell>
        </row>
        <row r="14410">
          <cell r="E14410">
            <v>119364273105</v>
          </cell>
          <cell r="F14410" t="str">
            <v>Crear la escuela de lideresas del resguardo y municipio de Jambaló</v>
          </cell>
        </row>
        <row r="14411">
          <cell r="E14411">
            <v>119364273106</v>
          </cell>
          <cell r="F14411" t="str">
            <v>Construcción de una estación para los cuerpos de socorro del territorio (bomberos y defensa civil) del municipio y resguardo indígena de Jambaló</v>
          </cell>
        </row>
        <row r="14412">
          <cell r="E14412">
            <v>119364273107</v>
          </cell>
          <cell r="F14412" t="str">
            <v>Construcción de cuatro tulpas de armonización (casas integrales en el marco de la justicia indígena)</v>
          </cell>
        </row>
        <row r="14413">
          <cell r="E14413">
            <v>119450289858</v>
          </cell>
          <cell r="F14413" t="str">
            <v>Estudios, diseños, construcción  y dotación de la casa del músico  “Joaquín Daza”, como estrategia que promueva la reconciliación y la convivencia en el municipio de Mercaderes, Cauca.</v>
          </cell>
        </row>
        <row r="14414">
          <cell r="E14414">
            <v>119450290240</v>
          </cell>
          <cell r="F14414" t="str">
            <v>Apoyar el proceso liderado  por las organizaciones campesinas del municipio de Mercaderes, Cauca, para el reconocimiento del campesino como sujeto de derechos, que promueva la reconciliación y la convivencia pacífica en su territorio.</v>
          </cell>
        </row>
        <row r="14415">
          <cell r="E14415">
            <v>119450290250</v>
          </cell>
          <cell r="F14415" t="str">
            <v>Acompañar ante la institucionalidad competente de la mano con el Ministerio de Interior,  el fortalecimiento de las organizaciones campesinas del municipio de Mercaderes, Cauca, para la gestión de la seguridad en sus territorios en el marco del Decreto 660 de 2018.</v>
          </cell>
        </row>
        <row r="14416">
          <cell r="E14416">
            <v>119450291337</v>
          </cell>
          <cell r="F14416" t="str">
            <v>Adoptar, divulgar e implementar los protocolos de seguridad para líderes y lideresas sociales y defensores de derechos humanos amenazados o en riesgo en el Municipio de Mercaderes Cauca.</v>
          </cell>
        </row>
        <row r="14417">
          <cell r="E14417">
            <v>119450291338</v>
          </cell>
          <cell r="F14417" t="str">
            <v>Adoptar e implementar de manera efectiva la política pública para la garantía de derechos de las personas con capacidades diversas del municipio de Mercaderes, Cauca.</v>
          </cell>
        </row>
        <row r="14418">
          <cell r="E14418">
            <v>119450291339</v>
          </cell>
          <cell r="F14418" t="str">
            <v xml:space="preserve">Fortalecer la oficina de la mujer en el Municipio de Mercaderes Cauca. </v>
          </cell>
        </row>
        <row r="14419">
          <cell r="E14419">
            <v>119450291340</v>
          </cell>
          <cell r="F14419" t="str">
            <v>Crear una escuela itinerante de formación política para el empoderamiento de las mujeres del Municipio de Mercaderes – Cauca.</v>
          </cell>
        </row>
        <row r="14420">
          <cell r="E14420">
            <v>119450291341</v>
          </cell>
          <cell r="F14420" t="str">
            <v>Diseñar y publicar mensualmente un periódico comunitario para todo el Municipio de Mercaderes – Cauca</v>
          </cell>
        </row>
        <row r="14421">
          <cell r="E14421">
            <v>119450291342</v>
          </cell>
          <cell r="F14421" t="str">
            <v xml:space="preserve">Generar espacios de reconciliación e inclusión con las personas reincorporadas en el Municipio de Mercaderes – Cauca </v>
          </cell>
        </row>
        <row r="14422">
          <cell r="E14422">
            <v>119450291343</v>
          </cell>
          <cell r="F14422" t="str">
            <v>Fortalecer, capacitar y dotar de equipos para ampliar la cobertura de la emisora comunitaria Mercaderes Stereo del Municipio de Mercaderes - Cauca.</v>
          </cell>
        </row>
        <row r="14423">
          <cell r="E14423">
            <v>119450291344</v>
          </cell>
          <cell r="F14423" t="str">
            <v>Articular acciones con las entidades competentes, bajo la coordinación de la Unidad de Víctimas para la reparación individual y colectiva de las personas afectadas por el conflicto armado en el Municipio de Mercaderes – Cauca</v>
          </cell>
        </row>
        <row r="14424">
          <cell r="E14424">
            <v>119450291345</v>
          </cell>
          <cell r="F14424" t="str">
            <v>Fortalecer, capacitar y dotar de equipos de comunicación a la Asociación Centro de Producción Radial Arboleda del Municipio de Mercaderes - Cauca.</v>
          </cell>
        </row>
        <row r="14425">
          <cell r="E14425">
            <v>119450291346</v>
          </cell>
          <cell r="F14425" t="str">
            <v>Realizar estudios, diseños y la construcción de salones comunales en el Municipio de Mercaderes – Cauca.</v>
          </cell>
        </row>
        <row r="14426">
          <cell r="E14426">
            <v>119450291347</v>
          </cell>
          <cell r="F14426" t="str">
            <v>Diseñar e implementar un programa de capacitación dirigido a los funcionarios de la Comisaria de Familia del Municipio de Mercaderes Cauca.</v>
          </cell>
        </row>
        <row r="14427">
          <cell r="E14427">
            <v>119450291348</v>
          </cell>
          <cell r="F14427" t="str">
            <v>Realizar estudios, diseño y la construcción de centros de integración ciudadana en las cabeceras de corregimiento en el Municipio de Mercaderes- Cauca.</v>
          </cell>
        </row>
        <row r="14428">
          <cell r="E14428">
            <v>119450291349</v>
          </cell>
          <cell r="F14428" t="str">
            <v>Fortalecer, acompañar y apoyar a las organizaciones sociales y a las juntas de acción comunal del Municipio de Mercaderes - Cauca.</v>
          </cell>
        </row>
        <row r="14429">
          <cell r="E14429">
            <v>119450291350</v>
          </cell>
          <cell r="F14429" t="str">
            <v>Articular acciones con las entidades competentes, para la creación e implementación de un programa de atención, acompañamiento y apoyo psicológico permanente para las familias víctimas del conflicto armado y comunidad en general del Municipio de Mercaderes - Cauca</v>
          </cell>
        </row>
        <row r="14430">
          <cell r="E14430">
            <v>119450291351</v>
          </cell>
          <cell r="F14430" t="str">
            <v>Fortalecer los mecanismos de control ciudadano en el municipio de Mercaderes - Cauca</v>
          </cell>
        </row>
        <row r="14431">
          <cell r="E14431">
            <v>119450291352</v>
          </cell>
          <cell r="F14431" t="str">
            <v xml:space="preserve">Formular e implementar un proyecto para la recopilación de la memoria histórica del Municipio de Mercaderes Cauca. </v>
          </cell>
        </row>
        <row r="14432">
          <cell r="E14432">
            <v>119450291353</v>
          </cell>
          <cell r="F14432" t="str">
            <v>Adoptar e implementar de manera efectiva la política pública de la mujer de acuerdo a la normatividad vigente en el Municipio de Mercaderes – Cauca.</v>
          </cell>
        </row>
        <row r="14433">
          <cell r="E14433">
            <v>119450291354</v>
          </cell>
          <cell r="F14433" t="str">
            <v xml:space="preserve"> Realizar estudios, diseños y construcción de un Centro de Memoria Histórica del conflicto social y armado en el Municipio de Mercaderes - Cauca</v>
          </cell>
        </row>
        <row r="14434">
          <cell r="E14434">
            <v>119450291355</v>
          </cell>
          <cell r="F14434" t="str">
            <v>Fortalecer a la Mesa Municipal de Víctimas del Municipio de Mercaderes Cauca.</v>
          </cell>
        </row>
        <row r="14435">
          <cell r="E14435">
            <v>119450291356</v>
          </cell>
          <cell r="F14435" t="str">
            <v>Fortalecer a las juntas de acción comunales, mediante la entrega de dotación en el Municipio de Mercadares - Cauca.</v>
          </cell>
        </row>
        <row r="14436">
          <cell r="E14436">
            <v>119450291357</v>
          </cell>
          <cell r="F14436" t="str">
            <v>Apoyar y acompañar el proceso de conformación y funcionamiento del Consejo Municipal de Paz en el Municipio Mercaderes Cauca.</v>
          </cell>
        </row>
        <row r="14437">
          <cell r="E14437">
            <v>119450291358</v>
          </cell>
          <cell r="F14437" t="str">
            <v>Realizar estudios, diseños y la construcción de la Casa de la Justicia en el Municipio de Mercaderes Cauca.</v>
          </cell>
        </row>
        <row r="14438">
          <cell r="E14438">
            <v>119450291359</v>
          </cell>
          <cell r="F14438" t="str">
            <v>Dotar de equipos y mobiliarios a la casa de justicia del Municipio de Mercaderes Cauca.</v>
          </cell>
        </row>
        <row r="14439">
          <cell r="E14439">
            <v>119455266437</v>
          </cell>
          <cell r="F14439" t="str">
            <v>Promover la implementación de acciones para la actualización de la política de infancia, adolescencia y juventud del Municipio de Miranda Cauca.</v>
          </cell>
        </row>
        <row r="14440">
          <cell r="E14440">
            <v>119455266539</v>
          </cell>
          <cell r="F14440" t="str">
            <v>Realizar los estudios, diseños y construcción de una sede que promueva la resignificación de las comunidades campesinas por los hechos emblemáticos ocurridos en el marco del conflicto armado en la vereda Monterredondo del municipio de Miranda, Cauca.</v>
          </cell>
        </row>
        <row r="14441">
          <cell r="E14441">
            <v>119455266541</v>
          </cell>
          <cell r="F14441" t="str">
            <v>Realizar los estudios, diseños y construcción de la sede del consejo comunitario de negritudes zona plana  COMZOPLAN del municipio de Miranda, Cauca.</v>
          </cell>
        </row>
        <row r="14442">
          <cell r="E14442">
            <v>119455266542</v>
          </cell>
          <cell r="F14442" t="str">
            <v>Realizar los estudios, diseños y construcción de la sede principal del consejo comunitario Afromirandeño del municipio de Miranda, Cauca.</v>
          </cell>
        </row>
        <row r="14443">
          <cell r="E14443">
            <v>119455266547</v>
          </cell>
          <cell r="F14443" t="str">
            <v>Realizar los estudios, diseños y construcción del centro de armonización para la resocialización de los comuneros indígenas  que han cometido delitos, en el municipio de Miranda, Cauca.</v>
          </cell>
        </row>
        <row r="14444">
          <cell r="E14444">
            <v>119455266747</v>
          </cell>
          <cell r="F14444" t="str">
            <v>Implementar acciones para el fortalecimiento de los mecanismos de control social, mediante la conformación y apoyo a las veedurías ciudadanas del municipio de Miranda, Cauca.</v>
          </cell>
        </row>
        <row r="14445">
          <cell r="E14445">
            <v>119455266848</v>
          </cell>
          <cell r="F14445" t="str">
            <v>Realizar estudios, diseños y construcción de tulpas para la promoción de escenarios de reconciliación y convivencia- en el municipio de Miranda Cauca</v>
          </cell>
        </row>
        <row r="14446">
          <cell r="E14446">
            <v>119455266856</v>
          </cell>
          <cell r="F14446" t="str">
            <v>Promover el proceso liderado  por las organizaciones campesinas para su reconocimiento como sujetos de derecho que propicie la reconciliación y la convivencia pacífica en municipio de Miranda, Cauca.</v>
          </cell>
        </row>
        <row r="14447">
          <cell r="E14447">
            <v>119455266863</v>
          </cell>
          <cell r="F14447" t="str">
            <v>Implementar acciones para el fortalecimiento de los sistemas de gobierno propio y  guardias indígenas y cimarronas reconocidas en el municipio de Miranda, Cauca, como estrategia para la resolución pacífica de conflictos dentro de sus territorios.</v>
          </cell>
        </row>
        <row r="14448">
          <cell r="E14448">
            <v>119455266871</v>
          </cell>
          <cell r="F14448" t="str">
            <v>Promover el fortalecimiento a las organizaciones campesinas del municipio de Miranda, Cauca, a través, de la implementación del Programa de Seguridad y Protección para Comunidades y Organizaciones en los Territorios, en el marco del Decreto 660 de 2018</v>
          </cell>
        </row>
        <row r="14449">
          <cell r="E14449">
            <v>119455266876</v>
          </cell>
          <cell r="F14449" t="str">
            <v>Realizar estudios, diseños y construcción de la casa de la mujer  y población LGTBI  en el municipio de Miranda - Cauca</v>
          </cell>
        </row>
        <row r="14450">
          <cell r="E14450">
            <v>119455266890</v>
          </cell>
          <cell r="F14450" t="str">
            <v>Acompañar el proceso de registro e inscripción ante el Ministerio del Interior liderado por el Consejo Comunitario de Negritudes Zona Plana – COMZOPLAN, del municipio de Miranda. Cauca.</v>
          </cell>
        </row>
        <row r="14451">
          <cell r="E14451">
            <v>119455267023</v>
          </cell>
          <cell r="F14451" t="str">
            <v>Generar espacios y estrategias para la reconstrucción de la memoria histórica en el municipio de Miranda, Cauca.</v>
          </cell>
        </row>
        <row r="14452">
          <cell r="E14452">
            <v>119455267046</v>
          </cell>
          <cell r="F14452" t="str">
            <v>Promover la implementación de Palenques Juveniles en el municipio de Miranda Cauca, orientados  a identificar habilidades de los jóvenes afrodescendientes.</v>
          </cell>
        </row>
        <row r="14453">
          <cell r="E14453">
            <v>119455267053</v>
          </cell>
          <cell r="F14453" t="str">
            <v>Impulsar la creación y puesta en marcha de Escuelas itinerantes Campesina de liderazgo político y cultural como estrategia en la construcción de paz, en el municipio de Miranda, Cauca.</v>
          </cell>
        </row>
        <row r="14454">
          <cell r="E14454">
            <v>119455267066</v>
          </cell>
          <cell r="F14454" t="str">
            <v>Implementar estrategias tendientes a garantizar la seguridad a líderes y lideresas sociales y comunitarias del municipio de Miranda Cauca.</v>
          </cell>
        </row>
        <row r="14455">
          <cell r="E14455">
            <v>119455267122</v>
          </cell>
          <cell r="F14455" t="str">
            <v>Impulsar las medidas de reparación integral para la construcción de la paz y garantías de no repetición de las víctimas en el municipio de Miranda, Cauca.</v>
          </cell>
        </row>
        <row r="14456">
          <cell r="E14456">
            <v>119455267170</v>
          </cell>
          <cell r="F14456" t="str">
            <v>Fortalecer las emisoras comunitarias y públicas presentes en el municipio de Miranda, Cauca, para contribuir en los procesos de comunicación local y la construcción de paz.</v>
          </cell>
        </row>
        <row r="14457">
          <cell r="E14457">
            <v>119455267196</v>
          </cell>
          <cell r="F14457" t="str">
            <v>Implementar acciones para el fortalecimiento del consejo municipal de Paz, en Miranda, Cauca, para la colaboración armónica y constante de las entidades y órganos del estado en la consecución de escenarios de paz.</v>
          </cell>
        </row>
        <row r="14458">
          <cell r="E14458">
            <v>119455267283</v>
          </cell>
          <cell r="F14458" t="str">
            <v>Promover  la Creación e implementación de la mesa interétnica e intercultural del municipio de Miranda, Cauca con el objetivo de fomentar la paz y la convivencia entre organizaciones sociales, étnicas y culturales.</v>
          </cell>
        </row>
        <row r="14459">
          <cell r="E14459">
            <v>119455267309</v>
          </cell>
          <cell r="F14459" t="str">
            <v>Impulsar espacios de formación y capacitación de las organizaciones y comunidades que están presentes en el municipio de Miranda, Cauca, en temáticas de DDHH, participación ciudadana, gestión social y otros.</v>
          </cell>
        </row>
        <row r="14460">
          <cell r="E14460">
            <v>119455267362</v>
          </cell>
          <cell r="F14460" t="str">
            <v>Fortalecer las organizaciones étnicas  y sociales del municipio de Miranda, Cauca, a través, de la formulación y/o actualización de sus planes de desarrollo, planes de vida, de salva guarda y etnodesarrollo.</v>
          </cell>
        </row>
        <row r="14461">
          <cell r="E14461">
            <v>119455267563</v>
          </cell>
          <cell r="F14461" t="str">
            <v>Realiza los estudios, diseños y construcción de la casa de justicia para el municipio de Miranda, Cauca.</v>
          </cell>
        </row>
        <row r="14462">
          <cell r="E14462">
            <v>119455267596</v>
          </cell>
          <cell r="F14462" t="str">
            <v>Apoyar la realización de los estudios, diseños y construcción de un espacio físico para la sede del consejo comunitario ORTULIN, en el municipio de Miranda, Cauca.</v>
          </cell>
        </row>
        <row r="14463">
          <cell r="E14463">
            <v>119455268015</v>
          </cell>
          <cell r="F14463" t="str">
            <v>Fortalecimiento de la Escuela de liderazgo paz y convivencia  RICHAR ALEXANDER  PEÑA en el Resguardo Indigena Cilia La Calera, Municipio de Miranda Cauca.</v>
          </cell>
        </row>
        <row r="14464">
          <cell r="E14464">
            <v>119455268016</v>
          </cell>
          <cell r="F14464" t="str">
            <v>Adoptar e implementar la política publica municipal de la población LGTBI</v>
          </cell>
        </row>
        <row r="14465">
          <cell r="E14465">
            <v>119455268017</v>
          </cell>
          <cell r="F14465" t="str">
            <v>Desarrollar estrategias de prevención y sensibilización a la comunidad sobre prevención y erradicación de violencia contra la mujer y la población LGTBI del municipio de Miranda Cauca.</v>
          </cell>
        </row>
        <row r="14466">
          <cell r="E14466">
            <v>119473283100</v>
          </cell>
          <cell r="F14466" t="str">
            <v>Mejoramiento de baterías sanitarias en los salones comunales del municipio de Morales, Cauca.</v>
          </cell>
        </row>
        <row r="14467">
          <cell r="E14467">
            <v>119473284376</v>
          </cell>
          <cell r="F14467" t="str">
            <v>Acompañar ante la institucionalidad competente,  el proceso liderado  por las organizaciones campesinas, para el reconocimiento del campesino como sujeto de derechos, que promueva la reconciliación y la convivencia pacifica en el  municipio de Morales, Cauca</v>
          </cell>
        </row>
        <row r="14468">
          <cell r="E14468">
            <v>119473284390</v>
          </cell>
          <cell r="F14468" t="str">
            <v>Promover el fortalecimiento de la guardia cimarrona  del municipio de Morales, Cauca, como estrategia para la resolución pacífica de conflictos dentro de su territorio.</v>
          </cell>
        </row>
        <row r="14469">
          <cell r="E14469">
            <v>119473284426</v>
          </cell>
          <cell r="F14469" t="str">
            <v>Acompañar ante la institucionalidad competente el fortalecimiento de las organizaciones campesinas del municipio de Morales Cauca, para la gestión de la seguridad  y protección en sus territorios en el marco del Decreto 660 de 2018.</v>
          </cell>
        </row>
        <row r="14470">
          <cell r="E14470">
            <v>119473284457</v>
          </cell>
          <cell r="F14470" t="str">
            <v xml:space="preserve">Promover el diseño e implementación del  sistema local de justicia en el municipio de Morales, Cauca. </v>
          </cell>
        </row>
        <row r="14471">
          <cell r="E14471">
            <v>119473284485</v>
          </cell>
          <cell r="F14471" t="str">
            <v>Realizar reconocimiento a la labor comunitaria y al merito de los líderes y lideresas del municipio de Morales, Cauca.</v>
          </cell>
        </row>
        <row r="14472">
          <cell r="E14472">
            <v>119473284578</v>
          </cell>
          <cell r="F14472" t="str">
            <v xml:space="preserve">Fortalecimiento de las emisoras comunitarias del municipio de Morales Cauca, para la promoción de la convivencia, la reconciliación y la construcción de paz. </v>
          </cell>
        </row>
        <row r="14473">
          <cell r="E14473">
            <v>119473284584</v>
          </cell>
          <cell r="F14473" t="str">
            <v>Gestionar ante  la administración municipal, el estudio técnico de modernización institucional,  que soporte la creación de la secretaría de la mujer y género en el municipio de Morales, Cauca.</v>
          </cell>
        </row>
        <row r="14474">
          <cell r="E14474">
            <v>119473284884</v>
          </cell>
          <cell r="F14474" t="str">
            <v>Brindar soluciones efectivas para la protección de líderes y lideresas del municipio de Morales, Cauca.</v>
          </cell>
        </row>
        <row r="14475">
          <cell r="E14475">
            <v>119473284885</v>
          </cell>
          <cell r="F14475" t="str">
            <v>Implementar y fortalecer los diferentes medios y estrategias de comunicación comunitaria en el municipio de Morales, Cauca.</v>
          </cell>
        </row>
        <row r="14476">
          <cell r="E14476">
            <v>119473284886</v>
          </cell>
          <cell r="F14476" t="str">
            <v>Realizar jornadas de pedagogía del acuerdo de paz en el municipio de Morales, Cauca.</v>
          </cell>
        </row>
        <row r="14477">
          <cell r="E14477">
            <v>119473284887</v>
          </cell>
          <cell r="F14477" t="str">
            <v>Estudios, diseños, construcción y dotación de la estación de bomberos y de la defensa civil en el municipio de Morales, Cauca.</v>
          </cell>
        </row>
        <row r="14478">
          <cell r="E14478">
            <v>119473284888</v>
          </cell>
          <cell r="F14478" t="str">
            <v>Estudios, diseños y construcción de las casas campesinas y afrodescendiente del municipio de Morales, Cauca.</v>
          </cell>
        </row>
        <row r="14479">
          <cell r="E14479">
            <v>119473284889</v>
          </cell>
          <cell r="F14479" t="str">
            <v>Estudios, diseños y construcción de la casa de la mujer para su atención integral  en el municipio de Morales, Cauca.</v>
          </cell>
        </row>
        <row r="14480">
          <cell r="E14480">
            <v>119473284890</v>
          </cell>
          <cell r="F14480" t="str">
            <v>Capacitar de manera integral en resolución de conflictos a las comunidades del municipio de Morales, Cauca.</v>
          </cell>
        </row>
        <row r="14481">
          <cell r="E14481">
            <v>119473284891</v>
          </cell>
          <cell r="F14481" t="str">
            <v>Estudio, diseños y construcción de casas de cabildo en las 7 veredas de los resguardos requeridos en el municipio de Morales, Cauca.</v>
          </cell>
        </row>
        <row r="14482">
          <cell r="E14482">
            <v>119473284892</v>
          </cell>
          <cell r="F14482" t="str">
            <v>Estudios, diseños, construcción y mejoramiento de los salones comunales  en el municipio de Morales, Cauca.</v>
          </cell>
        </row>
        <row r="14483">
          <cell r="E14483">
            <v>119473284893</v>
          </cell>
          <cell r="F14483" t="str">
            <v>Generar acciones para la integración social de los reincorporados y promover la no discriminación de la sociedad en el municipio de Morales, Cauca.</v>
          </cell>
        </row>
        <row r="14484">
          <cell r="E14484">
            <v>119473284894</v>
          </cell>
          <cell r="F14484" t="str">
            <v>Gestionar espacios que incentiven la participación comunitaria en el municipio de Morales, Cauca.</v>
          </cell>
        </row>
        <row r="14485">
          <cell r="E14485">
            <v>119473284895</v>
          </cell>
          <cell r="F14485" t="str">
            <v>Estudios, diseños y construcción de casas de reflexión y armonización en el municipio de Morales, Cauca.</v>
          </cell>
        </row>
        <row r="14486">
          <cell r="E14486">
            <v>119473284896</v>
          </cell>
          <cell r="F14486" t="str">
            <v>Generar acciones orientadas a la promoción la equidad de género en el municipio de Morales, Cauca.</v>
          </cell>
        </row>
        <row r="14487">
          <cell r="E14487">
            <v>119473284897</v>
          </cell>
          <cell r="F14487" t="str">
            <v>Implementar de manera efectiva la política pública de las víctimas del conflicto armado del municipio de Morales, Cauca.</v>
          </cell>
        </row>
        <row r="14488">
          <cell r="E14488">
            <v>119473284898</v>
          </cell>
          <cell r="F14488" t="str">
            <v>Fortalecer integralmente a las organizaciones políticas, organizativas y sociales del municipio Morales, Cauca.</v>
          </cell>
        </row>
        <row r="14489">
          <cell r="E14489">
            <v>119473284899</v>
          </cell>
          <cell r="F14489" t="str">
            <v>Estudios, diseños y construcción de un centro de memoria histórica para las víctimas del conflicto armado del municipio de Morales, Cauca.</v>
          </cell>
        </row>
        <row r="14490">
          <cell r="E14490">
            <v>119473284900</v>
          </cell>
          <cell r="F14490" t="str">
            <v>Fortalecer de manera integral los planes de vida,  etnodesarrollo y planes de acción comunitaria en el municipio de Morales, Cauca.</v>
          </cell>
        </row>
        <row r="14491">
          <cell r="E14491">
            <v>119473284901</v>
          </cell>
          <cell r="F14491" t="str">
            <v>Fortalecer la guardia indígena en el municipio de Morales, Cauca.</v>
          </cell>
        </row>
        <row r="14492">
          <cell r="E14492">
            <v>119473284902</v>
          </cell>
          <cell r="F14492" t="str">
            <v>Crear, fortalecer y hacer seguimiento a los procesos políticos y organizativos de los jóvenes del municipio de Morales, Cauca.</v>
          </cell>
        </row>
        <row r="14493">
          <cell r="E14493">
            <v>119532289542</v>
          </cell>
          <cell r="F14493" t="str">
            <v>Acompañar  el proceso liderado  por las organizaciones campesinas, ante la institucionalidad competente, para su reconocimiento  como sujeto de derechos, que promueva la reconciliación y la convivencia pacifica en municipio de El Patía,  Cauca</v>
          </cell>
        </row>
        <row r="14494">
          <cell r="E14494">
            <v>119532289612</v>
          </cell>
          <cell r="F14494" t="str">
            <v>Acompañar el proceso para el reconocimiento de las guardias cimarronas en el municipio de Patía, Cauca,  con fundamento en la ley 70 de 1993, previa reglamentación de sus capitulo 5, 6 y 7</v>
          </cell>
        </row>
        <row r="14495">
          <cell r="E14495">
            <v>119532289649</v>
          </cell>
          <cell r="F14495" t="str">
            <v>Acompañar ante la institucionlidad competente de la mano con el Ministerio de Interior,  el fortalecimiento de las organizaciones campesinas del municipio de Patía, Cauca, para la gestión de la seguridad en sus territorios en el marco del Decreto 660 de 2018</v>
          </cell>
        </row>
        <row r="14496">
          <cell r="E14496">
            <v>119532289683</v>
          </cell>
          <cell r="F14496" t="str">
            <v>Fortalecer la emisora comunitaria, en el municipio de Patía, Cauca, para contribuir en los procesos de comunicación local incluyente y la construcción de paz</v>
          </cell>
        </row>
        <row r="14497">
          <cell r="E14497">
            <v>119532290151</v>
          </cell>
          <cell r="F14497" t="str">
            <v>Fortalecer las  organizaciones comunitarias existentes en el municipio de Patía, Cauca, a través, de acciones para su reconocimiento en los procesos organizativos y de construcción dentro de su territorio.</v>
          </cell>
        </row>
        <row r="14498">
          <cell r="E14498">
            <v>119532291457</v>
          </cell>
          <cell r="F14498" t="str">
            <v>Reactivar y articular la ruta para garantizar el esclarecimiento de la verdad, justicas y la garantias de no repeticion en el municipio del Patia.</v>
          </cell>
        </row>
        <row r="14499">
          <cell r="E14499">
            <v>119532291458</v>
          </cell>
          <cell r="F14499" t="str">
            <v>Capacitar y fortalecer  a líderes y lideresas del municipio del patia Cauca en  formación de conciliadores en derecho y equidad</v>
          </cell>
        </row>
        <row r="14500">
          <cell r="E14500">
            <v>119532291459</v>
          </cell>
          <cell r="F14500" t="str">
            <v xml:space="preserve">Gestionar los estudios, diseños, construcción, mejoramiento y dotación de salones comunales del Municipio del Patia Cauca </v>
          </cell>
        </row>
        <row r="14501">
          <cell r="E14501">
            <v>119532291460</v>
          </cell>
          <cell r="F14501" t="str">
            <v>Gestionar la implementacion efectiva de las medidas para garantizar la protección a lideres y  lideresas del municipio del Patia Cauca.</v>
          </cell>
        </row>
        <row r="14502">
          <cell r="E14502">
            <v>119532291461</v>
          </cell>
          <cell r="F14502" t="str">
            <v>Gestionar el estudio, diseño, construcción y dotación de la casa regional de la mujer en la ciudad del Bordo, Municipio de Patia Cauca</v>
          </cell>
        </row>
        <row r="14503">
          <cell r="E14503">
            <v>119532291462</v>
          </cell>
          <cell r="F14503" t="str">
            <v>Gestionar el estudio, diseño, construcción y dotación de un centro de memoria histórica del Municipio de Patia Cauca</v>
          </cell>
        </row>
        <row r="14504">
          <cell r="E14504">
            <v>119532291463</v>
          </cell>
          <cell r="F14504" t="str">
            <v>Capacitar en programas de reconciliación, convivencia y paz con enfoque diferencial y de género en el municipio del  Patía Cauca.</v>
          </cell>
        </row>
        <row r="14505">
          <cell r="E14505">
            <v>119532291464</v>
          </cell>
          <cell r="F14505" t="str">
            <v>Gestionar los estudios, diseños y construcción de Centros  (salones) de conciliación en el Estrecho, Piedra Sentada y Patía, Betania del  municipio del  Patia Cauca</v>
          </cell>
        </row>
        <row r="14506">
          <cell r="E14506">
            <v>119532291465</v>
          </cell>
          <cell r="F14506" t="str">
            <v xml:space="preserve">Gestionar la creación de la oficina municipal para asuntos étnicos. </v>
          </cell>
        </row>
        <row r="14507">
          <cell r="E14507">
            <v>119532291466</v>
          </cell>
          <cell r="F14507" t="str">
            <v>Fortalecer la mesa intercultural y multietnica como espacio de encuentro, diálogo, concertación y convivencia en El Municipio de Patia</v>
          </cell>
        </row>
        <row r="14508">
          <cell r="E14508">
            <v>119532291467</v>
          </cell>
          <cell r="F14508" t="str">
            <v>Fortalecer la capacidad de reaccion y capacidad de gestión de la defensa civil del municipio del Patia Cauca.</v>
          </cell>
        </row>
        <row r="14509">
          <cell r="E14509">
            <v>119532291468</v>
          </cell>
          <cell r="F14509" t="str">
            <v>Gestionar la creación de veedurías ciudadanas para exigir el cumplimento de lo pactado el proceso PDET y/o proyectos de interés municipal del Municipio del Patia Cauca</v>
          </cell>
        </row>
        <row r="14510">
          <cell r="E14510">
            <v>119532291469</v>
          </cell>
          <cell r="F14510" t="str">
            <v>Gestionar el cumplimiento oportuno y efectivo de la Ley 1448 de 2011, en el proceso de reparación administrativa integral para las víctimas del conflicto armado del municipio del Patía Cauca.</v>
          </cell>
        </row>
        <row r="14511">
          <cell r="E14511">
            <v>119532291470</v>
          </cell>
          <cell r="F14511" t="str">
            <v xml:space="preserve">Fortalecer y articular las diferentes instancias organizativas locales de mujeres del Municipio del Patia Cauca en procesos de construcción de paz </v>
          </cell>
        </row>
        <row r="14512">
          <cell r="E14512">
            <v>119548283221</v>
          </cell>
          <cell r="F14512" t="str">
            <v>Gestionar la formulación  e implementación de la política pública municipal, para la mujer rural  y la equidad de género en Piendamó, Cauca</v>
          </cell>
        </row>
        <row r="14513">
          <cell r="E14513">
            <v>119548283234</v>
          </cell>
          <cell r="F14513" t="str">
            <v>Acompañar ante la institucionalidad competente,  el proceso liderado  por las organizaciones campesinas, para su reconocimiento  como sujeto de derechos, que promueva la reconciliación y la convivencia pacífica en municipio de Piendamó,  Cauca</v>
          </cell>
        </row>
        <row r="14514">
          <cell r="E14514">
            <v>119548283247</v>
          </cell>
          <cell r="F14514" t="str">
            <v>Apoyar el fortalecimiento de guardias indígena y cimarrona en el Municipio Piendamó Cauca</v>
          </cell>
        </row>
        <row r="14515">
          <cell r="E14515">
            <v>119548283275</v>
          </cell>
          <cell r="F14515" t="str">
            <v>Fortalecer las emisoras comunitarias ya existentes, en el municipio de Piendamó, Cauca, para contribuir en los procesos de comunicación local incluyente y la construcción de paz</v>
          </cell>
        </row>
        <row r="14516">
          <cell r="E14516">
            <v>119548283285</v>
          </cell>
          <cell r="F14516" t="str">
            <v>Gestionar estudios diseños, construcción y dotación de centros de convivencia en el Municipio de Piendamó, Cauca.</v>
          </cell>
        </row>
        <row r="14517">
          <cell r="E14517">
            <v>119548283351</v>
          </cell>
          <cell r="F14517" t="str">
            <v>Realizar estudios, diseños y construcción de la casa de justicia en el municipio de Piendamó Cauca</v>
          </cell>
        </row>
        <row r="14518">
          <cell r="E14518">
            <v>119548283404</v>
          </cell>
          <cell r="F14518" t="str">
            <v>Impulsar acciones ante la institucionalidad competente para  la reparación integral a víctimas del conflicto armado en el municipio de Piendamó, Cauca en el marco de la legislación vigente</v>
          </cell>
        </row>
        <row r="14519">
          <cell r="E14519">
            <v>119548283425</v>
          </cell>
          <cell r="F14519" t="str">
            <v>Acompañar ante la institucionalidad competente de la mano con el Ministerio de Interior,  el fortalecimiento de las organizaciones campesinas del municipio de Piendamó, Cauca.</v>
          </cell>
        </row>
        <row r="14520">
          <cell r="E14520">
            <v>119548284956</v>
          </cell>
          <cell r="F14520" t="str">
            <v>Realizar estudios, diseños, construcción y dotación de la casa Afro en el Municipio de Piendamó Cauca</v>
          </cell>
        </row>
        <row r="14521">
          <cell r="E14521">
            <v>119548284957</v>
          </cell>
          <cell r="F14521" t="str">
            <v>Apoyar la creación e implementación de escuelas para la formación de lideres</v>
          </cell>
        </row>
        <row r="14522">
          <cell r="E14522">
            <v>119548284958</v>
          </cell>
          <cell r="F14522" t="str">
            <v>Apoyar el fortalecimiento de las organizaciones étnicas INDÍGENAS Y AFROS en el marco del ejercicio de justicia propia en el Municipio de Piendamó Cauca</v>
          </cell>
        </row>
        <row r="14523">
          <cell r="E14523">
            <v>119548284959</v>
          </cell>
          <cell r="F14523" t="str">
            <v>Gestionar la implementación de estrategias para la protección, seguridad e integridad de líderes, lideresas, defensores y defensoras de derechos humanos del municipio de Piendamó Cauca</v>
          </cell>
        </row>
        <row r="14524">
          <cell r="E14524">
            <v>119548284960</v>
          </cell>
          <cell r="F14524" t="str">
            <v>Apoyar técnica, económica y jurídicamente la conformación de comités conciliadores en el Municipio de Piendamó Cauca.</v>
          </cell>
        </row>
        <row r="14525">
          <cell r="E14525">
            <v>119548284961</v>
          </cell>
          <cell r="F14525" t="str">
            <v>Diseñar implementar y financiar programa  para la prevención y protección  de los derechos de la mujer en el municipio de Piendamó Cauca</v>
          </cell>
        </row>
        <row r="14526">
          <cell r="E14526">
            <v>119548284962</v>
          </cell>
          <cell r="F14526" t="str">
            <v>Realizar estudios, diseños, construcción y dotación de un centro de memoria histórica en el municipio de Piendamó Cauca</v>
          </cell>
        </row>
        <row r="14527">
          <cell r="E14527">
            <v>119548284963</v>
          </cell>
          <cell r="F14527" t="str">
            <v>Realizar estudios, diseños, construcción,  dotación y funcionamiento del centro de restauración Misak en el municipio de Piendamo Cauca</v>
          </cell>
        </row>
        <row r="14528">
          <cell r="E14528">
            <v>119548284964</v>
          </cell>
          <cell r="F14528" t="str">
            <v>Apoyar la conformación y operatividad de la mesa intercultural del municipio de Piendamo Cauca</v>
          </cell>
        </row>
        <row r="14529">
          <cell r="E14529">
            <v>119698279043</v>
          </cell>
          <cell r="F14529" t="str">
            <v>Constitución y/o fortalecimiento de las veedurías ciudadanas en el Municipio de Santander de Quilichao, Departamento del Cauca</v>
          </cell>
        </row>
        <row r="14530">
          <cell r="E14530">
            <v>119698279072</v>
          </cell>
          <cell r="F14530" t="str">
            <v>Diseño, construcción, dotación, equipamiento y operación de la sede Regional de Medicina Legal en el Municipio de Santander de Quilichao</v>
          </cell>
        </row>
        <row r="14531">
          <cell r="E14531">
            <v>119698279138</v>
          </cell>
          <cell r="F14531" t="str">
            <v>Realizar estudios, diseños y  construcción de 3 sedes de los cabildos indígenas en el municipio de Santander de Quilichao, como espacios que promuevan la convivencia y el fortalecimiento de su identidad cultural.</v>
          </cell>
        </row>
        <row r="14532">
          <cell r="E14532">
            <v>119698279174</v>
          </cell>
          <cell r="F14532" t="str">
            <v>Estudios, diseños y construcción de la casa inter-étnica  como un espacio de encuentro, convivencia y reconciliación  del municipio de Santander de Quilichao</v>
          </cell>
        </row>
        <row r="14533">
          <cell r="E14533">
            <v>119698279280</v>
          </cell>
          <cell r="F14533" t="str">
            <v>Promover la implementación de  programas integrales de convivencia, derechos humanos, cátedra de paz y acuerdos de paz en las comunidades indígenas, afrodescendientes y campesinas del municipio de Santander de Quilichao.</v>
          </cell>
        </row>
        <row r="14534">
          <cell r="E14534">
            <v>119698279376</v>
          </cell>
          <cell r="F14534" t="str">
            <v>Fortalecer las emisoras comunitarias para contribuir en los procesos de comunicación incluyente y la construcción de paz en el  municipio de Santander de Quilichao, Cauca</v>
          </cell>
        </row>
        <row r="14535">
          <cell r="E14535">
            <v>119698279461</v>
          </cell>
          <cell r="F14535" t="str">
            <v>Promover el fortalecimiento de la guardia indígena  y cimarrona  del municipio de Santander de Quilichao, como estrategia para la resolución pacífica de conflictos dentro de su territorio.</v>
          </cell>
        </row>
        <row r="14536">
          <cell r="E14536">
            <v>119698279474</v>
          </cell>
          <cell r="F14536" t="str">
            <v>Acompañar ante la institucionalidad competente el fortalecimiento de las organizaciones campesinas del municipio de  Santander de  Quilichao, para la gestión de la seguridad en sus territorios en el marco del Decreto 660 de 2018.</v>
          </cell>
        </row>
        <row r="14537">
          <cell r="E14537">
            <v>119698279504</v>
          </cell>
          <cell r="F14537" t="str">
            <v>Creación implementación y fortalecimiento del Sistema Local integral de Justicia con el fin de mejorar la atención, acceso real y la protección de derechos de la población en Santander de Quilichao.</v>
          </cell>
        </row>
        <row r="14538">
          <cell r="E14538">
            <v>119698279512</v>
          </cell>
          <cell r="F14538" t="str">
            <v xml:space="preserve">Promover ante las entidades competentes,  la creación del observatorio Municipal de Violencias contra las mujeres y población LGTBI. </v>
          </cell>
        </row>
        <row r="14539">
          <cell r="E14539">
            <v>119698279514</v>
          </cell>
          <cell r="F14539" t="str">
            <v>Estudios, diseño y construcción del observatorio social del municipio de Santander de Quilichao</v>
          </cell>
        </row>
        <row r="14540">
          <cell r="E14540">
            <v>119698279586</v>
          </cell>
          <cell r="F14540" t="str">
            <v>Creación de espacios de participación para la formulación, implementación y/o seguimiento  de las políticas públicas de los diferentes grupos poblacionales, con enfoque étnico, diferencial  y rural del municipio de Santander de Quilichao.</v>
          </cell>
        </row>
        <row r="14541">
          <cell r="E14541">
            <v>119698279662</v>
          </cell>
          <cell r="F14541" t="str">
            <v>Implementación de una ruta participativa integral para el seguimiento al cumplimiento de los acuerdos entre el gobierno nacional y las comunidades indígenas, afrodescendientes  y campesinas del Cauca.</v>
          </cell>
        </row>
        <row r="14542">
          <cell r="E14542">
            <v>119698279674</v>
          </cell>
          <cell r="F14542" t="str">
            <v>Promover la creación de la Red Municipal de Casas de la Memoria, la Participación y la Convivencia ciudadana en el municipio de Santander de Quilichao.</v>
          </cell>
        </row>
        <row r="14543">
          <cell r="E14543">
            <v>119698280078</v>
          </cell>
          <cell r="F14543" t="str">
            <v>Gestionar la implementación de acciones para la garantía del derecho a la verdad y la justicia, mediante el fortalecimiento de la JEI y la JEP, en el municipio de Santander de Quilichao.</v>
          </cell>
        </row>
        <row r="14544">
          <cell r="E14544">
            <v>119698280089</v>
          </cell>
          <cell r="F14544" t="str">
            <v>Creación y/o fortalecimiento de los espacios que permita la articulación interinstitucional y seguimiento del Código de Infancia y Adolescencia en el municipio de Santander de Quilichao.</v>
          </cell>
        </row>
        <row r="14545">
          <cell r="E14545">
            <v>119698280097</v>
          </cell>
          <cell r="F14545" t="str">
            <v>Respeto y fortalecimiento a las acciones propias de diálogo, convivencia y paz desarrolladas por las comunidades del Norte del Cauca con todos los actores sociales y políticos de la región.</v>
          </cell>
        </row>
        <row r="14546">
          <cell r="E14546">
            <v>119698280223</v>
          </cell>
          <cell r="F14546" t="str">
            <v>Construcción de una casa de Atención Integral de las Mujeres y Diversidad sexual en el municipio de Santander de Quilichao Cauca.</v>
          </cell>
        </row>
        <row r="14547">
          <cell r="E14547">
            <v>119698280227</v>
          </cell>
          <cell r="F14547" t="str">
            <v>Construcción de tres casas de la luna (casas de armonizar niñas adolescentes, cuando mestruan por primera vez y cuando estan en su periodo mestrual) en el municipio de Santander de Quilichao Cauca.</v>
          </cell>
        </row>
        <row r="14548">
          <cell r="E14548">
            <v>119698280289</v>
          </cell>
          <cell r="F14548" t="str">
            <v>Fortalecimiento,respeto, implementación y financiacion de las medidas individuales y colectivas  de promoción, prevención y protección con enfoque propio, diferencial y de genero para el del municipio de Santander de Quilichao.</v>
          </cell>
        </row>
        <row r="14549">
          <cell r="E14549">
            <v>119698280290</v>
          </cell>
          <cell r="F14549" t="str">
            <v xml:space="preserve">Fortalecimiento del servicio del Centro Regional de Atención a Víctimas CRAV, a través de una ruta integral en Santander de Quilichao </v>
          </cell>
        </row>
        <row r="14550">
          <cell r="E14550">
            <v>119698280291</v>
          </cell>
          <cell r="F14550" t="str">
            <v xml:space="preserve">Ampliación dotación de la casa de justicia del municipio de Santander de Quilichao </v>
          </cell>
        </row>
        <row r="14551">
          <cell r="E14551">
            <v>119698280292</v>
          </cell>
          <cell r="F14551" t="str">
            <v>Creación del Programa municipal de reincorporación comunitaria y regreso a casa de personas indígenas, afrocolombianas, campesinas y población LGTBI que en el marco de los Acuerdos de Paz dejaron las armas y fortalecimiento de las iniciativas comunitarias que ya existen</v>
          </cell>
        </row>
        <row r="14552">
          <cell r="E14552">
            <v>119698280293</v>
          </cell>
          <cell r="F14552" t="str">
            <v>Construcción y dotación del centro transitorio de menores infractores en el municipio de Santander de Quilichao.</v>
          </cell>
        </row>
        <row r="14553">
          <cell r="E14553">
            <v>119698280294</v>
          </cell>
          <cell r="F14553" t="str">
            <v>Casas de Atención Integral de las Mujeres y población LGTBI</v>
          </cell>
        </row>
        <row r="14554">
          <cell r="E14554">
            <v>119698280295</v>
          </cell>
          <cell r="F14554" t="str">
            <v xml:space="preserve">Capacitacion e implementación de la ley 1217 de 2008 con el fin de regular y modernizar las sociedades de mejoras públicas en el Territorio Indígena Nasa kiwe Tekh Ksxaw de Santander de Quilichao </v>
          </cell>
        </row>
        <row r="14555">
          <cell r="E14555">
            <v>119698280296</v>
          </cell>
          <cell r="F14555" t="str">
            <v>Diseño y construcción de 2 Centros de Armonización para la población privada de la libertad de las comunidades indígenas de Santander de Quilichao.</v>
          </cell>
        </row>
        <row r="14556">
          <cell r="E14556">
            <v>119698280297</v>
          </cell>
          <cell r="F14556" t="str">
            <v>Fortalecimiento de rituales ancestrales de las comunidades indígenas, afrodescendientes y campesinas de las 12 Unidades básicas de planeación de Santander de Quilichao.</v>
          </cell>
        </row>
        <row r="14557">
          <cell r="E14557">
            <v>119780280394</v>
          </cell>
          <cell r="F14557" t="str">
            <v>Promover el fortalecimiento de la guardia indígena  y cimarrona  del municipio de Suárez, Cauca, como estrategia para la resolución pacífica de conflictos dentro de su territorio.</v>
          </cell>
        </row>
        <row r="14558">
          <cell r="E14558">
            <v>119780280409</v>
          </cell>
          <cell r="F14558" t="str">
            <v>Realizar los estudios, diseños y construcción de la casa de la mujer en el municipio de Suarez, Cauca.</v>
          </cell>
        </row>
        <row r="14559">
          <cell r="E14559">
            <v>119780280443</v>
          </cell>
          <cell r="F14559" t="str">
            <v>Promover acciones orientadas al fortalecimiento de las formas de gobierno propio y gobierno ancestral de las comunidades étnicas afrodescendientes e indígenas,  respectivamente, en el municipio de Suarez, Cauca.</v>
          </cell>
        </row>
        <row r="14560">
          <cell r="E14560">
            <v>119780280465</v>
          </cell>
          <cell r="F14560" t="str">
            <v>Fortalecer la emisora comunitaria  en el municipio de Suarez, Cauca, para contribuir en los procesos de comunicación local incluyentes y la construcción de paz.</v>
          </cell>
        </row>
        <row r="14561">
          <cell r="E14561">
            <v>119780280483</v>
          </cell>
          <cell r="F14561" t="str">
            <v>Acompañar el proceso liderado  por las organizaciones campesinas, del municipio de Suárez, Cauca, ante la institucionalidad competente, para su reconocimiento como sujeto de derecho que promueva la protección, la reconciliación y la convivencia pacífica en sus territorios.</v>
          </cell>
        </row>
        <row r="14562">
          <cell r="E14562">
            <v>119780280823</v>
          </cell>
          <cell r="F14562" t="str">
            <v>Fortalecer la capacidad de respuesta de los organismos de socorro presentes en el municipio de Suarez, Cauca.</v>
          </cell>
        </row>
        <row r="14563">
          <cell r="E14563">
            <v>119780280864</v>
          </cell>
          <cell r="F14563" t="str">
            <v>Crear Politica Pulica Territorial</v>
          </cell>
        </row>
        <row r="14564">
          <cell r="E14564">
            <v>119780281477</v>
          </cell>
          <cell r="F14564" t="str">
            <v>formular y adoptar de la política pública para la mujer</v>
          </cell>
        </row>
        <row r="14565">
          <cell r="E14565">
            <v>119780281478</v>
          </cell>
          <cell r="F14565" t="str">
            <v>Capacitar con programas de convivencia para las mujeres en el municipio de Suárez Cauca.</v>
          </cell>
        </row>
        <row r="14566">
          <cell r="E14566">
            <v>119780281479</v>
          </cell>
          <cell r="F14566" t="str">
            <v>Crear espacios de formación, capacitación y empoderamiento en los derechos de las mujeres</v>
          </cell>
        </row>
        <row r="14567">
          <cell r="E14567">
            <v>119780281480</v>
          </cell>
          <cell r="F14567" t="str">
            <v>Implementar programas de orientación y acompañamiento psicosocial a las víctimas del conflicto armado del municipio de Suárez Cauca.</v>
          </cell>
        </row>
        <row r="14568">
          <cell r="E14568">
            <v>119780281481</v>
          </cell>
          <cell r="F14568" t="str">
            <v>Formar a familias en relaciones interpersonales y convivencia con presencia del estado.</v>
          </cell>
        </row>
        <row r="14569">
          <cell r="E14569">
            <v>119780281482</v>
          </cell>
          <cell r="F14569" t="str">
            <v xml:space="preserve">Implementar programas de convivencia.	</v>
          </cell>
        </row>
        <row r="14570">
          <cell r="E14570">
            <v>119780281483</v>
          </cell>
          <cell r="F14570" t="str">
            <v>Realizar acercamientos con la unidad de víctimas para dinamizar y hacer efectiva la reparación colectiva e individual a víctimas del municipio de Suárez Cauca.</v>
          </cell>
        </row>
        <row r="14571">
          <cell r="E14571">
            <v>119780281484</v>
          </cell>
          <cell r="F14571" t="str">
            <v>Garantizar el Cumplimiento del acuerdo de paz del capitulo etnico en el tema de  reparacion de  victimas  en el municipio de Suárez Cauca.</v>
          </cell>
        </row>
        <row r="14572">
          <cell r="E14572">
            <v>119780281485</v>
          </cell>
          <cell r="F14572" t="str">
            <v>Reconstrucion de la memoria de historica</v>
          </cell>
        </row>
        <row r="14573">
          <cell r="E14573">
            <v>119780281486</v>
          </cell>
          <cell r="F14573" t="str">
            <v>Promover en las veredas de las 8 UBP del municipio de Suárez Cauca, el desarrollo y establecimiento estratégico con jueces de paz en el Municipio de Suárez Cauca</v>
          </cell>
        </row>
        <row r="14574">
          <cell r="E14574">
            <v>119780281487</v>
          </cell>
          <cell r="F14574" t="str">
            <v>Brindar orientación para atención a reinsertados en el municipio de Suárez Cauca.</v>
          </cell>
        </row>
        <row r="14575">
          <cell r="E14575">
            <v>119780281489</v>
          </cell>
          <cell r="F14575" t="str">
            <v>Capacitar en valores y derechos humanos</v>
          </cell>
        </row>
        <row r="14576">
          <cell r="E14576">
            <v>119821272631</v>
          </cell>
          <cell r="F14576" t="str">
            <v>Promover el fortalecimiento de la guardia indígena del municipio de Toribio Cauca, como una estrategia  para la preservación de la convivencia armónica en las comunidades dentro su territorio</v>
          </cell>
        </row>
        <row r="14577">
          <cell r="E14577">
            <v>119821272660</v>
          </cell>
          <cell r="F14577" t="str">
            <v>Implementar acciones para  la protección, respeto y conservación de los espacios de vida y lugares sagrados del territorio indígena en el municipio de Toribio, Cauca</v>
          </cell>
        </row>
        <row r="14578">
          <cell r="E14578">
            <v>119821272710</v>
          </cell>
          <cell r="F14578" t="str">
            <v>Realizar estudios, diseños y construcción  de 3  tulpas hembras en los 3 resguardos  para la formación y empoderamiento de mujeres en el municipio de Toribio Cauca.</v>
          </cell>
        </row>
        <row r="14579">
          <cell r="E14579">
            <v>119821272718</v>
          </cell>
          <cell r="F14579" t="str">
            <v xml:space="preserve">Realizar los estudios, diseños y construcción de la casa albergue de la mujer municipio de Toribio, Cauca, </v>
          </cell>
        </row>
        <row r="14580">
          <cell r="E14580">
            <v>119821272846</v>
          </cell>
          <cell r="F14580" t="str">
            <v xml:space="preserve">Realizar los estudios, diseños y construcción de la infraestructura adecuada para el fortalecimiento de la emisora comunitaria Nasa Estero del municipio de Toribio, Cauca. </v>
          </cell>
        </row>
        <row r="14581">
          <cell r="E14581">
            <v>119821272852</v>
          </cell>
          <cell r="F14581" t="str">
            <v>Realizar estudios, diseños y construcción de  un centro de armonización en el resguardo de Tacueyo, vereda la Fonda del municipio de Toribio, Cauca.</v>
          </cell>
        </row>
        <row r="14582">
          <cell r="E14582">
            <v>119821272860</v>
          </cell>
          <cell r="F14582" t="str">
            <v>Realizar los estudios, diseños  y construcción del parque  del centro poblado  del resguardo de  Tacueyó municipio de Toribio Cauca, para la integración de las familias, la reconciliación y la convivencia que aporte a la construcción de paz.</v>
          </cell>
        </row>
        <row r="14583">
          <cell r="E14583">
            <v>119821272881</v>
          </cell>
          <cell r="F14583" t="str">
            <v>Realizar los estudios, diseños y Construcción del centro de la memoria histórica cuna del CRIC en el municipio de Toribio Cauca (vereda la Susana Resguardo Tacueyó).</v>
          </cell>
        </row>
        <row r="14584">
          <cell r="E14584">
            <v>119821272894</v>
          </cell>
          <cell r="F14584" t="str">
            <v>Fortalecer el semillero de paz del resguardo de Tacueyó como espacio de convivencia y armonía de los NNAJ en el municipio de Toribio Cauca.</v>
          </cell>
        </row>
        <row r="14585">
          <cell r="E14585">
            <v>119821272905</v>
          </cell>
          <cell r="F14585" t="str">
            <v>Realizar estudios, diseños y construcción de salones comunales como escenarios de encuentro y reconciliación en el  municipio de Toribio Cauca.</v>
          </cell>
        </row>
        <row r="14586">
          <cell r="E14586">
            <v>119821272920</v>
          </cell>
          <cell r="F14586" t="str">
            <v>Fortalecimiento de los instrumentos y grupos de planeación y seguimiento del Plan de Vida del proyecto Nasa en el municipio de Toribio Cauca.</v>
          </cell>
        </row>
        <row r="14587">
          <cell r="E14587">
            <v>119821272940</v>
          </cell>
          <cell r="F14587" t="str">
            <v>Gestionar ante la institucionalidad competente, las acciones necesarias para la garantía  del derecho a la verdad, justicia, reparación y garantías de no repetición en el municipio de Toribio, Cauca.</v>
          </cell>
        </row>
        <row r="14588">
          <cell r="E14588">
            <v>119821272956</v>
          </cell>
          <cell r="F14588" t="str">
            <v>Promover el fortalecimiento a las JAC  del  municipio de Toribio, Cauca,  para el mejoramiento  los procesos organizativos internos y la promoción de la convivencia armónica de las comunidades.</v>
          </cell>
        </row>
        <row r="14589">
          <cell r="E14589">
            <v>119821273134</v>
          </cell>
          <cell r="F14589" t="str">
            <v>Promover encuentros de tulpas de mujeres Nasas del municipio de Toribío Cauca</v>
          </cell>
        </row>
        <row r="14590">
          <cell r="E14590">
            <v>119821273135</v>
          </cell>
          <cell r="F14590" t="str">
            <v>Crear un modelo de articulación de justicia con enfoque étnico, genero y territorial en el municipio de Toribio Cauca.</v>
          </cell>
        </row>
        <row r="14591">
          <cell r="E14591">
            <v>119821273136</v>
          </cell>
          <cell r="F14591" t="str">
            <v>Reactivar la escuela de formación política organizativa para orientar a las familias del municipio de Toribio Cauca.</v>
          </cell>
        </row>
        <row r="14592">
          <cell r="E14592">
            <v>119821273137</v>
          </cell>
          <cell r="F14592" t="str">
            <v>Realizar operaciones de desminado humanitario en los espacios de vida en el municipio de Toribio Cauca.</v>
          </cell>
        </row>
        <row r="14593">
          <cell r="E14593">
            <v>119821273138</v>
          </cell>
          <cell r="F14593" t="str">
            <v>Fortalecer el programa recomponiendo el camino de regreso a casa donde se identifiquen y prioricen acciones de reconciliación e inclusión  con  los reincorporados y reinsertados,  del municipio de Toribío Cauca.</v>
          </cell>
        </row>
        <row r="14594">
          <cell r="E14594">
            <v>119821273139</v>
          </cell>
          <cell r="F14594" t="str">
            <v>Promover jornadas móviles con la unidad de víctimas y la personería para la toma de declaraciones en el municipio de Toribio Cauca.</v>
          </cell>
        </row>
        <row r="14595">
          <cell r="E14595">
            <v>119821273140</v>
          </cell>
          <cell r="F14595" t="str">
            <v>Fortalecer la legislación indígena liderada por el plan de vida Proyecto Nasa del municipio de Toribio Cauca.</v>
          </cell>
        </row>
        <row r="14596">
          <cell r="E14596">
            <v>119821273141</v>
          </cell>
          <cell r="F14596" t="str">
            <v>Fortalecimiento del Movimiento Juvenil del municipio de Toribío Cauca</v>
          </cell>
        </row>
        <row r="14597">
          <cell r="E14597">
            <v>119821273142</v>
          </cell>
          <cell r="F14597" t="str">
            <v>Generar procesos de capacitación y formación en temas de género a partir de la cosmovisión y ley de origen y derecho propio a la comunidad del municipio de Toribio Cauca.</v>
          </cell>
        </row>
        <row r="14598">
          <cell r="E14598">
            <v>119821273143</v>
          </cell>
          <cell r="F14598" t="str">
            <v>Creación de Escuela de Formación Política para las Mujeres del municipio de Toribio, Cauca</v>
          </cell>
        </row>
        <row r="14599">
          <cell r="E14599">
            <v>119821273144</v>
          </cell>
          <cell r="F14599" t="str">
            <v>Generar espacios de formación y capacitación  a líderes y lideresas con enfoque étnico y de género en el municipio de Toribio Cauca.</v>
          </cell>
        </row>
        <row r="14600">
          <cell r="E14600">
            <v>919318301186</v>
          </cell>
          <cell r="F14600" t="str">
            <v>Apoyar la construcción y/o actualización de los planes de etnodesarrollo para los 5 Consejos Comunitarios y el plan de vida del Resguardo Indígena Nueva Bella Vista y Partidero, así como los planes de manejo ambiental de las comunidades étnicas del municipio de Guapi, Cauca</v>
          </cell>
        </row>
        <row r="14601">
          <cell r="E14601">
            <v>919318301271</v>
          </cell>
          <cell r="F14601" t="str">
            <v>Apoyar y facilitar el proceso para la creación y el funcionamiento de una emisora comunitaria que beneficie a los consejos comunitarios, el resguardo indígena y población en general del municipio de Guapi - Cauca.</v>
          </cell>
        </row>
        <row r="14602">
          <cell r="E14602">
            <v>919318301275</v>
          </cell>
          <cell r="F14602" t="str">
            <v xml:space="preserve">Fomentar, apoyar y acompañar el diseño y la implementación de una estrategia para socializar el acuerdo de paz y los avances en su implementación, mediante procesos de capacitación,  formación y sensibilización de las comunidades que conforman los consejos comunitarios, el  resguardo y cabildo indígena del municipio de Guapi Cauca. </v>
          </cell>
        </row>
        <row r="14603">
          <cell r="E14603">
            <v>919318301279</v>
          </cell>
          <cell r="F14603" t="str">
            <v>Facilitar la coordinación y la articulación de las entidades del SNARIV, para garantizar la reparación integral, individual, colectiva y con enfoque diferencial de las víctimas del conflicto armado que forman parte de los consejos comunitarios, el resguardo y cabildo indígena y población en general del municipio de Guapi - Cauca.</v>
          </cell>
        </row>
        <row r="14604">
          <cell r="E14604">
            <v>919318301288</v>
          </cell>
          <cell r="F14604" t="str">
            <v xml:space="preserve">Fomentar, acompañar y apoyar el proceso de creación y funcionamiento (recursos técnicos y operativos) del consejo municipal de paz en el municipio de Guapi - Cauca. </v>
          </cell>
        </row>
        <row r="14605">
          <cell r="E14605">
            <v>919318301291</v>
          </cell>
          <cell r="F14605" t="str">
            <v>Realizar estudios, diseños y la construcción de 5 casas comunitarias en los consejos comunitarios del municipio de Guapi - Cauca.</v>
          </cell>
        </row>
        <row r="14606">
          <cell r="E14606">
            <v>919318301294</v>
          </cell>
          <cell r="F14606" t="str">
            <v xml:space="preserve">Mejorar y dotar las instalaciones donde funciona el cuerpo de bomberos voluntarios del municipio de Guapi – Cauca. </v>
          </cell>
        </row>
        <row r="14607">
          <cell r="E14607">
            <v>919318301300</v>
          </cell>
          <cell r="F14607" t="str">
            <v>Facilitar el diseño y la implementación de un programa para promover el respecto a la diferencia y la oposición política en los consejos comunitarios, resguardos y cabildos indígenas de Guapi Cauca.</v>
          </cell>
        </row>
        <row r="14608">
          <cell r="E14608">
            <v>919318301302</v>
          </cell>
          <cell r="F14608" t="str">
            <v>Generar un programa para el fortalecimiento de la identidad colectiva de los consejos comunitarios, el resguardo y el cabildo indígena del municipio de Guapi - Cauca</v>
          </cell>
        </row>
        <row r="14609">
          <cell r="E14609">
            <v>919318301307</v>
          </cell>
          <cell r="F14609" t="str">
            <v>Mejorar la casa grande en el resguardo indígena del municipio de Guapi - Cauca.</v>
          </cell>
        </row>
        <row r="14610">
          <cell r="E14610">
            <v>919318301314</v>
          </cell>
          <cell r="F14610" t="str">
            <v>Promover la adopción, socialización e implementación de protocolos de seguridad para líderes y lideresas defensores de derechos humanos de los consejos comunitarios, resguardo, cabildo indígena y población en general del Guapi - Cauca.</v>
          </cell>
        </row>
        <row r="14611">
          <cell r="E14611">
            <v>919318301323</v>
          </cell>
          <cell r="F14611" t="str">
            <v>Fortalecer el proceso organizativo de los consejos comunitarios y el resguardo indígena del municipio de Guapi – Cauca.</v>
          </cell>
        </row>
        <row r="14612">
          <cell r="E14612">
            <v>919318301330</v>
          </cell>
          <cell r="F14612" t="str">
            <v xml:space="preserve">Apoyar y acompañar el proceso de reglamentación e implementación de los artículos y capítulos de la Ley 70 de 1993 para el beneficio de los consejos comunitarios del municipio de Guapi – Cauca. </v>
          </cell>
        </row>
        <row r="14613">
          <cell r="E14613">
            <v>919318301335</v>
          </cell>
          <cell r="F14613" t="str">
            <v xml:space="preserve">Acompañar y apoyar el proceso de construcción y actualización de reglamentos internos, planes de vida y etno desarrollo en los consejos comunitarios, resguardo y cabildo indígena de Guapi – Cauca.  </v>
          </cell>
        </row>
        <row r="14614">
          <cell r="E14614">
            <v>919318301340</v>
          </cell>
          <cell r="F14614" t="str">
            <v xml:space="preserve">Apoyar, acompañar y facilitar un proceso de reconstrucción de la memoria histórica del conflicto social y armado en el municipio de Guapi  – Cauca. </v>
          </cell>
        </row>
        <row r="14615">
          <cell r="E14615">
            <v>919318301346</v>
          </cell>
          <cell r="F14615" t="str">
            <v xml:space="preserve">Fortalecer la Mesa Municipal de victimas del municipio de Guapi – Cauca, para la implementación de su plan de acción y el seguimiento al Plan de Acción Territorial.  </v>
          </cell>
        </row>
        <row r="14616">
          <cell r="E14616">
            <v>919318301353</v>
          </cell>
          <cell r="F14616" t="str">
            <v xml:space="preserve">Acompañar y apoyar el proceso de formulación e implementación de la política pública de género con enfoque étnico diferencial en el municipio de Guapi – Cauca. </v>
          </cell>
        </row>
        <row r="14617">
          <cell r="E14617">
            <v>919318301363</v>
          </cell>
          <cell r="F14617" t="str">
            <v xml:space="preserve">Apoyar, acompañar y facilitar la creación y el funcionamiento de la guardia indígena y cimarrona de los consejos comunitarios, el resguardo y cabildo indígena del municipio de Guapi – Cauca. </v>
          </cell>
        </row>
        <row r="14618">
          <cell r="E14618">
            <v>919318301950</v>
          </cell>
          <cell r="F14618" t="str">
            <v>Fortalecer el Instituto de Investigaciones Ambientales del Pacifico con sede en el municipio de Guapi - Cauca.</v>
          </cell>
        </row>
        <row r="14619">
          <cell r="E14619">
            <v>919318302141</v>
          </cell>
          <cell r="F14619" t="str">
            <v>Apoyar la construcción del Plan de Etnodesarrollo Interètnico Regional para las comunidades étnicas del Pacífico Caucano y Nariñense</v>
          </cell>
        </row>
        <row r="14620">
          <cell r="E14620">
            <v>919418297179</v>
          </cell>
          <cell r="F14620" t="str">
            <v>Apoyar la actualización y o construcción de los planes de vida, planes de etnodesarrollo y planes de manejo ambiental de las comunidades étnicas del municipio de López de Micay – Cauca</v>
          </cell>
        </row>
        <row r="14621">
          <cell r="E14621">
            <v>919418297365</v>
          </cell>
          <cell r="F14621" t="str">
            <v>Diseñar e implementar un programa de capacitación, sensibilización y/o formación  con énfasis en cultura de paz, convivencia pacífica, diálogo y concertación, dirigido a los consejos comunitarios, resguardos y cabildos indígenas del municipio de López de Micay – Cauca.</v>
          </cell>
        </row>
        <row r="14622">
          <cell r="E14622">
            <v>919418297391</v>
          </cell>
          <cell r="F14622" t="str">
            <v>Fortalecer, acompañar y asesorar a las juntas de acción comunal del municipio de López de Micay – Cauca.</v>
          </cell>
        </row>
        <row r="14623">
          <cell r="E14623">
            <v>919418297414</v>
          </cell>
          <cell r="F14623" t="str">
            <v xml:space="preserve">Apoyar, acompañar y facilitar la creación y el funcionamiento de las guardias indígenas y cimarronas de los consejos comunitarios, resguardos y cabildos indígenas del municipio de López de Micay – Cauca. </v>
          </cell>
        </row>
        <row r="14624">
          <cell r="E14624">
            <v>919418297427</v>
          </cell>
          <cell r="F14624" t="str">
            <v xml:space="preserve">Coordinar y articular las entidades del SNARIV, para garantizar la reparación integral, individual, colectiva y con enfoque diferencial de las víctimas del conflicto armado de los consejos comunitarios, resguardos y cabildos indígenas del municipio de López de Micay – Cauca.  </v>
          </cell>
        </row>
        <row r="14625">
          <cell r="E14625">
            <v>919418297442</v>
          </cell>
          <cell r="F14625" t="str">
            <v>Adoptar, socializar e implementar mecanismos de protección para líderes y lideresas defensores de derechos humanos de los consejos comunitarios, resguardos y cabildos indígenas del municipio de López de Micay – Cauca.</v>
          </cell>
        </row>
        <row r="14626">
          <cell r="E14626">
            <v>919418297460</v>
          </cell>
          <cell r="F14626" t="str">
            <v>Facilitar, acompañar, asesorar e implementar el proceso para la creación, instalación y el funcionamiento de una emisora comunitaria para el beneficio de los consejos comunitarios, resguardos, cabildos indígenas y población en general del municipio de López de Micay – Cauca.</v>
          </cell>
        </row>
        <row r="14627">
          <cell r="E14627">
            <v>919418297476</v>
          </cell>
          <cell r="F14627" t="str">
            <v xml:space="preserve">Apoyar la generación de espacios abiertos y participativos que promuevan la reconciliación, la convivencia pacífica y la construcción de paz en los consejos comunitarios, resguardos, cabildos indígenas y población en general del municipio de López de Micay – Cauca. </v>
          </cell>
        </row>
        <row r="14628">
          <cell r="E14628">
            <v>919418297623</v>
          </cell>
          <cell r="F14628" t="str">
            <v xml:space="preserve">Realizar estudios de factibilidad, diseños,  construcción y dotación de 5 casas comunales para los  consejos comunitarios del municipio de López de Micay – Cauca. </v>
          </cell>
        </row>
        <row r="14629">
          <cell r="E14629">
            <v>919418297675</v>
          </cell>
          <cell r="F14629" t="str">
            <v xml:space="preserve">Realizar estudios de factibilidad, diseños,  construcción y dotación de 4 casas grandes para los  cabildos y resguardos indígenas del municipio de López de Micay – Cauca. </v>
          </cell>
        </row>
        <row r="14630">
          <cell r="E14630">
            <v>919418297760</v>
          </cell>
          <cell r="F14630" t="str">
            <v xml:space="preserve">Fortalecer la Mesa Municipal de víctimas del municipio de López de Micay – Cauca, para la implementación de su plan de acción y el seguimiento al Plan de Acción Territorial.  </v>
          </cell>
        </row>
        <row r="14631">
          <cell r="E14631">
            <v>919418297847</v>
          </cell>
          <cell r="F14631" t="str">
            <v xml:space="preserve">Apoyar y acompañar el diseño y la implementación de la política publica de género con enfoque étnico diferencial  en el municipio de López de Micay – Cauca. </v>
          </cell>
        </row>
        <row r="14632">
          <cell r="E14632">
            <v>919418297888</v>
          </cell>
          <cell r="F14632" t="str">
            <v xml:space="preserve">Apoyar, acompañar y facilitar un proceso de reconstrucción de la memoria histórica del conflicto social y armado del municipio de López de Micay – Cauca. </v>
          </cell>
        </row>
        <row r="14633">
          <cell r="E14633">
            <v>919418298957</v>
          </cell>
          <cell r="F14633" t="str">
            <v xml:space="preserve">Capacitar y formar a los líderes de los consejos comunitarios, cabildos y resguardos indígenas en normatividad minero energética y ambiental en el municipio de López de Micay - Cauca.   </v>
          </cell>
        </row>
        <row r="14634">
          <cell r="E14634">
            <v>919809293410</v>
          </cell>
          <cell r="F14634" t="str">
            <v xml:space="preserve">Apoyar la coordinación y la articulación entre las entidades competentes, para la implementación de los procesos de reparación individual y colectiva de las víctimas del conflicto armado del municipio de Timbiquì Cauca.   </v>
          </cell>
        </row>
        <row r="14635">
          <cell r="E14635">
            <v>919809293475</v>
          </cell>
          <cell r="F14635" t="str">
            <v xml:space="preserve">Apoyar la creación y dotación de emisoras comunitarias en las comunidades indígenas y negras del municipio de Timbiquì Cauca. </v>
          </cell>
        </row>
        <row r="14636">
          <cell r="E14636">
            <v>919809293477</v>
          </cell>
          <cell r="F14636" t="str">
            <v xml:space="preserve">Realizar estudios, diseños y la construcción de dos centros de memoria colectiva en la zona rural del municipio de Timbiquì Cauca. </v>
          </cell>
        </row>
        <row r="14637">
          <cell r="E14637">
            <v>919809293828</v>
          </cell>
          <cell r="F14637" t="str">
            <v xml:space="preserve">Facilitar la creación e implementación de un programa de pedagogía social para la reconciliación en los consejos comunitarios, resguardos y cabildos indígenas del municipio de Timbiquì Cauca. </v>
          </cell>
        </row>
        <row r="14638">
          <cell r="E14638">
            <v>919809293829</v>
          </cell>
          <cell r="F14638" t="str">
            <v xml:space="preserve">Apoyar la realización de encuentros de intercambio comunitario para estrechar lazos de hermandad entre las comunidades negras y comunidades indígenas del municipio de Timbiquì Cauca. </v>
          </cell>
        </row>
        <row r="14639">
          <cell r="E14639">
            <v>919809293833</v>
          </cell>
          <cell r="F14639" t="str">
            <v xml:space="preserve">Fortalecer los mecanismos de veeduría, control y seguimiento de los consejos comunitarios, resguardos y cabildos indígenas del municipio de Timbiquì en la implementación del acuerdo de paz. </v>
          </cell>
        </row>
        <row r="14640">
          <cell r="E14640">
            <v>919809293834</v>
          </cell>
          <cell r="F14640" t="str">
            <v>Gestionar los recursos técnicos y operativos para el desarrollo de las actividades operativas de seguridad, control territorial y convivencia pacífica en las comunidades negras e indígenas del municipio de Timbiquì.</v>
          </cell>
        </row>
        <row r="14641">
          <cell r="E14641">
            <v>919809293836</v>
          </cell>
          <cell r="F14641" t="str">
            <v xml:space="preserve">Gestionar la construcción de una estrategia rural de seguridad, para la protección de líderes y lideresas de los consejos comunitarios, resguardos y cabildos indígenas del municipio de Timbiquì Cauca.  </v>
          </cell>
        </row>
        <row r="14642">
          <cell r="E14642">
            <v>919809293840</v>
          </cell>
          <cell r="F14642" t="str">
            <v>Realizar estudios de factibilidad de reforzamiento y/o construcción y dotación de tres casas grandes en el pueblo indígena del municipio de Timbiquì Cauca.</v>
          </cell>
        </row>
        <row r="14643">
          <cell r="E14643">
            <v>919809293842</v>
          </cell>
          <cell r="F14643" t="str">
            <v>Realizar estudios, diseños y la construcción de centros comunales en los consejos comunitarios de Timbiquì Cauca.</v>
          </cell>
        </row>
        <row r="14644">
          <cell r="E14644">
            <v>919809293846</v>
          </cell>
          <cell r="F14644" t="str">
            <v xml:space="preserve">Generar un programa para el fortalecimiento de la identidad colectiva de los consejos comunitarios, resguardos y cabildos indígenas del municipio de Timbiquì Cauca. </v>
          </cell>
        </row>
        <row r="14645">
          <cell r="E14645">
            <v>919809294125</v>
          </cell>
          <cell r="F14645" t="str">
            <v>Implementar un programa de derechos humanos, cultura de paz y reconciliación en la zona rural del municipio de Timbiqui Cauca</v>
          </cell>
        </row>
        <row r="14646">
          <cell r="E14646">
            <v>919809294139</v>
          </cell>
          <cell r="F14646" t="str">
            <v>Realizar seguimiento a la implementación del Plan Salvaguarda del pueblo SIA, en el marco de la sentencia T-025 de 2004 y autos 004 y 005 de 2009</v>
          </cell>
        </row>
        <row r="14647">
          <cell r="E14647">
            <v>1220001296858</v>
          </cell>
          <cell r="F14647" t="str">
            <v>Adelantar el proceso de deslinde de los playones y sabanas comunales con el fin de clarificar los linderos de propiedad pública y privada, asignar derechos de uso e iniciar procesos de titulación para los Consejos Comunitarios, en el municipio de Valledupar (Cesar)</v>
          </cell>
        </row>
        <row r="14648">
          <cell r="E14648">
            <v>1220001296885</v>
          </cell>
          <cell r="F14648" t="str">
            <v>Agilizar el proceso de titulación de minería de material de arrastre en los ríos Cesar y Rioseco, adelantado por parte de las comunidades negras y los Consejos Comunitarios ante la Agencia Nacional de Minería, en el municipio de Valledupar, Cesar</v>
          </cell>
        </row>
        <row r="14649">
          <cell r="E14649">
            <v>1220001296908</v>
          </cell>
          <cell r="F14649" t="str">
            <v>Crear y fortalecer mesas permanentes de diálogos interculturales, entre campesino y comunidades étnicas, para la resolución de conflictos sociales y territoriales en el municipio Valledupar, Cesar</v>
          </cell>
        </row>
        <row r="14650">
          <cell r="E14650">
            <v>1220001296975</v>
          </cell>
          <cell r="F14650" t="str">
            <v>Formular e implementar proyectos ambientales en las zonas de preservación, restauración y amortiguadora de PNNSN y demás áreas estratégicas del municipio de Valledupar, Cesar</v>
          </cell>
        </row>
        <row r="14651">
          <cell r="E14651">
            <v>1220001297017</v>
          </cell>
          <cell r="F14651" t="str">
            <v>Gestionar ante la ANT los procesos de formalización de la propiedad rural en la zona rural del municipio de Valledupar, Cesar</v>
          </cell>
        </row>
        <row r="14652">
          <cell r="E14652">
            <v>1220001297068</v>
          </cell>
          <cell r="F14652" t="str">
            <v>Gestionar ante la ANT la realización de jornadas de inscripción en el RESO, en las áreas rurales del municipio de Valledupar, Cesar</v>
          </cell>
        </row>
        <row r="14653">
          <cell r="E14653">
            <v>1220001297107</v>
          </cell>
          <cell r="F14653" t="str">
            <v>Gestionar ante la Agencia Nacional de Tierras la identificación de tierras inoficiosas en la zona rural del municipio de Valledupar, Cesar</v>
          </cell>
        </row>
        <row r="14654">
          <cell r="E14654">
            <v>1220001297132</v>
          </cell>
          <cell r="F14654" t="str">
            <v>Gestionar ante las autoridades ambientales el control y seguimiento efectivo a las concesiones de captación de agua sobre las cuencas hídricas y la revaloración del metraje captado por estas, en el municipio de Valledupar, Cesar</v>
          </cell>
        </row>
        <row r="14655">
          <cell r="E14655">
            <v>1220001297168</v>
          </cell>
          <cell r="F14655" t="str">
            <v>Gestionar con el Ministerio Público la garantía del derecho fundamental a la consulta previa para las comunidades étnicas y el acompañamiento a las comunidades campesinas que se encuentran en negociación con la concesionaria YUMA, en el municipio de Valledupar, Cesar</v>
          </cell>
        </row>
        <row r="14656">
          <cell r="E14656">
            <v>1220001297363</v>
          </cell>
          <cell r="F14656" t="str">
            <v>Gestionar con las autoridades competentes el establecimiento y otorgamiento de líneas de crédito especiales para compra de tierra en el municipio de Valledupar, Cesar</v>
          </cell>
        </row>
        <row r="14657">
          <cell r="E14657">
            <v>1220001297392</v>
          </cell>
          <cell r="F14657" t="str">
            <v>Adelantar por parte de la alcaldía municipal, en articulación con el  IGAC y la ANT, el despliegue misional para la actualización catastral rural con fines multipropósito para el municipio de Valledupar, Cesar</v>
          </cell>
        </row>
        <row r="14658">
          <cell r="E14658">
            <v>1220001297511</v>
          </cell>
          <cell r="F14658" t="str">
            <v>Adelantar de manera articulada entre las autoridades ambientales la socialización, fortalecimiento y creación de figuras de ordenamiento de protección y conservación ambiental, en el municipio de Valledupar, Cesar</v>
          </cell>
        </row>
        <row r="14659">
          <cell r="E14659">
            <v>1220001297560</v>
          </cell>
          <cell r="F14659" t="str">
            <v>Gestionar ante la ANT el desarrollo de los procesos administrativos para efectuar la clarificación y delimitación de linderos, que permita adelantar la corrección administrativa de áreas y linderos, y la aplicación de MASC, en el municipio de Valledupar, Cesar</v>
          </cell>
        </row>
        <row r="14660">
          <cell r="E14660">
            <v>1220001297598</v>
          </cell>
          <cell r="F14660" t="str">
            <v>Gestionar ante la Alcaldía municipal de Valledupar, la Unidad para las Víctimas, la ANT y organismos de cooperación internacional, la adquisición y/o negociación de tierras para la reubicación de 46 familias víctimas del conflicto armado asentadas en un predio privado de la vereda La Guitarra, Valledupar (Cesar)</v>
          </cell>
        </row>
        <row r="14661">
          <cell r="E14661">
            <v>1220001297707</v>
          </cell>
          <cell r="F14661" t="str">
            <v>Gestionar ante Corpocesar la formulación e implementación de los POMCA, promoviendo la participación efectiva de las comunidades rurales (campesinos, indígenas y afro) y garantizando el derecho fundamental a la consulta previa, en el municipio de Valledupar, Cesar.</v>
          </cell>
        </row>
        <row r="14662">
          <cell r="E14662">
            <v>1220001297761</v>
          </cell>
          <cell r="F14662" t="str">
            <v>Gestionar ante la ANT la adquisición de tierras para la titulación colectiva en favor de los Consejos Comunitarios, impulsar el avance de los procesos en curso y que están en rezago y adelantar ante la Alcaldía municipal y el Ministerio del Interior el reconocimiento de Consejos Comunitarios, en el municipio de Valledupar, Cesar</v>
          </cell>
        </row>
        <row r="14663">
          <cell r="E14663">
            <v>1220001297790</v>
          </cell>
          <cell r="F14663" t="str">
            <v>Gestionar ante la Alcaldía municipal, la creación de una oficina de tierras que, mediante convenios con la Gobernación del Cesar, ANT, Super Notariado y Registro, IGAC y organismos de cooperación internacional, brinde apoyo y asesoría a las comunidades rurales del municipio de Valledupar, Cesar, en los diversos procesos relacionados con tierras rurales</v>
          </cell>
        </row>
        <row r="14664">
          <cell r="E14664">
            <v>1220001297810</v>
          </cell>
          <cell r="F14664" t="str">
            <v>Socializar a comunidades étnicas y no étnicas sobre el estado actual e implicaciones jurídicas y sociales del proceso de ampliación de los resguardos indígenas y la delimitación de la línea negra, en el municipio de Valledupar, Cesar</v>
          </cell>
        </row>
        <row r="14665">
          <cell r="E14665">
            <v>1220001297830</v>
          </cell>
          <cell r="F14665" t="str">
            <v>Iniciar procesos de defensa del derecho colectivo al medio ambiente, con el acompañamiento del Ministerio Público, en atención a las afectaciones ambientales y a la salud, provocados por la actividad minera en el municipio de Valledupar, Cesar</v>
          </cell>
        </row>
        <row r="14666">
          <cell r="E14666">
            <v>1220001297890</v>
          </cell>
          <cell r="F14666" t="str">
            <v>Promover, en articulación con las autoridades ambientales, la creación de zonas especiales de protección ambiental y corredores biológicos, donde se desarrollen proyectos de conservación y recuperación de la fauna y flora silvestres en las áreas con injerencia en el piedemonte de la Sierra Nevada de Santa Marta y el bosque seco tropical, en el municipio de Valledupar, Cesar</v>
          </cell>
        </row>
        <row r="14667">
          <cell r="E14667">
            <v>1220001297918</v>
          </cell>
          <cell r="F14667" t="str">
            <v>Promover procesos pedagógicos para la sensibilización en el uso adecuado y racional de los recursos naturales y la prevención de la tala y quema indiscriminada de bosques y sabanas en el municipio de Valledupar, Cesar</v>
          </cell>
        </row>
        <row r="14668">
          <cell r="E14668">
            <v>1220001297960</v>
          </cell>
          <cell r="F14668" t="str">
            <v>Gestionar la realización de jornadas para la solicitud de inscripción de actividad minera de arcilla, arena, gravilla y otros, ante la alcaldía y la generación de espacios de diálogo para obtener la autorización de los propietarios de predios donde se pretende llevar a cabo la actividad, en el municipio de Valledupar, Cesar</v>
          </cell>
        </row>
        <row r="14669">
          <cell r="E14669">
            <v>1220001297982</v>
          </cell>
          <cell r="F14669" t="str">
            <v>Gestionar ante la URT, la revisión de los actos administrativos de negación del registro de predios despojados y adelantar la prestación de servicios de asesoría jurídica para la revisión de fallos negativos de restitución de tierras en el municipio de Valledupar, Cesar</v>
          </cell>
        </row>
        <row r="14670">
          <cell r="E14670">
            <v>1220013285766</v>
          </cell>
          <cell r="F14670" t="str">
            <v>Crear una mesa de concertación intercultural, entre campesinos,  indígenas y Afros para resolver conflictos sociales - territoriales en el municipio de Agustín Codazzi (Cesar).</v>
          </cell>
        </row>
        <row r="14671">
          <cell r="E14671">
            <v>1220013285785</v>
          </cell>
          <cell r="F14671" t="str">
            <v>Formular proyectos ambientales interculturales, para la preservación, restauración y amortiguación de los ecosistemas presentes en Agustín Codazzi, (Cesar)</v>
          </cell>
        </row>
        <row r="14672">
          <cell r="E14672">
            <v>1220013285789</v>
          </cell>
          <cell r="F14672" t="str">
            <v>Crear y Fortalecer Plan de Salvaguardas para el medio ambiente y el recurso hídrico para el Municipio de Agustín Codazzi (Cesar)</v>
          </cell>
        </row>
        <row r="14673">
          <cell r="E14673">
            <v>1220013285793</v>
          </cell>
          <cell r="F14673" t="str">
            <v>Gestionar ante la ANT con acompañamiento de la Alcaldía Municipal y el IGAC la priorización de las solicitudes de formalización de tierras del municipio de Agustín Codazzi (Cesar)</v>
          </cell>
        </row>
        <row r="14674">
          <cell r="E14674">
            <v>1220013285823</v>
          </cell>
          <cell r="F14674" t="str">
            <v xml:space="preserve">Gestionar ante la UAEGRTD para que se tenga en cuenta a los segundos ocupantes víctimas del conflicto armado en el municipio de Agustín Codazzi (Cesar). </v>
          </cell>
        </row>
        <row r="14675">
          <cell r="E14675">
            <v>1220013285829</v>
          </cell>
          <cell r="F14675" t="str">
            <v>Realizar jornadas y brigadas especiales de recepción de solicitudes de restitución e inclusión al Registro Único de Victimas por parte de la Unidad de Restitución de Tierras y la Unidad Nacional de Víctimas en el Municipio de Agustín Codazzi (Cesar)</v>
          </cell>
        </row>
        <row r="14676">
          <cell r="E14676">
            <v>1220013285835</v>
          </cell>
          <cell r="F14676" t="str">
            <v>Gestionar el proceso de adjudicación de predios a favor de entidades de derecho público en la zona rural del Municipio de Agustín Codazzi (Cesar)</v>
          </cell>
        </row>
        <row r="14677">
          <cell r="E14677">
            <v>1220013285880</v>
          </cell>
          <cell r="F14677" t="str">
            <v>Gestionar la concesión de derechos de uso para los campesinos que se encuentran en ZRF tipo C y Derechos de Uso y Conservación para campesinos que se encuentran en el área de Parque Regional Serranía del Perijá en el Municipio de Agustín Codazzi (Cesar)</v>
          </cell>
        </row>
        <row r="14678">
          <cell r="E14678">
            <v>1220013285916</v>
          </cell>
          <cell r="F14678" t="str">
            <v>Garantizar los mecanismos de efectiva participación, concertación y socialización de las comunidades rurales en los Planes de Ordenamiento (PBOT), POMCAS, Plan de Manejo del Parque Natural Regional Serranía del Perijá, Planes Minero Ambientales, entre otros. en el Municipio de Agustín Codazzi (Cesar)</v>
          </cell>
        </row>
        <row r="14679">
          <cell r="E14679">
            <v>1220013285918</v>
          </cell>
          <cell r="F14679" t="str">
            <v>Realizar la actualización catastral con fines multipropósito en convenio IGAC y  Alcaldía Municipal, con acompañamiento de la ANT con el objetivo de  facilitar la interrelación de las bases de datos de Catastro y de Registro con el fin de lograr la correcta identificación física, jurídica y económica de los predios en el Municipio de Agustín Codazzi (Cesar)</v>
          </cell>
        </row>
        <row r="14680">
          <cell r="E14680">
            <v>1220013285921</v>
          </cell>
          <cell r="F14680" t="str">
            <v>Gestionar la creación de la oficina municipal para asuntos de tierras para la asistencia técnica en la presentación de solicitudes de formalización en el Municipio de Agustín Codazzi (Cesar).</v>
          </cell>
        </row>
        <row r="14681">
          <cell r="E14681">
            <v>1220013285922</v>
          </cell>
          <cell r="F14681" t="str">
            <v>Revisar los avalúos catastrales de la zona rural, contemplando la posibilidad de la exoneración para las víctimas del conflicto armado en el Municipio de Agustín Codazzi (Cesar)</v>
          </cell>
        </row>
        <row r="14682">
          <cell r="E14682">
            <v>1220013285924</v>
          </cell>
          <cell r="F14682" t="str">
            <v>Gestionar ante la Agencia Nacional de Tierras la entrega de subsidios para compra de tierras o adjudicación gratuita a población campesina vulnerable sin o con tierra insuficiente en la zona rural del municipio de Agustín Codazzi (Cesar).</v>
          </cell>
        </row>
        <row r="14683">
          <cell r="E14683">
            <v>1220013285927</v>
          </cell>
          <cell r="F14683" t="str">
            <v>Gestionar un proyecto para la entrega de Créditos especiales para la compra de Tierras para población campesina vulnerable sin tierra o con tierra insuficiente en el  Municipio de Agustín Codazzi (Cesar)</v>
          </cell>
        </row>
        <row r="14684">
          <cell r="E14684">
            <v>1220013285938</v>
          </cell>
          <cell r="F14684" t="str">
            <v>Crear e implementar programa de formación a líderes en temas relacionados con ordenamiento social de la propiedad rural,  en Agustín Codazzi (Cesar)</v>
          </cell>
        </row>
        <row r="14685">
          <cell r="E14685">
            <v>1220013285943</v>
          </cell>
          <cell r="F14685" t="str">
            <v>Socializar el estado de avance del proceso de ampliación de resguardos en la Serranía del Perijá, para campesinos del municipio de Agustín Codazzi (Cesar)</v>
          </cell>
        </row>
        <row r="14686">
          <cell r="E14686">
            <v>1220013285962</v>
          </cell>
          <cell r="F14686" t="str">
            <v>Gestionar y garantizar la priorización de la población rural vulnerable en la adjudicación de predios provenientes del Fondo Nacional de Tierras creado en el marco de la implementación de los Acuerdos de Paz en el Municipio de Agustín Codazzi (Cesar)</v>
          </cell>
        </row>
        <row r="14687">
          <cell r="E14687">
            <v>1220013285995</v>
          </cell>
          <cell r="F14687" t="str">
            <v>Gestionar ante la Agencia Nacional de Tierras la solicitud de ASOPERIJÁ de creación de Zona de Reserva Campesina del Norte del Perijá que abarcaría parte de la zona rural del Municipio de Agustín Codazzi (Cesar).</v>
          </cell>
        </row>
        <row r="14688">
          <cell r="E14688">
            <v>1220013286022</v>
          </cell>
          <cell r="F14688" t="str">
            <v>Adelantar con la ANT el proceso de adquisición de predios para la títulacion colectiva del territorio para los Consejos Comunitarios de Comunidades Negras del Municipio de Agustín Codazzi (César)</v>
          </cell>
        </row>
        <row r="14689">
          <cell r="E14689">
            <v>1220013286039</v>
          </cell>
          <cell r="F14689" t="str">
            <v>Gestionar la concesión de Derechos de Uso para campesinos y campesinas asentados en el radio de 2.5 km de boca de mina o reubicación para campesinos vulnerables ubicados en las áreas con titulación Minera en el Municipio de Agustín Codazzi (Cesar).</v>
          </cell>
        </row>
        <row r="14690">
          <cell r="E14690">
            <v>1220013286049</v>
          </cell>
          <cell r="F14690" t="str">
            <v xml:space="preserve">Adquisición de predios por parte de la Alcaldía Municipal, Gobernación del Cesar y Corporación Autónoma Regional CORPOCESAR para la conservación de las principales fuentes hidricas del Municipio de Agustín Codazzi (Cesar). </v>
          </cell>
        </row>
        <row r="14691">
          <cell r="E14691">
            <v>1220013286068</v>
          </cell>
          <cell r="F14691" t="str">
            <v>Gestionar ante las autoridades competentes la socialización publica, generalizada y masiva, del estado de los procesos de estudio, exploración y explotación minera que se encuentran en el Municipio de Agustín Codazzi (Cesar)</v>
          </cell>
        </row>
        <row r="14692">
          <cell r="E14692">
            <v>1220045280516</v>
          </cell>
          <cell r="F14692" t="str">
            <v>Crear una comisión especial entre la URT y la ANT de acompañamiento técnico y jurídico para la presentación de solicitudes de restitución de tierras en el Municipio de Becerril, Cesar.</v>
          </cell>
        </row>
        <row r="14693">
          <cell r="E14693">
            <v>1220045280526</v>
          </cell>
          <cell r="F14693" t="str">
            <v xml:space="preserve">Crear mesas interculturales permanentes de diálogos campesino - comunidades étnicas (indígenas, afro, room, otros), especialmente  campesinos y Pueblo Yukpa para resolución de conflictos sociales y territoriales  en el municipio de Becerril, Cesar. </v>
          </cell>
        </row>
        <row r="14694">
          <cell r="E14694">
            <v>1220045280560</v>
          </cell>
          <cell r="F14694" t="str">
            <v>Gestionar Adquisición de predios por parte de la Alcaldía, Gobernación del Cesar y CORPOCESAR para la conservación de las cuentas y microcuencas del Municipio de Becerril, Cesar</v>
          </cell>
        </row>
        <row r="14695">
          <cell r="E14695">
            <v>1220045280579</v>
          </cell>
          <cell r="F14695" t="str">
            <v>Gestionar ante la Agencia Nacional de Tierras Derechos de Uso para campesinos y campesinas que se encuentran ubicados en Zona de Reserva Forestal tipo C y en el radio de 2.5 km de boca de mina, en las áreas con titulación Minera en la Zona Rural del Municipio de Becerril, Cesar.</v>
          </cell>
        </row>
        <row r="14696">
          <cell r="E14696">
            <v>1220045280607</v>
          </cell>
          <cell r="F14696" t="str">
            <v>Gestionar con la ANT y la Alcaldía Municipal brigadas de recepción de solicitudes de formalización de predios para campesinos poseedores de la tierra, prioritariamente en las veredas que se encuentran en áreas de exploración Minera en la Zona Rural del Municipio de Becerril, Cesar.</v>
          </cell>
        </row>
        <row r="14697">
          <cell r="E14697">
            <v>1220045280614</v>
          </cell>
          <cell r="F14697" t="str">
            <v>Gestionar la entrega de créditos especiales para compra de tierras, beneficiando a campesinos sin tierra o con tierra insuficiente en la Zona Rural del Municipio de Becerril, Cesar.</v>
          </cell>
        </row>
        <row r="14698">
          <cell r="E14698">
            <v>1220045280620</v>
          </cell>
          <cell r="F14698" t="str">
            <v>Gestionar la entrega de subsidios para compra de tierras o adjudicación gratuita a familias campesinas sin tierra o con tierra insuficiente en la Zona Rural del Municipio de Becerril, Cesar.</v>
          </cell>
        </row>
        <row r="14699">
          <cell r="E14699">
            <v>1220045280628</v>
          </cell>
          <cell r="F14699" t="str">
            <v>Gestionar la formulación e implementación de un proyecto de actualización del catastro rural con el IGAC y la Alcaldía del Municipio de Becerril, César.</v>
          </cell>
        </row>
        <row r="14700">
          <cell r="E14700">
            <v>1220045280653</v>
          </cell>
          <cell r="F14700" t="str">
            <v>Gestionar la reubicación, compra de predios y posterior formalización para campesinos ubicados en Resguardo SOCORMA y en veredas ubicadas en ZRF tipo A, en el Municipio de Becerril, Cesar</v>
          </cell>
        </row>
        <row r="14701">
          <cell r="E14701">
            <v>1220045280658</v>
          </cell>
          <cell r="F14701" t="str">
            <v>Gestionar proceso de adjudicación o compra de predios a favor de entidades de Derecho Público en la Zona Rural del Municipio de Becerril, Cesar.</v>
          </cell>
        </row>
        <row r="14702">
          <cell r="E14702">
            <v>1220045280682</v>
          </cell>
          <cell r="F14702" t="str">
            <v xml:space="preserve">Gestionar la creación de la Oficina Municipal Asesora para asuntos de tierras en la Alcaldía Municipal,  encargada de la asistencia técnica y/o acompañamiento a la población rural en presentación de solicitudes de formalización, Registro, entre otros; en el Municipio Becerril, Cesar. </v>
          </cell>
        </row>
        <row r="14703">
          <cell r="E14703">
            <v>1220045280683</v>
          </cell>
          <cell r="F14703" t="str">
            <v>Gestionar la priorización para la entrega y/o formalización de tierras para mujeres (madres cabeza de hogar) de la Zona Rural del Municipio de Becerril, Cesar.</v>
          </cell>
        </row>
        <row r="14704">
          <cell r="E14704">
            <v>1220045280686</v>
          </cell>
          <cell r="F14704" t="str">
            <v>Gestionar ante CORPOCESAR  la formulación e implementación de los POMCA para la conservación y debida administración del recurso hídrico del municipio de Becerril, Cesar.</v>
          </cell>
        </row>
        <row r="14705">
          <cell r="E14705">
            <v>1220045280694</v>
          </cell>
          <cell r="F14705" t="str">
            <v xml:space="preserve">Gestionar ante las autoridades competentes la socialización pública, generalizada y masiva, del estado de los procesos de estudio, exploración y explotación minera que se encuentran en el Municipio de Becerril, Cesar. </v>
          </cell>
        </row>
        <row r="14706">
          <cell r="E14706">
            <v>1220045280697</v>
          </cell>
          <cell r="F14706" t="str">
            <v>Gestionar la implementación de mecanismos que garanticen la efectiva participación de las comunidades rurales en la formulación e implementación de los Planes de Ordenamiento Territorial, POMCAS y Plan Minero – Ambiental en el Municipio Becerril, Cesar.</v>
          </cell>
        </row>
        <row r="14707">
          <cell r="E14707">
            <v>1220045280700</v>
          </cell>
          <cell r="F14707" t="str">
            <v>Gestionar ante los centros de investigación pertinentes y a las autoridades ambientales la realización de estudios de impacto ambiental que monitoreen la conservación de los ecosistemas presentes en el municipio de Becerril,Cesar.</v>
          </cell>
        </row>
        <row r="14708">
          <cell r="E14708">
            <v>1220045280705</v>
          </cell>
          <cell r="F14708" t="str">
            <v>Solicitar a las autoridades ambientales el seguimiento y veeduria al cumplimiento de las licencias de explotación minera e iniciar procesos sancionatorios de identificarse incumplimientos a la normatividad ambiental en el Municipio de Becerril, Cesar.</v>
          </cell>
        </row>
        <row r="14709">
          <cell r="E14709">
            <v>1220045280707</v>
          </cell>
          <cell r="F14709" t="str">
            <v>solicitar acompañamiento al ministerio publico para iniciar procesos de defensa de los derechos colectivos ambientales en el municipio de Becerril, Cesar.</v>
          </cell>
        </row>
        <row r="14710">
          <cell r="E14710">
            <v>1220400297041</v>
          </cell>
          <cell r="F14710" t="str">
            <v>Crear un programa participativo para la conservación de las cuencas y microcuencas de la zona rural del Municipio de La Jagua de Ibirico (Cesar)</v>
          </cell>
        </row>
        <row r="14711">
          <cell r="E14711">
            <v>1220400297326</v>
          </cell>
          <cell r="F14711" t="str">
            <v>Gestionar ante la Agencia Nacional de Tierras la concesión de derechos de uso para los campesinos(as) que se encuentran ubicados areas y figuras no adjudicables, en el Municipio de La Jagua (Cesar)</v>
          </cell>
        </row>
        <row r="14712">
          <cell r="E14712">
            <v>1220400297367</v>
          </cell>
          <cell r="F14712" t="str">
            <v>Gestionar ante las autoridades competentes la actualización de la delimitación de la ZRF  tipo A del municipio de la Jagua de Ibirico, Cesar</v>
          </cell>
        </row>
        <row r="14713">
          <cell r="E14713">
            <v>1220400297416</v>
          </cell>
          <cell r="F14713" t="str">
            <v>Formular proyectos ambientales  y de capacitación a comunidad rural  para la preservación, restauración y amortiguación de los ecosistemas presentes en el municipio de La Jagua de Ibirico, Cesar</v>
          </cell>
        </row>
        <row r="14714">
          <cell r="E14714">
            <v>1220400297468</v>
          </cell>
          <cell r="F14714" t="str">
            <v>Gestionar el proceso de solicitud de sustracción de tierras dentro de Zona de Reserva Forestal tipo A y C, en el municipio de La Jagua de Ibirico, Cesar</v>
          </cell>
        </row>
        <row r="14715">
          <cell r="E14715">
            <v>1220400297500</v>
          </cell>
          <cell r="F14715" t="str">
            <v>Gestionar ante la Dirección de Gestión Jurídica de la Agencia Nacional de Tierras la identificación de tierras inoficiosas en la Zona Rural del Municipio de La Jagua (Cesar)</v>
          </cell>
        </row>
        <row r="14716">
          <cell r="E14716">
            <v>1220400297567</v>
          </cell>
          <cell r="F14716" t="str">
            <v>Gestionar ante la UAEGRTD, con el acompañamiento del ministerio publico jornadas extemporaneas de recepción de solicitudes de restitucion de tierras en La Jagua de Ibirico, Cesar</v>
          </cell>
        </row>
        <row r="14717">
          <cell r="E14717">
            <v>1220400297575</v>
          </cell>
          <cell r="F14717" t="str">
            <v>Gestionar ante la UAEGRTD acompañamiento en todo el proceso de Restitución de Tierras y tener en cuenta segundos ocupantes victimas de conflicto armado en el Municipio de La Jagua de Ibirico (Cesar)</v>
          </cell>
        </row>
        <row r="14718">
          <cell r="E14718">
            <v>1220400297592</v>
          </cell>
          <cell r="F14718" t="str">
            <v>Gestionar la adjudicación de baldíos o entrega de subsidios para compra de tierras para campesinos sin tierra o con tierra insuficiente en la Zona Rural del Municipio de La Jagua de Ibirico (Cesar)</v>
          </cell>
        </row>
        <row r="14719">
          <cell r="E14719">
            <v>1220400297628</v>
          </cell>
          <cell r="F14719" t="str">
            <v>Gestionar con las autoridades competentes la priorización de la titulación a predios que se encuentren afectados por áreas de estudio y áreas de exploración de hidrocarburos en el Municipio de La Jagua de Ibirico, Cesar</v>
          </cell>
        </row>
        <row r="14720">
          <cell r="E14720">
            <v>1220400297717</v>
          </cell>
          <cell r="F14720" t="str">
            <v>Gestionar y definir en el marco de la mesa de concertación con la comunidad del Boquerón, la adqusición de predios para proceso de re-asentamiento de pobladores en de zonas de muy alto riesgo no mitigable en el Corregimiento de Boquerón, de La Jagua de Ibirico (Cesar)</v>
          </cell>
        </row>
        <row r="14721">
          <cell r="E14721">
            <v>1220400297732</v>
          </cell>
          <cell r="F14721" t="str">
            <v>Gestionar la creación de una oficina móvil conjunta operada por la ANT y la Alcaldía Municipal para acompañamiento en asuntos de tierras en el Municipio de La Jagua de Ibirico (César)</v>
          </cell>
        </row>
        <row r="14722">
          <cell r="E14722">
            <v>1220400297749</v>
          </cell>
          <cell r="F14722" t="str">
            <v>Gestionar un proceso de clarificacion de los limites territoriales rurales entre los municipios de La Jagua de Ibirico y Chiriguaná (Cesar) e iniciar el proceso de deslinde ante el IGAC.</v>
          </cell>
        </row>
        <row r="14723">
          <cell r="E14723">
            <v>1220400297813</v>
          </cell>
          <cell r="F14723" t="str">
            <v>Solicitar a las autoridades ambientales el seguimiento y veeduria al cumplimiento de las licencias de explotación minera y medidas de compensacion por impacto ambiental, previstas por la ley, e iniciar procesos sancionatorios de identificarse incumplimientos a la normatividad ambiental en el Municipio de La Jagua de Ibirico (Cesar)</v>
          </cell>
        </row>
        <row r="14724">
          <cell r="E14724">
            <v>1220400297867</v>
          </cell>
          <cell r="F14724" t="str">
            <v>Gestionar un proceso de concertación con las comunidades campesina ubicadas en Zonas de Reserva Forestal tipo A, para garantizar tanto seguridad juridica como medidas de conservación ambiental, en el area, dentro del municipio de La Jagua de Ibirico (Cesar)</v>
          </cell>
        </row>
        <row r="14725">
          <cell r="E14725">
            <v>1220400297885</v>
          </cell>
          <cell r="F14725" t="str">
            <v>Solicitar a las autoridades competentes un proceso de socialización pública y masiva de la cartografía  de explotacion de hidrocarburos y mineria del Municipio de La Jagua de Ibirico (Cesar)</v>
          </cell>
        </row>
        <row r="14726">
          <cell r="E14726">
            <v>1220400297901</v>
          </cell>
          <cell r="F14726" t="str">
            <v>Gestionar la priorización para la entrega y/o formalización de tierras para mujeres (madres cabeza de hogar) afrodescendientes y campesinas y mujeres desplazadas de la Zona Rural de la Jagua de Ibirico, Cesar</v>
          </cell>
        </row>
        <row r="14727">
          <cell r="E14727">
            <v>1220400297917</v>
          </cell>
          <cell r="F14727" t="str">
            <v>Garantizar los mecanismos de efectiva participación, concertación y socialización de las comunidades rurales en los Planes de Ordenamiento (POT), POMCAS, Planes Minero Ambientales, entre otros. en el municipio de La Jagua de ibirico, Cesar</v>
          </cell>
        </row>
        <row r="14728">
          <cell r="E14728">
            <v>1220443289536</v>
          </cell>
          <cell r="F14728" t="str">
            <v>Gestionar ante el IGAC la actualización del Catastro municipal de Manaure, Cesar, con el fin de actualizar el impuesto predial de acuerdo a las áreas y explotación de cada una de ellas</v>
          </cell>
        </row>
        <row r="14729">
          <cell r="E14729">
            <v>1220443289660</v>
          </cell>
          <cell r="F14729" t="str">
            <v>Gestionar ante la Agencia Nacional de Tierras la constitución de la Zona de Reserva Campesina (ZRC), en los municipios de Codazzi, San Diego, La Paz y Manaure, en el departamento del Cesar</v>
          </cell>
        </row>
        <row r="14730">
          <cell r="E14730">
            <v>1220443289743</v>
          </cell>
          <cell r="F14730" t="str">
            <v xml:space="preserve">Gestionar ante la Agencia Nacional de Tierras, la celebración de contratos de derechos de uso para los campesinos y campesinas que habitan y/o explotan predios en Zona de Reserva Forestal tipo C en el área rural del municipio de Manaure (Cesar), de conformidad con el Decreto Ley 902 de 2017 y el Acuerdo 058 de 2018 </v>
          </cell>
        </row>
        <row r="14731">
          <cell r="E14731">
            <v>1220443289802</v>
          </cell>
          <cell r="F14731" t="str">
            <v>Gestionar ante la ANT, con el acompañamiento de la Alcaldía municipal, jornadas de recepción de solicitudes de formalización y la titulación de predios en el municipio de Manaure, Cesar</v>
          </cell>
        </row>
        <row r="14732">
          <cell r="E14732">
            <v>1220443289813</v>
          </cell>
          <cell r="F14732" t="str">
            <v>Gestionar ante la ANT la reubicación, y la búsqueda de alternativas para quienes no deseen la reubicaciónde, de las familias que se encuentran habitando y/o explotando predios en la Zona de Reserva Forestal tipo A, en el municipio de Manaure, Cesar</v>
          </cell>
        </row>
        <row r="14733">
          <cell r="E14733">
            <v>1220443289966</v>
          </cell>
          <cell r="F14733" t="str">
            <v>Gestionar la creación de la Oficina Municipal Asesora para Asuntos de Tierras en el municipio de Manaure, Cesar</v>
          </cell>
        </row>
        <row r="14734">
          <cell r="E14734">
            <v>1220443290001</v>
          </cell>
          <cell r="F14734" t="str">
            <v>Gestionar ante la ANT jornadas rurales de inscripción en el RESO de campesinos sin tierra o con tierra insuficiente del municipio de Manaure, Cesar</v>
          </cell>
        </row>
        <row r="14735">
          <cell r="E14735">
            <v>1220443290062</v>
          </cell>
          <cell r="F14735" t="str">
            <v>Promover un programa participativo para la conservación de las cuencas y microcuentas de las zonas rurales del municipio de Manaure, Cesar</v>
          </cell>
        </row>
        <row r="14736">
          <cell r="E14736">
            <v>1220443290114</v>
          </cell>
          <cell r="F14736" t="str">
            <v>Gestionar ante la Agencia Nacional de Tierras la adjudicación de bienes fiscales y baldíos de interés de uso público y la legalización de los predios a favor de los entes territoriales del municipio de Manaure, Cesar</v>
          </cell>
        </row>
        <row r="14737">
          <cell r="E14737">
            <v>1220443290163</v>
          </cell>
          <cell r="F14737" t="str">
            <v>Gestionar ante el Ministerio de Ambiente la formulación y/o actualización, implementación y socialización del Plan Nacional de Zonificación Ambiental, en el municipio de Manaure, Cesar</v>
          </cell>
        </row>
        <row r="14738">
          <cell r="E14738">
            <v>1220443290268</v>
          </cell>
          <cell r="F14738" t="str">
            <v>Gestionar ante la ANT un estudio de catacterización socioeconómica de las familias asentadas en el área del Parque Natural Regional Serranía del Perijá y la zona del cordón de páramo Codazzi, La Paz, Becerril y Manaure, Cesar</v>
          </cell>
        </row>
        <row r="14739">
          <cell r="E14739">
            <v>1220570302386</v>
          </cell>
          <cell r="F14739" t="str">
            <v>Crear una mesa de concertación intercultural entre campesinos(as), indígenas y comunidades negras, para resolver conflictos sociales, territoriales en el Municipio de Pueblo Bello (Cesar)</v>
          </cell>
        </row>
        <row r="14740">
          <cell r="E14740">
            <v>1220570302529</v>
          </cell>
          <cell r="F14740" t="str">
            <v>Gestionar ante las autoridades competentes la actualización de la delimitación de las zona de reserva forestal del Municipio de pueblo Bello, Cesar.</v>
          </cell>
        </row>
        <row r="14741">
          <cell r="E14741">
            <v>1220570302532</v>
          </cell>
          <cell r="F14741" t="str">
            <v>Gestionar ante la Agencia Nacional de Tierras la concesión de derechos de uso para los campesinos(as) ubicados en Zona de Reserva Forestal tipo B, en el Municipio de Pueblo Bello (Cesar).</v>
          </cell>
        </row>
        <row r="14742">
          <cell r="E14742">
            <v>1220570302542</v>
          </cell>
          <cell r="F14742" t="str">
            <v>Gestionar ante la Dirección de Gestión Jurídica de la Agencia Nacional de Tierras la identificación de tierras inoficiosas en la Zona Rural del Municipio de Pueblo Bello (Cesar)</v>
          </cell>
        </row>
        <row r="14743">
          <cell r="E14743">
            <v>1220570302546</v>
          </cell>
          <cell r="F14743" t="str">
            <v>Gestionar la adjudicación de baldíos o entrega de subsidios para compra de tierras para campesinos sin tierra o con tierra insuficiente en la Zona Rural del Municipio de Pueblo Bello (Cesar)</v>
          </cell>
        </row>
        <row r="14744">
          <cell r="E14744">
            <v>1220570302568</v>
          </cell>
          <cell r="F14744" t="str">
            <v>Gestionar la creación de una oficina móvil conjunta operada por la ANT y la Alcaldía Municipal para acompañamiento en asuntos de tierras en el Municipio de Pueblo Bello (Cesar)</v>
          </cell>
        </row>
        <row r="14745">
          <cell r="E14745">
            <v>1220570302582</v>
          </cell>
          <cell r="F14745" t="str">
            <v>Gestionar la formulación e implementación de un proyecto para la actualización del catastro rural con fines multipropósito y de las tarifas a aplicar en el Municipio de Pueblo Bello (Cesar)</v>
          </cell>
        </row>
        <row r="14746">
          <cell r="E14746">
            <v>1220570302631</v>
          </cell>
          <cell r="F14746" t="str">
            <v>Gestionar los estudios para proceso de sustracción de la ZRF, para formalización de la propiedad a campesinos ubicados dentro de esta figura, en el municipio de Pueblo Bello, Cesar</v>
          </cell>
        </row>
        <row r="14747">
          <cell r="E14747">
            <v>1220570303281</v>
          </cell>
          <cell r="F14747" t="str">
            <v>Gestionar proyectos de restauración y conservación para ecosistemas estratégicos, Zonas de Reserva Forestal, Zonas de Parques, con participación comunitaria en el Municipio de Pueblo Bello (Cesar)</v>
          </cell>
        </row>
        <row r="14748">
          <cell r="E14748">
            <v>1220570303315</v>
          </cell>
          <cell r="F14748" t="str">
            <v>Solicitar estudios de impacto ambiental de las actividades mineras, agropecuarias, de nueva infraestructura turística y vial y la implementación de medidas sancionatorias por incumplimientos a la norma y daños ambientales, en el Municipio de Pueblo Bello (Cesar)</v>
          </cell>
        </row>
        <row r="14749">
          <cell r="E14749">
            <v>1220570303354</v>
          </cell>
          <cell r="F14749" t="str">
            <v xml:space="preserve">Gestionar la realizacion de la revision, ajustes y actualización del EOT municipal, con participación de comunidades rurales (campesinos - indígenas - Afro) del municipio de Pueblo Bellos, Cesar </v>
          </cell>
        </row>
        <row r="14750">
          <cell r="E14750">
            <v>1220570303379</v>
          </cell>
          <cell r="F14750" t="str">
            <v>Gestionar proyecto para la garantía de mecanismos de efectiva participación, concertación y socialización de comunidades rurales en los instrumentos de planificación y ordenamiento en el Municipio de Pueblo Bello, Cesar</v>
          </cell>
        </row>
        <row r="14751">
          <cell r="E14751">
            <v>1220570303392</v>
          </cell>
          <cell r="F14751" t="str">
            <v>Gestionar ante la ANT la adjudicación de baldíos y bienes fiscales para interés de uso público y,  en los casos en los que se trate de bienes privados, la legalización y compra a favor de las entidades territoriales de: escuelas, centros de salud y escenarios deportivo a la alcaldía municipal de Pueblo Bello, Cesar</v>
          </cell>
        </row>
        <row r="14752">
          <cell r="E14752">
            <v>1220570303410</v>
          </cell>
          <cell r="F14752" t="str">
            <v>Gestionar con las autoridades competentes la caracterización ecológica de la zona rural del municipio, ubicada por fuera de la zona de reserva forestal, en el municipio de Pueblo, Bello Cesar</v>
          </cell>
        </row>
        <row r="14753">
          <cell r="E14753">
            <v>1220570303424</v>
          </cell>
          <cell r="F14753" t="str">
            <v>Gestionar la formalización de la propiedad sobre la tierra a los campesinos ubicados en el area rural sin afectación de figuras de ordenamiento o conservación, en el municipio de Pueblo Bello, Cesar</v>
          </cell>
        </row>
        <row r="14754">
          <cell r="E14754">
            <v>1220570303440</v>
          </cell>
          <cell r="F14754" t="str">
            <v>Gestionar la priorización para la entrega y/o formalización de tierras para mujeres (madres cabeza de hogar) afrodescendientes y campesinas y mujeres desplazadas de la Zona Rural de la Pueblo Bello, Cesar</v>
          </cell>
        </row>
        <row r="14755">
          <cell r="E14755">
            <v>1220570303463</v>
          </cell>
          <cell r="F14755" t="str">
            <v>Gestionar el Plan de Revisión de Decisiones Negativas de la UAEGRTD , en el Municipio de de Pueblo Bello, Cesar</v>
          </cell>
        </row>
        <row r="14756">
          <cell r="E14756">
            <v>1220570303471</v>
          </cell>
          <cell r="F14756" t="str">
            <v>Gestionar  con las autoridades competentes una instancia inter institucional de articulación de instrumentos de planificación y ordenamiento territorial que hay sobre el municipio de Pueblo Bello, Cesar</v>
          </cell>
        </row>
        <row r="14757">
          <cell r="E14757">
            <v>1220570303475</v>
          </cell>
          <cell r="F14757" t="str">
            <v>Gestionar con la ANT la creacion de un programa permanente de formación a lideres en tema de propiedad rural y ordenamiento territorial en el municipio de Pueblo Bello, Cesar</v>
          </cell>
        </row>
        <row r="14758">
          <cell r="E14758">
            <v>1220570303485</v>
          </cell>
          <cell r="F14758" t="str">
            <v>Solicitar ante la defensoria del Pueblo el inicio de un proceso de defensa del derecho colectivo al medio ambiente de las comunidades rurales del municipio de Pueblo Bello, Cesar</v>
          </cell>
        </row>
        <row r="14759">
          <cell r="E14759">
            <v>1220570303490</v>
          </cell>
          <cell r="F14759" t="str">
            <v>Gestionar ante CORPOCESAR la formulación e implementación del POMCA para la conservación y debida administración del recurso hÍdrico de las cuencas que benefician al municipio de Pueblo Bello, Cesar</v>
          </cell>
        </row>
        <row r="14760">
          <cell r="E14760">
            <v>1220570303495</v>
          </cell>
          <cell r="F14760" t="str">
            <v>Gestionar a través de la Agencia Nacional de Tierras, un proceso de clarificación y delimitación de linderos del Resguardo Indígena en el Municipio de Pueblo Bello (Cesar)</v>
          </cell>
        </row>
        <row r="14761">
          <cell r="E14761">
            <v>1220621266314</v>
          </cell>
          <cell r="F14761" t="str">
            <v>Gestionar el otorgamiento de Derechos de Uso para campesinos que se encuentran ubicados en Zonas de Reserva Forestal tipo C en el Municipio de La Paz, Cesar.</v>
          </cell>
        </row>
        <row r="14762">
          <cell r="E14762">
            <v>1220621266382</v>
          </cell>
          <cell r="F14762" t="str">
            <v>Gestionar en el marco del POSPR la entrega gratuita de tierras a mujeres campesinas sin tierra o con tierra insuficiente del Municipio de La Paz, Cesar.</v>
          </cell>
        </row>
        <row r="14763">
          <cell r="E14763">
            <v>1220621266392</v>
          </cell>
          <cell r="F14763" t="str">
            <v>Crear mesas interculturales permanentes de diálogos campesino - comunidades étnicas para la resolución de conflictos sociales y territoriales con el acompañamiento y asistencia técnica de la ANT, Ministerio Público, Gobernación en el municipio de La Paz, Cesar.</v>
          </cell>
        </row>
        <row r="14764">
          <cell r="E14764">
            <v>1220621266448</v>
          </cell>
          <cell r="F14764" t="str">
            <v>Gestionar el proceso de adjudicación de predios a favor de entidades de derecho público en la zona rural del Municipio de La Paz, Cesar.</v>
          </cell>
        </row>
        <row r="14765">
          <cell r="E14765">
            <v>1220621266452</v>
          </cell>
          <cell r="F14765" t="str">
            <v>Gestionar en el marco del barrido predial de la ANT en articulación con el IGAC y la Alcaldía Municipal la actualización Catastral con fines multipropósitos para el Municipio de La Paz, Cesar.</v>
          </cell>
        </row>
        <row r="14766">
          <cell r="E14766">
            <v>1220621266469</v>
          </cell>
          <cell r="F14766" t="str">
            <v>Gestionar proyecto de compra de tierras para reubicación de las comunidades ubicadas en zonas de alto riesgo en el corregimiento de Minguillo y la Bodega, Municipio de La Paz, Cesar.</v>
          </cell>
        </row>
        <row r="14767">
          <cell r="E14767">
            <v>1220621266481</v>
          </cell>
          <cell r="F14767" t="str">
            <v>Gestionar la solicitud de creación de Zona de Reserva Campesina del Norte del Perijá, previa verificación de no traslape con zona de reserva forestal, resguardos indígenas y territorios colectivos de comunidades negras en el municipio de la Paz, Cesar.</v>
          </cell>
        </row>
        <row r="14768">
          <cell r="E14768">
            <v>1220621266494</v>
          </cell>
          <cell r="F14768" t="str">
            <v>Gestionar el estudio de viabilidad técnica, financiera, administrativa y jurídica con las entidades competentes para definir la constitución del Municipio de Media Luna segregado de los municipios de La Paz y San Diego, Cesar.</v>
          </cell>
        </row>
        <row r="14769">
          <cell r="E14769">
            <v>1220621266498</v>
          </cell>
          <cell r="F14769" t="str">
            <v>Gestionar en el marco del POSPR la entrega gratuita de tierras a campesinos sin tierra o con tierra insuficiente identificados en la zona rural del Municipio de La Paz, Cesar.</v>
          </cell>
        </row>
        <row r="14770">
          <cell r="E14770">
            <v>1220621266503</v>
          </cell>
          <cell r="F14770" t="str">
            <v>Avanzar en la implementación del barrido predial en el marco del Plan de Ordenamiento Social de la Propiedad Rural en el Municipio de La Paz, Cesar.</v>
          </cell>
        </row>
        <row r="14771">
          <cell r="E14771">
            <v>1220621266592</v>
          </cell>
          <cell r="F14771" t="str">
            <v>Gestionar la implementación de mecanismos que garanticen la efectiva participación de las comunidades rurales (indígenas, campesinos, afros) en la formulación del POT y en el Plan de Manejo Minero-ambiental del Municipio de la Paz, Cesar.</v>
          </cell>
        </row>
        <row r="14772">
          <cell r="E14772">
            <v>1220621266597</v>
          </cell>
          <cell r="F14772" t="str">
            <v>Gestionar ante las autoridades competentes la realización del estudio de viabilidad técnica, financiera, administrativa y jurídica para definir la segregación del corregimiento de Minguillo del municipio de La Paz e incorporarlo al municipio de Agustín Codazzi, Cesar.</v>
          </cell>
        </row>
        <row r="14773">
          <cell r="E14773">
            <v>1220621266609</v>
          </cell>
          <cell r="F14773" t="str">
            <v xml:space="preserve">Adquisición de predios por parte de la Alcaldía Municipal, Gobernación del Cesar y Corporación Autónoma Regional CORPOCESAR para la conservación de la fuente abastecedora del sistema de acueducto municipal de La Paz, Cesar. </v>
          </cell>
        </row>
        <row r="14774">
          <cell r="E14774">
            <v>1220621266641</v>
          </cell>
          <cell r="F14774" t="str">
            <v xml:space="preserve">Gestionar ante la URT y los jueces de restitución de tierras para que se tenga en cuenta a los segundos ocupantes de buena fe en el municipio de La Paz, el momento de proferir las sentencias, con el fin que les permitan permanecer en el los predios o les otorguen compensación en otro predio de igual o mejor categoría.  </v>
          </cell>
        </row>
        <row r="14775">
          <cell r="E14775">
            <v>1220621266652</v>
          </cell>
          <cell r="F14775" t="str">
            <v xml:space="preserve">Otorgar incentivos y capacitar a las asociaciones de mujeres para la formulación e implementación de proyectos para prevenir y mitigar el cambio climático en el municipio de La Paz, Cesar. </v>
          </cell>
        </row>
        <row r="14776">
          <cell r="E14776">
            <v>1220621266668</v>
          </cell>
          <cell r="F14776" t="str">
            <v>Gestionar el proceso de solicitud de sustracción de tierras dentro de Zona de Reserva Forestal tipo C, en los centros poblados rurales San José de Oriente, Betania y Los Encantos en el municipio de La Paz, Cesar.</v>
          </cell>
        </row>
        <row r="14777">
          <cell r="E14777">
            <v>1220621266679</v>
          </cell>
          <cell r="F14777" t="str">
            <v xml:space="preserve">Gestionar ante CORPOCESAR la formulación e implementación de los POMCA para el municipio de la Paz, Cesar. </v>
          </cell>
        </row>
        <row r="14778">
          <cell r="E14778">
            <v>1220621266688</v>
          </cell>
          <cell r="F14778" t="str">
            <v xml:space="preserve">Implementar proyectos y estrategias de mejoramiento socio-productivo y de conservación para áreas de reserva forestal, con la participación de las comunidades asentadas en estos territorios en el municipio de La Paz, Cesar. </v>
          </cell>
        </row>
        <row r="14779">
          <cell r="E14779">
            <v>1220621266689</v>
          </cell>
          <cell r="F14779" t="str">
            <v xml:space="preserve">Formular proyectos ambientales para las zonas de preservación, restauración y la zona amortiguadora del Parque Natural Regional Serranía del Perijá en el municipio de La Paz, Cesar. </v>
          </cell>
        </row>
        <row r="14780">
          <cell r="E14780">
            <v>1220621266691</v>
          </cell>
          <cell r="F14780" t="str">
            <v xml:space="preserve">Adelantar el proceso de deslinde de los playones y sabanas comunales ubicadas en el corregimiento de Minguillo con el fin de clarificar los linderos de propiedad pública y privada, asignando derechos de uso y constituyendo territorio colectivo de ser viable para el Consejo Comunitario Los Sabaneros en el municipio de La Paz, Cesar. </v>
          </cell>
        </row>
        <row r="14781">
          <cell r="E14781">
            <v>1220621266729</v>
          </cell>
          <cell r="F14781" t="str">
            <v>Gestionar la reubicación, acceso a tierras fuera del parque, compra de predios y mejoras y suscripción de acuerdos de uso de conservación con la autoridad ambiental para campesinos que se encuentran ubicados dentro del Parque Natural Regional Serranía del Perijá en el municipio de La Paz, Cesar.</v>
          </cell>
        </row>
        <row r="14782">
          <cell r="E14782">
            <v>1220750305411</v>
          </cell>
          <cell r="F14782" t="str">
            <v>Gestionar con la Unidad de Restitución de Tierras, la priorización de las solicitudes de restitución de tierras de campesinos que no han pasado a etapa judicial, y asesorías  para la revisión de los fallos negativos en la admisión de solicitudes de restitución en el Municipio de San Diego (Cesar)</v>
          </cell>
        </row>
        <row r="14783">
          <cell r="E14783">
            <v>1220750305413</v>
          </cell>
          <cell r="F14783" t="str">
            <v>Solicitar a la Unidad de Atención Unidad de Restitucion de Tierras  la apertura del Plazo de admisión de solicitudes de restitución con jornadas de divulgación en la Zona Rural y acompañamiento tecnico y juridico a para iniciar proceso en San Diego (Cesar)</v>
          </cell>
        </row>
        <row r="14784">
          <cell r="E14784">
            <v>1220750305441</v>
          </cell>
          <cell r="F14784" t="str">
            <v>Gestionar ante la Agencia Nacional de Tierras, brigadas de acompañamiento y asesorías junto con la Alcaldía Municipal para  tramitar efectivamente la inscripción a los programas de acceso a tierras,  y la entrega gratuita de tierras o asignación de subsidios para compra de tierras a campesinos sin tierra o tierra insuficiente identificados en la zona rural del Municipio de San Diego (Cesar)</v>
          </cell>
        </row>
        <row r="14785">
          <cell r="E14785">
            <v>1220750305457</v>
          </cell>
          <cell r="F14785" t="str">
            <v>Gestionar ante la ANT la adjudicación de baldíos y bienes fiscales de uso público y, en los casos en los que se trate de bienes privados, la legalización a favor de las entidades territoriales o compra de predios para: escuelas, centros de salud y escenarios deportivo a la alcaldía municipal en la Zona Rural del Municipio de San Diego (Cesar)</v>
          </cell>
        </row>
        <row r="14786">
          <cell r="E14786">
            <v>1220750305487</v>
          </cell>
          <cell r="F14786" t="str">
            <v>Gestionar ante la Agencia Nacional de Tierras la formalización de la propiedad sobre la tierra a los campesinos ubicados en la zona rural del Municipio de San Diego (Cesar)</v>
          </cell>
        </row>
        <row r="14787">
          <cell r="E14787">
            <v>1220750305505</v>
          </cell>
          <cell r="F14787" t="str">
            <v>Avanzar en la solicitud de creación de Zona de Reserva Campesina del Norte del Perijá presentada por ASOPERIJÁ, en el municipio  de San Diego, Cesar</v>
          </cell>
        </row>
        <row r="14788">
          <cell r="E14788">
            <v>1220750305516</v>
          </cell>
          <cell r="F14788" t="str">
            <v>Gestionar a través de la Alcaldía Municipal convenio para proyecto de actualización catastral que permita la identificación de predios rurales y revisar areas de explotación y tarifas de impuesto predial en la Zona Rural de Municipio de San Diego (Cesar)</v>
          </cell>
        </row>
        <row r="14789">
          <cell r="E14789">
            <v>1220750305561</v>
          </cell>
          <cell r="F14789" t="str">
            <v>Crear una mesa interinstitucional entre entidades de orden local y Departamental (Alcaldía y corporación autónoma), sector privado, comunidades rurales (asociaciones comunitarias, campesinas, organizaciones sociales) para estudiar y analizar temas relacionados con el uso y vocación del suelo en el Municipio de San Diego (Cesar)</v>
          </cell>
        </row>
        <row r="14790">
          <cell r="E14790">
            <v>1220750305568</v>
          </cell>
          <cell r="F14790" t="str">
            <v>Gestionar y avanzar en el reconocimiento por parte del Ministerio del Interior para las Comunidades Afrodescendientes y el estudio tecnico, administrativo y juridico para la adjudicación de tierras y constitución de territorio colectivo de los CCCN de la Zona Rural del Municipio de San Diego (Cesar)</v>
          </cell>
        </row>
        <row r="14791">
          <cell r="E14791">
            <v>1220750305600</v>
          </cell>
          <cell r="F14791" t="str">
            <v>Formular e implementar un programa para la conservación y restauración de areas de interés ambiental (fuentes hídricas) con participación de las comunidades rurales, que contemple la implementación proyectos de reforestación administrados y operados por las comunidades rurales para la protección de las cuencas en la Zona Rural del Municipio de San Diego (Cesar)</v>
          </cell>
        </row>
        <row r="14792">
          <cell r="E14792">
            <v>1220750305612</v>
          </cell>
          <cell r="F14792" t="str">
            <v>Gestionar ante la Corporación Autonóma la formulación de los Planes de Ordenamiento de Cuencas (POMCA) de los rios del Municipio de San Diego (Cesar) con participación efectiva de las comundiades rurales.</v>
          </cell>
        </row>
        <row r="14793">
          <cell r="E14793">
            <v>1220750305628</v>
          </cell>
          <cell r="F14793" t="str">
            <v>Solicitar ante las entidades competentes un proyecto de socialización masiva para las comunidades rurales y con el acompañamiento del ministerio público de la ubicación y estado de los titulos mineros en el Municipio de San Diego (Cesar)</v>
          </cell>
        </row>
        <row r="14794">
          <cell r="E14794">
            <v>1220907320646</v>
          </cell>
          <cell r="F14794" t="str">
            <v>Diseño e implementación de un Plan de Fortalecimiento del Territorio Ancestral de los pueblos de la región PDET SNSM ZB P mediante iniciativas de compra, saneamiento, protección, formalización y acceso de predios</v>
          </cell>
        </row>
        <row r="14795">
          <cell r="E14795">
            <v>1220907320651</v>
          </cell>
          <cell r="F14795" t="str">
            <v>Realizar el diagnóstico integral de las condiciones de explotación, uso y aprovechamiento del territorio ancestral de los pueblos indígenas de la región PDET SNSMZBP</v>
          </cell>
        </row>
        <row r="14796">
          <cell r="E14796">
            <v>1220907320660</v>
          </cell>
          <cell r="F14796" t="str">
            <v>Formulación y ejecución  de una ruta de protección y conservación ambiental integral en la SNSM</v>
          </cell>
        </row>
        <row r="14797">
          <cell r="E14797">
            <v>1220908320752</v>
          </cell>
          <cell r="F14797" t="str">
            <v>CARACTERIZACIÓN TERRITORIAL DEL PUEBLO YUKPA.</v>
          </cell>
        </row>
        <row r="14798">
          <cell r="E14798">
            <v>1220908320753</v>
          </cell>
          <cell r="F14798" t="str">
            <v>IMPLEMENTACIÓN DEL PROGRAMA "GUARDA BOSQUES CORAZÓN YUKPA"</v>
          </cell>
        </row>
        <row r="14799">
          <cell r="E14799">
            <v>1220908320755</v>
          </cell>
          <cell r="F14799" t="str">
            <v xml:space="preserve">ADQUISICIÓN DE TIERRAS POR MEDIO DE LA MODALIDAD DE COMPRA PARA EL SANEAMIENTO, AMPLIACIÓN,  PROTECCIÓN Y CONSOLIDACIÓN DEL TERRITORIO ANCESTRAL YUKPA DE LA SERRANÍA DEL PERIJÁ.  </v>
          </cell>
        </row>
        <row r="14800">
          <cell r="E14800">
            <v>1220908320756</v>
          </cell>
          <cell r="F14800" t="str">
            <v>DISTRIBUCIÓN  Y OCUPACIÓN DEL TERRITORIO.</v>
          </cell>
        </row>
        <row r="14801">
          <cell r="E14801">
            <v>1220908320758</v>
          </cell>
          <cell r="F14801" t="str">
            <v xml:space="preserve">PUESTA EN MARCHA DE LOS TRABAJOS TRADICIONALES PARA LA PROTECCIÓN, RECUPERACIÓN, CONSOLIDACIÓN Y DELIMITACIÓN DEL TERRITORIO ANCESTRAL YUKPA DE LA SERRANÍA DEL PERIJÁ. </v>
          </cell>
        </row>
        <row r="14802">
          <cell r="E14802">
            <v>1220908320776</v>
          </cell>
          <cell r="F14802" t="str">
            <v>Esta iniciativa corresponde al pilar de Ordenamiento social.</v>
          </cell>
        </row>
        <row r="14803">
          <cell r="E14803">
            <v>1220908320794</v>
          </cell>
          <cell r="F14803" t="str">
            <v>FINANCIACIÓN PARA ADQUISICIÓN DE EQUIPOS DE GEORREFERENCIACIÓN.</v>
          </cell>
        </row>
        <row r="14804">
          <cell r="E14804">
            <v>1220908320826</v>
          </cell>
          <cell r="F14804" t="str">
            <v xml:space="preserve">Esta iniciativa corresponde al pilar de Ordenamiento Social. </v>
          </cell>
        </row>
        <row r="14805">
          <cell r="E14805">
            <v>1220908320827</v>
          </cell>
          <cell r="F14805" t="str">
            <v xml:space="preserve">Diseñar e implementar una estrategia para la recuperación, protección y regeneración natural del ecosistema del territorio del Pueblo Yukpa. </v>
          </cell>
        </row>
        <row r="14806">
          <cell r="E14806">
            <v>1220001296960</v>
          </cell>
          <cell r="F14806" t="str">
            <v>Realizar rehabilitación y mantenimiento rutinario y periódico de las vías de la zona rural del municipio de Valledupar, Cesar, con participación comunitaria.</v>
          </cell>
        </row>
        <row r="14807">
          <cell r="E14807">
            <v>1220001297001</v>
          </cell>
          <cell r="F14807" t="str">
            <v>Ampliar vías en las veredas de los corregimientos de Mariangola y Villa Germania I, para facilitar el transporte de los habitantes del municipio de Valledupar, Cesar.</v>
          </cell>
        </row>
        <row r="14808">
          <cell r="E14808">
            <v>1220001297022</v>
          </cell>
          <cell r="F14808" t="str">
            <v>Mejorar vías en las veredas de los corregimientos de Mariangola y Villa Germania II para facilitar el transporte de los habitantes del municipio de Valledupar ,Cesar.</v>
          </cell>
        </row>
        <row r="14809">
          <cell r="E14809">
            <v>1220001297040</v>
          </cell>
          <cell r="F14809" t="str">
            <v>Realizar estudios, diseños y mejoramiento vial del corregimiento Aguas Blancas, para facilitar el transporte de los habitantes del municipio de Valledupar, Cesar.</v>
          </cell>
        </row>
        <row r="14810">
          <cell r="E14810">
            <v>1220001297059</v>
          </cell>
          <cell r="F14810" t="str">
            <v>Realizar estudios, diseños y mejoramiento vial en las veredas de los corregimientos de El Jabo y Guacoche, para facilitar el transporte de los habitantes del municipio de Valledupar, Cesar.</v>
          </cell>
        </row>
        <row r="14811">
          <cell r="E14811">
            <v>1220001297067</v>
          </cell>
          <cell r="F14811" t="str">
            <v>Realizar estudios, diseños y mejoramiento vial en las veredas de los corregimiento del sur I, para facilitar el transporte de los habitantes del municipio de Valledupar, Cesar.</v>
          </cell>
        </row>
        <row r="14812">
          <cell r="E14812">
            <v>1220001297205</v>
          </cell>
          <cell r="F14812" t="str">
            <v>Realizar estudios, diseños y mejoramiento vial en las veredas de los corregimientos del sur II, para facilitar el transporte de los habitantes del municipio de Valledupar, Cesar.</v>
          </cell>
        </row>
        <row r="14813">
          <cell r="E14813">
            <v>1220001297340</v>
          </cell>
          <cell r="F14813" t="str">
            <v>Realizar estudios, diseños y mejoramiento vial en las veredas del corregimiento Azúcar Buena, para facilitar el transporte de los habitantes del municipio de Valledupar, Cesar.</v>
          </cell>
        </row>
        <row r="14814">
          <cell r="E14814">
            <v>1220001297366</v>
          </cell>
          <cell r="F14814" t="str">
            <v>Realizar estudios, diseños y mejoramiento vial en las veredas del corregimiento de Badillo, para facilitar el transporte de los habitantes del municipio de Valledupar, Cesar.</v>
          </cell>
        </row>
        <row r="14815">
          <cell r="E14815">
            <v>1220001297398</v>
          </cell>
          <cell r="F14815" t="str">
            <v>Realizar estudios, diseños y mejoramiento vial en las veredas del sector rural de Casa Blanca, para facilitar el transporte de los habitantes del municipio de Valledupar, Cesar.</v>
          </cell>
        </row>
        <row r="14816">
          <cell r="E14816">
            <v>1220001297408</v>
          </cell>
          <cell r="F14816" t="str">
            <v>Realizar estudios, diseños y mejoramiento vial en las veredas del sector rural El Cielo, para facilitar el transporte de los habitantes del municipio de Valledupar, Cesar.</v>
          </cell>
        </row>
        <row r="14817">
          <cell r="E14817">
            <v>1220001297429</v>
          </cell>
          <cell r="F14817" t="str">
            <v>Realizar estudios, diseños y pavimentación de las vías del corregimiento Los Calabazos, para facilitar el transporte de los habitantes del municipio de Valledupar, Cesar.</v>
          </cell>
        </row>
        <row r="14818">
          <cell r="E14818">
            <v>1220001297459</v>
          </cell>
          <cell r="F14818" t="str">
            <v xml:space="preserve">Adecuar paso peatonal en el puente sobre el río Aguas Blancas, en el corregimiento Aguas Blancas municipio Valledupar,  para garantizar el paso seguro de peatones. </v>
          </cell>
        </row>
        <row r="14819">
          <cell r="E14819">
            <v>1220001297487</v>
          </cell>
          <cell r="F14819" t="str">
            <v>Adelantar estudios e implementación de soluciones de energías alternativas, para brindar este servicio a los habitantes de veredas de difícil acceso del municipio de Valledupar, Cesar.</v>
          </cell>
        </row>
        <row r="14820">
          <cell r="E14820">
            <v>1220001297501</v>
          </cell>
          <cell r="F14820" t="str">
            <v>Realizar estudios, diseños y ampliación de la infraestructura de alumbrado público, mejorando las condiciones de seguridad de los habitantes de la zona rural del Municipio de Valledupar, Cesar.</v>
          </cell>
        </row>
        <row r="14821">
          <cell r="E14821">
            <v>1220001297514</v>
          </cell>
          <cell r="F14821" t="str">
            <v>Realizar estudios, diseños y ampliación de la infraestructura eléctrica, para los habitantes de las veredas que actualmente no cuentan con servicio de energía, en el municipio de Valledupar, Cesar.</v>
          </cell>
        </row>
        <row r="14822">
          <cell r="E14822">
            <v>1220001297525</v>
          </cell>
          <cell r="F14822" t="str">
            <v>Realizar mantenimiento y mejoramiento de las red eléctrica actual para prestar un servicio adecuado a los habitantes de la zona rural del municipio de Valledupar, Cesar</v>
          </cell>
        </row>
        <row r="14823">
          <cell r="E14823">
            <v>1220001297574</v>
          </cell>
          <cell r="F14823" t="str">
            <v xml:space="preserve"> Realizar estudios y diseños para la construcción de distritos de riego para la zona rural del municipio de Valledupar, que permitan identificar las soluciones adecuadas para cada zona dependiendo de las características del terreno y las fuentes de agua.</v>
          </cell>
        </row>
        <row r="14824">
          <cell r="E14824">
            <v>1220001297584</v>
          </cell>
          <cell r="F14824" t="str">
            <v>Realizar estudios de acuíferos y construcción de reservorios y pozos profundos en las diferentes veredas y corregimientos de la zona rural del municipio de Valledupar, Cesar.</v>
          </cell>
        </row>
        <row r="14825">
          <cell r="E14825">
            <v>1220001297590</v>
          </cell>
          <cell r="F14825" t="str">
            <v>Realizar estudios y diseños que permitan la recuperación de las tierras en los corregimientos de la zona rural del municipio de Valledupar Cesar.</v>
          </cell>
        </row>
        <row r="14826">
          <cell r="E14826">
            <v>1220001297626</v>
          </cell>
          <cell r="F14826" t="str">
            <v>Realizar estudios, diseños y canalización de los tramos críticos del río Badillo, para evitar inundaciones en las veredas del municipio de Valledupar, Cesar.</v>
          </cell>
        </row>
        <row r="14827">
          <cell r="E14827">
            <v>1220001297637</v>
          </cell>
          <cell r="F14827" t="str">
            <v>Realizar estudios, diseños y construcción de gaviones para evitar desbordamiento del río Cesar en veredas del corregimiento Los Calabazos y Blandón del municipio de Valledupar, Cesar.</v>
          </cell>
        </row>
        <row r="14828">
          <cell r="E14828">
            <v>1220001297659</v>
          </cell>
          <cell r="F14828" t="str">
            <v>Realizar estudios para desarrollar la adecuación necesaria para el control de inundaciones de las quebradas Garupal, Guaymaral, Sagarriga ubicadas en la zona rural del municipio de Valledupar.</v>
          </cell>
        </row>
        <row r="14829">
          <cell r="E14829">
            <v>1220001297673</v>
          </cell>
          <cell r="F14829" t="str">
            <v>Ampliar la cobertura de televisión pública digital para la zona rural del municipio de valledupar, Cesar.</v>
          </cell>
        </row>
        <row r="14830">
          <cell r="E14830">
            <v>1220001297681</v>
          </cell>
          <cell r="F14830" t="str">
            <v>Gestionar la ampliación de cobertura de la telefonía móvil por parte de la alcaldía, para mejorar la comunicación de la zona rural del municipio de Valledupar, Cesar.</v>
          </cell>
        </row>
        <row r="14831">
          <cell r="E14831">
            <v>1220001297695</v>
          </cell>
          <cell r="F14831" t="str">
            <v>Realizar estudios diseños y ampliación de la cobertura de los kioskos vive digital, para beneficiar a la mayor población rural del municipio de Valledupar, Cesar.</v>
          </cell>
        </row>
        <row r="14832">
          <cell r="E14832">
            <v>1220001297718</v>
          </cell>
          <cell r="F14832" t="str">
            <v>Realizar un estudio de actualización, recategorización e inventario de las vías terciarias del municipio de Valledupar.</v>
          </cell>
        </row>
        <row r="14833">
          <cell r="E14833">
            <v>1220013285765</v>
          </cell>
          <cell r="F14833" t="str">
            <v>Realizar estudios, diseños y mejoramiento de las vías terciarias del núcleo San Jacinto, para facilitar la movilidad de los habitantes del municipio de Agustín Codazzi (Cesar).</v>
          </cell>
        </row>
        <row r="14834">
          <cell r="E14834">
            <v>1220013285768</v>
          </cell>
          <cell r="F14834" t="str">
            <v>Realizar estudios, diseños y construcción de una nueva vía terciaria para facilitar el transporte de los habitantes del núcleo San Jacinto del municipio de Agustín Codazzi (Cesar).</v>
          </cell>
        </row>
        <row r="14835">
          <cell r="E14835">
            <v>1220013285814</v>
          </cell>
          <cell r="F14835" t="str">
            <v>Realizar estudios, diseños y construcción de nuevas vías terciarias para facilitar la movilidad de los habitantes del núcleo Llerasca del municipio de Agustín Codazzi (Cesar).</v>
          </cell>
        </row>
        <row r="14836">
          <cell r="E14836">
            <v>1220013285830</v>
          </cell>
          <cell r="F14836" t="str">
            <v>Realizar estudios, diseños y mejoramiento de las vías terciarias para facilitar la movilidad de los habitantes del núcleo Llerasca del municipio de Agustín Codazzi (Cesar).</v>
          </cell>
        </row>
        <row r="14837">
          <cell r="E14837">
            <v>1220013285834</v>
          </cell>
          <cell r="F14837" t="str">
            <v>Realizar estudios, diseños y construcción de nuevas vías terciarias para facilitar el transporte de los habitantes de las veredas del núcleo Nueve de Abril del municipio de Agustín Codazzi (Cesar).</v>
          </cell>
        </row>
        <row r="14838">
          <cell r="E14838">
            <v>1220013285847</v>
          </cell>
          <cell r="F14838" t="str">
            <v>Realizar estudios, diseños y mejoramiento de las vías terciarias para facilitar el transporte de los habitantes de las veredas del núcleo Nueve de Abril del municipio de Agustín Codazzi (Cesar).</v>
          </cell>
        </row>
        <row r="14839">
          <cell r="E14839">
            <v>1220013285862</v>
          </cell>
          <cell r="F14839" t="str">
            <v xml:space="preserve">Realizar estudios, diseños y mejoramiento de vías terciarias para facilitar el transporte de los habitantes de las veredas del núcleo Caño Frío en el municipio de Agustín Codazzi (Cesar).  </v>
          </cell>
        </row>
        <row r="14840">
          <cell r="E14840">
            <v>1220013285871</v>
          </cell>
          <cell r="F14840" t="str">
            <v>Realizar estudios, diseños y mejoramiento de las vías terciarias del núcleo San Ramón para facilitar la movilidad de los habitantes del municipio de Agustín Codazzi (Cesar).</v>
          </cell>
        </row>
        <row r="14841">
          <cell r="E14841">
            <v>1220013285885</v>
          </cell>
          <cell r="F14841" t="str">
            <v xml:space="preserve">Realizar estudios, diseños y construcción de nuevas vías terciarias para facilitar el transporte de los habitantes de las veredas del núcleo Caño Frío en el municipio de Agustín Codazzi (Cesar).  </v>
          </cell>
        </row>
        <row r="14842">
          <cell r="E14842">
            <v>1220013285898</v>
          </cell>
          <cell r="F14842" t="str">
            <v>Realizar estudios, diseños y construcción de distritos de riego, mejorando la productividad en el núcleo veredal Nueve de Abril del municipio de Agustín Codazzi (Cesar).</v>
          </cell>
        </row>
        <row r="14843">
          <cell r="E14843">
            <v>1220013285904</v>
          </cell>
          <cell r="F14843" t="str">
            <v>Realizar estudios, diseños y ampliación del los distritos de riego Avemaria e Iberia, mejorando la productividad en el núcleo veredal Llerasca del municipio de Agustín Codazzi (Cesar).</v>
          </cell>
        </row>
        <row r="14844">
          <cell r="E14844">
            <v>1220013285910</v>
          </cell>
          <cell r="F14844" t="str">
            <v>Realizar estudios, diseños y construcción de un distrito de riego para garantizar una mejor productividad en el núcleo veredal San Ramón del municipio de Agustín Codazzi (Cesar).</v>
          </cell>
        </row>
        <row r="14845">
          <cell r="E14845">
            <v>1220013285953</v>
          </cell>
          <cell r="F14845" t="str">
            <v>Realizar estudios, diseños y construcción de distritos de riego, mejorando la productividad en el núcleo veredal San Jacinto del municipio de Agustín Codazzi (Cesar).</v>
          </cell>
        </row>
        <row r="14846">
          <cell r="E14846">
            <v>1220013285960</v>
          </cell>
          <cell r="F14846" t="str">
            <v>Realizar estudios, diseños y construcción de un distrito de riego para mejorar la productividad en el núcleo veredal Caño Frío del municipio de Agustín Codazzi (Cesar).</v>
          </cell>
        </row>
        <row r="14847">
          <cell r="E14847">
            <v>1220013285968</v>
          </cell>
          <cell r="F14847" t="str">
            <v>Realizar estudios, diseños y construcción de puentes vehiculares para las veredas Hoyo Caliente, Sicarare, las Vegas y Medio Sicarare del municipio de Agustín Codazzi (Cesar).</v>
          </cell>
        </row>
        <row r="14848">
          <cell r="E14848">
            <v>1220013285992</v>
          </cell>
          <cell r="F14848" t="str">
            <v>Adelantar estudios, diseños y ampliación de la infraestructura eléctrica, para mejorar la calidad de vida de los habitantes de las veredas y corregimientos del municipio de Agustín Codazzi (Cesar).</v>
          </cell>
        </row>
        <row r="14849">
          <cell r="E14849">
            <v>1220013286010</v>
          </cell>
          <cell r="F14849" t="str">
            <v>Realizar estudios, diseños e instalación de sistemas de energía alternativa para mejorar la calidad de vida de los habitantes de la zona rural del municipio de Agustín Codazzi (Cesar).</v>
          </cell>
        </row>
        <row r="14850">
          <cell r="E14850">
            <v>1220013286027</v>
          </cell>
          <cell r="F14850" t="str">
            <v>Realizar estudios y adquisición de un kit de maquinaria amarilla para el mejoramiento de las vías terciarias del municipio de Agustín Codazzi (Cesar).</v>
          </cell>
        </row>
        <row r="14851">
          <cell r="E14851">
            <v>1220013286048</v>
          </cell>
          <cell r="F14851" t="str">
            <v>Adelantar gestiones por parte de la administración municipal para la instalación de antenas de comunicación que permitan el acceso de los campesinos a la telefonía móvil e internet en las veredas del municipio de Agustín Codazzi (Cesar).</v>
          </cell>
        </row>
        <row r="14852">
          <cell r="E14852">
            <v>1220013286064</v>
          </cell>
          <cell r="F14852" t="str">
            <v>Realizar estudios, diseños y ampliación del servicio de kioskos vive digital, para que los habitantes de las veredas y corregimientos del municipio de Agustín Codazzi (Cesar), puedan acceder a la conectividad</v>
          </cell>
        </row>
        <row r="14853">
          <cell r="E14853">
            <v>1220013286071</v>
          </cell>
          <cell r="F14853" t="str">
            <v>Realizar estudios, diseños y construcción de un distrito de riego en la veredas Carrizal, Santa Rita y Las Mercedes del núcleo Llerasca, en el municipio Agustin Codazzi (Cesar).</v>
          </cell>
        </row>
        <row r="14854">
          <cell r="E14854">
            <v>1220013286080</v>
          </cell>
          <cell r="F14854" t="str">
            <v>Realizar estudios, diseños y construcción de puentes colgantes que faciliten el transporte de las veredas del municipio de Agustín Codazzi (Cesar).</v>
          </cell>
        </row>
        <row r="14855">
          <cell r="E14855">
            <v>1220013286108</v>
          </cell>
          <cell r="F14855" t="str">
            <v>Realizar estudios, diseños y ampliación del servicio de gas domiciliario para los corregimientos y veredas del municipio de Agustín Codazzi (Cesar), para mejorar la calidad de vida de los habitantes de la zona rural.</v>
          </cell>
        </row>
        <row r="14856">
          <cell r="E14856">
            <v>1220045280588</v>
          </cell>
          <cell r="F14856" t="str">
            <v>Realizar estudios, diseños y mejoramiento de las vías terciarias de las veredas del núcleo La Guajirita del municipio de Becerril (Cesar), para facilitar el transporte de los habitantes.</v>
          </cell>
        </row>
        <row r="14857">
          <cell r="E14857">
            <v>1220045280638</v>
          </cell>
          <cell r="F14857" t="str">
            <v>Realizar estudios, diseños y mejoramiento de las vías terciarias en las veredas del núcleo La Estación del municipio de Becerril (Cesar), para facilitar el transporte de los habitantes.</v>
          </cell>
        </row>
        <row r="14858">
          <cell r="E14858">
            <v>1220045280679</v>
          </cell>
          <cell r="F14858" t="str">
            <v xml:space="preserve">Realizar estudios, diseños y mejoramiento de las vías terciarias de las veredas del núcleo Estados Unidos del municipio de Becerril (Cesar), para facilitar el transporte de los habitantes </v>
          </cell>
        </row>
        <row r="14859">
          <cell r="E14859">
            <v>1220045280757</v>
          </cell>
          <cell r="F14859" t="str">
            <v>Realizar estudios, diseños y obras de drenaje y canalización para las aguas del río Socomba, para evitar desbordamientos producto del desvío del cause inicial que provoca sedimentación e inundaciones en las veredas del núcleo La Guajirita del municipio de Becerril (Cesar).</v>
          </cell>
        </row>
        <row r="14860">
          <cell r="E14860">
            <v>1220045280795</v>
          </cell>
          <cell r="F14860" t="str">
            <v>Realizar estudios, diseños, obras de drenaje y canalización para las aguas del río Maracas, para evitar desbordamientos e inundaciones en las veredas del núcleo La Estación del municipio de Becerril (Cesar).</v>
          </cell>
        </row>
        <row r="14861">
          <cell r="E14861">
            <v>1220045280807</v>
          </cell>
          <cell r="F14861" t="str">
            <v>Realizar estudios, diseños y ampliación de la infraestructura eléctrica en todas las veredas del municipio de Becerril (Cesar), para garantizar la cobertura de energía en la zona rural.</v>
          </cell>
        </row>
        <row r="14862">
          <cell r="E14862">
            <v>1220045280820</v>
          </cell>
          <cell r="F14862" t="str">
            <v>Realizar estudios, diseños y construcción de pozos subterráneos para abastecimiento de distritos de riego y piscicultura en el núcleo La Guajirita, municipio de Becerril (Cesar), para potencializar la comercialización de productos agropecuarios.</v>
          </cell>
        </row>
        <row r="14863">
          <cell r="E14863">
            <v>1220045280825</v>
          </cell>
          <cell r="F14863" t="str">
            <v>Realizar estudios, diseños y construcción de pozos profundos para abastecimiento de distritos de riego, en la veredas Las Mercedes, Tierra Seca y Los Manantiales del municipio de Becerril (Cesar).</v>
          </cell>
        </row>
        <row r="14864">
          <cell r="E14864">
            <v>1220045280840</v>
          </cell>
          <cell r="F14864" t="str">
            <v>Realizar estudios, diseños e instalación de kioskos vive digital para ampliar la cobertura del servicio de internet, en las veredas y corregimientos del municipio de Becerril (Cesar).</v>
          </cell>
        </row>
        <row r="14865">
          <cell r="E14865">
            <v>1220045280846</v>
          </cell>
          <cell r="F14865" t="str">
            <v>Realizar estudios, diseños e instalación de torres de comunicación que permitan el acceso de los habitantes, a la telefonía móvil e Internet en todas las veredas del municipio de Becerril (Cesar)</v>
          </cell>
        </row>
        <row r="14866">
          <cell r="E14866">
            <v>1220045280856</v>
          </cell>
          <cell r="F14866" t="str">
            <v>Realizar estudios técnicos, diseños y construcción de distritos de riego en las veredas del núcleo Estados Unidos del municipio de Becerril (Cesar)</v>
          </cell>
        </row>
        <row r="14867">
          <cell r="E14867">
            <v>1220045280861</v>
          </cell>
          <cell r="F14867" t="str">
            <v>Realizar estudios, diseños y construcción de gaviones, para evitar el desbordamiento del río Tucuy, en el núcleo Estados Unidos del municipio de Becerril (Cesar).</v>
          </cell>
        </row>
        <row r="14868">
          <cell r="E14868">
            <v>1220045280867</v>
          </cell>
          <cell r="F14868" t="str">
            <v>Realizar estudios y adquisición de un banco de maquinaria amarilla, para mantener en un buen estado las vías terciarias de las veredas y corregimientos del municipio de Becerril (Cesar).</v>
          </cell>
        </row>
        <row r="14869">
          <cell r="E14869">
            <v>1220045280890</v>
          </cell>
          <cell r="F14869" t="str">
            <v>Realizar estudios, diseños y construcción de puentes vehiculares en las veredas de los núcleos del municipio de Becerril (Cesar).</v>
          </cell>
        </row>
        <row r="14870">
          <cell r="E14870">
            <v>1220045280895</v>
          </cell>
          <cell r="F14870" t="str">
            <v>Realizar estudios e implementar soluciones de energía alternativa en las veredas que no cuentan con el servicio eléctrico del municipio de Becerril (Cesar).</v>
          </cell>
        </row>
        <row r="14871">
          <cell r="E14871">
            <v>1220400296994</v>
          </cell>
          <cell r="F14871" t="str">
            <v>Adelantar estudios, diseños e implementación de un cable aéreo en la vereda El Diamante, para facilitar el transporte de habitantes y productos agropecuarios del municipio de La Jagua de Ibirico (Cesar).</v>
          </cell>
        </row>
        <row r="14872">
          <cell r="E14872">
            <v>1220400297203</v>
          </cell>
          <cell r="F14872" t="str">
            <v>Mejorar las vías terciarias de las veredas del núcleo Caño Adentro, para facilitar el transporte de habitantes y productos agropecuarios del municipio de La Jagua de Ibirico (Cesar).</v>
          </cell>
        </row>
        <row r="14873">
          <cell r="E14873">
            <v>1220400297245</v>
          </cell>
          <cell r="F14873" t="str">
            <v>Mejorar las vías terciarias de las veredas del núcleo Caudaloso, para facilitar el transporte de habitantes y productos agropecuarios del municipio de La Jagua de Ibirico (Cesar).</v>
          </cell>
        </row>
        <row r="14874">
          <cell r="E14874">
            <v>1220400297291</v>
          </cell>
          <cell r="F14874" t="str">
            <v>Mejorar las vías terciarias de las veredas del núcleo El Indio, para facilitar el transporte de habitantes y productos agropecuarios del municipio de La Jagua de Ibirico (Cesar).</v>
          </cell>
        </row>
        <row r="14875">
          <cell r="E14875">
            <v>1220400297352</v>
          </cell>
          <cell r="F14875" t="str">
            <v>Mejorar las vías terciarias de las veredas del núcleo El Triángulo, para facilitar el transporte de habitantes y productos agropecuarios del municipio de La Jagua de Ibirico (Cesar).</v>
          </cell>
        </row>
        <row r="14876">
          <cell r="E14876">
            <v>1220400297449</v>
          </cell>
          <cell r="F14876" t="str">
            <v>Mejorar las vías terciarias de las veredas del núcleo La Palmita, para facilitar el transporte de habitantes y productos agropecuarios del municipio de La Jagua de Ibirico (Cesar).</v>
          </cell>
        </row>
        <row r="14877">
          <cell r="E14877">
            <v>1220400297495</v>
          </cell>
          <cell r="F14877" t="str">
            <v>Adelantar estudios, diseños y mejoramiento de las vías terciarias de las veredas del núcleo Las Argentinas, para facilitar el transporte de habitantes y productos agropecuarios del municipio de La Jagua de Ibirico (Cesar).</v>
          </cell>
        </row>
        <row r="14878">
          <cell r="E14878">
            <v>1220400297553</v>
          </cell>
          <cell r="F14878" t="str">
            <v>Mejorar las vías terciarias de las veredas del núcleo San Antonio, para facilitar el transporte de habitantes y productos agropecuarios del municipio de La Jagua de Ibirico (Cesar).</v>
          </cell>
        </row>
        <row r="14879">
          <cell r="E14879">
            <v>1220400297578</v>
          </cell>
          <cell r="F14879" t="str">
            <v>Mejorar las vías terciarias de las veredas del núcleo San Isidro, para facilitar el transporte de habitantes y productos agropecuarios del municipio de La Jagua de Ibirico (Cesar).</v>
          </cell>
        </row>
        <row r="14880">
          <cell r="E14880">
            <v>1220400297632</v>
          </cell>
          <cell r="F14880" t="str">
            <v>Construir distritos de riego para las veredas del núcleo Caño Adentro, que garanticen el agua necesaria para los cultivos en el municipio de La Jagua de Ibirico (Cesar).</v>
          </cell>
        </row>
        <row r="14881">
          <cell r="E14881">
            <v>1220400297654</v>
          </cell>
          <cell r="F14881" t="str">
            <v>Construir distritos de riego para las veredas del núcleo Caudaloso, que garanticen el agua necesaria para los cultivos en el municipio de La Jagua de Ibirico (Cesar).</v>
          </cell>
        </row>
        <row r="14882">
          <cell r="E14882">
            <v>1220400297663</v>
          </cell>
          <cell r="F14882" t="str">
            <v xml:space="preserve">Construir distritos de riego para las veredas del núcleo El Indio, que garanticen el agua necesaria para los cultivos en el municipio de La Jagua de Ibirico (Cesar). </v>
          </cell>
        </row>
        <row r="14883">
          <cell r="E14883">
            <v>1220400297683</v>
          </cell>
          <cell r="F14883" t="str">
            <v xml:space="preserve">Construir distritos de riego para las veredas del núcleo El Triángulo, que garanticen el agua necesaria para los cultivos en el municipio de La Jagua de Ibirico (Cesar). </v>
          </cell>
        </row>
        <row r="14884">
          <cell r="E14884">
            <v>1220400297782</v>
          </cell>
          <cell r="F14884" t="str">
            <v>Construir distritos de riego para las veredas del núcleo Las Argentinas, que garanticen el agua necesaria para los cultivos en el municipio de La Jagua de Ibirico (Cesar).</v>
          </cell>
        </row>
        <row r="14885">
          <cell r="E14885">
            <v>1220400297795</v>
          </cell>
          <cell r="F14885" t="str">
            <v>Construir distritos de riego para las veredas del núcleo San Antonio, que garanticen el agua necesaria para los cultivos en el municipio de La Jagua de Ibirico (Cesar).</v>
          </cell>
        </row>
        <row r="14886">
          <cell r="E14886">
            <v>1220400297816</v>
          </cell>
          <cell r="F14886" t="str">
            <v xml:space="preserve">Construir distritos de riego para las veredas del núcleo La Palmita, que garanticen el agua necesaria para los cultivos en el municipio de La Jagua de Ibirico (Cesar). </v>
          </cell>
        </row>
        <row r="14887">
          <cell r="E14887">
            <v>1220400297837</v>
          </cell>
          <cell r="F14887" t="str">
            <v>Construir distritos de riego para las veredas del núcleo San Isidro, que garanticen el agua necesaria para los cultivos en el municipio de La Jagua de Ibirico (Cesar).</v>
          </cell>
        </row>
        <row r="14888">
          <cell r="E14888">
            <v>1220400297862</v>
          </cell>
          <cell r="F14888" t="str">
            <v>Gestionar la ampliación a través de la administración municipal, del servicio de telefonía móvil, que facilite la comunicación en todas las veredas del municipio de La Jagua de Ibirico (Cesar).</v>
          </cell>
        </row>
        <row r="14889">
          <cell r="E14889">
            <v>1220400297878</v>
          </cell>
          <cell r="F14889" t="str">
            <v>Realizar estudios, diseños e implementación de soluciones alternativas para brindar el servicio de gas domiciliario en la zona rural del municipio de La Jagua de Ibirico (Cesar).</v>
          </cell>
        </row>
        <row r="14890">
          <cell r="E14890">
            <v>1220400297906</v>
          </cell>
          <cell r="F14890" t="str">
            <v>Realizar estudios e instalación de kioskos vive digital en las escuelas de las veredas del municipio de La Jagua de Ibirico (Cesar), para cerrar la brecha tecnológica de la zona rural.</v>
          </cell>
        </row>
        <row r="14891">
          <cell r="E14891">
            <v>1220400297956</v>
          </cell>
          <cell r="F14891" t="str">
            <v>Realizar estudios, diseños y ampliación de las redes de electrificación para las zonas rurales que carecen del servicio de energía, y así lograr la cobertura universal en el municipio de La Jagua de Ibirico (Cesar).</v>
          </cell>
        </row>
        <row r="14892">
          <cell r="E14892">
            <v>1220400297963</v>
          </cell>
          <cell r="F14892" t="str">
            <v>Realizar estudios, diseños y repotenciación de la infraestructura eléctrica en las veredas del municipio de La Jagua de Ibirico (Cesar).</v>
          </cell>
        </row>
        <row r="14893">
          <cell r="E14893">
            <v>1220400297985</v>
          </cell>
          <cell r="F14893" t="str">
            <v>Realizar estudios e implementación de energías alternativas para proveer un servicio sin costos a los habitantes del municipio de La Jagua de Ibirico (Cesar).</v>
          </cell>
        </row>
        <row r="14894">
          <cell r="E14894">
            <v>1220400298007</v>
          </cell>
          <cell r="F14894" t="str">
            <v>Realizar estudios diseños y construcción de puentes en el núcleo El Indio del municipio del La Jagua de Ibirico (Cesar).</v>
          </cell>
        </row>
        <row r="14895">
          <cell r="E14895">
            <v>1220443289480</v>
          </cell>
          <cell r="F14895" t="str">
            <v xml:space="preserve">Realizar estudios, diseños y mejoramiento de las vías terciarias para facilitar la movilidad de los habitantes del núcleo veredal El Cinco Perijá del municipio de Manaure (Cesar). </v>
          </cell>
        </row>
        <row r="14896">
          <cell r="E14896">
            <v>1220443289538</v>
          </cell>
          <cell r="F14896" t="str">
            <v>Realizar estudios, diseños y mejoramiento de las vías terciarias, para facilitar el transporte de los habitantes del núcleo veredal San Antonio del municipio de Manaure (Cesar).</v>
          </cell>
        </row>
        <row r="14897">
          <cell r="E14897">
            <v>1220443289667</v>
          </cell>
          <cell r="F14897" t="str">
            <v>Realizar estudios, diseños y mejoramiento de vías terciarias para facilitar el transporte de los habitantes de las veredas del núcleo Tierra Grata del municipio de Manaure (Cesar).</v>
          </cell>
        </row>
        <row r="14898">
          <cell r="E14898">
            <v>1220443289714</v>
          </cell>
          <cell r="F14898" t="str">
            <v>Mejorar y ampliar las redes eléctricas y la capacidad instalada para que los habitantes de las veredas del municipio de Manaure (Cesar), puedan acceder al servicio de energia.</v>
          </cell>
        </row>
        <row r="14899">
          <cell r="E14899">
            <v>1220443289727</v>
          </cell>
          <cell r="F14899" t="str">
            <v>Gestionar ante las empresas privadas la instalación de antenas de telefonía móvil e internet, para que los habitantes de la zona rural del municipio de Manaure (Cesar), puedan acceder a este servicio.</v>
          </cell>
        </row>
        <row r="14900">
          <cell r="E14900">
            <v>1220443289860</v>
          </cell>
          <cell r="F14900" t="str">
            <v>Realizar estudios de viabilidad tecnica y ambiental y construcción de distritos de riego, con participación de la mano de obra local del núcleo Tierra Grata del municipio de Manaure (Cesar).</v>
          </cell>
        </row>
        <row r="14901">
          <cell r="E14901">
            <v>1220443289869</v>
          </cell>
          <cell r="F14901" t="str">
            <v>Adelantar estudios técnicos, ambientales y ejecución de obras de ampliación del distrito de riego Asoaguas Noelí, en las veredas El Cinco y Altos de Perijá del núcleo veredal El Cinco Perijá del municipio de Manaure (Cesar).</v>
          </cell>
        </row>
        <row r="14902">
          <cell r="E14902">
            <v>1220443289876</v>
          </cell>
          <cell r="F14902" t="str">
            <v>Adelantar estudios técnicos, ambientales y construcción de distritos de riego, para mejorar la productividad de los cultivos, en las veredas del núcleo San Antonio del municipio de Manaure (Cesar).</v>
          </cell>
        </row>
        <row r="14903">
          <cell r="E14903">
            <v>1220443289891</v>
          </cell>
          <cell r="F14903" t="str">
            <v>Implementar un banco de maquinaria amarilla que facilite el mantenimiento de vías terciarias, caminos y ramales del municipio de Manaure (Cesar).</v>
          </cell>
        </row>
        <row r="14904">
          <cell r="E14904">
            <v>1220443289903</v>
          </cell>
          <cell r="F14904" t="str">
            <v>Implementar un proyecto de alumbrado publico tipo sendero desde la entrada de La Danta hasta Sabanas de León y desde el kiosko hasta el Mirador de la Cruz, para el fomento de actividades turisticas del municipio de Manaure (Cesar).</v>
          </cell>
        </row>
        <row r="14905">
          <cell r="E14905">
            <v>1220443289917</v>
          </cell>
          <cell r="F14905" t="str">
            <v>Construir un puente peatonal en la Y del Bosque y el Pintao, en la vereda Hondo del Río del municipio de Manaure (Cesar), para facilitar el transporte de los habitantes de la zona.</v>
          </cell>
        </row>
        <row r="14906">
          <cell r="E14906">
            <v>1220443289940</v>
          </cell>
          <cell r="F14906" t="str">
            <v>Adelantar estudios, diseños y construcción de una via terciara entre la parte alta de Villa Tala y el Cerrito del municipio de Manaure (Cesar).</v>
          </cell>
        </row>
        <row r="14907">
          <cell r="E14907">
            <v>1220443289960</v>
          </cell>
          <cell r="F14907" t="str">
            <v>Adelantar estudios, diseños y construcción de puentes vehiculares en las vías terciarias del municipio de Manaure (Cesar).</v>
          </cell>
        </row>
        <row r="14908">
          <cell r="E14908">
            <v>1220570302295</v>
          </cell>
          <cell r="F14908" t="str">
            <v>Ampliar una vía terciaria en el núcleo veredal Escuela Nuevo Colón, para facilitar el transporte de los habitantes del municipio de Pueblo Bello (Cesar).</v>
          </cell>
        </row>
        <row r="14909">
          <cell r="E14909">
            <v>1220570302363</v>
          </cell>
          <cell r="F14909" t="str">
            <v>Realizar estudios, diseños y construcción de un cable aéreo en el núcleo veredal Colegio San Pablo, para facilitar el transporte de los habitantes y la producción agrícola del municipio de Pueblo Bello (Cesar).</v>
          </cell>
        </row>
        <row r="14910">
          <cell r="E14910">
            <v>1220570302410</v>
          </cell>
          <cell r="F14910" t="str">
            <v>Realizar estudios, diseños y construcción de un cable aéreo en el núcleo veredal La Honda, para facilitar el transporte de los habitantes y la producción agrícola del municipio de Pueblo Bello (Cesar).</v>
          </cell>
        </row>
        <row r="14911">
          <cell r="E14911">
            <v>1220570302451</v>
          </cell>
          <cell r="F14911" t="str">
            <v>Realizar estudios, diseños y construcción de vías terciarias en el núcleo veredal Colegio Laureano Martínez, para facilitar el transporte de los habitantes y producción agrícola del municipio de Pueblo Bello (Cesar).</v>
          </cell>
        </row>
        <row r="14912">
          <cell r="E14912">
            <v>1220570302577</v>
          </cell>
          <cell r="F14912" t="str">
            <v>Realizar estudios, diseños y mejoramiento de las vías terciarias de las veredas del núcleo Casa de la Cultura, para facilitar el transporte de los habitantes y producción agrícola del municipio de Pueblo Bello (Cesar).</v>
          </cell>
        </row>
        <row r="14913">
          <cell r="E14913">
            <v>1220570302594</v>
          </cell>
          <cell r="F14913" t="str">
            <v>Realizar estudios, diseños y mejoramiento de las vías terciarias de las veredas del núcleo Colegio San Pablo, para facilitar el transporte de los habitantes y productos agropecuarios del municipio de Pueblo Bello (Cesar).</v>
          </cell>
        </row>
        <row r="14914">
          <cell r="E14914">
            <v>1220570302614</v>
          </cell>
          <cell r="F14914" t="str">
            <v>Realizar estudios, diseños y mejoramiento de las vías terciarias de las veredas del núcleo El Diviso, para facilitar el transporte de los habitantes  y de los productos agropecuarios del municipio de Pueblo Bello (Cesar).</v>
          </cell>
        </row>
        <row r="14915">
          <cell r="E14915">
            <v>1220570302675</v>
          </cell>
          <cell r="F14915" t="str">
            <v>Realizar estudios, diseños y mejoramiento de las vías terciarias de las veredas del núcleo Escuela Nuevo Colón, para facilitar el transporte de los habitantes y productos agropecuarios del municipio de Pueblo Bello (Cesar).</v>
          </cell>
        </row>
        <row r="14916">
          <cell r="E14916">
            <v>1220570302905</v>
          </cell>
          <cell r="F14916" t="str">
            <v>Realizar estudios, diseños y mejoramiento de las vías terciarias de las veredas del núcleo Estación El Hondo, para facilitar el transporte de los habitantes  y productos agropecuarios del municipio de Pueblo Bello (Cesar).</v>
          </cell>
        </row>
        <row r="14917">
          <cell r="E14917">
            <v>1220570302942</v>
          </cell>
          <cell r="F14917" t="str">
            <v>Realizar estudios, diseños y mejoramiento de las vías terciarias de las veredas del núcleo La Honda, para facilitar el transporte de los habitantes del municipio de Pueblo Bello (Cesar).</v>
          </cell>
        </row>
        <row r="14918">
          <cell r="E14918">
            <v>1220570303258</v>
          </cell>
          <cell r="F14918" t="str">
            <v>Realizar estudios, diseños y mejoramiento de las vías terciarias de las veredas del núcleo Colegio Laureano Martinez, para facilitar el transporte de los habitantes  y productos agropecuarios del municipio de Pueblo Bello (Cesar).</v>
          </cell>
        </row>
        <row r="14919">
          <cell r="E14919">
            <v>1220570303283</v>
          </cell>
          <cell r="F14919" t="str">
            <v>Realizar estudios, diseños y mejoramiento de las vías terciarias de las veredas del núcleo Minas de Iracal, para facilitar el transporte de los habitantes y productos agropecuarios del municipio de Pueblo Bello (Cesar).</v>
          </cell>
        </row>
        <row r="14920">
          <cell r="E14920">
            <v>1220570303348</v>
          </cell>
          <cell r="F14920" t="str">
            <v>Realizar estudios de capacidad hidrica superficial y subterranea, para determinar los sectores del municipio de Pueblo Bello (Cesar), donde es viable la construcción de distritos de riego y construir los mismos en las zonas aptas, con el fin de garantizar el suministro de agua y mejorar la producción agropecuaria.</v>
          </cell>
        </row>
        <row r="14921">
          <cell r="E14921">
            <v>1220570303366</v>
          </cell>
          <cell r="F14921" t="str">
            <v>Realizar estudios e implementación de un banco de maquinaria amarilla, para realizar mantenimiento periódico a las vías de las veredas y corregimientos del municipio de Pueblo Bello (Cesar).</v>
          </cell>
        </row>
        <row r="14922">
          <cell r="E14922">
            <v>1220570303388</v>
          </cell>
          <cell r="F14922" t="str">
            <v>Gestionar por parte de la alcaldía, con las empresas de telefonía móvil la ampliación de cobertura para la zona rural, mejorando la comunicación de los habitantes del municipio de Pueblo Bello (Cesar).</v>
          </cell>
        </row>
        <row r="14923">
          <cell r="E14923">
            <v>1220570303420</v>
          </cell>
          <cell r="F14923" t="str">
            <v>Adelantar estudios, diseños y ampliación de la infraestructura eléctrica, implementando una subestación que garantice la estabilidad en el suministro y permita que los habitantes de las veredas y corregimientos accedan al servicio de energía, mejorando la calidad de vida en el municipio de Pueblo Bello (Cesar).</v>
          </cell>
        </row>
        <row r="14924">
          <cell r="E14924">
            <v>1220570303439</v>
          </cell>
          <cell r="F14924" t="str">
            <v xml:space="preserve">Realizar estudios para instalación de nuevos puntos de kioskos vive digital y ampliación de cobertura para que la comunidad rural pueda tener acceso a internet, incluyendo mantenimiento y operación continua, garantizando acceso a la información, en el municipio de Pueblo Bello (Cesar). </v>
          </cell>
        </row>
        <row r="14925">
          <cell r="E14925">
            <v>1220570303442</v>
          </cell>
          <cell r="F14925" t="str">
            <v>Adelantar estudios diseños y construcción de puentes peatonales para facilitar el transporte de habitantes del núcleo veredal La Honda en el municipio de Pueblo Bello (Cesar).</v>
          </cell>
        </row>
        <row r="14926">
          <cell r="E14926">
            <v>1220570303461</v>
          </cell>
          <cell r="F14926" t="str">
            <v>Realizar estudios, diseños e instalación de soluciones de energía alternativa en las veredas de difícil acceso, que carecen de este servicio en el municipio de Pueblo Bello (Cesar).</v>
          </cell>
        </row>
        <row r="14927">
          <cell r="E14927">
            <v>1220570303496</v>
          </cell>
          <cell r="F14927" t="str">
            <v>Cambiar las lineas de conducción, que suministran la energía desde el corregimiento de Valencia de Jesús hasta el municipio de Pueblo Bello (Cesar), para mejorar la calidad del servicio.</v>
          </cell>
        </row>
        <row r="14928">
          <cell r="E14928">
            <v>1220621266268</v>
          </cell>
          <cell r="F14928" t="str">
            <v>Estructurar y ejecutar el mejoramiento del corredor estratégico del corregimiento Laguna de los Indios.  En el municipio de La Paz (Cesar).</v>
          </cell>
        </row>
        <row r="14929">
          <cell r="E14929">
            <v>1220621266278</v>
          </cell>
          <cell r="F14929" t="str">
            <v>Estructurar y ejecutar el mejoramiento del corredor estratégico del corregimiento de San José de oriente con sus diferentes veredas. En el municipio de La Paz (Cesar).</v>
          </cell>
        </row>
        <row r="14930">
          <cell r="E14930">
            <v>1220621266308</v>
          </cell>
          <cell r="F14930" t="str">
            <v>Estructurar y ejecutar el mejoramiento del corredor estratégico del corregimiento de Minguillo, garantizando el transporte de alimentos y habitantes,  en el municipio de La Paz (Cesar).</v>
          </cell>
        </row>
        <row r="14931">
          <cell r="E14931">
            <v>1220621266318</v>
          </cell>
          <cell r="F14931" t="str">
            <v>Estructurar y ejecutar el mejoramiento del corredor estratégico  del corregimiento de Guaymaral y sus veredas aledañas, para un corredor agrícola que impulse la región, en el municipio de La Paz, (Cesar)</v>
          </cell>
        </row>
        <row r="14932">
          <cell r="E14932">
            <v>1220621266338</v>
          </cell>
          <cell r="F14932" t="str">
            <v>Estructurar y ejecutar el mejoramiento del corredor estratégico del corregimiento de Varas Blancas, para garantizar el transporte de los campesinos y sus productos,  en el municipio de La Paz (Cesar).</v>
          </cell>
        </row>
        <row r="14933">
          <cell r="E14933">
            <v>1220621266351</v>
          </cell>
          <cell r="F14933" t="str">
            <v>Estructurar y ejecutar el mejoramiento del corredor estratégico del corregimiento de Los Encantos, para reducir los costos de transporte de los campesinos y los productos, en el municipio de La Paz (Cesar).</v>
          </cell>
        </row>
        <row r="14934">
          <cell r="E14934">
            <v>1220621266355</v>
          </cell>
          <cell r="F14934" t="str">
            <v>Construir puente colgante que permitan la  circulación  peatonal en la vereda de Guaimaral. En el municipio de La Paz (Cesar).</v>
          </cell>
        </row>
        <row r="14935">
          <cell r="E14935">
            <v>1220621266360</v>
          </cell>
          <cell r="F14935" t="str">
            <v>Constituir un banco de maquinaria municipal, con el fin de mantener las vías terciarias de los seis corregimientos.  En el municipio de La Paz (Cesar).</v>
          </cell>
        </row>
        <row r="14936">
          <cell r="E14936">
            <v>1220621266363</v>
          </cell>
          <cell r="F14936" t="str">
            <v>Instalar cinco torres de comunicación que permitan el acceso de los campesinos a la telefonía móvil e Internet en la zona rural. En el municipio de La Paz (Cesar).</v>
          </cell>
        </row>
        <row r="14937">
          <cell r="E14937">
            <v>1220621266387</v>
          </cell>
          <cell r="F14937" t="str">
            <v>Ampliar la cobertura de los kioskos vive digital en cada uno de los corregimientos del municipio de La Paz (Cesar), garantizando la calidad y continuidad del servicio para beneficio de todos los habitantes.</v>
          </cell>
        </row>
        <row r="14938">
          <cell r="E14938">
            <v>1220621266400</v>
          </cell>
          <cell r="F14938" t="str">
            <v>Construir pozos profundos y distrito de riego en la vereda de Minguillo. En el municipio de La Paz (Cesar).</v>
          </cell>
        </row>
        <row r="14939">
          <cell r="E14939">
            <v>1220621266441</v>
          </cell>
          <cell r="F14939" t="str">
            <v>Rehabilitar el distrito de riego con estanques de almacenamiento de agua para los cultivos de las veredas de los corregimientos de Betania y San Jose de Oriente,  en el municipio de La Paz (Cesar).</v>
          </cell>
        </row>
        <row r="14940">
          <cell r="E14940">
            <v>1220621266446</v>
          </cell>
          <cell r="F14940" t="str">
            <v>Adelantar los estudios y diseños y construcción un distrito de riego para las veredas del corregimiento de Varas Blancas.  en el municipio de La Paz (Cesar).</v>
          </cell>
        </row>
        <row r="14941">
          <cell r="E14941">
            <v>1220621266447</v>
          </cell>
          <cell r="F14941" t="str">
            <v>Adelantar los estudios de factibilidad para la construcción de un distrito de riego para las veredas Filo Machete, La Duda y El Tesoro, con el fin de mejorar la producción agropecuaria de la zona. En el municipio de La Paz (Cesar).</v>
          </cell>
        </row>
        <row r="14942">
          <cell r="E14942">
            <v>1220621266450</v>
          </cell>
          <cell r="F14942" t="str">
            <v>Adelantar los estudios de factibilidad, diseños y construcción de un reservorio y distrito de riego para no perder los productos en época de sequía en el corregimiento de Los Encantos. En el municipio de La Paz (Cesar).</v>
          </cell>
        </row>
        <row r="14943">
          <cell r="E14943">
            <v>1220621266457</v>
          </cell>
          <cell r="F14943" t="str">
            <v>Ejecutar proyectos de energía alternativa, para preservar alimentos perecederos en las veredas del corregimiento de San Jose de Oriente.  En el municipio de La Paz (Cesar).</v>
          </cell>
        </row>
        <row r="14944">
          <cell r="E14944">
            <v>1220621266463</v>
          </cell>
          <cell r="F14944" t="str">
            <v>Ampliar la infraestructura eléctrica a los seis corregimientos y sus veredas, para suministrar servicio de energía eléctrica. En el municipio de La Paz (Cesar).</v>
          </cell>
        </row>
        <row r="14945">
          <cell r="E14945">
            <v>1220621266471</v>
          </cell>
          <cell r="F14945" t="str">
            <v>Realizar estudio de factibilidad para ampliar la cobertura de gas natural domiciliario en los centros poblados en los corregimiento de Minguillo y San José de Oriente. En el municipio de La Paz (Cesar).</v>
          </cell>
        </row>
        <row r="14946">
          <cell r="E14946">
            <v>1220621266501</v>
          </cell>
          <cell r="F14946" t="str">
            <v>Mejorar la via desde el casco urbano de La Paz hasta el corregimiento de San José de Oriente, tramo que comprende aproximadamente 17 km,  en el municipio de La Paz (Cesar).</v>
          </cell>
        </row>
        <row r="14947">
          <cell r="E14947">
            <v>1220621266506</v>
          </cell>
          <cell r="F14947" t="str">
            <v>Gestionar la iluminación de la vía entre el barrio el Mirador, desde el cementerio hasta la entrada del centro poblado de San José de Oriente , en el municipio de La Paz (Cesar).</v>
          </cell>
        </row>
        <row r="14948">
          <cell r="E14948">
            <v>1220621266509</v>
          </cell>
          <cell r="F14948" t="str">
            <v>Construir reservorios con geomembrana, y equipos de riego de cultivos de una hectarea en fincas de pequeños productores para 400 predios, en las veredas Nuevo Oriente y La Quiebra, en el municipio de La Paz, (Cesar)</v>
          </cell>
        </row>
        <row r="14949">
          <cell r="E14949">
            <v>1220621266523</v>
          </cell>
          <cell r="F14949" t="str">
            <v>Mejorar la red de energía eléctrica en cada uno de los corregimientos del  municipio de La Paz (Cesar).</v>
          </cell>
        </row>
        <row r="14950">
          <cell r="E14950">
            <v>1220621266535</v>
          </cell>
          <cell r="F14950" t="str">
            <v>Realizar estudio geoelectrico y de acuíferos, como alternativa de abastecimiento de agua. En el municipio de La Paz (Cesar).</v>
          </cell>
        </row>
        <row r="14951">
          <cell r="E14951">
            <v>1220621266596</v>
          </cell>
          <cell r="F14951" t="str">
            <v>Inventariar y recategorizar la red vial a cargo del municipio de La Paz,  (Cesar).</v>
          </cell>
        </row>
        <row r="14952">
          <cell r="E14952">
            <v>1220621266602</v>
          </cell>
          <cell r="F14952" t="str">
            <v>Estructurar y ejecutar proyecto de mejoramiento del corredor vial La Laguna-Los Andes-La Quiebra-Nuevo Oriente-Tierras Nuevas. En el municipio de La Paz (Cesar).</v>
          </cell>
        </row>
        <row r="14953">
          <cell r="E14953">
            <v>1220621266621</v>
          </cell>
          <cell r="F14953" t="str">
            <v>Estructurar y construir los puentes ubicados entre los siguientes tramos, La Batea-San José de Oriente-El Rincón; Espíritu Santo-corregimiento Laguna de los Indios; vereda San Pablo, corregimiento Laguna de los Indios- Codazzi.  En el municipio de La Paz (Cesar).</v>
          </cell>
        </row>
        <row r="14954">
          <cell r="E14954">
            <v>1220621266637</v>
          </cell>
          <cell r="F14954" t="str">
            <v>Diseñar y estructurar proyecto de reahabilitación y mantenimiento de la red vial, con participación comunitaria. En el municipio de La Paz (Cesar).</v>
          </cell>
        </row>
        <row r="14955">
          <cell r="E14955">
            <v>1220750305446</v>
          </cell>
          <cell r="F14955" t="str">
            <v>Realizar estudios, diseños y mejoramiento de vías terciarias en mal estado del núcleo veredal Pitú del municipio de San Diego (Cesar).</v>
          </cell>
        </row>
        <row r="14956">
          <cell r="E14956">
            <v>1220750305501</v>
          </cell>
          <cell r="F14956" t="str">
            <v>Realizar estudios, diseños y mejoramiento de vías terciarias en mal estado del núcleo veredal Nueva Bras del municipio de San Diego (Cesar).</v>
          </cell>
        </row>
        <row r="14957">
          <cell r="E14957">
            <v>1220750305531</v>
          </cell>
          <cell r="F14957" t="str">
            <v>Realizar estudios, diseños y mejoramiento de vías terciarias en mal estado del núcleo veredal Torimé del municipio de San Diego (Cesar).</v>
          </cell>
        </row>
        <row r="14958">
          <cell r="E14958">
            <v>1220750305592</v>
          </cell>
          <cell r="F14958" t="str">
            <v>Realizar estudios, diseños y ampliación de la cobertura eléctrica en la zona rural de los núcleos veredales Pitú, Torimé y Nueva Bras del municipio de San Diego (Cesar), para impulsar el desarrollo regional.</v>
          </cell>
        </row>
        <row r="14959">
          <cell r="E14959">
            <v>1220750305676</v>
          </cell>
          <cell r="F14959" t="str">
            <v>Gestionar por parte de la administración municipal la instalación de antenas de comunicación que permitan el acceso de los campesinos a la telefonía móvil e internet en los núcleos veredales y zona rural del municipio de San Diego (Cesar).</v>
          </cell>
        </row>
        <row r="14960">
          <cell r="E14960">
            <v>1220750305778</v>
          </cell>
          <cell r="F14960" t="str">
            <v>Realizar estudios, diseños  y construcción de distritos de riego abastecidos por pozos profundos o fuentes superficiales, en los núcleos veredales, Pitú, Torime y Nueva Bras del municipio de San Diego (Cesar), para mejorar la productividad en áreas de cultivo.</v>
          </cell>
        </row>
        <row r="14961">
          <cell r="E14961">
            <v>1220750305807</v>
          </cell>
          <cell r="F14961" t="str">
            <v>Realizar estudios, diseños y ampliación de cobertura de gas domiciliario para garantizar el servicio a la zona rural del municipio de San Diego (Cesar).</v>
          </cell>
        </row>
        <row r="14962">
          <cell r="E14962">
            <v>1220750305824</v>
          </cell>
          <cell r="F14962" t="str">
            <v>Realizar estudios, diseños y construcción de puentes peatonales en la zona rural del municipio de San Diego (Cesar), para facilitar el transporte de los habitantes y productos agropecuarios.</v>
          </cell>
        </row>
        <row r="14963">
          <cell r="E14963">
            <v>1220750305833</v>
          </cell>
          <cell r="F14963" t="str">
            <v>Instalar kioskos vive digital en las escuelas de las veredas del municipio de San Diego (Cesar), para cerrar la brecha tecnológica de la zona rural, ampliando la cobertura actual y mejorando la calidad del servicio, acercando las comunidades a las instituciones.</v>
          </cell>
        </row>
        <row r="14964">
          <cell r="E14964">
            <v>1220750305904</v>
          </cell>
          <cell r="F14964" t="str">
            <v>Adelantar estudios y adquisición de un banco de maquinaria amarilla para el servicio de las veredas y corregimientos del municipio de San Diego (Cesar), garantizando los recursos que permitan la sostenibilidad del mismo.</v>
          </cell>
        </row>
        <row r="14965">
          <cell r="E14965">
            <v>1220750305934</v>
          </cell>
          <cell r="F14965" t="str">
            <v>Realizar estudios, diseños y canalización de las aguas lluvias en las veredas del núcleo Nueva Bras y Torimé, para evitar inundaciones en la zona rural del municipio de San Diego (Cesar).</v>
          </cell>
        </row>
        <row r="14966">
          <cell r="E14966">
            <v>1220907320709</v>
          </cell>
          <cell r="F14966" t="str">
            <v>DISEÑO E IMPLEMENTACIÓN DE UN PROGRAMA DE ENERGÍAS LIMPIAS para los resguardos de la Sierra Nevada de Santa Marta</v>
          </cell>
        </row>
        <row r="14967">
          <cell r="E14967">
            <v>1220907320825</v>
          </cell>
          <cell r="F14967" t="str">
            <v>Mejoramiento de infraestructura vial existente dentro del territorio ancestral de los pueblos indígenas de la región PDET SNSMZBP para el fortalecimiento de la autonomía, el gobierno propio y la consolidación territorial</v>
          </cell>
        </row>
        <row r="14968">
          <cell r="E14968">
            <v>1220908320763</v>
          </cell>
          <cell r="F14968" t="str">
            <v xml:space="preserve"> MANTENIMIENTO DE VÍAS Y DE CAMINOS DE HERRADURAS AL INTERIOR Y FUERA DE LOS RESGUARDOS.</v>
          </cell>
        </row>
        <row r="14969">
          <cell r="E14969">
            <v>1220908320766</v>
          </cell>
          <cell r="F14969" t="str">
            <v xml:space="preserve">INSTALACIÓN DE PANELES SOLARES EN LAS ESCUELAS, CENTROS DE SALUD Y CENTROS DE REUNIONES. </v>
          </cell>
        </row>
        <row r="14970">
          <cell r="E14970">
            <v>1220908320768</v>
          </cell>
          <cell r="F14970" t="str">
            <v xml:space="preserve">CONSTRUCCIÓN DE SISTEMAS DE RIEGO PARA LOS CULTIVOS EN LOS RESGUARDOS INDÍGENAS DEL PUEBLO YUKPA. </v>
          </cell>
        </row>
        <row r="14971">
          <cell r="E14971">
            <v>1220908320771</v>
          </cell>
          <cell r="F14971" t="str">
            <v>IMPLEMENTACIÓN Y DOTACIÓN DEL SISTEMA DE INTERNET PARA LAS ESCUELAS DEL TERRITORIO YUKPA.</v>
          </cell>
        </row>
        <row r="14972">
          <cell r="E14972">
            <v>1220908320772</v>
          </cell>
          <cell r="F14972" t="str">
            <v>MEJORAMIENTO DE VÍAS CON PLACA HUELLA</v>
          </cell>
        </row>
        <row r="14973">
          <cell r="E14973">
            <v>1220908320774</v>
          </cell>
          <cell r="F14973" t="str">
            <v>CONSTRUCCIÓN  Y ARREGLO DE LOS PUENTES YA EXISTENTES</v>
          </cell>
        </row>
        <row r="14974">
          <cell r="E14974">
            <v>1220001296966</v>
          </cell>
          <cell r="F14974" t="str">
            <v>Adecuar y dotar los puestos de salud ubicados en la zona rural del municipio de Valledupar (Cesar), para garantizar la prestación de servicios de salud para sus habitantes</v>
          </cell>
        </row>
        <row r="14975">
          <cell r="E14975">
            <v>1220001296983</v>
          </cell>
          <cell r="F14975" t="str">
            <v>Adecuar los centros de salud garantizando condiciones de infraestructura y dotación de equipos e insumos para brindar atención con calidad y oportunidad a la población de la zona rural del municipio de Valledupar (Cesar)</v>
          </cell>
        </row>
        <row r="14976">
          <cell r="E14976">
            <v>1220001297010</v>
          </cell>
          <cell r="F14976" t="str">
            <v>Construir seis (6) puestos de salud para mejorar la oportunidad de la atención en salud en la zona rural del municipio de Valledupar (Cesar)</v>
          </cell>
        </row>
        <row r="14977">
          <cell r="E14977">
            <v>1220001297026</v>
          </cell>
          <cell r="F14977" t="str">
            <v>Construir cuatro (4) centros de salud ubicados estratégicamente para mejorar la oportunidad de la atención en salud en la zona rural del municipio de Valledupar (Cesar)</v>
          </cell>
        </row>
        <row r="14978">
          <cell r="E14978">
            <v>1220001297071</v>
          </cell>
          <cell r="F14978" t="str">
            <v>Garantizar el transporte asistencial básico de pacientes en situaciones de urgencia o emergencia de la zona rural del municipio de Valledupar (Cesar), con la oportunidad, calidad y continuidad requerida.</v>
          </cell>
        </row>
        <row r="14979">
          <cell r="E14979">
            <v>1220001297166</v>
          </cell>
          <cell r="F14979" t="str">
            <v>Incrementar la cobertura del aseguramiento en salud de la población de la zona rural del municipio de Valledupar (Cesar).</v>
          </cell>
        </row>
        <row r="14980">
          <cell r="E14980">
            <v>1220001297224</v>
          </cell>
          <cell r="F14980" t="str">
            <v>Construir un modelo de salud propio que fortalezca y reconozca los saberes ancestrales de los pueblos afrodescendientes de la zona rural del municipio de Valledupar (Cesar).</v>
          </cell>
        </row>
        <row r="14981">
          <cell r="E14981">
            <v>1220001297263</v>
          </cell>
          <cell r="F14981" t="str">
            <v>Diseñar e implementar estrategias institucionales y comunitarias para garantizar el acceso continuo a programas de promoción de la salud y prevención de la enfermedad, en las zonas rurales del municipio de Valledupar (Cesar), con enfoque diferencial y de género.</v>
          </cell>
        </row>
        <row r="14982">
          <cell r="E14982">
            <v>1220001297355</v>
          </cell>
          <cell r="F14982" t="str">
            <v>Implementar mecanismos para garantizar la entrega oportuna y continua de medicamentos en la zona rural del municipio de Valledupar (Cesar).</v>
          </cell>
        </row>
        <row r="14983">
          <cell r="E14983">
            <v>1220001297435</v>
          </cell>
          <cell r="F14983" t="str">
            <v xml:space="preserve">Facilitar el acceso al servicio de toma de muestras de laboratorio en los centros de salud de la zona rural del municipio de Valledupar (Cesar). </v>
          </cell>
        </row>
        <row r="14984">
          <cell r="E14984">
            <v>1220001297509</v>
          </cell>
          <cell r="F14984" t="str">
            <v>Implementar una estrategia para ampliar la cobertura de las jornadas extramurales para garantizar la atención integral en salud periódica de las comunidades rurales del municipio de Valledupar (Cesar)</v>
          </cell>
        </row>
        <row r="14985">
          <cell r="E14985">
            <v>1220001297571</v>
          </cell>
          <cell r="F14985" t="str">
            <v>Implementar estrategias intersectoriales, para la prevención y atención integral del consumo de sustancias psicoactivas  en la zona rural del municipio de Valledupar (Cesar).</v>
          </cell>
        </row>
        <row r="14986">
          <cell r="E14986">
            <v>1220001297639</v>
          </cell>
          <cell r="F14986" t="str">
            <v>Implementar estrategias que permitan el acceso a los servicios de salud especializados de mayor demanda en las zonas rurales del municipio de Valledupar (Cesar).</v>
          </cell>
        </row>
        <row r="14987">
          <cell r="E14987">
            <v>1220001297712</v>
          </cell>
          <cell r="F14987" t="str">
            <v>Mejorar la oportunidad para el acceso a servicios especializados eliminando las barreras administrativas (autorizaciones de servicio) incrementando la calidad de la atención en salud de las comunidades rurales del municipio de Valledupar (Cesar).</v>
          </cell>
        </row>
        <row r="14988">
          <cell r="E14988">
            <v>1220013285742</v>
          </cell>
          <cell r="F14988" t="str">
            <v>Adquirir una  ambulancia con disponibilidad, para la prestación del servicio a los habitantes de la zona rural del municipio Agustín Codazzi (Cesar).</v>
          </cell>
        </row>
        <row r="14989">
          <cell r="E14989">
            <v>1220013285748</v>
          </cell>
          <cell r="F14989" t="str">
            <v>Fortalecer  estrategias para  el aseguramiento en salud de las poblaciones rurales ubicadas en el municipio de Agustín Codazzi (Cesar).</v>
          </cell>
        </row>
        <row r="14990">
          <cell r="E14990">
            <v>1220013285762</v>
          </cell>
          <cell r="F14990" t="str">
            <v>Construir adecuar y dotar puestod de salud, para  la  prestación  de servicios  que garanticen  la atención integral de  los  habitantes de la zona rural del  municipio Agustín Codazzi (Cesar).</v>
          </cell>
        </row>
        <row r="14991">
          <cell r="E14991">
            <v>1220013285784</v>
          </cell>
          <cell r="F14991" t="str">
            <v>Garantizar la ejecución de los programas de promoción y prevención en salud que mejoren las condiciones de vida a los habitantes de la zona rural del municipio de Agustín Codazzi (Cesar).</v>
          </cell>
        </row>
        <row r="14992">
          <cell r="E14992">
            <v>1220013285791</v>
          </cell>
          <cell r="F14992" t="str">
            <v>Adecuar y dotar los puestos de Salud  de los corregimientos deLLerasca y  Casacara, para  mejorar la prestación de los servicios de salud en la zona rural del municipio de Agustin (Cesar).</v>
          </cell>
        </row>
        <row r="14993">
          <cell r="E14993">
            <v>1220013285812</v>
          </cell>
          <cell r="F14993" t="str">
            <v>Implementar las estrategias para la entrega oportuna de medicamentos formulados a los habitantes de la zona rural del municipio de Agustín Codazzi (Cesar) a través de la gestión de la Eps y de las entidades territoriales correspondientes.</v>
          </cell>
        </row>
        <row r="14994">
          <cell r="E14994">
            <v>1220013285820</v>
          </cell>
          <cell r="F14994" t="str">
            <v>Realizar Jornadas de salud en forma periódica para brindar atención medica integral a los habitantes de la zona rural del municipio Agustin Codazzi (Cesar).</v>
          </cell>
        </row>
        <row r="14995">
          <cell r="E14995">
            <v>1220013285824</v>
          </cell>
          <cell r="F14995" t="str">
            <v>Implementar estrategias que permitan el acceso a los servicios ,médicos especializados para lograr tratamientos efectivos y avanzados de las enfermedades de los habitantes de la zona rural el municipio de Agustín Codazzi (Cesar).</v>
          </cell>
        </row>
        <row r="14996">
          <cell r="E14996">
            <v>1220013285936</v>
          </cell>
          <cell r="F14996" t="str">
            <v>Diseñar e implementar estrategias intersectoriales para la prevensiön y atenciön integral del consumo, uso y abuso de sustancias psi coactivas de los habitantes de todos los núcleos veredales del municipio de Agustín Codazzi, (Cesar).</v>
          </cell>
        </row>
        <row r="14997">
          <cell r="E14997">
            <v>1220013285998</v>
          </cell>
          <cell r="F14997" t="str">
            <v>Fortalecer la practica de medicina tradicional capacitando a los habitantes de la zona rural  como parteras del municipio de Agustín Codazzi,Cesar)</v>
          </cell>
        </row>
        <row r="14998">
          <cell r="E14998">
            <v>1220045280558</v>
          </cell>
          <cell r="F14998" t="str">
            <v>Adecuar y dotar las instalaciones de los puestos de salud para lograr el mejoramiento de los servicios que se brindan a los habitantes de las veredas del municipio de Becerril (Cesar).</v>
          </cell>
        </row>
        <row r="14999">
          <cell r="E14999">
            <v>1220045280663</v>
          </cell>
          <cell r="F14999" t="str">
            <v>Gestionar la adquisición de una ambulancia con disponibilidad, para la prestación de los servicios de salud a los habitantes de la zona rural del municipio de Becerril (Cesar).</v>
          </cell>
        </row>
        <row r="15000">
          <cell r="E15000">
            <v>1220045280698</v>
          </cell>
          <cell r="F15000" t="str">
            <v>Construir puestos de salud, que cuenten con los servicios públicos necesarios para la atención de servicios en salud a los habitantes de la zona rural del municipio de Becerril (Cesar).</v>
          </cell>
        </row>
        <row r="15001">
          <cell r="E15001">
            <v>1220045280816</v>
          </cell>
          <cell r="F15001" t="str">
            <v>Fortalecer las estrategias para el aseguramiento en salud de la población que habita en la zona rural del municipio de Becerril (Cesar).</v>
          </cell>
        </row>
        <row r="15002">
          <cell r="E15002">
            <v>1220045280817</v>
          </cell>
          <cell r="F15002" t="str">
            <v>Garantizar el acceso efectivo a los servicios de salud de las personas con discapacidad que habitan en la zona rural del municipio Becerril (Cesar).</v>
          </cell>
        </row>
        <row r="15003">
          <cell r="E15003">
            <v>1220045280859</v>
          </cell>
          <cell r="F15003" t="str">
            <v>Garantizar la ejecución de los programas de promoción y prevención en salud en la zona rural del municipio de Becerril (Cesar).</v>
          </cell>
        </row>
        <row r="15004">
          <cell r="E15004">
            <v>1220045280880</v>
          </cell>
          <cell r="F15004" t="str">
            <v>Fortalecer estrategias para la prevención del embarazo en adolescentes de la zona rural del municipio de Becerril (Cesar).</v>
          </cell>
        </row>
        <row r="15005">
          <cell r="E15005">
            <v>1220045280884</v>
          </cell>
          <cell r="F15005" t="str">
            <v>Diseñar e implementar estrategias inter sectoriales para la prevención de sustancias psicoactivas en la zona rural del municipio de Becerril (Cesar).</v>
          </cell>
        </row>
        <row r="15006">
          <cell r="E15006">
            <v>1220045280888</v>
          </cell>
          <cell r="F15006" t="str">
            <v>Realizar brigadas de salud de forma periódica, para brindar atención medica, odontológica, enfermería y psicológica en la zona rural del municipio de Becerril (Cesar).</v>
          </cell>
        </row>
        <row r="15007">
          <cell r="E15007">
            <v>1220045280891</v>
          </cell>
          <cell r="F15007" t="str">
            <v>Garantizar la atención en salud para la prevención de las enfermedades trasmitidas por vectores en la zona rural del municipio de Becerril (Cesar).</v>
          </cell>
        </row>
        <row r="15008">
          <cell r="E15008">
            <v>1220400296869</v>
          </cell>
          <cell r="F15008" t="str">
            <v>Adquirir ambulancia de asistencia básica, con doble tracción y disponibilidad inmediata, para el transporte asistencial, oportuno y eficiente de los habitantes de la zona ruual del municipio de la Jagua de Ibirico Cesar</v>
          </cell>
        </row>
        <row r="15009">
          <cell r="E15009">
            <v>1220400297076</v>
          </cell>
          <cell r="F15009" t="str">
            <v>Adecuar las instalaciones de los puestos de salud ubicados en los corregimientos de las Palimita y la Victoria de san Isidro, garantizando la dotación para una mejor prestación de servicios de salud a los habitantes de la zona rural del municipio de la Jagua de Ibirico.</v>
          </cell>
        </row>
        <row r="15010">
          <cell r="E15010">
            <v>1220400297271</v>
          </cell>
          <cell r="F15010" t="str">
            <v>construir puestos de salud  en la zona rural que garanticen la prestacion de servicios a los habitantes de la misma zona ubicada en el municipio de la Jagua de Ibirico Cesar.</v>
          </cell>
        </row>
        <row r="15011">
          <cell r="E15011">
            <v>1220400297293</v>
          </cell>
          <cell r="F15011" t="str">
            <v>Garantizar la ejecución  de  programas de promoción y prevención  en salud, con enfoque familiar y comunitario, que mejore la salud a los habitantes de la zona rural del municipio de la Jagua de Ibirico Cesar.</v>
          </cell>
        </row>
        <row r="15012">
          <cell r="E15012">
            <v>1220400297385</v>
          </cell>
          <cell r="F15012" t="str">
            <v>Garantizar la prestacion de servicios de salud, mediante la contratacion de profesionales calificados, que brinden atención a los habitantes de la zona rural del municipio de la Jagua de Ibirico Cesar</v>
          </cell>
        </row>
        <row r="15013">
          <cell r="E15013">
            <v>1220400297461</v>
          </cell>
          <cell r="F15013" t="str">
            <v>Fortalecer estrategias que permitan el aumento de la cobertura del aseguramiento en salud, mediante la afiliación al sistema de salud; de los habitantes de la zona Rural del Municipio de la Jagua de Ibirico Cesar.</v>
          </cell>
        </row>
        <row r="15014">
          <cell r="E15014">
            <v>1220400297687</v>
          </cell>
          <cell r="F15014" t="str">
            <v>Implementar estrategias que permitan garantizar el derecho a la salud, ejerciendo un efectivo control a los servicios de salud de los habitantes de la zona rural del Municipio de la Jagua de Ibirico Cesar</v>
          </cell>
        </row>
        <row r="15015">
          <cell r="E15015">
            <v>1220400297714</v>
          </cell>
          <cell r="F15015" t="str">
            <v>Implementar la prestación de servicios médicos especializados para logar tratamientos efectivos a los habitantes de la zona rural del Municipio de la Jagua de Ibirico Cesar.</v>
          </cell>
        </row>
        <row r="15016">
          <cell r="E15016">
            <v>1220400297832</v>
          </cell>
          <cell r="F15016" t="str">
            <v>Fortalecer estrategias para la prevención del embarazo en adolescentes de habitantes en la zona rural del Municipio de la Jagua de Ibirico Cesar.</v>
          </cell>
        </row>
        <row r="15017">
          <cell r="E15017">
            <v>1220400297873</v>
          </cell>
          <cell r="F15017" t="str">
            <v>Implementar estrategias inter-sectoriales para la prevención y atención integral del consumo de sustancias psi coactivas; por parte de los habitantes de la zona rural del Municipio de la Jagua de Ibirico Cesar.</v>
          </cell>
        </row>
        <row r="15018">
          <cell r="E15018">
            <v>1220400297933</v>
          </cell>
          <cell r="F15018" t="str">
            <v>Fortalecer la practica del sistema medico tradicional (afrodescendientes) mediante el acceso a la formación técnica de los habitantes de la zona rural del Municipio de la Jagua de Ibirico Cesar.</v>
          </cell>
        </row>
        <row r="15019">
          <cell r="E15019">
            <v>1220443289524</v>
          </cell>
          <cell r="F15019" t="str">
            <v>Construir y dotar con equipos e insumos tres centros de salud para garantizar la atención en salud  de los habitantes de la zona rural del municipio de Manaure Cesar.</v>
          </cell>
        </row>
        <row r="15020">
          <cell r="E15020">
            <v>1220443289559</v>
          </cell>
          <cell r="F15020" t="str">
            <v>Adquirir una ambulancia con disponibilidad  para el transporte asistencial básico,de los habitantes de las veredas de los núcleos San antonio,Tierra grata y Cinco Perija del municipio de Manaure cesar</v>
          </cell>
        </row>
        <row r="15021">
          <cell r="E15021">
            <v>1220443289631</v>
          </cell>
          <cell r="F15021" t="str">
            <v>Desarrollar estrategias que permitan la implementación de programas de promoción y prevención en salud, en las zonas rurales del municipio de Manaure, garantizando la continuidad y la oportunidad.</v>
          </cell>
        </row>
        <row r="15022">
          <cell r="E15022">
            <v>1220443289731</v>
          </cell>
          <cell r="F15022" t="str">
            <v>Implementar estrategias para garantizar el acceso a servicios médicos especializados, en el municipio de Manaure  Cesar.</v>
          </cell>
        </row>
        <row r="15023">
          <cell r="E15023">
            <v>1220443289773</v>
          </cell>
          <cell r="F15023" t="str">
            <v>Ampliar la cobertura del PAPSIVI, en el area rural del municipio de Manaure, para garantizar la atención intergral a la pblación victima del conflicto armado.</v>
          </cell>
        </row>
        <row r="15024">
          <cell r="E15024">
            <v>1220570302305</v>
          </cell>
          <cell r="F15024" t="str">
            <v>Adecuar y dotar con equipos bio médicos e insumos, los puestos de salud; para brindar una atención efectiva y prioritaria que cubra las necesidades básicas en salud que afectan a los habitantes de la zona rural del municipio de Pueblo Bello (Cesar ).</v>
          </cell>
        </row>
        <row r="15025">
          <cell r="E15025">
            <v>1220570302406</v>
          </cell>
          <cell r="F15025" t="str">
            <v>Adquirir ambulancia de asistencia básica de doble tracción, con disponibilidad inmediata para el transporte asistencial; que garantice la atención mediante la ejecución de servicios de transporte requeridos por los habitantes de la zona rural del municipio de Pueblo Bello (Cesar).</v>
          </cell>
        </row>
        <row r="15026">
          <cell r="E15026">
            <v>1220570302534</v>
          </cell>
          <cell r="F15026" t="str">
            <v>Fortalecer estrategias para la prevención de embarazo en adolescentes, garantizando la efectiva atención de servicios de salud; que logren ser reconocidas como herramienta de calidad para prevenir embarazos en la población que habita la zona rural del municipio de Pueblo Bello (Cesar).</v>
          </cell>
        </row>
        <row r="15027">
          <cell r="E15027">
            <v>1220570302548</v>
          </cell>
          <cell r="F15027" t="str">
            <v>Fortalecer estrategias para aumentar la cobertura de aseguramiento en salud garantizando el derecho a la salud a los habitantes de la zona rural del municipio de Pueblo Bellos (Cesar).</v>
          </cell>
        </row>
        <row r="15028">
          <cell r="E15028">
            <v>1220570302593</v>
          </cell>
          <cell r="F15028" t="str">
            <v>Garantizar la atención; de trastornos mentales; mediante la implementación de programas de salud mental; logrando así alcanzar un estado de bienestar físico, psíquico y social, que mejoren las condiciones de vida de los habitantes de la zona rural del municipio de Pueblo Bello. (Cesar).</v>
          </cell>
        </row>
        <row r="15029">
          <cell r="E15029">
            <v>1220570302628</v>
          </cell>
          <cell r="F15029" t="str">
            <v>Garantizar la prestación de servicios de salud; mediante la contratación de profesionales calificados, que puedan brindar atención integral en salud en forma oportuna y continua en la zona rural del municipio de Pueblo Bello (Cesar).</v>
          </cell>
        </row>
        <row r="15030">
          <cell r="E15030">
            <v>1220570302633</v>
          </cell>
          <cell r="F15030" t="str">
            <v>Implementar estrategias intersectoriales, para la prevención y atención integral de trastornos de desarrollo y/o aprendizaje, que resulten del consumo reiterado de estas sustancias por parte de los habitantes de la zona rural del municipio de Pueblo Bello ( Cesar ).</v>
          </cell>
        </row>
        <row r="15031">
          <cell r="E15031">
            <v>1220570302915</v>
          </cell>
          <cell r="F15031" t="str">
            <v>Fortalecer estrategias de atención primaria en salud, que faciliten el acceso a un servicio digno y oportuno, a través de la conformación de equipos asistenciales extra murales, que promocionen la salud a los habitantes de la zona rural del municipio de Pueblo Bello ( Cesar).</v>
          </cell>
        </row>
        <row r="15032">
          <cell r="E15032">
            <v>1220570302926</v>
          </cell>
          <cell r="F15032" t="str">
            <v>Construir puestos de salud en las veredas San Quintin, El Hondo y la Viña que garanticen la prestación de servicios a los habitantes de la zona rural, del municipio de Pueblo Bello (Cesar).</v>
          </cell>
        </row>
        <row r="15033">
          <cell r="E15033">
            <v>1220570302943</v>
          </cell>
          <cell r="F15033" t="str">
            <v xml:space="preserve">Implementar estrategias que permitan garantizar el suministro oportuno y completo de medicamentos ordenados por los médicos tratantes. Todo esto mediante la activación de centros o puntos de entrega por parte de la empresa promotora de salud responsable en la zona rural del municipio de Pueblo Bello (Cesar). </v>
          </cell>
        </row>
        <row r="15034">
          <cell r="E15034">
            <v>1220570303411</v>
          </cell>
          <cell r="F15034" t="str">
            <v>Implementar estrategias que permitan garantizar la atención integral de trastornos de desarrollo y/o aprendizaje en la zona rural del municipio de Pueblo Bello (Cesar).</v>
          </cell>
        </row>
        <row r="15035">
          <cell r="E15035">
            <v>1220621266245</v>
          </cell>
          <cell r="F15035" t="str">
            <v>Garantizar la ejecución de los programas de promoción y prevención en salud  en las áreas rurales de la Paz (Cesar)</v>
          </cell>
        </row>
        <row r="15036">
          <cell r="E15036">
            <v>1220621266273</v>
          </cell>
          <cell r="F15036" t="str">
            <v>Diseñar e implementar estrategias para ofrecer servicios médicos especializados y  lograr tratamientos efectivos de las enfermedades de los habitantes de los núcleos veredales del municipio de La Paz (Cesar) </v>
          </cell>
        </row>
        <row r="15037">
          <cell r="E15037">
            <v>1220621266370</v>
          </cell>
          <cell r="F15037" t="str">
            <v>Fortalecer las estrategias para el aseguramiento en salud  de las poblaciones rurales ubicadas  en  municipio de la Paz(Cesar)</v>
          </cell>
        </row>
        <row r="15038">
          <cell r="E15038">
            <v>1220621266474</v>
          </cell>
          <cell r="F15038" t="str">
            <v>Adecuar y dotar los puestos de salud ubicados en la zona rural del municipio de La Paz ( Cesar)   para brindar la atención  efectiva de los servicios de salud</v>
          </cell>
        </row>
        <row r="15039">
          <cell r="E15039">
            <v>1220621266482</v>
          </cell>
          <cell r="F15039" t="str">
            <v>Fortalecer la dotación de equipos e insumos del  centro de salud del corregimiento  de San Jose del oriente, del municipio  de La Paz (Cesar).</v>
          </cell>
        </row>
        <row r="15040">
          <cell r="E15040">
            <v>1220621266493</v>
          </cell>
          <cell r="F15040" t="str">
            <v>Realizar Jornadas  de salud en forma periódica, que incluyan la entrega de medicamentos para brindar la atención medica, odontología y psicológica necesaria a los habitantes de la zona rural del municipio de La Paz-(cesar) </v>
          </cell>
        </row>
        <row r="15041">
          <cell r="E15041">
            <v>1220621266496</v>
          </cell>
          <cell r="F15041" t="str">
            <v>Construir cuatro puestos de salud, para mejorar los servicios de salud, en las veredas: Rabo Largo, Sardinata, Filo Machete y San Pablo del municipio de La Paz (Cesar).</v>
          </cell>
        </row>
        <row r="15042">
          <cell r="E15042">
            <v>1220621266513</v>
          </cell>
          <cell r="F15042" t="str">
            <v xml:space="preserve">Adquirir  una Ambulancia para el Centro de salud del Corregimiento de  San Jose de Oriente del Municipio de La Paz (Cesar) </v>
          </cell>
        </row>
        <row r="15043">
          <cell r="E15043">
            <v>1220621266549</v>
          </cell>
          <cell r="F15043" t="str">
            <v xml:space="preserve">Diseñar e implementar estrategias intersectoriales para la prevención y atención integral del consumo de sustancias psi-coactivas en la zona urbana y rural del municipio de La Paz ( Cesar) </v>
          </cell>
        </row>
        <row r="15044">
          <cell r="E15044">
            <v>1220621266582</v>
          </cell>
          <cell r="F15044" t="str">
            <v>Fortalecer las estrategias para la prevención del embarazo adolescente en la zona rural del municipio de La Paz (Cesar)</v>
          </cell>
        </row>
        <row r="15045">
          <cell r="E15045">
            <v>1220750305725</v>
          </cell>
          <cell r="F15045" t="str">
            <v>Adecuar y dotar con equipos bio médicos e insumos los puestos de salud ubicados en los corregimientos de Rincón, Las Pitillas y de la vereda Arroyo de Agua respectivamente; para brindar una atención efectiva y prioritaria a las necesidades básicas en salud a los habitantes de los núcleos verdales del municipio de San Diego (cesar).</v>
          </cell>
        </row>
        <row r="15046">
          <cell r="E15046">
            <v>1220750305732</v>
          </cell>
          <cell r="F15046" t="str">
            <v>Construir un puesto de salud en la vereda El Toco que garantice la efectiva prestación de servicios básicos a la salud de los habitantes de la  zona rural del municipio de San Diego (Cesar).</v>
          </cell>
        </row>
        <row r="15047">
          <cell r="E15047">
            <v>1220750305735</v>
          </cell>
          <cell r="F15047" t="str">
            <v>Implementar estrategias para un control efectivo a la prestación de los servicios de salud para los habitantes de la zona rural del municipio de San Diego (Cesar), permitiendo el acceso oportuno y con calidad a los servicios médicos.</v>
          </cell>
        </row>
        <row r="15048">
          <cell r="E15048">
            <v>1220750305991</v>
          </cell>
          <cell r="F15048" t="str">
            <v>Garantizar la atención de trastornos mentales, fortaleciendo las acciones de promoción de la salud mental y restablecimiento de los trastornos que padecen los habitan en la zona rural del municipio de San Diego (Cesar).</v>
          </cell>
        </row>
        <row r="15049">
          <cell r="E15049">
            <v>1220750305993</v>
          </cell>
          <cell r="F15049" t="str">
            <v>Implementar las estrategias que permitan garantizar el suministro oportuno y completo de medicamentos formulados por el personal medico tratante. Todo esto mediante la activación de centros o puntos de entrega en la zona rural del municipio San Diego (Cesar).</v>
          </cell>
        </row>
        <row r="15050">
          <cell r="E15050">
            <v>1220750306003</v>
          </cell>
          <cell r="F15050" t="str">
            <v>Fortalecer las estrategias para aumentar la cobertura de salud; garantizando el goce efectivo de derecho a la salud de la población que habita en la zona rural, del municipio de San Diego (Cesar).</v>
          </cell>
        </row>
        <row r="15051">
          <cell r="E15051">
            <v>1220750306006</v>
          </cell>
          <cell r="F15051" t="str">
            <v>Adquirir unidad móvil medico odontológica con disponibilidad priorizada, que garantice la atención de servicios de salud requeridos por los habitantes de la zona rural del municipio San Diego (Cesar).</v>
          </cell>
        </row>
        <row r="15052">
          <cell r="E15052">
            <v>1220750306013</v>
          </cell>
          <cell r="F15052" t="str">
            <v>Garantizar la prestación de servicios de salud; mediante la contratación de profesionales calificados, para brindar atenciones efectivas con accesibilidad a la promoción y prevención de la salud de los habitantes de la zona rural del municipio de San Diego (Cesar).</v>
          </cell>
        </row>
        <row r="15053">
          <cell r="E15053">
            <v>1220750306087</v>
          </cell>
          <cell r="F15053" t="str">
            <v>Implementar estrategias intersectoriales, para la prevención y atención integral del consumo de sustancias psicoactivas, ocasionados como resultado del consumo reiterado de estas sustancias por parte los habitantes de la zona rural del municipio de San Diego (Cesar).</v>
          </cell>
        </row>
        <row r="15054">
          <cell r="E15054">
            <v>1220750306091</v>
          </cell>
          <cell r="F15054" t="str">
            <v>Fortalecer estrategias para prevenir la desnutrición; garantizando la efectiva atención de los servicios de salud, crecimiento desarrollo y control prenatal, logrando con esto brindar una atención integral que promuevan medidas de auto cuidado a los habitantes la zona rural del municipio de San Diego (cesar).</v>
          </cell>
        </row>
        <row r="15055">
          <cell r="E15055">
            <v>1220907320640</v>
          </cell>
          <cell r="F15055" t="str">
            <v>Desarrollo e implementación SISPI en cada pueblo indígena de la región PDET SNSMZBP</v>
          </cell>
        </row>
        <row r="15056">
          <cell r="E15056">
            <v>1220907320641</v>
          </cell>
          <cell r="F15056" t="str">
            <v>Fortalecimiento de la salud de los pueblos indígenas de la región PDET SNSMZBP, con la construcción y adecuación de infraestructuras propias e interculturales de prestación de servicios de salud.</v>
          </cell>
        </row>
        <row r="15057">
          <cell r="E15057">
            <v>1220907320642</v>
          </cell>
          <cell r="F15057" t="str">
            <v>Implementación de  consulta interna intercultural</v>
          </cell>
        </row>
        <row r="15058">
          <cell r="E15058">
            <v>1220908320754</v>
          </cell>
          <cell r="F15058" t="str">
            <v>Construcción y dotación de casas o espacios físicos adecuados para la practica de la salud propia en los resguardos del Pueblo Yukpa.</v>
          </cell>
        </row>
        <row r="15059">
          <cell r="E15059">
            <v>1220908320757</v>
          </cell>
          <cell r="F15059" t="str">
            <v xml:space="preserve">Gestionar la participación efectiva del Pueblo Yukpa en la Subcomisión Nacional de salud de la Mesa Permanente de Concertación con los Pueblos y Organizaciones Indígenas. </v>
          </cell>
        </row>
        <row r="15060">
          <cell r="E15060">
            <v>1220908320759</v>
          </cell>
          <cell r="F15060" t="str">
            <v xml:space="preserve">Financiación, construcción, e implementación del Sistema Intercultural de Salud Propio Indígena SISPI en los resguardos del Pueblo Yukpa. </v>
          </cell>
        </row>
        <row r="15061">
          <cell r="E15061">
            <v>1220908320760</v>
          </cell>
          <cell r="F15061" t="str">
            <v xml:space="preserve">Diseño e implementación de programa para la conservación y recuperación de plantas medicinales que contribuya al fortalecimiento de la salud propia del Pueblo Yukpa. </v>
          </cell>
        </row>
        <row r="15062">
          <cell r="E15062">
            <v>1220908320761</v>
          </cell>
          <cell r="F15062" t="str">
            <v xml:space="preserve">Gestionar el reconocimiento de una UPC diferencial para el Pueblo Yukpa por parte del Ministerio de Salud y Protección Social. </v>
          </cell>
        </row>
        <row r="15063">
          <cell r="E15063">
            <v>1220908320762</v>
          </cell>
          <cell r="F15063" t="str">
            <v xml:space="preserve">Construcción y dotación de puestos de salud en cada uno de los resguardos y pueblos culturales del Pueblo Yukpa. </v>
          </cell>
        </row>
        <row r="15064">
          <cell r="E15064">
            <v>1220001297095</v>
          </cell>
          <cell r="F15064" t="str">
            <v>Construir restaurantes escolares en los establecimientos educativos donde se requiera en la zona rural del municipio de Valledupar (Cesar)</v>
          </cell>
        </row>
        <row r="15065">
          <cell r="E15065">
            <v>1220001297101</v>
          </cell>
          <cell r="F15065" t="str">
            <v xml:space="preserve">Mejorar la infraestructura en todos los establecimientos educativos que lo requieran en la zona rural del municipio de Valledupar (Cesar). </v>
          </cell>
        </row>
        <row r="15066">
          <cell r="E15066">
            <v>1220001297110</v>
          </cell>
          <cell r="F15066" t="str">
            <v>Construir bibliotecas para la promoción de la lectura e investigación, en los establecimientos educativos que lo requieran en la zona rural del municipio de Valledupar (Cesar).</v>
          </cell>
        </row>
        <row r="15067">
          <cell r="E15067">
            <v>1220001297113</v>
          </cell>
          <cell r="F15067" t="str">
            <v>Construir infraestructura de recreación y deporte para tener espacios para el desarrollo físico y el buen aprovechamiento del tiempo libre de los espacios educativos en la zona rural del municipio de Valledupar (Cesar).</v>
          </cell>
        </row>
        <row r="15068">
          <cell r="E15068">
            <v>1220001297118</v>
          </cell>
          <cell r="F15068" t="str">
            <v>Construir sedes educativas nuevas de acuerdo con el análisis de cobertura poblacional en la zona rural del municipio de Valledupar (Cesar)</v>
          </cell>
        </row>
        <row r="15069">
          <cell r="E15069">
            <v>1220001297122</v>
          </cell>
          <cell r="F15069" t="str">
            <v>Construir nuevas aulas que por análisis técnico corresponda en los establecimientos educativos de la zona rural del municipio de Valledupar (Cesar)</v>
          </cell>
        </row>
        <row r="15070">
          <cell r="E15070">
            <v>1220001297126</v>
          </cell>
          <cell r="F15070" t="str">
            <v>Construir baterías sanitarias en los establecimientos educativos que lo requieran en la zona rural del municipio de Valledupar (Cesar).</v>
          </cell>
        </row>
        <row r="15071">
          <cell r="E15071">
            <v>1220001297134</v>
          </cell>
          <cell r="F15071" t="str">
            <v>Construir aulas inteligentes multiproposito de acuerdo a requerimientos y necesidades en los establecimientos educativos que lo requieran de la zona rural del municipio de Valledupar (Cesar).</v>
          </cell>
        </row>
        <row r="15072">
          <cell r="E15072">
            <v>1220001297140</v>
          </cell>
          <cell r="F15072" t="str">
            <v>Reubicar las sedes Educativas que por seguridad lo requieran en la zona rural del municipio de Valledupar (Cesar).</v>
          </cell>
        </row>
        <row r="15073">
          <cell r="E15073">
            <v>1220001297146</v>
          </cell>
          <cell r="F15073" t="str">
            <v>Construir cerramiento en los establecimientos educativos que lo requieran en la zona rural del municipio de Valledupar (Cesar).</v>
          </cell>
        </row>
        <row r="15074">
          <cell r="E15074">
            <v>1220001297149</v>
          </cell>
          <cell r="F15074" t="str">
            <v>Construir espacios multipropósito en los establecimientos educativos que lo requieran en la zona rural del municipio de Valledupar (Cesar)</v>
          </cell>
        </row>
        <row r="15075">
          <cell r="E15075">
            <v>1220001297156</v>
          </cell>
          <cell r="F15075" t="str">
            <v>Asignar la planta docente de manera oportuna que le corresponda a los establecimientos educativos de la zona rural del municipio de Valledupar (Cesar)</v>
          </cell>
        </row>
        <row r="15076">
          <cell r="E15076">
            <v>1220001297173</v>
          </cell>
          <cell r="F15076" t="str">
            <v>Asignar la planta administrativa según necesidad de los establecimientos educativos de la zona rural del municipio de Valledupar (Cesar).</v>
          </cell>
        </row>
        <row r="15077">
          <cell r="E15077">
            <v>1220001297181</v>
          </cell>
          <cell r="F15077" t="str">
            <v>Asignar docentes orientadores según necesidad de los establecimientos educativos de la zona rural del municipio de Valledupar (Cesar).</v>
          </cell>
        </row>
        <row r="15078">
          <cell r="E15078">
            <v>1220001297199</v>
          </cell>
          <cell r="F15078" t="str">
            <v>Atender a la población escolar en condición de discapacidad con criterios de Calidad, oportunidad y pertinencia de la población rural del municipio de Valledupar (Cesar)</v>
          </cell>
        </row>
        <row r="15079">
          <cell r="E15079">
            <v>1220001297213</v>
          </cell>
          <cell r="F15079" t="str">
            <v>Implementar un programa de transporte escolar, de manera oportuna (40 semanas), de calidad (seguridad para los estudiantes) y pertinente para la zona rural del Municipio de Valledupar (Cesar).</v>
          </cell>
        </row>
        <row r="15080">
          <cell r="E15080">
            <v>1220001297218</v>
          </cell>
          <cell r="F15080" t="str">
            <v>Implementar programa de Alimentación Escolar PAE con criterios de calidad, oportunidad y cobertura en los establecimientos educativos en la zona rural del municipio de Valledupar (Cesar).</v>
          </cell>
        </row>
        <row r="15081">
          <cell r="E15081">
            <v>1220001297254</v>
          </cell>
          <cell r="F15081" t="str">
            <v>Dotar de manera general a los establecimientos educativos de la zona rural del municipio de Valledupar (Cesar).</v>
          </cell>
        </row>
        <row r="15082">
          <cell r="E15082">
            <v>1220001297258</v>
          </cell>
          <cell r="F15082" t="str">
            <v xml:space="preserve">Dotar de computadores y equipos tecnológicos a los establecimientos educativos con el fin de que los estudiantes se formen de manera integral en la zona rural del municipio de Valledupar (Cesar). </v>
          </cell>
        </row>
        <row r="15083">
          <cell r="E15083">
            <v>1220001297260</v>
          </cell>
          <cell r="F15083" t="str">
            <v xml:space="preserve">Dotar a los estudiantes de kit escolar y uniformes de los establecimientos educativos de la zona rural del municipio de Valledupar (Cesar) </v>
          </cell>
        </row>
        <row r="15084">
          <cell r="E15084">
            <v>1220001297282</v>
          </cell>
          <cell r="F15084" t="str">
            <v>Reapertura de sedes Educativas  que garantice el acceso a la educación de la población de la zona rural del municipio de Valledupar (Cesar).</v>
          </cell>
        </row>
        <row r="15085">
          <cell r="E15085">
            <v>1220001297290</v>
          </cell>
          <cell r="F15085" t="str">
            <v xml:space="preserve">Abrir educación media en establecimientos educativos que según las condiciones lo requieran, en la zona rural del municipio de Valledupar (Cesar). </v>
          </cell>
        </row>
        <row r="15086">
          <cell r="E15086">
            <v>1220001297316</v>
          </cell>
          <cell r="F15086" t="str">
            <v>Formar a los docentes con criterio de calidad y pertinencia para la zona rural del municipio de Valledupar (Cesar).</v>
          </cell>
        </row>
        <row r="15087">
          <cell r="E15087">
            <v>1220001297351</v>
          </cell>
          <cell r="F15087" t="str">
            <v xml:space="preserve">Implementar educación media técnica en las instituciones educativas rurales que lo requieran de acuerdo a las vocaciones técnicas pertinentes en la zona rural del municipio de Valledupar (Cesar). </v>
          </cell>
        </row>
        <row r="15088">
          <cell r="E15088">
            <v>1220001297372</v>
          </cell>
          <cell r="F15088" t="str">
            <v>Implementar proyectos transversales para el desarrollo de competencias ciudadanas y fortalecer temas de genero en los estudiantes de los establecimientos educativos de la zona rural del municipio de Valledupar (Cesar).</v>
          </cell>
        </row>
        <row r="15089">
          <cell r="E15089">
            <v>1220001297484</v>
          </cell>
          <cell r="F15089" t="str">
            <v>Implementar programa de alfabetización que reduzca los índices de analfabetismo en la población adulta  en la zona rural del municipio de Valledupar (Cesar).</v>
          </cell>
        </row>
        <row r="15090">
          <cell r="E15090">
            <v>1220001297493</v>
          </cell>
          <cell r="F15090" t="str">
            <v xml:space="preserve">Implementar programas de educación para la población adulta, en los ciclos 3,4,5 y 6 en la zona rural del municipio de Valledupar (Cesar); para que puedan culminar sus estudios académicos. </v>
          </cell>
        </row>
        <row r="15091">
          <cell r="E15091">
            <v>1220001297498</v>
          </cell>
          <cell r="F15091" t="str">
            <v>Implementar programas de formación para el trabajo y desarrollo humano pertinentes, para la población de la zona rural del municipio de Valledupar (Cesar).Priorizando a las mujeres.</v>
          </cell>
        </row>
        <row r="15092">
          <cell r="E15092">
            <v>1220001297606</v>
          </cell>
          <cell r="F15092" t="str">
            <v xml:space="preserve">Ampliar la oferta de programas de educación superior( técnicos, tecnológicos y profesionales) técnicos y tecnológicos con pertinencia para la población rural del municipio de Valledupar (Cesar). </v>
          </cell>
        </row>
        <row r="15093">
          <cell r="E15093">
            <v>1220001297611</v>
          </cell>
          <cell r="F15093" t="str">
            <v>Implementar programas de becas y subsidios de sostenimiento en educación superior para que la población de la zona rural mejore sus condiciones de vida, en el municipio de Valledupar (Cesar).</v>
          </cell>
        </row>
        <row r="15094">
          <cell r="E15094">
            <v>1220001297669</v>
          </cell>
          <cell r="F15094" t="str">
            <v>Diseñar e implementar un programa de nivelación de competencias basicas para los estudiantes en educación media para la población rural del municipio de Valledupar</v>
          </cell>
        </row>
        <row r="15095">
          <cell r="E15095">
            <v>1220001297723</v>
          </cell>
          <cell r="F15095" t="str">
            <v>Construir infraestructura de cultural con enfoque diferencial (Afro) según requerimientos en la zona rural del municipio de Valledupar (Cesar).</v>
          </cell>
        </row>
        <row r="15096">
          <cell r="E15096">
            <v>1220001297739</v>
          </cell>
          <cell r="F15096" t="str">
            <v>Implementar programa de formación artística y cultural en la zona rural del municipio de Valledupar (Cesar).</v>
          </cell>
        </row>
        <row r="15097">
          <cell r="E15097">
            <v>1220001297767</v>
          </cell>
          <cell r="F15097" t="str">
            <v>Mejorar la infraestructura de recreación y deporte existentes en la zona rural del municipio de Valledupar (Cesar).</v>
          </cell>
        </row>
        <row r="15098">
          <cell r="E15098">
            <v>1220001297770</v>
          </cell>
          <cell r="F15098" t="str">
            <v>Construir infraestructura de cultural según requerimientos en la zona rural del municipio de Valledupar (Cesar).</v>
          </cell>
        </row>
        <row r="15099">
          <cell r="E15099">
            <v>1220001297788</v>
          </cell>
          <cell r="F15099" t="str">
            <v xml:space="preserve">Ampliar subsidios estudiantiles para niños y jóvenes de la zona rural del municipio de Valledupar (Cesar). </v>
          </cell>
        </row>
        <row r="15100">
          <cell r="E15100">
            <v>1220001297805</v>
          </cell>
          <cell r="F15100" t="str">
            <v xml:space="preserve">Implementar la cátedra Afro, en todos los establecimientos educativos, en la zona rural del municipio de Valledupar (Cesar). </v>
          </cell>
        </row>
        <row r="15101">
          <cell r="E15101">
            <v>1220001297820</v>
          </cell>
          <cell r="F15101" t="str">
            <v>Diseñar e implementar modelo de educación afro propio para la comunidad autoreconocida del area rural del municipio de Valledupar. Cesar</v>
          </cell>
        </row>
        <row r="15102">
          <cell r="E15102">
            <v>1220001297842</v>
          </cell>
          <cell r="F15102" t="str">
            <v>Implementar programa de recreación y deporte, para la práctica de diferentes disciplinas deportivas y el buen manejo del tiempo libre en la zona rural del municipio de Valledupar (Cesar).</v>
          </cell>
        </row>
        <row r="15103">
          <cell r="E15103">
            <v>1220001297857</v>
          </cell>
          <cell r="F15103" t="str">
            <v xml:space="preserve">Garantizar la atención de la  Primera Infancia, en modalidad pertinente, para la población rural y rural dispersa del municipio de Valledupar (Cesar). </v>
          </cell>
        </row>
        <row r="15104">
          <cell r="E15104">
            <v>1220001297965</v>
          </cell>
          <cell r="F15104" t="str">
            <v>Gestionar la inclusión de catedra SABERES ANCESTRALES, donde se transmitan conocimientos propios de las comunidades indigenas, afro y campesina, en los curriculos de los programas de educación superior.</v>
          </cell>
        </row>
        <row r="15105">
          <cell r="E15105">
            <v>1220001298029</v>
          </cell>
          <cell r="F15105" t="str">
            <v>Construir infraestructura de recreación y deporte donde se requiera en el area rural del municipio de Valledupara, Cesar.</v>
          </cell>
        </row>
        <row r="15106">
          <cell r="E15106">
            <v>1220013285732</v>
          </cell>
          <cell r="F15106" t="str">
            <v>Garantizar la Atención Integral a la primera infancia en la modalidad pertinente, para la zona rural del Municipio de Agustín Codazzi (Cesar).</v>
          </cell>
        </row>
        <row r="15107">
          <cell r="E15107">
            <v>1220013285737</v>
          </cell>
          <cell r="F15107" t="str">
            <v>Construir aulas nuevas en los establecimientos educativos donde se requiera,  en la zona rural del municipio de Agustín Codazzi (Cesar).</v>
          </cell>
        </row>
        <row r="15108">
          <cell r="E15108">
            <v>1220013285741</v>
          </cell>
          <cell r="F15108" t="str">
            <v>Construir baterías sanitarias en los establecimientos educativos que lo requieran en la zona rural del municipio de Agustín Codazzi (Cesar).</v>
          </cell>
        </row>
        <row r="15109">
          <cell r="E15109">
            <v>1220013285743</v>
          </cell>
          <cell r="F15109" t="str">
            <v>Construir bibliotecas en los establecimientos educativos que lo requieran de la zona rural del municipio de Agustín Codazzi (Cesar).</v>
          </cell>
        </row>
        <row r="15110">
          <cell r="E15110">
            <v>1220013285744</v>
          </cell>
          <cell r="F15110" t="str">
            <v>Construir restaurantes escolares en los establecimientos educativos que lo requieran de la zona rural del municipio de Agustín Codazzi (Cesar).</v>
          </cell>
        </row>
        <row r="15111">
          <cell r="E15111">
            <v>1220013285750</v>
          </cell>
          <cell r="F15111" t="str">
            <v xml:space="preserve">Construir salón de informática en los establecimientos educativos que lo requieran de la zona rural del municipio de Agustín Codazzi (Cesar). </v>
          </cell>
        </row>
        <row r="15112">
          <cell r="E15112">
            <v>1220013285753</v>
          </cell>
          <cell r="F15112" t="str">
            <v>Construir un polideportivo en los establecimientos educativo que lo requieran en la zona rural del municipio de Agustín Codazzi (Cesar).</v>
          </cell>
        </row>
        <row r="15113">
          <cell r="E15113">
            <v>1220013285776</v>
          </cell>
          <cell r="F15113" t="str">
            <v>Diseñar estrategias, que faciliten el acceso a la formación técnica  en salud;  a las personas que habitan la  zona rural de el municipio de Agustin Codazzi Cesar.</v>
          </cell>
        </row>
        <row r="15114">
          <cell r="E15114">
            <v>1220013285777</v>
          </cell>
          <cell r="F15114" t="str">
            <v>Asignar la planta docente que le corresponda a los establecimientos educativos de la zona rural del municipio de Agustín Codazzi (Cesar).</v>
          </cell>
        </row>
        <row r="15115">
          <cell r="E15115">
            <v>1220013285780</v>
          </cell>
          <cell r="F15115" t="str">
            <v>Asignar la planta de personal orientador que le corresponda a los establecimientos educativos de la zona rural del municipio de Agustín Codazzi (Cesar).</v>
          </cell>
        </row>
        <row r="15116">
          <cell r="E15116">
            <v>1220013285833</v>
          </cell>
          <cell r="F15116" t="str">
            <v>Implementar la modalidad técnica agropecuaria en las instituciones educativas del corregimiento Llerasca (Simón Bolívar) y la vereda Iberia (Divino Niño) de la zona rural del municipio de Agustín (Codazzi).</v>
          </cell>
        </row>
        <row r="15117">
          <cell r="E15117">
            <v>1220013285846</v>
          </cell>
          <cell r="F15117" t="str">
            <v>Implementar un programa de transporte escolar, de manera oportuna (40 semanas académicas), de calidad (seguridad para los estudiantes) y pertinente para la zona rural del Municipio de Agustín Codazzi (Cesar).</v>
          </cell>
        </row>
        <row r="15118">
          <cell r="E15118">
            <v>1220013285851</v>
          </cell>
          <cell r="F15118" t="str">
            <v>Mejorar el programa de alimentación escolar PAE, para los establecimientos educativos de la zona rural del municipio de Agustín Codazzi (Cesar).</v>
          </cell>
        </row>
        <row r="15119">
          <cell r="E15119">
            <v>1220013285853</v>
          </cell>
          <cell r="F15119" t="str">
            <v>Mejorar la infraestructura educativa de los establecimientos educativos que lo requieran en la zona rural del municipio de Agustín Codazzi (Cesar).</v>
          </cell>
        </row>
        <row r="15120">
          <cell r="E15120">
            <v>1220013285855</v>
          </cell>
          <cell r="F15120" t="str">
            <v>Dotar de manera general a los establecimientos educativos de acuerdo a sus necesidades y requerimientos en la zona rural del municipio de Agustín Codazzi (Cesar).</v>
          </cell>
        </row>
        <row r="15121">
          <cell r="E15121">
            <v>1220013285876</v>
          </cell>
          <cell r="F15121" t="str">
            <v>Ampliar la oferta de programas técnicos y cursos complementarios (programas SER) para la población de la zona rural del municipio de Agustín Codazzi (Cesar).</v>
          </cell>
        </row>
        <row r="15122">
          <cell r="E15122">
            <v>1220013285879</v>
          </cell>
          <cell r="F15122" t="str">
            <v>Ampliar e Implementar programas de educación superior pertinentes y de calidad para la población rural del municipio de Agustín Codazzi (Cesar).</v>
          </cell>
        </row>
        <row r="15123">
          <cell r="E15123">
            <v>1220013285881</v>
          </cell>
          <cell r="F15123" t="str">
            <v xml:space="preserve">Asignar planta de personal administrativo en los establecimientos educativos de la zona rural del municipio de Agustín Codazzi (Cesar). </v>
          </cell>
        </row>
        <row r="15124">
          <cell r="E15124">
            <v>1220013285888</v>
          </cell>
          <cell r="F15124" t="str">
            <v>Construir infraestructura de recreación y deporte (parques, canchas múltiples) en la zona rural de municipio de Agustín Codazzi (Cesar).</v>
          </cell>
        </row>
        <row r="15125">
          <cell r="E15125">
            <v>1220013285894</v>
          </cell>
          <cell r="F15125" t="str">
            <v>Implementar programa de formación artística y cultural en la zona rural del municipio de Agustín (Codazzi).</v>
          </cell>
        </row>
        <row r="15126">
          <cell r="E15126">
            <v>1220013285895</v>
          </cell>
          <cell r="F15126" t="str">
            <v>Implementar programa de educación para adultos en básica y media, para la población rural del municipio de Agustín Codazzi (Cesar).</v>
          </cell>
        </row>
        <row r="15127">
          <cell r="E15127">
            <v>1220013285897</v>
          </cell>
          <cell r="F15127" t="str">
            <v xml:space="preserve">Implementar un Programa de alfabetización para población adulta de la zona rural del municipio de Agustín Codazzi (Cesar). </v>
          </cell>
        </row>
        <row r="15128">
          <cell r="E15128">
            <v>1220013285901</v>
          </cell>
          <cell r="F15128" t="str">
            <v xml:space="preserve">Mejorar el proceso de contratación de los docentes que sea de manera oportuna, con calidad y permanente para los establecimientos educativos de la zona rural del municipio de Agustín (Codazzi). </v>
          </cell>
        </row>
        <row r="15129">
          <cell r="E15129">
            <v>1220013285905</v>
          </cell>
          <cell r="F15129" t="str">
            <v>Implementar la modalidad media técnica en las instituciones educativas de la zona rural del municipio de Agustín (Codazzi).</v>
          </cell>
        </row>
        <row r="15130">
          <cell r="E15130">
            <v>1220013285907</v>
          </cell>
          <cell r="F15130" t="str">
            <v xml:space="preserve">Dotar de computadores y equipos tecnológicos a los establecimientos educativos en la zona rural del municipio de Agustín (Codazzi).  </v>
          </cell>
        </row>
        <row r="15131">
          <cell r="E15131">
            <v>1220013285911</v>
          </cell>
          <cell r="F15131" t="str">
            <v xml:space="preserve">Ampliar los cupos de la oferta de programas tecnológicos, con ayudas para sostenimiento y permanencia para la población rural del municipio de Agustín (Codazzi).   </v>
          </cell>
        </row>
        <row r="15132">
          <cell r="E15132">
            <v>1220013285912</v>
          </cell>
          <cell r="F15132" t="str">
            <v>Implementar programa de recreación y deporte para la educación corporal y el buen uso del manejo del tiempo libre en la zona rural del municipio de Agustín (Codazzi).</v>
          </cell>
        </row>
        <row r="15133">
          <cell r="E15133">
            <v>1220013285914</v>
          </cell>
          <cell r="F15133" t="str">
            <v xml:space="preserve">Construir infraestructura de cultura (casa cultural) para la formación de la población rural en diferentes expresiones artísticas y la promoción de la cultura, en la zona rural del municipio de Agustín (Codazzi).  </v>
          </cell>
        </row>
        <row r="15134">
          <cell r="E15134">
            <v>1220013285976</v>
          </cell>
          <cell r="F15134" t="str">
            <v xml:space="preserve">Construir internado en la institución educativa (Divino Niño) ubicada en la vereda Iberia de la zona rural del municipio de Agustín (Codazzi). </v>
          </cell>
        </row>
        <row r="15135">
          <cell r="E15135">
            <v>1220013285984</v>
          </cell>
          <cell r="F15135" t="str">
            <v xml:space="preserve">Implementar programas de formación para el trabajo y desarrollo humano, en diferentes oficios priorizando a la mujer en la zona rural del municipio de Agustín (Codazzi). </v>
          </cell>
        </row>
        <row r="15136">
          <cell r="E15136">
            <v>1220013286007</v>
          </cell>
          <cell r="F15136" t="str">
            <v>Implementar proyectos pedagógicos de formación integral, para el desarrollo de competencias ciudadanas, competencias sociales, liderazgo, medio ambiente, derechos humanos; para los estudiantes de los establecimientos educativos en la zona rural del municipio de Agustín (Codazzi).</v>
          </cell>
        </row>
        <row r="15137">
          <cell r="E15137">
            <v>1220013286016</v>
          </cell>
          <cell r="F15137" t="str">
            <v>Implementar programa de inclusión educativa para atender a la población en condición de discapacidad que les garantice el acceso a la educación en la zona rural del municipio de Agustín (Codazzi).</v>
          </cell>
        </row>
        <row r="15138">
          <cell r="E15138">
            <v>1220045280488</v>
          </cell>
          <cell r="F15138" t="str">
            <v>Abrir educación secundaria del grado (6 a 9) en los establecimientos educativos que por análisis técnico lo requieran en la zona rural del municipio de Becerril (Cesar).</v>
          </cell>
        </row>
        <row r="15139">
          <cell r="E15139">
            <v>1220045280497</v>
          </cell>
          <cell r="F15139" t="str">
            <v xml:space="preserve">Abrir educación media en los establecimientos que por análisis técnico lo requieran para garantizar el acceso y la continuidad de los estudiantes en la zona rural del municipio de Becerril (Cesar). </v>
          </cell>
        </row>
        <row r="15140">
          <cell r="E15140">
            <v>1220045280517</v>
          </cell>
          <cell r="F15140" t="str">
            <v>Garantizar la atención a la primera infancia en la modalidad pertinente,  para la zona rural del municipio de Becerril (Cesar)</v>
          </cell>
        </row>
        <row r="15141">
          <cell r="E15141">
            <v>1220045280689</v>
          </cell>
          <cell r="F15141" t="str">
            <v>Ampliar la oferta de programas de formación técnica y programas complementarios pertinentes para el acceso a la educación formal de la población rural del municipio de Becerril (Cesar).</v>
          </cell>
        </row>
        <row r="15142">
          <cell r="E15142">
            <v>1220045280704</v>
          </cell>
          <cell r="F15142" t="str">
            <v xml:space="preserve">Construir aulas nuevas en los establecimientos educativos que lo requieran en la zona rural del municipio de Becerril (Cesar). </v>
          </cell>
        </row>
        <row r="15143">
          <cell r="E15143">
            <v>1220045280706</v>
          </cell>
          <cell r="F15143" t="str">
            <v xml:space="preserve">Construir sedes nuevas de acuerdo al análisis de cobertura poblacional en la zona rural del municipio de Becerril (Cesar). </v>
          </cell>
        </row>
        <row r="15144">
          <cell r="E15144">
            <v>1220045280708</v>
          </cell>
          <cell r="F15144" t="str">
            <v xml:space="preserve">Mejorar infraestructura educativa de los establecimientos educativos que lo requieran en la zona rural de municipio de Becerril (Cesar). </v>
          </cell>
        </row>
        <row r="15145">
          <cell r="E15145">
            <v>1220045280716</v>
          </cell>
          <cell r="F15145" t="str">
            <v xml:space="preserve">Construir infraestructura de recreación y deporte que permita el desarrollo físico, mental y el manejo del tiempo libre de la población de la zona rural del municipio de Becerril (Cesar). </v>
          </cell>
        </row>
        <row r="15146">
          <cell r="E15146">
            <v>1220045280717</v>
          </cell>
          <cell r="F15146" t="str">
            <v>Diseñar las estrategias que faciliten el acceso a la formación técnica en salud de las personas que habitan en la zona rural del municipio de Becerril (Cesar).</v>
          </cell>
        </row>
        <row r="15147">
          <cell r="E15147">
            <v>1220045280725</v>
          </cell>
          <cell r="F15147" t="str">
            <v>Mejorar el servicio de transporte escolar, de manera oportuna (40 semanas), de calidad (que los estudiantes estén seguros) para su desplazamiento y pertinente para la zona rural del municipio de Becerril (Cesar).</v>
          </cell>
        </row>
        <row r="15148">
          <cell r="E15148">
            <v>1220045280774</v>
          </cell>
          <cell r="F15148" t="str">
            <v xml:space="preserve">Implementar programa de inclusión para atender a la población en condición de discapacidad que les garantice el acceso a la educación en las zona rural del municipio de Becerril (Cesar). </v>
          </cell>
        </row>
        <row r="15149">
          <cell r="E15149">
            <v>1220045280783</v>
          </cell>
          <cell r="F15149" t="str">
            <v>Fortalecer la eficiencia de la planta docente teniendo en cuenta, el cumplimiento en el  tiempo escolar (calendario escolar) y jornada laboral en los establecimientos educativos para mejorar la eficacia en los procesos de enseñanza  de la zona rural del municipio de Becerril (Cesar).</v>
          </cell>
        </row>
        <row r="15150">
          <cell r="E15150">
            <v>1220045280786</v>
          </cell>
          <cell r="F15150" t="str">
            <v xml:space="preserve"> Implementar un programa de alfabetización que reduzca los índices de analfabetismo para la población adulta del municipio de Becerril (Cesar).</v>
          </cell>
        </row>
        <row r="15151">
          <cell r="E15151">
            <v>1220045280791</v>
          </cell>
          <cell r="F15151" t="str">
            <v>Dotar de computadores y equipos tecnológicos a los establecimientos educativos para que los estudiantes conozcan sobre el manejo de nuevas tecnologías de la información, y desarrollen este tipo de competencias  en la zona rural del municipio de Becerril (Cesar)</v>
          </cell>
        </row>
        <row r="15152">
          <cell r="E15152">
            <v>1220045280804</v>
          </cell>
          <cell r="F15152" t="str">
            <v xml:space="preserve">Implementar programas de formación tecnológica con ayudas para el sostenimiento, la permanencia y la culminación de estudios, con vinculación al internado en el SENA para los estudiantes de la zona rural del municipio de Becerril (Cesar). </v>
          </cell>
        </row>
        <row r="15153">
          <cell r="E15153">
            <v>1220045280809</v>
          </cell>
          <cell r="F15153" t="str">
            <v xml:space="preserve">Fortalecer los programas de becas que existen en la actualidad ampliando los cupos para el municipio con subsidios de sostenimiento en educación superior para la población rural del municipio de Becerril (Cesar).   </v>
          </cell>
        </row>
        <row r="15154">
          <cell r="E15154">
            <v>1220045280812</v>
          </cell>
          <cell r="F15154" t="str">
            <v>Asignar la planta docente que le corresponda a los establecimientos educativos de la zona rural del municipio de Becerril (Cesar).</v>
          </cell>
        </row>
        <row r="15155">
          <cell r="E15155">
            <v>1220045280818</v>
          </cell>
          <cell r="F15155" t="str">
            <v>Implementar programa de alimentación escolar PAE, brindando una alimentación de calidad para los estudiantes de los establecimientos educativos de la zona rural del municipio de Becerril (Cesar).</v>
          </cell>
        </row>
        <row r="15156">
          <cell r="E15156">
            <v>1220045280824</v>
          </cell>
          <cell r="F15156" t="str">
            <v>Implementar proyectos pedagógicos para el desarrollo de competencias ciudadanas, liderazgo, derechos humanos en los estudiantes de los establecimientos educativos de la zona rural del municipio de Becerril (Cesar).</v>
          </cell>
        </row>
        <row r="15157">
          <cell r="E15157">
            <v>1220045280849</v>
          </cell>
          <cell r="F15157" t="str">
            <v xml:space="preserve">Reubicar el establecimiento educativo (Escuela Nueva del corregimiento Estados Unidos) por estar en zona de alto riesgo en el municipio de Becerril (Cesar) </v>
          </cell>
        </row>
        <row r="15158">
          <cell r="E15158">
            <v>1220045280860</v>
          </cell>
          <cell r="F15158" t="str">
            <v>Dotar de manera general a los establecimientos educativos de acuerdo a sus necesidades y requerimientos en la zona rural del municipio de Becerril (Cesar).</v>
          </cell>
        </row>
        <row r="15159">
          <cell r="E15159">
            <v>1220045280865</v>
          </cell>
          <cell r="F15159" t="str">
            <v xml:space="preserve">Implementar un programa de adultos en básica y media, priorizando a las mujeres y a la población LGBTI de la zona rural del municipio de Becerril (Cesar). </v>
          </cell>
        </row>
        <row r="15160">
          <cell r="E15160">
            <v>1220045280869</v>
          </cell>
          <cell r="F15160" t="str">
            <v>Construir infraestructura de cultura (casa de cultura) para la formación en artes y cultura que permitan el desarrollo de talentos y la promoción de la cultura en la zona rural del municipio de Becerril (Cesar).</v>
          </cell>
        </row>
        <row r="15161">
          <cell r="E15161">
            <v>1220045280878</v>
          </cell>
          <cell r="F15161" t="str">
            <v xml:space="preserve">Implementar programa de recreación y deporte con su respectiva dotación de materiales para la practica en diferentes disciplinas en la zona rural del municipio de Becerril (Cesar). </v>
          </cell>
        </row>
        <row r="15162">
          <cell r="E15162">
            <v>1220400296852</v>
          </cell>
          <cell r="F15162" t="str">
            <v xml:space="preserve">Garantizar la ampliación de la política de Primera Infancia de Cero a Siempre para el desarrollo integral de los infantes en la zona rural del municipio de La Jagua de Ibirico (Cesar). </v>
          </cell>
        </row>
        <row r="15163">
          <cell r="E15163">
            <v>1220400296910</v>
          </cell>
          <cell r="F15163" t="str">
            <v>Construir restaurantes escolares en los establecimientos educativos donde se requiera en la zona rural del municipio de La Jagua de Ibirico (Cesar).</v>
          </cell>
        </row>
        <row r="15164">
          <cell r="E15164">
            <v>1220400296912</v>
          </cell>
          <cell r="F15164" t="str">
            <v>Mejorar infraestructura educativa en todos los establecimientos educativos que lo requieran en la zona rural del municipio de La Jagua de Ibirico (Cesar).</v>
          </cell>
        </row>
        <row r="15165">
          <cell r="E15165">
            <v>1220400296914</v>
          </cell>
          <cell r="F15165" t="str">
            <v>Construir bibliotecas en los establecimientos educativos que lo requieran en la zona rural del municipio de La Jagua de Ibirico (Cesar).</v>
          </cell>
        </row>
        <row r="15166">
          <cell r="E15166">
            <v>1220400296919</v>
          </cell>
          <cell r="F15166" t="str">
            <v>Construir sedes educativas nuevas de acuerdo con el análisis de cobertura poblacional en la zona rural del municipio de La Jagua de Ibirico (Cesar).</v>
          </cell>
        </row>
        <row r="15167">
          <cell r="E15167">
            <v>1220400296920</v>
          </cell>
          <cell r="F15167" t="str">
            <v>Construir aulas nuevas que por análisis técnico corresponda en la zona rural del municipio de La Jagua de Ibirico (Cesar)</v>
          </cell>
        </row>
        <row r="15168">
          <cell r="E15168">
            <v>1220400296922</v>
          </cell>
          <cell r="F15168" t="str">
            <v xml:space="preserve">Construir baterías sanitarias en los establecimientos educativos que lo requieran en la zona rural del municipio de La Jagua de Ibirico (Cesar). </v>
          </cell>
        </row>
        <row r="15169">
          <cell r="E15169">
            <v>1220400296925</v>
          </cell>
          <cell r="F15169" t="str">
            <v xml:space="preserve">Construir internados en las instituciones educativas, de las cabeceras de los corregimientos la victoria, boquerón,  la palmita y vereda san isidro de la zona rural del municipio de La Jagua de Ibirico (Cesar). </v>
          </cell>
        </row>
        <row r="15170">
          <cell r="E15170">
            <v>1220400296928</v>
          </cell>
          <cell r="F15170" t="str">
            <v xml:space="preserve">Construir sala de informática en los establecimientos educativos que lo requieran en la zona rural del municipio de La Jagua de Ibirico (Cesar). </v>
          </cell>
        </row>
        <row r="15171">
          <cell r="E15171">
            <v>1220400296931</v>
          </cell>
          <cell r="F15171" t="str">
            <v xml:space="preserve">Asignar la planta docente que corresponda, con calidad y pertinencia a los establecimientos educativos de la zona rural del municipio de La Jagua de Ibirico (Cesar). </v>
          </cell>
        </row>
        <row r="15172">
          <cell r="E15172">
            <v>1220400296933</v>
          </cell>
          <cell r="F15172" t="str">
            <v>Asignar la planta de personal orientador para los establecimientos educativos en donde se requiera en la zona rural del municipio de La Jagua de Ibirico (Cesar).</v>
          </cell>
        </row>
        <row r="15173">
          <cell r="E15173">
            <v>1220400296949</v>
          </cell>
          <cell r="F15173" t="str">
            <v xml:space="preserve">Abrir educación secundaria en los establecimientos educativos que lo requieran en la zona rural del municipio de La Jagua de Ibirico (Cesar). </v>
          </cell>
        </row>
        <row r="15174">
          <cell r="E15174">
            <v>1220400296952</v>
          </cell>
          <cell r="F15174" t="str">
            <v xml:space="preserve">Fortalecer programa de transporte escolar que sea oportuno y constante, de calidad y pertinente para la zona rural y zona rural dispersa del municipio de la Jagua de Ibirico (Cesar). </v>
          </cell>
        </row>
        <row r="15175">
          <cell r="E15175">
            <v>1220400296958</v>
          </cell>
          <cell r="F15175" t="str">
            <v>Implementar programa de Alimentación Escolar PAE con criterios de calidad, oportunidad y cobertura en los establecimientos educativos de la zona rural del municipio de La Jagua de Ibirico (Cesar).</v>
          </cell>
        </row>
        <row r="15176">
          <cell r="E15176">
            <v>1220400296963</v>
          </cell>
          <cell r="F15176" t="str">
            <v xml:space="preserve">Implementar programa para atender a la población en condición de discapacidad con criterios de calidad, oportunidad y pertinencia en la zona rural del municipio de La Jagua de Ibirico (Cesar). </v>
          </cell>
        </row>
        <row r="15177">
          <cell r="E15177">
            <v>1220400296989</v>
          </cell>
          <cell r="F15177" t="str">
            <v xml:space="preserve">Ampliar la oferta de programas técnicos y tecnológicos con pertinencia para la población rural del municipio de La Jagua de Ibirico (Cesar). </v>
          </cell>
        </row>
        <row r="15178">
          <cell r="E15178">
            <v>1220400296991</v>
          </cell>
          <cell r="F15178" t="str">
            <v xml:space="preserve">Implementar programas de becas y subsidios de sostenimiento para Educación Superior pertinentes y de calidad para la población rural del municipio de La Jagua de Ibirico (Cesar). </v>
          </cell>
        </row>
        <row r="15179">
          <cell r="E15179">
            <v>1220400297011</v>
          </cell>
          <cell r="F15179" t="str">
            <v>Implementar programa de formación para el trabajo y desarrollo humano en diferentes temáticas, priorizando a las mujeres en la zona rural del municipio de La Jagua de Ibirico (Cesar).</v>
          </cell>
        </row>
        <row r="15180">
          <cell r="E15180">
            <v>1220400297015</v>
          </cell>
          <cell r="F15180" t="str">
            <v>Implementar proyectos pedagógicos transversales para el crecimiento integral de los estudiantes de los establecimientos educativos de la zona rural del municipio de La Jagua de Ibirico (Cesar).</v>
          </cell>
        </row>
        <row r="15181">
          <cell r="E15181">
            <v>1220400297023</v>
          </cell>
          <cell r="F15181" t="str">
            <v>Implementar modalidad media técnica en los establecimientos educativos donde se requiera en la zona rural del municipio de  la Jagua de Ibirico (Cesar).</v>
          </cell>
        </row>
        <row r="15182">
          <cell r="E15182">
            <v>1220400297056</v>
          </cell>
          <cell r="F15182" t="str">
            <v xml:space="preserve">Construir infraestructura cultural (Casa de la Cultura) para la formación artística y la realización de eventos culturales en la zona rural del municipio de La Jagua de Ibirico (Cesar). </v>
          </cell>
        </row>
        <row r="15183">
          <cell r="E15183">
            <v>1220400297058</v>
          </cell>
          <cell r="F15183" t="str">
            <v xml:space="preserve">Implementar programa de formación artística y cultural con su respectiva dotación, en la zona rural del municipio de La Jagua de Ibirico (Cesar). </v>
          </cell>
        </row>
        <row r="15184">
          <cell r="E15184">
            <v>1220400297060</v>
          </cell>
          <cell r="F15184" t="str">
            <v>Construir espacios e infraestructura de recreación y deporte para el desarrollo físico y el buen aprovechamiento del tiempo libre en la zona rural del municipio de La Jagua de ibirico (Cesar)</v>
          </cell>
        </row>
        <row r="15185">
          <cell r="E15185">
            <v>1220400297062</v>
          </cell>
          <cell r="F15185" t="str">
            <v xml:space="preserve">Implementar programa de recreación y deporte con su respectiva dotación, para el buen manejo del tiempo libre en la zona rural del municipio de La Jagua de Ibirico (Cesar). </v>
          </cell>
        </row>
        <row r="15186">
          <cell r="E15186">
            <v>1220400297159</v>
          </cell>
          <cell r="F15186" t="str">
            <v xml:space="preserve">Capacitar  y garantizar el acceso a la formación técnica; a los habitantes de la zona rural del Municipio de la Jagua de Ibirico Cesar. </v>
          </cell>
        </row>
        <row r="15187">
          <cell r="E15187">
            <v>1220400297302</v>
          </cell>
          <cell r="F15187" t="str">
            <v>Dotar de manera general a los establecimientos educativos de la zona rural del municipio de la Jagua de Ibirico (Cesar).</v>
          </cell>
        </row>
        <row r="15188">
          <cell r="E15188">
            <v>1220400297314</v>
          </cell>
          <cell r="F15188" t="str">
            <v xml:space="preserve">Implementar programa de alfabetización que reduzca los índices de analfabetismo en la población adulta de la zona rural del municipio de La Jagua de Ibirico (Cesar). </v>
          </cell>
        </row>
        <row r="15189">
          <cell r="E15189">
            <v>1220400297377</v>
          </cell>
          <cell r="F15189" t="str">
            <v xml:space="preserve">Implementar programa de Educación de Adultos (validación), priorizando a la población adulta en la zona rural del municipio de La Jagua de Ibirico (Cesar). </v>
          </cell>
        </row>
        <row r="15190">
          <cell r="E15190">
            <v>1220400297388</v>
          </cell>
          <cell r="F15190" t="str">
            <v>Dotar a los estudiantes de los establecimientos educativos rurales de kit escolar y uniformes en el municipio de La Jagua de Ibirico (Cesar).</v>
          </cell>
        </row>
        <row r="15191">
          <cell r="E15191">
            <v>1220400297477</v>
          </cell>
          <cell r="F15191" t="str">
            <v>Implementar programa de formación docente con calidad y pertinencia en la zona rural del municipio de La Jagua de Ibirico ( Cesar).</v>
          </cell>
        </row>
        <row r="15192">
          <cell r="E15192">
            <v>1220400297544</v>
          </cell>
          <cell r="F15192" t="str">
            <v xml:space="preserve">Dotar de computadores y equipos tecnológicos a los establecimientos educativos con el fin de que los estudiantes se formen de manera integral en la zona rural del municipio de La Jagua de Ibirico (Cesar). </v>
          </cell>
        </row>
        <row r="15193">
          <cell r="E15193">
            <v>1220400297896</v>
          </cell>
          <cell r="F15193" t="str">
            <v>Abrir educación media en los establecimientos educativos que lo requieran en la zona rural del municipio de La Jagua de Ibirico (Cesar).</v>
          </cell>
        </row>
        <row r="15194">
          <cell r="E15194">
            <v>1220400297936</v>
          </cell>
          <cell r="F15194" t="str">
            <v>Implementar escuela de padres en los establecimientos educativos de la zona rural del municipio de La Jagua de Ibirico (Cesar).</v>
          </cell>
        </row>
        <row r="15195">
          <cell r="E15195">
            <v>1220443289461</v>
          </cell>
          <cell r="F15195" t="str">
            <v>Garantizar la ampliación de la política de Primera Infancia de Cero a Siempre para el desarrollo integral de los infantes y su entorno, en la zona rural del municipio de Manaure (Cesar).</v>
          </cell>
        </row>
        <row r="15196">
          <cell r="E15196">
            <v>1220443289481</v>
          </cell>
          <cell r="F15196" t="str">
            <v>Mejorar infraestructura educativa en todos los establecimientos educativos que lo requieran en la zona rural del municipio de Manaure (Cesar).</v>
          </cell>
        </row>
        <row r="15197">
          <cell r="E15197">
            <v>1220443289492</v>
          </cell>
          <cell r="F15197" t="str">
            <v>Construir aula múltiple en los establecimientos educativos que lo requieran en la zona rural del municipio de Manaure (Cesar).</v>
          </cell>
        </row>
        <row r="15198">
          <cell r="E15198">
            <v>1220443289493</v>
          </cell>
          <cell r="F15198" t="str">
            <v>Construir baterías sanitarias en los establecimientos educativos que lo requieran en la zona rural del municipio de Manaure (Cesar).</v>
          </cell>
        </row>
        <row r="15199">
          <cell r="E15199">
            <v>1220443289495</v>
          </cell>
          <cell r="F15199" t="str">
            <v xml:space="preserve">Construir bibliotecas en los establecimientos educativos que lo requieran en la zona rural del municipio de Manaure (Cesar). </v>
          </cell>
        </row>
        <row r="15200">
          <cell r="E15200">
            <v>1220443289497</v>
          </cell>
          <cell r="F15200" t="str">
            <v>Construir espacios multipropósito en los establecimientos educativos que lo requieran en la zona rural del municipio de Manaure (Cesar).</v>
          </cell>
        </row>
        <row r="15201">
          <cell r="E15201">
            <v>1220443289499</v>
          </cell>
          <cell r="F15201" t="str">
            <v xml:space="preserve">Construir restaurantes escolares en los establecimientos educativos donde se requiera en la zona rural del municipio de Manaure (Cesar). </v>
          </cell>
        </row>
        <row r="15202">
          <cell r="E15202">
            <v>1220443289502</v>
          </cell>
          <cell r="F15202" t="str">
            <v>Construir salón de informática en los establecimientos educativos que lo requieran de la zona rural del municipio de Manaure (Cesar).</v>
          </cell>
        </row>
        <row r="15203">
          <cell r="E15203">
            <v>1220443289505</v>
          </cell>
          <cell r="F15203" t="str">
            <v>Construir sedes educativas nuevas de acuerdo con el análisis de cobertura poblacional en la zona rural del municipio de Manaure (Cesar).</v>
          </cell>
        </row>
        <row r="15204">
          <cell r="E15204">
            <v>1220443289511</v>
          </cell>
          <cell r="F15204" t="str">
            <v xml:space="preserve">Reubicar el establecimiento educativo de la vereda La Vega de Jacob de la zona rural del municipio de Manaure (Cesar). </v>
          </cell>
        </row>
        <row r="15205">
          <cell r="E15205">
            <v>1220443289513</v>
          </cell>
          <cell r="F15205" t="str">
            <v xml:space="preserve">Construir cerramiento en los establecimientos educativos que lo requieran en la zona rural del municipio de Manaure (Cesar). </v>
          </cell>
        </row>
        <row r="15206">
          <cell r="E15206">
            <v>1220443289544</v>
          </cell>
          <cell r="F15206" t="str">
            <v xml:space="preserve">Asignar planta de personal administrativo en los establecimientos educativos que lo requieran en la zona rural del municipio de Manaure (Cesar). </v>
          </cell>
        </row>
        <row r="15207">
          <cell r="E15207">
            <v>1220443289548</v>
          </cell>
          <cell r="F15207" t="str">
            <v>Asignar la planta docente que corresponda a los establecimientos educativos de la zona rural del municipio de Manaure (Cesar).</v>
          </cell>
        </row>
        <row r="15208">
          <cell r="E15208">
            <v>1220443289609</v>
          </cell>
          <cell r="F15208" t="str">
            <v>Diseñar e implementar estrategias o proyectos para facilitar el acceso a programas de  formación técnica en servicios de salud de personas que habitan la zona rural del municipio de Manaure Cesar</v>
          </cell>
        </row>
        <row r="15209">
          <cell r="E15209">
            <v>1220443289679</v>
          </cell>
          <cell r="F15209" t="str">
            <v>Dotar de computadores y equipos tecnológicos a los establecimientos educativos con el fin de que los estudiantes se formen de manera integral en la zona rural del municipio de Manaure (Cesar).</v>
          </cell>
        </row>
        <row r="15210">
          <cell r="E15210">
            <v>1220443289680</v>
          </cell>
          <cell r="F15210" t="str">
            <v>Dotar de manera general (mobiliario, material pedagógico, kit para laboratorio, tableros, biblioteca) entre otros, a los establecimientos educativos de la zona rural del municipio de Manaure (Cesar).</v>
          </cell>
        </row>
        <row r="15211">
          <cell r="E15211">
            <v>1220443289690</v>
          </cell>
          <cell r="F15211" t="str">
            <v>Dotar a los estudiantes (kit escolar y uniformes) de la zona rural del municipio de Manaure, Departamento del Cesar</v>
          </cell>
        </row>
        <row r="15212">
          <cell r="E15212">
            <v>1220443289695</v>
          </cell>
          <cell r="F15212" t="str">
            <v xml:space="preserve">Implementar programa de Alimentación Escolar PAE con criterios de calidad, oportunidad y cobertura en los establecimientos educativos de la zona rural del municipio de Manaure (Cesar). </v>
          </cell>
        </row>
        <row r="15213">
          <cell r="E15213">
            <v>1220443289719</v>
          </cell>
          <cell r="F15213" t="str">
            <v xml:space="preserve">Atender a la poblacion en condición de discapacidad con criterios de calidad, oportunidad y pertinencia de la poblacion rural del municipio de Manaure, Departamento del Cesar  </v>
          </cell>
        </row>
        <row r="15214">
          <cell r="E15214">
            <v>1220443289745</v>
          </cell>
          <cell r="F15214" t="str">
            <v>Ampliar la cobertura del programa de  familias en Accion en la zona rural del municipio de Manaure, Departamento del Cesar</v>
          </cell>
        </row>
        <row r="15215">
          <cell r="E15215">
            <v>1220443289766</v>
          </cell>
          <cell r="F15215" t="str">
            <v xml:space="preserve">Implementar programa de transporte escolar con criterios  de calidad, oportunidad, cobertura y pertinente para la zona rural del municipio de Manaure (Cesar). </v>
          </cell>
        </row>
        <row r="15216">
          <cell r="E15216">
            <v>1220443289805</v>
          </cell>
          <cell r="F15216" t="str">
            <v>Construir infraestructura de recreación y deporte para tener espacios para el desarrollo físico y el buen aprovechamiento del tiempo libre en la zona rural del municipio de Manaure (Cesar).</v>
          </cell>
        </row>
        <row r="15217">
          <cell r="E15217">
            <v>1220443289807</v>
          </cell>
          <cell r="F15217" t="str">
            <v>Implementar programa de recreación y deporte con su respectiva dotación, para la educación corporal y el buen manejo del tiempo libre en la zona rural del municipio de Manaure (Cesar).</v>
          </cell>
        </row>
        <row r="15218">
          <cell r="E15218">
            <v>1220443289816</v>
          </cell>
          <cell r="F15218" t="str">
            <v xml:space="preserve">Implementar programa de formación artística y cultural en la zona rural del municipio de Manaure (Cesar). </v>
          </cell>
        </row>
        <row r="15219">
          <cell r="E15219">
            <v>1220443289825</v>
          </cell>
          <cell r="F15219" t="str">
            <v>Fortalecimiento de la Concentración de Desarrollo Rural para apertura de programas tecnico y tecnológico, que priorice la atención de jóvenes de zona rural del municipio de Manaure, Departamento del Cesar.</v>
          </cell>
        </row>
        <row r="15220">
          <cell r="E15220">
            <v>1220443289836</v>
          </cell>
          <cell r="F15220" t="str">
            <v>Ampliar e implementar programas de Educación Superior pertinentes y de calidad para la población rural del municipio de Manaure (Cesar) priorizando a las mujeres</v>
          </cell>
        </row>
        <row r="15221">
          <cell r="E15221">
            <v>1220443289839</v>
          </cell>
          <cell r="F15221" t="str">
            <v xml:space="preserve">Implementar programa de alfabetización que reduzca los índices de analfabetismo en la población adulta de la zona rural del municipio de Manaure (Cesar). </v>
          </cell>
        </row>
        <row r="15222">
          <cell r="E15222">
            <v>1220443289844</v>
          </cell>
          <cell r="F15222" t="str">
            <v>Implementar programa de Educación de Adultos (validación), priorizando a la población adulta en la zona rural del municipio de Manaure (Cesar).</v>
          </cell>
        </row>
        <row r="15223">
          <cell r="E15223">
            <v>1220443289846</v>
          </cell>
          <cell r="F15223" t="str">
            <v xml:space="preserve">Implementar proyecto de escuela de padres en los establecimientos educativos de la zona rural del municipio de Manaure (Cesar). </v>
          </cell>
        </row>
        <row r="15224">
          <cell r="E15224">
            <v>1220443289847</v>
          </cell>
          <cell r="F15224" t="str">
            <v xml:space="preserve">Implementar programa de becas y subsidios de sostenimiento en educación superior que garantice el acceso a carreras profesionales en la zona rural del municipio de Manaure (Cesar). </v>
          </cell>
        </row>
        <row r="15225">
          <cell r="E15225">
            <v>1220443289852</v>
          </cell>
          <cell r="F15225" t="str">
            <v xml:space="preserve">Implementar programas de formación para el trabajo y desarrollo humano pertinentes, priorizando las mujeres de la zona rural del municipio de Manaure (Cesar). </v>
          </cell>
        </row>
        <row r="15226">
          <cell r="E15226">
            <v>1220570302449</v>
          </cell>
          <cell r="F15226" t="str">
            <v>Garantizar la Atención Integral a la primera infancia con calidad, cobertura y pertinencia  en la modalidad que corresponda (institucional, familiar o comunitaria) para la zona rural del Municipio de Pueblo Bello (Cesar).</v>
          </cell>
        </row>
        <row r="15227">
          <cell r="E15227">
            <v>1220570302581</v>
          </cell>
          <cell r="F15227" t="str">
            <v>Garantizar el acceso a la formación técnica en salud, donde se fortalezcan las capacidades del recurso humano que habitan en la zona rural del municipio de Pueblo Bello (Cesar)</v>
          </cell>
        </row>
        <row r="15228">
          <cell r="E15228">
            <v>1220570302687</v>
          </cell>
          <cell r="F15228" t="str">
            <v>Implementar un  programa de transporte escolar, de manera oportuna (40 semanas), de calidad (seguridad para los estudiantes) y pertinente para la zona rural del Municipio de Pueblo Bello (Cesar).</v>
          </cell>
        </row>
        <row r="15229">
          <cell r="E15229">
            <v>1220570302695</v>
          </cell>
          <cell r="F15229" t="str">
            <v>Mejorar el programa de Alimentación Escolar PAE con criterios de calidad, oportunidad y cobertura en los establecimientos educativos de la zona rural del municipio de Pueblo Bello (Cesar).</v>
          </cell>
        </row>
        <row r="15230">
          <cell r="E15230">
            <v>1220570302729</v>
          </cell>
          <cell r="F15230" t="str">
            <v>Asignar la planta docente con calidad, oportuna y pertinencia haciendo los nombramientos que le corresponda a los establecimientos educativos de la zona rural del municipio de Pueblo Bello (Cesar).</v>
          </cell>
        </row>
        <row r="15231">
          <cell r="E15231">
            <v>1220570302732</v>
          </cell>
          <cell r="F15231" t="str">
            <v>Asignar la planta de personal orientador a los establecimientos educativos de la zona rural del municipio de Pueblo Bello (Cesar).</v>
          </cell>
        </row>
        <row r="15232">
          <cell r="E15232">
            <v>1220570302739</v>
          </cell>
          <cell r="F15232" t="str">
            <v>Asignar planta de personal administrativo en los establecimientos educativos de la zona rural del municipio de Pueblo Bello (Cesar).</v>
          </cell>
        </row>
        <row r="15233">
          <cell r="E15233">
            <v>1220570302743</v>
          </cell>
          <cell r="F15233" t="str">
            <v>Construir cerramiento perimetral en los establecimientos educativos que lo requieran en la zona rural del municipio de Pueblo Bello (Cesar).</v>
          </cell>
        </row>
        <row r="15234">
          <cell r="E15234">
            <v>1220570302745</v>
          </cell>
          <cell r="F15234" t="str">
            <v>Construir restaurantes y comedores escolares, con calidad y pertinencia (de acuerdo a las necesidades del territorio) en los establecimientos educativos donde se requiera en la zona rural del municipio de Pueblo Bello (Cesar).</v>
          </cell>
        </row>
        <row r="15235">
          <cell r="E15235">
            <v>1220570302750</v>
          </cell>
          <cell r="F15235" t="str">
            <v>Construir biblioteca para la promoción de la lectura e investigación, en los establecimientos educativos que lo requieran en la zona rural del municipio de Pueblo Bello (Cesar).</v>
          </cell>
        </row>
        <row r="15236">
          <cell r="E15236">
            <v>1220570302758</v>
          </cell>
          <cell r="F15236" t="str">
            <v>Construir sedes educativas nuevas con áreas de acceso para población con discapacidad de acuerdo con el análisis de cobertura poblacional y requerimiento en la zona rural del municipio de Pueblo Bello (Cesar).</v>
          </cell>
        </row>
        <row r="15237">
          <cell r="E15237">
            <v>1220570302762</v>
          </cell>
          <cell r="F15237" t="str">
            <v>Construir aulas nuevas que por análisis técnico corresponda en los establecimientos educativos de la zona rural del municipio de Pueblo Bello (Cesar).</v>
          </cell>
        </row>
        <row r="15238">
          <cell r="E15238">
            <v>1220570302767</v>
          </cell>
          <cell r="F15238" t="str">
            <v>Construir baterías e infraestructura de saneamiento básico para la comunidad educativa de los establecimientos que lo requieran en la zona rural del municipio de Pueblo Bello (Cesar).</v>
          </cell>
        </row>
        <row r="15239">
          <cell r="E15239">
            <v>1220570302772</v>
          </cell>
          <cell r="F15239" t="str">
            <v>Construir aulas digitales de informática inteligentes en los establecimientos educativos que lo requieran en la zona rural del municipio de Pueblo Bello (Cesar).</v>
          </cell>
        </row>
        <row r="15240">
          <cell r="E15240">
            <v>1220570302775</v>
          </cell>
          <cell r="F15240" t="str">
            <v>Construir aula múltiple que sirva como ludotecas o espacio multifuncional en los establecimientos educativo que lo requieran en la zona rural del municipio de Pueblo Bello (Cesar).</v>
          </cell>
        </row>
        <row r="15241">
          <cell r="E15241">
            <v>1220570302785</v>
          </cell>
          <cell r="F15241" t="str">
            <v>Construir espacios multipropósito en los establecimientos educativos que lo requieran en la zona rural del municipio de Pueblo Bello (Cesar).</v>
          </cell>
        </row>
        <row r="15242">
          <cell r="E15242">
            <v>1220570302789</v>
          </cell>
          <cell r="F15242" t="str">
            <v>Mejorar y adecuar infraestructura educativa con áreas de acceso para población con discapacidad en todos los establecimientos educativos que lo requieran en la zona rural del municipio de Pueblo Bello (Cesar).</v>
          </cell>
        </row>
        <row r="15243">
          <cell r="E15243">
            <v>1220570302798</v>
          </cell>
          <cell r="F15243" t="str">
            <v>Reubicar la sede de la Institución Educativa Roberto Rangel de la Vereda Nueva Bélgica y sede educativa de la Viña de la vereda la viña  de la zona rural del municipio de Pueblo Bello (Cesar).</v>
          </cell>
        </row>
        <row r="15244">
          <cell r="E15244">
            <v>1220570302802</v>
          </cell>
          <cell r="F15244" t="str">
            <v>Construir internado en la Institución Educativa Laureano Martínez de la vereda Costa Rica Dos, institucion educativa del corregimiento la Honda y corregimiento Minas de Iracal del municipio de Pueblo Bello (Cesar).</v>
          </cell>
        </row>
        <row r="15245">
          <cell r="E15245">
            <v>1220570302811</v>
          </cell>
          <cell r="F15245" t="str">
            <v>Dotar de computadores, tables digitales, video bean, cámaras de seguridad, sonidos y equipos tecnológicos a los establecimientos educativos con el fin de que los estudiantes se formen de manera integral en la zona rural del municipio de Pueblo Bello (Cesar).</v>
          </cell>
        </row>
        <row r="15246">
          <cell r="E15246">
            <v>1220570302900</v>
          </cell>
          <cell r="F15246" t="str">
            <v>Implementar proyectos pedagógicos trasversales para el desarrollo de competencias en los estudiantes de los establecimientos educativos del municipio de Pueblo Bello (Cesar).</v>
          </cell>
        </row>
        <row r="15247">
          <cell r="E15247">
            <v>1220570302906</v>
          </cell>
          <cell r="F15247" t="str">
            <v>Dotar de manera general a los establecimientos educativos de la zona rural del municipio de Pueblo Bello (Cesar).</v>
          </cell>
        </row>
        <row r="15248">
          <cell r="E15248">
            <v>1220570302923</v>
          </cell>
          <cell r="F15248" t="str">
            <v>Implementar la modalidad  media técnica en los establecimientos educativos de la zona rural del municipio de Pueblo Bello (Cesar).</v>
          </cell>
        </row>
        <row r="15249">
          <cell r="E15249">
            <v>1220570302935</v>
          </cell>
          <cell r="F15249" t="str">
            <v xml:space="preserve">Ampliar la oferta de programas de educación superior (técnica, tecnológica y universitaria) pertinentes y de calidad para la población rural del municipio de Pueblo Bello (Cesar). </v>
          </cell>
        </row>
        <row r="15250">
          <cell r="E15250">
            <v>1220570302938</v>
          </cell>
          <cell r="F15250" t="str">
            <v>Implementar programas de becas y subsidios de sostenimiento en educación superior para la población de la zona rural del municipio de Pueblo Bello (Cesar).</v>
          </cell>
        </row>
        <row r="15251">
          <cell r="E15251">
            <v>1220570302945</v>
          </cell>
          <cell r="F15251" t="str">
            <v>Implementar un Programa de alfabetización de calidad y pertinente para población adulta de la zona rural del municipio de Pueblo Bello (Cesar).</v>
          </cell>
        </row>
        <row r="15252">
          <cell r="E15252">
            <v>1220570302950</v>
          </cell>
          <cell r="F15252" t="str">
            <v xml:space="preserve">Construir infraestructura de recreación y deporte para tener espacios para el desarrollo físico y el buen aprovechamiento del tiempo libre en los cascos urbanos de los corregimientos del municipio de Pueblo Bello (Cesar) </v>
          </cell>
        </row>
        <row r="15253">
          <cell r="E15253">
            <v>1220570302960</v>
          </cell>
          <cell r="F15253" t="str">
            <v>Implementar programa de formación artística y cultural en la zona rural del municipio de Pueblo Bello (Cesar).</v>
          </cell>
        </row>
        <row r="15254">
          <cell r="E15254">
            <v>1220570303028</v>
          </cell>
          <cell r="F15254" t="str">
            <v>Implementar programa de formación para el trabajo y desarrollo humano en diferentes temáticas, priorizando a las mujeres en la zona rural del municipio de Pueblo Bello (Cesar).</v>
          </cell>
        </row>
        <row r="15255">
          <cell r="E15255">
            <v>1220570303370</v>
          </cell>
          <cell r="F15255" t="str">
            <v>Implementar programa de inclusión educativa para la atención integral a la población con discapacidad del municipio de Pueblo Bello (Cesar).</v>
          </cell>
        </row>
        <row r="15256">
          <cell r="E15256">
            <v>1220570303400</v>
          </cell>
          <cell r="F15256" t="str">
            <v>Implementar un programa de formación docente avanzada con calidad, cobertura y pertinencia que les permita cualificar su labor y capacitarse en diferentes áreas del conocimiento de la zona rural del municipio de Pueblo Bello (Cesar).</v>
          </cell>
        </row>
        <row r="15257">
          <cell r="E15257">
            <v>1220570303413</v>
          </cell>
          <cell r="F15257" t="str">
            <v>Construir infraestructura cultural (Casa de la Cultura) para la formación artística y la realización de eventos culturales en los centros poblados de los corregimientos del municipio de Pueblo Bello (Cesar).</v>
          </cell>
        </row>
        <row r="15258">
          <cell r="E15258">
            <v>1220570303422</v>
          </cell>
          <cell r="F15258" t="str">
            <v xml:space="preserve"> Implementar programa de recreación y deporte con su respectiva dotación, para la educación corporal y el buen manejo del tiempo libre en la zona rural del municipio de Pueblo Bello (Cesar).</v>
          </cell>
        </row>
        <row r="15259">
          <cell r="E15259">
            <v>1220570303433</v>
          </cell>
          <cell r="F15259" t="str">
            <v>Dotar a los estudiantes de los establecimientos educativos rurales de Kits escolar y uniformes en el municipio de Pueblo Bello (Cesar).</v>
          </cell>
        </row>
        <row r="15260">
          <cell r="E15260">
            <v>1220570303456</v>
          </cell>
          <cell r="F15260" t="str">
            <v>Ampliar la cobertura de los subsidios de Familias en Acción para los jóvenes de los establecimientos educativos de la zona rural del municipio de Pueblo Bello (Cesar)</v>
          </cell>
        </row>
        <row r="15261">
          <cell r="E15261">
            <v>1220621266238</v>
          </cell>
          <cell r="F15261" t="str">
            <v xml:space="preserve">Ampliar cobertura para la Atención Integral  a la primera infancia en la modalidad pertinente para la zona rural y rural dispersa del municipio La Paz (Cesar). </v>
          </cell>
        </row>
        <row r="15262">
          <cell r="E15262">
            <v>1220621266266</v>
          </cell>
          <cell r="F15262" t="str">
            <v>Abrir educación media en los establecimientos educativos que por análisis técnicos se requieran en la zona rural del municipio de la Paz (Cesar)</v>
          </cell>
        </row>
        <row r="15263">
          <cell r="E15263">
            <v>1220621266302</v>
          </cell>
          <cell r="F15263" t="str">
            <v>Formar a los docentes con criterio de calidad y pertinencia para la zona rural del municipio de La Paz (Cesar)</v>
          </cell>
        </row>
        <row r="15264">
          <cell r="E15264">
            <v>1220621266305</v>
          </cell>
          <cell r="F15264" t="str">
            <v>Implementar programa de transporte escolar, de manera oportuna (40 semanas), de calidad (seguridad para los estudiantes) y pertinencia para la zona rural del municipio de La Paz (Cesar)</v>
          </cell>
        </row>
        <row r="15265">
          <cell r="E15265">
            <v>1220621266328</v>
          </cell>
          <cell r="F15265" t="str">
            <v xml:space="preserve">Ampliar la oferta de programas técnicos y tecnológicos para los estudiantes de la zona rural del municipio de La Paz (Cesar). </v>
          </cell>
        </row>
        <row r="15266">
          <cell r="E15266">
            <v>1220621266353</v>
          </cell>
          <cell r="F15266" t="str">
            <v xml:space="preserve">Implementar programas de becas y subsidios de sostenimiento en educación superior para la población de zona rural del municipio de La Paz (Cesar). </v>
          </cell>
        </row>
        <row r="15267">
          <cell r="E15267">
            <v>1220621266361</v>
          </cell>
          <cell r="F15267" t="str">
            <v>Implementar un programa de educación de adultos en básica y media para la población rural del municipio de La Paz (Cesar)</v>
          </cell>
        </row>
        <row r="15268">
          <cell r="E15268">
            <v>1220621266362</v>
          </cell>
          <cell r="F15268" t="str">
            <v>Implementar un programa de alfabetización para la población adulta de la zona rural del municipio de La Paz (Cesar).</v>
          </cell>
        </row>
        <row r="15269">
          <cell r="E15269">
            <v>1220621266401</v>
          </cell>
          <cell r="F15269" t="str">
            <v>Diseñar estrategias  que faciliten el acceso a formación técnica en salud  de personas  que habitan  en  la zona rural del municipio de  la Paz (Cesar) </v>
          </cell>
        </row>
        <row r="15270">
          <cell r="E15270">
            <v>1220621266409</v>
          </cell>
          <cell r="F15270" t="str">
            <v>Construir aulas nuevas en los establecimientos educativos que lo requieran en la zona rural del municipio de La Paz (Cesar)</v>
          </cell>
        </row>
        <row r="15271">
          <cell r="E15271">
            <v>1220621266411</v>
          </cell>
          <cell r="F15271" t="str">
            <v xml:space="preserve">Construir baterías sanitarias en los establecimientos educativos que lo requieran de la zona rural del municipio de La Paz (Cesar) </v>
          </cell>
        </row>
        <row r="15272">
          <cell r="E15272">
            <v>1220621266414</v>
          </cell>
          <cell r="F15272" t="str">
            <v>Construir bibliotecas en los establecimientos que lo requieran educativos de la zona rural del municipio de La Paz (Cesar).</v>
          </cell>
        </row>
        <row r="15273">
          <cell r="E15273">
            <v>1220621266415</v>
          </cell>
          <cell r="F15273" t="str">
            <v xml:space="preserve">Construir restaurantes escolares en los establecimientos que lo requieran educativos de la zona rural del municipio de La Paz (Cesar). </v>
          </cell>
        </row>
        <row r="15274">
          <cell r="E15274">
            <v>1220621266419</v>
          </cell>
          <cell r="F15274" t="str">
            <v>Mejorar infraestructura educativa de los establecimientos educativos que lo requieran en la zona rural del municipio de La Paz (Cesar)</v>
          </cell>
        </row>
        <row r="15275">
          <cell r="E15275">
            <v>1220621266426</v>
          </cell>
          <cell r="F15275" t="str">
            <v xml:space="preserve">Construir salón de informática en los establecimientos educativos que lo requieran de la zona rural del municipio de La Paz (Cesar). </v>
          </cell>
        </row>
        <row r="15276">
          <cell r="E15276">
            <v>1220621266428</v>
          </cell>
          <cell r="F15276" t="str">
            <v xml:space="preserve">Construcción de sedes nuevas de acuerdo al análisis de cobertura poblacional de la zona rural del muncipio de La Paz (Cesar). </v>
          </cell>
        </row>
        <row r="15277">
          <cell r="E15277">
            <v>1220621266462</v>
          </cell>
          <cell r="F15277" t="str">
            <v>Implementar programa de Recreación y Deporte con su respectiva dotación de materiales para la práctica de distintas disciplinas en la zona rural del Municipio de La Paz (Cesar)</v>
          </cell>
        </row>
        <row r="15278">
          <cell r="E15278">
            <v>1220621266464</v>
          </cell>
          <cell r="F15278" t="str">
            <v>Construir infraestructura para la recreación y el deporte de la zona rural del municipio de La Paz (Cesar).</v>
          </cell>
        </row>
        <row r="15279">
          <cell r="E15279">
            <v>1220621266488</v>
          </cell>
          <cell r="F15279" t="str">
            <v>Garantizar la ampliación de la cobertura de la política de primera infancia de Cero a Siempre en la zona rural del municipio de La Paz (Cesar)</v>
          </cell>
        </row>
        <row r="15280">
          <cell r="E15280">
            <v>1220621266497</v>
          </cell>
          <cell r="F15280" t="str">
            <v xml:space="preserve">Construir aula múltiple en los establecimientos educativos de la zona rural del municipio de La Paz (Cesar).  </v>
          </cell>
        </row>
        <row r="15281">
          <cell r="E15281">
            <v>1220621266522</v>
          </cell>
          <cell r="F15281" t="str">
            <v>Reubicar establecimientos educativo en zona de riesgo de la zona rural del municipio de La Paz (Cesar).</v>
          </cell>
        </row>
        <row r="15282">
          <cell r="E15282">
            <v>1220621266528</v>
          </cell>
          <cell r="F15282" t="str">
            <v xml:space="preserve">Diseñar e implementar proyectos pedagógicos productivos con enfoque empresarial, pertinentes para la región, en  los establecimientos educativos de la zona rural del municipio de La Paz (Cesar). </v>
          </cell>
        </row>
        <row r="15283">
          <cell r="E15283">
            <v>1220621266634</v>
          </cell>
          <cell r="F15283" t="str">
            <v xml:space="preserve">Asignar la planta Docente que le corresponda a los establecimientos educativos de la zona rural del municipio de La Paz (Cesar).  </v>
          </cell>
        </row>
        <row r="15284">
          <cell r="E15284">
            <v>1220621266648</v>
          </cell>
          <cell r="F15284" t="str">
            <v xml:space="preserve">Dotar a los establecimientos educativos de la zona rural del municipio de La Paz (Cesar), de acuerdo a sus necesidades. </v>
          </cell>
        </row>
        <row r="15285">
          <cell r="E15285">
            <v>1220621266659</v>
          </cell>
          <cell r="F15285" t="str">
            <v xml:space="preserve">Dotar de computadores y equipos tecnológicos a los establecimientos educativos que lo requieran en la zona rural del municipio de La Paz (Cesar). </v>
          </cell>
        </row>
        <row r="15286">
          <cell r="E15286">
            <v>1220621266697</v>
          </cell>
          <cell r="F15286" t="str">
            <v>Fortalecer competencias en el manejo de las tecnologías de la información y la comunicación en los estudiantes de la zona rural de municipio de La Paz (Cesar)</v>
          </cell>
        </row>
        <row r="15287">
          <cell r="E15287">
            <v>1220621266715</v>
          </cell>
          <cell r="F15287" t="str">
            <v>Mejorar el Programa de Alimentación Escolar PAE para os establecimientos educativos de la zona rural del municipio de La Paz (Cesar)</v>
          </cell>
        </row>
        <row r="15288">
          <cell r="E15288">
            <v>1220621266720</v>
          </cell>
          <cell r="F15288" t="str">
            <v>Fortalecer e implementar el programa de inclusión educativa para atender a la población en condición de discapacidad de la zona rural del municipio de La Paz (Cesar)</v>
          </cell>
        </row>
        <row r="15289">
          <cell r="E15289">
            <v>1220621266728</v>
          </cell>
          <cell r="F15289" t="str">
            <v>Implementar programas de formación para el trabajo y desarrollo humano pertinentes, priorizando a las mujeres de la zona rural del municipio de La Paz (Cesar9</v>
          </cell>
        </row>
        <row r="15290">
          <cell r="E15290">
            <v>1220621266735</v>
          </cell>
          <cell r="F15290" t="str">
            <v>Fortalecer la implementación de proyectos pedagógicos transversales que promueven el desarrollo de las competencias en los estudiantes de los establecimientos educativos de la zona rural del municipio de la Paz (Cesar)</v>
          </cell>
        </row>
        <row r="15291">
          <cell r="E15291">
            <v>1220621266746</v>
          </cell>
          <cell r="F15291" t="str">
            <v>Implementar programas de fomento de cultura en la zona rural del municipio de La Paz (Cesar)</v>
          </cell>
        </row>
        <row r="15292">
          <cell r="E15292">
            <v>1220621266760</v>
          </cell>
          <cell r="F15292" t="str">
            <v>Abrir educación secundaria en los establecimientos educativos que por análisis técnico lo requieran en la zona rural del municipio de La Paz (Cesar).</v>
          </cell>
        </row>
        <row r="15293">
          <cell r="E15293">
            <v>1220750305400</v>
          </cell>
          <cell r="F15293" t="str">
            <v>Garantizar la Atención Integral a la primera infancia con calidad, cobertura y pertinencia  en la modalidad que corresponda (institucional, familiar o comunitaria) para la zona rural del Municipio de San Diego (Cesar).</v>
          </cell>
        </row>
        <row r="15294">
          <cell r="E15294">
            <v>1220750305423</v>
          </cell>
          <cell r="F15294" t="str">
            <v>Construir sedes educativas nuevas de acuerdo con el análisis de cobertura poblacional en la zona rural del municipio de San Diego (Cesar).</v>
          </cell>
        </row>
        <row r="15295">
          <cell r="E15295">
            <v>1220750305647</v>
          </cell>
          <cell r="F15295" t="str">
            <v>Construir infraestructura de cultural (casa cultura) según requerimientos en la zona rural del municipio de San Diego (Cesar).</v>
          </cell>
        </row>
        <row r="15296">
          <cell r="E15296">
            <v>1220750305654</v>
          </cell>
          <cell r="F15296" t="str">
            <v xml:space="preserve">Implementar programa de transporte escolar, de manera oportuna, constante, de calidad y pertinente para la zona rural del municipio de San Diego (Cesar). </v>
          </cell>
        </row>
        <row r="15297">
          <cell r="E15297">
            <v>1220750305669</v>
          </cell>
          <cell r="F15297" t="str">
            <v>Mejorar el programa de alimentación escolar PAE, para los establecimientos educativos de la zona rural del municipio de San Diego (Cesar).</v>
          </cell>
        </row>
        <row r="15298">
          <cell r="E15298">
            <v>1220750305678</v>
          </cell>
          <cell r="F15298" t="str">
            <v>Construir infraestructura de recreación y deporte, para la práctica de distintas disciplinas deportivas y el buen manejo del tiempo libre en la zona rural del municipio de San Diego (Cesar).</v>
          </cell>
        </row>
        <row r="15299">
          <cell r="E15299">
            <v>1220750305682</v>
          </cell>
          <cell r="F15299" t="str">
            <v>Ampliar la oferta de programas técnicos y tecnológicos con calidad y pertinencia para la población de la zona rural del municipio de San Diego (Cesar).</v>
          </cell>
        </row>
        <row r="15300">
          <cell r="E15300">
            <v>1220750305685</v>
          </cell>
          <cell r="F15300" t="str">
            <v>Implementar programa de validación para adultos en básica y media para la población rural del municipio de San Diego (Cesar).</v>
          </cell>
        </row>
        <row r="15301">
          <cell r="E15301">
            <v>1220750305693</v>
          </cell>
          <cell r="F15301" t="str">
            <v>Implementar un programa de alfabetización para la población adulta priorizando a las personas mayores de la zona rural del municipio de San Diego (Cesar).</v>
          </cell>
        </row>
        <row r="15302">
          <cell r="E15302">
            <v>1220750305694</v>
          </cell>
          <cell r="F15302" t="str">
            <v>Mejorar y adecuar la infraestructura educativa de los establecimientos educativos que lo requieran en la zona rural del municipio de San Diego (Cesar).</v>
          </cell>
        </row>
        <row r="15303">
          <cell r="E15303">
            <v>1220750305697</v>
          </cell>
          <cell r="F15303" t="str">
            <v>Implementar programas de becas y subsidios de sostenimiento en educación superior para la población de la zona rural del municipio de San Diego (Cesar).</v>
          </cell>
        </row>
        <row r="15304">
          <cell r="E15304">
            <v>1220750305700</v>
          </cell>
          <cell r="F15304" t="str">
            <v>Asignar la planta docente que le corresponda a los establecimientos educativos de la zona rural del municipio de San Diego (Cesar).</v>
          </cell>
        </row>
        <row r="15305">
          <cell r="E15305">
            <v>1220750305713</v>
          </cell>
          <cell r="F15305" t="str">
            <v>Diseñar e implementar un programa de formación y capacitación al personal que atiende a la primera infancia, con el fin de fortalecerles sus conocimientos en la zona rural del municipio de San Diego (Cesar).</v>
          </cell>
        </row>
        <row r="15306">
          <cell r="E15306">
            <v>1220750305733</v>
          </cell>
          <cell r="F15306" t="str">
            <v xml:space="preserve">Construir dos centros de desarrollo integral - CDI, en el centro poblado del corregimiento media luna de la zona rural del municipio de San Diego (Cesar).      </v>
          </cell>
        </row>
        <row r="15307">
          <cell r="E15307">
            <v>1220750305739</v>
          </cell>
          <cell r="F15307" t="str">
            <v xml:space="preserve">Dotar de manera general los (CDI, hogares comunitarios y FAMI) para el desarrollo integral de los infantes y su cuidado en la zona rural del municipio de San Diego (Cesar).   </v>
          </cell>
        </row>
        <row r="15308">
          <cell r="E15308">
            <v>1220750305745</v>
          </cell>
          <cell r="F15308" t="str">
            <v>Garantizar el acceso a la formación técnica en salud de las personas que habitan en la zona rural logrando el fortalecimiento de las capacidades del recurso humano y mejoramiento del acceso a los servicios integrales de las personas que habitan en los núcleos del municipio de San Diego (Cesar).</v>
          </cell>
        </row>
        <row r="15309">
          <cell r="E15309">
            <v>1220750305747</v>
          </cell>
          <cell r="F15309" t="str">
            <v>Construir espacios multipropósito en los establecimientos educativos que lo requieran en la zona rural del municipio de San Diego (Cesar).</v>
          </cell>
        </row>
        <row r="15310">
          <cell r="E15310">
            <v>1220750305750</v>
          </cell>
          <cell r="F15310" t="str">
            <v>Construir restaurantes y comedores escolares, con calidad y pertinencia (de acuerdo a las necesidades del territorio) en los establecimientos educativos donde se requiera en la zona rural del municipio de San Diego (Cesar).</v>
          </cell>
        </row>
        <row r="15311">
          <cell r="E15311">
            <v>1220750305752</v>
          </cell>
          <cell r="F15311" t="str">
            <v>Construir biblioteca inteligente para la promoción de la lectura e investigación, en los establecimientos educativos que lo requieran en la zona rural del municipio de San Diego (Cesar).</v>
          </cell>
        </row>
        <row r="15312">
          <cell r="E15312">
            <v>1220750305758</v>
          </cell>
          <cell r="F15312" t="str">
            <v>Construir aulas nuevas que por análisis técnico corresponda en los establecimientos educativos de la zona rural del municipio de San Diego (Cesar).</v>
          </cell>
        </row>
        <row r="15313">
          <cell r="E15313">
            <v>1220750305761</v>
          </cell>
          <cell r="F15313" t="str">
            <v>Construir baterías sanitarias de acuerdo a las necesidades y cobertura del territorio en los establecimientos educativos que lo requieran en la zona rural del municipio de San Diego (Cesar).</v>
          </cell>
        </row>
        <row r="15314">
          <cell r="E15314">
            <v>1220750305764</v>
          </cell>
          <cell r="F15314" t="str">
            <v>Construir aulas digitales de informática inteligentes en los establecimientos educativos que lo requieran en la zona rural del municipio de San Diego (Cesar).</v>
          </cell>
        </row>
        <row r="15315">
          <cell r="E15315">
            <v>1220750305772</v>
          </cell>
          <cell r="F15315" t="str">
            <v>Dotar de manera general a los establecimientos educativos de la zona rural del municipio de San Diego (Cesar).</v>
          </cell>
        </row>
        <row r="15316">
          <cell r="E15316">
            <v>1220750305777</v>
          </cell>
          <cell r="F15316" t="str">
            <v>Dotar de computadores, tables digitales, video bean, sonidos y equipos tecnológicos a los establecimientos educativos con el fin de que los estudiantes se formen de manera integral en la zona rural del municipio de San Diego (Cesar).</v>
          </cell>
        </row>
        <row r="15317">
          <cell r="E15317">
            <v>1220750305780</v>
          </cell>
          <cell r="F15317" t="str">
            <v>Dotar a los estudiantes de los establecimientos educativos de Kit escolar y uniforme para en la zona rural del municipio de San Diego (Cesar).</v>
          </cell>
        </row>
        <row r="15318">
          <cell r="E15318">
            <v>1220750305788</v>
          </cell>
          <cell r="F15318" t="str">
            <v>Asignar planta de personal administrativo en los establecimientos educativos de la zona rural del municipio de San Diego (Cesar).</v>
          </cell>
        </row>
        <row r="15319">
          <cell r="E15319">
            <v>1220750305796</v>
          </cell>
          <cell r="F15319" t="str">
            <v>Asignar la planta de personal orientador para los establecimientos educativos en donde se requiera en la zona rural del municipio de San Diego (Cesar).</v>
          </cell>
        </row>
        <row r="15320">
          <cell r="E15320">
            <v>1220750305804</v>
          </cell>
          <cell r="F15320" t="str">
            <v>Construir cerramiento perimetral en los establecimientos educativos que lo requieran en la zona rural del municipio de San Diego (Cesar).</v>
          </cell>
        </row>
        <row r="15321">
          <cell r="E15321">
            <v>1220750305812</v>
          </cell>
          <cell r="F15321" t="str">
            <v xml:space="preserve">Fortalecer los procesos de etnoeducación, desde el PEI, con personal idóneo para que responda a las tradiciones y costumbres de la comunidad (Afro) del municipio de San Diego (Cesar).  </v>
          </cell>
        </row>
        <row r="15322">
          <cell r="E15322">
            <v>1220750305839</v>
          </cell>
          <cell r="F15322" t="str">
            <v xml:space="preserve">Implementar educación media técnica en los establecimientos educativos que lo requieran en la zona rural del municipio de San Diego (Cesar). </v>
          </cell>
        </row>
        <row r="15323">
          <cell r="E15323">
            <v>1220750305854</v>
          </cell>
          <cell r="F15323" t="str">
            <v>Implementar proyectos pedagógicos trasversales para el desarrollo de competencias en los estudiantes de los establecimientos educativos del municipio de San Diego (Cesar).</v>
          </cell>
        </row>
        <row r="15324">
          <cell r="E15324">
            <v>1220750305872</v>
          </cell>
          <cell r="F15324" t="str">
            <v xml:space="preserve">Diseñar e implementar un programa de nivelación de competencias básicas y orientación vocacional para los estudiantes en educación media para la población rural del municipio de San Diego (Cesar). </v>
          </cell>
        </row>
        <row r="15325">
          <cell r="E15325">
            <v>1220750305895</v>
          </cell>
          <cell r="F15325" t="str">
            <v>Implementar un programa de formación avanzada para docentes con calidad, cobertura y pertinencia que les permita cualificar su labor y capacitarse en diferentes áreas del conocimiento de la zona rural del municipio de San Diego (Cesar).</v>
          </cell>
        </row>
        <row r="15326">
          <cell r="E15326">
            <v>1220750305923</v>
          </cell>
          <cell r="F15326" t="str">
            <v>Implementar programa de formación para el trabajo y desarrollo humano en diferentes temáticas, priorizando a las mujeres en la zona rural del municipio de San Diego (Cesar).</v>
          </cell>
        </row>
        <row r="15327">
          <cell r="E15327">
            <v>1220750305927</v>
          </cell>
          <cell r="F15327" t="str">
            <v>Implementar programa de inclusión educativa para la atención integral a la población con discapacidad (incluyendo primera infancia) del municipio de San Diego (Cesar).</v>
          </cell>
        </row>
        <row r="15328">
          <cell r="E15328">
            <v>1220750305959</v>
          </cell>
          <cell r="F15328" t="str">
            <v>Implementar programa de formación artística y cultural con su respectiva dotación, incluyendo la cultura Afro en los procesos de enseñanza en la zona rural del municipio de San Diego (Cesar).</v>
          </cell>
        </row>
        <row r="15329">
          <cell r="E15329">
            <v>1220750305971</v>
          </cell>
          <cell r="F15329" t="str">
            <v xml:space="preserve"> Implementar programa de recreación y deporte con su respectiva dotación, para la educación corporal y el buen manejo del tiempo libre en la zona rural del municipio de San Diego (Cesar).</v>
          </cell>
        </row>
        <row r="15330">
          <cell r="E15330">
            <v>1220907320653</v>
          </cell>
          <cell r="F15330" t="str">
            <v>Consolidar y Poner en marcha la implementación del Sistema Educativo Propio (SEIP)</v>
          </cell>
        </row>
        <row r="15331">
          <cell r="E15331">
            <v>1220907320655</v>
          </cell>
          <cell r="F15331" t="str">
            <v>Construcción, mantenimiento, reparación y dotación de centros etnoeducativos para los pueblos de la región PDET SNSMZBP</v>
          </cell>
        </row>
        <row r="15332">
          <cell r="E15332">
            <v>1220907320657</v>
          </cell>
          <cell r="F15332" t="str">
            <v>Fomentar el acceso de las comunidades indígenas a al educación superior.</v>
          </cell>
        </row>
        <row r="15333">
          <cell r="E15333">
            <v>1220907320658</v>
          </cell>
          <cell r="F15333" t="str">
            <v>Servicios de atencio´n integral a la primera infancia para los pueblos de la Sierra Nevada de Santa Marta</v>
          </cell>
        </row>
        <row r="15334">
          <cell r="E15334">
            <v>1220907320659</v>
          </cell>
          <cell r="F15334" t="str">
            <v>Fomento del desayuno y almuerzo escolar para los niños y jóvenes</v>
          </cell>
        </row>
        <row r="15335">
          <cell r="E15335">
            <v>1220907320661</v>
          </cell>
          <cell r="F15335" t="str">
            <v xml:space="preserve">Servicio de educacio´n media articulada con programas de formacio´n te´cnica agropecuaria </v>
          </cell>
        </row>
        <row r="15336">
          <cell r="E15336">
            <v>1220907320662</v>
          </cell>
          <cell r="F15336" t="str">
            <v xml:space="preserve">Fortalecimiento de las capacidades técnicas y operativas de formación propia de los pueblos indígenas de la región PDET SNSMZBP para garantizar la implementación de los modelos educativos propios. </v>
          </cell>
        </row>
        <row r="15337">
          <cell r="E15337">
            <v>1220907320677</v>
          </cell>
          <cell r="F15337" t="str">
            <v>Creación, dotación e implementación de escuelas de fundamentación deportiva, artisitica y cultural en los pueblos,  priorizadas por las autoridades indigenas</v>
          </cell>
        </row>
        <row r="15338">
          <cell r="E15338">
            <v>1220908320796</v>
          </cell>
          <cell r="F15338" t="str">
            <v xml:space="preserve"> Caracterización en todos los asentamientos Yukpa de la situación actual de la educación, para la estructuración del SEIP</v>
          </cell>
        </row>
        <row r="15339">
          <cell r="E15339">
            <v>1220908320798</v>
          </cell>
          <cell r="F15339" t="str">
            <v xml:space="preserve">Fortalecimiento de la educación propia </v>
          </cell>
        </row>
        <row r="15340">
          <cell r="E15340">
            <v>1220908320799</v>
          </cell>
          <cell r="F15340" t="str">
            <v xml:space="preserve">Implementación de una política que oriente el consumo de la comida propia en los restaurantes escolares de los centro de educación del pueblo Yukpa. </v>
          </cell>
        </row>
        <row r="15341">
          <cell r="E15341">
            <v>1220908320801</v>
          </cell>
          <cell r="F15341" t="str">
            <v>Desarrollar materiales educativos propios en la lengua materna Yukpa.</v>
          </cell>
        </row>
        <row r="15342">
          <cell r="E15342">
            <v>1220908320802</v>
          </cell>
          <cell r="F15342" t="str">
            <v>Exención de la tasa técnica para el nombramiento de docentes.</v>
          </cell>
        </row>
        <row r="15343">
          <cell r="E15343">
            <v>1220908320803</v>
          </cell>
          <cell r="F15343" t="str">
            <v xml:space="preserve">Encuentros de tradición oral en los Resguardos del Pueblo Yukpa con un rol principal de la mujer Yukpa.  </v>
          </cell>
        </row>
        <row r="15344">
          <cell r="E15344">
            <v>1220908320805</v>
          </cell>
          <cell r="F15344" t="str">
            <v>Validar el conocimiento de los ancianos dentro del currículo de educación del pueblo Yukpa en el marco del SEIP</v>
          </cell>
        </row>
        <row r="15345">
          <cell r="E15345">
            <v>1220908320806</v>
          </cell>
          <cell r="F15345" t="str">
            <v>FINANCIACIÓN E IMPLEMENTACIÓN DEL SISTEMA EDUCATIVO INDÍGENA PROPIO - SEIP  PARA EL PUEBLO YUKPA.</v>
          </cell>
        </row>
        <row r="15346">
          <cell r="E15346">
            <v>1220908320807</v>
          </cell>
          <cell r="F15346" t="str">
            <v>INFRAESTRUCTURAS EDUCATIVAS DEL PUEBLO YUKPA.</v>
          </cell>
        </row>
        <row r="15347">
          <cell r="E15347">
            <v>1220908320809</v>
          </cell>
          <cell r="F15347" t="str">
            <v>Conformación de institución educativa que permita graduar bachilleres en el territorio y dentro del programa de atención propia.</v>
          </cell>
        </row>
        <row r="15348">
          <cell r="E15348">
            <v>1220908320811</v>
          </cell>
          <cell r="F15348" t="str">
            <v>Diseño e implementación de un modelo de atención para pos - primaria.</v>
          </cell>
        </row>
        <row r="15349">
          <cell r="E15349">
            <v>1220908320812</v>
          </cell>
          <cell r="F15349" t="str">
            <v>Administración de la educación propia por parte de las autoridades Yukpa.</v>
          </cell>
        </row>
        <row r="15350">
          <cell r="E15350">
            <v>1220908320813</v>
          </cell>
          <cell r="F15350" t="str">
            <v xml:space="preserve"> Evaluación y seguimiento a fin de fortalecer el proyecto etnoeducativo del pueblo Yukpa en dirección a un proyecto de educación propia en el marco del SEIP.</v>
          </cell>
        </row>
        <row r="15351">
          <cell r="E15351">
            <v>1220908320814</v>
          </cell>
          <cell r="F15351" t="str">
            <v>PARTICIPACIÓN DEL PUEBLO YUKPA EN LA CONTCEPI.</v>
          </cell>
        </row>
        <row r="15352">
          <cell r="E15352">
            <v>1220908320815</v>
          </cell>
          <cell r="F15352" t="str">
            <v>Diseño de un programa de atención educativa para mujeres.</v>
          </cell>
        </row>
        <row r="15353">
          <cell r="E15353">
            <v>1220908320816</v>
          </cell>
          <cell r="F15353" t="str">
            <v>Diseño e implementación de un modelo de atención para bachillerato.</v>
          </cell>
        </row>
        <row r="15354">
          <cell r="E15354">
            <v>1220908320817</v>
          </cell>
          <cell r="F15354" t="str">
            <v xml:space="preserve"> Construcción y dotación de las escuelas en los resguardos.</v>
          </cell>
        </row>
        <row r="15355">
          <cell r="E15355">
            <v>1220908320818</v>
          </cell>
          <cell r="F15355" t="str">
            <v>CONSTRUCCIÓN DE UNA BIBLIOTECA Y CASA CULTURAL YUKPA EN CADA RESGUARDO.</v>
          </cell>
        </row>
        <row r="15356">
          <cell r="E15356">
            <v>1220908320819</v>
          </cell>
          <cell r="F15356" t="str">
            <v xml:space="preserve">Convenios con las diferentes universidades para el ingreso y para la asignación de becas universitarias garantizando cupos para los estudiantes del pueblo yukpa. </v>
          </cell>
        </row>
        <row r="15357">
          <cell r="E15357">
            <v>1220908320820</v>
          </cell>
          <cell r="F15357" t="str">
            <v>Diseño e implementación de un modelo de atención educativa para adultos.</v>
          </cell>
        </row>
        <row r="15358">
          <cell r="E15358">
            <v>1220908320821</v>
          </cell>
          <cell r="F15358" t="str">
            <v>Impulsar el acceso a programas o carreras de educación superior.</v>
          </cell>
        </row>
        <row r="15359">
          <cell r="E15359">
            <v>1220908320822</v>
          </cell>
          <cell r="F15359" t="str">
            <v>ADECUACIÓN Y DOTACIÓN DE LAS ESCUELAS, EN CUANTO A COMEDORES ESCOLARES, BAÑOS Y BIBLIOTECAS.</v>
          </cell>
        </row>
        <row r="15360">
          <cell r="E15360">
            <v>1220908320823</v>
          </cell>
          <cell r="F15360" t="str">
            <v>Capacitación a estudiantes desde el pensamiento propio del pueblo Yukpa.</v>
          </cell>
        </row>
        <row r="15361">
          <cell r="E15361">
            <v>1220001296882</v>
          </cell>
          <cell r="F15361" t="str">
            <v>Realizar estudios, diseños y construcción de viviendas rurales nuevas para beneficiar a las familias de los 21 núcleos veredales del municipio de Valledupar (Cesar).</v>
          </cell>
        </row>
        <row r="15362">
          <cell r="E15362">
            <v>1220001296924</v>
          </cell>
          <cell r="F15362" t="str">
            <v>Realizar estudios, diseños y mejoramiento de las viviendas rurales para beneficiar a las familias de los 21 núcleos veredales campesinos del municipio de Valledupar (Cesar).</v>
          </cell>
        </row>
        <row r="15363">
          <cell r="E15363">
            <v>1220001296935</v>
          </cell>
          <cell r="F15363" t="str">
            <v>Realizar estudios y diseños para reubicar viviendas que se encuentran en zonas de alto riesgo no mitigable, con asistencia técnica para las familias rurales del municipio de Valledupar (Cesar).</v>
          </cell>
        </row>
        <row r="15364">
          <cell r="E15364">
            <v>1220001296956</v>
          </cell>
          <cell r="F15364" t="str">
            <v>Diseñar e implementar soluciones individuales para el acceso al agua, apta para su consumo, que beneficie las zonas rurales dispersas del municipio de Valledupar (Cesar).</v>
          </cell>
        </row>
        <row r="15365">
          <cell r="E15365">
            <v>1220001296992</v>
          </cell>
          <cell r="F15365" t="str">
            <v>Diseñar e implementar estrategia de protección y conservación de las fuentes hídricas que proveen el agua de uso y consumo humano del área rural del municipio de Valledupar (Cesar).</v>
          </cell>
        </row>
        <row r="15366">
          <cell r="E15366">
            <v>1220001297019</v>
          </cell>
          <cell r="F15366" t="str">
            <v>Realizar estudios, diseños y construcción de baterías sanitarias para las viviendas del área rural que beneficie a las familias dispersas de las veredas del municipio de Valledupar (Cesar).</v>
          </cell>
        </row>
        <row r="15367">
          <cell r="E15367">
            <v>1220001297030</v>
          </cell>
          <cell r="F15367" t="str">
            <v>Realizar estudios, diseños y construcción de sistemas de alcantarillado, que incluya asistencia técnica para beneficiar los centros poblados rurales del municipio de Valledupar (Cesar).</v>
          </cell>
        </row>
        <row r="15368">
          <cell r="E15368">
            <v>1220001297069</v>
          </cell>
          <cell r="F15368" t="str">
            <v>Diseñar e implementar estrategia integral para el manejo y aprovechamiento de residuos sólidos, bajo una política de basura cero, para beneficiar a las familias de la zona rural del municipio de Valledupar (Cesar).</v>
          </cell>
        </row>
        <row r="15369">
          <cell r="E15369">
            <v>1220001297082</v>
          </cell>
          <cell r="F15369" t="str">
            <v>Realizar estudios, diseños y construcción de sistemas de acueductos veredales que beneficie a la familias de los centros poblados rurales y agrupaciones de vivienda rural del municipio de Valledupar (Cesar).</v>
          </cell>
        </row>
        <row r="15370">
          <cell r="E15370">
            <v>1220013285751</v>
          </cell>
          <cell r="F15370" t="str">
            <v>Adelantar estudios,diseños y construcción de viviendas rurales nuevas que permita solucionar las carencias de viviendas dignas de las familias veredales del municipio de Agustín Codazzi (Cesar).</v>
          </cell>
        </row>
        <row r="15371">
          <cell r="E15371">
            <v>1220013285756</v>
          </cell>
          <cell r="F15371" t="str">
            <v xml:space="preserve">Adelantar estudios, diseños y mejoramiento de viviendas rurales para optimizar la habitabilidad de las familias de los cinco núcleos veredales campesinos del municipio de Agustín Codazzi (Cesar). </v>
          </cell>
        </row>
        <row r="15372">
          <cell r="E15372">
            <v>1220013285769</v>
          </cell>
          <cell r="F15372" t="str">
            <v xml:space="preserve">Adelantar estudios, diseños y construcción de sistemas de acueductos veredales para asegurar la disponibilidad del agua a las familias de los centros poblados rurales del municipio Agustín Codazzi (Cesar). </v>
          </cell>
        </row>
        <row r="15373">
          <cell r="E15373">
            <v>1220013285783</v>
          </cell>
          <cell r="F15373" t="str">
            <v>Diseñar y construir soluciones individuales para el suministro de agua potable a las familias de las zonas rurales dispersas del municipio Agustín Codazzi (Cesar).</v>
          </cell>
        </row>
        <row r="15374">
          <cell r="E15374">
            <v>1220013285786</v>
          </cell>
          <cell r="F15374" t="str">
            <v>Diseñar y ejecutar estrategia de reforestación, protección y conservación de las fuentes hídricas que proveen agua para uso y consumo humano de la zona rural del municipio de Agustín Codazzi (Cesar).</v>
          </cell>
        </row>
        <row r="15375">
          <cell r="E15375">
            <v>1220013285797</v>
          </cell>
          <cell r="F15375" t="str">
            <v>Adelantar estudios, diseños y construcción de alcantarillado, con el fin de mejorar las condiciones sanitarias en los centros poblados rurales de los corregimientos Casacará y Llerasca del municipio de Agustín Codazzi (Cesar).</v>
          </cell>
        </row>
        <row r="15376">
          <cell r="E15376">
            <v>1220013285802</v>
          </cell>
          <cell r="F15376" t="str">
            <v>Adelantar estudios, diseños y construcción de baterías sanitarias dirigidas a viviendas rurales dispersas para el manejo de aguas residuales en las veredas del municipio de Agustín Codazzi (Cesar).</v>
          </cell>
        </row>
        <row r="15377">
          <cell r="E15377">
            <v>1220013285803</v>
          </cell>
          <cell r="F15377" t="str">
            <v>Diseñar y ejecutar estrategia integral para el manejo y destinación final de residuos sólidos de las veredas del municipio de Agustín Codazzi (Cesar), bajo la iniciativa basuras cero.</v>
          </cell>
        </row>
        <row r="15378">
          <cell r="E15378">
            <v>1220013285810</v>
          </cell>
          <cell r="F15378" t="str">
            <v>Reubicar las viviendas que se encuentran en zonas de alto riesgo no mitigable para proteger la vida y bienes de las familias ubicadas en la vereda Zorrocuco del municipio de Agustín Codazzi (Cesar).</v>
          </cell>
        </row>
        <row r="15379">
          <cell r="E15379">
            <v>1220045280475</v>
          </cell>
          <cell r="F15379" t="str">
            <v>Adelantar Estudios, Diseños y construcción de viviendas rurales nuevas para beneficiar a las familias de las veredas en el municipio de Becerril (Cesar).</v>
          </cell>
        </row>
        <row r="15380">
          <cell r="E15380">
            <v>1220045280485</v>
          </cell>
          <cell r="F15380" t="str">
            <v>Adelantar estudios, diseños y mejoramiento de las viviendas rurales para las familias de los tres núcleos veredales campesinos del Municipio de Becerril (Cesar).</v>
          </cell>
        </row>
        <row r="15381">
          <cell r="E15381">
            <v>1220045280494</v>
          </cell>
          <cell r="F15381" t="str">
            <v>Adelantar estudios, diseños y construcción de sistemas de acueductos veredales para los centros poblados rurales del municipio de Becerril (Cesar).</v>
          </cell>
        </row>
        <row r="15382">
          <cell r="E15382">
            <v>1220045280501</v>
          </cell>
          <cell r="F15382" t="str">
            <v>Diseñar e implementar soluciones individuales para el acceso al agua potable y optimizar las condiciones  de vida de las familias de las zonas rurales dispersas del municipio de Becerril (Cesar).</v>
          </cell>
        </row>
        <row r="15383">
          <cell r="E15383">
            <v>1220045280510</v>
          </cell>
          <cell r="F15383" t="str">
            <v>Diseñar e implementar estrategia de reforestación, conservación de las fuentes hídricas utilizadas para el acceso al agua de uso y consumo humano del área rural del Municipio de Becerril (Cesar).</v>
          </cell>
        </row>
        <row r="15384">
          <cell r="E15384">
            <v>1220045280521</v>
          </cell>
          <cell r="F15384" t="str">
            <v>Adelantar estudios, diseños y construcción de alcantarillado, que incluya acompañamiento social para beneficiar los centros poblados rurales del municipio de Becerril (Cesar).</v>
          </cell>
        </row>
        <row r="15385">
          <cell r="E15385">
            <v>1220045280523</v>
          </cell>
          <cell r="F15385" t="str">
            <v>Adelantar estudios, diseños y construcción de baterías sanitarias para beneficiar las familias en las zonas dispersas de las Veredas del municipio de Becerril (Cesar).</v>
          </cell>
        </row>
        <row r="15386">
          <cell r="E15386">
            <v>1220045280547</v>
          </cell>
          <cell r="F15386" t="str">
            <v>Diseñar e implementar estrategia integral para el manejo de residuos sólidos, que beneficien a las familias de los tres núcleos veredales del Municipio de Becerril (Cesar).</v>
          </cell>
        </row>
        <row r="15387">
          <cell r="E15387">
            <v>1220045280575</v>
          </cell>
          <cell r="F15387" t="str">
            <v>Gestionar mejoras y mantenimiento del cementerio ubicado en la vereda Estados Unidos, para contrarestar la afectación en la salud pública de las familias rurales del Municipio de Becerril (Cesar).</v>
          </cell>
        </row>
        <row r="15388">
          <cell r="E15388">
            <v>1220045280603</v>
          </cell>
          <cell r="F15388" t="str">
            <v>Gestionar la construcción de un cementerio en el Corregimiento La Guajirita, donde se cuente con un lugar adecuado para depositar los restos mortales de los habitantes de este corregimiento y veredas aledañas pertenecientes al municipio de Becerril (Cesar).</v>
          </cell>
        </row>
        <row r="15389">
          <cell r="E15389">
            <v>1220045280652</v>
          </cell>
          <cell r="F15389" t="str">
            <v>Adelantar estudios y diseños para reubicación de viviendas ubicadas en zonas de alto riesgo no mitigable, con asistencia técnica, para las veredas  del Municipio de Becerril (Cesar).</v>
          </cell>
        </row>
        <row r="15390">
          <cell r="E15390">
            <v>1220400296874</v>
          </cell>
          <cell r="F15390" t="str">
            <v>Adelantar estudios, diseños y construcción de viviendas nuevas que permitan solucionar las carencias de viviendas dignas de las familias rurales del municipio de La Jagua de Ibirico (Cesar)</v>
          </cell>
        </row>
        <row r="15391">
          <cell r="E15391">
            <v>1220400296880</v>
          </cell>
          <cell r="F15391" t="str">
            <v>Adelantar estudios, diseños y mejoramiento de viviendas rurales para beneficiar a las familias de los ocho núcleos veredales del municipio de La Jagua de Ibirico (Cesar).</v>
          </cell>
        </row>
        <row r="15392">
          <cell r="E15392">
            <v>1220400296921</v>
          </cell>
          <cell r="F15392" t="str">
            <v>Adelantar estudios, diseños y construcción de sistemas de acueductos para asegurar el agua de manera permanente en las viviendas de los centros poblados La Victoria de San Isidro, La Palmita y Boquerón del municipio La Jagua de Ibirico (Cesar).</v>
          </cell>
        </row>
        <row r="15393">
          <cell r="E15393">
            <v>1220400296939</v>
          </cell>
          <cell r="F15393" t="str">
            <v>Diseñar y construir soluciones individuales para el suministro de agua potable para uso inmediato o futuro de las familias de las zonas rurales dispersas del municipio La Jagua de Ibirico (Cesar).</v>
          </cell>
        </row>
        <row r="15394">
          <cell r="E15394">
            <v>1220400296953</v>
          </cell>
          <cell r="F15394" t="str">
            <v>Diseñar y ejecutar estrategia de reforestación, protección y conservación de las fuentes hídricas que proveen agua de uso y consumo para las familias de la zona rural del municipio de La Jagua de Ibirico (Cesar), optimizando los recursos hídricos</v>
          </cell>
        </row>
        <row r="15395">
          <cell r="E15395">
            <v>1220400296974</v>
          </cell>
          <cell r="F15395" t="str">
            <v>Adelantar estudios, diseños y construcción de alcantarillado, incluyendo asistencia técnica para su buen uso, con el fin de disminuir la alta contaminación de fuentes hídricas y mejorar las condiciones de vida de las familias habitantes en los centros poblados La Victoria de San Isidro, La Palmita y Boquerón del Municipio de La Jagua de Ibirico (Cesar).</v>
          </cell>
        </row>
        <row r="15396">
          <cell r="E15396">
            <v>1220400296987</v>
          </cell>
          <cell r="F15396" t="str">
            <v>Adelantar estudios, diseños y construcción de baterías sanitarias para viviendas rurales dispersas, con el fin de disminuir los altos niveles de disposición de aguas residuales sin tratar en la zona rural del municipio de La Jagua de Ibirico (Cesar).</v>
          </cell>
        </row>
        <row r="15397">
          <cell r="E15397">
            <v>1220400297014</v>
          </cell>
          <cell r="F15397" t="str">
            <v>Diseñar y ejecutar estrategia integral para el manejo y destinación final de residuos sólidos, bajo la política de basura cero, para mitigar la contaminación del medio ambiente y crear conciencia de la importancia de la separación, reciclaje y disposición adecuada de los residuos generados en la zona rural del municipio de La Jagua de Ibirico (Cesar),</v>
          </cell>
        </row>
        <row r="15398">
          <cell r="E15398">
            <v>1220400297349</v>
          </cell>
          <cell r="F15398" t="str">
            <v>Adelantar estudios y diseños para reubicar viviendas que se encuentran en zonas de alto riesgo, incluyendo acompañamiento social para las familias rurales del municipio La Jagua de Ibirico (Cesar).</v>
          </cell>
        </row>
        <row r="15399">
          <cell r="E15399">
            <v>1220443289514</v>
          </cell>
          <cell r="F15399" t="str">
            <v>Adelantar estudios, diseños y construcción de viviendas nuevas que permitan solucionar las carencias de viviendas dignas de las familias rurales del municipio de Manaure (Cesar).</v>
          </cell>
        </row>
        <row r="15400">
          <cell r="E15400">
            <v>1220443289532</v>
          </cell>
          <cell r="F15400" t="str">
            <v>Adelantar estudios, diseños y mejoramiento de viviendas rurales para mejorar las condiciones de habitabilidad de las familias de los tres núcleos veredales campesinos del municipio de Manaure - Cesar.</v>
          </cell>
        </row>
        <row r="15401">
          <cell r="E15401">
            <v>1220443289564</v>
          </cell>
          <cell r="F15401" t="str">
            <v>Adelantar estudios, diseños y construcción de sistema de acueductos veredales para los centros poblados rurales del municipio Manaure - Cesar.</v>
          </cell>
        </row>
        <row r="15402">
          <cell r="E15402">
            <v>1220443289620</v>
          </cell>
          <cell r="F15402" t="str">
            <v>Reubicar las viviendas rurales que se encuentren en zona de alto riesgo en la zona rural del municipio de Manaure - Cesar</v>
          </cell>
        </row>
        <row r="15403">
          <cell r="E15403">
            <v>1220443289626</v>
          </cell>
          <cell r="F15403" t="str">
            <v>Adelantar estudios, diseños y construcción de baterías sanitarias dirigidas a viviendas rurales dispersas de las veredas del municipio Manaure - Cesar.</v>
          </cell>
        </row>
        <row r="15404">
          <cell r="E15404">
            <v>1220443289651</v>
          </cell>
          <cell r="F15404" t="str">
            <v>Diseñar e implementar estrategia integral para el manejo y destinación final de residuos sólidos en las zonas rurales del municipio de Manaure - Cesar, bajo una política de  basuras cero.</v>
          </cell>
        </row>
        <row r="15405">
          <cell r="E15405">
            <v>1220443289668</v>
          </cell>
          <cell r="F15405" t="str">
            <v>Implementar una estrategia para la protección y conservación de las fuentes hídricas que proveen de agua a la población rural del municipio de Manaure - Cesar. Con su componente de reforestación con especies nativas de la región.</v>
          </cell>
        </row>
        <row r="15406">
          <cell r="E15406">
            <v>1220443289672</v>
          </cell>
          <cell r="F15406" t="str">
            <v>Diseñar y construir soluciones individuales para proveer de manera permanente agua apta para el consumo humano a las familias de las zonas rurales dispersas del municipio Manaure - Cesar.</v>
          </cell>
        </row>
        <row r="15407">
          <cell r="E15407">
            <v>1220443289693</v>
          </cell>
          <cell r="F15407" t="str">
            <v xml:space="preserve">Adelantar estudios, diseños y construcción de alcantarillados veredales de los centros poblados de Tierra Grata y Sabana de León  del municipio de Manaure - Cesar. </v>
          </cell>
        </row>
        <row r="15408">
          <cell r="E15408">
            <v>1220570302208</v>
          </cell>
          <cell r="F15408" t="str">
            <v>Adelantar estudios, diseños y construcción de viviendas nuevas que permitan solucionar las carencias de viviendas dignas de las familias rurales del municipio de Pueblo Bello (Cesar).</v>
          </cell>
        </row>
        <row r="15409">
          <cell r="E15409">
            <v>1220570302219</v>
          </cell>
          <cell r="F15409" t="str">
            <v>Adelantar estudios, diseños y mejoramiento de viviendas rurales de las familias de los ocho núcleos veredales campesinos del municipio de Pueblo Bello (Cesar).</v>
          </cell>
        </row>
        <row r="15410">
          <cell r="E15410">
            <v>1220570302269</v>
          </cell>
          <cell r="F15410" t="str">
            <v>Adelantar estudios, diseños y construcción de sistemas de acueductos veredales para las viviendas de las familias de los centros poblados rurales del municipio Pueblo Bello (Cesar).</v>
          </cell>
        </row>
        <row r="15411">
          <cell r="E15411">
            <v>1220570302283</v>
          </cell>
          <cell r="F15411" t="str">
            <v>Diseñar y construir soluciones individuales para el suministro de agua potable de las familias de las zonas rurales dispersas del municipio Pueblo Bello (Cesar).</v>
          </cell>
        </row>
        <row r="15412">
          <cell r="E15412">
            <v>1220570302315</v>
          </cell>
          <cell r="F15412" t="str">
            <v>Diseñar y ejecutar estrategia de reforestación, protección y conservación de las fuentes hídricas que proveen agua para uso y consumo humano de la zona rural del municipio de Pueblo Bello (Cesar).</v>
          </cell>
        </row>
        <row r="15413">
          <cell r="E15413">
            <v>1220570302336</v>
          </cell>
          <cell r="F15413" t="str">
            <v>Adelantar estudios, diseños y construcción de alcantarillado, que incluya asistencia social para su buen uso, en los centros poblados rurales del Municipio de Pueblo Bello (Cesar</v>
          </cell>
        </row>
        <row r="15414">
          <cell r="E15414">
            <v>1220570302362</v>
          </cell>
          <cell r="F15414" t="str">
            <v>Adelantar estudios, diseños y construcción de baterías sanitarias para viviendas rurales dispersas en las veredas del municipio de Pueblo Bello (Cesar).</v>
          </cell>
        </row>
        <row r="15415">
          <cell r="E15415">
            <v>1220570302391</v>
          </cell>
          <cell r="F15415" t="str">
            <v>Diseñar y ejecutar estrategia integral para el manejo y destinación final de residuos sólidos en las zonas rurales del municipio de Pueblo Bello (Cesar), bajo la política basura cero</v>
          </cell>
        </row>
        <row r="15416">
          <cell r="E15416">
            <v>1220570302472</v>
          </cell>
          <cell r="F15416" t="str">
            <v>Reubicar las viviendas que se encuentran en zonas de alto riesgo para proteger la vida y bienes de las familias ubicadas en las veredas del municipio de Pueblo Bello (Cesar).</v>
          </cell>
        </row>
        <row r="15417">
          <cell r="E15417">
            <v>1220621266208</v>
          </cell>
          <cell r="F15417" t="str">
            <v>Adelantar Estudios y Diseños para la construcción de viviendas rurales nuevas en el municipio de La Paz Cesar, con materiales de la región y que incluya el componente de asistencia técnica.</v>
          </cell>
        </row>
        <row r="15418">
          <cell r="E15418">
            <v>1220621266223</v>
          </cell>
          <cell r="F15418" t="str">
            <v>Adelantar los estudios y diseños para el mejoramiento de las viviendas rurales de las familias de los ocho núcleos veredales campesinos del municipio La Paz-Cesar.</v>
          </cell>
        </row>
        <row r="15419">
          <cell r="E15419">
            <v>1220621266239</v>
          </cell>
          <cell r="F15419" t="str">
            <v>Reubicar las viviendas que se encuentran en zona de alto riesgo de las veredas de Rabo Largo, tres Esquinas, la bodega laguna de los indios y centro poblado de San José de Oriente  en el municipio de La Paz - Cesar.</v>
          </cell>
        </row>
        <row r="15420">
          <cell r="E15420">
            <v>1220621266258</v>
          </cell>
          <cell r="F15420" t="str">
            <v>Adelantar los estudios y diseños para la construcción de sistema de acueductos veredales para los centros poblados rurales del municipio La Paz-Cesar.</v>
          </cell>
        </row>
        <row r="15421">
          <cell r="E15421">
            <v>1220621266269</v>
          </cell>
          <cell r="F15421" t="str">
            <v>Diseñar e implementar soluciones individuales para el acceso al agua potable para zonas rurales dispersas del municipio La Paz - Cesar</v>
          </cell>
        </row>
        <row r="15422">
          <cell r="E15422">
            <v>1220621266299</v>
          </cell>
          <cell r="F15422" t="str">
            <v>Diseñar e implementar una estrategía de reforestación, protección y conservación de las fuentes hidrícas utilizadas para el acceso al agua de uso y consumo humano del área rural del municipio La Paz - Cesar.</v>
          </cell>
        </row>
        <row r="15423">
          <cell r="E15423">
            <v>1220621266307</v>
          </cell>
          <cell r="F15423" t="str">
            <v>Adelantar estudios y diseños para la construcciòn de alcantarillado, que incluya asistencia técnica para beneficiar los centros poblados rurales del municipio La Paz-Cesar.</v>
          </cell>
        </row>
        <row r="15424">
          <cell r="E15424">
            <v>1220621266330</v>
          </cell>
          <cell r="F15424" t="str">
            <v>Adelantar estudios y diseños para la construcción de baterías sanitarias para las viviendas rurales dispersas de las veredas del municipio La Paz-Cesar.</v>
          </cell>
        </row>
        <row r="15425">
          <cell r="E15425">
            <v>1220621266358</v>
          </cell>
          <cell r="F15425" t="str">
            <v>Diseñar e implementar una estrategia integral para el manejo de residuos sólidos en las zonas rurales del Municipio La Paz, bajo una política de basuras cero.</v>
          </cell>
        </row>
        <row r="15426">
          <cell r="E15426">
            <v>1220750305396</v>
          </cell>
          <cell r="F15426" t="str">
            <v>Adelantar estudios, diseños y construcción de viviendas rurales nuevas para superar las carencias de viviendas dignas de las familias rurales del municipio de San Diego (Cesar).</v>
          </cell>
        </row>
        <row r="15427">
          <cell r="E15427">
            <v>1220750305403</v>
          </cell>
          <cell r="F15427" t="str">
            <v>Adelantar estudios, diseños y mejoramiento de viviendas rurales para mejorar las condiciones de habitabilidad de las familias de la zona rural del municipio San Diego (Cesar).</v>
          </cell>
        </row>
        <row r="15428">
          <cell r="E15428">
            <v>1220750305422</v>
          </cell>
          <cell r="F15428" t="str">
            <v xml:space="preserve">Realizar estudios, diseños y construcción de sistemas de acueductos veredales que beneficie a la familias de los centros poblados rurales y agrupaciones de vivienda rural del municipio San Diego (Cesar). </v>
          </cell>
        </row>
        <row r="15429">
          <cell r="E15429">
            <v>1220750305427</v>
          </cell>
          <cell r="F15429" t="str">
            <v>Adelantar estudios, diseños y construcción de soluciones individuales para el acceso a agua apta para su consumo y su uso inmediato en las zonas rurales dispersas del municipio San Diego (Cesar).</v>
          </cell>
        </row>
        <row r="15430">
          <cell r="E15430">
            <v>1220750305455</v>
          </cell>
          <cell r="F15430" t="str">
            <v>Diseñar e implementar estrategia de reforestación, protección y conservación de las fuentes hídricas que proveen el agua para uso y consumo humano de la zona rural del municipio San Diego (Cesar).</v>
          </cell>
        </row>
        <row r="15431">
          <cell r="E15431">
            <v>1220750305475</v>
          </cell>
          <cell r="F15431" t="str">
            <v>Realizar estudios,diseños y construcción de alcantarillado en los centros poblados rurales del municipio de San Diego (Cesar), para evitar contaminación de fuentes hídricas.</v>
          </cell>
        </row>
        <row r="15432">
          <cell r="E15432">
            <v>1220750305488</v>
          </cell>
          <cell r="F15432" t="str">
            <v>Adelantar estudios, diseños y construcción de baterías sanitarias para viviendas rurales dispersas en las veredas del municipio de San Diego (Cesar).</v>
          </cell>
        </row>
        <row r="15433">
          <cell r="E15433">
            <v>1220750305499</v>
          </cell>
          <cell r="F15433" t="str">
            <v>Diseñar e implementar estrategia integral para el manejo de residuos sólidos en las zonas rurales del municipio San Diego (Cesar), que contribuya a mitigar la contaminación del medio ambiente.</v>
          </cell>
        </row>
        <row r="15434">
          <cell r="E15434">
            <v>1220907320664</v>
          </cell>
          <cell r="F15434" t="str">
            <v>Diseño e implementación de estrategias para el manejo adecuado de los residuos sólidos domésticos generados en el territorio de los pueblos indígenas de la subregión SNSMZBP</v>
          </cell>
        </row>
        <row r="15435">
          <cell r="E15435">
            <v>1220907320672</v>
          </cell>
          <cell r="F15435" t="str">
            <v>Proyectos de fortalecimiento del gobierno propio, mediante la Construccion y mejoramiento de vivienda e infraestructuras comunitarias de los pueblos de la región PDET SNSMZBP</v>
          </cell>
        </row>
        <row r="15436">
          <cell r="E15436">
            <v>1220907320681</v>
          </cell>
          <cell r="F15436" t="str">
            <v>Diseño, construcción y mejoramiento de viviendas con enfoque diferencial para el mejoramiento del hábitat de familias delos pueblos,  priorizadas por las autoridades indigenas</v>
          </cell>
        </row>
        <row r="15437">
          <cell r="E15437">
            <v>1220907320824</v>
          </cell>
          <cell r="F15437" t="str">
            <v>Mejoramiento los sistemas de acueducto de los resguardos de los pueblos índígenas de la Sierra Nevada de Santa Marta</v>
          </cell>
        </row>
        <row r="15438">
          <cell r="E15438">
            <v>1220908320764</v>
          </cell>
          <cell r="F15438" t="str">
            <v>INSTALACIÓN DE ESTUFAS ECOLÓGICAS EN TODAS LAS ESCUELAS, VIVIENDAS Y CENTROS DE REUNIONES.</v>
          </cell>
        </row>
        <row r="15439">
          <cell r="E15439">
            <v>1220908320765</v>
          </cell>
          <cell r="F15439" t="str">
            <v xml:space="preserve">Mejoramiento de viviendas basado en la reconstrucción tradicional en los resguardos del Pueblo Yukpa. </v>
          </cell>
        </row>
        <row r="15440">
          <cell r="E15440">
            <v>1220908320767</v>
          </cell>
          <cell r="F15440" t="str">
            <v xml:space="preserve">Diseño, construcción e implementación de un sistema de tratamiento artesanal de agua potable en los resguardos del Pueblo Yukpa. </v>
          </cell>
        </row>
        <row r="15441">
          <cell r="E15441">
            <v>1220908320769</v>
          </cell>
          <cell r="F15441" t="str">
            <v>Diseño y construcción de viviendas adecuadas bajo el diseño y materiales propios del Pueblo Yukpa.</v>
          </cell>
        </row>
        <row r="15442">
          <cell r="E15442">
            <v>1220908320770</v>
          </cell>
          <cell r="F15442" t="str">
            <v>Gestionar la flexibilización de los requerimientos técnicos de los programas de vivienda rural de acuerdo a la cosmovisión del Pueblo Yukpa.</v>
          </cell>
        </row>
        <row r="15443">
          <cell r="E15443">
            <v>1220908320773</v>
          </cell>
          <cell r="F15443" t="str">
            <v xml:space="preserve">Generar el suministro de agua potable mediante el diseño e instalación de acometidas desde las fuentes de agua a los asentamientos del Pueblo Yukpa. </v>
          </cell>
        </row>
        <row r="15444">
          <cell r="E15444">
            <v>1220001296916</v>
          </cell>
          <cell r="F15444" t="str">
            <v>Formular y presentar proyectos productivos integrales en las líneas de café, cacao, musaseas, arroz, aguacate y maiz en el municipio de Valledupar (Cesar)</v>
          </cell>
        </row>
        <row r="15445">
          <cell r="E15445">
            <v>1220001296934</v>
          </cell>
          <cell r="F15445" t="str">
            <v>Establecer y Fortalecer las líneas de citricos, mango, yuca, malanga y cucurbitaceas, en el municipio de Valledupar (Cesar)</v>
          </cell>
        </row>
        <row r="15446">
          <cell r="E15446">
            <v>1220001297008</v>
          </cell>
          <cell r="F15446" t="str">
            <v>Realizar estudios de prefactibilidad y factibilidad y la construcción y/o fortalecimiento de una planta de beneficio de la cadena productiva de porcinos, en el municipio de Valledupar (Cesar)</v>
          </cell>
        </row>
        <row r="15447">
          <cell r="E15447">
            <v>1220001297029</v>
          </cell>
          <cell r="F15447" t="str">
            <v>Realizar estudios de prefactibilidad y factibilidad y la implementación de proyectos productivos de especies menores tales cómo (piscícolas, apícolas porcinos, caprinos y ovinos) Valledupar (Cesar)</v>
          </cell>
        </row>
        <row r="15448">
          <cell r="E15448">
            <v>1220001297077</v>
          </cell>
          <cell r="F15448" t="str">
            <v>Reforestar y/o restaurar áreas de importancia estratégica para la conservación de los recursos naturales, cuyo proceso genere ingresos económicos a los campesinos, en el municipio de Valledupar (Cesar)</v>
          </cell>
        </row>
        <row r="15449">
          <cell r="E15449">
            <v>1220001297521</v>
          </cell>
          <cell r="F15449" t="str">
            <v>Realizar estudios de prefactibilidad, factibilidad,  diseños, construcción de centros de acopio Agropecuarios operado por los productores del municipio Valledupar – Cesar.</v>
          </cell>
        </row>
        <row r="15450">
          <cell r="E15450">
            <v>1220001297582</v>
          </cell>
          <cell r="F15450" t="str">
            <v>Gestionar alianzas publico privadas con la planta de beneficio animal del municipio de Valledupar (Cesar).</v>
          </cell>
        </row>
        <row r="15451">
          <cell r="E15451">
            <v>1220001297691</v>
          </cell>
          <cell r="F15451" t="str">
            <v xml:space="preserve">Realizar estudios de prefactibilidad y factibiladad y dotaciónde un banco de maquinaria agrícola ,  del municipio de Valledupar (Cesar). </v>
          </cell>
        </row>
        <row r="15452">
          <cell r="E15452">
            <v>1220001297742</v>
          </cell>
          <cell r="F15452" t="str">
            <v>Fomentar la creación y/o fortalecimiento de cooperativas, asociaciones y organizaciones de productores agropecuarios del municipio de Valledupar – Cesar.</v>
          </cell>
        </row>
        <row r="15453">
          <cell r="E15453">
            <v>1220001297846</v>
          </cell>
          <cell r="F15453" t="str">
            <v>Acceder a servicios de extensión agropecuaria en el municipio de Valledupar - (Cesar), que contemple servicio de apoyo continuo al pequeño y mediano productor.</v>
          </cell>
        </row>
        <row r="15454">
          <cell r="E15454">
            <v>1220001297894</v>
          </cell>
          <cell r="F15454" t="str">
            <v xml:space="preserve">Gestionar una estrategia para el acceso  a las semillas en el municipio de Valledupar (Cesar). </v>
          </cell>
        </row>
        <row r="15455">
          <cell r="E15455">
            <v>1220001297948</v>
          </cell>
          <cell r="F15455" t="str">
            <v>Gestionar acceso prioritario a programas de créditos, fomento, y normalización de cartera para proyectos agropecuarios en el municipio de Valledupar – Cesar</v>
          </cell>
        </row>
        <row r="15456">
          <cell r="E15456">
            <v>1220001297989</v>
          </cell>
          <cell r="F15456" t="str">
            <v>Implementar y/o  fortalecer  estrategias de comercialización de los pequeños y medianos productores, en el municipio de Valledupar (Cesar)</v>
          </cell>
        </row>
        <row r="15457">
          <cell r="E15457">
            <v>1220001298042</v>
          </cell>
          <cell r="F15457" t="str">
            <v>Formular e implementar proyectos productivos integrales en la línea de turismo en el municipio de Valledupar - Cesar.</v>
          </cell>
        </row>
        <row r="15458">
          <cell r="E15458">
            <v>1220001298055</v>
          </cell>
          <cell r="F15458" t="str">
            <v>Promover y fortalecer las actividades de manufactura, marroquinería, artesanía y ebanistería que generen ingresos a la población dedicada a estos oficios en el municipio de Valledupar- Cesar.</v>
          </cell>
        </row>
        <row r="15459">
          <cell r="E15459">
            <v>1220001298065</v>
          </cell>
          <cell r="F15459" t="str">
            <v>fortalecer la producción de ladrillo en el municipio de Valledupar – Cesar.</v>
          </cell>
        </row>
        <row r="15460">
          <cell r="E15460">
            <v>1220013285772</v>
          </cell>
          <cell r="F15460" t="str">
            <v>Construir infraestructuras para el desarrollo integral del cultivo de Café (beneficiaderos ecológicos -tolva - despulpadora – tanque de almacenamiento para hacer fermentado- lavado- Marquesina y silos comunitarios para secado). Que permitan dar valor agregado al grano y aumentar los ingresos de los campesinos del Municipio de Agustín Codazzi (Cesar)</v>
          </cell>
        </row>
        <row r="15461">
          <cell r="E15461">
            <v>1220013285788</v>
          </cell>
          <cell r="F15461" t="str">
            <v>Diseñar e implementar estrategias que permitan la promoción, uso y consumo de insumos alimenticios de la región incentivando a los  productores del municipio de Agustín Codazzi (Cesar)</v>
          </cell>
        </row>
        <row r="15462">
          <cell r="E15462">
            <v>1220013285794</v>
          </cell>
          <cell r="F15462" t="str">
            <v>Construir un centro de acopio debidamente adecuados en las líneas productivas de lácteos, frutas, tubérculos y hortalizas; operado por los productores del municipio de Agustín Codazzi (Cesar). Que permita fortalecer canales de comercialización de tipo local y regional.</v>
          </cell>
        </row>
        <row r="15463">
          <cell r="E15463">
            <v>1220013285801</v>
          </cell>
          <cell r="F15463" t="str">
            <v>Crear un banco de maquinaria Agrícola (Combinada, tractor e implementos agrícolas) para el mejoramiento de la producción y que este sea operado por las organizaciones de productores del municipio de Agustín Codazzi (Cesar)</v>
          </cell>
        </row>
        <row r="15464">
          <cell r="E15464">
            <v>1220013285815</v>
          </cell>
          <cell r="F15464" t="str">
            <v>Crear un banco de semillas para la recuperación, uso, conservación y mejoramiento de semillas  de cacao, café, lulo, aguacate y plátano que permita el mejoramiento productivo de los cultivos en el municipio de Agustín Codazzi (Cesar) garantizando la inocuidad para la salud humana.</v>
          </cell>
        </row>
        <row r="15465">
          <cell r="E15465">
            <v>1220013285818</v>
          </cell>
          <cell r="F15465" t="str">
            <v xml:space="preserve">Fomentar la creación y/o fortalecimiento técnico, organizacional, financiero y comercial de las cooperativas, asociaciones y organizaciones solidarias de productores agropecuarios en el municipio de Agustín Codazzi (Cesar) que permita una gestión integral para el desarrollo del su territorio. </v>
          </cell>
        </row>
        <row r="15466">
          <cell r="E15466">
            <v>1220013285842</v>
          </cell>
          <cell r="F15466" t="str">
            <v>Gestionar un programa de créditos de fomento a proyectos agropecuarios en el municipio de Agustín Codazzi (Cesar) con el fin de impulsar las diferentes fases de producción, transformación y/o comercialización de bienes y servicios agropecuarios, forestales, acuícolas con garantías por parte de las entidades locales y regionales. Que incluya reestructuración de crédito, consolidación de Pasivos.</v>
          </cell>
        </row>
        <row r="15467">
          <cell r="E15467">
            <v>1220013285858</v>
          </cell>
          <cell r="F15467" t="str">
            <v>Formular e implementar proyectos de extensión rural agropecuaria, conforme a lo establecido a la  norma 1876 del 2017 en el municipio de Agustín Codazzi (Cesar), que contemple servicio de apoyo al pequeño y mediano productor fortaleciendo las líneas productivas.</v>
          </cell>
        </row>
        <row r="15468">
          <cell r="E15468">
            <v>1220013285864</v>
          </cell>
          <cell r="F15468" t="str">
            <v>Implementar un proyecto productivo integral de especies menores (aves de postura, ave de engorde, ovino caprino,  y porcino) a los pequeños productores del municipio de Agustín Codazzi (Cesar). Que permita fomentar la productividad y la competitividad en el entorno regional mejorando así los sistemas productivos tradicionales.</v>
          </cell>
        </row>
        <row r="15469">
          <cell r="E15469">
            <v>1220013285867</v>
          </cell>
          <cell r="F15469" t="str">
            <v>Implementar una estrategia de comercialización de los pequeños y medianos productores, a través de los mercados Campesinos, ferias, rueda de negocios en el municipio de Agustín Codazzi (Cesar) con el fin de fortalecer la comercialización de los productos agropecuarios articulados a las cadenas productivas y mejorar la capacidad de intervención de los productores.</v>
          </cell>
        </row>
        <row r="15470">
          <cell r="E15470">
            <v>1220013285874</v>
          </cell>
          <cell r="F15470" t="str">
            <v>Incentivar la creación y fortalecimiento de empresas prestadoras de servicios turístico teniendo en cuenta los recursos naturales para servicio ecoturísticos, que incluya programa de capacitación en ecoturismo, dotación de infraestructura ecoturística, diseño de senderos ecoturísticos para potencializar a la mujer rural y el capital turístico en el municipio de Agustín Codazzi (Cesar)</v>
          </cell>
        </row>
        <row r="15471">
          <cell r="E15471">
            <v>1220013285883</v>
          </cell>
          <cell r="F15471" t="str">
            <v>Adelantar programa de conservación y restaurar áreas de importancia estratégica mediante reforestación, aislamiento, alivios tributarios, pago por servicios ambientales, familia guardabosques, banco CO2 y compra de predios en áreas estratégicas  en el municipio de Agustín Codazzi (Cesar), que permita la sustentabilidad y sostenibilidad  del desarrollo ambiental y económico del territorio.</v>
          </cell>
        </row>
        <row r="15472">
          <cell r="E15472">
            <v>1220013285926</v>
          </cell>
          <cell r="F15472" t="str">
            <v>Implementar proyecto productivo integral de piscicultura en el municipio de Agustín Codazzi (Cesar) como alternativa de producción que permita que los campesinos mejoren sus condiciones de vida.</v>
          </cell>
        </row>
        <row r="15473">
          <cell r="E15473">
            <v>1220013285932</v>
          </cell>
          <cell r="F15473" t="str">
            <v>Fortalecer la cadena productiva y gestión empresarial del cultivo café agroforestal en el municipio de Agustín Codazzi (Cesar), con la siembra, manejo, beneficio y comercialización que permitan generar café especial que ayude a generar valor agregado y aumentar los ingresos de los productores.</v>
          </cell>
        </row>
        <row r="15474">
          <cell r="E15474">
            <v>1220013285935</v>
          </cell>
          <cell r="F15474" t="str">
            <v>Formular y presentar proyectos productivos de cultivos de algodón que incluyan extensión agropecuaria, adecuación de tierras, activos productivos y comercialización, con el fin de generar oportunidad laboral e ingresos de las familias rural en el municipio de Agustín Codazzi (Cesar).</v>
          </cell>
        </row>
        <row r="15475">
          <cell r="E15475">
            <v>1220013285939</v>
          </cell>
          <cell r="F15475" t="str">
            <v>Implementar proyectos productivos de cultivos de Sacha Inchi que incluyan extensión agropecuaria, activos productivos (planta extractora de aceite) y comercialización, con el fin de generar oportunidad laboral e ingresos de los productores en el municipio de Agustín Codazzi (Cesar).</v>
          </cell>
        </row>
        <row r="15476">
          <cell r="E15476">
            <v>1220013285946</v>
          </cell>
          <cell r="F15476" t="str">
            <v xml:space="preserve">Desarrollar proyectos de ganaderías bovinas doble propósito sostenible involucrando mejora genética, sistemas silvopastoriles y de conservación de forraje que permita aumentar la rentabilidad del sector ganadero del municipio de Agustín Codazzi (Cesar)   </v>
          </cell>
        </row>
        <row r="15477">
          <cell r="E15477">
            <v>1220045280584</v>
          </cell>
          <cell r="F15477" t="str">
            <v xml:space="preserve">Crear un banco de semillas para la recuperación, uso, conservación y mejoramiento de las semillas de maíz, café, frijol yuca, cacao entre otros que garanticen el mejoramiento productivo de los cultivos en el municipio de Becerril (Cesar) garantizando la inocuidad para la salud humana. </v>
          </cell>
        </row>
        <row r="15478">
          <cell r="E15478">
            <v>1220045280612</v>
          </cell>
          <cell r="F15478" t="str">
            <v>Crear y/o Fortalecer las cooperativas, asociaciones y organizaciones solidarias de productores agropecuarios y turísticos que les permita mejorar la distribución y comercialización de los productos agropecuarios que garantice mejorar la calidad de vida de los asociados, las fuentes de ingreso, generación de empleo en el municipio de Becerril (Cesar).</v>
          </cell>
        </row>
        <row r="15479">
          <cell r="E15479">
            <v>1220045280678</v>
          </cell>
          <cell r="F15479" t="str">
            <v xml:space="preserve">Gestionar un programa de créditos de fomento a proyectos agropecuarios en el municipio de Becerril (Cesar) con el fin de impulsar las diferentes fases de producción, transformación y/o comercialización de bienes y servicios agropecuarios, forestales, acuícolas con garantías por parte de las entidades locales y regionales. </v>
          </cell>
        </row>
        <row r="15480">
          <cell r="E15480">
            <v>1220045280724</v>
          </cell>
          <cell r="F15480" t="str">
            <v xml:space="preserve">Implementar proyectos productivos integrales en las líneas agrícola de cacao, palma africana, plátano, café, maíz entre otros que implique proceso de transformación o generación de valor agregado en el municipio de Becerril (Cesar) que permita la generación de ingreso a los productores agropecuarios. </v>
          </cell>
        </row>
        <row r="15481">
          <cell r="E15481">
            <v>1220045280732</v>
          </cell>
          <cell r="F15481" t="str">
            <v>Implementar proyectos de extensión rural agropecuaria integral permanente en el municipio de Becerril (Cesar), que contemple servicio de apoyo al pequeño, mediano y gran productor</v>
          </cell>
        </row>
        <row r="15482">
          <cell r="E15482">
            <v>1220045280734</v>
          </cell>
          <cell r="F15482" t="str">
            <v>Implementar una estrategia de comercialización de los pequeños y medianos productores, a través de los mercados Campesinos en el municipio de Becerril (Cesar).</v>
          </cell>
        </row>
        <row r="15483">
          <cell r="E15483">
            <v>1220045280740</v>
          </cell>
          <cell r="F15483" t="str">
            <v>Crear y fortalecer empresas prestadoras de servicios ecoturísticos, agro turístico, turismo comunitario y étnico en el municipio de Becerril (Cesar)</v>
          </cell>
        </row>
        <row r="15484">
          <cell r="E15484">
            <v>1220045280753</v>
          </cell>
          <cell r="F15484" t="str">
            <v xml:space="preserve">Dotar de un banco de maquinaria agrícola  (Combinada, tractor e implementos agrícolas entre otros), para el mejoramiento de la producción agrícola, operado por las organizaciones de productores del municipio de Becerril (Cesar). </v>
          </cell>
        </row>
        <row r="15485">
          <cell r="E15485">
            <v>1220045280788</v>
          </cell>
          <cell r="F15485" t="str">
            <v>Implementar proyecto productivo integral de especies menores  de ( ovino caprino, porcino, piscícola, codorniz, gallina criolla y apicultura) a los pequeños productores del municipio de Becerril (Cesar). Que permita fomentar la productividad y la competitividad del sector.</v>
          </cell>
        </row>
        <row r="15486">
          <cell r="E15486">
            <v>1220045280793</v>
          </cell>
          <cell r="F15486" t="str">
            <v>Reforestar áreas de importancia estratégica para la conservación de los recursos naturales, cuyo proceso genere ingresos económicos a los campesinos, en el municipio de Becerril (Cesar).</v>
          </cell>
        </row>
        <row r="15487">
          <cell r="E15487">
            <v>1220045280798</v>
          </cell>
          <cell r="F15487" t="str">
            <v>Implementar proyectos de reforestación con sistemas agroforestales en finca y parcelas con el fin de que los campesinos puedan recibir el incentivo forestal por las entidade del estado en el municipio de Becerril (Cesar).</v>
          </cell>
        </row>
        <row r="15488">
          <cell r="E15488">
            <v>1220045280803</v>
          </cell>
          <cell r="F15488" t="str">
            <v>Implementar cultivos de forrajes y silvopastoril para proveer de alimento, a los ganaderos (bovinos y ovino caprinos) en el municipio de Becerril (Cesar) que permita mejorar la productividad de la cadena.</v>
          </cell>
        </row>
        <row r="15489">
          <cell r="E15489">
            <v>1220045280815</v>
          </cell>
          <cell r="F15489" t="str">
            <v>Gestionar ante la UPRA, la Alcaldía Municipal y la Gobernación la formulación del Plan de Ordenamiento Productivo para el municipio de Becerril, César.</v>
          </cell>
        </row>
        <row r="15490">
          <cell r="E15490">
            <v>1220045280822</v>
          </cell>
          <cell r="F15490" t="str">
            <v xml:space="preserve">Implementar un proyecto productivo integral de siembra de cultivo de flores tropicales con el fin de mejorar los ingresos de las mujeres rurales floricultoras del municipio de Becerril (Cesar).  </v>
          </cell>
        </row>
        <row r="15491">
          <cell r="E15491">
            <v>1220045280839</v>
          </cell>
          <cell r="F15491" t="str">
            <v xml:space="preserve">Construir una planta de procesamiento para la elaboración de concentrado que permita generar empleo a los pequeños productores del municipio de Becerril (Cesar) a fin disminuir los costos y proveer de alimento al subsector pecuario </v>
          </cell>
        </row>
        <row r="15492">
          <cell r="E15492">
            <v>1220400297020</v>
          </cell>
          <cell r="F15492" t="str">
            <v>Diseñar e implementar una estrategia para la creación y fortalecimiento de cooperativas, asociaciones y organizaciones solidarias y comunitarias de carácter agropecuario (Pecuario, agrícola, avícola, apicola y piscícola )  y no agropecuario tales como (artesanías, maderables, manufactura entre otros) en el municipio de La Jagua de Ibirico (Cesar).</v>
          </cell>
        </row>
        <row r="15493">
          <cell r="E15493">
            <v>1220400297045</v>
          </cell>
          <cell r="F15493" t="str">
            <v>Diseñar e implementar una estrategia para la recuperación, uso, conservación y mejoramiento de las semillas nativas, criollas y ancestrales. Esto contempla el uso de semillas criollas o la multiplicación de semillas que garanticen el mejoramiento productivo de los cultivos de la zona garantizando la inocuidad para la salud humana en el municipio de La Jagua de Ibirico (Cesar).</v>
          </cell>
        </row>
        <row r="15494">
          <cell r="E15494">
            <v>1220400297247</v>
          </cell>
          <cell r="F15494" t="str">
            <v xml:space="preserve"> Formular e implementar proyectos productivos integrales en la línea de turismo, ecoturismo, etnoturismo, agroturismo y turismo de aventura en el municipio de La Jagua de Ibirico (Cesar)           </v>
          </cell>
        </row>
        <row r="15495">
          <cell r="E15495">
            <v>1220400297393</v>
          </cell>
          <cell r="F15495" t="str">
            <v xml:space="preserve">Formular y presentar proyectos productivos integrales teniendo en cuenta los pisos termico y composición físico química del suelo, en las líneas de yuca, maíz, plátano, café, cacao, aguacate, caña de azúcar y hortofrutícolas en el municipio La Jagua de Ibirico (Cesar). </v>
          </cell>
        </row>
        <row r="15496">
          <cell r="E15496">
            <v>1220400297443</v>
          </cell>
          <cell r="F15496" t="str">
            <v xml:space="preserve">Fortalecer la cadena productiva integral para la promoción y producción pecuaria de especie menores  (ovino caprino,  porcina, apicola, avícola y otros ) en el municipio de La Jagua de Ibirico (Cesar) </v>
          </cell>
        </row>
        <row r="15497">
          <cell r="E15497">
            <v>1220400297481</v>
          </cell>
          <cell r="F15497" t="str">
            <v>Fortalecer los sistemas productivos existente de Cacao, Caña Azúcar, Plátano, Aguacate, lulo, mora, tomate de árbol, café y otros en el municipio de La Jagua de Ibirico (Cesar).</v>
          </cell>
        </row>
        <row r="15498">
          <cell r="E15498">
            <v>1220400297490</v>
          </cell>
          <cell r="F15498" t="str">
            <v>Gestionar un programa de acceso a créditos, normalización de cartera y otras fuentes de financiación que fomenten proyectos agropecuarios en el municipio de La Jagua de Ibirico (Cesar).</v>
          </cell>
        </row>
        <row r="15499">
          <cell r="E15499">
            <v>1220400297540</v>
          </cell>
          <cell r="F15499" t="str">
            <v>Fortalecer los proyectos de extensión rural agropecuaria integral permanente que contemple servicio de apoyo al pequeño y mediano productor, con modelos agroecológicos, con asistencia técnica, análisis y estudios de suelos; fortalecimiento de las líneas productivas con miras a la ampliación de mercados en el municipio de La Jagua de ibirico (Cesar)</v>
          </cell>
        </row>
        <row r="15500">
          <cell r="E15500">
            <v>1220400297549</v>
          </cell>
          <cell r="F15500" t="str">
            <v>Fortalecer estrategias de comercialización de los pequeños y medianos productores, en el municipio de La Jagua de Ibirico (Cesar).</v>
          </cell>
        </row>
        <row r="15501">
          <cell r="E15501">
            <v>1220400297559</v>
          </cell>
          <cell r="F15501" t="str">
            <v>Realizar estudios de prefactibilidad y factibilidad para dotar de  activos e infraestructura productiva los predios de los campesinos del municipio de La Jagua de Ibirico (Cesar)</v>
          </cell>
        </row>
        <row r="15502">
          <cell r="E15502">
            <v>1220400297586</v>
          </cell>
          <cell r="F15502" t="str">
            <v>Construir o fortalecer centros de acopio con plantas de producción y transformación de productos agropecuarios a fin de mejorar la generación de ingresos de la economía campesina, familiar y comunitaria en el municipio de La Jagua de Ibirico (Cesar).</v>
          </cell>
        </row>
        <row r="15503">
          <cell r="E15503">
            <v>1220400297615</v>
          </cell>
          <cell r="F15503" t="str">
            <v>Reforestar y/o restaurar áreas de importancia estratégica para la conservación de los recursos naturales en el municipio de La Jagua de Ibirico (Cesar).</v>
          </cell>
        </row>
        <row r="15504">
          <cell r="E15504">
            <v>1220400297635</v>
          </cell>
          <cell r="F15504" t="str">
            <v>Fortalecer la cadena productiva integral para la promoción y producción pecuaria de ganadería en el municipio de La Jagua de Ibirico (Cesar) que garanticen la sostenibilidad de la cadena productiva, procurando fortalecer la economía campesina, familiar y comunitaria.</v>
          </cell>
        </row>
        <row r="15505">
          <cell r="E15505">
            <v>1220400297674</v>
          </cell>
          <cell r="F15505" t="str">
            <v>Fortalecer el centro de empleo y emprendimiento de la jagua de ibirico (Cesar) por medio de un proceso de actualización técnica y metodológica para la promoción de emprendimiento sostenible e innovadores especialmente en el corregimiento de boquerón.</v>
          </cell>
        </row>
        <row r="15506">
          <cell r="E15506">
            <v>1220400297722</v>
          </cell>
          <cell r="F15506" t="str">
            <v xml:space="preserve">Analizar la demanda laboral anticipada de los proyectos que se ubicaran en el parque industrial de la jagua de ibirico (cesar) ubicado en el corregimiento de boquerón que permita la toma de decisiones para la inclusión laboral de la población  </v>
          </cell>
        </row>
        <row r="15507">
          <cell r="E15507">
            <v>1220400297741</v>
          </cell>
          <cell r="F15507" t="str">
            <v xml:space="preserve">Construir línea base actualizada de la producción agropecuaria del corregimiento de boquerón que permita formular proyectos productivos rurales  </v>
          </cell>
        </row>
        <row r="15508">
          <cell r="E15508">
            <v>1220443289604</v>
          </cell>
          <cell r="F15508" t="str">
            <v>Gestionar ante la UPRA y el Ministerio de Agricultura y Desarrollo Rural la formulación participativa del Plan de Acción del Ordenamiento Productivo y Social de la Propiedad Rural (OPSPR), teniendo en cuenta la zonificación ambiental, en el municipio de Manaure, Cesar</v>
          </cell>
        </row>
        <row r="15509">
          <cell r="E15509">
            <v>1220443289622</v>
          </cell>
          <cell r="F15509" t="str">
            <v xml:space="preserve">Fortalecer los sistemas productivos de café, cacao, aguacate, maiz, mora y hortalizas (Cilantro, Aji, habichuela, tomate) en el municipio de Manaure (Cesar) que permita aumentar la producción de los pequeños y medianos productores </v>
          </cell>
        </row>
        <row r="15510">
          <cell r="E15510">
            <v>1220443289723</v>
          </cell>
          <cell r="F15510" t="str">
            <v xml:space="preserve">Fortalecer los sistemas productivos avicolas como linea principal y porcicola como linea secundaria en el municipio de Manaure (Cesar) que permita aumentar la producción de los pequeños y medianos productores </v>
          </cell>
        </row>
        <row r="15511">
          <cell r="E15511">
            <v>1220443289778</v>
          </cell>
          <cell r="F15511" t="str">
            <v>Realizar estudios de prefactibilidad, factibilidad, estudios y diseños, y la construcción de centros de almacenamiento  Agropecuarios operado por los productores del municipio Manaure (Cesar)</v>
          </cell>
        </row>
        <row r="15512">
          <cell r="E15512">
            <v>1220443289817</v>
          </cell>
          <cell r="F15512" t="str">
            <v>Realizar estudios de prefactibilidad, factibilidad, estudios y diseños, y la construcción de una planta de beneficio animal avicola, para la comercialización de carne en el municipio de Manaure (Cesar)</v>
          </cell>
        </row>
        <row r="15513">
          <cell r="E15513">
            <v>1220443290145</v>
          </cell>
          <cell r="F15513" t="str">
            <v>Acceder a servicios de extensión agropecuaria en el municipio de Manaure (Cesar), que contemple servicio de apoyo continuo al pequeño y mediano productor.</v>
          </cell>
        </row>
        <row r="15514">
          <cell r="E15514">
            <v>1220443290245</v>
          </cell>
          <cell r="F15514" t="str">
            <v>Diseñar e implementar una estrategia para la recuperación y fomentar la creación y/o fortalecimiento de cooperativas, asociaciones y organizaciones de productores agropecuarios del municipio de Manaure Cesar</v>
          </cell>
        </row>
        <row r="15515">
          <cell r="E15515">
            <v>1220443290253</v>
          </cell>
          <cell r="F15515" t="str">
            <v xml:space="preserve">Implementar proyectos de extensión rural agropecuaria integral permanente en el municipio de Manaure, que contemple servicio de apoyo al pequeño, mediano productor </v>
          </cell>
        </row>
        <row r="15516">
          <cell r="E15516">
            <v>1220443290262</v>
          </cell>
          <cell r="F15516" t="str">
            <v>Diseñar e implementar una estrategia para la recuperación, uso, conservación y mejoramiento de las semillas nativas, criollas y ancestrales en el municipio de Manaure</v>
          </cell>
        </row>
        <row r="15517">
          <cell r="E15517">
            <v>1220443290292</v>
          </cell>
          <cell r="F15517" t="str">
            <v>Crear y fortalecer empresas prestadoras de servicios ecoturísticos, agro turístico y turismo comunitario en el municipio de Manaure (Cesar)</v>
          </cell>
        </row>
        <row r="15518">
          <cell r="E15518">
            <v>1220443290310</v>
          </cell>
          <cell r="F15518" t="str">
            <v>Formular e implementar proyectos  integrales en la líneas de ecoturismo, agroturismo y turismo experiencial en el municipio de Manaure (Cesar).</v>
          </cell>
        </row>
        <row r="15519">
          <cell r="E15519">
            <v>1220443290318</v>
          </cell>
          <cell r="F15519" t="str">
            <v>Promover y fortalecer las actividades de manufactura, artesanía y gastronomia que generen ingresos a la población dedicada a estos oficios  del Municipio de Manaure Cesar</v>
          </cell>
        </row>
        <row r="15520">
          <cell r="E15520">
            <v>1220443290341</v>
          </cell>
          <cell r="F15520" t="str">
            <v>Implementar un proyecto productivo integral de siembra de cultivo de flores tropicales  y plantas ornamentales con el fin de mejorar los ingresos de la agricultura familiar campesina del Municipio de Manaure</v>
          </cell>
        </row>
        <row r="15521">
          <cell r="E15521">
            <v>1220570302177</v>
          </cell>
          <cell r="F15521" t="str">
            <v xml:space="preserve">Implementar proyectos productivos de especies menores tales cómo piscícola, avícolas, porcícolas y de ovinos, a los pequeños productores del municipio de pueblo bello (Cesar). Que permita fomentar la productividad y la competitividad </v>
          </cell>
        </row>
        <row r="15522">
          <cell r="E15522">
            <v>1220570302261</v>
          </cell>
          <cell r="F15522" t="str">
            <v>Diseñar e implementar una estrategia para la recuperación uso, conservación y mejoramiento de las semillas (Plátano, Cacao, Aguacate Maíz Y Hortofrutícola) en el municipio de Pueblo Bello (Cesar).</v>
          </cell>
        </row>
        <row r="15523">
          <cell r="E15523">
            <v>1220570302311</v>
          </cell>
          <cell r="F15523" t="str">
            <v xml:space="preserve">Diseñar e implementar una estrategia para la entrega de subsidios de insumos agrícolas y semillas en el municipio de Pueblo Bello (Cesar). Esto contempla el uso de semillas criollas o la multiplicación de semillas que garanticen el mejoramiento productivo de los cultivos </v>
          </cell>
        </row>
        <row r="15524">
          <cell r="E15524">
            <v>1220570302389</v>
          </cell>
          <cell r="F15524" t="str">
            <v>Dotar de Implementos agrícolas para los diferentes procesos productivos operado por las organizaciones sociales y productores del municipio de pueblo Bello (Cesar). que permita el mejoramiento de la producción, transformación y comercializaciones de productos.</v>
          </cell>
        </row>
        <row r="15525">
          <cell r="E15525">
            <v>1220570302423</v>
          </cell>
          <cell r="F15525" t="str">
            <v>Fomentar la creación y/o fortalecimiento de cooperativas, asociaciones y organizaciones de productores agropecuarios del municipio de Pueblo Bello (Cesar). que les permita mejorar la distribución y comercialización de los productos agropecuarios</v>
          </cell>
        </row>
        <row r="15526">
          <cell r="E15526">
            <v>1220570302471</v>
          </cell>
          <cell r="F15526" t="str">
            <v>Formular e Implementar proyectos productivos integrales en la línea de turismo, ecoturismo, etnoturismo, agroturismo, turismo de interés social y turismo de avistamiento de aves  en el municipio de Pueblo Bello (Cesar).</v>
          </cell>
        </row>
        <row r="15527">
          <cell r="E15527">
            <v>1220570302501</v>
          </cell>
          <cell r="F15527" t="str">
            <v>Fortalecer la cadena productiva integral para la promoción y producción pecuaria (bovino)  en el municipio de Pueblo Bello (Cesar).</v>
          </cell>
        </row>
        <row r="15528">
          <cell r="E15528">
            <v>1220570302519</v>
          </cell>
          <cell r="F15528" t="str">
            <v>Generar e implementar una estrategia de empleabilidad para la población rural en el municipio de Pueblo Bello (Cesar).</v>
          </cell>
        </row>
        <row r="15529">
          <cell r="E15529">
            <v>1220570302538</v>
          </cell>
          <cell r="F15529" t="str">
            <v xml:space="preserve"> Gestionar un programa de acceso a créditos, normalización de cartera y otras fuentes de financiación que fomenten proyectos agrícolas, pecuarios, pesqueros, acuícolas, forestales y actividades rurales como artesanías, turismo rural teniendo en cuenta su ciclo de producción en el municipio de Pueblo Bello (Cesar)</v>
          </cell>
        </row>
        <row r="15530">
          <cell r="E15530">
            <v>1220570302554</v>
          </cell>
          <cell r="F15530" t="str">
            <v>Implementar estrategias de comercialización para los pequeños y medianos productores, en el municipio de Pueblo Bello (Cesar).</v>
          </cell>
        </row>
        <row r="15531">
          <cell r="E15531">
            <v>1220570302567</v>
          </cell>
          <cell r="F15531" t="str">
            <v>Implementar proyectos de extensión rural agropecuaria integral permanente, que contemple servicio de apoyo al pequeño y mediano productor, con modelos agroecológicos que contemple servicio de transferencia de tecnología</v>
          </cell>
        </row>
        <row r="15532">
          <cell r="E15532">
            <v>1220570302578</v>
          </cell>
          <cell r="F15532" t="str">
            <v>Realizar estudios diseños y construcción y/o fortalecimiento de centros de acopio, plantas de producción y transformación en el municipio de Pueblo Bello (Cesar). Con acompañamiento técnico y tecnológico, dotación de equipos con acceso al servicio de extensión rural agropecuaria y buenas prácticas ambientales y sanitarias.</v>
          </cell>
        </row>
        <row r="15533">
          <cell r="E15533">
            <v>1220570302595</v>
          </cell>
          <cell r="F15533" t="str">
            <v xml:space="preserve">Formular y presentar proyectos productivos integrales en las líneas de cacao, café, caña, aguacate maíz, cítrico, plátano, hortofrutícola en el municipio de Pueblo bello (Cesar). </v>
          </cell>
        </row>
        <row r="15534">
          <cell r="E15534">
            <v>1220570302606</v>
          </cell>
          <cell r="F15534" t="str">
            <v xml:space="preserve"> Reforestar, restaurar y preservar áreas de importancia estratégica para la conservación de los recursos naturales, que permita que el campesino pueda participar de las estrategias de pago por servicios ambientales y/o Banco CO2 en el municipio Pueblo Bello (Cesar)</v>
          </cell>
        </row>
        <row r="15535">
          <cell r="E15535">
            <v>1220570302782</v>
          </cell>
          <cell r="F15535" t="str">
            <v>Realizar estudios y diseños de prefactibilidad, factibilidad, construcción una planta de beneficio animal, para la comercialización de carne de ganado y especies menores con el fin de aplicar las políticas sanitarias y ambientales, de comercialización y de seguridad en el municipio de Pueblo Bello (Cesar), que permita cerrar brecha del encadenamiento productivo y aumente los ingresos del sector</v>
          </cell>
        </row>
        <row r="15536">
          <cell r="E15536">
            <v>1220570302886</v>
          </cell>
          <cell r="F15536" t="str">
            <v>Implementar proyectos de emprendimiento ambiental que incluya proceso de reciclaje, transformación y aprovechamiento industrial de los residuos sólido en el municipio de Pueblo Bello (Cesar), con el fin de generar empleo y disminuir el volumen de residuos orgánicos e inorgánico que llegan al Relleno sanitario los corazones</v>
          </cell>
        </row>
        <row r="15537">
          <cell r="E15537">
            <v>1220570302946</v>
          </cell>
          <cell r="F15537" t="str">
            <v>Establecer sistemas de riegos localizado por goteo que permita la tecnificación y el mejoramiento de la productividad en los predios rurales del municipio de Pueblo Bello (Cesar), a fin de aumentar la rentabilidad de los productores agropecuario.</v>
          </cell>
        </row>
        <row r="15538">
          <cell r="E15538">
            <v>1220570303270</v>
          </cell>
          <cell r="F15538" t="str">
            <v>Implementar nuevas alternativas de producción a través de invernaderos para la producción de flores exóticas, hortaliza y otros en el municipio de Pueblo Bello (Cesar).</v>
          </cell>
        </row>
        <row r="15539">
          <cell r="E15539">
            <v>1220570303319</v>
          </cell>
          <cell r="F15539" t="str">
            <v xml:space="preserve">Implementar proyectos productivos integrales de floricultura y planta medicinales en el municipio de Pueblo Bello (Cesar). que permita generar empleo y potencializar a la mujer rural </v>
          </cell>
        </row>
        <row r="15540">
          <cell r="E15540">
            <v>1220570303335</v>
          </cell>
          <cell r="F15540" t="str">
            <v>Creación de programa de familias guardabosques para la protección, conservación y producción de agua, en la zona rural del municipio de Pueblo Bello, Cesar</v>
          </cell>
        </row>
        <row r="15541">
          <cell r="E15541">
            <v>1220570303347</v>
          </cell>
          <cell r="F15541" t="str">
            <v xml:space="preserve"> Implementar proyectos productivo integral para la promoción y producción pecuaria de especies menores en el municipio de Pueblo Bello (Cesar) que permita generar empleo y potencializar a la mujer rural </v>
          </cell>
        </row>
        <row r="15542">
          <cell r="E15542">
            <v>1220570303364</v>
          </cell>
          <cell r="F15542" t="str">
            <v>Construcción y dotación de casa taller para la mujer rural del municipio de Pueblo Bello (Cesar) que permita la elaboración, exhibición y comercialización de las diferentes artesanías, sastrería y manualidades</v>
          </cell>
        </row>
        <row r="15543">
          <cell r="E15543">
            <v>1220570303468</v>
          </cell>
          <cell r="F15543" t="str">
            <v>Diseñar e implementar estrategias que permitan la promoción, uso y consumo de insumos alimenticios de la región, mediante alianzas estratégicas entre campesinos y proveedores de servicios de alimentación, y así incentivar a los productores del municipio de Pueblo Bello (Cesar).</v>
          </cell>
        </row>
        <row r="15544">
          <cell r="E15544">
            <v>1220621266277</v>
          </cell>
          <cell r="F15544" t="str">
            <v>Implementar proyectos productivos integrales para líneas de frutales, hortalizas, musaseas y cacao en el municipio de La Paz (Cesar).</v>
          </cell>
        </row>
        <row r="15545">
          <cell r="E15545">
            <v>1220621266303</v>
          </cell>
          <cell r="F15545" t="str">
            <v>Fortalecer los sistemas productivos de caña panelera, frutales, hortalizas y tubérculos en el municipio de La Paz (Cesar)</v>
          </cell>
        </row>
        <row r="15546">
          <cell r="E15546">
            <v>1220621266312</v>
          </cell>
          <cell r="F15546" t="str">
            <v>Implementar los proyectos de extensión rural agropecuaria permanente en el municipio de La Paz (Cesar)</v>
          </cell>
        </row>
        <row r="15547">
          <cell r="E15547">
            <v>1220621266349</v>
          </cell>
          <cell r="F15547" t="str">
            <v>Realizar estudios de viabilidad y factibilidad para dotar de un banco de maquinaria agrícola a las organizaciones de productores del municipio de La Paz (Cesar)</v>
          </cell>
        </row>
        <row r="15548">
          <cell r="E15548">
            <v>1220621266384</v>
          </cell>
          <cell r="F15548" t="str">
            <v>Formular y presentar proyectos productivos integrales en la línea de Café en el municipio de La Paz (Cesar).</v>
          </cell>
        </row>
        <row r="15549">
          <cell r="E15549">
            <v>1220621266397</v>
          </cell>
          <cell r="F15549" t="str">
            <v xml:space="preserve"> Evaluar la aptitud del suelo por medio de análisis en los predios de los campesinos en el municipio de La Paz (Cesar). </v>
          </cell>
        </row>
        <row r="15550">
          <cell r="E15550">
            <v>1220621266440</v>
          </cell>
          <cell r="F15550" t="str">
            <v>Diseñar e implementar una estrategia para la disminución de pérdidas y desperdicios en los diferentes eslabones de la cadena alimentaria que contribuya al mejoramiento de las condiciones de Seguridad Alimentaria y Nutricional de las poblaciones vulnerables del municipio de La Paz, (Cesar)</v>
          </cell>
        </row>
        <row r="15551">
          <cell r="E15551">
            <v>1220621266445</v>
          </cell>
          <cell r="F15551" t="str">
            <v>Apoyo a través de Capital semilla a los productores agropecuarios en el municipio de La Paz (Cesar).</v>
          </cell>
        </row>
        <row r="15552">
          <cell r="E15552">
            <v>1220621266451</v>
          </cell>
          <cell r="F15552" t="str">
            <v>Realizar estudios de viabilidad para el otorgamiento de créditos agropecuarios para la población productora campesina de la zona rural en el municipio de La Paz (Cesar)</v>
          </cell>
        </row>
        <row r="15553">
          <cell r="E15553">
            <v>1220621266455</v>
          </cell>
          <cell r="F15553" t="str">
            <v>Aseguramiento y subsidios por pérdida de cosechas y/o bienes pecuarios en el municipio de La Paz (Cesar).</v>
          </cell>
        </row>
        <row r="15554">
          <cell r="E15554">
            <v>1220621266466</v>
          </cell>
          <cell r="F15554" t="str">
            <v>Realizar estudios de viabilidad y factibilidad y construcción de activos productivos para poscosecha en el municipio de La Paz (Cesar)</v>
          </cell>
        </row>
        <row r="15555">
          <cell r="E15555">
            <v>1220621266475</v>
          </cell>
          <cell r="F15555" t="str">
            <v>Realizar estudios de viabilidad y factibilidad para la implementación de un proyecto productivo integral de especies menores  en el municipio de La Paz (Cesar)</v>
          </cell>
        </row>
        <row r="15556">
          <cell r="E15556">
            <v>1220621266489</v>
          </cell>
          <cell r="F15556" t="str">
            <v>Promover una estrategia de comercialización y gestión de precios en el municipio de La Paz (Cesar)</v>
          </cell>
        </row>
        <row r="15557">
          <cell r="E15557">
            <v>1220621266500</v>
          </cell>
          <cell r="F15557" t="str">
            <v>Fomentar la creación y/o Fortalecer las cooperativas, asociaciones y organizaciones solidarias de productores agropecuarios del municipio de La Paz (Cesar).</v>
          </cell>
        </row>
        <row r="15558">
          <cell r="E15558">
            <v>1220621266505</v>
          </cell>
          <cell r="F15558" t="str">
            <v>Reforestar áreas de importancia estratégica para la conservación de los recursos naturales, cuyo proceso genere ingresos económicos a los campesinos,  en el municipio de La Paz (Cesar)</v>
          </cell>
        </row>
        <row r="15559">
          <cell r="E15559">
            <v>1220621266519</v>
          </cell>
          <cell r="F15559" t="str">
            <v>Diseño e implementación de una estrategia para recuperación, uso, conservación y mejoramiento de las semillas nativas, criollas y ancestrales en el municipio de La Paz (Cesar)</v>
          </cell>
        </row>
        <row r="15560">
          <cell r="E15560">
            <v>1220621266533</v>
          </cell>
          <cell r="F15560" t="str">
            <v xml:space="preserve">Gestionar la disminución de costo de insumos agrícola para los productores agropecuarios del municipio de La Paz  (Cesar). </v>
          </cell>
        </row>
        <row r="15561">
          <cell r="E15561">
            <v>1220621266586</v>
          </cell>
          <cell r="F15561" t="str">
            <v>Montaje y creación de empresas prestadoras de servicios ecoturísticos, agro turístico, turismo comunitario y étnico en el municipio de La Paz  (Cesar )</v>
          </cell>
        </row>
        <row r="15562">
          <cell r="E15562">
            <v>1220621266598</v>
          </cell>
          <cell r="F15562" t="str">
            <v xml:space="preserve">Generar proyectos productivos integrales de Apicultura en el municipio de La Paz (Cesar) </v>
          </cell>
        </row>
        <row r="15563">
          <cell r="E15563">
            <v>1220621266640</v>
          </cell>
          <cell r="F15563" t="str">
            <v>Realizar estudios de viabilidad y factibilidad  y construcción y puesta en marcha de una planta transformadora para el cultivo de cacao; operado por los productores de cacao del municipio de La Paz (Cesar)</v>
          </cell>
        </row>
        <row r="15564">
          <cell r="E15564">
            <v>1220621266658</v>
          </cell>
          <cell r="F15564" t="str">
            <v>Construcción y puesta en marcha de una planta despulpadora de frutas; operado por los productores municipio de La Paz (Cesar)</v>
          </cell>
        </row>
        <row r="15565">
          <cell r="E15565">
            <v>1220621266663</v>
          </cell>
          <cell r="F15565" t="str">
            <v xml:space="preserve">Generar proyectos productivos integrales de piscicultura en el municipio de La Paz (Cesar) </v>
          </cell>
        </row>
        <row r="15566">
          <cell r="E15566">
            <v>1220621266682</v>
          </cell>
          <cell r="F15566" t="str">
            <v>Crear Proyectos productivos para mujeres artesanas en el municipio de La Paz (Cesar)</v>
          </cell>
        </row>
        <row r="15567">
          <cell r="E15567">
            <v>1220621266684</v>
          </cell>
          <cell r="F15567" t="str">
            <v xml:space="preserve">Gestionar ante la UPRA, la Alcaldía Municipal y la Gobernación la formulación del Plan de Ordenamiento Productivo para el municipio de La Paz, Cesar. </v>
          </cell>
        </row>
        <row r="15568">
          <cell r="E15568">
            <v>1220750305443</v>
          </cell>
          <cell r="F15568" t="str">
            <v xml:space="preserve"> Realizar estudios y diseños de prefactibilidad, factibilidad para la construcción y/o fortalecimiento de centros de acopio y plantas de producción y transformación de productos agropecuarios en el municipio de San Diego (Cesar).</v>
          </cell>
        </row>
        <row r="15569">
          <cell r="E15569">
            <v>1220750305474</v>
          </cell>
          <cell r="F15569" t="str">
            <v>Formular e implementar proyectos productivos integrales en la línea de turismo, ecoturismo, agroturismo y turismo social en el municipio de San Diego (Cesar), dirigido por las asociaciones e instituciones  turísticas y emprendedores de pobladores rurales</v>
          </cell>
        </row>
        <row r="15570">
          <cell r="E15570">
            <v>1220750305496</v>
          </cell>
          <cell r="F15570" t="str">
            <v>Diseñar una bolsa de empleo en el municipio de San Diego (Cesar), a través de las organizaciones sociales con la finalidad de vincular a la población a las oportunidades laborales de los proyectos en la región.</v>
          </cell>
        </row>
        <row r="15571">
          <cell r="E15571">
            <v>1220750305508</v>
          </cell>
          <cell r="F15571" t="str">
            <v xml:space="preserve">Diseñar e implementar una estrategia para la creación y fortalecimiento de cooperativas, asociaciones y organizaciones solidarias y comunitarias de carácter agropecuario y no agropecuario tales como (confecciones, artesanía entre otros), en el municipio de San Diego (Cesar), mediante estrategias técnicas, educativa, administrativas, financieras y comerciales </v>
          </cell>
        </row>
        <row r="15572">
          <cell r="E15572">
            <v>1220750305522</v>
          </cell>
          <cell r="F15572" t="str">
            <v>Dotar de un banco de maquinaria agrícola (sembradoras, arado, cincel, tractores, e implementos agrícolas entre otros),  en el municipio de San Diego (Cesar). para el mejoramiento de la producción agrícola, operado por las organizaciones de productores.</v>
          </cell>
        </row>
        <row r="15573">
          <cell r="E15573">
            <v>1220750305556</v>
          </cell>
          <cell r="F15573" t="str">
            <v xml:space="preserve">Gestionar un programa de acceso a créditos, normalización de cartera y otras fuentes de financiación que fomenten proyectos agropecuarios en el municipio de San Diego (Cesar) </v>
          </cell>
        </row>
        <row r="15574">
          <cell r="E15574">
            <v>1220750305599</v>
          </cell>
          <cell r="F15574" t="str">
            <v>Fortalecer la cadena productiva integral para la promoción y producción pecuaria de (especies menores porcino, ovino caprino, avícola y piscícola) en el municipio de San Diego (Cesar) Estos proyectos deben contar con acompañamiento técnico y tecnológico teniendo en cuenta zona de actitud de la upra</v>
          </cell>
        </row>
        <row r="15575">
          <cell r="E15575">
            <v>1220750305675</v>
          </cell>
          <cell r="F15575" t="str">
            <v xml:space="preserve"> Implementar proyectos de extensión rural agropecuaria integral permanente en el municipio de San Diego (Cesar), que contemple servicio de apoyo al pequeño y mediano productor.</v>
          </cell>
        </row>
        <row r="15576">
          <cell r="E15576">
            <v>1220750305689</v>
          </cell>
          <cell r="F15576" t="str">
            <v>Formular y presentar proyectos productivos integrales en las líneas de Cacao, Café, maíz, yuca, plátano, y frijol en el municipio de San Diego (Cesar) a fin de mejorar la generación de ingresos de la economía campesina, familiar y comunitaria.</v>
          </cell>
        </row>
        <row r="15577">
          <cell r="E15577">
            <v>1220750305703</v>
          </cell>
          <cell r="F15577" t="str">
            <v xml:space="preserve">Diseñar e implementar una estrategia para la recuperación, uso, conservación y mejoramiento de las semillas nativas, criollas y ancestrales. Esto contempla el uso de semillas criollas la multiplicación de semillas que garanticen el mejoramiento productivo de los cultivos de la zona garantizando la inocuidad para la salud humana en el municipio de san Diego (Cesar). </v>
          </cell>
        </row>
        <row r="15578">
          <cell r="E15578">
            <v>1220750305731</v>
          </cell>
          <cell r="F15578" t="str">
            <v xml:space="preserve">Realizar estudios de prefactibilidad y factibilidad para la implementación de un proyecto productivo integral de especies mayores sostenible a los pequeños productores del municipio de san Diego (Cesar). Este proyecto debe de contar con un centro de investigación científica de mejoramiento genético </v>
          </cell>
        </row>
        <row r="15579">
          <cell r="E15579">
            <v>1220750305753</v>
          </cell>
          <cell r="F15579" t="str">
            <v>Construir una planta de beneficio animal de especies menores, para la comercialización de carne con el fin de aplicar las políticas sanitarias y ambientales, de comercialización y de seguridad del sector en el municipio de San Diego (Cesar), que implique clasificación y embalaje al vacío de producto primario a fin de cerrar brecha del encadenamiento productivo y aumente los ingresos del sector.</v>
          </cell>
        </row>
        <row r="15580">
          <cell r="E15580">
            <v>1220750305767</v>
          </cell>
          <cell r="F15580" t="str">
            <v>Establecer sistemas de riegos localizado que permita la tecnificación y el mejoramiento de la productividad en los predios rurales del municipio de San Diego (Cesar), a fin de aumentar la rentabilidad de las familias campesinas.</v>
          </cell>
        </row>
        <row r="15581">
          <cell r="E15581">
            <v>1220750305776</v>
          </cell>
          <cell r="F15581" t="str">
            <v>Reforestar y/o restaurar áreas de importancia estratégica para la conservación de los recursos naturales, cuyo proceso genere ingresos económicos a los campesinos, en el municipio de San Diego (Cesar)</v>
          </cell>
        </row>
        <row r="15582">
          <cell r="E15582">
            <v>1220907320665</v>
          </cell>
          <cell r="F15582" t="str">
            <v xml:space="preserve">Infraestructura productiva para Fortalecimiento de las estructuras de economía propia de los pueblos de la región PDET SNSM ZB P </v>
          </cell>
        </row>
        <row r="15583">
          <cell r="E15583">
            <v>1220907320669</v>
          </cell>
          <cell r="F15583" t="str">
            <v>Estimular, impulsar y garantizar la estabilidad socioeconómica de los pueblos indígenas</v>
          </cell>
        </row>
        <row r="15584">
          <cell r="E15584">
            <v>1220907320674</v>
          </cell>
          <cell r="F15584" t="str">
            <v>Fortalecimiento de las estructuras de economía propia de los pueblos de la región PDET SNSM ZB P  por medio de fomento a la asociatividad y programas de asistencia técnica</v>
          </cell>
        </row>
        <row r="15585">
          <cell r="E15585">
            <v>1220907320676</v>
          </cell>
          <cell r="F15585" t="str">
            <v xml:space="preserve">Creación e implementación de un programa de fomento productivo mediante el otorgamiento de subsidios y/o apoyos económicos que incentiven la productividad agricola y pecuaria </v>
          </cell>
        </row>
        <row r="15586">
          <cell r="E15586">
            <v>1220907320697</v>
          </cell>
          <cell r="F15586" t="str">
            <v xml:space="preserve">Garantizar el fortalecimiento de le economía, como un tejido social artesanal de la mujer indígena, que incentive el emprendimiento y resarcimiento de los daños causados por el conflicto.  </v>
          </cell>
        </row>
        <row r="15587">
          <cell r="E15587">
            <v>1220907320700</v>
          </cell>
          <cell r="F15587" t="str">
            <v xml:space="preserve">Construcción y puesta en funcionamiento de un centro para la recuperacion, multiplicación y custodia de semillas de especies alimentarias propias y/o apropiadas, plantas aromaticas, medicinales y condimentarias. </v>
          </cell>
        </row>
        <row r="15588">
          <cell r="E15588">
            <v>1220907320704</v>
          </cell>
          <cell r="F15588" t="str">
            <v>Realizar escuelas o procesos de formación en agroecología</v>
          </cell>
        </row>
        <row r="15589">
          <cell r="E15589">
            <v>1220908320775</v>
          </cell>
          <cell r="F15589" t="str">
            <v xml:space="preserve"> Promover proyectos y capacitación técnica en piscicultura.</v>
          </cell>
        </row>
        <row r="15590">
          <cell r="E15590">
            <v>1220908320777</v>
          </cell>
          <cell r="F15590" t="str">
            <v xml:space="preserve">Promover la readecuación de la tierra para prepararla y así reactivar los cultivos Yukpa en todo el territorio.      </v>
          </cell>
        </row>
        <row r="15591">
          <cell r="E15591">
            <v>1220908320779</v>
          </cell>
          <cell r="F15591" t="str">
            <v xml:space="preserve">Desarrollo de proyectos de artesanía para mujeres.          </v>
          </cell>
        </row>
        <row r="15592">
          <cell r="E15592">
            <v>1220908320780</v>
          </cell>
          <cell r="F15592" t="str">
            <v>Establecer metodologías de seguimiento a los procesos como fortalecimiento a los procesos autónomos y auto sostenibles para la continuidad de la vida en el territorio.</v>
          </cell>
        </row>
        <row r="15593">
          <cell r="E15593">
            <v>1220908320781</v>
          </cell>
          <cell r="F15593" t="str">
            <v xml:space="preserve">Promover procesos de producción comunitarios que funcionen como elementos de generación de empleo para el pueblo Yukpa.      </v>
          </cell>
        </row>
        <row r="15594">
          <cell r="E15594">
            <v>1220908320782</v>
          </cell>
          <cell r="F15594" t="str">
            <v>Creación de banco de semillas propias.</v>
          </cell>
        </row>
        <row r="15595">
          <cell r="E15595">
            <v>1220908320783</v>
          </cell>
          <cell r="F15595" t="str">
            <v>Investigación profunda en toda la Serranía del Perijá de las semillas ancestrales</v>
          </cell>
        </row>
        <row r="15596">
          <cell r="E15596">
            <v>1220908320785</v>
          </cell>
          <cell r="F15596" t="str">
            <v xml:space="preserve">Realizar intercambios de semillas y especies propias en todos los resguardos. </v>
          </cell>
        </row>
        <row r="15597">
          <cell r="E15597">
            <v>1220908320791</v>
          </cell>
          <cell r="F15597" t="str">
            <v>Fortalecimiento de las prácticas tradicionales en el contexto de la siembra y cosecha a razón de un proceso de recuperación ambiental y territorial como resiliencia territorial.</v>
          </cell>
        </row>
        <row r="15598">
          <cell r="E15598">
            <v>1220908320792</v>
          </cell>
          <cell r="F15598" t="str">
            <v xml:space="preserve">Implementación de sistemas de producción alimentaria en el cual se tenga en cuenta la reactivación de cultivos tradicionales.        </v>
          </cell>
        </row>
        <row r="15599">
          <cell r="E15599">
            <v>1220001296981</v>
          </cell>
          <cell r="F15599" t="str">
            <v>Construir participativamente, institucionalizar e implementar el plan para la garantía progresiva del derecho a la alimentación con enfoque diferencial  del municipio de Valledupar (Cesar).</v>
          </cell>
        </row>
        <row r="15600">
          <cell r="E15600">
            <v>1220001296996</v>
          </cell>
          <cell r="F15600" t="str">
            <v>Diseñar e implementar proyectos autosostenibles de granjas integrales para autoconsumo, que promuevan la agricultura campesina  de la zona rural del municipio de Valledupar (Cesar).</v>
          </cell>
        </row>
        <row r="15601">
          <cell r="E15601">
            <v>1220001297036</v>
          </cell>
          <cell r="F15601" t="str">
            <v>Implementar un programa municipal que promueva la inclusión de la mujer rural  a través de proyectos productivos para las mujeres de la zona rural del municipio de Valledupar (Cesar).</v>
          </cell>
        </row>
        <row r="15602">
          <cell r="E15602">
            <v>1220001297063</v>
          </cell>
          <cell r="F15602" t="str">
            <v xml:space="preserve">Fomentar la creación, promoción y fortalecimiento de los mercados locales campesinos y comunitarios para el municipio de Valledupar (Cesar), </v>
          </cell>
        </row>
        <row r="15603">
          <cell r="E15603">
            <v>1220001297413</v>
          </cell>
          <cell r="F15603" t="str">
            <v>Mejorar la calidad y la cobertura de los programas de alimentación dirigidos a la población en situación de vulnerabilidad de la zona rural del municipio de Valledupar (Cesar).</v>
          </cell>
        </row>
        <row r="15604">
          <cell r="E15604">
            <v>1220001297436</v>
          </cell>
          <cell r="F15604" t="str">
            <v>Desarrollar programas contra el hambre y la desnutrición, que beneficie a la población rural en situación de vulnerabilidad y extrema pobreza de la zona rural del municipio de Valledupar (Cesar).</v>
          </cell>
        </row>
        <row r="15605">
          <cell r="E15605">
            <v>1220001297528</v>
          </cell>
          <cell r="F15605" t="str">
            <v>Implementar estrategias de atención integral dirigidas a la protección de las personas mayores, de la zona rural y urbana del municipio de Valledupar (Cesar) y así mejorar su calidad de vida.</v>
          </cell>
        </row>
        <row r="15606">
          <cell r="E15606">
            <v>1220001297585</v>
          </cell>
          <cell r="F15606" t="str">
            <v>Implementar la estrategia de Atención Integral en Salud y Nutrición con enfoque comunitario dirigido a niños (as) menores de 5 años del municipio de Valledupar (Cesar).</v>
          </cell>
        </row>
        <row r="15607">
          <cell r="E15607">
            <v>1220001297608</v>
          </cell>
          <cell r="F15607" t="str">
            <v>Diseñar e implementar programas en educación alimentaria, que incluya la promoción de hábitos alimentarios saludables del municipio de Valledupar (Cesar).</v>
          </cell>
        </row>
        <row r="15608">
          <cell r="E15608">
            <v>1220013285795</v>
          </cell>
          <cell r="F15608" t="str">
            <v>Diseñar e implementar programas en educación alimentaria, que incluya la promoción de hábitos alimenticios saludables, dirigido a la población rural del municipio de Agustín Codazzi (Cesar).</v>
          </cell>
        </row>
        <row r="15609">
          <cell r="E15609">
            <v>1220013285819</v>
          </cell>
          <cell r="F15609" t="str">
            <v>Diseñar e implementar proyectos autosostenibles de huertas agropecuarias caseras para producción y abastecimiento de alimentos sanos en la zona rural del municipio de Agustín Codazzi (Cesar),</v>
          </cell>
        </row>
        <row r="15610">
          <cell r="E15610">
            <v>1220013285859</v>
          </cell>
          <cell r="F15610" t="str">
            <v>Implementar estrategias permanentes de atención integral  dirigida a la protección de las personas mayores, de la zona rural del municipio de Agustín Codazzi (Cesar), para mejorar su calidad de vida.</v>
          </cell>
        </row>
        <row r="15611">
          <cell r="E15611">
            <v>1220013285868</v>
          </cell>
          <cell r="F15611" t="str">
            <v>Mejorar la calidad y la cobertura de los programas de alimentación dirigidos a la población en situación de vulnerabilidad, de la zona rural del municipio de Agustín Codazzi (Cesar).</v>
          </cell>
        </row>
        <row r="15612">
          <cell r="E15612">
            <v>1220013285903</v>
          </cell>
          <cell r="F15612" t="str">
            <v>Implementar un programa municipal que promueva la inclusión productiva de la mujer rural y la generación de ingresos complementarios a través de proyectos productivos para el autoconsumo y el mejoramiento de la seguridad alimentaria y nutricional de las familias del municipio de Agustín Codazzí. (Cesar).</v>
          </cell>
        </row>
        <row r="15613">
          <cell r="E15613">
            <v>1220013285942</v>
          </cell>
          <cell r="F15613" t="str">
            <v>Homologar, adoptar e implementar una Política Pública de Seguridad Alimentaria y Nutricional (SAN), para la erradicación del hambre y el mejoramiento de la calidad de vida de las familias del municipio de Agustín Codazzi (Cesar).</v>
          </cell>
        </row>
        <row r="15614">
          <cell r="E15614">
            <v>1220013285966</v>
          </cell>
          <cell r="F15614" t="str">
            <v>Promover y fortalecer la práctica de mercados locales campesinos, para mejorar el acceso a alimentos sanos y nutritivos de las familias del municipio de Agustín Codazzi (Cesar)</v>
          </cell>
        </row>
        <row r="15615">
          <cell r="E15615">
            <v>1220013286004</v>
          </cell>
          <cell r="F15615" t="str">
            <v>Garantizar progresivamente el derecho a la alimentación sana, nutritiva y culturalmente apropiada teniendo en cuenta la vocación de los suelos, de la zona rural del municipio de Agustín Codazzi (Cesar).</v>
          </cell>
        </row>
        <row r="15616">
          <cell r="E15616">
            <v>1220045280813</v>
          </cell>
          <cell r="F15616" t="str">
            <v>Implementar estrategias de atención integral, dirigida a la protección de las personas mayores de la zona rural del municipio de Becerril (Cesar).</v>
          </cell>
        </row>
        <row r="15617">
          <cell r="E15617">
            <v>1220045280819</v>
          </cell>
          <cell r="F15617" t="str">
            <v>Diseñar e implementar proyectos autosostenibles de huertas agropecuarias caseras, para incentivar la agricultura campesina, en la zona rural del municipio de Becerril (Cesar).</v>
          </cell>
        </row>
        <row r="15618">
          <cell r="E15618">
            <v>1220045280826</v>
          </cell>
          <cell r="F15618" t="str">
            <v>Gestionar programas de educación alimentaria, que fomenten la elaboración y consumo de alimentos saludables de las familias de la zona rural del municipio de Becerril (Cesar).</v>
          </cell>
        </row>
        <row r="15619">
          <cell r="E15619">
            <v>1220045280831</v>
          </cell>
          <cell r="F15619" t="str">
            <v>Mejorar la calidad y la cobertura de los programas de alimentación dirigidos a la población en situación de vulnerabilidad, de la zona rural del municipio de Becerril (Cesar).</v>
          </cell>
        </row>
        <row r="15620">
          <cell r="E15620">
            <v>1220045280836</v>
          </cell>
          <cell r="F15620" t="str">
            <v xml:space="preserve">Promover el fortalecimiento de mercados locales campesinos para mejorar las condiciones de acceso a los alimentos en el municipio de Becerril (Cesar)  </v>
          </cell>
        </row>
        <row r="15621">
          <cell r="E15621">
            <v>1220045280841</v>
          </cell>
          <cell r="F15621" t="str">
            <v>Construir participativamente e implementar el plan para la garantía progresiva del derecho a la alimentación con enfoque diferencial del municipio de Becerril (Cesar)</v>
          </cell>
        </row>
        <row r="15622">
          <cell r="E15622">
            <v>1220045280843</v>
          </cell>
          <cell r="F15622" t="str">
            <v>Implementar un programa municipal que promueva la inclusión productiva con enfoque de género, para la generación de ingresos complementarios a través de proyectos productivos dirigido a las mujeres rurales del municipio de Becerril (Cesar)</v>
          </cell>
        </row>
        <row r="15623">
          <cell r="E15623">
            <v>1220400297175</v>
          </cell>
          <cell r="F15623" t="str">
            <v>Diseñar e implementar programas en educación alimentaria, que incluya la promoción de hábitos alimenticios saludables desde los hogares, dirigido a la población rural del municipio de La Jagua de Ibirico (Cesar).</v>
          </cell>
        </row>
        <row r="15624">
          <cell r="E15624">
            <v>1220400297185</v>
          </cell>
          <cell r="F15624" t="str">
            <v>Diseñar e implementar proyectos autosostenibles de granjas integrales  y/o huertas agropecuarias caseras, que incluya programas de extensión rural integral para autoconsumo y la producción de alimentos sanos y nutritivos, para promover la agricultura campesina de la zona rural del municipio de la Jagua de Ibirico (Cesar).</v>
          </cell>
        </row>
        <row r="15625">
          <cell r="E15625">
            <v>1220400297188</v>
          </cell>
          <cell r="F15625" t="str">
            <v>Fortalecer y promover la práctica de  mercados locales campesinos y comunitarios para mejorar el acceso de alimentos sanos y nutritivos de las familias, que incluya programas de fortalecimiento de la asociatividad y procesos de comercialización sin intermediarios en el municipio de La Jagua de Ibirico (Cesar).</v>
          </cell>
        </row>
        <row r="15626">
          <cell r="E15626">
            <v>1220400297191</v>
          </cell>
          <cell r="F15626" t="str">
            <v>Implementar estrategias permanentes de atención integral dirigidas a la protección de las personas mayores, mediante la ampliación de cobertura en los Centros Vida de la zona rural y urbana del municipio de La Jagua de Ibirico (Cesar) y así mejorar su calidad de vida.</v>
          </cell>
        </row>
        <row r="15627">
          <cell r="E15627">
            <v>1220400297193</v>
          </cell>
          <cell r="F15627" t="str">
            <v>Implementar la estrategia de Atención Integral en Salud y Nutrición con enfoque comunitario dirigido a las niñas y niños menores de cinco años con desnutrición aguda en la zona rural del municipio de La Jagua de Ibirico (Cesar).</v>
          </cell>
        </row>
        <row r="15628">
          <cell r="E15628">
            <v>1220400297197</v>
          </cell>
          <cell r="F15628" t="str">
            <v>Mejorar la calidad y cobertura de los programas de alimentación dirigidos a la población en situación de vulnerabilidad con el fin de garantizar el acceso y consumo de alimentos saludables, la provisión en cantidad y calidad nutricional suficiente de la zona rural del municipio de La Jagua de Ibirico (Cesar).</v>
          </cell>
        </row>
        <row r="15629">
          <cell r="E15629">
            <v>1220400297437</v>
          </cell>
          <cell r="F15629" t="str">
            <v>Construir participativamente, institucionalizar e implementar el plan para la garantía progresiva del derecho a la alimentación con enfoque diferencial del municipio de la Jagua de Ibirico (Cesar)</v>
          </cell>
        </row>
        <row r="15630">
          <cell r="E15630">
            <v>1220400297445</v>
          </cell>
          <cell r="F15630" t="str">
            <v>Implementar un programa municipal que promueva la inclusión de la mujer rural a través de la generación de proyectos productivos de huertas casera para la producción y autoconsumo de alimentos sanos y nutritivos dirigido a las mujeres que habitan en la zona rural del municipio de la Jagua de Ibirico (Cesar).</v>
          </cell>
        </row>
        <row r="15631">
          <cell r="E15631">
            <v>1220443289562</v>
          </cell>
          <cell r="F15631" t="str">
            <v>Diseñar e implementar estrategias para fomentar la agricultura campesina familiar y comunitaria (ACFC) dirigidas a fortalecer  proyectos autosostenibles en el municipio de Manaure Balcón del Cesar(Cesar).</v>
          </cell>
        </row>
        <row r="15632">
          <cell r="E15632">
            <v>1220443289710</v>
          </cell>
          <cell r="F15632" t="str">
            <v>Diseñar e implementar la estrategia de mercados campesinos y Comunitarios para el fomento de la producción orgánica local y mejoramiento de las condiciones de comercialización de la agricultura campesina del Manaure Rincón del Cesar  (Cesar).</v>
          </cell>
        </row>
        <row r="15633">
          <cell r="E15633">
            <v>1220443289757</v>
          </cell>
          <cell r="F15633" t="str">
            <v>Implementar la estrategia de Atención Integral en Salud y Nutrición dirigida a niños(as) menores de 5 años con desnutrición aguda de las zonas rurales del municipio de Manaure (Cesar).</v>
          </cell>
        </row>
        <row r="15634">
          <cell r="E15634">
            <v>1220443289780</v>
          </cell>
          <cell r="F15634" t="str">
            <v>Implementar estrategias permanentes de atención integral dirigida a proteger y mejorar la calidad de vida de las personas mayores, de la zona rural del municipio de Manaure Balcón del Cesar (Cesar).</v>
          </cell>
        </row>
        <row r="15635">
          <cell r="E15635">
            <v>1220443289827</v>
          </cell>
          <cell r="F15635" t="str">
            <v>Implementar programas de educación alimentaria, que incluyan la promoción de hábitos alimentarios saludables, dirigido a la población rural del municipio de Manaure (Cesar).</v>
          </cell>
        </row>
        <row r="15636">
          <cell r="E15636">
            <v>1220443290073</v>
          </cell>
          <cell r="F15636" t="str">
            <v>Construir participativamente e implementar la política para la garantía progresiva del derecho de a la alimentación del municipio de Manaure (Cesar).</v>
          </cell>
        </row>
        <row r="15637">
          <cell r="E15637">
            <v>1220443290094</v>
          </cell>
          <cell r="F15637" t="str">
            <v>Realizar estudios de prefactibilidad, factibilidad, estudios y diseños y la adecuación de la plaza de mercado del Municipio de Manaure (Cesar)</v>
          </cell>
        </row>
        <row r="15638">
          <cell r="E15638">
            <v>1220570302659</v>
          </cell>
          <cell r="F15638" t="str">
            <v>Construir participativamente, institucionalizar e implementar el plan para la garantía progresiva del derecho a la alimentación con enfoque diferencial del Municipio Pueblo Bello (Cesar), como medida que garantice la seguridad alimentaria y la erradicación del hambre en la zona rural del municipio.</v>
          </cell>
        </row>
        <row r="15639">
          <cell r="E15639">
            <v>1220570302696</v>
          </cell>
          <cell r="F15639" t="str">
            <v>Diseñar e implementar programas en educación alimentaria, que incluyan la promoción y manejo de hábitos alimenticios saludable desde los hogares, orientados a promover la calidad higiénica en la elaboración y consumo de alimentos con alto contenido nutricional dirigido a la población rural del municipio de Pueblo Bello (Cesar).</v>
          </cell>
        </row>
        <row r="15640">
          <cell r="E15640">
            <v>1220570302731</v>
          </cell>
          <cell r="F15640" t="str">
            <v>Diseñar e implementar proyectos autosostenibles de granjas integrales y/o huertas agropecuarias caceras para autoconsumo que incluyan programa de extensión rural integral para la producción de alimentos sanos y nutritivos, y de esta manera promover la agricultura campesina familiar y comunitaria - ACFC en la zona rural del municipio de Pueblo Bello (Cesar).</v>
          </cell>
        </row>
        <row r="15641">
          <cell r="E15641">
            <v>1220570302751</v>
          </cell>
          <cell r="F15641" t="str">
            <v>Fomentar la creación, promoción y fortalecimiento de los mercados locales campesinos y comunitarios para mejorar la disponibilidad, acceso, consumo de alimentos sanos y estrategias para la comercialización sin intermediarios en el municipio de Pueblo Bello (Cesar).</v>
          </cell>
        </row>
        <row r="15642">
          <cell r="E15642">
            <v>1220570302774</v>
          </cell>
          <cell r="F15642" t="str">
            <v>Fortalecer los mecanismos de control y seguimiento ciudadano a los programas y proyectos del Plan Municipal para la garantía progresiva del derecho a la alimentación de las familias del municipio de Pueblo Bello (Cesar)</v>
          </cell>
        </row>
        <row r="15643">
          <cell r="E15643">
            <v>1220570302813</v>
          </cell>
          <cell r="F15643" t="str">
            <v>Implementar estrategias de atención integral dirigidas a la protección de las personas mayores, mediante la instalación de centros vida en la zona rural y ampliación de cobertura del centro día de la zona urbana del municipio de Pueblo Bello (Cesar) y así mejorar su calidad de vida.</v>
          </cell>
        </row>
        <row r="15644">
          <cell r="E15644">
            <v>1220570303010</v>
          </cell>
          <cell r="F15644" t="str">
            <v>Implementar la estrategia de Atención Integral en Salud y Nutrición con enfoque comunitario dirigido a las niñas y niños menores de cinco años con desnutrición aguda, para contribuir a mejorar la atención en salud alimentaria y nutricional en la zona rural del municipio de Pueblo Bello (Cesar).</v>
          </cell>
        </row>
        <row r="15645">
          <cell r="E15645">
            <v>1220570303386</v>
          </cell>
          <cell r="F15645" t="str">
            <v>Implementar un programa municipal que promueva la inclusión productiva de la mujer rural a través de proyectos productivos de huertas agropecuarias caseras, para la producción y autoconsumo de alimentos sanos y nutritivos dirigido a las mujeres que habitan en la zona rural del municipio de Pueblo Bello (Cesar).</v>
          </cell>
        </row>
        <row r="15646">
          <cell r="E15646">
            <v>1220570303390</v>
          </cell>
          <cell r="F15646" t="str">
            <v>Mejorar en calidad, cantidad y cobertura los programas de alimentación dirigidos a la población en situación de vulnerabilidad con el fin de garantizar el acceso y consumo de alimentos saludables, la provisión en cantidad y calidad nutricional suficiente de la zona rural del municipio de Pueblo Bello (Cesar).</v>
          </cell>
        </row>
        <row r="15647">
          <cell r="E15647">
            <v>1220621266421</v>
          </cell>
          <cell r="F15647" t="str">
            <v>Diseñar e implementar una estrategia para fomentar la agricultura campesina familiar y comunitaria (ACFC), que incluya granjas familiares integrales y huertas caseras promoviendo la economía campesina e incluyendo programas de extensión rural integral para el municipio de La Paz, (Cesar)</v>
          </cell>
        </row>
        <row r="15648">
          <cell r="E15648">
            <v>1220621266449</v>
          </cell>
          <cell r="F15648" t="str">
            <v>Fomentar la creación, promoción y fortalecimiento de los mercados locales campesinos para el municipio de La Paz, (Cesar), que incluya programas de fortalecimiento de la asociatividad para el mejoramiento de las condiciones de acceso a alimentos, la generación de ingresos y los procesos de comercialización sin intermediarios.</v>
          </cell>
        </row>
        <row r="15649">
          <cell r="E15649">
            <v>1220621266454</v>
          </cell>
          <cell r="F15649" t="str">
            <v>Construir participativamente e implementar el plan para la garantía progresiva del derecho a la alimentación con enfoque diferencial del municipio de La Paz, (Cesar)</v>
          </cell>
        </row>
        <row r="15650">
          <cell r="E15650">
            <v>1220621266458</v>
          </cell>
          <cell r="F15650" t="str">
            <v>Fortalecer  los mecanismos de control y seguimiento ciudadano para los programas y proyectos del Plan Municipal para la garantía progresiva del derecho a la alimentación de las familias del municipio de La Paz,(Cesar).</v>
          </cell>
        </row>
        <row r="15651">
          <cell r="E15651">
            <v>1220621266545</v>
          </cell>
          <cell r="F15651" t="str">
            <v>Implementar estrategias de atención integral a los programas de complementación alimentaria para los adultos mayores de las áreas urbanas y rurales del municipio de La Paz, (Cesar)</v>
          </cell>
        </row>
        <row r="15652">
          <cell r="E15652">
            <v>1220621266561</v>
          </cell>
          <cell r="F15652" t="str">
            <v>Implementar la estrategia de Atención Integral en Salud y Nutrición con enfoque comunitario dirigida a niños y niñas menores de cinco años con desnutrición aguda de las zonas rurales del municipio de La Paz, (Cesar)</v>
          </cell>
        </row>
        <row r="15653">
          <cell r="E15653">
            <v>1220621266587</v>
          </cell>
          <cell r="F15653" t="str">
            <v>Implementar un programa municipal que promueva la inclusión productiva de la mujer rural y la generación de ingresos complementarios a través de proyectos productivos para el autoconsumo y el mejoramiento de la seguridad alimentaria y nutricional de las familias del municipio de La Paz, (Cesar)</v>
          </cell>
        </row>
        <row r="15654">
          <cell r="E15654">
            <v>1220750305524</v>
          </cell>
          <cell r="F15654" t="str">
            <v>Diseñar e implementar proyectos autosostenibles de huertas agropecuarias caseras,  para  autoconsumo incentivando la agricultura campesina, familiar y comunitaria - ACFC,   que incluyan programas de extensión rural integral, dirigido a las familias en el municipio de San Diego ( Cesar)</v>
          </cell>
        </row>
        <row r="15655">
          <cell r="E15655">
            <v>1220750305528</v>
          </cell>
          <cell r="F15655" t="str">
            <v>Diseñar e implementar programas en educación alimentaria, que incluya la promoción de hábitos alimenticios saludables desde los hogares, orientados a promover la elaboración, el consumo de alimentos con alto contenido nutricional dirigido a la población rural del municipio de San Diego (Cesar).</v>
          </cell>
        </row>
        <row r="15656">
          <cell r="E15656">
            <v>1220750305570</v>
          </cell>
          <cell r="F15656" t="str">
            <v>Fomentar la promoción y fortalecimiento de mercados o ferias campesinas, para mejorar la disponibilidad, el acceso y consumo de alimentos sanos y la comercialización a través de circuitos cortos en el municipio de San Diego (Cesar).</v>
          </cell>
        </row>
        <row r="15657">
          <cell r="E15657">
            <v>1220750305620</v>
          </cell>
          <cell r="F15657" t="str">
            <v>Implementar estrategias de atención integral dirigidas a la protección de las personas mayores, de la zona rural y urbana del municipio de San Diego (Cesar), para mejorar su calidad de vida.</v>
          </cell>
        </row>
        <row r="15658">
          <cell r="E15658">
            <v>1220750305805</v>
          </cell>
          <cell r="F15658" t="str">
            <v>Implementar un programa municipal que promueva la inclusión productiva con enfoque de género a través de proyectos productivos de huertas caseras para la producción y autoconsumo de alimentos sanos y nutritivos dirigido a mujeres que habitan en la zona rural del municipio de San Diego (Cesar)</v>
          </cell>
        </row>
        <row r="15659">
          <cell r="E15659">
            <v>1220750305876</v>
          </cell>
          <cell r="F15659" t="str">
            <v>Construir participativamente, institucionalizar e implementar el plan para la garantía progresiva del derecho a la alimentación con enfoque diferencial del Municipio de San Diego (Cesar). Cómo medida que garantice la seguridad alimentaria y la erradicación del hambre en el municipio.</v>
          </cell>
        </row>
        <row r="15660">
          <cell r="E15660">
            <v>1220750305933</v>
          </cell>
          <cell r="F15660" t="str">
            <v xml:space="preserve">Implementar la estrategias de Atención Integral en Salud y Nutrición con enfoque comunitario dirigido a niñas y niños menores de 5 años, con desnutrición aguda para contribuir a mejorar la atención en salud alimentaria y nutricional en la zona rural del municipio de San Diego (Cesar). </v>
          </cell>
        </row>
        <row r="15661">
          <cell r="E15661">
            <v>1220750305977</v>
          </cell>
          <cell r="F15661" t="str">
            <v>Fortalecer los mecanismos de control y seguimiento ciudadano a los programas y proyectos del Plan Municipal para la garantía progresiva del derecho a la alimentación de las familias del municipio de San Diego (Cesar)</v>
          </cell>
        </row>
        <row r="15662">
          <cell r="E15662">
            <v>1220907320702</v>
          </cell>
          <cell r="F15662" t="str">
            <v xml:space="preserve">Establecimiento de unidades productivas agropecuarias de acuerdo al territorio y población de los pueblos indígenas para fortalecer la autonomia alimentaria </v>
          </cell>
        </row>
        <row r="15663">
          <cell r="E15663">
            <v>1220908320786</v>
          </cell>
          <cell r="F15663" t="str">
            <v>Preservación de saberes para el desarrollo de proyectos de soberanía alimentaria.</v>
          </cell>
        </row>
        <row r="15664">
          <cell r="E15664">
            <v>1220908320787</v>
          </cell>
          <cell r="F15664" t="str">
            <v>Apoyo y fortalecimiento del ejercicio de la autonomía alimentaria a través de los cultivos propios del pueblo Yukpa.</v>
          </cell>
        </row>
        <row r="15665">
          <cell r="E15665">
            <v>1220908320788</v>
          </cell>
          <cell r="F15665" t="str">
            <v xml:space="preserve">Implementación de proyectos productivos en cultivos propios para la generación de productos de autoconsumo. </v>
          </cell>
        </row>
        <row r="15666">
          <cell r="E15666">
            <v>1220908320790</v>
          </cell>
          <cell r="F15666" t="str">
            <v xml:space="preserve">Construcción de huertas para  procesos pedagógicos que impulsen la recuperación y producción permanente de semillas propias, manejado por las autoridades Yukpa.          </v>
          </cell>
        </row>
        <row r="15667">
          <cell r="E15667">
            <v>1220001296930</v>
          </cell>
          <cell r="F15667" t="str">
            <v>Fortalecer la estrategia de seguridad rural en cabeza de la fuerza pública, a través de la gestión ante el Ministerio del Interior, el fortalecimiento de los puestos de policías de la zona rural de Valledupar, Cesar, promoviendo medidas de no estigmatización y gestionando la inclusión de personal femenino que aborde temas riesgos específicos de las mujeres y otras poblaciones en el territorio.</v>
          </cell>
        </row>
        <row r="15668">
          <cell r="E15668">
            <v>1220001296980</v>
          </cell>
          <cell r="F15668" t="str">
            <v>Fortalecer la identidad cultural y sentido de pertenencia de la población afrodescendiente, que habita en la zona rural del municipio de Valledupar, Cesar, mediante el arraigo e integración de las prácticas ancestrales que permita la recuperación, visibilización ante comunidades indígenas y campesinas y consolidación de su memoria histórica, que permitan preservar en el tiempo la riqueza étnica.</v>
          </cell>
        </row>
        <row r="15669">
          <cell r="E15669">
            <v>1220001297024</v>
          </cell>
          <cell r="F15669" t="str">
            <v>Fortalecer las capacidades técnicas, administrativas, jurídicas, financieras, conciliadoras y de gestión de líderes y lideresas, de las juntas de acción comunal, las organizaciones campesinas, organizaciones de mujeres, las organizaciones de base social, las organizaciones LGTBI y organizaciones de víctimas, existentes en la zona rural del municipio de Valledupar.</v>
          </cell>
        </row>
        <row r="15670">
          <cell r="E15670">
            <v>1220001297534</v>
          </cell>
          <cell r="F15670" t="str">
            <v>Impulsar la revisión y evaluación de la ley 1448 de 2011, entre la comunidad y la Unidad de Atención Integral de las Victimas para promover ante la entidad municipal de manera anual, la caracterización de la población víctima del municipio de Valledupar, Cesar.</v>
          </cell>
        </row>
        <row r="15671">
          <cell r="E15671">
            <v>1220001297685</v>
          </cell>
          <cell r="F15671" t="str">
            <v>Construir, adecuar y dotar, los siguientes centros comunitarios ubicados en los corregimientos de Guaymaral, el Alto de la vuelta, El Jabo, Los corazones, Guacochito, La vega, Patillal, Aguas blancas, Mariangola, Guacoche, Badillo, Valencia de Jesús, Los venados y Villa Germania y en las veredas tierras nuevas, los calabazos, La montaña, La mesa, El mamon, el descanso del municipio de Valledupar.</v>
          </cell>
        </row>
        <row r="15672">
          <cell r="E15672">
            <v>1220001297738</v>
          </cell>
          <cell r="F15672" t="str">
            <v>Impulsar el diseño y ejecución de una estrategia de acercamiento entre la Unidad de Víctimas y las comunidades rurales del municipio de Valledupar, Cesar, para la difusión la ruta de atención a las víctimas y mecanismos para acceder a la reparación integral, que promueva la garantía del cumplimiento de los programas de reparación individual, colectiva y planes de retorno previstos en la ley 1448.</v>
          </cell>
        </row>
        <row r="15673">
          <cell r="E15673">
            <v>1220001297819</v>
          </cell>
          <cell r="F15673" t="str">
            <v>Diseñar una estrategia de comunicación integral que tenga presente medios tradicionales como emisoras comunitarias y medios alternativos como volantes, megáfonos, carteleras, boletines, que promuevan la integración comunitaria en las comunidades y la difusión de la información a toda la zona rural del municipio de Valledupar, Cesar.</v>
          </cell>
        </row>
        <row r="15674">
          <cell r="E15674">
            <v>1220001297852</v>
          </cell>
          <cell r="F15674" t="str">
            <v>Promover el desarrollo de una mesa de diálogo y concertación comunitaria permanente, para la resolución de conflictos entre grupos poblacionales con enfoque diferencial y comunidades campesinas, que promuevan la formación de nuevos liderazgos transformadores para una sana convivencia que reconozca los derechos colectivos.</v>
          </cell>
        </row>
        <row r="15675">
          <cell r="E15675">
            <v>1220001297924</v>
          </cell>
          <cell r="F15675" t="str">
            <v>Promover programas para la efectiva reincorporación a la vida civil de excombatientes que hoy habitan conjuntamente con las comunidades rurales del municipio de Valledupar, Cesar; que incluyan ejercicios de reconocimiento comunitario para la recuperación de confianza, y reconstrucción del tejido social, en articulación con la Agencia de Reincorporación y Normalización.</v>
          </cell>
        </row>
        <row r="15676">
          <cell r="E15676">
            <v>1220001297964</v>
          </cell>
          <cell r="F15676" t="str">
            <v>Diseñar, gestionar e implementar programas con herramientas pedagógicas y culturales para la formación de niños, niñas, adolescentes y jóvenes por parte de las organizaciones sociales, pertenecientes a las comunidades rurales del municipio de Valledupar, Cesar, en materia de derechos humanos, resolución de conflictos, y el acuerdo de paz, para minimizar cualquier forma de conflictos y de violencia</v>
          </cell>
        </row>
        <row r="15677">
          <cell r="E15677">
            <v>1220001298015</v>
          </cell>
          <cell r="F15677" t="str">
            <v>Impulsar programas pedagógicos para la prevención de la vinculación de niños, niñas, adolescentes y jóvenes de la zona rural y urbana de Valledupar, Cesar, en grupos delincuenciales o reclutamiento por parte de grupos armados, auto cuidado y prevención del tráfico de fauna y flora, para otorgar competencias a las comunidades, en articulación con entidades del Estado competentes en la materia.</v>
          </cell>
        </row>
        <row r="15678">
          <cell r="E15678">
            <v>1220001298047</v>
          </cell>
          <cell r="F15678" t="str">
            <v>Diseñar, gestionar e implementar una estrategia territorial en el municipio de Valledupar, Cesar, que permita la apropiación de la metodología diseñada por la comisión de la verdad (la casa itinerante de la verdad) para el esclarecimiento de la misma y garantías de no repetición. Igualmente, solicitar la priorización de este municipio por parte de la Unidad de Búsqueda de Personas Desaparecidas</v>
          </cell>
        </row>
        <row r="15679">
          <cell r="E15679">
            <v>1220001298063</v>
          </cell>
          <cell r="F15679" t="str">
            <v xml:space="preserve">Promover la implementación de la política pública de la mujer y equidad de género, que permita desarrollar programas y acciones como observatorios integrales de género y construcción de paz para la prevención de la violencia contra la mujer rural y urbana en el municipio de Valledupar, Cesar. </v>
          </cell>
        </row>
        <row r="15680">
          <cell r="E15680">
            <v>1220001298359</v>
          </cell>
          <cell r="F15680" t="str">
            <v>Priorizar, implementar y ejecutar un programa de prevención y concientización en el municipio de Valledupar, Cesar, en el riesgo de Minas Antipersonal – ERM, minas antipersonas - MAP, munición sin explotar - MSE y trampas explosivas – TE, en el marco de la de la política de desminado humanitario.</v>
          </cell>
        </row>
        <row r="15681">
          <cell r="E15681">
            <v>1220001298362</v>
          </cell>
          <cell r="F15681" t="str">
            <v xml:space="preserve"> Promover acciones pedagógicas en el municipio de Valledupar, Cesar, para la promoción de una cultura de la legalidad que permita generar conciencia colectiva para el rechazo de cualquier forma de corrupción en el territorio. </v>
          </cell>
        </row>
        <row r="15682">
          <cell r="E15682">
            <v>1220001298398</v>
          </cell>
          <cell r="F15682" t="str">
            <v>Implementar, fortalecer y activar el consejo territorial de paz, reconciliación, convivencia y derechos humanos en el municipio de Valledupar, Cesar, de conformidad con lo establecido en el Decreto-Ley 885 de 27 de mayo 2017.</v>
          </cell>
        </row>
        <row r="15683">
          <cell r="E15683">
            <v>1220001298461</v>
          </cell>
          <cell r="F15683" t="str">
            <v>Fortalecer integralmente las capacidades de líderes, lideresas y activistas sociopolíticos, como gestores, defensores y multiplicadores de su comunidad, formados integralmente en el desarrollo de capacidades para la gestión institucional, herramientas para la intervención psicológica, formación en urbanidad, acceso a los mecanismos de participación y justicia, en el municipio de Valledupar.</v>
          </cell>
        </row>
        <row r="15684">
          <cell r="E15684">
            <v>1220013285804</v>
          </cell>
          <cell r="F15684" t="str">
            <v>Construir una emisora comunitaria, ubicada en un punto estratégico la zona rural del municipio de Agustín Codazzi – Cesar, que permita difundir a toda la zona programas agropecuarios, programas educación para la paz y la reconciliación, capacitando al personal de la comunidad que va a liderar su desarrollo y dotándolos de los elementos y herramientas necesarias para su funcionamiento.</v>
          </cell>
        </row>
        <row r="15685">
          <cell r="E15685">
            <v>1220013285826</v>
          </cell>
          <cell r="F15685" t="str">
            <v>Fortalecer las capacidades técnicas, administrativas, jurídicas, financieras y de gestión de líderes y lideresas, de las juntas de acción comunal, las organizaciones campesinas, consejos comunitarios, las organizaciones LGTBI y organizaciones de víctimas, del municipio de Agustín Codazzi – Cesar, para su empoderamiento en el diseño e implementación de las políticas públicas.</v>
          </cell>
        </row>
        <row r="15686">
          <cell r="E15686">
            <v>1220013285857</v>
          </cell>
          <cell r="F15686" t="str">
            <v>Gestionar ante el Ministerio del interior la construcción y dotación de una subestación de policía para el corregimiento de llerasca y adecuación, dotación o construcción de una subestación de policía para el corregimiento de casacará y promover ante el ministerio de defensa mayor pie de fuerza del ejército nacional en la zona rural del municipio de Agustín Codazzi – Cesar.</v>
          </cell>
        </row>
        <row r="15687">
          <cell r="E15687">
            <v>1220013285872</v>
          </cell>
          <cell r="F15687" t="str">
            <v>Fortalecer los procesos de seguimientos e impulso a la implementación de los acuerdos de paz, con el acompañamiento de los consejos municipales de paz, reconciliación, convivencia y derechos humanos del municipio de Agustín Codazzi – Cesar, que permita generar confianza a las comunidades rurales, respecto del cumplimiento de lo pactado en la Habana.</v>
          </cell>
        </row>
        <row r="15688">
          <cell r="E15688">
            <v>1220013285891</v>
          </cell>
          <cell r="F15688" t="str">
            <v>Garantizar y efectuar seguimiento ante el Sistema Nacional de Atención y Reparación a las Victimas - SNARIV del cumplimiento de los programas de reparación individual, colectiva y planes de retorno previstos en la ley 1448/2011, asimismo, garantizar y efectuar seguimiento ante el Fondo de Reparación de Víctimas del cumplimiento de los programas reparación individual previstos en la ley 975/2005</v>
          </cell>
        </row>
        <row r="15689">
          <cell r="E15689">
            <v>1220013285896</v>
          </cell>
          <cell r="F15689" t="str">
            <v>Incentivar y acompañar a la comunidad de la zona rural del municipio de Agustín Codazzi - Cesar para la conformación de mecanismos de veedurías ciudadanas y control social y fortalecer las veedurías existentes con certificación otorgada por el Departamento Nacional de Planeación para ejercer vigilancia continua sobre la gestión pública.</v>
          </cell>
        </row>
        <row r="15690">
          <cell r="E15690">
            <v>1220013285908</v>
          </cell>
          <cell r="F15690" t="str">
            <v>Orientar a las comunidades campesinas que habitan la zona rural del municipio de Agustín Codazzi – Cesar, acerca del contenido de la ley Shuwe-Yukpa, que permita conocer aspectos claves para la solución de diferencias y fortalecer los espacios de diálogos y concertación para la formulación de acuerdos de respeto entre los pobladores campesinos de la serranía del perijá y la etnia indígena Yukpa</v>
          </cell>
        </row>
        <row r="15691">
          <cell r="E15691">
            <v>1220013285913</v>
          </cell>
          <cell r="F15691" t="str">
            <v>Promover ante la Justicia Especial para la Paz – JEP, la priorización del municipio de Agustín Codazzi para la garantía del derecho al esclarecimiento de la verdad, justicia y reparación de los hechos ocurridos durante el conflicto armado, que permita conocer la ubicación de las personas desaparecidas, incluyendo a las víctimas de las comunidades indígenas Yukpas.</v>
          </cell>
        </row>
        <row r="15692">
          <cell r="E15692">
            <v>1220013285920</v>
          </cell>
          <cell r="F15692" t="str">
            <v>Promover y divulgar programas con herramientas pedagógicas para la formación integral a las comunidades rurales del municipio de Agustín Codazzi – Cesar, trasladando toda la oferta institucional de las entidades del Sistema Nacional de Atención y Reparación a las Victimas - SNARIV y Organismos de Cooperación Internacional.</v>
          </cell>
        </row>
        <row r="15693">
          <cell r="E15693">
            <v>1220013286047</v>
          </cell>
          <cell r="F15693" t="str">
            <v>Impulsar una estrategia de pedagogía liderada la Unidad de Victimas por la que les permita conocer a las comunidades rurales del municipio de Agustín Codazzi – Cesar, la ruta para acceder a las garantías previstas en la ley 1448 de 2011 a cargo del Sistema Nacional de Atención y Reparación a las Victimas - SNARIV, a través de brigadas, campañas o unidades móviles que se trasladen a estas zonas.</v>
          </cell>
        </row>
        <row r="15694">
          <cell r="E15694">
            <v>1220013286088</v>
          </cell>
          <cell r="F15694" t="str">
            <v>Gestionar ante la Unidad de Víctimas la caracterización de la población víctima de la zona rural del municipio de Agustín Codazzi – Cesar, para que se realice la actualización y se estudie la viabilidad de inclusión en el Registro Único de Víctimas de aquellos habitantes que no se encuentran incluidos y por ende no han podido acceder a las medidas de reparación establecidas por la ley 1448 de 2011</v>
          </cell>
        </row>
        <row r="15695">
          <cell r="E15695">
            <v>1220013286114</v>
          </cell>
          <cell r="F15695" t="str">
            <v>Fomentar mecanismos de promoción y protección a los líderes y lideresas que se desenvuelven como defensores de derechos humanos, que incluya el diseño de una estrategia que garantice su seguridad en toda la zona rural del municipio de Agustín Codazzi – Cesar, liderada por la fuerza pública y organismos de cooperación internacional.</v>
          </cell>
        </row>
        <row r="15696">
          <cell r="E15696">
            <v>1220013286135</v>
          </cell>
          <cell r="F15696" t="str">
            <v>Impulsar procesos de reconocimiento y reconstrucción de la memoria histórica como parte del patrimonio cultural, a través de la elaboración de un documental que reseñe la resistencia, desplazamiento y retorno de la comunidad de Casacará como estrategia para inmortalizar la resiliencia de las comunidades durante el conflicto armado desencadenado en zona rural del municipio de Agustín Codazzi, Cesar</v>
          </cell>
        </row>
        <row r="15697">
          <cell r="E15697">
            <v>1220013286153</v>
          </cell>
          <cell r="F15697" t="str">
            <v>Recuperar la riqueza cultural existente en los cuentos, mitos, leyendas y canciones que hacen parte de la identidad cultural de los habitantes del municipio de Agustín Codazzi – Cesar, a través de la promoción de concursos de cuenteros y otras expresiones culturales, con el fin de crear espacios para la interacción entre niños, niñas, jóvenes, adolescentes y adultos mayores y preservación cultural</v>
          </cell>
        </row>
        <row r="15698">
          <cell r="E15698">
            <v>1220013286157</v>
          </cell>
          <cell r="F15698" t="str">
            <v>Construir nueve (09) salones comunales ubicados en los corregimientos de Casacará, Llerasca, San Jacinto y en las veredas de Caño frio, 9 de abril, Carrizal, Santa Rita, La Duda, San Ramón, del municipio de Agustín Codazzi – Cesar, como espacios para la sana convivencia de las comunidades.</v>
          </cell>
        </row>
        <row r="15699">
          <cell r="E15699">
            <v>1220013286159</v>
          </cell>
          <cell r="F15699" t="str">
            <v>Promover la implementación de la política pública de discapacidad que permita generar procesos de inclusión social, acceso y garantía de los derechos de las personas con capacidades diferentes que habitan la zona rural del municipio de Agustín Codazzi - Cesar, en condiciones de equidad y justicia.</v>
          </cell>
        </row>
        <row r="15700">
          <cell r="E15700">
            <v>1220013286539</v>
          </cell>
          <cell r="F15700" t="str">
            <v>Promover programas para la prevención de siembra y comercialización de cultivos ilícitos en la serrania del Perijá del municipio de Agustín Codazzi – Cesar, a través de campañas, charlas de sensibilización y estrategias que brinden acompañamiento Estatal en alternativas de producción a las comunidades rurales y creen conciencia colectiva para el rechazo de la cultura de la ilegalidad.</v>
          </cell>
        </row>
        <row r="15701">
          <cell r="E15701">
            <v>1220045280585</v>
          </cell>
          <cell r="F15701" t="str">
            <v>Diseñar e implementar una estrategia integral de comunicación que permita la difusión de la información a toda la zona rural del municipio de Becerril - Cesar, a través del acceso a medios de comunicación escrita como periódicos o boletines y que priorice una emisora comunitaria legalizada y debidamente custodiada, ubicada en el corregimiento de Estados Unidos de este municipio.</v>
          </cell>
        </row>
        <row r="15702">
          <cell r="E15702">
            <v>1220045280659</v>
          </cell>
          <cell r="F15702" t="str">
            <v>Fortalecer las capacidades técnicas, administrativas, jurídicas, financieras y de gestión de las juntas de acción comunal, organizaciones campesinas, consejos comunitarios y las organizaciones de base existentes zona rural del municipio de Becerril - Cesar, que les permita la participación en el diseño e implementación de políticas públicas y generen capacidades para la ejecución de proyectos.</v>
          </cell>
        </row>
        <row r="15703">
          <cell r="E15703">
            <v>1220045280752</v>
          </cell>
          <cell r="F15703" t="str">
            <v>Fortalecer la estrategia de seguridad conocida como grupos de aliados vía la jagua, liderada por la Subestación de Policía de Becerril, promoviendo mayor participación de la ciudadanía en su ejecución,  y gestionar ante el Ministerio del interior, el proyecto de construcción de una subestación de policía carabineros, ubicada en el corregimiento de Estados Unidos, del municipio de Becerril – Cesar.</v>
          </cell>
        </row>
        <row r="15704">
          <cell r="E15704">
            <v>1220045280761</v>
          </cell>
          <cell r="F15704" t="str">
            <v>Fortalecer la figura del corregidor rural existente en el corregimiento de Estados Unidos y gestionar el nombramiento de un corregidor para el corregimiento de la Guajirita del municipio de Becerril – Cesar, capacitándolos permanentemente en la resolución de querellas, conciliación de conflictos en territorio y en los temas inherentes a la naturaleza de sus cargos.</v>
          </cell>
        </row>
        <row r="15705">
          <cell r="E15705">
            <v>1220045280851</v>
          </cell>
          <cell r="F15705" t="str">
            <v>Implementar los programas de reparación individual, colectiva y planes de retornos previstos en la ley 1448 de 2011, con especial énfasis en el acompañamiento psicosocial, con el fin de minimizar las afectaciones generadas por el conflicto armado en la zona rural del municipio de Becerril – Cesar e impulsar una estrategia de pedagogía que les permita conocer la ruta para acceder a la reparación.</v>
          </cell>
        </row>
        <row r="15706">
          <cell r="E15706">
            <v>1220045280870</v>
          </cell>
          <cell r="F15706" t="str">
            <v xml:space="preserve"> Gestionar ante la Unidad de Víctimas la construcción de un espacio físico ubicado en el municipio de Becerril – Cesar, para el funcionamiento de un Centro de Atención Integral a las víctimas del conflicto armado, que les permita acceder a sus derechos en condiciones de equidad, sin necesidad de desplazarse a otros municipios y del cual se beneficiarían alrededor de 13.000 víctimas.</v>
          </cell>
        </row>
        <row r="15707">
          <cell r="E15707">
            <v>1220045280873</v>
          </cell>
          <cell r="F15707" t="str">
            <v>Promover la garantía del derecho al esclarecimiento de la verdad sobre el conflicto y la ubicación de las personas desaparecidas en zona rural del municipio de Becerril – Cesar.</v>
          </cell>
        </row>
        <row r="15708">
          <cell r="E15708">
            <v>1220045280877</v>
          </cell>
          <cell r="F15708" t="str">
            <v>Promover programas que empleen herramientas pedagógicas para la formación integral de líderes y lideresas, niños, niñas, adolescentes, jóvenes y población en general pertenecientes a las comunidades rurales del municipio de Becerril – Cesar en materia de derechos humanos, convivencia pacífica, resolución de conflictos, respeto por las diferencias, urbanidad, cultura ciudadana y el acuerdo de paz.</v>
          </cell>
        </row>
        <row r="15709">
          <cell r="E15709">
            <v>1220045280883</v>
          </cell>
          <cell r="F15709" t="str">
            <v>Promover la  implementación de la política pública de discapacidad que permita generar procesos de inclusión social para las personas con capacidades diferentes ubicadas en zona rural de Becerril.</v>
          </cell>
        </row>
        <row r="15710">
          <cell r="E15710">
            <v>1220045280894</v>
          </cell>
          <cell r="F15710" t="str">
            <v>Promover la implementación de la política pública de la mujer y equidad de género que permita desarrollar programas para la prevención de la violencia contra la mujer rural del municipio de Becerril - Cesar que disminuya los índices de violencia y desigualdad a través de campañas de prevención, atención psicosocial y fortalecimiento de herramientas de emprendimiento e incidencia política.</v>
          </cell>
        </row>
        <row r="15711">
          <cell r="E15711">
            <v>1220045280899</v>
          </cell>
          <cell r="F15711" t="str">
            <v>Fortalecer la mesa de víctimas del municipio de Becerril – Cesar, a través de la asignación de los incentivos positivos previstos en la ley, entrega y dotación de un espacio físico para desarrollar sus acciones, personal de apoyo administrativo, capacitación en incidencia política, planeación comunitaria, formación para el ejercicio de veedurías, para operar y brindar el apoyo a las comunidades</v>
          </cell>
        </row>
        <row r="15712">
          <cell r="E15712">
            <v>1220045280924</v>
          </cell>
          <cell r="F15712" t="str">
            <v>Promover la realización anual de un festival de la familia rural en el municipio de Becerril – Cesar, donde las familias rurales se integren a través de actividades lúdicas, culturales competencias y desafíos en familia, charlas y formación pedagógica en temas enfocados directamente a la reconstrucción de los tejidos familiares, sociales, la recuperación y conservación de las prácticas ancestrales</v>
          </cell>
        </row>
        <row r="15713">
          <cell r="E15713">
            <v>1220045280933</v>
          </cell>
          <cell r="F15713" t="str">
            <v xml:space="preserve">Construir dos (02) salones comunales ubicados en los corregimientos de Estados Unidos y La Guajirita del municipio de Becerril – Cesar, como espacios para la interacción de las comunidades, socialización de información de interés general, recibir capacitaciones y como espacios de esparcimiento que les permita generar procesos de sana convivencia y mitigación de conflictos entre sus habitantes. </v>
          </cell>
        </row>
        <row r="15714">
          <cell r="E15714">
            <v>1220045281067</v>
          </cell>
          <cell r="F15714" t="str">
            <v>Gestionar la construcción, adecuación y dotación de las sedes donde los corregidores desarrollan sus funciones policivas, como medida para mejorar la gobernabilidad, la convivencia pacífica y la construcción de paz territorial en la zona rural del municipio de Becerril – Cesar.</v>
          </cell>
        </row>
        <row r="15715">
          <cell r="E15715">
            <v>1220400297013</v>
          </cell>
          <cell r="F15715" t="str">
            <v>Construir escenarios integrales de reconciliación y convivencia, con espacios comunales, intergeneracionales, que permitan la interacción, participación y socialización de información de interés general de la población rural del municipio de La Jagua de Ibirico –Cesar.</v>
          </cell>
        </row>
        <row r="15716">
          <cell r="E15716">
            <v>1220400297417</v>
          </cell>
          <cell r="F15716" t="str">
            <v>Dinamizar procesos de liderazgos, participación y conciliación que favorezcan el desarrollo comunitario en la zona rural del municipio de la Jagua de Ibirico–Cesar.</v>
          </cell>
        </row>
        <row r="15717">
          <cell r="E15717">
            <v>1220400297631</v>
          </cell>
          <cell r="F15717" t="str">
            <v>Fortalecer la seguridad en  la zona rural del municipio de la Jagua de Ibirico – Cesar, con mayor presencia de la fuerza pública representada en  la policía y el ejército nacional.</v>
          </cell>
        </row>
        <row r="15718">
          <cell r="E15718">
            <v>1220400297664</v>
          </cell>
          <cell r="F15718" t="str">
            <v>Gestionar ante el SNARIV celeridad en la Implementación de los programas de reparación individual, colectiva, planes de retornos y garantías de no repetición previstos en la ley 1448 de 2011</v>
          </cell>
        </row>
        <row r="15719">
          <cell r="E15719">
            <v>1220400297679</v>
          </cell>
          <cell r="F15719" t="str">
            <v>Fomentar estrategias que posibiliten la reconciliación y convivencia pacífica entre los habitantes de la zona rural del municipio de la Jagua de Ibirico –Cesar.</v>
          </cell>
        </row>
        <row r="15720">
          <cell r="E15720">
            <v>1220400297684</v>
          </cell>
          <cell r="F15720" t="str">
            <v>Promover estrategias pedagógicas en derechos humanos, acuerdos de paz, convivencia pacífica, y respeto por la diferencia dirigidos a la población rurales del municipio La Jagua de Ibirico- Cesar.</v>
          </cell>
        </row>
        <row r="15721">
          <cell r="E15721">
            <v>1220400297836</v>
          </cell>
          <cell r="F15721" t="str">
            <v>Construir una emisora comunitaria e impulsar una estrategia integral de comunicación con cobertura en todas las veredas de la zona rural del municipio de la Jagua de Ibirico – Cesar.</v>
          </cell>
        </row>
        <row r="15722">
          <cell r="E15722">
            <v>1220400297990</v>
          </cell>
          <cell r="F15722" t="str">
            <v>Promover la construcción de la casa de memoria histórica a las victimas en el municipio de la Jagua de Ibirico – Cesar.</v>
          </cell>
        </row>
        <row r="15723">
          <cell r="E15723">
            <v>1220400298078</v>
          </cell>
          <cell r="F15723" t="str">
            <v>Implementar estrategias pedagógicas y la conformación de comités comunitarios en temas de cultura ciudadana que promuevan la prevención de emergencias ocasionadas por desastres naturales en la zona veredal del municipio de La Jagua de Ibirico- Cesar.</v>
          </cell>
        </row>
        <row r="15724">
          <cell r="E15724">
            <v>1220443289709</v>
          </cell>
          <cell r="F15724" t="str">
            <v xml:space="preserve">Implementar las medidas para la garantía de los derechos de las víctimas del conflicto armado a la Verdad, la Justicia, la Reparación Integral y la No Repetición en el marco de lo previsto por la Ley 1448 de 2011 y el punto 5 del Acuerdo de Paz en  el muncipio de Manuare, Cesar. </v>
          </cell>
        </row>
        <row r="15725">
          <cell r="E15725">
            <v>1220443289779</v>
          </cell>
          <cell r="F15725" t="str">
            <v>Implementar programas de liderazgo, participación e incidencia politica, dirigido a organizaciones  comunitarias, sociales y comunidad en general para la consolidación de ciudadanias activas que promuevan  la convivencia y construcción de paz en el Municipio Manaure Balcón del Cesar –Cesar</v>
          </cell>
        </row>
        <row r="15726">
          <cell r="E15726">
            <v>1220443289808</v>
          </cell>
          <cell r="F15726" t="str">
            <v>Implementar un programa de formación para el reconocimiento y defensa de los derechos humanos, acuerdos de paz, convivencia pacifica y resolución de conflictos en el municipio de Manaure Balcón del Cesar - Cesar.</v>
          </cell>
        </row>
        <row r="15727">
          <cell r="E15727">
            <v>1220443289832</v>
          </cell>
          <cell r="F15727" t="str">
            <v>Implementar una estrategia integral de comunicación para la paz y la reconciliación  en el municipio de Manaure Balcón  del Cesar- Cesar.</v>
          </cell>
        </row>
        <row r="15728">
          <cell r="E15728">
            <v>1220443290039</v>
          </cell>
          <cell r="F15728" t="str">
            <v>Generar espacios de reconciliación y memoria historica que involucren los diferentes actores del conflicto en el Municipio de Manaure Balcón de Cesar- Cesar</v>
          </cell>
        </row>
        <row r="15729">
          <cell r="E15729">
            <v>1220443290077</v>
          </cell>
          <cell r="F15729" t="str">
            <v>Implementar y fortalecer el consejo territorial de paz, reconciliación, convivencia y derechos humanos en el municipio de Manaure Balcón del Cesar, acorde con la normatividad vigente.</v>
          </cell>
        </row>
        <row r="15730">
          <cell r="E15730">
            <v>1220443290109</v>
          </cell>
          <cell r="F15730" t="str">
            <v>Implementar un programa de capacitación y sencibilización en el riesgo que representa las minas antipersonas ( MAP, munición sin explotar (MSC) y trampas explosivas( TE), como parte de la estrategia de desminado humanitario en la zona rural del municipio de Manaure Balcón del Cesar- Cesar.</v>
          </cell>
        </row>
        <row r="15731">
          <cell r="E15731">
            <v>1220443290121</v>
          </cell>
          <cell r="F15731" t="str">
            <v>Priorizar a las victimas de desaparición forzada del municipio de Manaure Balcón del Cesar, en el trabajo de la Unidad de Busqueda a Personas dadas por Desaparecidas.</v>
          </cell>
        </row>
        <row r="15732">
          <cell r="E15732">
            <v>1220443290172</v>
          </cell>
          <cell r="F15732" t="str">
            <v>Diseñar e implementar la política pública de mujer y equidad de género en el Municipio de Manaure Balcón del Cesar- Cesar.</v>
          </cell>
        </row>
        <row r="15733">
          <cell r="E15733">
            <v>1220443290184</v>
          </cell>
          <cell r="F15733" t="str">
            <v>Diseñar e implementar la política pública de jovenes en el Municipio de Manaure Balcón del Cesar- Cesar.</v>
          </cell>
        </row>
        <row r="15734">
          <cell r="E15734">
            <v>1220443290222</v>
          </cell>
          <cell r="F15734" t="str">
            <v>Implementar el programa integral de seguridad  y protección para las comunidades y organizaciones sociales, comunales, gremiales sindicales, étnicas, campesinas, mujeres y de victimas, previsto en el decreto 660 de 2018, atendiendo el contexto local y particular del Municipio de Manaure Balcón del Cesar.</v>
          </cell>
        </row>
        <row r="15735">
          <cell r="E15735">
            <v>1220570302244</v>
          </cell>
          <cell r="F15735" t="str">
            <v>Promover la creación de un comité de convivencia y reconciliación  para dirimir conflictos de convivencia entre campesinos e indígenas residentes en las veredas del municipio del municipio de Pueblo Bello – Cesar, donde se diseñe un manual de convivencia y se establezcan medidas para el cumplimiento del mismo, que incluya normas para la resolución pacífica de conflictos suscitada entre las partes.</v>
          </cell>
        </row>
        <row r="15736">
          <cell r="E15736">
            <v>1220570302298</v>
          </cell>
          <cell r="F15736" t="str">
            <v>Impulsar el diseño y ejecución de estrategias pedagógicas que posibiliten la reconciliación, la resolución pacífica de conflictos y la sana convivencia entre los habitantes de la zona rural del municipio de Pueblo Bello – Cesar, propiciando escenarios de inclusión, donde prevalezca el respeto por la diferencia, la no estigmatización y se forme a la comunidad, a través de un recurso humano idóneo</v>
          </cell>
        </row>
        <row r="15737">
          <cell r="E15737">
            <v>1220570302324</v>
          </cell>
          <cell r="F15737" t="str">
            <v xml:space="preserve">Fomentar procesos de liderazgo, participación, autonomía, y empoderamiento, que favorezcan el desarrollo comunitario en la zona rural del Municipio de Pueblo Bello – Cesar. Instalando capacidades, técnicas, administrativas, financieras y de gestión de las organizaciones existentes, que los faculte para el diseño e implementación de políticas públicas y promuevan la ejecución de proyectos </v>
          </cell>
        </row>
        <row r="15738">
          <cell r="E15738">
            <v>1220570302429</v>
          </cell>
          <cell r="F15738" t="str">
            <v>Promover el diseño, implementación y seguimiento de una estrategia de seguridad integral para la zona rural del municipio de Pueblo Bello, Cesar, gestionando mayor presencia de la fuerza pública representada en la policía de carabineros y el ejército nacional; que ofrezca la protección necesaria a líderes, lideresas, defensores de los derechos humanos, y comunidad general.</v>
          </cell>
        </row>
        <row r="15739">
          <cell r="E15739">
            <v>1220570302452</v>
          </cell>
          <cell r="F15739" t="str">
            <v>Impulsar acciones formativas en acuerdos de paz, derechos humanos y posconflicto a las comunidades rurales del municipio de Pueblo Bello – Cesar, Fomentando el empoderamiento, desarrollo de valores y actitudes que respalden los derechos humanos, minimizando los riesgos de vulneración y generando mayor autonomía y participación</v>
          </cell>
        </row>
        <row r="15740">
          <cell r="E15740">
            <v>1220570302481</v>
          </cell>
          <cell r="F15740" t="str">
            <v>Diseñar, gestionar e implementar una estrategia territorial en el municipio de Pueblo Bello, Cesar, que permita la apropiación de la metodología diseñada por la Comisión de la Verdad para el esclarecimiento de la misma y garantías de no repetición. Igualmente solicitar la priorización de este municipio por parte de la Unidad de Búsqueda de Personas Desaparecidas.</v>
          </cell>
        </row>
        <row r="15741">
          <cell r="E15741">
            <v>1220570302518</v>
          </cell>
          <cell r="F15741" t="str">
            <v xml:space="preserve">Promover procesos de participación, capacitación e información de las rutas de atención y reparación integral a las víctimas del conflicto armado de las comunidades rurales en el  municipio de Pueblo Bello – Cesar,  que posibilite la gestión y celeridad por parte del sistema nacional de reparación integral a las victimas ( SNARIV) en el marco de la verdad, justicia, reparación </v>
          </cell>
        </row>
        <row r="15742">
          <cell r="E15742">
            <v>1220570302522</v>
          </cell>
          <cell r="F15742" t="str">
            <v>Impulsar la revisión y evaluación de la ley 1448 de 2011, entre la comunidad y la Unidad de Atención Integral para las Víctimas, para promover ante la entidad municipal de manera anual, la caracterización de la población víctima del municipio de Pueblo Bello, Cesar.</v>
          </cell>
        </row>
        <row r="15743">
          <cell r="E15743">
            <v>1220570302551</v>
          </cell>
          <cell r="F15743" t="str">
            <v>Promover la implementación de la política publica de la mujer y equidad de género que permita desarrollar programas y acciones, como observatorios integrales de genero y construcción de paz para la prevención de la violencia contra la mujer rural y urbana del municipio de Pueblo Bello, Cesar.</v>
          </cell>
        </row>
        <row r="15744">
          <cell r="E15744">
            <v>1220570302580</v>
          </cell>
          <cell r="F15744" t="str">
            <v>Priorizar, implementar y ejecutar un programa de educación en el riesgo de Minas Antipersonal (ERM), para capacitar, sensibilizar y concientizar en el riesgo que representan las Minas Antipersona (MAP), munición sin explotar (MSE), y Trampas Explosivas (TE), en la zona rural del en el marco de la política de desminado humanitario, el municipio de Pueblo Bello, Cesar.</v>
          </cell>
        </row>
        <row r="15745">
          <cell r="E15745">
            <v>1220570302588</v>
          </cell>
          <cell r="F15745" t="str">
            <v>Implementar, fortalecer y activar los consejos territoriales de paz, reconciliación, convivencia y derechos humanos, en el municipio de Pueblo Bello, Cesar, de conformidad con lo establecido en el Decreto-Ley 885 de 27 de mayo de 2017.</v>
          </cell>
        </row>
        <row r="15746">
          <cell r="E15746">
            <v>1220570302639</v>
          </cell>
          <cell r="F15746" t="str">
            <v>Gestionar ante el ente municipal, el nombramiento de cuatro (04) inspectores rurales para los corregimientos de Minas de Iracal, Nuevo Colon, La Honda y Nabusimake, como mecanismo para promover mayor presencia del estado en la zona rural del municipio de Pueblo Bello, Cesar y para que en el ejercicio de sus funciones promueva la resolución de conflictos y tramite las querellas en el territorio.</v>
          </cell>
        </row>
        <row r="15747">
          <cell r="E15747">
            <v>1220621266256</v>
          </cell>
          <cell r="F15747" t="str">
            <v>Diseñar e implementar una estrategia integral de comunicación  que permita la difusión de la información a toda la zona rural del Municipio de la Paz Cesar.</v>
          </cell>
        </row>
        <row r="15748">
          <cell r="E15748">
            <v>1220621266310</v>
          </cell>
          <cell r="F15748" t="str">
            <v>Fortalecer los espacios de diálogos y concertación para la formulación de acuerdos de respeto entre los pobladores campesinos de la serranía del Perijá y la etnia indigena Yukpa que habita en el municipio de la Paz</v>
          </cell>
        </row>
        <row r="15749">
          <cell r="E15749">
            <v>1220621266371</v>
          </cell>
          <cell r="F15749" t="str">
            <v>Promover programas de formación pedagogica en materia de derechos humanos, convivencia pacifica, resolución de conflictos, respeto por las diferencias y el acuerdo de paz</v>
          </cell>
        </row>
        <row r="15750">
          <cell r="E15750">
            <v>1220621266390</v>
          </cell>
          <cell r="F15750" t="str">
            <v>Desarrollar campañas para la prevención, promoción, protección, atención y respeto por los derechos de los niños y niñas víctimas del maltrato y del trabajo infantil,</v>
          </cell>
        </row>
        <row r="15751">
          <cell r="E15751">
            <v>1220621266398</v>
          </cell>
          <cell r="F15751" t="str">
            <v>Fortalecer el dialogo con la administración pública y las capacidades técnicas, administrativas, juridicas, financieras y de gestión de las juntas de acción comunal, las organizaciones campesinas y las organizaciones de base existentes en la zona rural del municipio de la Paz</v>
          </cell>
        </row>
        <row r="15752">
          <cell r="E15752">
            <v>1220621266406</v>
          </cell>
          <cell r="F15752" t="str">
            <v>Fortalecer una estrategia de seguridad integral para la zona rural del municipio de la Paz que incluya el aumento de la presencia de la fuerza publica representada en en la policía y el ejército nacional.</v>
          </cell>
        </row>
        <row r="15753">
          <cell r="E15753">
            <v>1220621266436</v>
          </cell>
          <cell r="F15753" t="str">
            <v>Implementar los programas de atención e intervención psicosocial a las víctimas del conflicto armado en sus procesos tanto individual, familiar y colectivo por medio de la gestión ante entidades competentes en el marco de la Ley 1448 de 2011 como estrategia para promover la convivencia en la zona rural del municipio de la Paz</v>
          </cell>
        </row>
        <row r="15754">
          <cell r="E15754">
            <v>1220621266608</v>
          </cell>
          <cell r="F15754" t="str">
            <v>Fortalecer la figura de los inspectores y corregidores de policía  rurales para resolver querellas y conflictos entre vecinos como medida para mejorar la convivencia pacífica en el municipio de la Paz – Cesar.</v>
          </cell>
        </row>
        <row r="15755">
          <cell r="E15755">
            <v>1220621266667</v>
          </cell>
          <cell r="F15755" t="str">
            <v>Promover la implementación de la política pública de la mujer y equidad de género que permita desarrollar programas para la prevención de las violencias contra la mujer rural.</v>
          </cell>
        </row>
        <row r="15756">
          <cell r="E15756">
            <v>1220621266674</v>
          </cell>
          <cell r="F15756" t="str">
            <v>Incentivar y acompañar a la comunidad de la zona rural del municipio de La Paz - Cesar para la conformación de veedurías ciudadanas y control social para ejercer vigilancia sobre la gestión pública.</v>
          </cell>
        </row>
        <row r="15757">
          <cell r="E15757">
            <v>1220621266734</v>
          </cell>
          <cell r="F15757" t="str">
            <v>Generar espacios de concertación entre las víctimas y los excombatientes para conocer la verdad sobre el conflicto y la ubicación de las personas desaparecidas en el municipio de la Paz - Cesar.</v>
          </cell>
        </row>
        <row r="15758">
          <cell r="E15758">
            <v>1220621266751</v>
          </cell>
          <cell r="F15758" t="str">
            <v>Construir salones comunales para las veredas de Minguillo, Varas Blancas, y Betania del municipio de La Paz, para la integración de los habitantes.</v>
          </cell>
        </row>
        <row r="15759">
          <cell r="E15759">
            <v>1220621266787</v>
          </cell>
          <cell r="F15759" t="str">
            <v>Adelantar una campaña de prevención y concientización a la comunidad rural del municipio de La Paz, en el riesgo de Minas Antipersonales.</v>
          </cell>
        </row>
        <row r="15760">
          <cell r="E15760">
            <v>1220621266788</v>
          </cell>
          <cell r="F15760" t="str">
            <v>Diseñar e implementar la política pública de juventudes en el municipio de La Paz</v>
          </cell>
        </row>
        <row r="15761">
          <cell r="E15761">
            <v>1220750305465</v>
          </cell>
          <cell r="F15761" t="str">
            <v>Promover el fortalecimiento de la presencia estatal en zona rural del municipio de San Diego, Cesar, especialmente en las veredas que se encuentran distantes de los centros poblados, trasladando en forma concertada la oferta institucional a través de la realización de brigadas mensuales, jornadas de capacitación, ejercicios de transferencia de conocimiento a líderes comunitarios</v>
          </cell>
        </row>
        <row r="15762">
          <cell r="E15762">
            <v>1220750305478</v>
          </cell>
          <cell r="F15762" t="str">
            <v>Fortalecer técnica, administrativa, financiera y jurídicamente a las organizaciones de mujeres campesinas de la zona rural del municipio de San Diego, Cesar, a través del acompañamiento de la institucionalidad y de la cooperación internacional con el fin de empoderar a la mujer rural como canal de desarrollo y bienestar para la región.</v>
          </cell>
        </row>
        <row r="15763">
          <cell r="E15763">
            <v>1220750305500</v>
          </cell>
          <cell r="F15763" t="str">
            <v>Promover ante el Sistema Nacional de Atención y Reparación Integral a las Víctimas (SNARIV), celeridad en la implementación de los programas de reparación individual, colectiva y planes de retorno previstos en la ley 1448 de 2011, con el fin de minimizar las afectaciones generadas por el conflicto armado.</v>
          </cell>
        </row>
        <row r="15764">
          <cell r="E15764">
            <v>1220750305562</v>
          </cell>
          <cell r="F15764" t="str">
            <v>Gestionar ante la Universidad Popular del Cesar, la Cámara de Comercio de Valledupar y la Procuraduría Regional Cesar, para que en forma articulada establezcan un punto móvil de conciliación y arbitramento para la zona rural del municipio de San Diego, Cesar, que cuente con la presencia de conciliadores en derecho y equidad capacitados para la resolución de conflictos.</v>
          </cell>
        </row>
        <row r="15765">
          <cell r="E15765">
            <v>1220750305571</v>
          </cell>
          <cell r="F15765" t="str">
            <v>Impulsar la revisión y evaluación de la ley 1448 de 2011, entre la comunidad y la Unidad de Atención Integral para las Víctimas, para promover ante la entidad municipal de manera anual, la caracterización de la población víctima que habita la zona rural del municipio de San Diego, Cesar.</v>
          </cell>
        </row>
        <row r="15766">
          <cell r="E15766">
            <v>1220750305664</v>
          </cell>
          <cell r="F15766" t="str">
            <v>Promover programas que empleen herramientas pedagógicas para la formación integral de líderes y lideresas, y población en general pertenecientes a las comunidades rurales del municipio de San Diego, Cesar, en materia de derechos humanos, resolución de conflictos, acceso a mecanismos de participación ciudadana, el acuerdo de paz, donde adquieran competencias para la construcción de paz territorial.</v>
          </cell>
        </row>
        <row r="15767">
          <cell r="E15767">
            <v>1220750305868</v>
          </cell>
          <cell r="F15767" t="str">
            <v>Promover mayor presencia de la fuerza pública, en zona rural del municipio de San Diego, Cesar a través de la gestión ante el Ministerio del Interior y ante el Ministerio de Defensa del pie de fuerza, promoviendo medidas de no estigmatización, generando especial protección a las personas restituidas y retornadas, en el marco del decreto 660 de 2018.</v>
          </cell>
        </row>
        <row r="15768">
          <cell r="E15768">
            <v>1220750305878</v>
          </cell>
          <cell r="F15768" t="str">
            <v>Promover la construcción y dotación de centros de recuperación de la memoria histórica y el desarrollo de estos ejercicios, para el homenaje y el no olvido de todas las mujeres y personas víctimas del conflicto armado, conjuntamente con victimarios, en el marco del postconflicto, en la zona rural del municipio de San Diego, Cesar.</v>
          </cell>
        </row>
        <row r="15769">
          <cell r="E15769">
            <v>1220750305929</v>
          </cell>
          <cell r="F15769" t="str">
            <v>Priorizar, implementar y ejecutar un programa de educación en el riesgo de Minas Antipersonal (ERM), para capacitar, sensibilizar y concientizar en el riesgo que representan las Minas Antipersona (MAP), munición sin explotar (MSE), y Trampas Explosivas (TE), en la zona rural del municipio de San Diego, Cesar, en el marco de la política de desminado humanitario.</v>
          </cell>
        </row>
        <row r="15770">
          <cell r="E15770">
            <v>1220750305952</v>
          </cell>
          <cell r="F15770" t="str">
            <v>Implementar, activar y fortalecer los consejos territoriales de paz, reconciliación, convivencia y derechos humanos, en el municipio de San Diego, Cesar, de conformidad con lo establecido en el Decreto-Ley 885 de 27 de mayo de 2017.</v>
          </cell>
        </row>
        <row r="15771">
          <cell r="E15771">
            <v>1220750305972</v>
          </cell>
          <cell r="F15771" t="str">
            <v>Promover el diseño de una estrategia de comunicación integral que priorice medios tradicionales como emisoras comunitarias y medios alternativos como volantes, megáfonos, carteleras, boletines, capacitando a personal de la comunidad para el manejo de los mismos, que promuevan la integración comunitaria y la difusión de la información a toda la zona rural del municipio de San Diego, Cesar.</v>
          </cell>
        </row>
        <row r="15772">
          <cell r="E15772">
            <v>1220750306088</v>
          </cell>
          <cell r="F15772" t="str">
            <v xml:space="preserve">Promover el fortalecimiento de la cultura afrodescendiente que tiene su asentamiento en la zona rural del municipio de San Diego, Cesar, a través del impulso de los espacios de integración existentes y la creación de nuevos espacios como festivales, jornadas de capacitación y campañas, que permitan el rescate de las tradiciones para la recuperación y preservación de la riqueza étnica y cultural. </v>
          </cell>
        </row>
        <row r="15773">
          <cell r="E15773">
            <v>1220907320638</v>
          </cell>
          <cell r="F15773" t="str">
            <v>Fortalecimiento cultural de la mujer y la familia de los pueblos de la región PDET SNSMZBP desde los principios y fundamentos culturales y colectivos</v>
          </cell>
        </row>
        <row r="15774">
          <cell r="E15774">
            <v>1220907320648</v>
          </cell>
          <cell r="F15774" t="str">
            <v>Desarrollar iniciativas para la efectiva Reparacion individual y colectiva de la poblacion indígena de la región PDET SNSMZBP victima en el marco del conflicto armado</v>
          </cell>
        </row>
        <row r="15775">
          <cell r="E15775">
            <v>1220907320663</v>
          </cell>
          <cell r="F15775" t="str">
            <v xml:space="preserve">Establecer estrategias de prevencion y atencion a la poblacion Indígena de los pueblos de la región PDET SNSMZBP victima en el marco del conflicto armado </v>
          </cell>
        </row>
        <row r="15776">
          <cell r="E15776">
            <v>1220907320666</v>
          </cell>
          <cell r="F15776" t="str">
            <v>Desarrollar iniciativas de Fortalecimiento a los ejercicios de gobierno propio para la garantia de los derechos de los pueblos indígenas de la región PDET SNSMZBP</v>
          </cell>
        </row>
        <row r="15777">
          <cell r="E15777">
            <v>1220907320668</v>
          </cell>
          <cell r="F15777" t="str">
            <v>Diseño e implementación de un plan de fortalecimiento del gobierno propio y de los procesos de aplicación de justicia de los pueblos Indígenas de la región PDET SNSMZBP</v>
          </cell>
        </row>
        <row r="15778">
          <cell r="E15778">
            <v>1220907320679</v>
          </cell>
          <cell r="F15778" t="str">
            <v>Implementación de mecanismos que garanticen la Salvaguarda de los conocimientos ancestrales de los pueblos</v>
          </cell>
        </row>
        <row r="15779">
          <cell r="E15779">
            <v>1220907320683</v>
          </cell>
          <cell r="F15779" t="str">
            <v>Fortalecimiento cultural del gobierno y la autonomía de los pueblos de la región PDET SNSMZBP, a traves de practicas propias</v>
          </cell>
        </row>
        <row r="15780">
          <cell r="E15780">
            <v>1220907320684</v>
          </cell>
          <cell r="F15780" t="str">
            <v>Construcción de infraestructura de apoyo  para la garantía de la autonomía y el gobierno propio de los pueblos indígenas de la región PDET SNSMZBP</v>
          </cell>
        </row>
        <row r="15781">
          <cell r="E15781">
            <v>1220907320685</v>
          </cell>
          <cell r="F15781" t="str">
            <v xml:space="preserve">Avanzar en la conformación del territorio autónomo ancestral de los pueblos indígenas de la Región PDET SNSMZBP para el fortalecimiento de la gobernabilidad en el territorio ancestral. </v>
          </cell>
        </row>
        <row r="15782">
          <cell r="E15782">
            <v>1220907320688</v>
          </cell>
          <cell r="F15782" t="str">
            <v>Implementar proyectos que garanticen la reconstrucción del tejido social de los territorios afectados por el conflicto armado</v>
          </cell>
        </row>
        <row r="15783">
          <cell r="E15783">
            <v>1220907320689</v>
          </cell>
          <cell r="F15783" t="str">
            <v xml:space="preserve">Construcción y diseño de planes propios (Ej: PES) para los pueblos indigenas de la sierra </v>
          </cell>
        </row>
        <row r="15784">
          <cell r="E15784">
            <v>1220907320701</v>
          </cell>
          <cell r="F15784" t="str">
            <v xml:space="preserve">Implementación de legislación normativa vigente en los derechos de mujeres indígenas y mecanismos de articulación con entidades estatales. </v>
          </cell>
        </row>
        <row r="15785">
          <cell r="E15785">
            <v>1220908320784</v>
          </cell>
          <cell r="F15785" t="str">
            <v xml:space="preserve">Realización de talleres para la transmisión de conocimientos y practicas propias en relación con la historia y mandatos del gobierno propio del Pueblo Yukpa. </v>
          </cell>
        </row>
        <row r="15786">
          <cell r="E15786">
            <v>1220908320789</v>
          </cell>
          <cell r="F15786" t="str">
            <v xml:space="preserve">Implementar espacios de capacitación y de encuentro de mujeres del Pueblo Yukpa para el intercambio de conocimientos y prácticas para su fortalecimiento político y cultural. </v>
          </cell>
        </row>
        <row r="15787">
          <cell r="E15787">
            <v>1220908320793</v>
          </cell>
          <cell r="F15787" t="str">
            <v>Gestionar la realización de practicas tradicionales y encuentros de autoridades mayores para la armonización de las comunidades del Pueblo Yukpa.</v>
          </cell>
        </row>
        <row r="15788">
          <cell r="E15788">
            <v>1220908320795</v>
          </cell>
          <cell r="F15788" t="str">
            <v xml:space="preserve">Creación de un Consejo de Justicia propia del Pueblo Yukpa. </v>
          </cell>
        </row>
        <row r="15789">
          <cell r="E15789">
            <v>1220908320797</v>
          </cell>
          <cell r="F15789" t="str">
            <v xml:space="preserve">Capacitación y formación de las autoridades del Pueblo Yukpa en los desarrollos normativos, legales y judiciales sobre los derechos humanos. </v>
          </cell>
        </row>
        <row r="15790">
          <cell r="E15790">
            <v>1220908320800</v>
          </cell>
          <cell r="F15790" t="str">
            <v xml:space="preserve">Capacitación y formación para el fortalecimiento político y social de la mujer Yukpa. </v>
          </cell>
        </row>
        <row r="15791">
          <cell r="E15791">
            <v>1220908320804</v>
          </cell>
          <cell r="F15791" t="str">
            <v xml:space="preserve">Construcción y dotación de la casa indígena general del Pueblo Yukpa en el municipio de La Paz - Cesar, para el fortalecimiento organizacional de gobierno propio. </v>
          </cell>
        </row>
        <row r="15792">
          <cell r="E15792">
            <v>1220908320808</v>
          </cell>
          <cell r="F15792" t="str">
            <v xml:space="preserve">Capacitar a los actores estatales y privados sobre las normas y derechos propios de los pueblos étnicos para su cumplimiento y respeto. </v>
          </cell>
        </row>
        <row r="15793">
          <cell r="E15793">
            <v>1220908320810</v>
          </cell>
          <cell r="F15793" t="str">
            <v xml:space="preserve">Diseño, construcción y dotación de centros de reunión en cada uno de los resguardos del Pueblo Yukpa para el fortalecimiento del gobierno y jurisdicción propia. </v>
          </cell>
        </row>
        <row r="15794">
          <cell r="E15794">
            <v>527006190096</v>
          </cell>
          <cell r="F15794" t="str">
            <v>Formular e implementar  proyectos en e municipio de Acandí Chocó.</v>
          </cell>
        </row>
        <row r="15795">
          <cell r="E15795">
            <v>527006190321</v>
          </cell>
          <cell r="F15795" t="str">
            <v xml:space="preserve"> Implementar la Consulta previa para todos los proyectos en el consejo comunitario de Cocomanorte, cocomasur, cocomaseco  en el Muncipio de Acandi Chocó.</v>
          </cell>
        </row>
        <row r="15796">
          <cell r="E15796">
            <v>527006190339</v>
          </cell>
          <cell r="F15796" t="str">
            <v>Adquir tierras en las comunidades étnicas de los concejos comunitarios  Cocomanorte, comomasur,cocomaseco en Acandi Chocó.</v>
          </cell>
        </row>
        <row r="15797">
          <cell r="E15797">
            <v>527006190454</v>
          </cell>
          <cell r="F15797" t="str">
            <v>Gestionar ante la administracion municpal la entrega oprtuna del predial negro.</v>
          </cell>
        </row>
        <row r="15798">
          <cell r="E15798">
            <v>527006190552</v>
          </cell>
          <cell r="F15798" t="str">
            <v>Adelantar  proceso de revision, ampliacion y titulacion colectiva de los consejos comunitarios en el municipio de Acandi Chocó</v>
          </cell>
        </row>
        <row r="15799">
          <cell r="E15799">
            <v>527006190820</v>
          </cell>
          <cell r="F15799" t="str">
            <v xml:space="preserve"> Reforestar y descontaminar en los ríos y quebradas de los territorios étnicos: cocomaseco, cocomanorte y cocomasur, reguardo de chidima, pescadito en el municipio de  Acandi Chocó.</v>
          </cell>
        </row>
        <row r="15800">
          <cell r="E15800">
            <v>527006190822</v>
          </cell>
          <cell r="F15800" t="str">
            <v>Formulación de proyectos de reforestación  en los resguardos indígenas de Chidima y pescadito en Acandi Chocó.</v>
          </cell>
        </row>
        <row r="15801">
          <cell r="E15801">
            <v>527006190844</v>
          </cell>
          <cell r="F15801" t="str">
            <v>solicitar a la agencia nacional de tierras la construcción de señalización con amojonamiento en los territorios de los resguardos indígenas Chidima y pescadito y los consejos comunitarios  en Acandi Chocó.</v>
          </cell>
        </row>
        <row r="15802">
          <cell r="E15802">
            <v>527006190847</v>
          </cell>
          <cell r="F15802" t="str">
            <v>Reforestar el distrito de manejo integrado la loma la caleta en el Municipio de Acandí Chocó</v>
          </cell>
        </row>
        <row r="15803">
          <cell r="E15803">
            <v>527099223060</v>
          </cell>
          <cell r="F15803" t="str">
            <v>Exigir a la autoridad ambiental, Ministerio de Ambiente y CODECHOCO, el cumplimiento de la normatividad sobre protección, manejo y uso sostenible de los recursos naturales  en el municipio de Bojayá Chocó</v>
          </cell>
        </row>
        <row r="15804">
          <cell r="E15804">
            <v>527099223376</v>
          </cell>
          <cell r="F15804" t="str">
            <v>Propiciar la creación de la mesa de dialogo interétnica en el municipio de Bojayá, Chocó</v>
          </cell>
        </row>
        <row r="15805">
          <cell r="E15805">
            <v>527099223412</v>
          </cell>
          <cell r="F15805" t="str">
            <v>Actualizar el esquema de Ordenamiento Territorial del municpio de Bojayá con los planes étnicos y el PDETE</v>
          </cell>
        </row>
        <row r="15806">
          <cell r="E15806">
            <v>527099223726</v>
          </cell>
          <cell r="F15806" t="str">
            <v>Establecer un área protegida en cada uno de los territorios étnicos (afros e indígenas) e implementar proyecto para la conservacion de fauna en el muncipio de Bojaya-Chocó</v>
          </cell>
        </row>
        <row r="15807">
          <cell r="E15807">
            <v>527099223792</v>
          </cell>
          <cell r="F15807" t="str">
            <v>Adoptar las acciones de adaptación frente al cambio climático previstas en el Plan Integral de Cambio Climático del departamento del Chocó que apliquen en los territorios étnicos de Bojayá.</v>
          </cell>
        </row>
        <row r="15808">
          <cell r="E15808">
            <v>527099223852</v>
          </cell>
          <cell r="F15808" t="str">
            <v>Delimitar las áreas de uso colectivo, familiar e individual de los consejos comunitarios menores del municipio de Bojayá.</v>
          </cell>
        </row>
        <row r="15809">
          <cell r="E15809">
            <v>527099223944</v>
          </cell>
          <cell r="F15809" t="str">
            <v>Delimitar, sanear y amojonar los territorios étnicos en conflicto entre indígenas, comunidades negras y titulos individuales en territorio colectivo, en el municipio de Bojayá Chocó.</v>
          </cell>
        </row>
        <row r="15810">
          <cell r="E15810">
            <v>527099224091</v>
          </cell>
          <cell r="F15810" t="str">
            <v>Realizar los estudios específicos de riesgo para las comunidades vulnerables en el  Municipio de Bojayá</v>
          </cell>
        </row>
        <row r="15811">
          <cell r="E15811">
            <v>527099224212</v>
          </cell>
          <cell r="F15811" t="str">
            <v>Implementar proyectos de recuperación de especies nativas y reforestación del territorio en áreas boscosas, en los Consejos Comunitarios y Resguardos Indígenas del municipio de Bojayá.</v>
          </cell>
        </row>
        <row r="15812">
          <cell r="E15812">
            <v>527099224251</v>
          </cell>
          <cell r="F15812" t="str">
            <v>Titular predio de la institución educativa la loma municipio de Bojayá</v>
          </cell>
        </row>
        <row r="15813">
          <cell r="E15813">
            <v>527150210124</v>
          </cell>
          <cell r="F15813" t="str">
            <v>Prohibir la explotación minera ilegal, sin el consentimiento delos Consejos Comunitarios y Resguardos Indígenas de Carmen del Darién, Chocó.</v>
          </cell>
        </row>
        <row r="15814">
          <cell r="E15814">
            <v>527150210149</v>
          </cell>
          <cell r="F15814" t="str">
            <v>Implementar proyectos de restauración y  reforestación en los consejos comunitarios y resguardos indígenas en el municipio de Carmen del Darien Choco.</v>
          </cell>
        </row>
        <row r="15815">
          <cell r="E15815">
            <v>527150210205</v>
          </cell>
          <cell r="F15815" t="str">
            <v>Zonificar ambientalmente los consejos comunitarios y resguardos indígenas del municipio de Carmen del Darién, Chocó</v>
          </cell>
        </row>
        <row r="15816">
          <cell r="E15816">
            <v>527150210235</v>
          </cell>
          <cell r="F15816" t="str">
            <v>Aclarar y corregir los linderos de los territorios étnicos en el municipio Carmen del Darien Choco.</v>
          </cell>
        </row>
        <row r="15817">
          <cell r="E15817">
            <v>527150210629</v>
          </cell>
          <cell r="F15817" t="str">
            <v>Construir plan de manejo ambiental de los humedales en los consejos comunitarios en el municipio de Carmen del Darien Choco.</v>
          </cell>
        </row>
        <row r="15818">
          <cell r="E15818">
            <v>527150210718</v>
          </cell>
          <cell r="F15818" t="str">
            <v>Propiciar espacio de dialogo entre el consejo comunitario del rio Jiguamiando, Resguardo indigena Uradá Jiguamiando con la finalidad de solucionar conflicto de aprovechamiento de los recursos naturales.</v>
          </cell>
        </row>
        <row r="15819">
          <cell r="E15819">
            <v>527150210801</v>
          </cell>
          <cell r="F15819" t="str">
            <v>Implementar proyectos de recuperación de especies nativas y  reforestación del territorio en áreas boscosas, en los Consejos Comunitarios y Resguardos Indígenas del municipio  Carmen del Darién, Chocó.</v>
          </cell>
        </row>
        <row r="15820">
          <cell r="E15820">
            <v>527150210901</v>
          </cell>
          <cell r="F15820" t="str">
            <v>Implementar proyecto para la conservación de fauna en el municipio de Carmen del Darien-Chocó</v>
          </cell>
        </row>
        <row r="15821">
          <cell r="E15821">
            <v>527150210974</v>
          </cell>
          <cell r="F15821" t="str">
            <v>Apoyar el proceso de derechos territoriales colectivos e individuales en el municipio de Carmen del Darien, Chocó</v>
          </cell>
        </row>
        <row r="15822">
          <cell r="E15822">
            <v>527150211072</v>
          </cell>
          <cell r="F15822" t="str">
            <v>Elaborar e implementar un plan municipal de gestión del riesgo para Carmen del Darién</v>
          </cell>
        </row>
        <row r="15823">
          <cell r="E15823">
            <v>527150211205</v>
          </cell>
          <cell r="F15823" t="str">
            <v>Controlar la tala indiscriminada en las comunidades negras e indígenas en el Municipio Carmen del Darien-Chocó</v>
          </cell>
        </row>
        <row r="15824">
          <cell r="E15824">
            <v>527150211345</v>
          </cell>
          <cell r="F15824" t="str">
            <v>Realizar los estudios básicos de riesgo para las comunidades vulnerables por inundación, Municipio de Carmen del Darién</v>
          </cell>
        </row>
        <row r="15825">
          <cell r="E15825">
            <v>527205210132</v>
          </cell>
          <cell r="F15825" t="str">
            <v>Reubicar la comunidad indígena de Alto Bonito, a un lugar más cercano a al río Alto Condoto.</v>
          </cell>
        </row>
        <row r="15826">
          <cell r="E15826">
            <v>527205210161</v>
          </cell>
          <cell r="F15826" t="str">
            <v>Reforestar  las zonas donde se talen los árboles en las 18 comunidades del municipio de Condoto Chocó.</v>
          </cell>
        </row>
        <row r="15827">
          <cell r="E15827">
            <v>527205210172</v>
          </cell>
          <cell r="F15827" t="str">
            <v>Implementar un proyecto de restauración ecológica que integre a las 18 comunidades de la zona rural del Municipio de Condoto.</v>
          </cell>
        </row>
        <row r="15828">
          <cell r="E15828">
            <v>527205210182</v>
          </cell>
          <cell r="F15828" t="str">
            <v>Generar programas y proyectos que permitan la protección de las reservas naturales de las comunidades rurales del Municipio de Condoto Chocó.</v>
          </cell>
        </row>
        <row r="15829">
          <cell r="E15829">
            <v>527205210206</v>
          </cell>
          <cell r="F15829" t="str">
            <v>Fomentar las iniciativas de proyectos y programas de zonificación ambiental en las comunidades indígenas de Vira vira y Alto Bonito del Municipio de Condoto Chocó.</v>
          </cell>
        </row>
        <row r="15830">
          <cell r="E15830">
            <v>527205210611</v>
          </cell>
          <cell r="F15830" t="str">
            <v>Incluir a las 17 comunidades rurales indígenas y afros del municipio de Condoto Chocó, en los programas de restitución de tierras y derechos territoriales.</v>
          </cell>
        </row>
        <row r="15831">
          <cell r="E15831">
            <v>527205210651</v>
          </cell>
          <cell r="F15831" t="str">
            <v>Reubicar a las 100 familias de  la comunidad de La Planta en el Municipio de Condoto Chocó</v>
          </cell>
        </row>
        <row r="15832">
          <cell r="E15832">
            <v>527205210803</v>
          </cell>
          <cell r="F15832" t="str">
            <v>Gestionar procesos de reforestación de especies nativas y especies maderables en  las 18 comunidades del Municipio de Condoto Chocó.</v>
          </cell>
        </row>
        <row r="15833">
          <cell r="E15833">
            <v>527205210819</v>
          </cell>
          <cell r="F15833" t="str">
            <v>Construir rutas de preservación a través de la definición de planes de manejo y  planes de ordenamiento comunitario, recuperación y conservación de las especies nativas y recursos naturales, propios de las 18 comunidades Afro e Indígena del Municipio de Condoto Chocó.</v>
          </cell>
        </row>
        <row r="15834">
          <cell r="E15834">
            <v>527205234272</v>
          </cell>
          <cell r="F15834" t="str">
            <v>Contar con presencia de las autoridades Ambientales competentes en las 18 comunidades rurales del Municipio de Condoto.</v>
          </cell>
        </row>
        <row r="15835">
          <cell r="E15835">
            <v>527205234291</v>
          </cell>
          <cell r="F15835" t="str">
            <v>Reubicar a la comunidad indigena de Alto Bonito en el municipio de Condoto, Choco.</v>
          </cell>
        </row>
        <row r="15836">
          <cell r="E15836">
            <v>527205234299</v>
          </cell>
          <cell r="F15836" t="str">
            <v>Formular planes de restitución de tierras en las comunidades inter-étnicas del municipio de Condoto - Chocó.</v>
          </cell>
        </row>
        <row r="15837">
          <cell r="E15837">
            <v>527250163103</v>
          </cell>
          <cell r="F15837" t="str">
            <v>Revisar los linderos y títulos colectivos de las comunidades e indígenas en el Municipio de Litoral del San Juan, Departamento del Chocó.</v>
          </cell>
        </row>
        <row r="15838">
          <cell r="E15838">
            <v>527250163118</v>
          </cell>
          <cell r="F15838" t="str">
            <v>Reforestar y proteger los bosques y territorios ancestrales de todas las comunidades etnicas del municipio de Litoral del San Juan en el Chocó.</v>
          </cell>
        </row>
        <row r="15839">
          <cell r="E15839">
            <v>527250163131</v>
          </cell>
          <cell r="F15839" t="str">
            <v>Construir rutas de preservación a través de la definición de planes de manejo y  planes de ordenamiento comunitario, recuperación y conservación de las especies nativas y recursos naturales, propios de las 18 comunidades Afro e Indígena del Municipio del Litoral del San Juan, Chocó</v>
          </cell>
        </row>
        <row r="15840">
          <cell r="E15840">
            <v>527250163142</v>
          </cell>
          <cell r="F15840" t="str">
            <v>Definir planes de protección, recuparación y conservación de la Biodiversidad de las comunidades Afros e Indigenas en el Municipio de Litoral del San Juan. Chocó.</v>
          </cell>
        </row>
        <row r="15841">
          <cell r="E15841">
            <v>527250163158</v>
          </cell>
          <cell r="F15841" t="str">
            <v>Proteger y conservar el Páramo Del Duende ubicado en las comunidades de Cucurrupi, Puerto Limon, Guachal, Corriente Palo,  nucleo veredal de Munguido y Copoma.</v>
          </cell>
        </row>
        <row r="15842">
          <cell r="E15842">
            <v>527250163219</v>
          </cell>
          <cell r="F15842" t="str">
            <v>Formular e implementar un plan de ordenamiento comunitario que permita el manejo ambiental  de la biodiversidad nativa, en las 56 comunidades indígena y afros del municipio litoral del san juan, Chocó</v>
          </cell>
        </row>
        <row r="15843">
          <cell r="E15843">
            <v>527250163686</v>
          </cell>
          <cell r="F15843" t="str">
            <v>Establecer medidas de control conjunta entre autoridades ambientales competentes y las autoridades ambientales étnicas</v>
          </cell>
        </row>
        <row r="15844">
          <cell r="E15844">
            <v>527250163702</v>
          </cell>
          <cell r="F15844" t="str">
            <v>Ampliar y Sanear el Resguardo el Papayo del Pueblo Wounaan en el Municipio de Litoral del San Juan Chocó.</v>
          </cell>
        </row>
        <row r="15845">
          <cell r="E15845">
            <v>527250163772</v>
          </cell>
          <cell r="F15845" t="str">
            <v xml:space="preserve">Reubicar a las comunidades en riesgo de desaparición por desastres naturales del Municipio del Litoral del San Juan en el Departamento del Chocó. </v>
          </cell>
        </row>
        <row r="15846">
          <cell r="E15846">
            <v>527250233278</v>
          </cell>
          <cell r="F15846" t="str">
            <v>Definir los límites de los resguardos Indígenas con amojonamientos,  para que cada organización conozca su jurisdicción dentro del municipio del Litoral del San Juan, Chocó.</v>
          </cell>
        </row>
        <row r="15847">
          <cell r="E15847">
            <v>527361154797</v>
          </cell>
          <cell r="F15847" t="str">
            <v xml:space="preserve"> Reforestar con plantas navitas y coberturas vegetales, para la minimización de la erosión de los suelos en las comunidades interetnicas en el municipio de istmina-chocó</v>
          </cell>
        </row>
        <row r="15848">
          <cell r="E15848">
            <v>527361154853</v>
          </cell>
          <cell r="F15848" t="str">
            <v>Reubicar a las comunidades afectadas por la erosión del suelo en el municipio de istmina-chocó.  (DSA)</v>
          </cell>
        </row>
        <row r="15849">
          <cell r="E15849">
            <v>527361154972</v>
          </cell>
          <cell r="F15849" t="str">
            <v xml:space="preserve">Fortalecer la implementación y puesta en marcha de la licencia ambiental de título minero EE2 – 111 de Cocomimsa. </v>
          </cell>
        </row>
        <row r="15850">
          <cell r="E15850">
            <v>527361154997</v>
          </cell>
          <cell r="F15850" t="str">
            <v>Delimitar el territorio en las comunidades étnicas del municipio de istmina -chocó</v>
          </cell>
        </row>
        <row r="15851">
          <cell r="E15851">
            <v>527425196279</v>
          </cell>
          <cell r="F15851" t="str">
            <v>Crear una mesa interétnica en el Municipio del Medio Atrato</v>
          </cell>
        </row>
        <row r="15852">
          <cell r="E15852">
            <v>527425196319</v>
          </cell>
          <cell r="F15852" t="str">
            <v>Exigir el cumplimiento de las leyes de ordenamiento minero en Colombia, para las comunidades que ejercen la actividad minera en el municipio del Medio Atrato en el Departamento del Chocó.</v>
          </cell>
        </row>
        <row r="15853">
          <cell r="E15853">
            <v>527425196342</v>
          </cell>
          <cell r="F15853" t="str">
            <v>Exigir al Estado colombiano el cumplimiento de las Normas nacionales e internacionales para la protección del medio Ambiente y el cumplimiento de las ordenes constitucionales emanadas de la Sentencia T622 de 2016.</v>
          </cell>
        </row>
        <row r="15854">
          <cell r="E15854">
            <v>527425196353</v>
          </cell>
          <cell r="F15854" t="str">
            <v>Crear una mesa indígena y afrodescendientes en el Municipio del Medio Atrato</v>
          </cell>
        </row>
        <row r="15855">
          <cell r="E15855">
            <v>527425196703</v>
          </cell>
          <cell r="F15855" t="str">
            <v>Gestionar el acompañamiento técnico, peritaje y definición de linderos  entre las comunidades Afro de San Roque  y la comunidad indígena de Gengadó-Chorito en el Municipio de Medio Atrato Chocó.</v>
          </cell>
        </row>
        <row r="15856">
          <cell r="E15856">
            <v>527425196978</v>
          </cell>
          <cell r="F15856" t="str">
            <v>Crear mesa de dialogo interétnica en el Municipio del Medio Atrato, Departamento del Chocó</v>
          </cell>
        </row>
        <row r="15857">
          <cell r="E15857">
            <v>527425197002</v>
          </cell>
          <cell r="F15857" t="str">
            <v>Gestionar la ejecución de proyectos y Planes Comunitarios para fortalecer el cumplimiento y realización efectiva de las ordenes contenidas en la sentencia Constitucional T622 de 2016.</v>
          </cell>
        </row>
        <row r="15858">
          <cell r="E15858">
            <v>527425197052</v>
          </cell>
          <cell r="F15858" t="str">
            <v>Formular e implementar un plan de ordenamiento comunitario que permita el manejo ambiental de la biordiversidad nativa, y cumplimiento por parte del Estado Colombiano de las normas en pro de la protección del Medio Ambiente, en las 56 comunidades indígena y afros del municipio del Medio Atrato, Chocó</v>
          </cell>
        </row>
        <row r="15859">
          <cell r="E15859">
            <v>527425197084</v>
          </cell>
          <cell r="F15859" t="str">
            <v>Orientar procesos que permitan acceso formal a la tierra para las familias afrodescendiente de la zona, que permita la constitución del territorio colectivo legitimado de comunidades negras AFROVICAN del municipio del Medio Atrato.</v>
          </cell>
        </row>
        <row r="15860">
          <cell r="E15860">
            <v>527425197102</v>
          </cell>
          <cell r="F15860" t="str">
            <v>Realizar catastro rural y urbano en el municipio del Medio Atrato Chocó</v>
          </cell>
        </row>
        <row r="15861">
          <cell r="E15861">
            <v>527425197346</v>
          </cell>
          <cell r="F15861" t="str">
            <v>Ordenar y delimitar el territorio de la comunidad emberá pertenecientes al municipio de Medio Atrato, Chocó</v>
          </cell>
        </row>
        <row r="15862">
          <cell r="E15862">
            <v>527425197407</v>
          </cell>
          <cell r="F15862" t="str">
            <v>Ejecutar proceso de verificación y estudio técnico de los limites internos entre las zonas (3 y 4) del Cocomacia en el municipio del Medio Atrato</v>
          </cell>
        </row>
        <row r="15863">
          <cell r="E15863">
            <v>527425197450</v>
          </cell>
          <cell r="F15863" t="str">
            <v>Reubicar 3 comunidades Afro y 2 indígenas  que se encuentran en riesgo de desaparición por desastres naturales del Municipio del Medio Arato en el Departamento del Chocó.</v>
          </cell>
        </row>
        <row r="15864">
          <cell r="E15864">
            <v>527425197750</v>
          </cell>
          <cell r="F15864" t="str">
            <v>Construir rutas de preservación a través de la definición de planes de manejo, recuperación y conservación de las especies y recursos naturales propios de las comunidades Afro e Indígenas del Municipio del Medio Atrato en el Departamento del Chocó.</v>
          </cell>
        </row>
        <row r="15865">
          <cell r="E15865">
            <v>527425234343</v>
          </cell>
          <cell r="F15865" t="str">
            <v>Revisar los  títulos colectivos en todos los consejos comunitarios del municipio del Medio Atrato, Departamento del Chocó</v>
          </cell>
        </row>
        <row r="15866">
          <cell r="E15866">
            <v>527450162956</v>
          </cell>
          <cell r="F15866" t="str">
            <v>Establecer medidas de control entre autoridades ambientales competentes y las autoridades ambientales étnicas del Municipio de Medio San Juan  departamento del  Chocó.</v>
          </cell>
        </row>
        <row r="15867">
          <cell r="E15867">
            <v>527450162959</v>
          </cell>
          <cell r="F15867" t="str">
            <v xml:space="preserve"> Crear programa para la restauración de los bosques en las comunidades afros e indígenas del municipio de Medio San Juan departamento del Chocó.</v>
          </cell>
        </row>
        <row r="15868">
          <cell r="E15868">
            <v>527450162969</v>
          </cell>
          <cell r="F15868" t="str">
            <v>Delimitar los territorios sagrado (cementerio) entre comunidades afros e indígena en la comunidad de unión Wounaan y Noanama del municipio del Medio San Juan, departamento del Chocó.</v>
          </cell>
        </row>
        <row r="15869">
          <cell r="E15869">
            <v>527450163136</v>
          </cell>
          <cell r="F15869" t="str">
            <v>Formalizar la expedición de títulos mineros y ares de acuerdo a las solicitudes de las comunidades negras e indígenas  del municipio de Medio San Juan departamento del Chocó.</v>
          </cell>
        </row>
        <row r="15870">
          <cell r="E15870">
            <v>527450163630</v>
          </cell>
          <cell r="F15870" t="str">
            <v xml:space="preserve">Gestionar a través de los programas de desarrollo con enfoque territorial étnico  la formulación y actualización de los esquemas de ordenamiento territorial del Municipio de Medio San juan en el departamento del Chocó. </v>
          </cell>
        </row>
        <row r="15871">
          <cell r="E15871">
            <v>527450163687</v>
          </cell>
          <cell r="F15871" t="str">
            <v>Reforestar las zonas degradadas por la minería y los cultivos ilícitos en el municipio de Medio San Juan departamento del Chocó.</v>
          </cell>
        </row>
        <row r="15872">
          <cell r="E15872">
            <v>527450233929</v>
          </cell>
          <cell r="F15872" t="str">
            <v>Reubicar en el corto plazo a la comunidad de Pringamó en el municipio del Medio San Juan</v>
          </cell>
        </row>
        <row r="15873">
          <cell r="E15873">
            <v>527450234003</v>
          </cell>
          <cell r="F15873" t="str">
            <v>Reubicar las comunidades de Bebedó, Sardina, Encharca, Suruco, Calle fuerte, san Geronimo, el Tigre, Playa del Rosario, Macedonia, el Guamo y Cocominsa (Pringamó)  del Municipio de Medio San Juan-Chocó.</v>
          </cell>
        </row>
        <row r="15874">
          <cell r="E15874">
            <v>527491189104</v>
          </cell>
          <cell r="F15874" t="str">
            <v>Implementar proyectos de reforestación en las comunidades étnicas del municipio de Novita-chocó</v>
          </cell>
        </row>
        <row r="15875">
          <cell r="E15875">
            <v>527491189110</v>
          </cell>
          <cell r="F15875" t="str">
            <v>Gestionar la aclaración de los linderos de los consejos comunitarios locales de Carmen de Surama y Uinales, en Nóvita, Chocó</v>
          </cell>
        </row>
        <row r="15876">
          <cell r="E15876">
            <v>527491189161</v>
          </cell>
          <cell r="F15876" t="str">
            <v>Reubicar las viviendas ubicadas en zonas riesgo  de las comunidades etnicas Afros e Indigenas del Municpio de Novíta Chocó.</v>
          </cell>
        </row>
        <row r="15877">
          <cell r="E15877">
            <v>527491189553</v>
          </cell>
          <cell r="F15877" t="str">
            <v>Gestionar la construcción del plan de manejo ambiental  en el municipio de Novita-Chocó.</v>
          </cell>
        </row>
        <row r="15878">
          <cell r="E15878">
            <v>527491189598</v>
          </cell>
          <cell r="F15878" t="str">
            <v>Gestionar la delimitación de los territorios de las comunidades étnicas del municipio de Novita-chocó.</v>
          </cell>
        </row>
        <row r="15879">
          <cell r="E15879">
            <v>527491189650</v>
          </cell>
          <cell r="F15879" t="str">
            <v>Gestión para la actualización del esquema de ordenamiento territorial del municipio de Novita – Chocó.</v>
          </cell>
        </row>
        <row r="15880">
          <cell r="E15880">
            <v>527491189854</v>
          </cell>
          <cell r="F15880" t="str">
            <v>Programa de reubicación de las familias de los corregimientos de sesego, pindaza, tiburcio, sedecristo, sanlorenzo, la puente ubicados en jurisdiccion del municipio de Novita-Chocó.</v>
          </cell>
        </row>
        <row r="15881">
          <cell r="E15881">
            <v>527491190007</v>
          </cell>
          <cell r="F15881" t="str">
            <v>Formalizar licencia para la actividad minera al consejo comunitario mayor de Nóvita a través de la mesa ambiental de la agencia de renovación del territorio.</v>
          </cell>
        </row>
        <row r="15882">
          <cell r="E15882">
            <v>527491190610</v>
          </cell>
          <cell r="F15882" t="str">
            <v>Implementar una ruta de trabajo articulada entre las instituciones territoriales, Corporación Autónoma del Chocó y Ministerio de Ambiente para implementar procesos de reforestación en las áreas degradas por la tala indiscriminada de árboles y minería en el municipio de Nóvina, Chocó.</v>
          </cell>
        </row>
        <row r="15883">
          <cell r="E15883">
            <v>527491234403</v>
          </cell>
          <cell r="F15883" t="str">
            <v>Capacitar a los consejos comunitarios mayores, menores y cabildos indígenas  en legislación colombiana en trámites pertinentes para la obtención de títulos mineros en las comunidades rurales del municipio de Nóvita – Chocó.</v>
          </cell>
        </row>
        <row r="15884">
          <cell r="E15884">
            <v>527615205472</v>
          </cell>
          <cell r="F15884" t="str">
            <v>Delimitar, sanear y amojonar los territorios étnicos en conflicto entre indígenas, comunidades negras y titulos individuales en territorio colectivo, en el municipio de Riosucio Choco.</v>
          </cell>
        </row>
        <row r="15885">
          <cell r="E15885">
            <v>527615205538</v>
          </cell>
          <cell r="F15885" t="str">
            <v>Acceder a tierras para la reubicación del asentamiento indígena Zenú del municipio de Riosucio Choco.</v>
          </cell>
        </row>
        <row r="15886">
          <cell r="E15886">
            <v>527615205575</v>
          </cell>
          <cell r="F15886" t="str">
            <v>Implementar proyecto para la conservacion de la flora en el municipio de Riosucio-Chocó</v>
          </cell>
        </row>
        <row r="15887">
          <cell r="E15887">
            <v>527615205679</v>
          </cell>
          <cell r="F15887" t="str">
            <v>Fortalecer el reglamento para el control, uso y manejo de los recursos naturales en los grupos étnicos del municipio de Riosucio</v>
          </cell>
        </row>
        <row r="15888">
          <cell r="E15888">
            <v>527615205769</v>
          </cell>
          <cell r="F15888" t="str">
            <v>Implementar proyecto para la conservacion de fauna en el muncipio de Riosucio-Chocó</v>
          </cell>
        </row>
        <row r="15889">
          <cell r="E15889">
            <v>527615206025</v>
          </cell>
          <cell r="F15889" t="str">
            <v>Destinar recursos del predial afro e indigenas para proyectos de inversion y proyectos organizativos etnicos territoriales, municipio de Riosucio Chocó</v>
          </cell>
        </row>
        <row r="15890">
          <cell r="E15890">
            <v>527615206147</v>
          </cell>
          <cell r="F15890" t="str">
            <v>Establecer espacios de diálogo y concertación intercultural entre afros e indígenas, para generar procesos de delimitación territorial interétnica, en el Municipio de Riosucio, Chocó</v>
          </cell>
        </row>
        <row r="15891">
          <cell r="E15891">
            <v>527615206150</v>
          </cell>
          <cell r="F15891" t="str">
            <v>Actualizar el esquema de Ordenamiento Territorial del municipio de Riosucio con los planes étnicos y el PDETE</v>
          </cell>
        </row>
        <row r="15892">
          <cell r="E15892">
            <v>527615206152</v>
          </cell>
          <cell r="F15892" t="str">
            <v>Apoyar el proceso de derechos territoriales colectivos e individuales en el municipio de Riosucio, Chocó</v>
          </cell>
        </row>
        <row r="15893">
          <cell r="E15893">
            <v>527615206176</v>
          </cell>
          <cell r="F15893" t="str">
            <v>Delimitar internamente los territorios colectivos de los troncos familiares parcela, en el Municipio de Riosucicio Chocó</v>
          </cell>
        </row>
        <row r="15894">
          <cell r="E15894">
            <v>527745154654</v>
          </cell>
          <cell r="F15894" t="str">
            <v xml:space="preserve">Gestionar a través del PDETE la actualización y formulación del esquema del ordenamiento territorial, teniendo en cuenta los insumos del PDETE y las características del territorio en el momento de la actualización en el municipio de Sipí, departamento del Chocó. </v>
          </cell>
        </row>
        <row r="15895">
          <cell r="E15895">
            <v>527745154663</v>
          </cell>
          <cell r="F15895" t="str">
            <v xml:space="preserve">Clarificar los linderos a partir de la cartografía social proporcionada por la agencia nacional de tierras entre el municipio de Sipí, (departamento del Chocó) y el Valle del Cauca. </v>
          </cell>
        </row>
        <row r="15896">
          <cell r="E15896">
            <v>527745154743</v>
          </cell>
          <cell r="F15896" t="str">
            <v xml:space="preserve">Clarificar los linderos a partir de la cartografía social proporcionada por la agencia nacional de tierras entre los municipios de Novita y Sipí, departamento del Chocó. </v>
          </cell>
        </row>
        <row r="15897">
          <cell r="E15897">
            <v>527745154838</v>
          </cell>
          <cell r="F15897" t="str">
            <v xml:space="preserve"> Garantizar la autonomía territorial de comunidad indígena Sanandocito del municipio de Sipí, departamento del Chocó.</v>
          </cell>
        </row>
        <row r="15898">
          <cell r="E15898">
            <v>527745154848</v>
          </cell>
          <cell r="F15898" t="str">
            <v>Adecuacion de  terreno de la parte de atrás del pueblo de la comunidad indígena del resguardo Sanandocito en el municipio de sipi- Chocó para la ampliación de su comunidad.</v>
          </cell>
        </row>
        <row r="15899">
          <cell r="E15899">
            <v>527745154884</v>
          </cell>
          <cell r="F15899" t="str">
            <v xml:space="preserve">Crear un proyecto que conlleve a la reforestación de los bosques y las orillas de los ríos  para recuperar las zonas degradadas por el trabajo minero y  la tala de árboles indiscriminadas en el municipio de Sipí departamento del Chocó. </v>
          </cell>
        </row>
        <row r="15900">
          <cell r="E15900">
            <v>527745155182</v>
          </cell>
          <cell r="F15900" t="str">
            <v>Articular a las entidades competentes como: Alcaldía municipal, consejo comunitario ACADESAN y resguardo indígena ASOREWA,  para revisar el acuerdo  y plantear reglas frente al uso de los espacios y los límites entre las comunidades de Santa Rosa y Sanandocito en el municipio de Sipí departamento del Chocó.</v>
          </cell>
        </row>
        <row r="15901">
          <cell r="E15901">
            <v>527745234370</v>
          </cell>
          <cell r="F15901" t="str">
            <v>Formular proyecto para actualizar el EOT por parte del ente territorial ALCALDIA con participación de todas las comunidades.</v>
          </cell>
        </row>
        <row r="15902">
          <cell r="E15902">
            <v>527745234373</v>
          </cell>
          <cell r="F15902" t="str">
            <v>Implementar Cartografía territorial para la delimitación de cada comunidad del municipio de Sipí.</v>
          </cell>
        </row>
        <row r="15903">
          <cell r="E15903">
            <v>527800196282</v>
          </cell>
          <cell r="F15903" t="str">
            <v>Restaurar bosques afectados por la ganadería en resguardos indígenas y consejos comunitarios del Municipio de Unguía, Chocó.</v>
          </cell>
        </row>
        <row r="15904">
          <cell r="E15904">
            <v>527800197245</v>
          </cell>
          <cell r="F15904" t="str">
            <v>Comprar tierras a productores sin tierras o tierras insuficientes para la agricultura en el Municipio de Unguía Chocó</v>
          </cell>
        </row>
        <row r="15905">
          <cell r="E15905">
            <v>527800197819</v>
          </cell>
          <cell r="F15905" t="str">
            <v>Comprar tierras en los nacimientos que abastecen de agua a las comunidades rurales en el Municipio de Unguia</v>
          </cell>
        </row>
        <row r="15906">
          <cell r="E15906">
            <v>527800197930</v>
          </cell>
          <cell r="F15906" t="str">
            <v>Designar un área de restauración de bosques y recuperación de fauna silvestre que cuente con reglamento especial y en la que se reforesten áreas degradadas dentro de los resguardos y consejos comunitarios, y establecer sitios de conservación de las especies animales afectadas y de interés en el Municipio de Unguía.</v>
          </cell>
        </row>
        <row r="15907">
          <cell r="E15907">
            <v>527800197964</v>
          </cell>
          <cell r="F15907" t="str">
            <v>Sanear los resguardos indígenas y consejos comunitarios en el municipio de Unguía.</v>
          </cell>
        </row>
        <row r="15908">
          <cell r="E15908">
            <v>527800198038</v>
          </cell>
          <cell r="F15908" t="str">
            <v>Proteger los sitios sagrados en el municipio de Unguía, Chocó</v>
          </cell>
        </row>
        <row r="15909">
          <cell r="E15909">
            <v>527800198057</v>
          </cell>
          <cell r="F15909" t="str">
            <v>Formalizar la tenencia  de tierra a pequeños y medianos productores negros y mestizos en el municipio de Unguía, Chocó</v>
          </cell>
        </row>
        <row r="15910">
          <cell r="E15910">
            <v>527800198084</v>
          </cell>
          <cell r="F15910" t="str">
            <v>Instalar mojones en los límites de los resguardos de Tanela, Cuti, Eyákera y Arquía, territorios colectivos afros y propiedad privada de mestizos para resolver los conflictos por la tenencia de la propiedad rural en el Municipio de Unguía</v>
          </cell>
        </row>
        <row r="15911">
          <cell r="E15911">
            <v>527800198391</v>
          </cell>
          <cell r="F15911" t="str">
            <v xml:space="preserve">Implementar la delimitación de la frontera agrícola para garantizar la protección de los ecosistemas estratégicos y áreas de importancia ambiental, municipio de Unguía </v>
          </cell>
        </row>
        <row r="15912">
          <cell r="E15912">
            <v>527800198670</v>
          </cell>
          <cell r="F15912" t="str">
            <v>Ampliar los resguardos Indígenas en el Municipio de Unguía</v>
          </cell>
        </row>
        <row r="15913">
          <cell r="E15913">
            <v>527006190679</v>
          </cell>
          <cell r="F15913" t="str">
            <v xml:space="preserve">Mejorar las vías terrestres y terciarias del municipio de Acandi	departamento del choco.	</v>
          </cell>
        </row>
        <row r="15914">
          <cell r="E15914">
            <v>527006190693</v>
          </cell>
          <cell r="F15914" t="str">
            <v xml:space="preserve">Fortalecer el proyecto de soluciones individuales rurales de paneles solares para el municipio de acacndi		</v>
          </cell>
        </row>
        <row r="15915">
          <cell r="E15915">
            <v>527006190701</v>
          </cell>
          <cell r="F15915" t="str">
            <v xml:space="preserve">Fortalecer la conectividad en internet en los territorios de los consejo comunitario de cocomaseco, cocomasur, cocomanorte y los resguardos de chidima y pescadito en el municipio de acandi chocó.		</v>
          </cell>
        </row>
        <row r="15916">
          <cell r="E15916">
            <v>527006190729</v>
          </cell>
          <cell r="F15916" t="str">
            <v xml:space="preserve">Construir puentes vehiculares y peatonales en las vias y comunidades en el municipio de acandi departamento del Choco.		</v>
          </cell>
        </row>
        <row r="15917">
          <cell r="E15917">
            <v>527006190747</v>
          </cell>
          <cell r="F15917" t="str">
            <v xml:space="preserve">D.I Mejorar y ampliar la vía Acandi - Corregimiento de Capurganá en el municipio de Acandi Chocó.		</v>
          </cell>
        </row>
        <row r="15918">
          <cell r="E15918">
            <v>527006190754</v>
          </cell>
          <cell r="F15918" t="str">
            <v xml:space="preserve"> Instalar  antenas de telefonía móvil en las zonas rurales y  en los resguardos indígenas de Chidima y Pescadito del  municipio de Acandi Choco.</v>
          </cell>
        </row>
        <row r="15919">
          <cell r="E15919">
            <v>527006190772</v>
          </cell>
          <cell r="F15919" t="str">
            <v xml:space="preserve">Ampliar y realizar  mantenimientos del servicio de energía alternativa en los resguardos indígenas de Chidima y Pescadito del  municipio de Acandi Choco.		</v>
          </cell>
        </row>
        <row r="15920">
          <cell r="E15920">
            <v>527006190786</v>
          </cell>
          <cell r="F15920" t="str">
            <v xml:space="preserve">Mejorar la infra estructura y el servicio de los kioskos vive digitales existentes en el municipio de acandi departamento del Chocó.		</v>
          </cell>
        </row>
        <row r="15921">
          <cell r="E15921">
            <v>527006190823</v>
          </cell>
          <cell r="F15921" t="str">
            <v xml:space="preserve">D.I Construir un  muelle para el arribo de embarcaciones en trigana  , municipio de Acandi departamento del chocó.		</v>
          </cell>
        </row>
        <row r="15922">
          <cell r="E15922">
            <v>527006191311</v>
          </cell>
          <cell r="F15922" t="str">
            <v>Interconectar en el mediano plazo con energía eléctrica al municipio de Acandi en el departamento del Chocó.</v>
          </cell>
        </row>
        <row r="15923">
          <cell r="E15923">
            <v>527099223615</v>
          </cell>
          <cell r="F15923" t="str">
            <v>Realizar en el mediano Plazo, estudios, diseñar y construir vía carreteable, (Placa Huella) desde la cabecera municipal hasta el punto turístico de Ciénega, en el municipio de Bojayá departamento del  Chocó.</v>
          </cell>
        </row>
        <row r="15924">
          <cell r="E15924">
            <v>527099223718</v>
          </cell>
          <cell r="F15924" t="str">
            <v>Realizar en el mediano Plazo, estudios, diseñar y construir vía carreteable, (Placa Huella) desde la Comunidad de Piedra Canela hasta la comunidad de la loma, en el municipio de Bojayá departamento del  Chocó.</v>
          </cell>
        </row>
        <row r="15925">
          <cell r="E15925">
            <v>527099223731</v>
          </cell>
          <cell r="F15925" t="str">
            <v>Realizar en el mediano Plazo, estudios, diseñar y construir vía carreteable, (Placa Huella) desde la Comunidad de Piedra Canela hasta la comunidad de Pogue, en el municipio de Bojayá departamento del  Chocó.</v>
          </cell>
        </row>
        <row r="15926">
          <cell r="E15926">
            <v>527099223747</v>
          </cell>
          <cell r="F15926" t="str">
            <v>Realizar en el mediano Plazo, estudios, diseñar y construir vía carreteable, (Placa Huella) desde Bellavista cabecera municipal hasta la comunidad de Puerto Conto, en el municipio de Bojayá departamento del  Chocó.</v>
          </cell>
        </row>
        <row r="15927">
          <cell r="E15927">
            <v>527099223758</v>
          </cell>
          <cell r="F15927" t="str">
            <v>Realizar en el mediano Plazo, estudios, diseñar y construir vía carreteable, (Placa Huella) desde la comunidad de Cuia hasta la comunidad de Caimanero, en el municipio de Bojayá departamento del  Chocó.</v>
          </cell>
        </row>
        <row r="15928">
          <cell r="E15928">
            <v>527099223769</v>
          </cell>
          <cell r="F15928" t="str">
            <v>Realizar en el mediano Plazo, estudios, diseñar y construir vía carreteable, (Placa Huella) desde el Corregimiento de Nappi hasta el Corregimiento de Bahia Cupica (bahía Solano), en el municipio de Bojayá departamento del  Chocó.</v>
          </cell>
        </row>
        <row r="15929">
          <cell r="E15929">
            <v>527099223785</v>
          </cell>
          <cell r="F15929" t="str">
            <v>Realizar en el mediano Plazo, estudios, diseñar y construir vía carreteable, (Placa Huella) desde Bellavista cabecera municipal hasta la comunidad de Bellavista, en el municipio de Bojayá departamento del  Chocó.</v>
          </cell>
        </row>
        <row r="15930">
          <cell r="E15930">
            <v>527099223807</v>
          </cell>
          <cell r="F15930" t="str">
            <v>Instalar en el corto plazo 9 antenas de telefonía móvil en las comunidades negras e Indígenas  de el Tigre, Napipi, Pogue, isla de los Palacios, puerto conto, Playita, Punto Cero y Chanu, en la zona rural del municipio de Bojaya departamento del chocó.</v>
          </cell>
        </row>
        <row r="15931">
          <cell r="E15931">
            <v>527099223828</v>
          </cell>
          <cell r="F15931" t="str">
            <v>Diseñar y Construir casetas e instalar en el corto plazo kioscos digitales en  todas las comunidades rurales de los 19 consejos comunitarios y los 10 resguardos Indigenas del Municipio de Bojaya Departamento del choco.</v>
          </cell>
        </row>
        <row r="15932">
          <cell r="E15932">
            <v>527099223842</v>
          </cell>
          <cell r="F15932" t="str">
            <v>Interconectar con energía eléctrica a todas las comunidades rurales de los 19 consejos comunitarios y los 10 resguardos Indígenas del municipio de  Bojaya departamento del choco.</v>
          </cell>
        </row>
        <row r="15933">
          <cell r="E15933">
            <v>527099223848</v>
          </cell>
          <cell r="F15933" t="str">
            <v>Instalar energía alternativa   en todas las comunidades rurales de los 19 consejos comunitarios y los 10 resguardos Indígenas del municipio de  Bojaya departamento del choco.tamento del choco.</v>
          </cell>
        </row>
        <row r="15934">
          <cell r="E15934">
            <v>527099223868</v>
          </cell>
          <cell r="F15934" t="str">
            <v>Dragar y reforestar el rio Atrato en el municipio de Bojaya en el departamento del choco, desde la quebrada caimito en la Comunidad del tigre hasta la Comunidad de Pueblo Nuevo en la caño Montaño límite con el municipio de Carmen del Darién.</v>
          </cell>
        </row>
        <row r="15935">
          <cell r="E15935">
            <v>527099223889</v>
          </cell>
          <cell r="F15935" t="str">
            <v>Dragar y reforestar el rio Napipi en el municipio de Bojayá en el departamento del Chocó, desde la Comunidad de unión Cuiti hasta su desembocadura en el rio Atrato.</v>
          </cell>
        </row>
        <row r="15936">
          <cell r="E15936">
            <v>527099223922</v>
          </cell>
          <cell r="F15936" t="str">
            <v>Dragar y reforestar el rio Bojaya en el municipio de Bojaya en el departamento del choco, desde la Comunidad de nambua hasta su desembocadura en el rio Atrato.</v>
          </cell>
        </row>
        <row r="15937">
          <cell r="E15937">
            <v>527099223960</v>
          </cell>
          <cell r="F15937" t="str">
            <v>Dragar y reforestar el rio Opogado en el municipio de Bojaya en el departamento del choco, desde la Comunidad de Unión Baquiaza hasta su desembocadura en el rio Atrato.</v>
          </cell>
        </row>
        <row r="15938">
          <cell r="E15938">
            <v>527099223970</v>
          </cell>
          <cell r="F15938" t="str">
            <v>Dragar y reforestar el rio Buchado en el municipio de Bojaya en el departamento del choco, desde la Comunidad de Amparrado hasta su desembocadura en el rio Atrato.</v>
          </cell>
        </row>
        <row r="15939">
          <cell r="E15939">
            <v>527099223991</v>
          </cell>
          <cell r="F15939" t="str">
            <v>Realizar en el mediano Plazo, estudios, diseñar y construir canal Napipi – océano pacifico en el municipio de Bojaya Departamento del Chocó.</v>
          </cell>
        </row>
        <row r="15940">
          <cell r="E15940">
            <v>527099224006</v>
          </cell>
          <cell r="F15940" t="str">
            <v>Realizar estudio, diseñar y construir mulle escalera en todas las comunidades Rurales sobre el rio Atrato  y las  comunidades rurales ubicadas sobre el rio Bojaya perteneciente a los 19 consejo Comunitario y los 10 resguardos indígenas del municipio de Bojaya departamento del choco.</v>
          </cell>
        </row>
        <row r="15941">
          <cell r="E15941">
            <v>527099224019</v>
          </cell>
          <cell r="F15941" t="str">
            <v>Realizar estudio, diseñar y construir a corto plazo puente peatonal en la comunidad rural de Pogue entre la cancha y el barrio soya en el municipio de Bojaya Departamento del Chocó.</v>
          </cell>
        </row>
        <row r="15942">
          <cell r="E15942">
            <v>527099224030</v>
          </cell>
          <cell r="F15942" t="str">
            <v>Realizar estudio, diseñar y construir a corto plazo puente peatonal en Bellavista que comunica el barrio la unión con pueblo nuevo en el municipio de Bojaya Departamento del Chocó.</v>
          </cell>
        </row>
        <row r="15943">
          <cell r="E15943">
            <v>527099224039</v>
          </cell>
          <cell r="F15943" t="str">
            <v>Realizar estudio, diseñar y construir a corto plazo puente peatonal en Bellavista que comunica el barrio Bella Luz y La Unión en el municipio de Bojaya Departamento del Chocó.</v>
          </cell>
        </row>
        <row r="15944">
          <cell r="E15944">
            <v>527099224052</v>
          </cell>
          <cell r="F15944" t="str">
            <v>Gestionar la cobertura de televisión nacional en el municipio de Bojayá, Chocó</v>
          </cell>
        </row>
        <row r="15945">
          <cell r="E15945">
            <v>527099224062</v>
          </cell>
          <cell r="F15945" t="str">
            <v>Realizar estudios para la implementación de  energía alternativa   en todas las comunidades rurales de los 19 consejos comunitarios y los 10 resguardos Indígenas del municipio de  Bojaya departamento del choco.</v>
          </cell>
        </row>
        <row r="15946">
          <cell r="E15946">
            <v>527099224203</v>
          </cell>
          <cell r="F15946" t="str">
            <v>Realizar estudios, diseños y construir caminos veredales (Placa Huella) entre las comunidades rurales Indigenas de tagua hasta la Comunidad de Santa Lucia en el municipio de Bojaya departamento choco.</v>
          </cell>
        </row>
        <row r="15947">
          <cell r="E15947">
            <v>527099224214</v>
          </cell>
          <cell r="F15947" t="str">
            <v>Realizar estudios diseños y construcción de caminos veredales (Placa Huella) entre las comunidades rurales Indigenas de Betoto hasta la Comunidad de Buchado en el municipio de Bojaya departamento choco.</v>
          </cell>
        </row>
        <row r="15948">
          <cell r="E15948">
            <v>527099224222</v>
          </cell>
          <cell r="F15948" t="str">
            <v>Realizar estudio, diseñar y construir caminos veredales (Placa Huella) entre las comunidades rurales Indigenas de Betoto hasta la Comunidad de Buchado en el municipio de Bojaya departamento choco.</v>
          </cell>
        </row>
        <row r="15949">
          <cell r="E15949">
            <v>527099224239</v>
          </cell>
          <cell r="F15949" t="str">
            <v>Realizar estudio, diseñar y construir caminos veredales (Placa Huella) entre las comunidades rurales Indigenas de Mojaudo hasta la Comunidad de Tagachi en el municipio de Bojaya departamento choco.</v>
          </cell>
        </row>
        <row r="15950">
          <cell r="E15950">
            <v>527099224243</v>
          </cell>
          <cell r="F15950" t="str">
            <v>Realizar estudio, diseñar y construir caminos veredales (Placa Huella) entre las comunidades rurales Indigenas de Chanu hasta la Comunidad de Buy en el municipio de Bojaya departamento choco.</v>
          </cell>
        </row>
        <row r="15951">
          <cell r="E15951">
            <v>527099224245</v>
          </cell>
          <cell r="F15951" t="str">
            <v>Realizar estudio, diseñar y construir caminos veredales (Placa Huella) entre las comunidades rurales Indigenas de Playita hasta la Comunidad de Chirichiry en el municipio de Bojaya departamento choco.</v>
          </cell>
        </row>
        <row r="15952">
          <cell r="E15952">
            <v>527099224253</v>
          </cell>
          <cell r="F15952" t="str">
            <v>Realizar estudio, diseñar y construir caminos veredales (Placa Huella) entre las comunidades rurales Indigenas de Playita hasta la Comunidad de Amburivido en el municipio de Bojaya departamento choco.</v>
          </cell>
        </row>
        <row r="15953">
          <cell r="E15953">
            <v>527099224260</v>
          </cell>
          <cell r="F15953" t="str">
            <v>Realizar estudio, diseñar y construir caminos veredales (Placa Huella) entre las comunidades rurales Indigenas de Playita hasta la Comunidad de Baquiaza en el municipio de Bojaya departamento choco.</v>
          </cell>
        </row>
        <row r="15954">
          <cell r="E15954">
            <v>527099224263</v>
          </cell>
          <cell r="F15954" t="str">
            <v>Realizar estudio, diseñar y construir caminos veredales (Placa Huella) entre las comunidades rurales Indigenas de Playita hasta la Comunidad de Cuity en el municipio de Bojaya departamento choco.</v>
          </cell>
        </row>
        <row r="15955">
          <cell r="E15955">
            <v>527099224266</v>
          </cell>
          <cell r="F15955" t="str">
            <v>Realizar estudio, diseñar y construir caminos veredales (Placa Huella) entre las comunidades rurales Indigenas de Santa Hoja Blanca hasta la Comunidad de Cuity en el municipio de Bojaya departamento choco.</v>
          </cell>
        </row>
        <row r="15956">
          <cell r="E15956">
            <v>527099224268</v>
          </cell>
          <cell r="F15956" t="str">
            <v>Realizar estudio, diseñar y construir caminos veredales (Placa Huella) entre las comunidades rurales Indigenas de Santa Lucia hasta la Comunidad de Peñita en el municipio de Bojaya departamento choco.</v>
          </cell>
        </row>
        <row r="15957">
          <cell r="E15957">
            <v>527099224273</v>
          </cell>
          <cell r="F15957" t="str">
            <v>Realizar estudio, diseñar y construir caminos veredales (Placa Huella) entre las comunidades rurales Indigenas de Santa Lucia hasta la Comunidad de Nuevo Libo en el municipio de Bojaya departamento choco.</v>
          </cell>
        </row>
        <row r="15958">
          <cell r="E15958">
            <v>527099224277</v>
          </cell>
          <cell r="F15958" t="str">
            <v>Realizar estudio, diseñar y construir caminos veredales (Placa Huella) entre las comunidades rurales Indigenas de Chano hasta la comunidad del Valle (bahía Solano) Lucia en el municipio de Bojaya departamento choco.</v>
          </cell>
        </row>
        <row r="15959">
          <cell r="E15959">
            <v>527099224280</v>
          </cell>
          <cell r="F15959" t="str">
            <v>Realizar estudio, diseñar y construir caminos veredales (Placa Huella) entre las comunidades rurales Indigenas de salina hasta la comunidad de Santa Lucia en el municipio de Bojaya departamento choco.</v>
          </cell>
        </row>
        <row r="15960">
          <cell r="E15960">
            <v>527099224284</v>
          </cell>
          <cell r="F15960" t="str">
            <v>Realizar estudio, diseñar y construir caminos veredales (Placa Huella) entre las comunidades rurales Indigenas de Nuevo livo hasta la comunidad de Nabuga en el municipio de Bojaya departamento choco.</v>
          </cell>
        </row>
        <row r="15961">
          <cell r="E15961">
            <v>527099224289</v>
          </cell>
          <cell r="F15961" t="str">
            <v>Realizar estudio, diseñar y construir caminos veredales (Placa Huella) entre las comunidades rurales negras de Corazon de Jesus hasta la comunidad de Napipi en el municipio de Bojaya departamento choco.</v>
          </cell>
        </row>
        <row r="15962">
          <cell r="E15962">
            <v>527099224291</v>
          </cell>
          <cell r="F15962" t="str">
            <v>Realizar estudio, diseñar y construir caminos veredales (Placa Huella) entre las comunidades rurales negras de cumbazado hasta la comunidad de Mesopotamia en el municipio de Bojaya departamento choco.</v>
          </cell>
        </row>
        <row r="15963">
          <cell r="E15963">
            <v>527099224295</v>
          </cell>
          <cell r="F15963" t="str">
            <v>Realizar estudio, diseñar y construir caminos veredales (Placa Huella) entre las comunidades rurales negras de egoroqueda hasta la comunidad de Mesopotamia en el municipio de Bojaya departamento choco.</v>
          </cell>
        </row>
        <row r="15964">
          <cell r="E15964">
            <v>527099224297</v>
          </cell>
          <cell r="F15964" t="str">
            <v>Realizar estudio, diseñar y construir caminos veredales (Placa Huella) entre las comunidades rurales negras de Opogado hasta la comunidad de Mesopotamia en el municipio de Bojaya departamento choco.</v>
          </cell>
        </row>
        <row r="15965">
          <cell r="E15965">
            <v>527099233041</v>
          </cell>
          <cell r="F15965" t="str">
            <v>Instalar 9 de antenas de telefonía móvil ubicadas en las comunidades de Bojayá que garantice la cobertura en todas las comunidades  en el municipio de Bojayá  Departamento de Chocó</v>
          </cell>
        </row>
        <row r="15966">
          <cell r="E15966">
            <v>527099233229</v>
          </cell>
          <cell r="F15966" t="str">
            <v>Dotar  de un banco de maquinaria amarilla a los grupos organizados del sector agropecuario del municipio de Bojayá en el departamento del Chocó.</v>
          </cell>
        </row>
        <row r="15967">
          <cell r="E15967">
            <v>527150210691</v>
          </cell>
          <cell r="F15967" t="str">
            <v>Dragar y reforestar el rio Atrato en el municipio de Carmen del Darién en el departamento del choco, desde el corregimiento de villa nueva de Montaño hasta el corregimiento de domingodo límite con el municipio de rio sucio.</v>
          </cell>
        </row>
        <row r="15968">
          <cell r="E15968">
            <v>527150210708</v>
          </cell>
          <cell r="F15968" t="str">
            <v>Realizar estudio, diseñar y construir 5 puerto fluvial sobre el rio Atrato en las comunidades rurales de Curbaradó, Domingodó, Villa Nueva Montaño, la Grande y vigía de curvarado en el municipio del Carmen del Darién departamento del choco</v>
          </cell>
        </row>
        <row r="15969">
          <cell r="E15969">
            <v>527150210715</v>
          </cell>
          <cell r="F15969" t="str">
            <v xml:space="preserve"> Realizar estudio, diseñar y construir un puerto fluvial sobre el río Curbaradó en la comunidad rural de Brisas, en el municipio del Carmen del Darién departamento del choco.</v>
          </cell>
        </row>
        <row r="15970">
          <cell r="E15970">
            <v>527150210720</v>
          </cell>
          <cell r="F15970" t="str">
            <v>Realizar estudio, diseñar y construir mulle escalera en todas las comunidades rurales de los 10 Consejo comunitario y 4 resguardos indigenas del municipio del Carmen del Darién departamento del Choco.</v>
          </cell>
        </row>
        <row r="15971">
          <cell r="E15971">
            <v>527150210732</v>
          </cell>
          <cell r="F15971" t="str">
            <v>Interconectar con energía eléctrica a todas las  comunidades rurales de los 10 consejos Comunitarios y los 4 resguardos indígenas del municipio de  Carmen del Darién departamento del choco.</v>
          </cell>
        </row>
        <row r="15972">
          <cell r="E15972">
            <v>527150210734</v>
          </cell>
          <cell r="F15972" t="str">
            <v>Instalar energía alternativa   en todas las comunidades rurales de los 10 consejos comunitarios y los 4 resguardos Indígenas del municipio de  Carmen del Darién departamento del choco.</v>
          </cell>
        </row>
        <row r="15973">
          <cell r="E15973">
            <v>527150210741</v>
          </cell>
          <cell r="F15973" t="str">
            <v>Construir muros de contención en las Obrillas de  las Comunidades Rurales del Municipio del Carmen del Darién-Choco.</v>
          </cell>
        </row>
        <row r="15974">
          <cell r="E15974">
            <v>527150210744</v>
          </cell>
          <cell r="F15974" t="str">
            <v>Realizar estudio, Dragar y reforestar el Río Atrato el corregimiento de Villa Nueva de Montaño hasta el corregimiento Domingodó en el municipio del Carmen del Darién departamento del choco.</v>
          </cell>
        </row>
        <row r="15975">
          <cell r="E15975">
            <v>527150210764</v>
          </cell>
          <cell r="F15975" t="str">
            <v>Mejorar el sistema y servicio de interconexión eléctrica  de las Comunidades rurales de Domingodo, Vigía de Curvarado, la Grande y brisas en el Municipio de Carmen del Darién departamento del Chocó.</v>
          </cell>
        </row>
        <row r="15976">
          <cell r="E15976">
            <v>527150210887</v>
          </cell>
          <cell r="F15976" t="str">
            <v>Realizar estudio, Dragar y reforestar en la Cuenca del río Jigüamiandó y sus afluentes (río Ancadia, río Jarapetó, río   Las Mena, río   Zapallal, río   Caño Seco, río Coredo, río Martin, río Arrastradero y río el Obo) en el municipio del Carmen del Darién departamento del choco.</v>
          </cell>
        </row>
        <row r="15977">
          <cell r="E15977">
            <v>527150210917</v>
          </cell>
          <cell r="F15977" t="str">
            <v>Realizar en el mediano Plazo, estudios, diseñar y construir 39 kilómetros de  vía carreteable, desde el sector Casa Bomba – Curbarado – hasta el Corregimiento de Domingodo, en el municipio de Carmen del Darién Departamento del Chocó.</v>
          </cell>
        </row>
        <row r="15978">
          <cell r="E15978">
            <v>527150210921</v>
          </cell>
          <cell r="F15978" t="str">
            <v>Realizar estudio, Dragar y reforestar en la Cuenca del río Curbaradó y sus afluentes (río Bocas de Cucharo, río San Antonio “el diablo”, río caño Claro, río Gengado y río la Despensa) en el municipio del Carmen del Darién departamento del choco</v>
          </cell>
        </row>
        <row r="15979">
          <cell r="E15979">
            <v>527150211004</v>
          </cell>
          <cell r="F15979" t="str">
            <v>Realizar estudio, Dragar y reforestar en la Cuenca del río Domingodó y sus afluentes (río Chintado medio, río Urama, río Apartado, río Manuel Santo, río Onorio, río Mamey Dipurtu, río chicaoo y la quebrada tortuga) en el municipio del Carmen del Darién departamento del choco.</v>
          </cell>
        </row>
        <row r="15980">
          <cell r="E15980">
            <v>527150211032</v>
          </cell>
          <cell r="F15980" t="str">
            <v>Realizar estudio, Dragar y reforestar el río Montaño y sus afluentes (río Caño Bobo, río Cumbasado, río Cedro, río Guasimo y la río Lejiada) en el municipio del Carmen del Darién departamento del choco</v>
          </cell>
        </row>
        <row r="15981">
          <cell r="E15981">
            <v>527150211049</v>
          </cell>
          <cell r="F15981" t="str">
            <v>Realizar estudio, Dragar y reforestar el río Limón y sus afluentes (río indio y río Caño Sucio) en el municipio del Carmen del Darién departamento del choco</v>
          </cell>
        </row>
        <row r="15982">
          <cell r="E15982">
            <v>527150211105</v>
          </cell>
          <cell r="F15982" t="str">
            <v>Realizar estudio, Dragar y reforestar el río Los Medios y sus afluentes (río la Clarita, rio pedro león y Caño Yarumal)) en el municipio del Carmen del Darién departamento del choco.</v>
          </cell>
        </row>
        <row r="15983">
          <cell r="E15983">
            <v>527150211198</v>
          </cell>
          <cell r="F15983" t="str">
            <v>Realizar en el mediano Plazo,  en la via Urada, estudios, diseñar y construir 14.5 kilómetros de  vía carreteable, desde la comunidad Pueblo Nuevo hasta el sector Jiguamiando, en el municipio de Carmen del Darién Departamento del Chocó.</v>
          </cell>
        </row>
        <row r="15984">
          <cell r="E15984">
            <v>527150211202</v>
          </cell>
          <cell r="F15984" t="str">
            <v>Realizar en el mediano Plazo,  en la via no hay como Dios, estudios, diseñar y construir 20 kilómetros de  vía carreteable, desde la comunidad de San Andres – Caño manzo hasta la comunidad de despensa Baja, en el Municipio de Carmen del Darién Departamento del Chocó.</v>
          </cell>
        </row>
        <row r="15985">
          <cell r="E15985">
            <v>527150211209</v>
          </cell>
          <cell r="F15985" t="str">
            <v>Mejorar (pavimentar) en el corto plazo la via de Brisa, desde la comunidad de Cetino – Iguana – camelias hasta la comunidad de Caracoli en el Municipio de Carmen del Darién Departamento del Chocó.</v>
          </cell>
        </row>
        <row r="15986">
          <cell r="E15986">
            <v>527150211214</v>
          </cell>
          <cell r="F15986" t="str">
            <v>Instalar en el corto Plazo antenas de telefonía Móvil en la zona rural de los 10 consejos comunitarios y los 4 resguardos indígenas del municipio Carmen del Darién Departamento del Chocó.</v>
          </cell>
        </row>
        <row r="15987">
          <cell r="E15987">
            <v>527150211220</v>
          </cell>
          <cell r="F15987" t="str">
            <v>Realizar en el mediano Plazo, estudios, diseñar y construir 6  kilómetros de  vía carreteable, desde la comunidad Urada – Puerto llera hasta Pueblo Nuevo abajo, en el municipio de Carmen del Darién Departamento del Chocó.</v>
          </cell>
        </row>
        <row r="15988">
          <cell r="E15988">
            <v>527150211249</v>
          </cell>
          <cell r="F15988" t="str">
            <v>Realizar en el mediano Plazo, estudios, diseñar y construir 10 kilómetros de  vía carreteable, desde la comunidad Hovo – hasta la comunidad de Caño seco, en el municipio de Carmen del Darién Departamento del Chocó.</v>
          </cell>
        </row>
        <row r="15989">
          <cell r="E15989">
            <v>527150211252</v>
          </cell>
          <cell r="F15989" t="str">
            <v>Diseñar y Construir casetas e instalar en el corto plazo kioscos digitales en   todas las comunidades rurales de los 10 consejos comunitarios y los 4 resguardos Indigenas del Municipio Carmen del Darién Departamento del Chocó.</v>
          </cell>
        </row>
        <row r="15990">
          <cell r="E15990">
            <v>527150211256</v>
          </cell>
          <cell r="F15990" t="str">
            <v>Realizar en el mediano Plazo, estudios, diseñar y construir 8 kilómetros de  vía carreteable, desde la comunidad Bella Flor – Remacho, hasta la comunidad del tesoro, en el municipio de Carmen del Darién Departamento del Chocó.</v>
          </cell>
        </row>
        <row r="15991">
          <cell r="E15991">
            <v>527150211263</v>
          </cell>
          <cell r="F15991" t="str">
            <v>Realizar en el mediano Plazo, estudios, diseñar y construir 8 kilómetros de  vía carreteable, desde la comunidad Pavarando  hasta la comunidad de Nuevo cañaveral, en el municipio de Carmen del Darién Departamento del Chocó.</v>
          </cell>
        </row>
        <row r="15992">
          <cell r="E15992">
            <v>527150211268</v>
          </cell>
          <cell r="F15992" t="str">
            <v>Realizar en el mediano Plazo, estudios, diseñar y construir 24 kilómetros de  vía carreteable, desde la comunidad Urada afro – vidoquera- hasta la comunidad de Alto guayabal, en el municipio de Carmen del Darién Departamento del Chocó.</v>
          </cell>
        </row>
        <row r="15993">
          <cell r="E15993">
            <v>527150211274</v>
          </cell>
          <cell r="F15993" t="str">
            <v>Diseñar y construir muro de contención en las comunidades negras del municipio de Carmen del Darien Choco.</v>
          </cell>
        </row>
        <row r="15994">
          <cell r="E15994">
            <v>527150211277</v>
          </cell>
          <cell r="F15994" t="str">
            <v>Realizar en el mediano Plazo, estudios, diseñar y construir 48 kilómetros de  vía carreteable, desde la comunidad Alto guayabal hasta la comunidad de Coreodosita, en el municipio de Carmen del Darién Departamento del Chocó.</v>
          </cell>
        </row>
        <row r="15995">
          <cell r="E15995">
            <v>527150211289</v>
          </cell>
          <cell r="F15995" t="str">
            <v>Realizar en el mediano Plazo, estudios, diseñar y construir 24 kilómetros de  vía carreteable, desde la comunidad Nuevo cañaveral –Padado - Ibudo – - hasta la comunidad de Urada indigena, en el municipio de Carmen del Darién Departamento del Chocó.</v>
          </cell>
        </row>
        <row r="15996">
          <cell r="E15996">
            <v>527150211292</v>
          </cell>
          <cell r="F15996" t="str">
            <v>Realizar en el mediano Plazo, estudios, diseñar y construir 36 kilómetros de  vía carreteable, desde la comunidad No hay como dios – Jengado – Costa de Oro- Corovasal   hasta la comunidad de Santa Rosa de Limon, en el municipio de Carmen del Darién Departamento del Chocó.</v>
          </cell>
        </row>
        <row r="15997">
          <cell r="E15997">
            <v>527150211297</v>
          </cell>
          <cell r="F15997" t="str">
            <v xml:space="preserve"> Realizar en el mediano Plazo, estudios, diseñar y construir 6 kilómetros de  vía carreteable, desde la comunidad de Villa Luz -  hasta la comunidad de no hay como Dios, en el municipio de Carmen del Darién Departamento del Chocó.</v>
          </cell>
        </row>
        <row r="15998">
          <cell r="E15998">
            <v>527150211302</v>
          </cell>
          <cell r="F15998" t="str">
            <v>Realizar en el mediano Plazo, estudios, diseñar y construir 6 kilómetros de  vía carreteable, desde la comunidad de Caño Manzo – Caño montería -  hasta la comunidad de Despenza baja, en el municipio de Carmen del Darién Departamento del Chocó.</v>
          </cell>
        </row>
        <row r="15999">
          <cell r="E15999">
            <v>527150211310</v>
          </cell>
          <cell r="F15999" t="str">
            <v>Realizar en el mediano Plazo, estudios, diseñar y construir 6 kilómetros de  vía carreteable, desde la comunidad de el vergel  hasta la comunidad de la laguna, en el municipio de Carmen del Darién Departamento del Chocó.</v>
          </cell>
        </row>
        <row r="16000">
          <cell r="E16000">
            <v>527150211318</v>
          </cell>
          <cell r="F16000" t="str">
            <v>Realizar en el mediano Plazo, estudios, diseñar y construir  vía carreteable, desde la comunidad de Urada Indigena – Jarapeto-   hasta la comunidad de Caño seco, en el municipio de Carmen del Darién Departamento del Chocó.</v>
          </cell>
        </row>
        <row r="16001">
          <cell r="E16001">
            <v>527150211321</v>
          </cell>
          <cell r="F16001" t="str">
            <v>Realizar en el mediano Plazo, estudios, diseñar y construir 6 kilómetros de  vía carreteable, desde la comunidad de el vergel  hasta la comunidad de la laguna, en el municipio de Carmen del Darién Departamento del Chocó.</v>
          </cell>
        </row>
        <row r="16002">
          <cell r="E16002">
            <v>527150211327</v>
          </cell>
          <cell r="F16002" t="str">
            <v>Realizar en el mediano Plazo, estudios, diseñar y construir 17 kilómetros de  vía carreteable  entre las comunidades de las Menas y  la comunidad de Nueva esperanza, en el Municipio de Carmen del darien departamento del Chocó.</v>
          </cell>
        </row>
        <row r="16003">
          <cell r="E16003">
            <v>527150211370</v>
          </cell>
          <cell r="F16003" t="str">
            <v>Mejorar en el corto Plazo, caminos veredales (Placa Huella), desde la comunidad de el Chintado  hasta la comunidad de Tortuga, en el municipio de Carmen del Darién Departamento del Chocó.</v>
          </cell>
        </row>
        <row r="16004">
          <cell r="E16004">
            <v>527150211378</v>
          </cell>
          <cell r="F16004" t="str">
            <v>Mejorar en el corto Plazo, caminos veredales (Placa Huella), desde la comunidad de Chintado  hasta la comunidad de Urama, en el municipio de Carmen del Darién Departamento del Chocó.</v>
          </cell>
        </row>
        <row r="16005">
          <cell r="E16005">
            <v>527150211381</v>
          </cell>
          <cell r="F16005" t="str">
            <v>Mejorar en el corto Plazo, caminos veredales (Placa Huella), desde la comunidad de  Urama  hasta la comunidad de Manuel santo, en el municipio de Carmen del Darién Departamento del Chocó.</v>
          </cell>
        </row>
        <row r="16006">
          <cell r="E16006">
            <v>527150211385</v>
          </cell>
          <cell r="F16006" t="str">
            <v>Mejorar en el corto Plazo, caminos veredales (Placa Huella), desde la comunidad de  Apartado Buena vista hasta la comunidad de Manuel santo, en el municipio de Carmen del Darién Departamento del Chocó.</v>
          </cell>
        </row>
        <row r="16007">
          <cell r="E16007">
            <v>527150211391</v>
          </cell>
          <cell r="F16007" t="str">
            <v>Mejorar en el corto Plazo, caminos veredales (Placa Huella), desde la comunidad de  Apartado Buena vista hasta la comunidad de  Unión Chocoroto, en el municipio de Carmen del Darién Departamento del Chocó.</v>
          </cell>
        </row>
        <row r="16008">
          <cell r="E16008">
            <v>527150211398</v>
          </cell>
          <cell r="F16008" t="str">
            <v xml:space="preserve"> Mejorar en el corto Plazo, caminos veredales (Placa Huella), desde la comunidad de  Santa rosa de Limon hasta la comunidad de  Nueva Esperanza, en el municipio de Carmen del Darién Departamento del Chocó.</v>
          </cell>
        </row>
        <row r="16009">
          <cell r="E16009">
            <v>527150211444</v>
          </cell>
          <cell r="F16009" t="str">
            <v>Realizar estudio, diseñar y construir a corto plazo puentes peatonales en la cuenca   del rio domingodó en las comunidades rurales de Chintado Medio hasta la comunidad Manuel Santo, pertenecientes al consejo comunitario de domingodó del Municipio de Carmen del Darién Departamento del Chocó</v>
          </cell>
        </row>
        <row r="16010">
          <cell r="E16010">
            <v>527150211454</v>
          </cell>
          <cell r="F16010" t="str">
            <v>Realizar estudio, diseñar y construir a corto plazo 2 puentes peatonales en las comunidades rurales de Santa Rosa del Limón y Vigía de Curbaradó, perteneciente al consejo comunitario de vigía de curvarado y santa rosa del limón en el Municipio de Carmen del Darién Departamento del Chocó.</v>
          </cell>
        </row>
        <row r="16011">
          <cell r="E16011">
            <v>527150211456</v>
          </cell>
          <cell r="F16011" t="str">
            <v>Realizar estudio, diseñar y construir a corto plazo 4 puentes peatonales entre las comunidades rurales de Urada y Puerto Llera Perteneciente a la cuenca de Jigüamiandó en el   Municipio de Carmen del Darién Departamento del Chocó.</v>
          </cell>
        </row>
        <row r="16012">
          <cell r="E16012">
            <v>527150211460</v>
          </cell>
          <cell r="F16012" t="str">
            <v>Realizar estudio, diseñar y construir a corto plazo 5 puentes peatonales entre las comunidades rurales de las Menas hasta pueblo nuevo abajo, Perteneciente a la cuenca de Jigüamiandó en el   Municipio de Carmen del Darién Departamento del Chocó</v>
          </cell>
        </row>
        <row r="16013">
          <cell r="E16013">
            <v>527150211462</v>
          </cell>
          <cell r="F16013" t="str">
            <v>Realizar estudio, diseñar y construir a corto plazo 5 puentes peatonales entre las comunidades rurales de   las Menas hasta   Nueva esperanza, Perteneciente a la cuenca de Jigüamiandó en el   Municipio de Carmen del Darién Departamento del Chocó.</v>
          </cell>
        </row>
        <row r="16014">
          <cell r="E16014">
            <v>527150211467</v>
          </cell>
          <cell r="F16014" t="str">
            <v>Realizar estudio, diseñar y construir a corto plazo 5 puentes peatonales entre las comunidades rurales de abracito a laguna y comunidad de Vergel   Perteneciente a la cuenca de Jigüamiandó en el   Municipio de Carmen del Darién Departamento del Chocó</v>
          </cell>
        </row>
        <row r="16015">
          <cell r="E16015">
            <v>527150212400</v>
          </cell>
          <cell r="F16015" t="str">
            <v>Construcción de un sistema de riego y drenaje en los Consejos Comunitarios de La Grande y Turriquitadó, Carmen del Darién, Chocó (DI)</v>
          </cell>
        </row>
        <row r="16016">
          <cell r="E16016">
            <v>527205210234</v>
          </cell>
          <cell r="F16016" t="str">
            <v>Construir  13 muelles  embarcaderos en las comunidades del Municipio de Condoto Departamento del Choco</v>
          </cell>
        </row>
        <row r="16017">
          <cell r="E16017">
            <v>527205210244</v>
          </cell>
          <cell r="F16017" t="str">
            <v>Implementar un proyecto que  garantice  el servicio de conectividad a Internet a las comunidades afros e indígenas  del Municipio de Condoto Choco.</v>
          </cell>
        </row>
        <row r="16018">
          <cell r="E16018">
            <v>527205210616</v>
          </cell>
          <cell r="F16018" t="str">
            <v>Instalar 5 antenas de telecomunicación en sitios estratégicos que garanticen ampliar la cobertura de telefonía móvil  en el municipio de Condoto -  Chocó</v>
          </cell>
        </row>
        <row r="16019">
          <cell r="E16019">
            <v>527205210621</v>
          </cell>
          <cell r="F16019" t="str">
            <v>Gestionar ante el ministerio del medio ambiente el proyecto de limpieza, destronque, dragado y conservación de los rio y sus afluentes en el Municipio de Condoto  - Chocó.</v>
          </cell>
        </row>
        <row r="16020">
          <cell r="E16020">
            <v>527205210684</v>
          </cell>
          <cell r="F16020" t="str">
            <v>Implementar proyectos para la Interconexión eléctrica que garantice un óptimo funcionamiento del fluido eléctrico  en  las  comunidades Afros de Consuelo, Soledad, la Planta y Aguacate y las Comunidades Indígenas de Vira Vira y Alto Bonito del  Municipio de Condoto – Chocó.</v>
          </cell>
        </row>
        <row r="16021">
          <cell r="E16021">
            <v>527205210719</v>
          </cell>
          <cell r="F16021" t="str">
            <v>Implementar proyecto para el mejoramiento de la interconexión eléctrica que garantice un óptimo funcionamiento del fluido eléctrico en las comunidades Afros de la Hilaria, opogodo y Jigualito  Municipio de Condoto – Chocó.</v>
          </cell>
        </row>
        <row r="16022">
          <cell r="E16022">
            <v>527205210753</v>
          </cell>
          <cell r="F16022" t="str">
            <v>Realizar Estudios, diseños y Construir 3 vías carreteable que comunique a Condoto Cabecera Municipal con los corregimientos de Aguacate - La Muriña – La Unión – Acoso – Santa Ana - El Paso – Viravira – Alto Bonito,  2. Opogodo – Soledad – Consuelo – La Planta, 3. la Hilaria – Opogodo, en el Municipio de Condoto Departamento del Chocó.</v>
          </cell>
        </row>
        <row r="16023">
          <cell r="E16023">
            <v>527205210763</v>
          </cell>
          <cell r="F16023" t="str">
            <v>Ampliar la infraestructura  Aeroportuaria del aeropuerto  Mandinga  del Municipio  Condoto - Chocó que garantizar su operatividad y funcionamiento  permanente.</v>
          </cell>
        </row>
        <row r="16024">
          <cell r="E16024">
            <v>527205210790</v>
          </cell>
          <cell r="F16024" t="str">
            <v>Mejorar mediante pavimentación los sectores del  silencio, Cascajero, Ameriquita y  opogodocito en la cabecera Municipal del municipio de condoto - Chocó.</v>
          </cell>
        </row>
        <row r="16025">
          <cell r="E16025">
            <v>527205210798</v>
          </cell>
          <cell r="F16025" t="str">
            <v>Mejorar mediante pavimento 3 vías carreteable que comunican las comunidades de Condoto – La Hilaria 1,6km, Condoto – Opogodo 2,5km, Condoto – Jigualito 3,5km, en el Municipio De Condoto departamento del Chocó.</v>
          </cell>
        </row>
        <row r="16026">
          <cell r="E16026">
            <v>527205210802</v>
          </cell>
          <cell r="F16026" t="str">
            <v>Mejorar mediante pavimento la vías carreteable que comunican al Municipio de Condoto (Aeropuerto) con el Municipio de Medio San Juan (Andagoya) en el Municipio De Condoto departamento del Chocó.</v>
          </cell>
        </row>
        <row r="16027">
          <cell r="E16027">
            <v>527205210810</v>
          </cell>
          <cell r="F16027" t="str">
            <v>Construir  a corto  plazo  kioskos digitales en las comunidades  Afros  de Opogodo, Jigualito, La Hilaria, El Paso,  Acoso, La Muriña, Aguacate, La Planta, Consuelo de Andrapeda, Soledad de Tajuato, Santa Ana, la Union, la Florida  y las Comunidades Indigenas de Vira Vira y Alto Bonito del municipo se Condoto - Chocó.</v>
          </cell>
        </row>
        <row r="16028">
          <cell r="E16028">
            <v>527205210912</v>
          </cell>
          <cell r="F16028" t="str">
            <v>Construir puentes peatonales en las comunidades de Soledad, Santa Ana, El Paso y Viravira en el municipio de Condoto Departamento del Chocó.</v>
          </cell>
        </row>
        <row r="16029">
          <cell r="E16029">
            <v>527205234116</v>
          </cell>
          <cell r="F16029" t="str">
            <v>Construir muro de contención  en la comunidad del Paso en el Municipio de Condoto Chocó.</v>
          </cell>
        </row>
        <row r="16030">
          <cell r="E16030">
            <v>527205234274</v>
          </cell>
          <cell r="F16030" t="str">
            <v>Ampliar la cobertura del servicio de telefonía móvil l ubicadas en las comunidades en las comunidades el paso y acosó con el fin de garantizar el acceso a la comunicación digital  en el municipio de Condoto Departamento del Chocó</v>
          </cell>
        </row>
        <row r="16031">
          <cell r="E16031">
            <v>527205234296</v>
          </cell>
          <cell r="F16031" t="str">
            <v>Regular los desechos (palizadas o destronco) de la tala de árboles que afectan la navegabilidad de los Ríos Tajuato y Condoto  en el municipio de Condoto Chocó y sus 17 comunidades rurales.</v>
          </cell>
        </row>
        <row r="16032">
          <cell r="E16032">
            <v>527250163038</v>
          </cell>
          <cell r="F16032" t="str">
            <v>Mejorar la via que conduce a Santa Genoveva Docordo al cementerio en el municipio de Litoral del San Juan, Chocó.</v>
          </cell>
        </row>
        <row r="16033">
          <cell r="E16033">
            <v>527250163058</v>
          </cell>
          <cell r="F16033" t="str">
            <v>Instalar 5 torres para la comunicación de  telefonía movil en las comunidades Cucurrupi, Burujon, Palestina, Choncho Playa y Playita en el municipio de Litoral del San Juan, Chocó.</v>
          </cell>
        </row>
        <row r="16034">
          <cell r="E16034">
            <v>527250163078</v>
          </cell>
          <cell r="F16034" t="str">
            <v>Construir y dotar salas de internet en las 56 comunidades afros e indígenas de la zona rural y urbana del municipio de Litoral del San Juan, Chocó</v>
          </cell>
        </row>
        <row r="16035">
          <cell r="E16035">
            <v>527250163087</v>
          </cell>
          <cell r="F16035" t="str">
            <v>Pavimentar calles principales de las 56 comunidades rurales afros e indigenas en el municipio de Litoral del San Juan, Chocó.</v>
          </cell>
        </row>
        <row r="16036">
          <cell r="E16036">
            <v>527250163126</v>
          </cell>
          <cell r="F16036" t="str">
            <v>Construir infraestructura aeroportuaria que garantice su funcionamiento y operatividad en Docordó, municipio de Litoral del San Juan, Chocó</v>
          </cell>
        </row>
        <row r="16037">
          <cell r="E16037">
            <v>527250163151</v>
          </cell>
          <cell r="F16037" t="str">
            <v>Construir 56 mulles en las comunidades indigenas y afros del municipio de Litoral del San Juan, Chocó</v>
          </cell>
        </row>
        <row r="16038">
          <cell r="E16038">
            <v>527250163210</v>
          </cell>
          <cell r="F16038" t="str">
            <v>Implementar proyectos que garantice la producción de energías   limpias y/o renovables que garantice un óptimo funcionamiento y buen servicio en las 55 comunidades el municipio del Litoral de san Juan, Chocó.</v>
          </cell>
        </row>
        <row r="16039">
          <cell r="E16039">
            <v>527250163624</v>
          </cell>
          <cell r="F16039" t="str">
            <v>Mejorar la navegabilidad en 6 ríos tales como; san juan y sus orillas, Copoma, Cucurrupi, Guapagara, Peñita , Munguido en el municipio de Litoral del San Juan, Chocó.</v>
          </cell>
        </row>
        <row r="16040">
          <cell r="E16040">
            <v>527250163766</v>
          </cell>
          <cell r="F16040" t="str">
            <v xml:space="preserve"> Instalar 4 de antenas de telefonía móvil ubicadas que garantice la cobertura en todas las comunidades  en el municipio del Litoral del San Juan  Departamento del Chocó </v>
          </cell>
        </row>
        <row r="16041">
          <cell r="E16041">
            <v>527250163786</v>
          </cell>
          <cell r="F16041" t="str">
            <v>Construir 6 caminos vecinales en el municipio de Litoral del San Juan, Chocó</v>
          </cell>
        </row>
        <row r="16042">
          <cell r="E16042">
            <v>527250163803</v>
          </cell>
          <cell r="F16042" t="str">
            <v>Construir vía que conduce al cementerio de Santa Genoveva de Docordo - Carra - Nuevo Pitalito en el municipio de Litoral del San Juan, Chocó</v>
          </cell>
        </row>
        <row r="16043">
          <cell r="E16043">
            <v>527250164226</v>
          </cell>
          <cell r="F16043" t="str">
            <v>Mejorar la navegabilidad en 8 quebradas Taparalito, El quicharo, Chagpien tordo, Pichima, togoroma, Brazo largo en estebanico, Tio cilirio, Docordo en el municipio de Litoral del San Juan, Chocó.</v>
          </cell>
        </row>
        <row r="16044">
          <cell r="E16044">
            <v>527250164228</v>
          </cell>
          <cell r="F16044" t="str">
            <v>Mejorar la navegabilidad de 6 esteros; Togoroma playa chanol, Pichima playa, La víbora, Venao playita en el municipio de Litoral del San Juan, Chocó.</v>
          </cell>
        </row>
        <row r="16045">
          <cell r="E16045">
            <v>527250164238</v>
          </cell>
          <cell r="F16045" t="str">
            <v>Construir vía que conduce desde la Comunidad de  Bahía Málaga hasta la comunidad de Malaguita  en el Municipio de Litoral del San Juan, Chocó</v>
          </cell>
        </row>
        <row r="16046">
          <cell r="E16046">
            <v>527250164242</v>
          </cell>
          <cell r="F16046" t="str">
            <v>Construir de Vía que conduce desde la comunidad de Papayo hasta la comunidad de Bahía Málaga en el Municipio de Litoral del San Juan, Chocó</v>
          </cell>
        </row>
        <row r="16047">
          <cell r="E16047">
            <v>527250164245</v>
          </cell>
          <cell r="F16047" t="str">
            <v>Implementar infraestructura necesaria que garantice la interconexión eléctrica desde Bahía Málaga – Malaguita – Santa Genoveva de Docordo Cabecera Municipal del Litoral del San Juan, Chocó</v>
          </cell>
        </row>
        <row r="16048">
          <cell r="E16048">
            <v>527250164247</v>
          </cell>
          <cell r="F16048" t="str">
            <v>Implementar infraestructura necesaria que garantice la interconexión eléctrica desde Bahía Málaga – Papayo – Santa Genoveva de Docordo Cabecera Municipal del Litoral del San Juan, Chocó</v>
          </cell>
        </row>
        <row r="16049">
          <cell r="E16049">
            <v>527250233065</v>
          </cell>
          <cell r="F16049" t="str">
            <v>Construir 50 muros de contención en 50  comunidades de la zona rural en el municipio de Litoral del San Juan, Chocó.</v>
          </cell>
        </row>
        <row r="16050">
          <cell r="E16050">
            <v>527250233271</v>
          </cell>
          <cell r="F16050" t="str">
            <v>Instalar cuatro antenas de telefonía móvil que garanticen la cobertura en todas las comunidades  en el municipio del Litoral del San Juan  Departamento del Chocó</v>
          </cell>
        </row>
        <row r="16051">
          <cell r="E16051">
            <v>527250234418</v>
          </cell>
          <cell r="F16051" t="str">
            <v xml:space="preserve"> Construcción de muros de contención. DSA</v>
          </cell>
        </row>
        <row r="16052">
          <cell r="E16052">
            <v>527361154963</v>
          </cell>
          <cell r="F16052" t="str">
            <v>Instalar 4 antenas para el acceso a los servicios de Internet y telecomunicaciones las comunidades de la zona rural en el municipio de Istmina, Chocó.</v>
          </cell>
        </row>
        <row r="16053">
          <cell r="E16053">
            <v>527361155041</v>
          </cell>
          <cell r="F16053" t="str">
            <v>Construir caminos vecinales que comuniquen a las comunidades de  Puerto Olave, San Cristobal y Union Chocó en el municipio de Istmina, Chocó.</v>
          </cell>
        </row>
        <row r="16054">
          <cell r="E16054">
            <v>527361155077</v>
          </cell>
          <cell r="F16054" t="str">
            <v>Rehabilitar 10 kilómetros de vías terciaria que comunican a la comunidad de Boca de Luis con la cabecera municipal de Istmina, Chocó.</v>
          </cell>
        </row>
        <row r="16055">
          <cell r="E16055">
            <v>527361155089</v>
          </cell>
          <cell r="F16055" t="str">
            <v>Construir un puente de acceso al cementerio que es atravesado por la quebrada de Potedó en el municipio de Istmina, Chocó. (DI)</v>
          </cell>
        </row>
        <row r="16056">
          <cell r="E16056">
            <v>527361155108</v>
          </cell>
          <cell r="F16056" t="str">
            <v xml:space="preserve">Construir muelles portuarios fluviales  en la comunidades de la zona rural en el municipio de Istmina, Chocó.  </v>
          </cell>
        </row>
        <row r="16057">
          <cell r="E16057">
            <v>527361155121</v>
          </cell>
          <cell r="F16057" t="str">
            <v>Implementar proyectos de energías alternativas e interconexión eléctrica a las comunidades de la zona rural que no cuenta con el servicio de energia permanente  en el municipio de Istmina, Chocó</v>
          </cell>
        </row>
        <row r="16058">
          <cell r="E16058">
            <v>527361155131</v>
          </cell>
          <cell r="F16058" t="str">
            <v>Construir 2 vias terciarias que comuniquen a Guiniguini con la comunidad de Paito  a Dirpurdu del Pie y la comunidad de Carmelita en el municipio de Istmina, Chocó.</v>
          </cell>
        </row>
        <row r="16059">
          <cell r="E16059">
            <v>527361155156</v>
          </cell>
          <cell r="F16059" t="str">
            <v>Construir 18 puentes peatonales en las comunidades de la zona rural en el municipio de Istmina, Chocó</v>
          </cell>
        </row>
        <row r="16060">
          <cell r="E16060">
            <v>527361155190</v>
          </cell>
          <cell r="F16060" t="str">
            <v>Mejorar la navegabilidad fluvial de las quebradas Docordo en la Comunidad de Potedo, la quebrada Guiniguini, en la comunidad de Guiniguini, la quebrada de Chigorodo en la comunidad de boca de Luis en el municipio de Istmina, Chocó.</v>
          </cell>
        </row>
        <row r="16061">
          <cell r="E16061">
            <v>527361155252</v>
          </cell>
          <cell r="F16061" t="str">
            <v>Construir un Kiosko Vive Digital para mejorar la calidad educativa en las comunidades de Unión Chocó, San Cristóbal y Puerto Olave,  Doidó,  Chaquí, Dipurdú del guamo, Guiniguini,  Panamacito, Perrú,  Trapiche,  Monte bravo, Playa grande, Paito, Basuru, Carmelita, Juana Marcela, suruco sta monica, Negría, y Dipurdú del píe del Municipio de Istmina, Chocó (DS-EG)</v>
          </cell>
        </row>
        <row r="16062">
          <cell r="E16062">
            <v>527361155297</v>
          </cell>
          <cell r="F16062" t="str">
            <v>Construir 2 caminos vecinales que comuniquen a las comunidades de Guiniguini con la comunidad de Primavera y Perru, Trapiche y Potedo en el municipio de Istmina, Chocó.</v>
          </cell>
        </row>
        <row r="16063">
          <cell r="E16063">
            <v>527361155641</v>
          </cell>
          <cell r="F16063" t="str">
            <v>Construir  17 puentes en las comunidades de Puerto Salazar, Surucó San Jose, Boca de Luis  y Basuru en el municipio de Istmina, Chocó</v>
          </cell>
        </row>
        <row r="16064">
          <cell r="E16064">
            <v>527361232869</v>
          </cell>
          <cell r="F16064" t="str">
            <v>Implementar programas de recuperación de los suelos y fuentes hìdricas degradados por la minería y cultivos de uso ilícitos  en el municipo de istmina - Chocò.</v>
          </cell>
        </row>
        <row r="16065">
          <cell r="E16065">
            <v>527361232870</v>
          </cell>
          <cell r="F16065" t="str">
            <v>Implementar proyectos de dragado en los ríos y quebradas del  municipio de istmina -chocó para mejorar la navegabilidad y transporte de sus habitantes .</v>
          </cell>
        </row>
        <row r="16066">
          <cell r="E16066">
            <v>527425196235</v>
          </cell>
          <cell r="F16066" t="str">
            <v xml:space="preserve"> Instalar  5 antenas de telecomunicación en sitios estratégicos que garanticen ampliar la cobertura de telefonía móvil  en el municipio del Medio Atrato -  Chocó </v>
          </cell>
        </row>
        <row r="16067">
          <cell r="E16067">
            <v>527425196266</v>
          </cell>
          <cell r="F16067" t="str">
            <v>Implementar un proyecto para la Interconexión eléctrica que garantice un óptimo funcionamiento del fluido eléctrico  en las comunidades asentadas sobre la cuenca del río Atrato del municipio de medio Atrato Chocó</v>
          </cell>
        </row>
        <row r="16068">
          <cell r="E16068">
            <v>527425196327</v>
          </cell>
          <cell r="F16068" t="str">
            <v xml:space="preserve">Construir  49 Muelles en las 49 comunidades Afro e Indígenas del Municipio del Medio Atrato </v>
          </cell>
        </row>
        <row r="16069">
          <cell r="E16069">
            <v>527425196341</v>
          </cell>
          <cell r="F16069" t="str">
            <v>Construir 84 kilometros de camino vecinal que intercomunique al municipio de Medio Atrato, con los  municipios de Nuqui y Bahia Solano en el Departamento del Chocó</v>
          </cell>
        </row>
        <row r="16070">
          <cell r="E16070">
            <v>527425196364</v>
          </cell>
          <cell r="F16070" t="str">
            <v xml:space="preserve">Implementar un sistema alternativo de energía eléctrica  que garantice un óptimo funcionamiento del fluido eléctrico en las comunidades Afros e indígenas asentadas en los afluentes del rio Atrato municipo del medio Atrato </v>
          </cell>
        </row>
        <row r="16071">
          <cell r="E16071">
            <v>527425196377</v>
          </cell>
          <cell r="F16071" t="str">
            <v>Dotar de conectividad a Internet a las 49 comunidades  perteneciente al municipio de Medio Atrato, Chocó.</v>
          </cell>
        </row>
        <row r="16072">
          <cell r="E16072">
            <v>527425196697</v>
          </cell>
          <cell r="F16072" t="str">
            <v xml:space="preserve"> Construir un camino interveredal que comunique las comunidades de Bete Cabecdera Municipal – Bebarama Llano – Bebara Pueblo viejo – Rio Arquia Vegaez en el Municipio del Medio Atrato</v>
          </cell>
        </row>
        <row r="16073">
          <cell r="E16073">
            <v>527425197160</v>
          </cell>
          <cell r="F16073" t="str">
            <v>Construir una vía terrestre que comunique el corredor Quibdó – Negua - Bebaramá-Bebará – Rio Arquia que benefia al municipio de Medio Atrato Chocó.</v>
          </cell>
        </row>
        <row r="16074">
          <cell r="E16074">
            <v>527425197264</v>
          </cell>
          <cell r="F16074" t="str">
            <v>Rellenar y pavimentar 49 calles principales de las comunidades de la zona rural en el municipio de Medio Atrato, Chocó</v>
          </cell>
        </row>
        <row r="16075">
          <cell r="E16075">
            <v>527425197353</v>
          </cell>
          <cell r="F16075" t="str">
            <v>Mejoramiento de la navegabilidad del río atrato en el departamento del Chocó.</v>
          </cell>
        </row>
        <row r="16076">
          <cell r="E16076">
            <v>527425197402</v>
          </cell>
          <cell r="F16076" t="str">
            <v xml:space="preserve">Implementar proyecto de limpieza y destronque de los ríos de Paina, Tangui, Pune, Bete, Ame, Buey, Babara, Babarama y sus afluentes  para mejorar la navegabilidad en el municipio del medio Atrato Chocó </v>
          </cell>
        </row>
        <row r="16077">
          <cell r="E16077">
            <v>527425197443</v>
          </cell>
          <cell r="F16077" t="str">
            <v>Realizar mejoramiento y mantenimiento de caminos interveredales de las comunidades afros e indígenas  del municipio del Medio Atrato - Chocó</v>
          </cell>
        </row>
        <row r="16078">
          <cell r="E16078">
            <v>527425197446</v>
          </cell>
          <cell r="F16078" t="str">
            <v xml:space="preserve">Construir una vía carreteable que comunique a Bete con la ensenada de Utria en los municpios de Bahia Solano y Medio Atrato, en el Deparatamento del Chocó. </v>
          </cell>
        </row>
        <row r="16079">
          <cell r="E16079">
            <v>527425197928</v>
          </cell>
          <cell r="F16079" t="str">
            <v>Construir 14 puentes peatonales en las comunidades de San Roque, Pune, Ame, Medio Bete, San Antonio, Chibuga, Guadualito, Paso Salado, Tangui, Ame Chirrinchado en el municipio de Medio Atrato, Chocó.</v>
          </cell>
        </row>
        <row r="16080">
          <cell r="E16080">
            <v>527425233963</v>
          </cell>
          <cell r="F16080" t="str">
            <v>Construir muro de contención en las comunidades de la Cuenca del Río Atrato en el Municipio de Medio Atrato Chocó.</v>
          </cell>
        </row>
        <row r="16081">
          <cell r="E16081">
            <v>527425234345</v>
          </cell>
          <cell r="F16081" t="str">
            <v>Instalar tres de antenas de telefonía móvil ubicadas en las comunidades de Boca de Bebará, San Antonio de Buey y Tanguí que garantice la cobertura en todas las comunidades  en el municipio del Medio Atrato  Departamento del Chocó</v>
          </cell>
        </row>
        <row r="16082">
          <cell r="E16082">
            <v>527450163153</v>
          </cell>
          <cell r="F16082" t="str">
            <v>Realizar estudios y diseños  para la ampliación a corto plazo de la red electrice hacia las comunidades de: playa de rosario, el tigre, y el guamo, del municipio del medio san juan del departamento del choco</v>
          </cell>
        </row>
        <row r="16083">
          <cell r="E16083">
            <v>527450163182</v>
          </cell>
          <cell r="F16083" t="str">
            <v>Mejorar la vía que comunica al  Municipio de andagoya  con Municipio  de Condoto.</v>
          </cell>
        </row>
        <row r="16084">
          <cell r="E16084">
            <v>527450163199</v>
          </cell>
          <cell r="F16084" t="str">
            <v>Realizar mantenimiento a la red eléctrica de Boca de suruco, Bebedó, Dipurdú del Guácimo, San Miguel. En el Municipio de Medio San Juan del departamento del choco.</v>
          </cell>
        </row>
        <row r="16085">
          <cell r="E16085">
            <v>527450163211</v>
          </cell>
          <cell r="F16085" t="str">
            <v>Instalar kioscos digitales en las comunidades rurales del Municipio de medio San  juan Departamento del choco.</v>
          </cell>
        </row>
        <row r="16086">
          <cell r="E16086">
            <v>527450163616</v>
          </cell>
          <cell r="F16086" t="str">
            <v>Diseñar y Construir en el  Mediano Plazo, puente vehicular sobre el rio Condoto que comunique a andagoya – andagoyita en la cabecera Municipal del medio San Juan departamento del Choco.</v>
          </cell>
        </row>
        <row r="16087">
          <cell r="E16087">
            <v>527450163632</v>
          </cell>
          <cell r="F16087" t="str">
            <v>Mejorar la vía que comunica al  aeropuerto del Municipio de Condoto con la comunidad de Chiquichoqui municipio del medio San Juan.</v>
          </cell>
        </row>
        <row r="16088">
          <cell r="E16088">
            <v>527450163648</v>
          </cell>
          <cell r="F16088" t="str">
            <v>Mejorar la vía que comunica a la comunidad de Boca de suruco con la comunidad de Chiquichoqui municipio del medio San Juan.</v>
          </cell>
        </row>
        <row r="16089">
          <cell r="E16089">
            <v>527450163656</v>
          </cell>
          <cell r="F16089" t="str">
            <v>Mejorar la vía que comunica a la comunidad de San Miguel del municipio del medio San Juan con la comunidad de Torra del municipio de Novita.</v>
          </cell>
        </row>
        <row r="16090">
          <cell r="E16090">
            <v>527450163665</v>
          </cell>
          <cell r="F16090" t="str">
            <v>Mejorar la vía que comunica a la comunidad de Bebedo del municipio de Medio San Juan con el municipio de Novita en el departamento de Chocó.</v>
          </cell>
        </row>
        <row r="16091">
          <cell r="E16091">
            <v>527450163674</v>
          </cell>
          <cell r="F16091" t="str">
            <v>Mejorar la vía que comunica a la comunidad de San Jerónimo y Playa de Rosario del municipio del medio San Juan con la comunidad de San Lorenzo municipio de Novita.</v>
          </cell>
        </row>
        <row r="16092">
          <cell r="E16092">
            <v>527450163688</v>
          </cell>
          <cell r="F16092" t="str">
            <v>Mejorar la vía que comunica a la comunidad del Tigre  municipio del medio San Juan con la comunidad de Jigualito  municipio de Condoto.</v>
          </cell>
        </row>
        <row r="16093">
          <cell r="E16093">
            <v>527450163757</v>
          </cell>
          <cell r="F16093" t="str">
            <v>Dragar en el corto plazo el rio San Juan y bicordo, para el mejoramiento navegabilidad en el municipio del Medio San Juan departamento del choco.</v>
          </cell>
        </row>
        <row r="16094">
          <cell r="E16094">
            <v>527450163779</v>
          </cell>
          <cell r="F16094" t="str">
            <v>Diseñar y construir a corto plazo 6  puentes peatonales en las comunidades rurales de noanama 5 puentes, unión wounan 2, macedonia 1, la Lerma 2 puente en el municipio de medio San juan departamento del Choco.</v>
          </cell>
        </row>
        <row r="16095">
          <cell r="E16095">
            <v>527450163795</v>
          </cell>
          <cell r="F16095" t="str">
            <v>Electrificar a corto plazo con energía alternativa las comunidades rurales de puerto murillo, Noama,playa del rosario,  santa maría la loma, Macedonia, Unión Wounan, La Lerma, Fugiado, el tigre, del Municipio de Medio san Juan.</v>
          </cell>
        </row>
        <row r="16096">
          <cell r="E16096">
            <v>527450163820</v>
          </cell>
          <cell r="F16096" t="str">
            <v>Diseñar y construir acorto plazo gradas y muros de contención, en las orilla de las comunidades de puerto murillo, noanama, unión Wounan, santa Maria la Loma, La Lerma, Macedonia, San Jerónimo, Fugiado del municipio del medio san Juan.</v>
          </cell>
        </row>
        <row r="16097">
          <cell r="E16097">
            <v>527450163972</v>
          </cell>
          <cell r="F16097" t="str">
            <v>Realizar estudios y pavimentación a mediano plazo de las calles de las comunidades de Unión Wounan, Chiquichoqui, suruco, la unión, san Miguel, Noanama, Macedonia del municipio de Medio san Juan departamento del Choco.</v>
          </cell>
        </row>
        <row r="16098">
          <cell r="E16098">
            <v>527450164148</v>
          </cell>
          <cell r="F16098" t="str">
            <v>Diseñar y construir a corto plazo el drenaje en la comunidad de unión wounan municipio de medio San juan departamento del Choco.</v>
          </cell>
        </row>
        <row r="16099">
          <cell r="E16099">
            <v>527450164155</v>
          </cell>
          <cell r="F16099" t="str">
            <v>Mejorar la vía que comunica a la comunidad de Santa maría la Loma   municipio del medio San Juan con la comunidad de pie de docampado  municipio de Bajo baudo.</v>
          </cell>
        </row>
        <row r="16100">
          <cell r="E16100">
            <v>527450164159</v>
          </cell>
          <cell r="F16100" t="str">
            <v>Mejorar  la vía que comunica a la comunidad de San miguel municipio de Medio San Juan con la comunidad de Brisas de Docampado Municipio de Bajo Baudo.</v>
          </cell>
        </row>
        <row r="16101">
          <cell r="E16101">
            <v>527450234387</v>
          </cell>
          <cell r="F16101" t="str">
            <v>Dragar el rió san juan  y sus afluentes en el municipio de Medio San Juan departamento del Choco.</v>
          </cell>
        </row>
        <row r="16102">
          <cell r="E16102">
            <v>527450234415</v>
          </cell>
          <cell r="F16102" t="str">
            <v xml:space="preserve">D.S.A. Canalización y mejoramiento de la navegabilidad de rio medio san juan departamento del choco  con sus afluentes. </v>
          </cell>
        </row>
        <row r="16103">
          <cell r="E16103">
            <v>527491188651</v>
          </cell>
          <cell r="F16103" t="str">
            <v>Formular un proyecto de electrificación rural que permita  la interconexión y garantice la prestación óptima del servicio público de energía eléctrica en las comunidades rurales  del municipio de Novita – chocó.</v>
          </cell>
        </row>
        <row r="16104">
          <cell r="E16104">
            <v>527491188665</v>
          </cell>
          <cell r="F16104" t="str">
            <v xml:space="preserve">Diseñar y ejecutar un proyecto para la provisión de un sistema de generación alternativa de energía  para las comunidades afros e indígenas del Municipio de Nóvita-Chocó </v>
          </cell>
        </row>
        <row r="16105">
          <cell r="E16105">
            <v>527491188835</v>
          </cell>
          <cell r="F16105" t="str">
            <v>Construir la vía Novita – Curundo Cartago.</v>
          </cell>
        </row>
        <row r="16106">
          <cell r="E16106">
            <v>527491189003</v>
          </cell>
          <cell r="F16106" t="str">
            <v>Construir tres puentes peatonales rurales que interconecten a las comunidades de Sedecristo-puente, Malta-patató, Cabecera-tápera, ubicadas en el municipio de Nóvita-chocó.</v>
          </cell>
        </row>
        <row r="16107">
          <cell r="E16107">
            <v>527491189156</v>
          </cell>
          <cell r="F16107" t="str">
            <v>Diseñar e implementar un proyecto para la ubicación de antenas de Internet en los territorios de las comunidades rurales afros e indígenas del municipio de Nóvita-Chocó.</v>
          </cell>
        </row>
        <row r="16108">
          <cell r="E16108">
            <v>527491189594</v>
          </cell>
          <cell r="F16108" t="str">
            <v>Implementar proyectos de  dragados  , destronque y limpieza del rio tamaná, ingará , cajón y surama que garantice la navegabilidad en el municipio de Nóvita-Chocó</v>
          </cell>
        </row>
        <row r="16109">
          <cell r="E16109">
            <v>527491189654</v>
          </cell>
          <cell r="F16109" t="str">
            <v>Construir un puente peatonal que permita el acceso desde el corregimiento del Tambito al cementerio.</v>
          </cell>
        </row>
        <row r="16110">
          <cell r="E16110">
            <v>527491189736</v>
          </cell>
          <cell r="F16110" t="str">
            <v>Apertura de las vías de rurales que permitan la interconexión a la vía principal de las comunidades afros e indígenas del  Municipio de Nóvita</v>
          </cell>
        </row>
        <row r="16111">
          <cell r="E16111">
            <v>527491189849</v>
          </cell>
          <cell r="F16111" t="str">
            <v xml:space="preserve">Mejorar la vía que comunica de la cabecera Municipal de Nóvita -Chocó con el  corregimiento del torrá </v>
          </cell>
        </row>
        <row r="16112">
          <cell r="E16112">
            <v>527491189878</v>
          </cell>
          <cell r="F16112" t="str">
            <v>Realizar estudios, diseños y apertura de la vía que  comunica al corregimiento de  Torrá con el Municipio de Sipí</v>
          </cell>
        </row>
        <row r="16113">
          <cell r="E16113">
            <v>527491189929</v>
          </cell>
          <cell r="F16113" t="str">
            <v>Solicitar plan de expansión de los operadores privados de telefonía celular en las comunidades étnicas del municipio de Novita -Chocó</v>
          </cell>
        </row>
        <row r="16114">
          <cell r="E16114">
            <v>527491190044</v>
          </cell>
          <cell r="F16114" t="str">
            <v xml:space="preserve">Construir 13 muelles en los corregimientos del Municipio de Nóvita departamento del Chocó </v>
          </cell>
        </row>
        <row r="16115">
          <cell r="E16115">
            <v>527491190109</v>
          </cell>
          <cell r="F16115" t="str">
            <v>Diseñar e implementar un proyecto para el mejoramiento y mantenimiento de la vía  que conduce a la cabecera municipal de Nóvita con el  Municipio de Condoto en el departamento de Chocó.</v>
          </cell>
        </row>
        <row r="16116">
          <cell r="E16116">
            <v>527491190157</v>
          </cell>
          <cell r="F16116" t="str">
            <v>Ampliar la infraestructura aeroportuaria  del aeropuerto ubicado en el Municipio de Condoto-Chocó y garantizar su operatividad y funcionamiento  permanente</v>
          </cell>
        </row>
        <row r="16117">
          <cell r="E16117">
            <v>527491234397</v>
          </cell>
          <cell r="F16117" t="str">
            <v>Formular un proyecto para la  instalación de antenas satelital para televisión en las comunidades rurales afro e indígenas del municipio de Nóvita-Choco</v>
          </cell>
        </row>
        <row r="16118">
          <cell r="E16118">
            <v>527615204848</v>
          </cell>
          <cell r="F16118" t="str">
            <v xml:space="preserve"> Dragar y reforestar el río chintado entre las comunidades rurales de  jagual  hasta   las bocas del rio chintado en el municipio de Riosucio Departamento del Chocó.</v>
          </cell>
        </row>
        <row r="16119">
          <cell r="E16119">
            <v>527615204865</v>
          </cell>
          <cell r="F16119" t="str">
            <v xml:space="preserve"> Reforestar y dragar la cuenca del río truando desde la comunidad de truando medio hasta su desembocadura, en el municipio de riosucio Departamento del choco.</v>
          </cell>
        </row>
        <row r="16120">
          <cell r="E16120">
            <v>527615204898</v>
          </cell>
          <cell r="F16120" t="str">
            <v>Reforestar y dragar la cuenca del río Truando, en el rio Quiparado desde la comunidad de Quiparado hasta du desembocadrura del mismo en el municipio de Rio sucio departamento del choco.</v>
          </cell>
        </row>
        <row r="16121">
          <cell r="E16121">
            <v>527615204942</v>
          </cell>
          <cell r="F16121" t="str">
            <v>Mejorar   caminos veredales entre las comunidades rurales de regadero-coco arenal-las delicias-rio ciego-el grito-riociego - puerto; en el municipio de riosucio choco.</v>
          </cell>
        </row>
        <row r="16122">
          <cell r="E16122">
            <v>527615205154</v>
          </cell>
          <cell r="F16122" t="str">
            <v>Mejorar   caminos veredales entre las comunidades rurales de coco-arenal medio-Carmen de arenal y plata bonita en el municipio de Riosucio Departamento choco.</v>
          </cell>
        </row>
        <row r="16123">
          <cell r="E16123">
            <v>527615206146</v>
          </cell>
          <cell r="F16123" t="str">
            <v>Implementar energía alternativa   en todas las comunidades rurales de los 10 consejos comunitarios del municipio de Riosucio departamento del choco.</v>
          </cell>
        </row>
        <row r="16124">
          <cell r="E16124">
            <v>527615206151</v>
          </cell>
          <cell r="F16124" t="str">
            <v>Interconectar con energía eléctrica a todas las comunidades rurales de los 8 resguardos indígenas y los 10 consejos comunitarios del municipio de Riosucio departamento del choco.</v>
          </cell>
        </row>
        <row r="16125">
          <cell r="E16125">
            <v>527615206175</v>
          </cell>
          <cell r="F16125" t="str">
            <v>Realizar estudio, diseñar y construir un puerto fluvial en el rio Atrato en la desembocadura del rio salaqui el municipio de Riosucio departamento del choco.</v>
          </cell>
        </row>
        <row r="16126">
          <cell r="E16126">
            <v>527615206185</v>
          </cell>
          <cell r="F16126" t="str">
            <v>Realizar estudio, diseñar y construir un muelle y escalera en 8 comunidades del rio Salaqui, 4 comunidades del Consejo comunitario de Cacarica, 3 en el Consejo comunitario Larga y Tumarado y 2 en el consejo de Pedeguita mancilla en los 6 consejos comunitarios del rio Truando y en 17 comunidades indígenas del municipio de Riosucio departamento del Choco.</v>
          </cell>
        </row>
        <row r="16127">
          <cell r="E16127">
            <v>527615206210</v>
          </cell>
          <cell r="F16127" t="str">
            <v>Implementar energía alternativa en todas las 18 comunidades rurales de los 8 resguardos indigenas del municipio de Riosucio departamento del choco.</v>
          </cell>
        </row>
        <row r="16128">
          <cell r="E16128">
            <v>527615206287</v>
          </cell>
          <cell r="F16128" t="str">
            <v>Dragar el rio cacarica,  el canal de balsa, sus afluentes con el fin de activar las redes fluviales de comercialización de los productos agrícolas de esta zona</v>
          </cell>
        </row>
        <row r="16129">
          <cell r="E16129">
            <v>527615206320</v>
          </cell>
          <cell r="F16129" t="str">
            <v>Mejorar   caminos veredales (Placa Huella) entre las comunidades rurales de regadero-coco arenal-las delicias-rio ciego-el grito – Yarumal Arenal y la comunidad de Riociego en el municipio de Riosucio choco.</v>
          </cell>
        </row>
        <row r="16130">
          <cell r="E16130">
            <v>527615206334</v>
          </cell>
          <cell r="F16130" t="str">
            <v>Mejorar   caminos veredales (Placa Huella) entre las comunidades rurales de coco-arenal medio-carmen de arenal-playa bonita en el municipio de Riosucio departamento choco.</v>
          </cell>
        </row>
        <row r="16131">
          <cell r="E16131">
            <v>527615206339</v>
          </cell>
          <cell r="F16131" t="str">
            <v>Mejorar caminos veredales (Placa Huella) entre las comunidades rurales afro de playa bonita, salaquisito, Tamboral, Villa Nueva y las Comunidades Indígena de - barranco -Playona, isleta y Pueblo Antioquia en el municipio de Riosucio departamento choco.</v>
          </cell>
        </row>
        <row r="16132">
          <cell r="E16132">
            <v>527615206346</v>
          </cell>
          <cell r="F16132" t="str">
            <v>Mejorar caminos veredales (Placa Huella) entre las comunidades rurales de playa bonita- teguerré- bocachica – balsagira, bendito Bocachico, San José de balsa, caño seco, Balsobia, montañita y balsita en el municipio de Riosucio departamento choco</v>
          </cell>
        </row>
        <row r="16133">
          <cell r="E16133">
            <v>527615206359</v>
          </cell>
          <cell r="F16133" t="str">
            <v>Mejorar caminos veredales (Placa Huella) entre las comunidades rurales afro taparal, Dos Bocas, comunidades indígenas de jagual - marcial – Pichinde –en el municipio de Riosucio departamento choco.</v>
          </cell>
        </row>
        <row r="16134">
          <cell r="E16134">
            <v>527615206410</v>
          </cell>
          <cell r="F16134" t="str">
            <v>Mejorar caminos veredales (Placa Huella) entre las comunidades rurales de playa bonita- teguerré- bocachica – balsagira, bendito Bocachico, San José de balsa, caño seco, Barsovia, montañita y balsita en el municipio de Riosucio departamento choco</v>
          </cell>
        </row>
        <row r="16135">
          <cell r="E16135">
            <v>527615206411</v>
          </cell>
          <cell r="F16135" t="str">
            <v>Mejorar caminos veredales (Placa Huella) entre las comunidades rurales afro taparal, Dos Bocas, comunidades indígenas de jagual - marcial – Pichinde –en el municipio de Riosucio departamento choco.</v>
          </cell>
        </row>
        <row r="16136">
          <cell r="E16136">
            <v>527615206413</v>
          </cell>
          <cell r="F16136" t="str">
            <v>Mejorar caminos veredales (Placa huella) entre las comunidades rurales Afro de Boca Limón, barranquilla, Bogotá, comunidades   indígena Pueblo Nuevo, en el municipio de Riosucio departamento choco.</v>
          </cell>
        </row>
        <row r="16137">
          <cell r="E16137">
            <v>527615206414</v>
          </cell>
          <cell r="F16137" t="str">
            <v>Mejorar caminos veredales (Placa huella) entre las comunidades rurales   indígena de isleta - playona – unión chami – santa rosa y pueblo Antioquia, en el municipio de Riosucio departamento choco.</v>
          </cell>
        </row>
        <row r="16138">
          <cell r="E16138">
            <v>527615206417</v>
          </cell>
          <cell r="F16138" t="str">
            <v>Mejorar caminos veredales (Placa Huella) entre las comunidades rurales Afro de Taparal, cabellino, Pava, platanillo, villa hermosa y el grito, Comunidades Indigenas Quiparado y juindur en el municipio de Riosucio departamento choco.</v>
          </cell>
        </row>
        <row r="16139">
          <cell r="E16139">
            <v>527615206418</v>
          </cell>
          <cell r="F16139" t="str">
            <v>Mejorar caminos veredales (Placa Huella) entre las comunidades rurales afro de Truando Medio, Clavellino, la Nueva y jurado, Comunidades indígena de Peña Blanca en el municipio de Riosucio departamento choco.</v>
          </cell>
        </row>
        <row r="16140">
          <cell r="E16140">
            <v>527615206419</v>
          </cell>
          <cell r="F16140" t="str">
            <v>Mejorar caminos veredales (Placa Huella) entre las comunidades rurales afro de Villa Hermosa la raya, san Higinio, Puerto verlin, Puerto Nuevo, Nueva Vida, las paja, Quebrada Bonita, santa Lucia, Barranquilla, Bogota, Quebrada del medio, Vijao, Limón y Nueva esperanza en Dios, en el municipio de Riosucio departamento choco.</v>
          </cell>
        </row>
        <row r="16141">
          <cell r="E16141">
            <v>527615206477</v>
          </cell>
          <cell r="F16141" t="str">
            <v>Mejorar 14 kilómetros de vía carreteables en el municipio de Riosucio departamento del choco, entre comunidades rurales de Bajira - cauchera y el Municipio de Mutata.</v>
          </cell>
        </row>
        <row r="16142">
          <cell r="E16142">
            <v>527615206479</v>
          </cell>
          <cell r="F16142" t="str">
            <v>Mejorar 28 kilómetro de vía carreteables (Pavimentación) entre comunidades rurales de playa roja hasta el puente de padilla en la Comunidad de Nueva luz en el municipio de Riosucio Departamento del choco.</v>
          </cell>
        </row>
        <row r="16143">
          <cell r="E16143">
            <v>527615206481</v>
          </cell>
          <cell r="F16143" t="str">
            <v>Mejorar vía carreteables (Placa Huella) entre comunidades rurales de santo domingo y cuchillo blanco en el municipio de Riosucio departamento del choco.</v>
          </cell>
        </row>
        <row r="16144">
          <cell r="E16144">
            <v>527615206482</v>
          </cell>
          <cell r="F16144" t="str">
            <v xml:space="preserve"> Mejorar vía carreteables (Placa Huella) entre las comunidades rurales de 7 de agosto – caracolí alto – caracolí bajo – los coquitos y los manguitos en el municipio de Riosucio Departamento del choco.</v>
          </cell>
        </row>
        <row r="16145">
          <cell r="E16145">
            <v>527615206484</v>
          </cell>
          <cell r="F16145" t="str">
            <v>Mejorar vía carreteable (Placa Huella) entre comunidades rurales de el diez- quebrada del medio-mancilla y santa Cecilia en el municipio de Riosucio Departamento del choco.</v>
          </cell>
        </row>
        <row r="16146">
          <cell r="E16146">
            <v>527615206487</v>
          </cell>
          <cell r="F16146" t="str">
            <v>Mejorar vía carreteable (Placa Huella) entre comunidades rurales de la punta y la pala en el municipio de Riosucio Departamento del choco.</v>
          </cell>
        </row>
        <row r="16147">
          <cell r="E16147">
            <v>527615206488</v>
          </cell>
          <cell r="F16147" t="str">
            <v>Mejorar vía carreteables (Placa Huella) entre comunidades rurales de calle larga y california en el municipio de Riosucio Departamento del choco.</v>
          </cell>
        </row>
        <row r="16148">
          <cell r="E16148">
            <v>527615206489</v>
          </cell>
          <cell r="F16148" t="str">
            <v>Realizar estudio, Reforestar y dragar la cuenca del río Pedguita – Mansilla y sus Afluentes ( rio Caño seco, rio Pedeguita, Rio Mansilla) en el municipio de riosucio Departamento del choco.</v>
          </cell>
        </row>
        <row r="16149">
          <cell r="E16149">
            <v>527615206490</v>
          </cell>
          <cell r="F16149" t="str">
            <v xml:space="preserve"> Reforestar y dragar la cuenca del río truando desde la comunidad de truando medio hasta su desenbocadura, en el municipio de Riosucio de partamento del choco.</v>
          </cell>
        </row>
        <row r="16150">
          <cell r="E16150">
            <v>527615206491</v>
          </cell>
          <cell r="F16150" t="str">
            <v>Reforestar y Dragar la cuenca del rio Cacarica y sus afluentes (rio peranccho,rio la raya, rio cacarica,rio limion, rio Peranchito,rio Cirilo,rio balsa,rio zapata, rio bendito bocachico)  en el municipio de Riosucio de partamento del Choco.</v>
          </cell>
        </row>
        <row r="16151">
          <cell r="E16151">
            <v>527615206492</v>
          </cell>
          <cell r="F16151" t="str">
            <v>Mejorar la navegabilidad, realizar estudios, reforestar y dragar el rio Atrato desde la Comunidad de pedeguita hasta  la loma de la Pulga  en el en el municipio de Riosucio Departamento del Choco.</v>
          </cell>
        </row>
        <row r="16152">
          <cell r="E16152">
            <v>527615206493</v>
          </cell>
          <cell r="F16152" t="str">
            <v>Reforestar y dragar la cuenca de la larga y tumarado y sus afluentes (rio guacamaya, rio cuchillo negro, rio Eugenia, rio la madre,rio rio sucio, rio larga boa, rio la larguita, rio el canal, rio peñita, rio pabon, rio Cirilo, rio bellavista, rio blanquiceth, rio turriquitado, rio quebrada negra )  en el en el municipio de Riosucio de partamento del Choco.</v>
          </cell>
        </row>
        <row r="16153">
          <cell r="E16153">
            <v>527615206494</v>
          </cell>
          <cell r="F16153" t="str">
            <v>Reforestar y Dragar la cuenca de Pedeguita -mancilla y sus afluentes (rio caño seco, rio Pedeguita, rio canal del diez, rio mancilla, rio mancillita) en el en el municipio de Riosucio de partamento del choco</v>
          </cell>
        </row>
        <row r="16154">
          <cell r="E16154">
            <v>527615206495</v>
          </cell>
          <cell r="F16154" t="str">
            <v>Reforestar y Dragar la cuenca del rio  salaqui y sus afluentes ( rio  Arenal, rio Ciego, rio tamboral, rio pavarando) en el en el municipio de Riosucio departamento del choco.</v>
          </cell>
        </row>
        <row r="16155">
          <cell r="E16155">
            <v>527615206496</v>
          </cell>
          <cell r="F16155" t="str">
            <v>Mejorar caminos veredales (Trocha -Placa huella) entre las comunidades rurales Afro los Manguitos, los Coquito y Caracolí alto en el municipio de Riosucio departamento choco.</v>
          </cell>
        </row>
        <row r="16156">
          <cell r="E16156">
            <v>527615206498</v>
          </cell>
          <cell r="F16156" t="str">
            <v>Mejorar caminos veredales (Trocha -Placa huella) entre las comunidades rurales Afro el siete, caracolí alto, la loma y la línea en el municipio de Riosucio departamento choco</v>
          </cell>
        </row>
        <row r="16157">
          <cell r="E16157">
            <v>527615206499</v>
          </cell>
          <cell r="F16157" t="str">
            <v>Mejorar caminos veredales (Trocha -Placa huella) entre las comunidades rurales Afro la línea, cuchillo blanco y cuchillo negro en el municipio de Riosucio departamento choco</v>
          </cell>
        </row>
        <row r="16158">
          <cell r="E16158">
            <v>527615206501</v>
          </cell>
          <cell r="F16158" t="str">
            <v>Mejorar caminos veredales (Trocha -Placa huella) entre las comunidades rurales Afro la punta, la pala, calle larga y california en el municipio de Riosucio departamento choco</v>
          </cell>
        </row>
        <row r="16159">
          <cell r="E16159">
            <v>527615206503</v>
          </cell>
          <cell r="F16159" t="str">
            <v>Mejorar caminos veredales (Trocha -Placa huella) entre las comunidades rurales Afro Cuchillo Negro, Bella Vista, Peñita en el municipio de Riosucio departamento choco</v>
          </cell>
        </row>
        <row r="16160">
          <cell r="E16160">
            <v>527615206505</v>
          </cell>
          <cell r="F16160" t="str">
            <v>Mejorar caminos veredales (Trocha -Placa huella) entre las comunidades rurales Afro loma roja, santo domingo, los chipes en el municipio de Riosucio departamento choco</v>
          </cell>
        </row>
        <row r="16161">
          <cell r="E16161">
            <v>527615206507</v>
          </cell>
          <cell r="F16161" t="str">
            <v>Mejorar caminos veredales (Trocha -Placa huella) entre las comunidades rurales Afro primavera, tierra dentro, la lomita en el municipio de Riosucio departamento choco</v>
          </cell>
        </row>
        <row r="16162">
          <cell r="E16162">
            <v>527615206509</v>
          </cell>
          <cell r="F16162" t="str">
            <v>Mejorar caminos veredales (Trocha -Placa huella) entre las comunidades rurales Afro tierra dentro, guacamaya, buenos aire en el municipio de Riosucio departamento choco</v>
          </cell>
        </row>
        <row r="16163">
          <cell r="E16163">
            <v>527615206510</v>
          </cell>
          <cell r="F16163" t="str">
            <v>Mejorar caminos veredales (Trocha -Placa huella) entre las comunidades rurales Afro Bajira, nuevo oriente, panamericana en el municipio de Riosucio departamento choco</v>
          </cell>
        </row>
        <row r="16164">
          <cell r="E16164">
            <v>527615206511</v>
          </cell>
          <cell r="F16164" t="str">
            <v>Mejorar caminos veredales (Trocha -Placa huella) entre las comunidades rurales Afro Kilometro 28, pueblo regado, peñita en el municipio de Riosucio departamento choco.</v>
          </cell>
        </row>
        <row r="16165">
          <cell r="E16165">
            <v>527615206512</v>
          </cell>
          <cell r="F16165" t="str">
            <v>Mejorar caminos veredales (Trocha -Placa huella) entre las comunidades rurales Afro Guacamaya, Eugenia Media, Eugenia arriba, Villa Eugenia en el municipio de Riosucio departamento choco.</v>
          </cell>
        </row>
        <row r="16166">
          <cell r="E16166">
            <v>527615206513</v>
          </cell>
          <cell r="F16166" t="str">
            <v>Mejorar caminos veredales (Trocha -Placa huella) entre las comunidades rurales Afro Caracolí Alto, Caracolí Bajo, Los Coquitos en el municipio de Riosucio departamento choco.</v>
          </cell>
        </row>
        <row r="16167">
          <cell r="E16167">
            <v>527615206514</v>
          </cell>
          <cell r="F16167" t="str">
            <v>Mejorar caminos veredales (Trocha -Placa huella) entre las comunidades rurales Afro Santa Cruz de la Loma, La Línea, Cuchillo Blanco en el municipio de Riosucio departamento choco.</v>
          </cell>
        </row>
        <row r="16168">
          <cell r="E16168">
            <v>527615206515</v>
          </cell>
          <cell r="F16168" t="str">
            <v>Mejorar caminos veredales (Trocha -Placa huella) entre las comunidades rurales Afro La Punta, La Loma, Puerto Cesar, Sinaí en el municipio de Riosucio departamento choco.</v>
          </cell>
        </row>
        <row r="16169">
          <cell r="E16169">
            <v>527615206518</v>
          </cell>
          <cell r="F16169" t="str">
            <v>Mejorar caminos veradales (Trocha -Placa huella) entre las comunidades rurales Afro Tierra a dentro, Cerrito, Villa Nueva en el municipio de Riosucio departamento choco</v>
          </cell>
        </row>
        <row r="16170">
          <cell r="E16170">
            <v>527615206519</v>
          </cell>
          <cell r="F16170" t="str">
            <v xml:space="preserve"> Construir obras de sistemas de drenaje para la ejecución de proyectos agrícola en las comunidades étnicas del municipio de Riosucio   Chocó.</v>
          </cell>
        </row>
        <row r="16171">
          <cell r="E16171">
            <v>527615206521</v>
          </cell>
          <cell r="F16171" t="str">
            <v>Construir obras de drenaje para la siembra de productos   agropecuarios en la implementación de los proyectos en el municipio de Riosucio choco.</v>
          </cell>
        </row>
        <row r="16172">
          <cell r="E16172">
            <v>527615206522</v>
          </cell>
          <cell r="F16172" t="str">
            <v>Recuperar los suelos afectados por actividad aprovechamiento forestal y cultivos ilícitos en las comunidades étnicas del municipio de Riosucio Choco</v>
          </cell>
        </row>
        <row r="16173">
          <cell r="E16173">
            <v>527615206559</v>
          </cell>
          <cell r="F16173" t="str">
            <v>Realizar en el corto plazo estudios, diseñar y construir  el terminal aéreo y torre de control en el aeropuerto ubicado en la comunidad de Nueva luz  municipio de Rio Sucio departamento del Chocó.</v>
          </cell>
        </row>
        <row r="16174">
          <cell r="E16174">
            <v>527615206563</v>
          </cell>
          <cell r="F16174" t="str">
            <v>Realizar en el corto plazo mejoramiento a la pista aérea del aeropuerto ubicado en la comunidad de Nueva luz  municipio de Rio Sucio departamento del Chocó.</v>
          </cell>
        </row>
        <row r="16175">
          <cell r="E16175">
            <v>527615206573</v>
          </cell>
          <cell r="F16175" t="str">
            <v>Instalar en el corto Plazo de antenas de telefonía Móvil en la zona rural de los 10 consejos comunitarios y los 8 resguardos indígenas del municipio de Riosucio Departamento del Chocó.</v>
          </cell>
        </row>
        <row r="16176">
          <cell r="E16176">
            <v>527615206575</v>
          </cell>
          <cell r="F16176" t="str">
            <v>Diseñar y Construir casetas e instalar en el corto plazo kioscos digitales en  todas las comunidades rurales de los 10 consejos comunitarios y los 8 resguardos Indigenas del Municipio de Riosucio Departamento del choco.</v>
          </cell>
        </row>
        <row r="16177">
          <cell r="E16177">
            <v>527615206594</v>
          </cell>
          <cell r="F16177" t="str">
            <v>Realizar estudio, diseñar y construir a corto plazo puentes peatonales en las comunidades rurales de: Marcial. Jaguar, Pichinde, Taparal, La Guagaua,Tocamo, Clavellino, Pava, Riparado, Platanillo y Villa Hermosa pertenecientes al del consejo Comunitario de la cuenca de Truando en el municipio de Rio sucio Departamento del Chocó.</v>
          </cell>
        </row>
        <row r="16178">
          <cell r="E16178">
            <v>527615206601</v>
          </cell>
          <cell r="F16178" t="str">
            <v>Realizar estudio, diseñar y construir a corto plazo puentes peatonales en las comunidades rurales de: Limón Barranquilla, Limón Abijao, Limón Anevavida, Santa Lucia, San Higinio, Teguerre, Bocachica, Balsita, Barsobia, pertenecientes al del consejo Comunitario de la cuenca de Cacarica en el municipio de Rio sucio Departamento del Chocó.</v>
          </cell>
        </row>
        <row r="16179">
          <cell r="E16179">
            <v>527615206625</v>
          </cell>
          <cell r="F16179" t="str">
            <v>Realizar estudio, diseñar y construir a corto plazo puentes peatonales en las comunidades rurales de: Playa Bonita, Terregue, Tamboral, Villa Nueva, Playa Aguirre, pertenecientes al del consejo Comunitario de la cuenca de Salaqui, en el municipio de Rio sucio Departamento del Chocó.</v>
          </cell>
        </row>
        <row r="16180">
          <cell r="E16180">
            <v>527615206627</v>
          </cell>
          <cell r="F16180" t="str">
            <v>Realizar estudio, diseñar y construir a corto plazo puentes peatonales en las comunidades rurales de: Isleta a pueblo Antioquia, de la comunidad Yarumal a barranco, de la comunidad de Yarumal a El puerto, de la comunidad de Playona a Isleta,  pertenecientes a los 8 resguardos indígenas del Municipio de riosucio Departamento del Chocó.</v>
          </cell>
        </row>
        <row r="16181">
          <cell r="E16181">
            <v>527615206695</v>
          </cell>
          <cell r="F16181" t="str">
            <v>Dragado y limpieza del rio salaqui,  y el rio truando, sus afluentes con el fin de activar las redes fluviales de comercialización de los productos agrícolas de esta zona.</v>
          </cell>
        </row>
        <row r="16182">
          <cell r="E16182">
            <v>527615206784</v>
          </cell>
          <cell r="F16182" t="str">
            <v>Realizar el estudio de impacto ambiental para la construcción del canal interoceánico Atrato-Truandó</v>
          </cell>
        </row>
        <row r="16183">
          <cell r="E16183">
            <v>527615206790</v>
          </cell>
          <cell r="F16183" t="str">
            <v>Realizar estudios de impacto ambiental para la vía panamericana, en el Municipio de Río Sucio, Chocó</v>
          </cell>
        </row>
        <row r="16184">
          <cell r="E16184">
            <v>527615206811</v>
          </cell>
          <cell r="F16184" t="str">
            <v>Realizar estudios y diseños para la contrucción del canal interoceánico Atrato-Truando en el municipio de Riosucio Departamento del Chocó.</v>
          </cell>
        </row>
        <row r="16185">
          <cell r="E16185">
            <v>527615206813</v>
          </cell>
          <cell r="F16185" t="str">
            <v>Realizar en el mediano Plazo, estudios, diseñar y construir la vía carreteable (Panamericana- transversal de las Américas) desde el consejo comunitario de la Cuenca del rio Cacarica – Comunidad Loma la Islamo en el municipio de Riosucio Departamento del Chocó.</v>
          </cell>
        </row>
        <row r="16186">
          <cell r="E16186">
            <v>527745154572</v>
          </cell>
          <cell r="F16186" t="str">
            <v>Dragado de los ríos Taparal y San Agustín y la quebrada agua sucia para la libre movilidad de los habitantes de las comunidades de san Agustín y cañaveral en el municipio de Sipí-Chocó</v>
          </cell>
        </row>
        <row r="16187">
          <cell r="E16187">
            <v>527745154625</v>
          </cell>
          <cell r="F16187" t="str">
            <v>Construir muros de contención en la cabecera municipal de Sipí y en los corregimientos de barrancón, Tanando, loma de Chupey, Teatino, Buenas brisas, Barranconcito, cañaveral</v>
          </cell>
        </row>
        <row r="16188">
          <cell r="E16188">
            <v>527745154640</v>
          </cell>
          <cell r="F16188" t="str">
            <v>Pavimentar  todas las calles de las comunidades del municipio de Sipí.</v>
          </cell>
        </row>
        <row r="16189">
          <cell r="E16189">
            <v>527745154650</v>
          </cell>
          <cell r="F16189" t="str">
            <v>Adecuar y reparar el kiosco Vive Digital.</v>
          </cell>
        </row>
        <row r="16190">
          <cell r="E16190">
            <v>527745154776</v>
          </cell>
          <cell r="F16190" t="str">
            <v>Construir puentes peatonales rural para facilitar el tránsito y la movilidad de los pobladores de las comunidades Afro e indigenas</v>
          </cell>
        </row>
        <row r="16191">
          <cell r="E16191">
            <v>527745154828</v>
          </cell>
          <cell r="F16191" t="str">
            <v>D.S Instalar paneles solares en las sedes educativas del municipio de Sipí.</v>
          </cell>
        </row>
        <row r="16192">
          <cell r="E16192">
            <v>527745154829</v>
          </cell>
          <cell r="F16192" t="str">
            <v>Construir puentes en la vía que comunica al Municipio de Sipí con Novita.</v>
          </cell>
        </row>
        <row r="16193">
          <cell r="E16193">
            <v>527745154890</v>
          </cell>
          <cell r="F16193" t="str">
            <v>Mejorar y construir vías terciarias que comuniquen a las comunidades productoras con la cabecera municipal de Sipí, el municipio de novita</v>
          </cell>
        </row>
        <row r="16194">
          <cell r="E16194">
            <v>527745154901</v>
          </cell>
          <cell r="F16194" t="str">
            <v>Instalar paneles solares en las sedes educativas del municipio de Sipí.</v>
          </cell>
        </row>
        <row r="16195">
          <cell r="E16195">
            <v>527745154924</v>
          </cell>
          <cell r="F16195" t="str">
            <v>Buscar maquinaria para hacer el dragado y limpieza de los ríos del municipio de Sipí-Chocó</v>
          </cell>
        </row>
        <row r="16196">
          <cell r="E16196">
            <v>527745154933</v>
          </cell>
          <cell r="F16196" t="str">
            <v>Instalar una turbina Pelton que energizará la comunidad indígena de Sanandocito beneficiando de esta manera 40 familias que residen en dicho territorio.</v>
          </cell>
        </row>
        <row r="16197">
          <cell r="E16197">
            <v>527745154938</v>
          </cell>
          <cell r="F16197" t="str">
            <v>Construir un puente peatonal rural en Sanandocito que facilite el acceso peatonal de los niños y demás pobladores hacia la escuela y al tambo.</v>
          </cell>
        </row>
        <row r="16198">
          <cell r="E16198">
            <v>527745154946</v>
          </cell>
          <cell r="F16198" t="str">
            <v>Instalar sistema de energía solar  para el Mejoramiento de la calidad de vida de 40 familias del resguardo Sanandocito Sipí Chocó.</v>
          </cell>
        </row>
        <row r="16199">
          <cell r="E16199">
            <v>527745154958</v>
          </cell>
          <cell r="F16199" t="str">
            <v>Construir vías de acceso terrestre (con sus respectivos puentes) para el transporte  de productos y  la movilidad de los habitantes del Municipio de Sipí y sus alrededores.</v>
          </cell>
        </row>
        <row r="16200">
          <cell r="E16200">
            <v>527745154961</v>
          </cell>
          <cell r="F16200" t="str">
            <v>Instalar redes y/o antenas que permitan servicios de comunicación móvil eficiente en el resguardo de Sanandocito Sipí -Chocó.</v>
          </cell>
        </row>
        <row r="16201">
          <cell r="E16201">
            <v>527745154991</v>
          </cell>
          <cell r="F16201" t="str">
            <v>Construcción de muros de contención para evitar la inundación de las comunidades del municipio de sipi-Chocó</v>
          </cell>
        </row>
        <row r="16202">
          <cell r="E16202">
            <v>527745154994</v>
          </cell>
          <cell r="F16202" t="str">
            <v>Interconectar todas las comunidades del municipio a través del internet y conexiones eléctricas.</v>
          </cell>
        </row>
        <row r="16203">
          <cell r="E16203">
            <v>527745234317</v>
          </cell>
          <cell r="F16203" t="str">
            <v xml:space="preserve">Construir los muros de contención para controlar las inundaciones de los ríos del municipio de Sipí, departamento del Chocó.  </v>
          </cell>
        </row>
        <row r="16204">
          <cell r="E16204">
            <v>527745234380</v>
          </cell>
          <cell r="F16204" t="str">
            <v>Instalar 2 antenas de televisión en la comunidades de Sipí cabecera y Charco largo la unión en el municipio de Sipí Departamento del Chocó</v>
          </cell>
        </row>
        <row r="16205">
          <cell r="E16205">
            <v>527800196306</v>
          </cell>
          <cell r="F16205" t="str">
            <v>Electrificar a corto plazo con energía alternativa las comunidades rurales y resguardos indígenas  del Municipio de Unguía departamento del Chocó.</v>
          </cell>
        </row>
        <row r="16206">
          <cell r="E16206">
            <v>527800196314</v>
          </cell>
          <cell r="F16206" t="str">
            <v>Electrificar a corto plazo con interconexión eléctrica las comunidades rurales y resguardos indígenas  del Municipio de Unguía departamento del Chocó</v>
          </cell>
        </row>
        <row r="16207">
          <cell r="E16207">
            <v>527800196383</v>
          </cell>
          <cell r="F16207" t="str">
            <v>Construir kioscos digitales a corto plazo en las comunidades rurales y resguardos indígenas en el  Municipio de Unguía Departamento del Chocó.</v>
          </cell>
        </row>
        <row r="16208">
          <cell r="E16208">
            <v>527800196388</v>
          </cell>
          <cell r="F16208" t="str">
            <v>Realizar mantenimiento y mejoramiento  en el corto plazo en todas las comunidades rurales y resguardos indígenas en el  Municipio de Unguía Departamento del Choco,  en las cuales  existen  los kioscos digitales.</v>
          </cell>
        </row>
        <row r="16209">
          <cell r="E16209">
            <v>527800197045</v>
          </cell>
          <cell r="F16209" t="str">
            <v>Instalar en el corto plazo antenas de telefonía celular en las zonas rurales del Municipio de Unguía del departamento del Chocó.</v>
          </cell>
        </row>
        <row r="16210">
          <cell r="E16210">
            <v>527800197074</v>
          </cell>
          <cell r="F16210" t="str">
            <v>Realizar estudios, Diseñar y construir a corto plazo, gradas y muelles en las orillas de las comunidades de: Tanela, Santa María, Tumaradó, Marriaga, tarena, cabecera Municipal y el roto en el Municipio de Unguía Departamento del Choco.</v>
          </cell>
        </row>
        <row r="16211">
          <cell r="E16211">
            <v>527800197480</v>
          </cell>
          <cell r="F16211" t="str">
            <v>Realizar estudios, Diseñar y Construir el aeropuerto en la cabecera municipal del Municipio de Unguia Departamento del Chocó.</v>
          </cell>
        </row>
        <row r="16212">
          <cell r="E16212">
            <v>527800197500</v>
          </cell>
          <cell r="F16212" t="str">
            <v>Realizar estudios, diseñar y construir en el corto plazo, muros de Contención y gaviones  en el puente de Canagua  y el pueblo Gilgar del  río de Cuti, río Unguía desde casa verde hasta el puerto, río Tanela en la comunidad indígena Tumburrula, comunidad Tanela hasta Santa María la antigua del Darien , Municipio de Unguía departamento del Chocó.</v>
          </cell>
        </row>
        <row r="16213">
          <cell r="E16213">
            <v>527800197511</v>
          </cell>
          <cell r="F16213" t="str">
            <v>Mejorar  a corto plazo 27 kilómetros de vías carreteables (placa Huella) entre la cabecera municipal y la comunidad rural  de Tanela, en el Municipio de Unguía departamento del Chocó.</v>
          </cell>
        </row>
        <row r="16214">
          <cell r="E16214">
            <v>527800197748</v>
          </cell>
          <cell r="F16214" t="str">
            <v>Realizar diseño, estudios y construir 8 kilómetros de vía carreteable (placa Huella) entre las comunidades rurales de Tanela y Tarena en el Municipio de Unguía del Departamento del Choco.</v>
          </cell>
        </row>
        <row r="16215">
          <cell r="E16215">
            <v>527800197762</v>
          </cell>
          <cell r="F16215" t="str">
            <v>Mejorar 12 kilómetros de vías carreteables (placa Huella) entre las comunidades rurales de Tanela y Balboa en el Municipio de Unguía del Departamento del Chocó.</v>
          </cell>
        </row>
        <row r="16216">
          <cell r="E16216">
            <v>527800197829</v>
          </cell>
          <cell r="F16216" t="str">
            <v>Mejorar 12 kilómetros de vías carreteables (placa Huella) entre las comunidades rurales de Tanela y Titumate en el Municipio de Unguia del Departamento del Choco.</v>
          </cell>
        </row>
        <row r="16217">
          <cell r="E16217">
            <v>527800197843</v>
          </cell>
          <cell r="F16217" t="str">
            <v>Mejorar 15 kilómetros de vías carreteables (placa Huella) entre las comunidades rurales de Santa María -  la Comunidad de Gilgal y la comunidad rural de nuevo mundo, en el Municipio de Unguia del Departamento del Choco.</v>
          </cell>
        </row>
        <row r="16218">
          <cell r="E16218">
            <v>527800197852</v>
          </cell>
          <cell r="F16218" t="str">
            <v>Realizar estudios, diseñar y construir puerto marítimo de la comunidad rural de Tarena en el municipio de Unguía departamento del Choco.</v>
          </cell>
        </row>
        <row r="16219">
          <cell r="E16219">
            <v>527800197861</v>
          </cell>
          <cell r="F16219" t="str">
            <v>Realizar estudios, diseñar y construir muelle de la comunidad rural el Puerto en el Municipio de Unguía Departamento del Chocó.</v>
          </cell>
        </row>
        <row r="16220">
          <cell r="E16220">
            <v>527800197886</v>
          </cell>
          <cell r="F16220" t="str">
            <v xml:space="preserve">Realizar, estudios,  reforestar  y dragado de los ríos: Unguía, Ipetí, Tigre, Cuqué, Cuti, Tanela, el Corazón, Rio Arquía, Caño Tumaradó, Peye, en el municipio de Unguia departamento del choco. </v>
          </cell>
        </row>
        <row r="16221">
          <cell r="E16221">
            <v>527800197903</v>
          </cell>
          <cell r="F16221" t="str">
            <v>Implementar en el Municipio de Unguia departamento del Chocó (los estudios y diseños) de energía eléctrica de las líneas Cerromatosa, el tigre, el 40, pelle, Unguia, Acandi.</v>
          </cell>
        </row>
        <row r="16222">
          <cell r="E16222">
            <v>527800197920</v>
          </cell>
          <cell r="F16222" t="str">
            <v>Realizar estudios, diseñar y construir una planta envasadoras de gas en el municipio de unguia departamento del Choco</v>
          </cell>
        </row>
        <row r="16223">
          <cell r="E16223">
            <v>527800198076</v>
          </cell>
          <cell r="F16223" t="str">
            <v>Mejorar caminos veredales (placa Huella) entre las comunidades rurales desde la cabecera Municipal -  la Comunidad de quebrada Bonita -  la comunidad rural de Ticole , en el Municipio de Unguía del Departamento del Chocó.</v>
          </cell>
        </row>
        <row r="16224">
          <cell r="E16224">
            <v>527800198092</v>
          </cell>
          <cell r="F16224" t="str">
            <v>Mejorar caminos veredales (placa Huella) entre las comunidades rurales desde la cabecera Municipal -  la Comunidad de Corazon-  la comunidad de paraíso – comunidad de Santa María – y comunidad de Cuquepeniel , en el Municipio de Unguía del Departamento del Chocó.</v>
          </cell>
        </row>
        <row r="16225">
          <cell r="E16225">
            <v>527800198101</v>
          </cell>
          <cell r="F16225" t="str">
            <v>Mejorar caminos veredales (placa Huella) entre las comunidades rurales desde la cabecera Municipal -  la Comunidad de Santa Rita-  la comunidad de Quebrada Arena – comunidad de Brisa,  en el Municipio de Unguia del Departamento del Choco.</v>
          </cell>
        </row>
        <row r="16226">
          <cell r="E16226">
            <v>527800198110</v>
          </cell>
          <cell r="F16226" t="str">
            <v>Mejorar caminos veredales (placa Huella) entre las comunidades rurales desde la cabecera municipal -  la Comunidad indígena de Arquía-  la comunidad de Raicero – comunidad de Arquia limón - comunidad de Naranjo, en el Municipio de Unguia del Departamento del Choco.</v>
          </cell>
        </row>
        <row r="16227">
          <cell r="E16227">
            <v>527800198114</v>
          </cell>
          <cell r="F16227" t="str">
            <v>Mejorar caminos veredales (placa Huella) entre las comunidades rurales desde la cabecera Municipal -  la Comunidad de Ipeti, en el Municipio de Unguia del Departamento del Choco.</v>
          </cell>
        </row>
        <row r="16228">
          <cell r="E16228">
            <v>527800198131</v>
          </cell>
          <cell r="F16228" t="str">
            <v>Mejorar caminos veredales (placa Huella) entre las comunidades rurales desde la cabecera Municipal -  la Comunidad de Unguía medio, en el Municipio de Unguía del Departamento del Chocó</v>
          </cell>
        </row>
        <row r="16229">
          <cell r="E16229">
            <v>527800198134</v>
          </cell>
          <cell r="F16229" t="str">
            <v>Mejorar caminos veredales (placa Huella) entre las comunidades rurales de Gilgal – comunidad de Marcella – comunidad de Tanelita -  la Comunidad de Eyakera-  la comunidad de Balboa, en el Municipio de Unguía del Departamento del Chocó.</v>
          </cell>
        </row>
        <row r="16230">
          <cell r="E16230">
            <v>527800198137</v>
          </cell>
          <cell r="F16230" t="str">
            <v>Diseñar y construir puentes peatonales en las comunidades de Marriaga, el Roto y Tumarado en el Municipio de Unguía Chocó.</v>
          </cell>
        </row>
        <row r="16231">
          <cell r="E16231">
            <v>527800198150</v>
          </cell>
          <cell r="F16231" t="str">
            <v>Reforestar y dragar los ríos Unguía, Ipeti, Tigre, Cuque, Cuti, Tanela, el Corazón, Rio Arquía, Caño Tumaradó, Peye en el municipio de  Unguía</v>
          </cell>
        </row>
        <row r="16232">
          <cell r="E16232">
            <v>527006190098</v>
          </cell>
          <cell r="F16232" t="str">
            <v xml:space="preserve">Fortalecer la  práctica  tradicionales a las mujeres indígenas y negras  parteras y médico tradicional en las comunidades etnicas y los resguardos de Pescadito y Chidima en el municipio de Acandí Chocó. </v>
          </cell>
        </row>
        <row r="16233">
          <cell r="E16233">
            <v>527006190301</v>
          </cell>
          <cell r="F16233" t="str">
            <v xml:space="preserve">Fortalecer   los conocimientos de los sabios para conservar las practicas tradicional (jaibaná en los resguardos indígenas de Pescadito y Chidima en el municipio de Acandí Chocó. </v>
          </cell>
        </row>
        <row r="16234">
          <cell r="E16234">
            <v>527006190319</v>
          </cell>
          <cell r="F16234" t="str">
            <v>Construir y dotar los centros de salud en las comunidades étnicas y los resguardos indígenas de Pescadito y Chidima en el municipio de Acandí Chocó.</v>
          </cell>
        </row>
        <row r="16235">
          <cell r="E16235">
            <v>527006190451</v>
          </cell>
          <cell r="F16235" t="str">
            <v>Construir y dotar un hospital de primer nivel en el Corregimiento de Capurganá en el municipio de Acandí Chocó.</v>
          </cell>
        </row>
        <row r="16236">
          <cell r="E16236">
            <v>527006190496</v>
          </cell>
          <cell r="F16236" t="str">
            <v>Mejorar, y ampliar los centros de salud en las comunidades  etnicas del municipio de Acandí Chocó.</v>
          </cell>
        </row>
        <row r="16237">
          <cell r="E16237">
            <v>527006190630</v>
          </cell>
          <cell r="F16237" t="str">
            <v>Gestionar   brigadas de Salud para las comunidades étnicas del municipio de Acandí Chocó.</v>
          </cell>
        </row>
        <row r="16238">
          <cell r="E16238">
            <v>527006190644</v>
          </cell>
          <cell r="F16238" t="str">
            <v>Fortalecer el conocimiento ancestral  para todas  las  comunidades étnicas en el conocimiento ancestral en el Municipio de Acandi Chocó.</v>
          </cell>
        </row>
        <row r="16239">
          <cell r="E16239">
            <v>527006190657</v>
          </cell>
          <cell r="F16239" t="str">
            <v>Realizar encuentros de saberes  para comunidades étnicas en el conocimiento ancestral en el Municipio de Acandi Chocó.</v>
          </cell>
        </row>
        <row r="16240">
          <cell r="E16240">
            <v>527006190672</v>
          </cell>
          <cell r="F16240" t="str">
            <v>Fortalecer  las veedurías  atención en salud de las EPS  hacia los usuarios en el municipio de Acandi Chocó</v>
          </cell>
        </row>
        <row r="16241">
          <cell r="E16241">
            <v>527006190689</v>
          </cell>
          <cell r="F16241" t="str">
            <v>Implementar proyectos de promoción y prevención comunitarios permanentes (programa institucional)  en los corregimientos  de Sapzurro y Capurgana en el municipio de Acandi Chocó.</v>
          </cell>
        </row>
        <row r="16242">
          <cell r="E16242">
            <v>527006190702</v>
          </cell>
          <cell r="F16242" t="str">
            <v>Formar a personal calificado en efoque diferencial  en los resguardos indígenas de Pescadito y Chidima en el municipio de Acandí Chocó.</v>
          </cell>
        </row>
        <row r="16243">
          <cell r="E16243">
            <v>527006190719</v>
          </cell>
          <cell r="F16243" t="str">
            <v>Implementar  viveros con plantas medicinales  en los resguardos indígenas de Pescadito y Chidima en el municipio de Acandí Chocó.</v>
          </cell>
        </row>
        <row r="16244">
          <cell r="E16244">
            <v>527006191487</v>
          </cell>
          <cell r="F16244" t="str">
            <v xml:space="preserve">Adquirir ambulancia aérea para el servicio de salud en las comunidades etnicas del municipio de Acandi Chocó. </v>
          </cell>
        </row>
        <row r="16245">
          <cell r="E16245">
            <v>527006191494</v>
          </cell>
          <cell r="F16245" t="str">
            <v>Construir un tambo o casa para la practica de  la medicina tradicional realizada por los resguardos indigenas, de chidima y pescaditos del municipio de Acandi Chocó.</v>
          </cell>
        </row>
        <row r="16246">
          <cell r="E16246">
            <v>527006191509</v>
          </cell>
          <cell r="F16246" t="str">
            <v>Fortalecer los consejos comunitarios para la creación de las IPS y EPS propias para las comunidades negras e indígenas en el Municipio de Acandí Chocó</v>
          </cell>
        </row>
        <row r="16247">
          <cell r="E16247">
            <v>527006191713</v>
          </cell>
          <cell r="F16247" t="str">
            <v>Formular e implementar proyectos para el   mejoramiento de la prestación  del servicio en salud en el Municipio de Acandí Chocó</v>
          </cell>
        </row>
        <row r="16248">
          <cell r="E16248">
            <v>527099222995</v>
          </cell>
          <cell r="F16248" t="str">
            <v>Diseñar, construir  y dotar con nuevas tecnologías la infraestructura básica en salud Centro de salud en el corregimiento de Napipi en el Municipio de Bojayá-Chocó.</v>
          </cell>
        </row>
        <row r="16249">
          <cell r="E16249">
            <v>527099223665</v>
          </cell>
          <cell r="F16249" t="str">
            <v>Diseñar, construir y dotar hospital de primer nivel en la cabecera Municipal ( Bellavista) de Bojayá- Chocó.</v>
          </cell>
        </row>
        <row r="16250">
          <cell r="E16250">
            <v>527099223891</v>
          </cell>
          <cell r="F16250" t="str">
            <v>Realizar Brigadas de atención integral en afiliacion en las comunidades negras e indígenas del municipio de Bojayá Chocó</v>
          </cell>
        </row>
        <row r="16251">
          <cell r="E16251">
            <v>527099223910</v>
          </cell>
          <cell r="F16251" t="str">
            <v>Capacitar y  formar recurso humano en salud en medicina tradicional  y occidental en el municipio de Bojaya- Choco</v>
          </cell>
        </row>
        <row r="16252">
          <cell r="E16252">
            <v>527099223950</v>
          </cell>
          <cell r="F16252" t="str">
            <v>Implementar programas de prevención del uso de sustancias psicoactivas en las comunidades negras e indígenas del Municipio de Bojayá-Choco.</v>
          </cell>
        </row>
        <row r="16253">
          <cell r="E16253">
            <v>527099223969</v>
          </cell>
          <cell r="F16253" t="str">
            <v>Crear una entidad administradora de planes de beneficio nativa de la región en el Municipio de Bojayá-Chocó</v>
          </cell>
        </row>
        <row r="16254">
          <cell r="E16254">
            <v>527099224003</v>
          </cell>
          <cell r="F16254" t="str">
            <v>Dotar de 1 ambulancia terrestre para el transporte asistencial básico de pacientes de las comunidades negras e indígenas del Municipio de Bojaya-Choco.</v>
          </cell>
        </row>
        <row r="16255">
          <cell r="E16255">
            <v>527099224011</v>
          </cell>
          <cell r="F16255" t="str">
            <v>Dotar de 2 ambulancias acuáticas para el transporte asistencial básico de  pacientes de las comunidades negras e indígenas del Municipio de Bojaya-Choco.</v>
          </cell>
        </row>
        <row r="16256">
          <cell r="E16256">
            <v>527099224024</v>
          </cell>
          <cell r="F16256" t="str">
            <v>Diseñar, construir  y dotar con nuevas tecnologías infraestructura básica en salud  (puesto de salud) en el resguardo Indigena  Rio alto Napipi  en el  Municipio de Bojayá- Chocó</v>
          </cell>
        </row>
        <row r="16257">
          <cell r="E16257">
            <v>527099224042</v>
          </cell>
          <cell r="F16257" t="str">
            <v>Diseñar, construir y dotar con nuevas tecnologías infraestructura básica en salud (Centro de salud) en el resguardo indígena de Jerusalen en el Municipio de  Bojayá - Chocó.</v>
          </cell>
        </row>
        <row r="16258">
          <cell r="E16258">
            <v>527099224064</v>
          </cell>
          <cell r="F16258" t="str">
            <v>Diseñar, construir y dotar con nuevas tecnologías infraestructura básica en salud (Centro de salud), con enfoque diferencial en el resguardo indígena de Punto Cedro  en el Municipio de  Bojayá - Chocá.</v>
          </cell>
        </row>
        <row r="16259">
          <cell r="E16259">
            <v>527099224081</v>
          </cell>
          <cell r="F16259" t="str">
            <v>Diseñar, construir  y dotar con nuevas tecnologías infraestructura básica en salud (Centro de salud) en el resguardo indígena de Union Baquiasa en el Municipio de Bojayá - Chocó.</v>
          </cell>
        </row>
        <row r="16260">
          <cell r="E16260">
            <v>527099224096</v>
          </cell>
          <cell r="F16260" t="str">
            <v>Diseñar, construir  y dotar con nuevas tecnologías infraestructura básica en salud (Centro de salud), con enfoque diferencial en el resguardo indígena de Charco Gallo en el Municipio de  Bojayá - Chocó.</v>
          </cell>
        </row>
        <row r="16261">
          <cell r="E16261">
            <v>527099224107</v>
          </cell>
          <cell r="F16261" t="str">
            <v>Diseñar, construir  y dotar con nuevas tecnologías infraestructura básica en salud (Centro de salud), con enfoque diferencial en el resguardo indígena de Mojaudó en el Municipio de Bojayá - Chocó</v>
          </cell>
        </row>
        <row r="16262">
          <cell r="E16262">
            <v>527099224121</v>
          </cell>
          <cell r="F16262" t="str">
            <v>Diseñar, construir  y dotar con nuevas tecnologías infraestructura básica en salud (Centro de salud), con enfoque diferencial en el resguardo indígena de Amparrado en el Municipio de Bojayá- Choco.</v>
          </cell>
        </row>
        <row r="16263">
          <cell r="E16263">
            <v>527099224140</v>
          </cell>
          <cell r="F16263" t="str">
            <v>Diseñar, construir  y dotar con nuevas tecnologías la  infraestructura básica en salud (Centro de Salud) en el corregimiento de Salud la Loma  Bojaya en el  Municipio de Bojaya- Choco.</v>
          </cell>
        </row>
        <row r="16264">
          <cell r="E16264">
            <v>527099224152</v>
          </cell>
          <cell r="F16264" t="str">
            <v>Diseñar, construir y dotar con nuevas tecnologías la  infraestructura básica en salud Centro de salud en el corregimiento de Napipi  en el Municipio de Bojaya-Choco.</v>
          </cell>
        </row>
        <row r="16265">
          <cell r="E16265">
            <v>527099224157</v>
          </cell>
          <cell r="F16265" t="str">
            <v>Diseñar, construir  y dotar con nuevas tecnologías la infraestructura básica en salud (Centro de salud) en el corregimiento de San Jose de la Calle en el Municipio de Bojayá-Chocó.</v>
          </cell>
        </row>
        <row r="16266">
          <cell r="E16266">
            <v>527099224209</v>
          </cell>
          <cell r="F16266" t="str">
            <v>Implementar y fortalecer el modelo de Servicios de salud amigables para adolescentes y jóvenes en las comunidades negras e indígenas en el Municipio de Bojaya-Choco.</v>
          </cell>
        </row>
        <row r="16267">
          <cell r="E16267">
            <v>527099224221</v>
          </cell>
          <cell r="F16267" t="str">
            <v>Fortalecer la implementación de actividades de Promoción de la salud y prevención de la enfermedad con enfoque de étnico y de género en comunidades rurales negras, indígenas del Municipio de Bojaya-Choco.</v>
          </cell>
        </row>
        <row r="16268">
          <cell r="E16268">
            <v>527150210037</v>
          </cell>
          <cell r="F16268" t="str">
            <v>Implementar 100 huertas comunitarias de hierbas medicinales para recuperar la medicina tradicional y saberes ancestrales en las comunidades de Carmen del Darién</v>
          </cell>
        </row>
        <row r="16269">
          <cell r="E16269">
            <v>527150210137</v>
          </cell>
          <cell r="F16269" t="str">
            <v xml:space="preserve">Realizar 10 talleres de actualización de parteras y médicos tradicionales en temas de atención primaria en salud tradicionales para Fortalecer la medicina tradicional para brindar apoyo en salud en las comunidades afros e indigenas de Carmen del Darién, </v>
          </cell>
        </row>
        <row r="16270">
          <cell r="E16270">
            <v>527150210204</v>
          </cell>
          <cell r="F16270" t="str">
            <v>Diseñar, construir y dotar un hospital de primer nivel, para prestar atención digna en salud con enfoque diferencial en el municipio de Carmen del Darién</v>
          </cell>
        </row>
        <row r="16271">
          <cell r="E16271">
            <v>527150210232</v>
          </cell>
          <cell r="F16271" t="str">
            <v>Dotar de Ambulancia acuática y terrestre para el transporte asistencial básico medicalizado de los paciente de las comunidades afros e indigenas del municipio del carmen del Darién</v>
          </cell>
        </row>
        <row r="16272">
          <cell r="E16272">
            <v>527150210670</v>
          </cell>
          <cell r="F16272" t="str">
            <v>Diseñar, construir y dotar con nuevas tecnologías de infraestructura básica en salud (Puesto de Salud), para la atención primaria en salud en la comunidad de Montaño del municipio de Carmen del Darién Chocó</v>
          </cell>
        </row>
        <row r="16273">
          <cell r="E16273">
            <v>527150210808</v>
          </cell>
          <cell r="F16273" t="str">
            <v>Diseñar, construir y dotar con nuevas tecnologías infraestructura básica en salud en el corregimiento de la Grande, en el municipio de Carmen del Darien en el departamento de choco</v>
          </cell>
        </row>
        <row r="16274">
          <cell r="E16274">
            <v>527150210809</v>
          </cell>
          <cell r="F16274" t="str">
            <v>Diseñar, construir y dotar con nuevas tecnologías de infraestructura básica en salud (Puesto de Salud), para la atención primaria en salud en la comunidad de Nueva Esperanza del municipio de Carmen del Darién Chocó</v>
          </cell>
        </row>
        <row r="16275">
          <cell r="E16275">
            <v>527150210818</v>
          </cell>
          <cell r="F16275" t="str">
            <v>Diseñar, construir y dotar con nuevas tecnologías de infraestructura básica en salud (Puesto de Salud), para la atención primaria en salud en la comunidad indígena de Cañaveral del municipio de Carmen del Darién Chocó</v>
          </cell>
        </row>
        <row r="16276">
          <cell r="E16276">
            <v>527150210836</v>
          </cell>
          <cell r="F16276" t="str">
            <v>Diseñar, construir y dotar con nuevas tecnologías de infraestructura básica en salud (Puesto de Salud), para la atención primaria en salud en la comunidad afro de Camelia del municipio de Carmen del Darién Chocó</v>
          </cell>
        </row>
        <row r="16277">
          <cell r="E16277">
            <v>527150210844</v>
          </cell>
          <cell r="F16277" t="str">
            <v>Diseñar, construir y dotar con nuevas tecnologías de infraestructura básica en salud (Puesto de Salud), para la atención primaria en salud en la comunidad Indigena de Alto Guayabal del municipio de Carmen del Darién Chocó</v>
          </cell>
        </row>
        <row r="16278">
          <cell r="E16278">
            <v>527150210857</v>
          </cell>
          <cell r="F16278" t="str">
            <v>Diseñar, construir y dotar con nuevas tecnologías de infraestructura básica en salud (Puesto de Salud), para la atención primaria en salud en la comunidad indígena de Unión Chogorodó del municipio de Carmen del Darién Chocó</v>
          </cell>
        </row>
        <row r="16279">
          <cell r="E16279">
            <v>527150210868</v>
          </cell>
          <cell r="F16279" t="str">
            <v>Diseñar, construir y dotar con nuevas tecnologías de infraestructura básica en salud (Puesto de Salud), para la atención primaria en salud en la comunidad de Mamey Dipiurdú  del municipio de Carmen del Darién Chocó</v>
          </cell>
        </row>
        <row r="16280">
          <cell r="E16280">
            <v>527150210899</v>
          </cell>
          <cell r="F16280" t="str">
            <v>Reparación, dotación con nuevas tecnologías de infraestructura básica en salud (Puesto de Salud) en el corregimiento de Brisa</v>
          </cell>
        </row>
        <row r="16281">
          <cell r="E16281">
            <v>527150211150</v>
          </cell>
          <cell r="F16281" t="str">
            <v>Gestionar talleres y programas en atencion Psicosocial para la poblacion del municipio de  Carmen del Drien-Chocó.</v>
          </cell>
        </row>
        <row r="16282">
          <cell r="E16282">
            <v>527150211175</v>
          </cell>
          <cell r="F16282" t="str">
            <v>Dotar con bote de apoyo para el transporte de pacientes desde los puesto de salud a la cabecera municipal del Carmen del Darién</v>
          </cell>
        </row>
        <row r="16283">
          <cell r="E16283">
            <v>527205210146</v>
          </cell>
          <cell r="F16283" t="str">
            <v>Realizar Brigadas de salud cada tres meses en las comunidades rurales del municipio de Condoto, Chocó.</v>
          </cell>
        </row>
        <row r="16284">
          <cell r="E16284">
            <v>527205210166</v>
          </cell>
          <cell r="F16284" t="str">
            <v>Fortalecer la medicina tradicional en las comunidades rurales del municipio de Condoto.</v>
          </cell>
        </row>
        <row r="16285">
          <cell r="E16285">
            <v>527205210200</v>
          </cell>
          <cell r="F16285" t="str">
            <v xml:space="preserve">Construir y dotar 5 centros de salud en las comunidades del Municipio de Condoto </v>
          </cell>
        </row>
        <row r="16286">
          <cell r="E16286">
            <v>527205210218</v>
          </cell>
          <cell r="F16286" t="str">
            <v>Capacitar 5 personas en primeros auxilios en cada una de las 14 comunidades rurales del municipio de Condoto del departamento del Chocó.</v>
          </cell>
        </row>
        <row r="16287">
          <cell r="E16287">
            <v>527205210233</v>
          </cell>
          <cell r="F16287" t="str">
            <v>Dotar de dos Ambulancias acuáticas, a los corregimientos de los ríos Condoto y Río Tajuato, en el municipio de Condoto departamento del Chocó</v>
          </cell>
        </row>
        <row r="16288">
          <cell r="E16288">
            <v>527205210628</v>
          </cell>
          <cell r="F16288" t="str">
            <v>Adecuar y dotar los centros de salud existentes en los corregimientos de Opogodo, el Paso, Soledad de Tajuato y La Planta, además adecuar el Hospital de Primer Nivel en la cabecera municipal de Condoto en el departamento del Chocó.</v>
          </cell>
        </row>
        <row r="16289">
          <cell r="E16289">
            <v>527205210647</v>
          </cell>
          <cell r="F16289" t="str">
            <v>Suministrar dos Ambulancias terrestres, para el Hospital de primer nivel de Condoto, Chocó</v>
          </cell>
        </row>
        <row r="16290">
          <cell r="E16290">
            <v>527205210666</v>
          </cell>
          <cell r="F16290" t="str">
            <v>Capacitar y dotar a las parteras de las comunidades rurales del municipio de Condoto, con los implementos necesarios para que presten sus servicios en las condiciones de higienes y seguridad necesarias.</v>
          </cell>
        </row>
        <row r="16291">
          <cell r="E16291">
            <v>527205210675</v>
          </cell>
          <cell r="F16291" t="str">
            <v>Construir  y dotar dos  centro de salud en las comunidades indígenas Vira vira y Alto Bonito del municipio de Condoto en el departamento del Chocó.</v>
          </cell>
        </row>
        <row r="16292">
          <cell r="E16292">
            <v>527205210742</v>
          </cell>
          <cell r="F16292" t="str">
            <v>Construir tambos indígenas (casas medicas) para la atención de los pacientes que atienden los Jaibana, en las comunidades indígenas de virar vira y Alto Bonito, del municipio de Condoto, Chocó</v>
          </cell>
        </row>
        <row r="16293">
          <cell r="E16293">
            <v>527205210789</v>
          </cell>
          <cell r="F16293" t="str">
            <v>Capacitar sobre derechos sexuales y reproductivos a los adolescentes y jóvenes del área Urbana y rural del municipio de Condoto departamento del Chocó.</v>
          </cell>
        </row>
        <row r="16294">
          <cell r="E16294">
            <v>527205210807</v>
          </cell>
          <cell r="F16294" t="str">
            <v>Gestionar 2 jornadas de carnetización en salud y sisbenización en la cabecera municipal y el área rural del municipio de Condoto en el departamento del Chocó.</v>
          </cell>
        </row>
        <row r="16295">
          <cell r="E16295">
            <v>527205210980</v>
          </cell>
          <cell r="F16295" t="str">
            <v>Implementar programas para la prevención del consumo de sustancias psi-coactivas en el municipio de Condoto-Chocó.</v>
          </cell>
        </row>
        <row r="16296">
          <cell r="E16296">
            <v>527205210996</v>
          </cell>
          <cell r="F16296" t="str">
            <v>Conformar redes integrales que operen y presten el servicio de salud acorde a las necesidades y particularidades de las comunidades del municipio de Condoto en el departamento del chocó</v>
          </cell>
        </row>
        <row r="16297">
          <cell r="E16297">
            <v>527205211092</v>
          </cell>
          <cell r="F16297" t="str">
            <v>Realizar una jornada semestral de control de plagas y vectores en la cabecera municipal y todas las comunidades rurales del municipio de Condoto, en el departamento del Chocó</v>
          </cell>
        </row>
        <row r="16298">
          <cell r="E16298">
            <v>527205234282</v>
          </cell>
          <cell r="F16298" t="str">
            <v>Capacitar a la población LGTBI sobre el tema de prevención de enfermedades de transmisión sexual en el municipio de Condoto-Chocó.</v>
          </cell>
        </row>
        <row r="16299">
          <cell r="E16299">
            <v>527250162970</v>
          </cell>
          <cell r="F16299" t="str">
            <v xml:space="preserve">Construir un hospital Público de primer nivel en la cabecera municipal del municipio Litoral del San Juan departamento del  Choco, que garantice la atención inmediata a todos los habitantes del municipio </v>
          </cell>
        </row>
        <row r="16300">
          <cell r="E16300">
            <v>527250162981</v>
          </cell>
          <cell r="F16300" t="str">
            <v>Gestionar la realizacion 3 jornadas anuales de control de  plagas y vectores en todas las comunidades afros e indígenas  del Municipio Litoral del San Juan Departamento del Chocó.</v>
          </cell>
        </row>
        <row r="16301">
          <cell r="E16301">
            <v>527250163009</v>
          </cell>
          <cell r="F16301" t="str">
            <v>Mejorar la infraestructura y dotar el centro de salud de la comunidad de Palestina al igual que los puestos de salud de las comunidades de Papayo Durapdur y Docordo cabecera municipal, para mejorar la atención en salud a todos los habitantes del municipio litoral del San juan departamento del Choco.</v>
          </cell>
        </row>
        <row r="16302">
          <cell r="E16302">
            <v>527250163020</v>
          </cell>
          <cell r="F16302" t="str">
            <v>Mejorar la calidad de la prestación de los servicios en salud en las comunidades afros e indígenas del Municipio Litoral del San Juan  departamento del Choco</v>
          </cell>
        </row>
        <row r="16303">
          <cell r="E16303">
            <v>527250163057</v>
          </cell>
          <cell r="F16303" t="str">
            <v>Aumentar el personal básico en salud de primer nivel (médico, enfermera, trabajadora social, psicologia , auxiliar de enfermería, odontólogo, bacteriólogo y sus respectivos auxiliares)  para ampliar la planta de personal que atiende el puesto de salud de Papayo,los centros médicos  de Palestina y la cabecera municipal Litoral del San Juan   departamento del Choco.</v>
          </cell>
        </row>
        <row r="16304">
          <cell r="E16304">
            <v>527250163072</v>
          </cell>
          <cell r="F16304" t="str">
            <v>Dotar de Cuatro ambulancias fluviales para las comunidades de Papayo, Durapdur, Palestina y Santa Genoveva de Docordó del municipio del litoral del San Juan departamento del Choco, para garantizar el transporte de paciente y de su acompañante a  centros de atención más avanzados</v>
          </cell>
        </row>
        <row r="16305">
          <cell r="E16305">
            <v>527250163093</v>
          </cell>
          <cell r="F16305" t="str">
            <v>Realizar tres brigadas anuales para la vinculación al sistema subsidiado de salud en las comunidades afros e indígenas  del municipio Litoral del San Juan del  departamento de choco, para que los habitantes puedan acceder al sistema subsidiado de salud.</v>
          </cell>
        </row>
        <row r="16306">
          <cell r="E16306">
            <v>527250163096</v>
          </cell>
          <cell r="F16306" t="str">
            <v>Capacitar en medicina tradicional a las parteras de las comunidades afros e indígenas del municipio del Litoral del San Juan departamento del Choco, para fortalecer sus conocimientos ancestrales, mejorar sus servicios y conservar sus tradiciones.</v>
          </cell>
        </row>
        <row r="16307">
          <cell r="E16307">
            <v>527250163110</v>
          </cell>
          <cell r="F16307" t="str">
            <v>Construir y dotar 31 puestos de salud en las comunidades rurales más pobladas del municipio Litoral del San Juan departamento del Choco para que presten los servicios básicos de salud a los habitantes de las zonas rurales</v>
          </cell>
        </row>
        <row r="16308">
          <cell r="E16308">
            <v>527250163170</v>
          </cell>
          <cell r="F16308" t="str">
            <v xml:space="preserve">Construir 7 puestos de atención con enfoque diferencial para los resguardos indígenas San Bernardo, Chagpien tordo, Tiocilirio, Papayo, Pichima Quebrada, Togoroma quebrada y Docordo Balsalito para brindar una atención basada en sus conocimientos ancestrales a todos los habitantes indígenas del municipio del Litoral del San Juan Departamento del Choco. </v>
          </cell>
        </row>
        <row r="16309">
          <cell r="E16309">
            <v>527250163201</v>
          </cell>
          <cell r="F16309" t="str">
            <v>Crear dos laboratorios para la investigación y transformación de plantas medicinales en el resguardo indígena Santa maría de Pangala y el resguardo de Docordo balsalito en el municipio de Litoral del San juan departamento del Choco.</v>
          </cell>
        </row>
        <row r="16310">
          <cell r="E16310">
            <v>527250163619</v>
          </cell>
          <cell r="F16310" t="str">
            <v>Construir 7 casas de paso dotadas de camas, camillas y equipo de atención primaria en salud, para una adecuada atención de enfermos y familiares de  los pueblos indígenas del municipio Litoral del San Juan Departamento del Choco</v>
          </cell>
        </row>
        <row r="16311">
          <cell r="E16311">
            <v>527250163695</v>
          </cell>
          <cell r="F16311" t="str">
            <v xml:space="preserve">Implementar un programa de formación,capacitación y fortalecimiento de la Medicina Tradicional en las comunidades  afros del municipio Litoral del San Juan departamento del Choco. </v>
          </cell>
        </row>
        <row r="16312">
          <cell r="E16312">
            <v>527361154262</v>
          </cell>
          <cell r="F16312" t="str">
            <v>Construir el hospital de segundo nivel en la zona urbana del municipio de Istmina, puestos y centros de salud en las zonas rurales</v>
          </cell>
        </row>
        <row r="16313">
          <cell r="E16313">
            <v>527361155026</v>
          </cell>
          <cell r="F16313" t="str">
            <v xml:space="preserve">Dotar de equipos a la infraestructura en salud existente para las comunidades del municipio de Istmina </v>
          </cell>
        </row>
        <row r="16314">
          <cell r="E16314">
            <v>527361155054</v>
          </cell>
          <cell r="F16314" t="str">
            <v>Implementar la política de salud propia de comunidades afros e indígenas para la recuperación y conservación de los saberes ancestrales en el municipio de Istmina</v>
          </cell>
        </row>
        <row r="16315">
          <cell r="E16315">
            <v>527361155405</v>
          </cell>
          <cell r="F16315" t="str">
            <v>Dotar de ambulancias terrestres y acuaticas en la zona urbana y rurales del municipio de istmina, para el traslado inmediato de pacientes</v>
          </cell>
        </row>
        <row r="16316">
          <cell r="E16316">
            <v>527361155477</v>
          </cell>
          <cell r="F16316" t="str">
            <v>Crear Veeduría ciudadana para seguimiento y control social de las inversiónes de la cooperación nacional e interncional en el municipio de Istmina en materia de salud</v>
          </cell>
        </row>
        <row r="16317">
          <cell r="E16317">
            <v>527361155581</v>
          </cell>
          <cell r="F16317" t="str">
            <v>Implementar un programa de reconocimiento y apoyo de la población con capacidades diferente</v>
          </cell>
        </row>
        <row r="16318">
          <cell r="E16318">
            <v>527425196710</v>
          </cell>
          <cell r="F16318" t="str">
            <v>Mejorar la infraestructura y dotación de los puestos de salud de Peña, Villa, Llano de Bebara, Playon, Tumaco, Platina y LLano de Bebarama, San Jose y San Antonio de Buey, San Roque, Pune, Campo alegre Tangui, Tangui del municipio del Medio Atrato</v>
          </cell>
        </row>
        <row r="16319">
          <cell r="E16319">
            <v>527425197011</v>
          </cell>
          <cell r="F16319" t="str">
            <v>Construir, consolidar e implementar un modelo de salud propio  para los pueblos indígenas del municipio Medio Atrato del departamento del Chocó</v>
          </cell>
        </row>
        <row r="16320">
          <cell r="E16320">
            <v>527425197399</v>
          </cell>
          <cell r="F16320" t="str">
            <v>Fortalecer mediante capacitaciones en medicina tradicional a las comunidades indígenas por parte de los Jaibana y los yerbateros de los resguardos indígenas Amé, Paina,</v>
          </cell>
        </row>
        <row r="16321">
          <cell r="E16321">
            <v>527425197454</v>
          </cell>
          <cell r="F16321" t="str">
            <v>Implementar jornadas de salud frecuentes en la zona rural del municipio del medio Atrato, Chocó</v>
          </cell>
        </row>
        <row r="16322">
          <cell r="E16322">
            <v>527425197464</v>
          </cell>
          <cell r="F16322" t="str">
            <v>Gestionar ante las entidades competentes el acompañamiento a la población consumidora de sustancias alucinógenas en el municipio del Medio Atrato Departamento del Chocó</v>
          </cell>
        </row>
        <row r="16323">
          <cell r="E16323">
            <v>527425197476</v>
          </cell>
          <cell r="F16323" t="str">
            <v>Construir tambos o casas de acuerdo a la cosmovisión indígena, para la atención de los pacientes que consultan el jaibana en el Municipio Medio Atrato, Chocó</v>
          </cell>
        </row>
        <row r="16324">
          <cell r="E16324">
            <v>527425197490</v>
          </cell>
          <cell r="F16324" t="str">
            <v>Construir y dotar un hospital de primer nivel en Beté cabecera municipal del municipio Medio Atrato, Chocó</v>
          </cell>
        </row>
        <row r="16325">
          <cell r="E16325">
            <v>527425197753</v>
          </cell>
          <cell r="F16325" t="str">
            <v>Mejorar la calidad de la prestación de los servicios en salud en las comunidades afros e indígenas del Municipio del Medio Atrato departamento del Chocó</v>
          </cell>
        </row>
        <row r="16326">
          <cell r="E16326">
            <v>527425197827</v>
          </cell>
          <cell r="F16326" t="str">
            <v>Contratar personal calificado en auxiliar de enfermería de las comunidades, que preste los servicios básicos en los corregimientos  que cuentan con puestos de salud en el municipio de Medio Atrato, Chocó</v>
          </cell>
        </row>
        <row r="16327">
          <cell r="E16327">
            <v>527425197869</v>
          </cell>
          <cell r="F16327" t="str">
            <v>Realizar cuatro brigadas anuales para la vinculación al sistema subsidiado de salud en las comunidades afros e indígenas del municipio del Medio Atrato departamento de Chocó</v>
          </cell>
        </row>
        <row r="16328">
          <cell r="E16328">
            <v>527425197980</v>
          </cell>
          <cell r="F16328" t="str">
            <v>Dotar de 9 ambulancias fluviales (5 comunidades Afros y 4 indígenas) para las comunidades rurales del municipio del Medio Atrato, Chocó</v>
          </cell>
        </row>
        <row r="16329">
          <cell r="E16329">
            <v>527425198010</v>
          </cell>
          <cell r="F16329" t="str">
            <v>Construir  y dotar 1 puesto  de salud con enfoque diferencial en los resguardos Ame, y 1 centro de salud Tangui municipio del Medio Atrato departamento del Chocó</v>
          </cell>
        </row>
        <row r="16330">
          <cell r="E16330">
            <v>527425198027</v>
          </cell>
          <cell r="F16330" t="str">
            <v>Implementar un programa permanente para la formación, capacitación y fortalecimiento de la medicina tradicional a los curanderos, jaibana, yerbateros etc en las comunidades afros e indígenas del municipio del Medio Atrato departamento del Chocó</v>
          </cell>
        </row>
        <row r="16331">
          <cell r="E16331">
            <v>527450163140</v>
          </cell>
          <cell r="F16331" t="str">
            <v>Diseñar, construir y dotar un centro de salud en la comunidad Nuanamá que atienda con mejores servicios de salud, a los habitantes de Puerto Murillo, Macedonia y Santa María la Loma en el municipio del Medio San Juan, Chocó</v>
          </cell>
        </row>
        <row r="16332">
          <cell r="E16332">
            <v>527450163168</v>
          </cell>
          <cell r="F16332" t="str">
            <v>Diseñar, construir y dotar un centro de salud en la comunidad indígena de Unión Waunaan que atienda con mejores servicios de salud, a las comunidades de Macedonia, la Lerma y Fujiadó en el municipio del Medio San Juan con enfoque diferencial</v>
          </cell>
        </row>
        <row r="16333">
          <cell r="E16333">
            <v>527450163180</v>
          </cell>
          <cell r="F16333" t="str">
            <v>Diseñar, construir y dotar un centro de salud en la comunidad negra de San Miguel que atienda a los habitantes de Isla de la Cruz Salado, Medio San Juan y Cambacú, Barranconcito de Sipí, en el municipio del Medio San Juan, Chocó</v>
          </cell>
        </row>
        <row r="16334">
          <cell r="E16334">
            <v>527450163188</v>
          </cell>
          <cell r="F16334" t="str">
            <v>Diseñar, construir y dotar un centro de salud en la comunidad de Dipurdú del Guacimo que atienda a las comunidad de la Unión del municipio del Medio San Juan, Chocó</v>
          </cell>
        </row>
        <row r="16335">
          <cell r="E16335">
            <v>527450163627</v>
          </cell>
          <cell r="F16335" t="str">
            <v>Diseñar, construir y dotar un centro de salud en la comunidad de Chiquichoqui que atienda a las comunidades de la Encharca, Sardina, Boca de Suruco, San Jerónimo, Playa del Rosario, el Guamo y el Tigre en el municipio del Medio San Juan, Chocó</v>
          </cell>
        </row>
        <row r="16336">
          <cell r="E16336">
            <v>527450163661</v>
          </cell>
          <cell r="F16336" t="str">
            <v>Diseñar, construir y dotar un puesto de salud en la comunidad de San Jerónimo que atienda a las comunidades de Playa del Rosario, el Tigre y el Guamo en el municipio del Medio San Juan, Chocó</v>
          </cell>
        </row>
        <row r="16337">
          <cell r="E16337">
            <v>527450163672</v>
          </cell>
          <cell r="F16337" t="str">
            <v xml:space="preserve">Diseñar, construir y dotar un puesto de salud  en la comunidad de El Tigre en el municipio del Medio San Juan, Chocó, y así garantizar el acceso a los servicios de primeros auxilios en salud a 45 familias </v>
          </cell>
        </row>
        <row r="16338">
          <cell r="E16338">
            <v>527450163693</v>
          </cell>
          <cell r="F16338" t="str">
            <v>Solicitar a las IPS el cumplimiento de las actividades de atención primaria de acuerdo a la ley 1438 del 2007 y 1122 del 2011, en el municipio del Medio San Juan</v>
          </cell>
        </row>
        <row r="16339">
          <cell r="E16339">
            <v>527450163768</v>
          </cell>
          <cell r="F16339" t="str">
            <v>Dotar de ambulancias acuáticas a los centro de salud de Nuanamá, San Miguel y Bebedó que beneficie a 2856 familias de las zonas rurales  en el municipio de Medio San Juan, Chocó, para el transporte oportuno de los pacientes.</v>
          </cell>
        </row>
        <row r="16340">
          <cell r="E16340">
            <v>527450163794</v>
          </cell>
          <cell r="F16340" t="str">
            <v>Recuperar la medicina y costumbres ancestrales capacitando a parteras, jaibaná, curanderos y yerbateros en las comunidades afros e indígenas del municipio del Medio San Juan</v>
          </cell>
        </row>
        <row r="16341">
          <cell r="E16341">
            <v>527450163959</v>
          </cell>
          <cell r="F16341" t="str">
            <v>Dotar de recurso humano, equipos e insumo el centro de salud de la comunidad de Bebedó en el municipio del Medio San Juan</v>
          </cell>
        </row>
        <row r="16342">
          <cell r="E16342">
            <v>527450163968</v>
          </cell>
          <cell r="F16342" t="str">
            <v>Dotar de recurso humano, tecnológico e insumos en salud a los centros de salud de Unión Waunaan, San Miguel, Chiquichoqui, Dipurdú del Guacimo y Noanamá en el municipio del Medio San Juan</v>
          </cell>
        </row>
        <row r="16343">
          <cell r="E16343">
            <v>527450234092</v>
          </cell>
          <cell r="F16343" t="str">
            <v>Implementar un programa de reconocimiento y apoyo psicosocial de la población con capacidades diferentes en el municipio de Medio San Juan-Chocó.</v>
          </cell>
        </row>
        <row r="16344">
          <cell r="E16344">
            <v>527491190014</v>
          </cell>
          <cell r="F16344" t="str">
            <v>Mejorar y ampliar el hospital de primer nivel en la cabecera municipal de Novita-Chocó</v>
          </cell>
        </row>
        <row r="16345">
          <cell r="E16345">
            <v>527491190026</v>
          </cell>
          <cell r="F16345" t="str">
            <v>Construir y dotar 6 centros de salud en las comunidades rurales: juntas, tigre, urabara, Carmen de surama, irabubu y sabaletera del municipio de Novita - Chocó</v>
          </cell>
        </row>
        <row r="16346">
          <cell r="E16346">
            <v>527491190035</v>
          </cell>
          <cell r="F16346" t="str">
            <v>Donación de  tres ambulancias acuáticas para las comunidades rurales afros e indigenas   del Municipio de Nóvita.</v>
          </cell>
        </row>
        <row r="16347">
          <cell r="E16347">
            <v>527491190048</v>
          </cell>
          <cell r="F16347" t="str">
            <v>Contratar personal capacitado en el área de la salud para atender los centros de salud del Municipio de Nóvita, Chocó.</v>
          </cell>
        </row>
        <row r="16348">
          <cell r="E16348">
            <v>527491190066</v>
          </cell>
          <cell r="F16348" t="str">
            <v>Implementar programas para la prevención del embarazo a adolescente, enfermedades de trasmisión sexual, crónicas no transmisibles, en las zonas rurales y urbanas del municipio de Nóvita, Chocó</v>
          </cell>
        </row>
        <row r="16349">
          <cell r="E16349">
            <v>527491190078</v>
          </cell>
          <cell r="F16349" t="str">
            <v>Mejorar los puestos de salud de los corregimientos Santa Rosa, Pindáza y Torra ubicados en el municipio de Nóvita -Chocó.</v>
          </cell>
        </row>
        <row r="16350">
          <cell r="E16350">
            <v>527491190094</v>
          </cell>
          <cell r="F16350" t="str">
            <v>Contratar promotoras de salud en las comunidades rurales afros e indígenas para la vigilancia de la Tuberculosis en el municipio de Nóvita-Chocó.</v>
          </cell>
        </row>
        <row r="16351">
          <cell r="E16351">
            <v>527491190108</v>
          </cell>
          <cell r="F16351" t="str">
            <v>Implementar jornadas de afiliación en salud y brigadas de promoción y prevención en las comunidades rurales  afros e indigenas del municipio de Nóvita</v>
          </cell>
        </row>
        <row r="16352">
          <cell r="E16352">
            <v>527491190318</v>
          </cell>
          <cell r="F16352" t="str">
            <v>Dotación de los insumos, enseres y medicamentos necesarios para funcionamiento de los puestos de salud Existentes de santa rosa y torra  en el municipio de Novita</v>
          </cell>
        </row>
        <row r="16353">
          <cell r="E16353">
            <v>527491190334</v>
          </cell>
          <cell r="F16353" t="str">
            <v>Articular a la política pública de salud del municipio el proceso de  parteras de las comunidades étnicas de Nóvita-Chocó.</v>
          </cell>
        </row>
        <row r="16354">
          <cell r="E16354">
            <v>527491190393</v>
          </cell>
          <cell r="F16354" t="str">
            <v>Implementar viveros de conservación y preservación de plantas medicinales en la cabecera municipal municipio de Nóvita - Chocó.</v>
          </cell>
        </row>
        <row r="16355">
          <cell r="E16355">
            <v>527491190736</v>
          </cell>
          <cell r="F16355" t="str">
            <v>Brindar asistencia a la población discapacitada de la zona rural del municipio de Nóvita – Chocó.</v>
          </cell>
        </row>
        <row r="16356">
          <cell r="E16356">
            <v>527615205714</v>
          </cell>
          <cell r="F16356" t="str">
            <v>Diseñar, construir y dotar un Hospital de primer nivel, que permita la atención digna en salud a 28.732 habitantes del municipio de Riosucio Chocó</v>
          </cell>
        </row>
        <row r="16357">
          <cell r="E16357">
            <v>527615205779</v>
          </cell>
          <cell r="F16357" t="str">
            <v>Dotar de una ambulancia acuática y una terrestre para el transporte asistencia básico medicalizado de los pacientes de las comunidades afros e indígenas del municipio de Riosucio Chocó</v>
          </cell>
        </row>
        <row r="16358">
          <cell r="E16358">
            <v>527615205816</v>
          </cell>
          <cell r="F16358" t="str">
            <v>Fortalecer y garantizar los programas de promoción y prevención en salud en municipio de Riosucio Chocó</v>
          </cell>
        </row>
        <row r="16359">
          <cell r="E16359">
            <v>527615206019</v>
          </cell>
          <cell r="F16359" t="str">
            <v>Recuperar las practicas de los saberes ancestrales en las comunidades étnicas del municipio de Riosucio Chocó</v>
          </cell>
        </row>
        <row r="16360">
          <cell r="E16360">
            <v>527615206043</v>
          </cell>
          <cell r="F16360" t="str">
            <v>Gestionar talleres y programas en atención Psicosocial para la población afro e indígena del municipio de Riosucio Chocó</v>
          </cell>
        </row>
        <row r="16361">
          <cell r="E16361">
            <v>527615206107</v>
          </cell>
          <cell r="F16361" t="str">
            <v>Construir centros de rehabilitacion para jovenes adictos en el municipio de Riosucio Chocó.</v>
          </cell>
        </row>
        <row r="16362">
          <cell r="E16362">
            <v>527615206214</v>
          </cell>
          <cell r="F16362" t="str">
            <v>Diseñar, construir y dotar un centro de salud en la comunidad de la Nueva del Municipio de Riosucio, Chocó, que permita garantizar la prestación del servicio de salud a las comunidades vecinas</v>
          </cell>
        </row>
        <row r="16363">
          <cell r="E16363">
            <v>527615206217</v>
          </cell>
          <cell r="F16363" t="str">
            <v>Diseñar y construir un jardín botánico para la conservación de plantas medicinales que permita las prácticas de los conocimientos en medicina ancestral en el Municipio de Riosucio, Chocó</v>
          </cell>
        </row>
        <row r="16364">
          <cell r="E16364">
            <v>527615206218</v>
          </cell>
          <cell r="F16364" t="str">
            <v>Fortalecer la pedagogía de la medicina ancestral en las comunidades afros e indígenas del municipio de Riosucio Chocó</v>
          </cell>
        </row>
        <row r="16365">
          <cell r="E16365">
            <v>527615206219</v>
          </cell>
          <cell r="F16365" t="str">
            <v>Fortacelecer y garantizar en periodos continuos las brigadas de salud en todas las comunidades del municipio de Riosucio Chocó</v>
          </cell>
        </row>
        <row r="16366">
          <cell r="E16366">
            <v>527615206228</v>
          </cell>
          <cell r="F16366" t="str">
            <v>Diseñar, construir y dotar un centro de rehabilitación para adictos de sustancias psicoactivas, en el municipio de Riosucio, Chocó</v>
          </cell>
        </row>
        <row r="16367">
          <cell r="E16367">
            <v>527615206232</v>
          </cell>
          <cell r="F16367" t="str">
            <v>Atender y asistir en salud sexual y reproductiva la población étnica femenina del municipio de Riosucio Chocó</v>
          </cell>
        </row>
        <row r="16368">
          <cell r="E16368">
            <v>527615206249</v>
          </cell>
          <cell r="F16368" t="str">
            <v>Ampliar la cobertura de afiliación en el Sistema general Seguridad Social en salud en el municipio de Riosucio Chocó</v>
          </cell>
        </row>
        <row r="16369">
          <cell r="E16369">
            <v>527615206262</v>
          </cell>
          <cell r="F16369" t="str">
            <v>Diseñar, construir y dotar un centro de salud en la comunidad del Siete del Municipio Riosucio, Chocó, que permita garantizar la prestación del servicio de salud a las comunidades vecinas</v>
          </cell>
        </row>
        <row r="16370">
          <cell r="E16370">
            <v>527615206268</v>
          </cell>
          <cell r="F16370" t="str">
            <v>Diseñar, construir y dotar un centro de salud en la comunidad de Playa Bonita que permita garantizar la prestación del servicio de salud a las comunidades vecinas en el Municipio de Riosucio, Chocó</v>
          </cell>
        </row>
        <row r="16371">
          <cell r="E16371">
            <v>527615206269</v>
          </cell>
          <cell r="F16371" t="str">
            <v>Diseñar, construir y dotar un centro de salud en la comunidad de Blanquicet del Municipio Riosucio, Chocó, que permita garantizar la prestación del servicio de salud a las comunidades vecinas</v>
          </cell>
        </row>
        <row r="16372">
          <cell r="E16372">
            <v>527615206273</v>
          </cell>
          <cell r="F16372" t="str">
            <v>Diseñar, construir y dotar un centro de salud en la comunidad de Cuchillo Blanco  en el Municipio Riosucio, Chocó, que permita garantizar la prestación del servicio de salud a las comunidades vecinas</v>
          </cell>
        </row>
        <row r="16373">
          <cell r="E16373">
            <v>527615206276</v>
          </cell>
          <cell r="F16373" t="str">
            <v>Diseñar, construir y dotar un centro de salud en la comunidad de Nuevo Oriente del municipio de Riosucio, Chocó, que permita garantizar la prestación del servicio de salud a las comunidades vecinas</v>
          </cell>
        </row>
        <row r="16374">
          <cell r="E16374">
            <v>527615206281</v>
          </cell>
          <cell r="F16374" t="str">
            <v>Diseñar, construir y dotar un centro de salud en la comunidad de Puente América del Municipio de Riosucio, Chocó, que permita garantizar la prestación del servicio de salud a las comunidades vecinas</v>
          </cell>
        </row>
        <row r="16375">
          <cell r="E16375">
            <v>527615206290</v>
          </cell>
          <cell r="F16375" t="str">
            <v>Diseñar, construir y dotar un centro de salud en la comunidad de Balsita en el municipio de Riosucio, Chocó, que permita garantizar la prestación del servicio de salud a las comunidades vecinas</v>
          </cell>
        </row>
        <row r="16376">
          <cell r="E16376">
            <v>527615206297</v>
          </cell>
          <cell r="F16376" t="str">
            <v>Dotar de una ambulancia acuática para el transporte asistencial básico medicalizado de los pacientes de la comunidad de la Nueva del municipio de Riosucio Chocó</v>
          </cell>
        </row>
        <row r="16377">
          <cell r="E16377">
            <v>527615206298</v>
          </cell>
          <cell r="F16377" t="str">
            <v>Dotar de una ambulancia acuática para el transporte asistencial básico medicalizado de los pacientes de la comunidad de Salaqui del municipio de Riosucio Chocó</v>
          </cell>
        </row>
        <row r="16378">
          <cell r="E16378">
            <v>527615206301</v>
          </cell>
          <cell r="F16378" t="str">
            <v>Dotar de una ambulancia acuática para el transporte asistencial básico medicalizado de los pacientes de la comunidad de Balsita del municipio de Riosucio Chocó</v>
          </cell>
        </row>
        <row r="16379">
          <cell r="E16379">
            <v>527615206304</v>
          </cell>
          <cell r="F16379" t="str">
            <v>Dotar de una ambulancia acuática  para el transporte asistencial básico medicalizado de los pacientes de la comunidad de Puente América del municipio de Riosucio Chocó</v>
          </cell>
        </row>
        <row r="16380">
          <cell r="E16380">
            <v>527615206305</v>
          </cell>
          <cell r="F16380" t="str">
            <v>Dotar de una ambulancia terrestre  para el transporte asistencial básico medicalizado de los pacientes de la comunidad del Siete del municipio de Riosucio Chocó</v>
          </cell>
        </row>
        <row r="16381">
          <cell r="E16381">
            <v>527615206309</v>
          </cell>
          <cell r="F16381" t="str">
            <v>Dotar de una ambulancia terrestre para el transporte asistencial básico medicalizado de los pacientes de la comunidad de Blanquicet del municipio de Riosucio Chocó</v>
          </cell>
        </row>
        <row r="16382">
          <cell r="E16382">
            <v>527615206310</v>
          </cell>
          <cell r="F16382" t="str">
            <v>Dotar de una ambulancia terrestre  para el transporte asistencial básico medicalizado de los pacientes de la comunidad de Cuchillo Blanco del municipio de Riosucio Chocó</v>
          </cell>
        </row>
        <row r="16383">
          <cell r="E16383">
            <v>527615206313</v>
          </cell>
          <cell r="F16383" t="str">
            <v>Dotar de una ambulancia terrestre  para el transporte asistencial básico medicalizado de los pacientes de la comunidad de Nuevo Oriente del municipio de Riosucio Chocó</v>
          </cell>
        </row>
        <row r="16384">
          <cell r="E16384">
            <v>527615206318</v>
          </cell>
          <cell r="F16384" t="str">
            <v>Dotar de una ambulancia terrestre para el transporte asistencial básico medicalizado de los pacientes de la comunidad de Belén de Bajirá del municipio de Riosucio Chocó</v>
          </cell>
        </row>
        <row r="16385">
          <cell r="E16385">
            <v>527615206321</v>
          </cell>
          <cell r="F16385" t="str">
            <v>Adecuar y dotar el centro de salud del corregimiento de Belén de Bajirá en el Municipio de Riosucio, Chocó</v>
          </cell>
        </row>
        <row r="16386">
          <cell r="E16386">
            <v>527615206325</v>
          </cell>
          <cell r="F16386" t="str">
            <v>Diseñar y construir infraestructura básica en salud (Puesto de Salud) en la comunidad de Marsial del Municipio de Riosucio, Chocó, y dotarlo con nuevas tecnologías y los insumos necesarios para su funcionamiento</v>
          </cell>
        </row>
        <row r="16387">
          <cell r="E16387">
            <v>527615206332</v>
          </cell>
          <cell r="F16387" t="str">
            <v>Diseñar y construir infraestructura básica en salud (Puesto de Salud) y dotarlo con nuevas tecnologías y los insumos necesarios para su funcionamiento en la comunidad de Bocas de Taparal en el Municipio de Riosucio, Chocó</v>
          </cell>
        </row>
        <row r="16388">
          <cell r="E16388">
            <v>527615206342</v>
          </cell>
          <cell r="F16388" t="str">
            <v>Diseñar y construir infraestructura básica en salud (Puesto de Salud) en la comunidad afro de Quiparadó en el municipio de Riosucio, Chocó y dotarlo con nuevas tecnologías.</v>
          </cell>
        </row>
        <row r="16389">
          <cell r="E16389">
            <v>527615206348</v>
          </cell>
          <cell r="F16389" t="str">
            <v xml:space="preserve">Diseñar y construir infraestructura básica en salud (Puesto de Salud) en la comunidad afro del Puerto del Municipio Riosucio, Chocó y dotarlo con nuevas tecnologías y los insumos necesarios para su funcionamiento  </v>
          </cell>
        </row>
        <row r="16390">
          <cell r="E16390">
            <v>527615206360</v>
          </cell>
          <cell r="F16390" t="str">
            <v>Diseñar y construir infraestructura básica en salud (Puesto de Salud) en la comunidad afro de Pava del Municipio de Riosucio, Chocó y dotarlo con nuevas tecnologías y los insumos necesarios para su funcionamiento</v>
          </cell>
        </row>
        <row r="16391">
          <cell r="E16391">
            <v>527615206557</v>
          </cell>
          <cell r="F16391" t="str">
            <v>Dotar de una ambulancia aérea para el transporte asistencial básico medicalizado de los pacientes con complejidad de atención en hospitales de segundo y tercer nivel en el municipio de Riosucio, Chocó</v>
          </cell>
        </row>
        <row r="16392">
          <cell r="E16392">
            <v>527615206585</v>
          </cell>
          <cell r="F16392" t="str">
            <v>Diseñar y construir infraestructura básica en salud (Puesto de Salud) y dotarlo con nuevas tecnologias y los insumos necesario para el funcionamiento, beneficiando a la comunidad de Pedeguita del municipio de Riosucio Chocó</v>
          </cell>
        </row>
        <row r="16393">
          <cell r="E16393">
            <v>527615206592</v>
          </cell>
          <cell r="F16393" t="str">
            <v>Diseñar y construir infraestructura básica en salud (Puesto de Salud) en la comunidad de Boca del Limón del municipio de Riosucio Chocó y dotarlo con nuevas tecnologías y los insumos necesarios para su funcionamiento</v>
          </cell>
        </row>
        <row r="16394">
          <cell r="E16394">
            <v>527615206596</v>
          </cell>
          <cell r="F16394" t="str">
            <v xml:space="preserve">Diseñar y construir infraestructura básica en salud (Puesto de Salud) en la comunidad de la Virginia del municipio de Riosucio Chocó y dotarlo con nuevas tecnologías y los insumos necesarios para su funcionamiento </v>
          </cell>
        </row>
        <row r="16395">
          <cell r="E16395">
            <v>527745154271</v>
          </cell>
          <cell r="F16395" t="str">
            <v>Implementar 14 jornadas de vinculación al sistema subsidiado de salud en las zonas rurales del municipio de Sipí departamento de choco, para que los habitantes puedan acceder al sistema subsidiado de salud.</v>
          </cell>
        </row>
        <row r="16396">
          <cell r="E16396">
            <v>527745154337</v>
          </cell>
          <cell r="F16396" t="str">
            <v>Contratar un nuevo operador que preste eficientemente los servicios de atención en salud a todos los habitantes del municipio de Sipí departamento del Choco.</v>
          </cell>
        </row>
        <row r="16397">
          <cell r="E16397">
            <v>527745154392</v>
          </cell>
          <cell r="F16397" t="str">
            <v>Capacitar en medicina tradicional a las parteras del municipio de Sipí departamento del Choco, para fortalecer sus conocimientos ancestrales y mejorar sus servicios.</v>
          </cell>
        </row>
        <row r="16398">
          <cell r="E16398">
            <v>527745154436</v>
          </cell>
          <cell r="F16398" t="str">
            <v>Fortalecer los conocimientos médicos ancestrales mediante procesos propios de capacitación y transferencia de saberes a las mujeres, jóvenes y niños del Resguardo indígena Sanandocito del municipio de Sipí  departamento del Choco</v>
          </cell>
        </row>
        <row r="16399">
          <cell r="E16399">
            <v>527745154477</v>
          </cell>
          <cell r="F16399" t="str">
            <v>Construir y dotar un hospital de primer nivel en la cabecera municipal; que garantice la atención inmediata a todos los habitantes del municipio de Sipí departamento del Chocó</v>
          </cell>
        </row>
        <row r="16400">
          <cell r="E16400">
            <v>527745154532</v>
          </cell>
          <cell r="F16400" t="str">
            <v>Construir y dotar 14 puestos de salud en todas las comunidades rurales del municipio de Sipí departamento del Choco para que presten los servicios básicos de salud a los habitantes de las zonas rurales.</v>
          </cell>
        </row>
        <row r="16401">
          <cell r="E16401">
            <v>527745154605</v>
          </cell>
          <cell r="F16401" t="str">
            <v>Dotar de tres ambulancias acuáticas para las comunidades de San Agustín, Charco largo y Santa rosa, para garantizar el transporte de paciente y de su acompañante a centros de atención más avanzados en el municipio de Sipí Chocó</v>
          </cell>
        </row>
        <row r="16402">
          <cell r="E16402">
            <v>527745154693</v>
          </cell>
          <cell r="F16402" t="str">
            <v>Dotar con reactivos e insumos médicos al centro de salud ubicado en Sipí Cabecera Municipal departamento del Choco.</v>
          </cell>
        </row>
        <row r="16403">
          <cell r="E16403">
            <v>527745154736</v>
          </cell>
          <cell r="F16403" t="str">
            <v>Contratar 14 enfermeras auxiliares para cada comunidad rural del municipio de Sipí departamento del Choco, que presten los servicios de atención médica a todos los habitantes de las zonas rurales.</v>
          </cell>
        </row>
        <row r="16404">
          <cell r="E16404">
            <v>527745154794</v>
          </cell>
          <cell r="F16404" t="str">
            <v>Contratar un médico y dos enfermeras para ampliar la planta de personal que atiende el centro médico de la cabecera municipal de Sipí departamento del Choco.</v>
          </cell>
        </row>
        <row r="16405">
          <cell r="E16405">
            <v>527745154863</v>
          </cell>
          <cell r="F16405" t="str">
            <v>Implementar un programa encaminado al rescate del conocimiento medico ancestral y prácticas culturales propias de los médicos tradicionales en las comunidades rurales del municipio de Sipí departamento del Choco</v>
          </cell>
        </row>
        <row r="16406">
          <cell r="E16406">
            <v>527745154953</v>
          </cell>
          <cell r="F16406" t="str">
            <v>Realizar cuatro brigadas médicas anuales, en las 14 comunidades de municipio de Sipí departamento del Chocó, para mitigar y prevenir enfermedades de P Y P y epidemiológicas en la población rural.</v>
          </cell>
        </row>
        <row r="16407">
          <cell r="E16407">
            <v>527745234376</v>
          </cell>
          <cell r="F16407" t="str">
            <v>Promover Programas de prevención y protección para niñas, niños y adolescentes   del municipio de Sipí.</v>
          </cell>
        </row>
        <row r="16408">
          <cell r="E16408">
            <v>527800197029</v>
          </cell>
          <cell r="F16408" t="str">
            <v>Fortalecer la implementación de  actividades de Promoción de la salud y prevención de la enfermedad con enfoque de étnico y de género en comunidades rurales negras,  indígenas y mestizas del Municipio de Unguía-Chocó.</v>
          </cell>
        </row>
        <row r="16409">
          <cell r="E16409">
            <v>527800197063</v>
          </cell>
          <cell r="F16409" t="str">
            <v>Diseñar y construir infraestructura básica en salud (centro de salud) y dotarlo con nuevas tecnologías y los insumos necesarios para su funcionamiento en el corregimiento de Santa María  Municipio de Unguía- Choco.</v>
          </cell>
        </row>
        <row r="16410">
          <cell r="E16410">
            <v>527800197077</v>
          </cell>
          <cell r="F16410" t="str">
            <v>Diseñar y construir infraestructura básica en salud (centro de salud) y dotarlo con nuevas tecnologías y los insumos necesarios para su funcionamiento, en el corregimiento de Gilgal  Municipio de Unguía- Chocó.</v>
          </cell>
        </row>
        <row r="16411">
          <cell r="E16411">
            <v>527800197091</v>
          </cell>
          <cell r="F16411" t="str">
            <v>Diseñar y construir infraestructura básica en salud (centro de salud) y dotarlo con nuevas tecnologías y los insumos necesarios para su funcionamiento, en el corregimiento de Tanela  Municipio de Unguía- Chocó.</v>
          </cell>
        </row>
        <row r="16412">
          <cell r="E16412">
            <v>527800197105</v>
          </cell>
          <cell r="F16412" t="str">
            <v>Diseñar y construir infraestructura básica en salud (centro de salud) y dotarlo con nuevas tecnologías y los insumos necesarios para su funcionamiento, en el resguardo indígena de Ciparado Municipio de Unguía- Choco.</v>
          </cell>
        </row>
        <row r="16413">
          <cell r="E16413">
            <v>527800197125</v>
          </cell>
          <cell r="F16413" t="str">
            <v>Diseñar y construir infraestructura básica en salud (centro de salud) y dotarlo con nuevas tecnologías y los insumos necesarios para su funcionamiento, en el corregimiento de Balboa, Municipio de Unguía- Chocó.</v>
          </cell>
        </row>
        <row r="16414">
          <cell r="E16414">
            <v>527800197158</v>
          </cell>
          <cell r="F16414" t="str">
            <v>Diseñar y construir  infraestructura básica en salud (centro de salud) y dotarlo con nuevas tecnologías y los insumos necesarios para su funcionamiento, en el corregimiento de Titumate en   Municipio de Unguía- Choco.</v>
          </cell>
        </row>
        <row r="16415">
          <cell r="E16415">
            <v>527800197398</v>
          </cell>
          <cell r="F16415" t="str">
            <v>Diseñar y construir infraestructura básica en salud (puesto de salud) y dotarlo con nuevas tecnologías y los insumos necesarios para su funcionamiento, en la comunidad de Marriaga en el  Municipio de Unguía- Choco.</v>
          </cell>
        </row>
        <row r="16416">
          <cell r="E16416">
            <v>527800197406</v>
          </cell>
          <cell r="F16416" t="str">
            <v>Diseñar y construir infraestructura básica en salud (puesto de salud) y dotarlo con nuevas tecnologías y los insumos necesarios para su funcionamiento, en la comunidad de Tumarado  en el  Municipio de Unguía- Chocó.</v>
          </cell>
        </row>
        <row r="16417">
          <cell r="E16417">
            <v>527800197432</v>
          </cell>
          <cell r="F16417" t="str">
            <v>Diseñar y construir infraestructura básica en salud  (puesto de salud) y dotarlo con nuevas tecnologías y los insumos necesarios para su funcionamiento, en la comunidad del Roto  en el  Municipio de Unguía- Choco.</v>
          </cell>
        </row>
        <row r="16418">
          <cell r="E16418">
            <v>527800197461</v>
          </cell>
          <cell r="F16418" t="str">
            <v>Diseñar y construir infraestructura básica en salud (centro de salud) y dotarlo con nuevas tecnologías y los insumos necesarios para su funcionamiento, en la comunidad indígena Arquía  en el  Municipio de Unguía- Choco, teniendo en cuenta sus usos y costumbres.</v>
          </cell>
        </row>
        <row r="16419">
          <cell r="E16419">
            <v>527800197503</v>
          </cell>
          <cell r="F16419" t="str">
            <v>Diseñar y construir infraestructura básica en salud (centro de salud) y dotarlo con nuevas tecnologías y los insumos necesarios para su funcionamiento, en la comunidad mestiza de Santa rita en el  Municipio de Unguía- Choco.</v>
          </cell>
        </row>
        <row r="16420">
          <cell r="E16420">
            <v>527800197849</v>
          </cell>
          <cell r="F16420" t="str">
            <v>Implementar charlas sobre deberes y derechos en salud a los habitantes de las comunidades negras, indígenas y mestizas del Municipio de Unguía- Chocó.</v>
          </cell>
        </row>
        <row r="16421">
          <cell r="E16421">
            <v>527800197958</v>
          </cell>
          <cell r="F16421" t="str">
            <v>Dotar de una ambulancia acuática y  una terrestre  para el transporte asistencial básico mecalizado  de los pacientes de las comunidades negras, indígenas y mestizos del Municipio de Uniguia-Choco</v>
          </cell>
        </row>
        <row r="16422">
          <cell r="E16422">
            <v>527800197990</v>
          </cell>
          <cell r="F16422" t="str">
            <v>Diseñar, construir y dotar un hospital de primer nivel en la cabecera Municipal de Ungía- Chocó.</v>
          </cell>
        </row>
        <row r="16423">
          <cell r="E16423">
            <v>527800198089</v>
          </cell>
          <cell r="F16423" t="str">
            <v>Crear una entidad administradora de planes de beneficio nativa de la región en el Municipio de Ungía- Chocó.</v>
          </cell>
        </row>
        <row r="16424">
          <cell r="E16424">
            <v>527800198129</v>
          </cell>
          <cell r="F16424" t="str">
            <v>Recuperar los saberes y medicina ancestral en las comunidades negras e indígenas del Municipio de Unguía -Chocó y capacitarlos en primeros auxilios.</v>
          </cell>
        </row>
        <row r="16425">
          <cell r="E16425">
            <v>527800198790</v>
          </cell>
          <cell r="F16425" t="str">
            <v>Dotar de recurso humano la infraestructura en salud existente en el municipio de Unguía Chocó, con prioridad para los profesionales nativos de la región.</v>
          </cell>
        </row>
        <row r="16426">
          <cell r="E16426">
            <v>527800233576</v>
          </cell>
          <cell r="F16426" t="str">
            <v>Implementar y generar un programa de reconocimiento y apoyo psicosocial a la población con capacidades diferenciales en el municipio de unguía  - chocó</v>
          </cell>
        </row>
        <row r="16427">
          <cell r="E16427">
            <v>527006190102</v>
          </cell>
          <cell r="F16427" t="str">
            <v>Formular e implementar proyectos para el mejoramiento del sistema educativo en el municipio de Acandi Chocó.</v>
          </cell>
        </row>
        <row r="16428">
          <cell r="E16428">
            <v>527006190618</v>
          </cell>
          <cell r="F16428" t="str">
            <v>Fortalecer el Programa Abriendo Caminos en las comunidades étnicas del concejo comunitario de Cocomanorte, Cocomasur, Cocomaseco y los resguardos indigenas de Chidima y Pescadito del Municipio de Acandi Chocó.</v>
          </cell>
        </row>
        <row r="16429">
          <cell r="E16429">
            <v>527006190656</v>
          </cell>
          <cell r="F16429" t="str">
            <v>Dotar de transporte escolar  las veredas de Zardí, Triganá, San Nicolás, del corregimiento de san francisco y  los resguardos indigenas Chidima y pescadito   en el municipio de Acandí Chocó.</v>
          </cell>
        </row>
        <row r="16430">
          <cell r="E16430">
            <v>527006190713</v>
          </cell>
          <cell r="F16430" t="str">
            <v>Reubicar el Centro  educativo del resguardo indígena de Chidima en el municipio de Acandi chocó</v>
          </cell>
        </row>
        <row r="16431">
          <cell r="E16431">
            <v>527006190732</v>
          </cell>
          <cell r="F16431" t="str">
            <v>Construir  aulas comunitarias especiales en las comunidades de los consejos comunitarios de Cocomaseco, Cocomanorte y Cocomaseco de Acandí Chocó. , del municipio de  Acandí Chocó</v>
          </cell>
        </row>
        <row r="16432">
          <cell r="E16432">
            <v>527006190745</v>
          </cell>
          <cell r="F16432" t="str">
            <v>Dotar  la sede educativa del resguardo indigena de pescadito con mobiliario y materiales didácticos.</v>
          </cell>
        </row>
        <row r="16433">
          <cell r="E16433">
            <v>527006190751</v>
          </cell>
          <cell r="F16433" t="str">
            <v>Aplicar  la catedra de Etno educación en las instituciones y centros educativos de las  comunidades de los consejos comunitarios de Cocomaseco, cocomanorte y cocomasur en el municipio de Acandí Chocó.</v>
          </cell>
        </row>
        <row r="16434">
          <cell r="E16434">
            <v>527006190796</v>
          </cell>
          <cell r="F16434" t="str">
            <v>Fortalecer la presencia de la  Universidad del tecnologica del chocó, (UTCH), Universidad del Pacifico y el SENA en los consejos comunitarios de cocomaseco, cocomasur, cocomanorte y los resguardos indigenas de chidima y pescadito.</v>
          </cell>
        </row>
        <row r="16435">
          <cell r="E16435">
            <v>527006190812</v>
          </cell>
          <cell r="F16435" t="str">
            <v xml:space="preserve">Mejorar y ampliar la sede educativa del resguardo indígena Pescadito en el municipio de Acandi Chocó. </v>
          </cell>
        </row>
        <row r="16436">
          <cell r="E16436">
            <v>527006190814</v>
          </cell>
          <cell r="F16436" t="str">
            <v>Construir y diseñar infraestructura  educativa, dotada de  biblioteca y restaurante escolar en los resguardo indígenas de Chidima y Pescadito de Acandi Chocó.</v>
          </cell>
        </row>
        <row r="16437">
          <cell r="E16437">
            <v>527006190819</v>
          </cell>
          <cell r="F16437" t="str">
            <v>Construir centros de atencion a la primera infancia en las comunidades de acandi, brillante, penaloza, batatilla, sapzurro, chugandi, capurgana  en el municipio de Acandí Chocó.</v>
          </cell>
        </row>
        <row r="16438">
          <cell r="E16438">
            <v>527006191319</v>
          </cell>
          <cell r="F16438" t="str">
            <v>Mejorar  y dotar a la infraestructura educativa de   San Francisco, Sardí, Caleta, San Miguel, Furutungo,  Peñalosa, Titiza, El Besóte, los Tibirre,  Chugandicito, Aguas Blancas,  Chugandí, Triganá, en Acandi  Chocó</v>
          </cell>
        </row>
        <row r="16439">
          <cell r="E16439">
            <v>527006191330</v>
          </cell>
          <cell r="F16439" t="str">
            <v xml:space="preserve">Construir centros de atencion integral a la primera infancia en los resguardos indigena de Chidima y Pescadito en el Municipio de Acandi-Choco. </v>
          </cell>
        </row>
        <row r="16440">
          <cell r="E16440">
            <v>527006191441</v>
          </cell>
          <cell r="F16440" t="str">
            <v>Fortalecer el proyecto de la fundación  renacer de la  mano de DIOS que atiene a infantes con capacidades diferentes  en el Municipio de Acandi Choco.</v>
          </cell>
        </row>
        <row r="16441">
          <cell r="E16441">
            <v>527006191447</v>
          </cell>
          <cell r="F16441" t="str">
            <v>Formar a personas de los resguardos indigenas pescadito y chidima en medicina occidental en el municipio de Acandí Chocó.</v>
          </cell>
        </row>
        <row r="16442">
          <cell r="E16442">
            <v>527006191552</v>
          </cell>
          <cell r="F16442" t="str">
            <v>Diseñar y construir   escenarios deportivos para la práctica recreativa y deportiva en las comunidades rurales del Municipio de  Acandí- Choco.</v>
          </cell>
        </row>
        <row r="16443">
          <cell r="E16443">
            <v>527006191571</v>
          </cell>
          <cell r="F16443" t="str">
            <v>Diseñar y construir   parques infantiles publicos  en las comunidades rurales y cabecera  del Municipio de  Acandí- Choco.</v>
          </cell>
        </row>
        <row r="16444">
          <cell r="E16444">
            <v>527099222992</v>
          </cell>
          <cell r="F16444" t="str">
            <v>Implementar programa  para el mejoramiento de la infraestructura física en las sedes educativa de las comunidades rurales afros del municipio de Bojaya-Chocó.</v>
          </cell>
        </row>
        <row r="16445">
          <cell r="E16445">
            <v>527099223617</v>
          </cell>
          <cell r="F16445" t="str">
            <v>Gestionar la dotación de materiales didácticos e inmobiliario en los establecimientos de las  comunidades afros e indígenas  del municipio de Bojayá- Chocó.</v>
          </cell>
        </row>
        <row r="16446">
          <cell r="E16446">
            <v>527099223753</v>
          </cell>
          <cell r="F16446" t="str">
            <v>Elaborar y diseñar  material pedagógico en los establecimientos educativos indigenas ubicados en el municipio de Bojaya-Chocó.</v>
          </cell>
        </row>
        <row r="16447">
          <cell r="E16447">
            <v>527099223875</v>
          </cell>
          <cell r="F16447" t="str">
            <v>Dotar de transporte educativo fluvial a la población estudiantil afro e indígena de las comunidades rurales ubicadas en el municipio de Bojayá-chocó.</v>
          </cell>
        </row>
        <row r="16448">
          <cell r="E16448">
            <v>527099223899</v>
          </cell>
          <cell r="F16448" t="str">
            <v xml:space="preserve"> Gestionar el nombramiento de directivos y docentes en los establecimientos educativos de las comunidades afros e indígenas  del Municipio de Bojayá - Choco.</v>
          </cell>
        </row>
        <row r="16449">
          <cell r="E16449">
            <v>527099223962</v>
          </cell>
          <cell r="F16449" t="str">
            <v xml:space="preserve"> Realizar capacitaciones a los docentes de los establecimientos educativos afros e indígenas del Municipio de Bojayá, Chocó.</v>
          </cell>
        </row>
        <row r="16450">
          <cell r="E16450">
            <v>527099223984</v>
          </cell>
          <cell r="F16450" t="str">
            <v>Implementar  programas de alfabetización en las comunidades rurales afro e indígenas del municipio de Bojaya-Chocó.</v>
          </cell>
        </row>
        <row r="16451">
          <cell r="E16451">
            <v>527099224022</v>
          </cell>
          <cell r="F16451" t="str">
            <v>Gestionar programas de becas y subsidios para garantizar el acceso a la educación superior y gestionar cupos especiales para la población de la Subregión de Chocó</v>
          </cell>
        </row>
        <row r="16452">
          <cell r="E16452">
            <v>527099224066</v>
          </cell>
          <cell r="F16452" t="str">
            <v>Construir la infraestructura física de los establecimientos educativos ubicados en las comunidades indígenas del municipio de Bojayá-Chocó.</v>
          </cell>
        </row>
        <row r="16453">
          <cell r="E16453">
            <v>527099224162</v>
          </cell>
          <cell r="F16453" t="str">
            <v>Ampliar la cobertura de los programas de la atención a la primera infancia en las diferentes modalidades para comunidades rurales afros e indígenas del municipio de Bojaya-Chocó.</v>
          </cell>
        </row>
        <row r="16454">
          <cell r="E16454">
            <v>527099224186</v>
          </cell>
          <cell r="F16454" t="str">
            <v>Gestionar la financiación de la elaboración de los proyectos educativos étnicos  del municipio de Bojayá-Chocó.</v>
          </cell>
        </row>
        <row r="16455">
          <cell r="E16455">
            <v>527099224224</v>
          </cell>
          <cell r="F16455" t="str">
            <v>Construir y dotar la infraestructura física de restaurantes escolares en las comunidades rurales afro e indígenas del municipio de Bojayá-Chocó.</v>
          </cell>
        </row>
        <row r="16456">
          <cell r="E16456">
            <v>527099224252</v>
          </cell>
          <cell r="F16456" t="str">
            <v>Implementar un sistema efectivo de seguimiento a la prestación del servicio del programa de alimentación escolar en las comunidades rurales afro e indígenas del municipio de Bojayá-Chocó.</v>
          </cell>
        </row>
        <row r="16457">
          <cell r="E16457">
            <v>527099225501</v>
          </cell>
          <cell r="F16457" t="str">
            <v>Diseñar, construir y dotar  una casa de la cultura inter étnica en la cabecera municipal de Bojayá, Chocó.</v>
          </cell>
        </row>
        <row r="16458">
          <cell r="E16458">
            <v>527099225537</v>
          </cell>
          <cell r="F16458" t="str">
            <v>Diseñar, construir y dotar un estadio de fútbol con grama sintética en Bellavista cabecera municipal de Bojayá, Chocó</v>
          </cell>
        </row>
        <row r="16459">
          <cell r="E16459">
            <v>527099225594</v>
          </cell>
          <cell r="F16459" t="str">
            <v>Diseñar y construir  casas culturales  Jaivaná, para las comunidades indígenas Embera, de el municipio de Bojayá, departamento de Chocó</v>
          </cell>
        </row>
        <row r="16460">
          <cell r="E16460">
            <v>527099225950</v>
          </cell>
          <cell r="F16460" t="str">
            <v>Diseñar y construir  casas culturales  Jaivaná, para las comunidades indígenas Embera, de el municipio de Bojayá, departamento de Chocó</v>
          </cell>
        </row>
        <row r="16461">
          <cell r="E16461">
            <v>527099232905</v>
          </cell>
          <cell r="F16461" t="str">
            <v>Capacitar en educación ambiental a los pobladores de los territorios étnicos receptores del pago por servicios ambientales del municipio de Bojayá.</v>
          </cell>
        </row>
        <row r="16462">
          <cell r="E16462">
            <v>527099233019</v>
          </cell>
          <cell r="F16462" t="str">
            <v>Implementar un programa de formación deportiva en el municipio de bojaya Departamento del Chocó</v>
          </cell>
        </row>
        <row r="16463">
          <cell r="E16463">
            <v>527099233034</v>
          </cell>
          <cell r="F16463" t="str">
            <v>Fortalecer la escuela de enseñanza de música tradicional con profesores permanentes e Implementar y promocionar prácticas culturales en las instituciones educativas en el municipio de de Bojaya Departamento del Chocó</v>
          </cell>
        </row>
        <row r="16464">
          <cell r="E16464">
            <v>527099233155</v>
          </cell>
          <cell r="F16464" t="str">
            <v>Diseñar, construir y dotar un centro de atención integral a la primera infancia con enfoque étnico y diferencial que atienda a los niños de 0 a 5 años de las comunidades negras, indígenas y mestizos del Municipio de Bojaya-Choco</v>
          </cell>
        </row>
        <row r="16465">
          <cell r="E16465">
            <v>527150210212</v>
          </cell>
          <cell r="F16465" t="str">
            <v>Construir escenario deportivos en todas las comunidades Afro e indígenas en Carmen del Darien Chocó</v>
          </cell>
        </row>
        <row r="16466">
          <cell r="E16466">
            <v>527150210620</v>
          </cell>
          <cell r="F16466" t="str">
            <v>Construir parques recreacionales en las comunidades afros  e indígena del municipio de Carmen del Darién-Choco</v>
          </cell>
        </row>
        <row r="16467">
          <cell r="E16467">
            <v>527150210748</v>
          </cell>
          <cell r="F16467" t="str">
            <v>Fortalecer el sistema educativo étnico SEIP (Sistema Educativo Indígena Propio).</v>
          </cell>
        </row>
        <row r="16468">
          <cell r="E16468">
            <v>527150210775</v>
          </cell>
          <cell r="F16468" t="str">
            <v>Fortalecer a la Cátedra de la de Paz en Carmen del Darien. Chocó.</v>
          </cell>
        </row>
        <row r="16469">
          <cell r="E16469">
            <v>527150210779</v>
          </cell>
          <cell r="F16469" t="str">
            <v>Diseñar, construir y dotar infraestructuras educativas integrales con espacios que apoyan y faciliten el trabajo de los ambientes pedagógicos en el Municipio Carmen del Darién -Choco.</v>
          </cell>
        </row>
        <row r="16470">
          <cell r="E16470">
            <v>527150210799</v>
          </cell>
          <cell r="F16470" t="str">
            <v>Diseñar, Construir y dotar en las comunidades negras infraestructuras educativas integrales con espacios  que apoyan y faciliten la formación  de los ambientes pedagógicos en el Municipio Carmen del Darién -Choco.</v>
          </cell>
        </row>
        <row r="16471">
          <cell r="E16471">
            <v>527150210826</v>
          </cell>
          <cell r="F16471" t="str">
            <v xml:space="preserve">Mejorar, ampliar  y dotar la infraestructura de educativa en el Municipio de Carmen del Darién- Choco. </v>
          </cell>
        </row>
        <row r="16472">
          <cell r="E16472">
            <v>527150210851</v>
          </cell>
          <cell r="F16472" t="str">
            <v xml:space="preserve"> Implementar 6 granjas integrales escolares con fines pedagógicos  y con enfoque étnico para las prácticas estudiantiles de la Institución educativa ERACLIO LARA ARROYO, PRIMITIVO PALACIOS PALACIOS, JORGE VALENCIA LOZANO, CENTRO EDUCATIVO PUEBLO NUEVO, Institución Educativa Indigena Unión Chocoroto, Centro Educativo Oibida  Kuvamiando Municipio de Rio Sucio-Choco.</v>
          </cell>
        </row>
        <row r="16473">
          <cell r="E16473">
            <v>527150210869</v>
          </cell>
          <cell r="F16473" t="str">
            <v>Implementar programas de educación inclusiva media, básica y superior para personas en condición de discapacidad en las comunidades indígenas y negras del Municipio del Carmen del Darién -Choco.</v>
          </cell>
        </row>
        <row r="16474">
          <cell r="E16474">
            <v>527150210886</v>
          </cell>
          <cell r="F16474" t="str">
            <v xml:space="preserve">Dotar de Transporte escolar  terrestre  los centros educativos de Primitivos Palacios y Heraclito Clara Arroyo, Pueblo Nuevo Jiguamiando y el Centro educativo Indigena Oibida  Kuvamiando,  en el Municipio de Carmen del Darién. </v>
          </cell>
        </row>
        <row r="16475">
          <cell r="E16475">
            <v>527150210898</v>
          </cell>
          <cell r="F16475" t="str">
            <v xml:space="preserve">Dotar de Transporte escolar  fluvial  los centros educativos de  Primitivo  Palacios, Pueblo Nuevo Jiguamiando, Oibida Kuvamiando, Eraklio lara arroyo, Jorge Valencia  Lozano  y Institución Educativa Unión Chogoroto en el Municipio de Carmen del Darién- Choco. </v>
          </cell>
        </row>
        <row r="16476">
          <cell r="E16476">
            <v>527150210990</v>
          </cell>
          <cell r="F16476" t="str">
            <v xml:space="preserve">Diseñar, Construir y Dotar casa albargue para estudiantes negros en la cabecera Municipal Curbarado-Carmen del Darién -Choco, provenientes de las comunidades rurales. </v>
          </cell>
        </row>
        <row r="16477">
          <cell r="E16477">
            <v>527150211007</v>
          </cell>
          <cell r="F16477" t="str">
            <v xml:space="preserve">Diseñar, construir y dotar casa albergue para estudiantes Indígenas en la cabecera Municipal Curbarado-Carmen del Darién -Choco. </v>
          </cell>
        </row>
        <row r="16478">
          <cell r="E16478">
            <v>527150211044</v>
          </cell>
          <cell r="F16478" t="str">
            <v xml:space="preserve">Dotar de materiales didácticos y pedagógicos las Instituciones, Centros y Sedes educativas existentes en el Municipio de Carmen del Darien-Choco. </v>
          </cell>
        </row>
        <row r="16479">
          <cell r="E16479">
            <v>527150211098</v>
          </cell>
          <cell r="F16479" t="str">
            <v xml:space="preserve">Implementar  programas  de siembra de circuitos cortos que garanticen tener minutas en enfoque diferencial </v>
          </cell>
        </row>
        <row r="16480">
          <cell r="E16480">
            <v>527150211109</v>
          </cell>
          <cell r="F16480" t="str">
            <v xml:space="preserve">Diseñar, Construir y Dotar una sede Universtaria de la Universidad Tecnológica del Choco en la comunidad de curbaradó cabecera Municipal del Carmen del Darién-Choco. </v>
          </cell>
        </row>
        <row r="16481">
          <cell r="E16481">
            <v>527150211125</v>
          </cell>
          <cell r="F16481" t="str">
            <v>Implementar minutas con enfoque diferencial, operados por recurso humano nativo de la región, en el Municipio de Carmen del Darién-Choco.</v>
          </cell>
        </row>
        <row r="16482">
          <cell r="E16482">
            <v>527150211158</v>
          </cell>
          <cell r="F16482" t="str">
            <v>Diseñar, Construir y Dotar infraestructura para la prestación del servicio de la modalidad de desarrollo en medio Familiar en las comunidades negras e  indígenas del Municipio de Carmen del Darién  -Choco.</v>
          </cell>
        </row>
        <row r="16483">
          <cell r="E16483">
            <v>527150211173</v>
          </cell>
          <cell r="F16483" t="str">
            <v>Ampliar y Capacitar la planta de docentes del municipio de Carmen del Darien-Choco</v>
          </cell>
        </row>
        <row r="16484">
          <cell r="E16484">
            <v>527150211183</v>
          </cell>
          <cell r="F16484" t="str">
            <v xml:space="preserve">Implementar modelos de educación flexibles acorde a las dinámicas territoriales  en favor de los habitantes de las comunidades negras  e indígenas del Municipio de Carmen del Darien. </v>
          </cell>
        </row>
        <row r="16485">
          <cell r="E16485">
            <v>527150211191</v>
          </cell>
          <cell r="F16485" t="str">
            <v>Implementar programas subsidiarios para la población con discapacidades diferentes en el Municipio de Carmen del Darién- Choco.</v>
          </cell>
        </row>
        <row r="16486">
          <cell r="E16486">
            <v>527150211196</v>
          </cell>
          <cell r="F16486" t="str">
            <v xml:space="preserve">Diseñar, Construir y Dotar centro de desarrollo infantil en la comunidad de Domingodo   para la atención de niños y niñas  de 1 año a 4 años 11 meses en el Municipio de Carmen del Darién-Choco. </v>
          </cell>
        </row>
        <row r="16487">
          <cell r="E16487">
            <v>527150211222</v>
          </cell>
          <cell r="F16487" t="str">
            <v>Fortalecer la formacion profesional integral para el trabajo en las comunidades del Municipio de Carmen del Darien-Choco.</v>
          </cell>
        </row>
        <row r="16488">
          <cell r="E16488">
            <v>527205210220</v>
          </cell>
          <cell r="F16488" t="str">
            <v xml:space="preserve">  Aplicar la catedra  de Afrocolombiano en las Instituciones rurales de la Subregión de Chocó</v>
          </cell>
        </row>
        <row r="16489">
          <cell r="E16489">
            <v>527205210231</v>
          </cell>
          <cell r="F16489" t="str">
            <v xml:space="preserve"> Dotar con  muebles , laboratorios, implementos deportivos y  tecnología   los centros educativos y  garantizar una educación con calidad. En el municipio de Condoto.</v>
          </cell>
        </row>
        <row r="16490">
          <cell r="E16490">
            <v>527205210421</v>
          </cell>
          <cell r="F16490" t="str">
            <v xml:space="preserve"> Adecuar y mejorar los centros educativos existentes en las comunidades rurales del municipio de Condoto departamento del Choco.</v>
          </cell>
        </row>
        <row r="16491">
          <cell r="E16491">
            <v>527205210603</v>
          </cell>
          <cell r="F16491" t="str">
            <v>Nombrar  docentes con los perfiles preferiblemente  de las 14 comunidades Opogodo, Jigualito, La Hilaria, El Paso,  Acosó, La Muriña, Aguacate, La Planta, Consuelo de Andrapeda, Soledad de Tajuato, Santa Ana , Alto Bonito y Vira Vira, incluyendo la cabecera municipal, del municipio de Condoto</v>
          </cell>
        </row>
        <row r="16492">
          <cell r="E16492">
            <v>527205210623</v>
          </cell>
          <cell r="F16492" t="str">
            <v>Garantizar el  transporte escolar gratuito para niños, niñas y adolescentes  de los corregimientos que asisten a las Instituciones educativas del Municipio de Condoto   más cercanas donde se encuentren los centros educativos, Opogodo, Jigualito, la Hilaria, Santa ana, consuelo, soledad,  la planta y la cabecera municipal del municipio de Condoto departamento del Choco.</v>
          </cell>
        </row>
        <row r="16493">
          <cell r="E16493">
            <v>527205210627</v>
          </cell>
          <cell r="F16493" t="str">
            <v>Implementar Modelos  flexibles de educación  y  Programas de alfabetización, en los corregimientos del municipio de Condoto.</v>
          </cell>
        </row>
        <row r="16494">
          <cell r="E16494">
            <v>527205210643</v>
          </cell>
          <cell r="F16494" t="str">
            <v>Construir un comedor escolar en las comunidades indígenas de Alto Bonito y Vira vira del municipio de Condoto departamento del Chocó.</v>
          </cell>
        </row>
        <row r="16495">
          <cell r="E16495">
            <v>527205210650</v>
          </cell>
          <cell r="F16495" t="str">
            <v>Supervisar y controlar el programa PAE para garantizar una mejor prestación del servicio y atención con calidad por parte del operador y ampliar la cobertura en todas las comunidades rurales Afro e Indígenas del municipio de Condoto – Chocó.</v>
          </cell>
        </row>
        <row r="16496">
          <cell r="E16496">
            <v>527205210654</v>
          </cell>
          <cell r="F16496" t="str">
            <v>construir  13 canchas múltiples dentro de las IE del municipio de Condoto</v>
          </cell>
        </row>
        <row r="16497">
          <cell r="E16497">
            <v>527205210663</v>
          </cell>
          <cell r="F16497" t="str">
            <v>Gestionar programas de becas y subsidios para garantizar el acceso a la educación superior y gestionar cupos especiales para la población de la Subregión de Chocó</v>
          </cell>
        </row>
        <row r="16498">
          <cell r="E16498">
            <v>527205210672</v>
          </cell>
          <cell r="F16498" t="str">
            <v>Construir  una casa hogar comunitario en el corregimiento de opogodo, Santa ana y Condoto  para niños, niñas y adolescentes  de los corregimientos que asisten a las Instituciones</v>
          </cell>
        </row>
        <row r="16499">
          <cell r="E16499">
            <v>527205210676</v>
          </cell>
          <cell r="F16499" t="str">
            <v>Dotar los hogares  infantiles de los corregimiento de Opogodo, Santa ana y Condoto cabecera Municipal.</v>
          </cell>
        </row>
        <row r="16500">
          <cell r="E16500">
            <v>527205210687</v>
          </cell>
          <cell r="F16500" t="str">
            <v>Dotar de Instrumentos musicales (Formato Chirimia ) y vestuarios de danzas folkloricas en las IE del municipio de Condoto departamento del Chocó</v>
          </cell>
        </row>
        <row r="16501">
          <cell r="E16501">
            <v>527205210774</v>
          </cell>
          <cell r="F16501" t="str">
            <v>Construir e implementar de un modelo educativo intercultural para los pueblos indígenas y para las comunidades negras de la Subregión del Chocó</v>
          </cell>
        </row>
        <row r="16502">
          <cell r="E16502">
            <v>527205210781</v>
          </cell>
          <cell r="F16502" t="str">
            <v>Construir  centros de desarrollo integral a la primera infancia en todos los resguardos  indígenas y comunidades afro  del municipio de Condoto</v>
          </cell>
        </row>
        <row r="16503">
          <cell r="E16503">
            <v>527205210794</v>
          </cell>
          <cell r="F16503" t="str">
            <v>nombrar docentes afros e indígenas de acuerdo a la etnia a partir del calendario escolar del municipio de Condoto departamento del Chocó</v>
          </cell>
        </row>
        <row r="16504">
          <cell r="E16504">
            <v>527205210796</v>
          </cell>
          <cell r="F16504" t="str">
            <v>Dotar con  útiles escolares y material fungible todas  las Sedes Educativas de las comunidades Afro e indigenas del municipio de Condoto  Choco departamento del Choco</v>
          </cell>
        </row>
        <row r="16505">
          <cell r="E16505">
            <v>527205210812</v>
          </cell>
          <cell r="F16505" t="str">
            <v>Ampliar la cobertura del programa de cero a siempre en las zonas rurales del Municipio de Condoto departamento del Choco.</v>
          </cell>
        </row>
        <row r="16506">
          <cell r="E16506">
            <v>527205210823</v>
          </cell>
          <cell r="F16506" t="str">
            <v>Dotar con elementos deportivos a 15 instituciones educativas del Municipio de Condoto  departamento del Chocó</v>
          </cell>
        </row>
        <row r="16507">
          <cell r="E16507">
            <v>527205210840</v>
          </cell>
          <cell r="F16507" t="str">
            <v>capacitar a los docentes del municipio de Condoto  con nuevas metodología educativas</v>
          </cell>
        </row>
        <row r="16508">
          <cell r="E16508">
            <v>527205210847</v>
          </cell>
          <cell r="F16508" t="str">
            <v>Brindar una  Charla a los jóvenes en las diferentes instituciones educativas sobre la prevención y atención al consumo de sustancias psicoactivas en el municipio de Condoto departamento del Chocó</v>
          </cell>
        </row>
        <row r="16509">
          <cell r="E16509">
            <v>527205210849</v>
          </cell>
          <cell r="F16509" t="str">
            <v>Construir tres casas de la cultura en los corregimientos de opogodó, Santana y la Planta en el municipio de Condoto-Chocó.</v>
          </cell>
        </row>
        <row r="16510">
          <cell r="E16510">
            <v>527205210895</v>
          </cell>
          <cell r="F16510" t="str">
            <v>Construir escenarios deportivos, recreativos y culturales en las comunidades rurales afros e indígenas en el municipio de Condoto Departamento del Chocó.</v>
          </cell>
        </row>
        <row r="16511">
          <cell r="E16511">
            <v>527205210925</v>
          </cell>
          <cell r="F16511" t="str">
            <v>Ampliar y mejorar la casa de la cultura ubicada en la cabecera municipal del Condoto -Chocó</v>
          </cell>
        </row>
        <row r="16512">
          <cell r="E16512">
            <v>527205211006</v>
          </cell>
          <cell r="F16512" t="str">
            <v>Construir  tres  polideportivos en los corregimientos de Santa Ana, Opogodo y Tajuato del municipio de Condoto - Chocó.</v>
          </cell>
        </row>
        <row r="16513">
          <cell r="E16513">
            <v>527205211075</v>
          </cell>
          <cell r="F16513" t="str">
            <v>Construir parques infantiles en las comunidades rurales afros e indígenas del municipio de Condoto-Chocó.</v>
          </cell>
        </row>
        <row r="16514">
          <cell r="E16514">
            <v>527205234276</v>
          </cell>
          <cell r="F16514" t="str">
            <v>Construir una casa de paso  para las comunidades indigenas en la cabecera municipal de Condoto Departamento del Chocó</v>
          </cell>
        </row>
        <row r="16515">
          <cell r="E16515">
            <v>527205234278</v>
          </cell>
          <cell r="F16515" t="str">
            <v>Crear  y dotar  nueve escuelas de música en Chirimia y Bandas en los corregimientos Opogodo, Jigualito, La Hilaria, El Paso,  Acoso, La Planta, Consuelo de Andrapeda, Soledad de Tajuato, Santana  y la muriña ubicados en el municipio de Condoto-Chocó.</v>
          </cell>
        </row>
        <row r="16516">
          <cell r="E16516">
            <v>527205234280</v>
          </cell>
          <cell r="F16516" t="str">
            <v>Crear cinco escuelas de conservación de Alabado en los corregimientos de Opogodo, Santana,  el paso, Consuelo de Andrapeda y Condoto Cabecera Municipal departamento del Chocó.</v>
          </cell>
        </row>
        <row r="16517">
          <cell r="E16517">
            <v>527205234287</v>
          </cell>
          <cell r="F16517" t="str">
            <v>Mejoramiento de la cobertura y la calidad de las modalidades de atención del ICBF en el área rural De la población indígena y afros pertenecientes al municipio de Condoto Chocó</v>
          </cell>
        </row>
        <row r="16518">
          <cell r="E16518">
            <v>527250163022</v>
          </cell>
          <cell r="F16518" t="str">
            <v>Construir cuatro centros deportivos para generar un sano esparcimiento para los hombres,mujeres, niños y niñas  del municipio del Litoral del San Juan,Departamento del Chocó.</v>
          </cell>
        </row>
        <row r="16519">
          <cell r="E16519">
            <v>527250163092</v>
          </cell>
          <cell r="F16519" t="str">
            <v xml:space="preserve">Implementar programas  de espacios para la oralidad  ancestral del pueblo Waunnan, en el Municipio de Litoral de San Juan Departamento del Chocó </v>
          </cell>
        </row>
        <row r="16520">
          <cell r="E16520">
            <v>527250163105</v>
          </cell>
          <cell r="F16520" t="str">
            <v>Construcción o mejoramiento de las sedes Educativas del pueblo waunnan y Afros  En el municipio de Litoral de San Juan.</v>
          </cell>
        </row>
        <row r="16521">
          <cell r="E16521">
            <v>527250163109</v>
          </cell>
          <cell r="F16521" t="str">
            <v>Construcción de una granja integral escolar Agropecuario en  las comunidades, del Municipio de Litoral de San Juan.</v>
          </cell>
        </row>
        <row r="16522">
          <cell r="E16522">
            <v>527250163132</v>
          </cell>
          <cell r="F16522" t="str">
            <v xml:space="preserve"> Construcción y dotación de restaurantes escolares, para las comunidades Afros e Indígenas del municipio de Litoral del San Juan </v>
          </cell>
        </row>
        <row r="16523">
          <cell r="E16523">
            <v>527250163148</v>
          </cell>
          <cell r="F16523" t="str">
            <v>Incluir los juegos autóctonos tradicionales de la cultura WOUNAAN  y  AFROS  en las políticas públicas y programas, orientados a la cultura y el deporte, en el Municipio de Litoral de San Juan Chocó</v>
          </cell>
        </row>
        <row r="16524">
          <cell r="E16524">
            <v>527250163159</v>
          </cell>
          <cell r="F16524" t="str">
            <v xml:space="preserve"> Construir sedes para la implementación de la educación superior y educación para el trabajo en la subregión del Choco.</v>
          </cell>
        </row>
        <row r="16525">
          <cell r="E16525">
            <v>527250163171</v>
          </cell>
          <cell r="F16525" t="str">
            <v xml:space="preserve">Nombramientos en propiedad para los docentes de las comunidades  del municipio del Litoral del San Juan Chocó </v>
          </cell>
        </row>
        <row r="16526">
          <cell r="E16526">
            <v>527250163187</v>
          </cell>
          <cell r="F16526" t="str">
            <v xml:space="preserve"> Construir  y dotar de aulas escolares bioclimáticas en las comunidades del municipio del Litoral del San Juan Chocó</v>
          </cell>
        </row>
        <row r="16527">
          <cell r="E16527">
            <v>527250163198</v>
          </cell>
          <cell r="F16527" t="str">
            <v xml:space="preserve"> Implementar  educación integral, pertinente y contextualizada en el municipio del Litoral del San Juan Chocó. </v>
          </cell>
        </row>
        <row r="16528">
          <cell r="E16528">
            <v>527250163208</v>
          </cell>
          <cell r="F16528" t="str">
            <v>Construir y dotar Casa para albergar Jovenes estudiantes del municipio del Litoral del San Juan Chocó</v>
          </cell>
        </row>
        <row r="16529">
          <cell r="E16529">
            <v>527250163222</v>
          </cell>
          <cell r="F16529" t="str">
            <v>Ampliar la cobertura de programas PAE  donde los niños y niñas tengan acceso a alimentos sanos e inocuos que mejoren su desarrollo físico en cada una de las comunidades beneficiarias del municipio de Litoral del San Juan.</v>
          </cell>
        </row>
        <row r="16530">
          <cell r="E16530">
            <v>527250163620</v>
          </cell>
          <cell r="F16530" t="str">
            <v xml:space="preserve"> Mejorar la alimentación que reciben los niños, niñas y adolescentes en las Instituciones Educativas en el Municipio del Litoral del San Juan Chocó. </v>
          </cell>
        </row>
        <row r="16531">
          <cell r="E16531">
            <v>527250163642</v>
          </cell>
          <cell r="F16531" t="str">
            <v>Elaboración de material didáctico propio de los pueblos Waunnan y Afros del Municipio de Litoral de San Juan Chocó</v>
          </cell>
        </row>
        <row r="16532">
          <cell r="E16532">
            <v>527250163658</v>
          </cell>
          <cell r="F16532" t="str">
            <v>Atención Integral a la Primera Infancia en las comunidades afros y Wounaan del municipio del Litoral del San Juan Chocó</v>
          </cell>
        </row>
        <row r="16533">
          <cell r="E16533">
            <v>527250163667</v>
          </cell>
          <cell r="F16533" t="str">
            <v>Gestionar programas de becas y subsidios para garantizar el acceso a la educación superior y gestionar cupos especiales para la población de la Subregión de Chocó</v>
          </cell>
        </row>
        <row r="16534">
          <cell r="E16534">
            <v>527250163681</v>
          </cell>
          <cell r="F16534" t="str">
            <v xml:space="preserve"> Construir y dotar Escenarios Deportivos recreativos y Culturales en el municipio del Litoral del San Juan Chocó. </v>
          </cell>
        </row>
        <row r="16535">
          <cell r="E16535">
            <v>527250163690</v>
          </cell>
          <cell r="F16535" t="str">
            <v>Construir e implementar un modelo educativo intercultural para los pueblos indígenas y para las comunidades negras de la Subregión del Chocó</v>
          </cell>
        </row>
        <row r="16536">
          <cell r="E16536">
            <v>527250163701</v>
          </cell>
          <cell r="F16536" t="str">
            <v>Mejorar el servicio de transporte escolar para las comunidades del municipio del Litoral del San Juan Chocó.</v>
          </cell>
        </row>
        <row r="16537">
          <cell r="E16537">
            <v>527250163714</v>
          </cell>
          <cell r="F16537" t="str">
            <v xml:space="preserve"> Complementación del proyecto etnoeducativo para las comunidades del municipio del Litoral del San Juan Chocó </v>
          </cell>
        </row>
        <row r="16538">
          <cell r="E16538">
            <v>527250163737</v>
          </cell>
          <cell r="F16538" t="str">
            <v>Implementar  un programa de alfabetización para jóvenes y adultos del municipio del Litoral del San Juan Chocó</v>
          </cell>
        </row>
        <row r="16539">
          <cell r="E16539">
            <v>527250163746</v>
          </cell>
          <cell r="F16539" t="str">
            <v xml:space="preserve">Creación de un centro de estudio conocimientos ancestrales  de la cultura Waunnan y afro. </v>
          </cell>
        </row>
        <row r="16540">
          <cell r="E16540">
            <v>527250163961</v>
          </cell>
          <cell r="F16540" t="str">
            <v>Construir de casa cultural sitios agrados (Dichardí), en las comunidades indígenas Waunnan, del Municipio de Litoral de San Juan, Chocó.</v>
          </cell>
        </row>
        <row r="16541">
          <cell r="E16541">
            <v>527250233269</v>
          </cell>
          <cell r="F16541" t="str">
            <v>Crear siete escuelas de enseñanza de cantos, música y bailes tradicionales con profesores permanentes y acreditados, en el municipio del Litoral del San Juan, departamento del chocó.</v>
          </cell>
        </row>
        <row r="16542">
          <cell r="E16542">
            <v>527361155019</v>
          </cell>
          <cell r="F16542" t="str">
            <v>Construir Infraestructura para restaurante escolares en las comunidades de Unión Chocó, San Cristobal, Puerto Olave, Chaqui, Panamacito, Trapiche, Guiniguini, DIipurdú Guamo, Dipurú del Pié, Juana Marcela, San José, Boca de Luis, Suruco Santa Monica.</v>
          </cell>
        </row>
        <row r="16543">
          <cell r="E16543">
            <v>527361155049</v>
          </cell>
          <cell r="F16543" t="str">
            <v>Construir una casa estudiantil en la cabecera Municipal de Istmina. (DS)</v>
          </cell>
        </row>
        <row r="16544">
          <cell r="E16544">
            <v>527361155104</v>
          </cell>
          <cell r="F16544" t="str">
            <v xml:space="preserve"> Mejorar la Infraestructura educativa para propiciar un buen ambiente escolar  en las comunidades de Potedó, Chaquí, Dipurdú del Guamo, Panamacito, San Antonio, Primera Mojarra, Segunda Mojarra, Puerto Salazar, Paitó, Basurú, Carmelita Juana Marcela, Boca de Luis , San Jose, Suruco Santa Monica .</v>
          </cell>
        </row>
        <row r="16545">
          <cell r="E16545">
            <v>527361155110</v>
          </cell>
          <cell r="F16545" t="str">
            <v>Construir  casa de paso del estudiante para mejorar la calidad de la educación en las comunidades de Primavera, Potedó, Unión Chocó, Puerto Salazar y Paitó en Istmina, Chocó. (DS)</v>
          </cell>
        </row>
        <row r="16546">
          <cell r="E16546">
            <v>527361155152</v>
          </cell>
          <cell r="F16546" t="str">
            <v>Construir biblioteca para las comunidades de Unión Chocó, Puerto Olave,  San Cristobal, Puerto Salazar, Potedo, Primaver, Paitó del Municipio de Istmina, Chocó. (DS-EG)</v>
          </cell>
        </row>
        <row r="16547">
          <cell r="E16547">
            <v>527361155207</v>
          </cell>
          <cell r="F16547" t="str">
            <v>Fortalecer el desarrollo de la educación propia, en las comunidades de Union Chocó, Puerto Olave, San Cristobal, Potedo, Chaqui, Dipurdú del Guamo, Guiniguini, Primavera, Panamacito, Perrú, San Antonio, Trapiche, Primera Mojarra, Segunda Mojarra, Puerto Salazar, Monte bravo, Playa grande, Paitó, Basurú, Carmelita, Juana Marcela, San Jose, Boca de Luis, Suruco santa Monica, Negría,Dipurdu del pié.</v>
          </cell>
        </row>
        <row r="16548">
          <cell r="E16548">
            <v>527361155223</v>
          </cell>
          <cell r="F16548" t="str">
            <v>Nombrar docentes en los centros educativos de las Comunidades de primavera, Chaqui, Doido, Negría, Potedo, Perru, Trapiche, Monte Bravo, Cocové, Panamacito, Unión Chocó, y Puerto Olave de Municipio  de Istmina, Chocó. (DS)</v>
          </cell>
        </row>
        <row r="16549">
          <cell r="E16549">
            <v>527361155240</v>
          </cell>
          <cell r="F16549" t="str">
            <v>Crear un fondo especial de becas en las comunidades de unión chocó, san Cristóbal, puerto Olave, Doidó, Potedó, Chaquí, Dipurdú del guamo, Guiniguini, Primavera, Panamacito, Perrú, San Antonio, Trapiche, Primera Mojarra, Segunda Mojarra, Puerto Salazar, Monte bravo, Playa grande, Paito, Basuru, Carmelita, Juana Marcela, suruco sta monica del municipio de Istmina- chocó. (DS-EG)</v>
          </cell>
        </row>
        <row r="16550">
          <cell r="E16550">
            <v>527361155256</v>
          </cell>
          <cell r="F16550" t="str">
            <v>Dotar de implementos educativos, didácticos y mobiliarios en las comunidades de Boca de Luis, Puerto Olave, Carmelita, Chigorodó, Guiniguini, Paito, Dipurdu del Pié, Primera Mojarra, Playa Grande, Paitó, Segunda Mojarra, Sta Lucia y Sta Monica del Municipio de Istmina- Chocó (DS)</v>
          </cell>
        </row>
        <row r="16551">
          <cell r="E16551">
            <v>527361155263</v>
          </cell>
          <cell r="F16551" t="str">
            <v>Construir,  de centros de atención integral a la primera infancia en las comunidades de Doidó,   Unión Chocó, Puerto Olave, San Cristobal, Chaquí, Dipurdú del guamo, Guiniguini,  Panamacito, Perrú,  Trapiche,  Monte bravo, Playa grande, Paito, Basuru, Carmelita, Juana Marcela, suruco sta monica, Negría, y Dipurdú del píe  del municipio de Istmina- chocó.</v>
          </cell>
        </row>
        <row r="16552">
          <cell r="E16552">
            <v>527361155273</v>
          </cell>
          <cell r="F16552" t="str">
            <v>Implementar programas que promueva a la educación superior en la cabecera Municipal de Istmina-choco, para el beneficio de las comunidades  Potedó, Primera Mojarra, Segunda Mojarra, Primavera, Puerto Salazar, Unión Chocó, Puerto Olave, San Cristobal,  Dipurdú del guamo,   Panamacito, Perrú,  Trapiche,  Monte bravo, Playa grande, Paito, Basuru, Carmelita.</v>
          </cell>
        </row>
        <row r="16553">
          <cell r="E16553">
            <v>527361155282</v>
          </cell>
          <cell r="F16553" t="str">
            <v>Dotar de lanchas de transporte escolar para las comunidades de Doidó, Panamacito,Puerto Olave, San Cristobal, Chaquí, Dipurdú del guamo, Guiniguini, Perrú,  Trapiche,  Monte bravo, Playa grande, y Dipurdú del píe  del Municipio de Istmina-Chocó.</v>
          </cell>
        </row>
        <row r="16554">
          <cell r="E16554">
            <v>527361155440</v>
          </cell>
          <cell r="F16554" t="str">
            <v>Construir una placa deportiva en las comunidades  Potedó, Panamacito, Primavera, Guiniguini,Chigorodo, Suruco Santa Monica, Basurú, Paitó Unión Chocó, San Cristobal, Pto Olave, para el fortalecimiento deportivo, cultural y recreativo del Municipio de Istmina-Chocó.</v>
          </cell>
        </row>
        <row r="16555">
          <cell r="E16555">
            <v>527361155620</v>
          </cell>
          <cell r="F16555" t="str">
            <v>Crear una escuela de  formación en salud tradicional para las mujeres rurales y urbanas del municipio de Istmina para fortalecer el conocimiento en medicina tradicional en las mujeres</v>
          </cell>
        </row>
        <row r="16556">
          <cell r="E16556">
            <v>527361232878</v>
          </cell>
          <cell r="F16556" t="str">
            <v>Formar tecnicamente el recurso humano nativo como Profesionales en salud</v>
          </cell>
        </row>
        <row r="16557">
          <cell r="E16557">
            <v>527425196250</v>
          </cell>
          <cell r="F16557" t="str">
            <v>Construir 22 esenarios deportivos en el municipio del Medio Atrato -Choco</v>
          </cell>
        </row>
        <row r="16558">
          <cell r="E16558">
            <v>527425196255</v>
          </cell>
          <cell r="F16558" t="str">
            <v xml:space="preserve"> Asignación de docentes a la planta de cargos del Departamento para las comunidades afros  en el municipio del Medio Atrato</v>
          </cell>
        </row>
        <row r="16559">
          <cell r="E16559">
            <v>527425196692</v>
          </cell>
          <cell r="F16559" t="str">
            <v>Convertir los  5 centros educativos a instituciones  educativas agropecuarias  en el municipio del Medio Atrato,  Chocó</v>
          </cell>
        </row>
        <row r="16560">
          <cell r="E16560">
            <v>527425196702</v>
          </cell>
          <cell r="F16560" t="str">
            <v>Fortalecer los  programas de convivencia escolar en el municipio del Medio Atrato</v>
          </cell>
        </row>
        <row r="16561">
          <cell r="E16561">
            <v>527425196964</v>
          </cell>
          <cell r="F16561" t="str">
            <v>Dotar  con material didactico las  2 instituciones educativas y los 5 centros educativos  del municipio del Medio Atrato</v>
          </cell>
        </row>
        <row r="16562">
          <cell r="E16562">
            <v>527425196983</v>
          </cell>
          <cell r="F16562" t="str">
            <v>Implementar programas de alfabetización para adultos  en el municipio del Medio Atrato Chocó</v>
          </cell>
        </row>
        <row r="16563">
          <cell r="E16563">
            <v>527425196996</v>
          </cell>
          <cell r="F16563" t="str">
            <v>Construir cuatro casas culturales, en las comunidades indígenas Emberas, del Municipio del Medio Atrato, Departamento del Chocó</v>
          </cell>
        </row>
        <row r="16564">
          <cell r="E16564">
            <v>527425197157</v>
          </cell>
          <cell r="F16564" t="str">
            <v>Construir sedes para la implementación de la educación superior y educación para el trabajo en la subregión del Chocó</v>
          </cell>
        </row>
        <row r="16565">
          <cell r="E16565">
            <v>527425197291</v>
          </cell>
          <cell r="F16565" t="str">
            <v>Contratar docentes y profesionales de apoyo pedagógico para la construcción del modelo educativo propio intercultural para los pueblos indígenas del municipio del Medio Atrato -Chocó</v>
          </cell>
        </row>
        <row r="16566">
          <cell r="E16566">
            <v>527425197348</v>
          </cell>
          <cell r="F16566" t="str">
            <v xml:space="preserve">Capacitar a  las mujeres indígenas del Municipio Medio Atrato -Chocó en en manipulación y preparación  de alimentos propios de la región </v>
          </cell>
        </row>
        <row r="16567">
          <cell r="E16567">
            <v>527425197381</v>
          </cell>
          <cell r="F16567" t="str">
            <v>Construir e implementar de un modelo educativo intercultural para los pueblos indígenas y para las comunidades negras de la Subregión del Chocó</v>
          </cell>
        </row>
        <row r="16568">
          <cell r="E16568">
            <v>527425197474</v>
          </cell>
          <cell r="F16568" t="str">
            <v>Dotar con  útiles escolares y material mobiliario a las Sedes Educativas de las comunidades Afro e indigenas del municipio del Medio Atrato- Chocó</v>
          </cell>
        </row>
        <row r="16569">
          <cell r="E16569">
            <v>527425197846</v>
          </cell>
          <cell r="F16569" t="str">
            <v>Mejorar  la infraestructura de los centros educativos en el municipio del Medio Atrato</v>
          </cell>
        </row>
        <row r="16570">
          <cell r="E16570">
            <v>527425197865</v>
          </cell>
          <cell r="F16570" t="str">
            <v>Construir 2  casas de albergue en la cabecera municipal del medio Atrato, (Beté) una  para los estudiantes de las comunidades indígenas y otra para los estudiantes de las comunidades afros del municipio del Medio Atrato Chocó</v>
          </cell>
        </row>
        <row r="16571">
          <cell r="E16571">
            <v>527425197882</v>
          </cell>
          <cell r="F16571" t="str">
            <v>Implementar el transporte fluvial escolar gratuito para los estudiantes de las  sedes educativas de las comunidades indígenas y afros del municipio del  Medio Atrato, Chocó</v>
          </cell>
        </row>
        <row r="16572">
          <cell r="E16572">
            <v>527425197895</v>
          </cell>
          <cell r="F16572" t="str">
            <v xml:space="preserve">Capacitar de forma gratuita a población emberá en programas técnicos del municipio del Medio Atrato </v>
          </cell>
        </row>
        <row r="16573">
          <cell r="E16573">
            <v>527425197944</v>
          </cell>
          <cell r="F16573" t="str">
            <v>Construir  y dotar laboratorios de química en las  sedes principales de las instituciones y centros educativos del municipio Medio Atrato Chocó.</v>
          </cell>
        </row>
        <row r="16574">
          <cell r="E16574">
            <v>527425197970</v>
          </cell>
          <cell r="F16574" t="str">
            <v>Construir e implementar de un modelo educativo intercultural para los pueblos indígenas y para las comunidades negras de la Subregión del Chocó</v>
          </cell>
        </row>
        <row r="16575">
          <cell r="E16575">
            <v>527425197981</v>
          </cell>
          <cell r="F16575" t="str">
            <v>Crear siete escuelas de enseñanza de cantos, música y bailes tradicionales con profesores permanentes en el municipio del Medio Atrato departamento del Chocó.</v>
          </cell>
        </row>
        <row r="16576">
          <cell r="E16576">
            <v>527425234359</v>
          </cell>
          <cell r="F16576" t="str">
            <v>Mejoramiento de la cobertura y la calidad de las modalidades de atención del ICBF en el área rural Del municipio de Medio Atrato Chocó.</v>
          </cell>
        </row>
        <row r="16577">
          <cell r="E16577">
            <v>527450162999</v>
          </cell>
          <cell r="F16577" t="str">
            <v>Garantizar y fortalecer la buena prestación del servicio  de alimentación estudiantil (PAE) para la que los estudiantes de las instituciones educativas ubicadas en las comunidades afros de  bebedo, san miguel, dipurdu, del guácimo noanama,  unión waunan y macedonia. Reciban un mejor servicio al derecho a la alimentación.</v>
          </cell>
        </row>
        <row r="16578">
          <cell r="E16578">
            <v>527450163029</v>
          </cell>
          <cell r="F16578" t="str">
            <v>Contratar personal docente de las diferentes áreas pertenecientes a nuestro territorio para garantizar la estabilidad de personal en la institución educativa cacique noanama sede principal   que están prestando el servicio educación en el municipio del medio san juan en el departamento del choco.</v>
          </cell>
        </row>
        <row r="16579">
          <cell r="E16579">
            <v>527450163053</v>
          </cell>
          <cell r="F16579" t="str">
            <v>Adquirir medios de trasportes fluvial para transporte escolar para las comunidades chiquichoqui, sardina, suruco, pringamo, paimado, la union, salado, sanmiguel, puerto murillo, macedonia, fugiado, santa Maria la loma en el municipio del medio san juan-Choco</v>
          </cell>
        </row>
        <row r="16580">
          <cell r="E16580">
            <v>527450163644</v>
          </cell>
          <cell r="F16580" t="str">
            <v>Mejorar la infraestructura educativa  de las sedes de bebedo, sanmiguel,paimado,dipurdu, salado, santamaria de la loma, puerto murillo, union waunaan, macedonia, policarpa salabarrieta, colegio y escuela Policarpa sabalarrieta, colegio efren, boca de suruco, sardina y san Jeronimo. en el municipio del medio san juan-choco.</v>
          </cell>
        </row>
        <row r="16581">
          <cell r="E16581">
            <v>527450163706</v>
          </cell>
          <cell r="F16581" t="str">
            <v>Construir sedes educativas en las comunidades de noanama, la lerma, pringamo, el tigre y dos aulas educativas en macedonia en el municipio del medio san juan-choco</v>
          </cell>
        </row>
        <row r="16582">
          <cell r="E16582">
            <v>527450163741</v>
          </cell>
          <cell r="F16582" t="str">
            <v>Fortalecer el desarrollo de la educación propia, en las comunidades Unión Waunaan, y Macedonia, y comunidades negras de La Encharca, Chiquichoqui, Sardina, Boca de Suruco, San Jerónimo, El Tigre, El Guamo, Playa del Rosario, Paimado la Rancha, Bebedó, Calle Fuerte, La Unión, Dipurdu del Guasimo, San Miguel, Isla de Cruz, Fugiado, Puerto Murillo, Nuanama, Santa Maria de la Loma. M/S-choco</v>
          </cell>
        </row>
        <row r="16583">
          <cell r="E16583">
            <v>527450163778</v>
          </cell>
          <cell r="F16583" t="str">
            <v>Construir y dotar  infraestructura para la atención a la  primera infancia en los programas HCB familiar en andagoya,  sanmiguel, noanama, unio waunaan, boca de suruco; y para el program de modalidad familiar en noanama, andagoya, macedonia, lerma, union waunan san miguel, bebedo y la unión  en el municipio del medio san juan-choco</v>
          </cell>
        </row>
        <row r="16584">
          <cell r="E16584">
            <v>527450163964</v>
          </cell>
          <cell r="F16584" t="str">
            <v>Implementar programa de Alfabetización para jóvenes y adultos en el municipio Medio San Juan</v>
          </cell>
        </row>
        <row r="16585">
          <cell r="E16585">
            <v>527450164152</v>
          </cell>
          <cell r="F16585" t="str">
            <v>Gestionar programas de becas y subsidios para garantizar el acceso a la educación superior y gestionar cupos especiales para la población de la Subregión de Chocó</v>
          </cell>
        </row>
        <row r="16586">
          <cell r="E16586">
            <v>527450164153</v>
          </cell>
          <cell r="F16586" t="str">
            <v>Crear programa para recuperar la lengua indígena en las comunidades de unión Wounaan y macedonia en el Municipio del Medio san juan.</v>
          </cell>
        </row>
        <row r="16587">
          <cell r="E16587">
            <v>527450164166</v>
          </cell>
          <cell r="F16587" t="str">
            <v>Construir casa estudiantil en la cabecera Municipal del medio San Juan- Choco.</v>
          </cell>
        </row>
        <row r="16588">
          <cell r="E16588">
            <v>527450164279</v>
          </cell>
          <cell r="F16588" t="str">
            <v>Dotar de implementos educativos, didacticos, y mobiliarios en las comunidades  de bebedo, san miguel, paimado,dipurdu, salado, union, samtamaria de la loma, puertomurillo, union waunaan, macedonia, lerma, sardina, sanjeronimo, en la zona rural y en la zona urbana Andagayo en el M/S-choco</v>
          </cell>
        </row>
        <row r="16589">
          <cell r="E16589">
            <v>527450164292</v>
          </cell>
          <cell r="F16589" t="str">
            <v>Ampliar y fortalecer la casa de la cultura del municipio del Medio San Juan</v>
          </cell>
        </row>
        <row r="16590">
          <cell r="E16590">
            <v>527491190067</v>
          </cell>
          <cell r="F16590" t="str">
            <v>Construir la estructura física de la sede educativa en la comunidad afro  la Puente y resguardos indígenas  del Municipio de Novita</v>
          </cell>
        </row>
        <row r="16591">
          <cell r="E16591">
            <v>527491190106</v>
          </cell>
          <cell r="F16591" t="str">
            <v>Proyecto para la construcción de una casa para los docentes que laboran en los resguardos indígenas y asentamientos ubicados en el municipio de novita – chocó.</v>
          </cell>
        </row>
        <row r="16592">
          <cell r="E16592">
            <v>527491190114</v>
          </cell>
          <cell r="F16592" t="str">
            <v>Gestionar la construcción y dotación de centros de Desarrollo Infantil en las comunidades rurale afrodescendientes del Municipio de Novita en Chocó</v>
          </cell>
        </row>
        <row r="16593">
          <cell r="E16593">
            <v>527491190123</v>
          </cell>
          <cell r="F16593" t="str">
            <v xml:space="preserve"> Ampliación y flexibilidad en la cobertura del programa de cero a siempre en las zonas rurales del Municipio de Nóvita</v>
          </cell>
        </row>
        <row r="16594">
          <cell r="E16594">
            <v>527491190257</v>
          </cell>
          <cell r="F16594" t="str">
            <v>Implementar jornadas de sensibilización a los padres de familia de los resguardos indígenas, comunidades indígenas  y comunidades afros  sobre la importancia de la educación en los niños y la violación de sus derechos .</v>
          </cell>
        </row>
        <row r="16595">
          <cell r="E16595">
            <v>527491190300</v>
          </cell>
          <cell r="F16595" t="str">
            <v xml:space="preserve"> Gestionar el nombramiento en propiedad de docentes para las áreas específicas en las sedes educativas de santa rosa, tigre y juntas del tamaná. del municipio de novita.</v>
          </cell>
        </row>
        <row r="16596">
          <cell r="E16596">
            <v>527491190308</v>
          </cell>
          <cell r="F16596" t="str">
            <v>Implementar programa de alfabetización para jóvenes y  adultos de las comunidades rurales  afros e indígenas ubicados en el municipio de Novita –Chocó.</v>
          </cell>
        </row>
        <row r="16597">
          <cell r="E16597">
            <v>527491190326</v>
          </cell>
          <cell r="F16597" t="str">
            <v>Construir  Casas infantiles para el desarrollo del programa Semillas de Vida  en todos los resguardos del municipio de Nóvita - Chocó.</v>
          </cell>
        </row>
        <row r="16598">
          <cell r="E16598">
            <v>527491190385</v>
          </cell>
          <cell r="F16598" t="str">
            <v>Implementar el programa de restaurante escolar en todos los resguardos indígenas ubicados en el municipio de Novita - Chocó.</v>
          </cell>
        </row>
        <row r="16599">
          <cell r="E16599">
            <v>527491190555</v>
          </cell>
          <cell r="F16599" t="str">
            <v>Gestionar la oferta para acceso a programas de educación superior, técnica y tecnológica en la Subregión del Choco</v>
          </cell>
        </row>
        <row r="16600">
          <cell r="E16600">
            <v>527491190561</v>
          </cell>
          <cell r="F16600" t="str">
            <v>Mejoramiento de la infraestructura de los planteles educativos de los corregimientos de Juntas del Tamaná, el Tigre y Santa Rosa del municipio de Novita – Chocó.</v>
          </cell>
        </row>
        <row r="16601">
          <cell r="E16601">
            <v>527491190566</v>
          </cell>
          <cell r="F16601" t="str">
            <v xml:space="preserve"> Solicitar ante el ministerio de educación nacional seguimiento a los operadores de los programas de alimentación escolar que se encuentran en el municipio de novita- chocó.</v>
          </cell>
        </row>
        <row r="16602">
          <cell r="E16602">
            <v>527491190615</v>
          </cell>
          <cell r="F16602" t="str">
            <v>Desarrollar junto con el Ministerio de Educación, Ministerio de Cultura, autoridades étnicas material de apoyo didáctico para la educación propia para las comunidades étnicas del municipio de Novita-chocó.</v>
          </cell>
        </row>
        <row r="16603">
          <cell r="E16603">
            <v>527491190633</v>
          </cell>
          <cell r="F16603" t="str">
            <v>Desarrollar una política pública municipal para fomentar la recreación, la cultura y el deporte desde un enfoque intercultural, garantizando la participación efectiva de  resguardos indígenas y sus autoridades en la construcción de esta política</v>
          </cell>
        </row>
        <row r="16604">
          <cell r="E16604">
            <v>527491190641</v>
          </cell>
          <cell r="F16604" t="str">
            <v>Gestionar cupos especiales para los jóvenes de las comunidades rurales en el municipio de novita con el fin de garantizar el derecho a la educación media, tecnológica y superior</v>
          </cell>
        </row>
        <row r="16605">
          <cell r="E16605">
            <v>527491190648</v>
          </cell>
          <cell r="F16605" t="str">
            <v>Construir la estructura física del restaurante escolar en las comunidades rurales  (Tigre, Winales, Malta, Carmen del surama, Cocotéa, Piedra Grande, Iparrá, Cabecera) del municipio de novita Choco.</v>
          </cell>
        </row>
        <row r="16606">
          <cell r="E16606">
            <v>527491190655</v>
          </cell>
          <cell r="F16606" t="str">
            <v>Construir /mejorar la planta física  y dotar  las  escuelas en los resguardos   San Onofre, Tigre Montería , Sabaletera, Esculebras y Asentamiento Valenciadel municipio de Novita – Chocó.</v>
          </cell>
        </row>
        <row r="16607">
          <cell r="E16607">
            <v>527491190706</v>
          </cell>
          <cell r="F16607" t="str">
            <v>Promover el fortalecimiento de los proyectos de vida de los niños, niñas y adolescentes de las comunidades afro e indígenas del municipio de Nóvita – Chocó, que les permita alejarse del consumo de sustancias spicoactivas.</v>
          </cell>
        </row>
        <row r="16608">
          <cell r="E16608">
            <v>527491190731</v>
          </cell>
          <cell r="F16608" t="str">
            <v>Construir parques recreativos en las comunidades rurales afro e indígenas en el Municipio de Nóvita.</v>
          </cell>
        </row>
        <row r="16609">
          <cell r="E16609">
            <v>527491234400</v>
          </cell>
          <cell r="F16609" t="str">
            <v>Construcción de escenarios deportivos en las comunidades rurales afros e indígenas en el municipio de Novita-Chocó</v>
          </cell>
        </row>
        <row r="16610">
          <cell r="E16610">
            <v>527615205422</v>
          </cell>
          <cell r="F16610" t="str">
            <v>Construir e implementar de un modelo educativo intercultural para los pueblos indígenas y para las comunidades negras de la Subregión del Chocó</v>
          </cell>
        </row>
        <row r="16611">
          <cell r="E16611">
            <v>527615205627</v>
          </cell>
          <cell r="F16611" t="str">
            <v>Fortalecer la implmentacion del modelo educativo emancipador (champalanca pedagogica ) en las Instituciones y Centros educativos del Municipio de Rio sucio-Choco.</v>
          </cell>
        </row>
        <row r="16612">
          <cell r="E16612">
            <v>527615205800</v>
          </cell>
          <cell r="F16612" t="str">
            <v>Crear la escuela de guardia indígena y afro ambiental en el municipio de Riosucio, Chocó</v>
          </cell>
        </row>
        <row r="16613">
          <cell r="E16613">
            <v>527615206111</v>
          </cell>
          <cell r="F16613" t="str">
            <v>Fortalecer a la Cátedra de la de Paz en las comunidades afro e indigenas  Riosucio Chocó</v>
          </cell>
        </row>
        <row r="16614">
          <cell r="E16614">
            <v>527615206141</v>
          </cell>
          <cell r="F16614" t="str">
            <v>Construir una casa de cultura en las comunidades indígenas en el municipio de Riosucio, Chocó.</v>
          </cell>
        </row>
        <row r="16615">
          <cell r="E16615">
            <v>527615206187</v>
          </cell>
          <cell r="F16615" t="str">
            <v>Implementar programas de educación inclusiva media, básica y superior para personas en condición de discapacidad en las comunidades indígenas y negras del Municipio de Rio Sucio-Choco.</v>
          </cell>
        </row>
        <row r="16616">
          <cell r="E16616">
            <v>527615206229</v>
          </cell>
          <cell r="F16616" t="str">
            <v>Implementar programa de subsidio para la población con discapacidades en el Municipio de Rio Sucio-Choco.</v>
          </cell>
        </row>
        <row r="16617">
          <cell r="E16617">
            <v>527615206248</v>
          </cell>
          <cell r="F16617" t="str">
            <v>Implementar modelos  de educación flexibles acorde a las dinámicas territoriales  para las comunidades negras  e indígenas del Municipio de Rio sucio-Choco.</v>
          </cell>
        </row>
        <row r="16618">
          <cell r="E16618">
            <v>527615206260</v>
          </cell>
          <cell r="F16618" t="str">
            <v>Diseñar, Construir y dotar infraestructuras educativas integrales  en el Municipio Rio sucio-Choco.</v>
          </cell>
        </row>
        <row r="16619">
          <cell r="E16619">
            <v>527615206288</v>
          </cell>
          <cell r="F16619" t="str">
            <v>Mejorar, ampliar y dotar los centros educativos rurales  ubicados en la comunidad de Bogotá, Saliqusto, Playa Bonita, Caño seco, Regadero, Coco arenal, rio siego, playa roja, santa maria, caracoli alto, cuchillo blanco y tamboral  en el Municipio de Rio Sucio -Choco.</v>
          </cell>
        </row>
        <row r="16620">
          <cell r="E16620">
            <v>527615206312</v>
          </cell>
          <cell r="F16620" t="str">
            <v>Diseñar y construir 4  aulas escolares 2  en  la sede educativa de barranco en la comunidad indígena de Barranco y 2 aulas en la comunidad de Unión Chamí, Municipio de Rio sucio- Choco.</v>
          </cell>
        </row>
        <row r="16621">
          <cell r="E16621">
            <v>527615206316</v>
          </cell>
          <cell r="F16621" t="str">
            <v>Diseñar, Construir y dotar infraestructuras educativas integrales  en el Municipio Rio sucio-Choco.</v>
          </cell>
        </row>
        <row r="16622">
          <cell r="E16622">
            <v>527615206323</v>
          </cell>
          <cell r="F16622" t="str">
            <v>Mejorar, ampliar  y dotar la infraestructura de la Institucion educativa Antonio Ricaute y la Union en el Municipio de Rio Sucio -Choco</v>
          </cell>
        </row>
        <row r="16623">
          <cell r="E16623">
            <v>527615206338</v>
          </cell>
          <cell r="F16623" t="str">
            <v>Construir y dotar sedes educativas integrales en las comunidades negras de Boca de Limón, Barranquilla, Quebrada del Medio, Santa Lucia, San Iginio, Nueva vida y Bijao en el Municipio Rio sucio-Choco.</v>
          </cell>
        </row>
        <row r="16624">
          <cell r="E16624">
            <v>527615206626</v>
          </cell>
          <cell r="F16624" t="str">
            <v>Gestionar ante la secretaria de educación Departamental del Choco, la reorganización administrativa de 10 sedes educativas en el Municipio de Rio sucio- Choco.</v>
          </cell>
        </row>
        <row r="16625">
          <cell r="E16625">
            <v>527615206644</v>
          </cell>
          <cell r="F16625" t="str">
            <v>Implementar granjas integrales  escolares con fines pedagogicos  y con enfoque étnico  en la Instittucion educativa Indigena Isleta, Jagual, Pequera y el centro educativo Tamboral y Centro educativo Bocas de Limon en el Municipio de Rio sucio-Choco.</v>
          </cell>
        </row>
        <row r="16626">
          <cell r="E16626">
            <v>527615206654</v>
          </cell>
          <cell r="F16626" t="str">
            <v>Construir infraestructura para la prestación del servicio de la modalidad de desarrollo en medio Familiar en las comunidades negras e  indígenas del Municipio de Rio Sucio -Choco.</v>
          </cell>
        </row>
        <row r="16627">
          <cell r="E16627">
            <v>527615206657</v>
          </cell>
          <cell r="F16627" t="str">
            <v>Construir   un vivero ambiental institucional para  la  preparacion de biocompuestos en la Institucion educativa Saulo Sanchez Cordoba en  la comunidad de los maguitos, Municipio de Rio sucion-Choco.</v>
          </cell>
        </row>
        <row r="16628">
          <cell r="E16628">
            <v>527615206659</v>
          </cell>
          <cell r="F16628" t="str">
            <v>Diseñar, Construir  y  dotar aulas escolares y restaurante escolar en las sedes  educativas de San Jose de tamboral,  Varsovia arriba, Montañita Cirilo, Balsajira, Nueva barsovia tegerre medio y bocachica en el Municipio de Rio sucio- Choco.</v>
          </cell>
        </row>
        <row r="16629">
          <cell r="E16629">
            <v>527615206674</v>
          </cell>
          <cell r="F16629" t="str">
            <v>Proporcionar transporte escolar  terrestre  para los centros educativos de Bocas de limón, Caracoli Alto, Simon bolívar, Cuchillo blnaco, Santa Maria, Saulo Sanchez Cordoba y Antonio Ricauter, Zenu carretera en el Municipio de Rio Sucio Choco.</v>
          </cell>
        </row>
        <row r="16630">
          <cell r="E16630">
            <v>527615206678</v>
          </cell>
          <cell r="F16630" t="str">
            <v>Proporcionar transporte escolar  fluvial  para los centros educativos de  San Jose de Tamboral, Bocas de Limon, la presentación, Isleta, Zenu, Jawal, Bekera, Juin Phubur  y marcial en el Municipio de Rio Sucio Choco.</v>
          </cell>
        </row>
        <row r="16631">
          <cell r="E16631">
            <v>527615206684</v>
          </cell>
          <cell r="F16631" t="str">
            <v>Diseñar, Construir y dotar infraestructuras educativas integrales en las comunidades indígenas de Peñas Blancas, Pueblo Antioquia, Quiparado, Pichinde, Jagual, Yarumal, Zenu, Guamal la raya, Bekera, Peranchito e Isleta  en el Municipio Rio sucio-Choco.</v>
          </cell>
        </row>
        <row r="16632">
          <cell r="E16632">
            <v>527615206703</v>
          </cell>
          <cell r="F16632" t="str">
            <v>Diseñar, Constuir y dotar una sede de centro de desarrollo infantil en la comunidad de Villa Rufina para la atencion de niños de 1 año a 4 años 11 meses en el Municipio de Rio sucio-Choco.</v>
          </cell>
        </row>
        <row r="16633">
          <cell r="E16633">
            <v>527615233254</v>
          </cell>
          <cell r="F16633" t="str">
            <v>Construir parques infantiles para la recreación y el sano esparcimiento de los niños, niñas y adolescentes en las comunidades afro e indigenas del municipio de Riosucio</v>
          </cell>
        </row>
        <row r="16634">
          <cell r="E16634">
            <v>527745153745</v>
          </cell>
          <cell r="F16634" t="str">
            <v>D.S Garantizar que los modelos educativos flexibles lleguen oportunamente a las comunidades rurales del municipio de Sipí, sin tener en cuenta los parámetros técnicos y la relación docente alumno.</v>
          </cell>
        </row>
        <row r="16635">
          <cell r="E16635">
            <v>527745154406</v>
          </cell>
          <cell r="F16635" t="str">
            <v>D.S.E.G Contratar el personal docente del Centro Educativo Indígena la Milagrosa de Sanandocito del municipio de Sipí – Choco de manera oportuna.</v>
          </cell>
        </row>
        <row r="16636">
          <cell r="E16636">
            <v>527745154475</v>
          </cell>
          <cell r="F16636" t="str">
            <v>D.S Trasformar los proyectos educativos institucionales ( PEI)  en proyecto educativo comunitario  (PEC) en las instituciones educativas del municipio de Sipí - Choco</v>
          </cell>
        </row>
        <row r="16637">
          <cell r="E16637">
            <v>527745154513</v>
          </cell>
          <cell r="F16637" t="str">
            <v>D.S.E.G Construir seis aulas para ampliación del centro educativo indígena del resguardo Sanandocito Municipio de Sipí Chocó</v>
          </cell>
        </row>
        <row r="16638">
          <cell r="E16638">
            <v>527745154549</v>
          </cell>
          <cell r="F16638" t="str">
            <v>D.S.E.G Dotar al Centro Educativo la Milagrosa del resguardo indígena Sanandocito del municipio de Sipí – Choco; con  equipos, herramientas y materiales didáctico idóneo.</v>
          </cell>
        </row>
        <row r="16639">
          <cell r="E16639">
            <v>527745154624</v>
          </cell>
          <cell r="F16639" t="str">
            <v>D D.S.E.G Dotar todas los establecimientos educativos del Municipio de  Sipí – Choco; con  equipos, herramientas y materiales didáctico idóneos.</v>
          </cell>
        </row>
        <row r="16640">
          <cell r="E16640">
            <v>527745154652</v>
          </cell>
          <cell r="F16640" t="str">
            <v>D.S Capacitar a personal docente de todos los establecimiento educativos del Municipio de Sipi – Choco, en el uso de las TIC.</v>
          </cell>
        </row>
        <row r="16641">
          <cell r="E16641">
            <v>527745154804</v>
          </cell>
          <cell r="F16641" t="str">
            <v>Construir sedes para la implementación de la educación superior y educación para el trabajo en la subregión del Choco</v>
          </cell>
        </row>
        <row r="16642">
          <cell r="E16642">
            <v>527745154807</v>
          </cell>
          <cell r="F16642" t="str">
            <v>D.S Construcción de albergues estudiantiles  en las comunidades de cañaveral, charco largo y Sipi cabecera.</v>
          </cell>
        </row>
        <row r="16643">
          <cell r="E16643">
            <v>527745154847</v>
          </cell>
          <cell r="F16643" t="str">
            <v>D.S dotar de transporte escolar fluvial  a los estudiantes de las sedes educativas del municipio de sipi -Choco</v>
          </cell>
        </row>
        <row r="16644">
          <cell r="E16644">
            <v>527745154857</v>
          </cell>
          <cell r="F16644" t="str">
            <v>D.S construir el Cerramiento de las sedes educativas de Barranconsito, Charco hondo, Charco largo, Chambacú, San Agustín, Cañaveral, Teatino, Chupey, Marqueza, Santa Rosa y Tanando</v>
          </cell>
        </row>
        <row r="16645">
          <cell r="E16645">
            <v>527745154864</v>
          </cell>
          <cell r="F16645" t="str">
            <v>Gestionar programas de becas y subsidios para garantizar el acceso a la educación superior y gestionar cupos especiales para la población de la Subregión de Chocó</v>
          </cell>
        </row>
        <row r="16646">
          <cell r="E16646">
            <v>527745154877</v>
          </cell>
          <cell r="F16646" t="str">
            <v>D.S Implementar programas que beneficien a niños y niñas con necesidades especiales en las comunidades del municipio de Sipi.</v>
          </cell>
        </row>
        <row r="16647">
          <cell r="E16647">
            <v>527745154882</v>
          </cell>
          <cell r="F16647" t="str">
            <v>D.S garantizar la operación  idonea, mantenimiento, sostenibilidad de los albergues estudiantiles</v>
          </cell>
        </row>
        <row r="16648">
          <cell r="E16648">
            <v>527745154885</v>
          </cell>
          <cell r="F16648" t="str">
            <v>D.S Implementar convenios con las universidades públicas para el acceso de las mujeres a la formación gratuita a la educación superior.</v>
          </cell>
        </row>
        <row r="16649">
          <cell r="E16649">
            <v>527745154897</v>
          </cell>
          <cell r="F16649" t="str">
            <v>D.S diseñar y construir sedes para programas d e0 a 5 años de niños y niñas del municipio de sipi - Choco.</v>
          </cell>
        </row>
        <row r="16650">
          <cell r="E16650">
            <v>527745154905</v>
          </cell>
          <cell r="F16650" t="str">
            <v>Construir e implementar de un modelo educativo intercultural para los pueblos indígenas y para las comunidades negras de la Subregión del Chocó</v>
          </cell>
        </row>
        <row r="16651">
          <cell r="E16651">
            <v>527745154929</v>
          </cell>
          <cell r="F16651" t="str">
            <v>D.S.E.G Construir y dotar de un CDI en resguardo indígena de Sanandocito, en el municipio de Sipí</v>
          </cell>
        </row>
        <row r="16652">
          <cell r="E16652">
            <v>527745154935</v>
          </cell>
          <cell r="F16652" t="str">
            <v>D.S diseñar, construir y dotar  a los CDI (centros de desarrollo infantil) en todas las comunidades afro del Municipio de Sipí.</v>
          </cell>
        </row>
        <row r="16653">
          <cell r="E16653">
            <v>527745154945</v>
          </cell>
          <cell r="F16653" t="str">
            <v>D.S Dotar de ayudas educativas , audiovisuales y  tecnológicas a todas las sedes educativas del municipio de Sipí.</v>
          </cell>
        </row>
        <row r="16654">
          <cell r="E16654">
            <v>527745154948</v>
          </cell>
          <cell r="F16654" t="str">
            <v>D.S Implementar programas de educación superior en la cual se puedan ver beneficiadas las mujeres del municipio de Sipi.</v>
          </cell>
        </row>
        <row r="16655">
          <cell r="E16655">
            <v>527745154965</v>
          </cell>
          <cell r="F16655" t="str">
            <v>Dar prioriad en el nombramiento de docentes, a los profesores que son del municipio</v>
          </cell>
        </row>
        <row r="16656">
          <cell r="E16656">
            <v>527745154985</v>
          </cell>
          <cell r="F16656" t="str">
            <v>D.S capacitar a los docentes para atender niños con capacidades especiales(limitaciones físicas y cognitivas)</v>
          </cell>
        </row>
        <row r="16657">
          <cell r="E16657">
            <v>527745155001</v>
          </cell>
          <cell r="F16657" t="str">
            <v>mejoramiento y mantenimiento de las sedes educativas del municipio de sipi - Choco</v>
          </cell>
        </row>
        <row r="16658">
          <cell r="E16658">
            <v>527745234322</v>
          </cell>
          <cell r="F16658" t="str">
            <v xml:space="preserve"> Gestionar ante la camara de comercio y el SENA  programa para el fortalecimiento de los grupos organizados en desarrollo empresarial para  el municipio de Sipí.</v>
          </cell>
        </row>
        <row r="16659">
          <cell r="E16659">
            <v>527745234336</v>
          </cell>
          <cell r="F16659" t="str">
            <v xml:space="preserve">Construir escenarios deportivos en las comunidades de marqueza, Barraconcito, Buenas  brisas, Sanandocito, Chambacú y Charco hondo  tanto e comunidades Afro como  indígena </v>
          </cell>
        </row>
        <row r="16660">
          <cell r="E16660">
            <v>527745234341</v>
          </cell>
          <cell r="F16660" t="str">
            <v>Construir tres CDI – centros de desarrollo infantil y centros de atención  para 1.500 familias del municipio de sipi departamento del Chocó</v>
          </cell>
        </row>
        <row r="16661">
          <cell r="E16661">
            <v>527745234346</v>
          </cell>
          <cell r="F16661" t="str">
            <v xml:space="preserve">Sensibilizar a los acudientes y padres de familia del municipio de Sipí, sobre los derechos de los menores a la educación y que tengan conocimiento que el trabajo infantil es un delito castigable. </v>
          </cell>
        </row>
        <row r="16662">
          <cell r="E16662">
            <v>527745234352</v>
          </cell>
          <cell r="F16662" t="str">
            <v>Fortalecer las 8 atenciones en la primera infancia y generar espacios adecuados o entornos que permitan brindar una atención integra a los niños y niñas de cero a cinco años en todas las comunidades del municipio de Sipi deparatamento del Choco.</v>
          </cell>
        </row>
        <row r="16663">
          <cell r="E16663">
            <v>527800197046</v>
          </cell>
          <cell r="F16663" t="str">
            <v>Diseñar y construir los restaurantes escolares de las comunidades indígenas y Afro  del municipio de Unguía Chocó.</v>
          </cell>
        </row>
        <row r="16664">
          <cell r="E16664">
            <v>527800197067</v>
          </cell>
          <cell r="F16664" t="str">
            <v>Diseñar y construir parques infantiles en las comunidades indígenas y Afro del municipio de Unguía Chocó.</v>
          </cell>
        </row>
        <row r="16665">
          <cell r="E16665">
            <v>527800197086</v>
          </cell>
          <cell r="F16665" t="str">
            <v>Mejorar  la planta  física del centro educativo Cuna Yala, en el resguardo indígena  de Arquía  municipio de Unguía Chocó.</v>
          </cell>
        </row>
        <row r="16666">
          <cell r="E16666">
            <v>527800197099</v>
          </cell>
          <cell r="F16666" t="str">
            <v>Dotar el laboratorio, sala de sistemas y ampliación de cobertura de docentes en el resguardo indígena  de Arquía  municipio de Unguía Chocó.</v>
          </cell>
        </row>
        <row r="16667">
          <cell r="E16667">
            <v>527800197117</v>
          </cell>
          <cell r="F16667" t="str">
            <v>Implementar  Nuevas Tecnologías en las comunidades afros e indígenas del municipio de Unguía  Chocó.</v>
          </cell>
        </row>
        <row r="16668">
          <cell r="E16668">
            <v>527800197162</v>
          </cell>
          <cell r="F16668" t="str">
            <v>Diseñar y construir una biblioteca con  espacios didácticos que propicien escenarios lúdicos recreativos  para las comunidades Afro e indígenas del Municipio de Unguía Chocó.</v>
          </cell>
        </row>
        <row r="16669">
          <cell r="E16669">
            <v>527800197289</v>
          </cell>
          <cell r="F16669" t="str">
            <v>Diseñar y construir una granja Agropecuaria para las prácticas estudiantiles en las Instituciones Educativas Agrícolas del Municipio de Unguía Chocó</v>
          </cell>
        </row>
        <row r="16670">
          <cell r="E16670">
            <v>527800197334</v>
          </cell>
          <cell r="F16670" t="str">
            <v>Nombrar y brindar estabilidad laboral al personal docente de la zona, para garantizar la permanencia en  educación en el municipio de Unguía Chocó.</v>
          </cell>
        </row>
        <row r="16671">
          <cell r="E16671">
            <v>527800197364</v>
          </cell>
          <cell r="F16671" t="str">
            <v>Diseñar y construir aulas para la atención de la primera infancia en lo resguardos indígenas y comunidades Afro en el municipio de Unguía</v>
          </cell>
        </row>
        <row r="16672">
          <cell r="E16672">
            <v>527800197376</v>
          </cell>
          <cell r="F16672" t="str">
            <v>Dotar  aulas adecuadas  para la atención en  primera infancia de los resguardos indígenas y comunidades Afro en el municipio de Unguía Chocó.</v>
          </cell>
        </row>
        <row r="16673">
          <cell r="E16673">
            <v>527800197404</v>
          </cell>
          <cell r="F16673" t="str">
            <v>Dotar de implementos deportivos y recreativos a todas las instituciones educativas en las comunidades indígenas  y Afro en el municipio de Unguía Chocó.</v>
          </cell>
        </row>
        <row r="16674">
          <cell r="E16674">
            <v>527800197445</v>
          </cell>
          <cell r="F16674" t="str">
            <v>Diseñar y construir una casa de paso para albergar estudiantes que provienen de otras comunidades indígenas y/o afros en el municipio de Unguía  Chocó.</v>
          </cell>
        </row>
        <row r="16675">
          <cell r="E16675">
            <v>527800197483</v>
          </cell>
          <cell r="F16675" t="str">
            <v>Reglamentar e implementar los Modelos educativos (PEC) Proyectos Educativos Comunitarios que mejoren la calidad de la educación en los resguardos indigenas y Afro</v>
          </cell>
        </row>
        <row r="16676">
          <cell r="E16676">
            <v>527800197820</v>
          </cell>
          <cell r="F16676" t="str">
            <v>Ampliar la cobertura del  programa de atención en  primera infancia en las comunidades indígenas y  Afro del municipio de Unguia Chocó.</v>
          </cell>
        </row>
        <row r="16677">
          <cell r="E16677">
            <v>527800197879</v>
          </cell>
          <cell r="F16677" t="str">
            <v>Implementar el  transporte escolar  garantizando el bienestar integral de los estudiantes en los diferentes corregimientos y veredas del municipio de Unguía Chocó.</v>
          </cell>
        </row>
        <row r="16678">
          <cell r="E16678">
            <v>527800197941</v>
          </cell>
          <cell r="F16678" t="str">
            <v>Dotar de maquinaria a las instituciones educativas con modalidad agrícola en el municipio de Unguía Chocó.</v>
          </cell>
        </row>
        <row r="16679">
          <cell r="E16679">
            <v>527800198012</v>
          </cell>
          <cell r="F16679" t="str">
            <v>Gestionar programas de becas y subsidios para garantizar el acceso a la educación superior y gestionar cupos especiales para la población de la Subregión de Chocó</v>
          </cell>
        </row>
        <row r="16680">
          <cell r="E16680">
            <v>527800233577</v>
          </cell>
          <cell r="F16680" t="str">
            <v>Implementar escenarios deportivos, parques recreativos y gimnasios públicos en el municipio de Unguía en el departamento del chocó</v>
          </cell>
        </row>
        <row r="16681">
          <cell r="E16681">
            <v>527800233578</v>
          </cell>
          <cell r="F16681" t="str">
            <v>Diseñar, construir y dotar un centro de atención integral a la primera infancia con enfoque étnico y diferencial que atienda a los niños de 0 a 5 años de las comunidades negras, indígenas y mestizos del Municipio de Unguía-Choco.</v>
          </cell>
        </row>
        <row r="16682">
          <cell r="E16682">
            <v>527006190338</v>
          </cell>
          <cell r="F16682" t="str">
            <v>Implementar proyectos de construcción de vivienda en las comunidades indígenas y concejos comunitarios del municipio de Acandi Chocó</v>
          </cell>
        </row>
        <row r="16683">
          <cell r="E16683">
            <v>527006190387</v>
          </cell>
          <cell r="F16683" t="str">
            <v>Construir  acueductos para mejorar la calidad del agua que se consume las comunidades indígenas y negras del  municipio de Acandi Chocó.</v>
          </cell>
        </row>
        <row r="16684">
          <cell r="E16684">
            <v>527006190567</v>
          </cell>
          <cell r="F16684" t="str">
            <v>Construir pozos sépticos y unidades sanitarias, para el mejoramiento de condiciones sanitarias de las familias en las comunidades indígenas y negras del Municipio de Acandí Chocó.</v>
          </cell>
        </row>
        <row r="16685">
          <cell r="E16685">
            <v>527006190643</v>
          </cell>
          <cell r="F16685" t="str">
            <v>Implementar programa de basura cero en las comunidades indígenas y  negras del municipio de Acandi Choco,</v>
          </cell>
        </row>
        <row r="16686">
          <cell r="E16686">
            <v>527006190787</v>
          </cell>
          <cell r="F16686" t="str">
            <v>Implementar proyectos para la reforestación y descontaminación en los ríos de los territorios étnicos de los Concejos Comunitarios y resguardos indígenas del municipio de Acandi Chocó</v>
          </cell>
        </row>
        <row r="16687">
          <cell r="E16687">
            <v>527006190802</v>
          </cell>
          <cell r="F16687" t="str">
            <v xml:space="preserve">Realizar acompañamiento técnico permanente a los proyectos de vivienda para las comunidades indígenas y negras del municipio de Acandí chocó, con el propósito de garantizar su correcta ejecución. </v>
          </cell>
        </row>
        <row r="16688">
          <cell r="E16688">
            <v>527006190808</v>
          </cell>
          <cell r="F16688" t="str">
            <v>Creación de empresa comunitaria para implementar la ejecución del manejo adecuado de residuos sólidos en los Concejos Comunitarios del municipio de Acandí Choco.</v>
          </cell>
        </row>
        <row r="16689">
          <cell r="E16689">
            <v>527006191556</v>
          </cell>
          <cell r="F16689" t="str">
            <v>Terminar la construcción del acueducto del municipio de Acandí Chocó, que beneficiara a las comunidades de Batatilla, Guaty Medio,Guaty Bajo y Mono Macho.</v>
          </cell>
        </row>
        <row r="16690">
          <cell r="E16690">
            <v>527099222916</v>
          </cell>
          <cell r="F16690" t="str">
            <v>Implementar programas de vivienda, agua potable y saneamiento en las comunidades indígenas de Bojayá</v>
          </cell>
        </row>
        <row r="16691">
          <cell r="E16691">
            <v>527099222982</v>
          </cell>
          <cell r="F16691" t="str">
            <v>Capacitar a las comunidades negras e indígenas  del municipio de Bojayá en proyectos relacionados con el buen uso y manejo de  los residuos sólidos y orgánicos</v>
          </cell>
        </row>
        <row r="16692">
          <cell r="E16692">
            <v>527099223229</v>
          </cell>
          <cell r="F16692" t="str">
            <v>Implementar programas para diseñar y construir viviendas dignas con enfoque diferencial étnico para las comunidades negras e indígenas del municipio de Bojaya Chocó</v>
          </cell>
        </row>
        <row r="16693">
          <cell r="E16693">
            <v>527099223511</v>
          </cell>
          <cell r="F16693" t="str">
            <v>Implementar  una planta de reciclaje de residuos sólidos amigable con el medio ambiente en las comunidades rurales de La loma y Puerto Contol Bojayá Chocó</v>
          </cell>
        </row>
        <row r="16694">
          <cell r="E16694">
            <v>527099223533</v>
          </cell>
          <cell r="F16694" t="str">
            <v>Construir 800 viviendas en sitio propio adaptadas al cambio climático con enfoque diferencial en  zonas seguras  en las comunidades rurales del municipio de Bojayá Chocó.</v>
          </cell>
        </row>
        <row r="16695">
          <cell r="E16695">
            <v>527099223650</v>
          </cell>
          <cell r="F16695" t="str">
            <v>Construir acueductos adecuados y sostenibles con el medio ambiente en las comunidades del municipio de Bojayá Chocó</v>
          </cell>
        </row>
        <row r="16696">
          <cell r="E16696">
            <v>527099223689</v>
          </cell>
          <cell r="F16696" t="str">
            <v>Estudios, diseños y Construcción de  sistemas de aguas residuales  en las comunidades rurales del municipio de Bojayá Chocó</v>
          </cell>
        </row>
        <row r="16697">
          <cell r="E16697">
            <v>527099223723</v>
          </cell>
          <cell r="F16697" t="str">
            <v>Diseñar y Construir sistemas de acueductos de agua potable acorde a las necesidades de las comunidades afros e indígenas en el municipio de Bojayá Chocó</v>
          </cell>
        </row>
        <row r="16698">
          <cell r="E16698">
            <v>527099223780</v>
          </cell>
          <cell r="F16698" t="str">
            <v>Construir  rellenos sanitarios y celdas a cielo abierto que garanticen la calidad de vida de las comunidades afros e indígenas del municipio de Bojayá Chocó</v>
          </cell>
        </row>
        <row r="16699">
          <cell r="E16699">
            <v>527099223834</v>
          </cell>
          <cell r="F16699" t="str">
            <v>Desarrollar mejoramientos de vivienda en las comunidades afros e indígenas teniendo en cuenta las condiciones geográficas del municipio de Bojayá Chocó.</v>
          </cell>
        </row>
        <row r="16700">
          <cell r="E16700">
            <v>527099223897</v>
          </cell>
          <cell r="F16700" t="str">
            <v>Capacitar a las comunidades afros e indígenas  en el mantenimiento y cuidado de los acueductos amigables con el medio ambiente y de los cuerpos de aguas que los surten mejorando así la calidad de vida de los habitantes en el municipio de Bojayá Chocó.</v>
          </cell>
        </row>
        <row r="16701">
          <cell r="E16701">
            <v>527099232899</v>
          </cell>
          <cell r="F16701" t="str">
            <v>Descontaminar y recuperar el río Atrato y sus afluentes como sujeto de derecho.</v>
          </cell>
        </row>
        <row r="16702">
          <cell r="E16702">
            <v>527099232902</v>
          </cell>
          <cell r="F16702" t="str">
            <v>Recuperar los ecosistemas de las ciénagas en el municipio de Bojayá.</v>
          </cell>
        </row>
        <row r="16703">
          <cell r="E16703">
            <v>527099233182</v>
          </cell>
          <cell r="F16703" t="str">
            <v>APLICAR LA T622 SOBRE LA DESCONTAMINACIÓN RECUPERACIÓN DE RÍOS QUEBRADAS Y CIÉNAGAS DE LAS CUENCA DEL RIO ATRATO. MUNICIPIO DE BOJAYA</v>
          </cell>
        </row>
        <row r="16704">
          <cell r="E16704">
            <v>527150210639</v>
          </cell>
          <cell r="F16704" t="str">
            <v>Construir 2500 viviendas en cada una de las comunidades indígenas y consejos comunitarios  en el Municipio Carmen del Darién Chocó, para beneficio del 100% de sus habitantes,  de acuerdo a los usos y costumbres de cada comunidad, con su respectivo componente y asistencia técnica</v>
          </cell>
        </row>
        <row r="16705">
          <cell r="E16705">
            <v>527150210761</v>
          </cell>
          <cell r="F16705" t="str">
            <v>Estudiar y diseñar  sistemas sectoriales y alternativo de suministro de agua potable en  los resguardos indígenas y consejos comunitario del municipio de Carmen del Darién Chocó, para garantizar el consumo de agua potable en el 100% de sus habitantes, con su respectivo componente de asistencia técnica</v>
          </cell>
        </row>
        <row r="16706">
          <cell r="E16706">
            <v>527150210773</v>
          </cell>
          <cell r="F16706" t="str">
            <v>Diseñar e implementar sistemas para la disposición final de los Residuos Sólidos en las comunidades afro e indígenas del municipio de Carmen del Darién Chocó, para evitar enfermedades por la acumulación de roedores, con su respectivo componente de asistencia técnica.</v>
          </cell>
        </row>
        <row r="16707">
          <cell r="E16707">
            <v>527150210784</v>
          </cell>
          <cell r="F16707" t="str">
            <v>Reparar, adecuar e instalar planta de tratamiento de agua potable, en los acueductos veredales de las comunidades de Vigía de Curbarado, La Grande, Montaño y Cabecera Municipal de Carmen del Darién Choco, para el beneficio del 100% de sus habitantes, con su respectivo acompañamiento técnico.</v>
          </cell>
        </row>
        <row r="16708">
          <cell r="E16708">
            <v>527150210884</v>
          </cell>
          <cell r="F16708" t="str">
            <v>Descontaminar y recuperar el río Atrato y sus afluentes como sujeto de derecho.</v>
          </cell>
        </row>
        <row r="16709">
          <cell r="E16709">
            <v>527150210894</v>
          </cell>
          <cell r="F16709" t="str">
            <v>Estudiar y diseñar sistemas sectoriales y alternativos para el tratamiento de aguas residuales, generado en la actividad domestica de las viviendas, de acuerdo a las condiciones geográfica de cada comunidad, en todos los consejos comunitarios y resguardos indígenas del municipio de Carmen del Darién Choco.</v>
          </cell>
        </row>
        <row r="16710">
          <cell r="E16710">
            <v>527150210961</v>
          </cell>
          <cell r="F16710" t="str">
            <v>Realizar estudios ambientales, diseñar y construir un cementerio en la cabecera municipal, para evitar la contaminación del rio Atrato, que pone en riesgo la salud de los habitantes de la comunidad de Domingodo, que pertenecen al concejo Domingodo municipio de Carmen del Darien Choco.</v>
          </cell>
        </row>
        <row r="16711">
          <cell r="E16711">
            <v>527150211045</v>
          </cell>
          <cell r="F16711" t="str">
            <v>Constituir una empresa comunitaria para la prestación de los servicios de agua potable y saneamiento básico en los consejos comunitarios y resguardos indígenas del municipio de Carmen del Darién Choco.</v>
          </cell>
        </row>
        <row r="16712">
          <cell r="E16712">
            <v>527150211355</v>
          </cell>
          <cell r="F16712" t="str">
            <v>Mejorar 2500 viviendas en cada una de las comunidades indígenas y consejos comunitarios  en el Municipio Carmen del Darién Chocó, para beneficio del 100% de sus habitantes,  de acuerdo a los usos y costumbres de cada comunidad, con su respectivo componente y asistencia técnica</v>
          </cell>
        </row>
        <row r="16713">
          <cell r="E16713">
            <v>527205210088</v>
          </cell>
          <cell r="F16713" t="str">
            <v>Construir 18 acueductos veredales en las comunidades de la zona rural del municipio de Condoto-Chocó.</v>
          </cell>
        </row>
        <row r="16714">
          <cell r="E16714">
            <v>527205210217</v>
          </cell>
          <cell r="F16714" t="str">
            <v>Construir 18 sistemas de alcantarillado en las comunidades de la zona rural en el municipio de Condotò, Chocò.</v>
          </cell>
        </row>
        <row r="16715">
          <cell r="E16715">
            <v>527205210609</v>
          </cell>
          <cell r="F16715" t="str">
            <v>Implementar 1 proyecto de construcciòn de vivienda que integre las 18 comunidades de la zona rural en el municipio de Condotò, Chocò.</v>
          </cell>
        </row>
        <row r="16716">
          <cell r="E16716">
            <v>527205210622</v>
          </cell>
          <cell r="F16716" t="str">
            <v>Implementar 1 proyecto de mejoramiento  de vivienda que integre las 18 comunidades de la zona rural en el municipio de Condotò, Chocó.</v>
          </cell>
        </row>
        <row r="16717">
          <cell r="E16717">
            <v>527205210722</v>
          </cell>
          <cell r="F16717" t="str">
            <v>Construir una  planta de reciclaje  y transformación de residuos sólidos generados en las comunidades de la zona rural en Condoto, Chocò.</v>
          </cell>
        </row>
        <row r="16718">
          <cell r="E16718">
            <v>527205210785</v>
          </cell>
          <cell r="F16718" t="str">
            <v>Dotar de 3 medios de transportes que garanticen el transporte de los residuos sólidos domiciliarios y no domiciliarios recilados en las comunidades de la zona rural en Condoto, Chocó.</v>
          </cell>
        </row>
        <row r="16719">
          <cell r="E16719">
            <v>527205210791</v>
          </cell>
          <cell r="F16719" t="str">
            <v>Implementar un proyecto de sensibilizacion y capacitacion en el manejo de los residuos solidos que integre las 18 comunidades de la zona rural del municipio de Condoto, Chocó.</v>
          </cell>
        </row>
        <row r="16720">
          <cell r="E16720">
            <v>527205210820</v>
          </cell>
          <cell r="F16720" t="str">
            <v>Implementar un proyecto de unidades sanitarias familiares en las comunidades de la zona rural en el municipio de Condoto, Chocó.</v>
          </cell>
        </row>
        <row r="16721">
          <cell r="E16721">
            <v>527205210834</v>
          </cell>
          <cell r="F16721" t="str">
            <v>Construir 16 pequeños centros de acopios dotados del material reciclado en las comunidades de la zona rural en Condoto, Chocò</v>
          </cell>
        </row>
        <row r="16722">
          <cell r="E16722">
            <v>527205210874</v>
          </cell>
          <cell r="F16722" t="str">
            <v>Mejorar y ampliar el acueducto de la cabecera municipal de Condoto, Chocò.</v>
          </cell>
        </row>
        <row r="16723">
          <cell r="E16723">
            <v>527205212492</v>
          </cell>
          <cell r="F16723" t="str">
            <v>Implementar 18 sistemas de tratamiento de aguas residuales (PTAR, FAFA E INOC)  en las 18 comunidades de la zona rural en el municipio de Condotó, Chocó.</v>
          </cell>
        </row>
        <row r="16724">
          <cell r="E16724">
            <v>527205233176</v>
          </cell>
          <cell r="F16724" t="str">
            <v>Implementar programas para descontaminar  las fuentes hídricas del Municipio de Condoto Chocó y sus afluentes.</v>
          </cell>
        </row>
        <row r="16725">
          <cell r="E16725">
            <v>527205234294</v>
          </cell>
          <cell r="F16725" t="str">
            <v>Implementar talleres y proyectos sobre el manejo de residuos sólidos para las comunidades rurales del Municipio de Condoto Chocó</v>
          </cell>
        </row>
        <row r="16726">
          <cell r="E16726">
            <v>527250163052</v>
          </cell>
          <cell r="F16726" t="str">
            <v>Construir acueducto  y mejorar los sistemas de agua potable de las comunidades indigenas y afros del municipio del Litoral de San Juan.</v>
          </cell>
        </row>
        <row r="16727">
          <cell r="E16727">
            <v>527250163071</v>
          </cell>
          <cell r="F16727" t="str">
            <v xml:space="preserve"> Construir viviendas dignas para las víctimas  del conflicto armado del municipio de litoral del san juan.</v>
          </cell>
        </row>
        <row r="16728">
          <cell r="E16728">
            <v>527250163083</v>
          </cell>
          <cell r="F16728" t="str">
            <v>Implementar un proyecto de Construcción de alcantarillados para las comunidades afros e indigenas del municipio de litoral de san juan</v>
          </cell>
        </row>
        <row r="16729">
          <cell r="E16729">
            <v>527250163104</v>
          </cell>
          <cell r="F16729" t="str">
            <v xml:space="preserve"> Implementar subsidios para la construcción y mejoramiento de viviendas para los habitantes del municipio de litoral de san juan</v>
          </cell>
        </row>
        <row r="16730">
          <cell r="E16730">
            <v>527250163111</v>
          </cell>
          <cell r="F16730" t="str">
            <v>Implementar un Plan para Manejar los diferentes residuos sólidos producidos por las comunidades afros e indigenas del Municipio de Litoral de San Juan. D.I</v>
          </cell>
        </row>
        <row r="16731">
          <cell r="E16731">
            <v>527250163125</v>
          </cell>
          <cell r="F16731" t="str">
            <v xml:space="preserve">Implementar proyectos de vivienda digna para las familias indígenas y afros  del municipio de Litoral de San Juan afectadas por fenómenos naturales  </v>
          </cell>
        </row>
        <row r="16732">
          <cell r="E16732">
            <v>527250163186</v>
          </cell>
          <cell r="F16732" t="str">
            <v>Construcción de sistema de potabilización de aguas lluvias para las comunidades del municipio de litoral del san juan, que no cuentas con fuentes hídricas idóneas y cercanas para la captación del agua.</v>
          </cell>
        </row>
        <row r="16733">
          <cell r="E16733">
            <v>527250163640</v>
          </cell>
          <cell r="F16733" t="str">
            <v>Dotar las comunidades afros e indigenas de un sistema integral de manejo de agua servidas</v>
          </cell>
        </row>
        <row r="16734">
          <cell r="E16734">
            <v>527250163675</v>
          </cell>
          <cell r="F16734" t="str">
            <v>Implementar un programa de mejoramiento de vivienda para la población afro e indigena del municipio de litoral del san juan.</v>
          </cell>
        </row>
        <row r="16735">
          <cell r="E16735">
            <v>527250163740</v>
          </cell>
          <cell r="F16735" t="str">
            <v>Elaborar Plan comunitario para la limpieza, mantenimiento y destronque de las quebradas, ríos, esteros, playas y caseríos de las comunidades del Municipio de Litoral del San Juan en el Departamento del Chocó.</v>
          </cell>
        </row>
        <row r="16736">
          <cell r="E16736">
            <v>527250163771</v>
          </cell>
          <cell r="F16736" t="str">
            <v>Construir 15 infraestructuras para la disposición final ambiental de los residuos sólidos domiciliarios en las comunidades afros e indigenasde Litoral del San Juan, Chocò</v>
          </cell>
        </row>
        <row r="16737">
          <cell r="E16737">
            <v>527250233058</v>
          </cell>
          <cell r="F16737" t="str">
            <v>Implementar medidas ambientales que promuevan la descontaminación de la cuenca del rio San Juan, en el municipio de Litoral del San Juan, Chocó</v>
          </cell>
        </row>
        <row r="16738">
          <cell r="E16738">
            <v>527250234420</v>
          </cell>
          <cell r="F16738" t="str">
            <v xml:space="preserve"> Elaboración de un plan para la Des contaminación del rió san juan DSA</v>
          </cell>
        </row>
        <row r="16739">
          <cell r="E16739">
            <v>527361154960</v>
          </cell>
          <cell r="F16739" t="str">
            <v>Garantizar el acceso a agua de calidad, para evitar enfermedades diarreicas y endémicas en las comunidades rurales del municipio de Istmina Choco, con su respectiva asistencia técnica, para beneficio del 100% de sus habitantes</v>
          </cell>
        </row>
        <row r="16740">
          <cell r="E16740">
            <v>527361155002</v>
          </cell>
          <cell r="F16740" t="str">
            <v>Implementar programas para construir viviendas, en cada una de las comunidades afros e indigenas del municipio de Istmina Choco, conservando sus usos y costumbres, con su respectiva asistencia técnica para beneficio del 100% de sus habitantes.</v>
          </cell>
        </row>
        <row r="16741">
          <cell r="E16741">
            <v>527361155047</v>
          </cell>
          <cell r="F16741" t="str">
            <v>Construir rellenos sanitarios en cada una de las comunidades indígenas y afros del municipio de Istmina Choco, para beneficio del 100% de sus habitantes, con su respectiva asistencia técnica.</v>
          </cell>
        </row>
        <row r="16742">
          <cell r="E16742">
            <v>527361155066</v>
          </cell>
          <cell r="F16742" t="str">
            <v>Construir alcantarillado para disposición final de los residuos líquidos generados por la actividad doméstica, lo que contribuirá el mejoramiento de las condiciones de salud en las comunidades afros e indígenas del municipio de Istmina Choco, para el beneficio del 100% de sus habitantes, con su respectivo componente de asistencia técnico.</v>
          </cell>
        </row>
        <row r="16743">
          <cell r="E16743">
            <v>527361232851</v>
          </cell>
          <cell r="F16743" t="str">
            <v>Implementar estrategia para el manejo sustentable de los residuos sólidos en las comunidades afros e indigenas del municipio de istmina chocó</v>
          </cell>
        </row>
        <row r="16744">
          <cell r="E16744">
            <v>527361232855</v>
          </cell>
          <cell r="F16744" t="str">
            <v xml:space="preserve">Implementar  medidas que promuevan la descontaminación del rio San Juan y sus afluentes en el municipio de Istmina, Chocó </v>
          </cell>
        </row>
        <row r="16745">
          <cell r="E16745">
            <v>527425196338</v>
          </cell>
          <cell r="F16745" t="str">
            <v xml:space="preserve">Construir  acueductos veredales en comunidades del municipio del Medio Atrato </v>
          </cell>
        </row>
        <row r="16746">
          <cell r="E16746">
            <v>527425196352</v>
          </cell>
          <cell r="F16746" t="str">
            <v>Construir  sistemas de tratamiento de aguas residuales para las comunidades negras e indigenas del municipio de medio atrato.</v>
          </cell>
        </row>
        <row r="16747">
          <cell r="E16747">
            <v>527425196367</v>
          </cell>
          <cell r="F16747" t="str">
            <v>Reparar y adecuar segun corresponda los acueductos existentes en el municipio del Medio Atrato</v>
          </cell>
        </row>
        <row r="16748">
          <cell r="E16748">
            <v>527425196387</v>
          </cell>
          <cell r="F16748" t="str">
            <v>Implementar un proyecto de construcción de viviendas dignas para las 4 comunidades en sitios que no representen riesgos para los moradores</v>
          </cell>
        </row>
        <row r="16749">
          <cell r="E16749">
            <v>527425196967</v>
          </cell>
          <cell r="F16749" t="str">
            <v>Capacitar a las comunidades sobre la Cultura sobre el manejo de residuos sólidos y tratamiento de las basuras en el municipio del Medio Atrato.</v>
          </cell>
        </row>
        <row r="16750">
          <cell r="E16750">
            <v>527425196990</v>
          </cell>
          <cell r="F16750" t="str">
            <v>Construir planta de tratamiento y transformación de residuos sólidos para  el municipal del Medio Atrato.</v>
          </cell>
        </row>
        <row r="16751">
          <cell r="E16751">
            <v>527425197070</v>
          </cell>
          <cell r="F16751" t="str">
            <v>Construir y adecuar un sistema de acueductosy alcantarillados veredales en los resguardos y comunidades  indígena</v>
          </cell>
        </row>
        <row r="16752">
          <cell r="E16752">
            <v>527425197082</v>
          </cell>
          <cell r="F16752" t="str">
            <v xml:space="preserve"> implementar proyectos de  Construcción de Rellenos sanitarios en las comunidades indigenas del  municipio del Medio Atrato </v>
          </cell>
        </row>
        <row r="16753">
          <cell r="E16753">
            <v>527425197096</v>
          </cell>
          <cell r="F16753" t="str">
            <v xml:space="preserve"> Implementar  programas de viviendas en Resguardos de comunidades indígenas del municipio del Medio Atrato (Pb1)</v>
          </cell>
        </row>
        <row r="16754">
          <cell r="E16754">
            <v>527425197120</v>
          </cell>
          <cell r="F16754" t="str">
            <v>Implementar  programas de educación ambiental y manejo de los residuos sólidos en las comunidades negras e indígenas del municipio del Medio Atrato.</v>
          </cell>
        </row>
        <row r="16755">
          <cell r="E16755">
            <v>527425197130</v>
          </cell>
          <cell r="F16755" t="str">
            <v>Gestionar un Acuerdo intermunicipal para el tratamiento y aprovechamiento de los residuos sólidos en la subregión Atrato.</v>
          </cell>
        </row>
        <row r="16756">
          <cell r="E16756">
            <v>527425197155</v>
          </cell>
          <cell r="F16756" t="str">
            <v>Gestionar  programas de vivienda para todas las comunidades  del municipio del Medio Atrato</v>
          </cell>
        </row>
        <row r="16757">
          <cell r="E16757">
            <v>527425197260</v>
          </cell>
          <cell r="F16757" t="str">
            <v>Construir celdas transitorias en sitios estratégicos de las Comunidades del municipio de Medio Atrato Choco.</v>
          </cell>
        </row>
        <row r="16758">
          <cell r="E16758">
            <v>527425197280</v>
          </cell>
          <cell r="F16758" t="str">
            <v>Construir kit séptico en las comunidades Afros e indígenas del Municipio de Medio Atrato.</v>
          </cell>
        </row>
        <row r="16759">
          <cell r="E16759">
            <v>527425197294</v>
          </cell>
          <cell r="F16759" t="str">
            <v>Construir de soluciones individuales de agua para todas las comunidades negras e indigenas del municipio de medio atrato.</v>
          </cell>
        </row>
        <row r="16760">
          <cell r="E16760">
            <v>527425197311</v>
          </cell>
          <cell r="F16760" t="str">
            <v>Construir  vivienda de interés social en las comunidades negras e indígenas el Municipio del Medio Atrato Choco.</v>
          </cell>
        </row>
        <row r="16761">
          <cell r="E16761">
            <v>527425197320</v>
          </cell>
          <cell r="F16761" t="str">
            <v>Implementar proyectos de  mejoramiento de viviendas en las 31 comunidades negras y en los resguardo indígena de Paina, Ame, Bebara, Buey y  comunidades  del municipio de Medio Atrato Choco.</v>
          </cell>
        </row>
        <row r="16762">
          <cell r="E16762">
            <v>527425197341</v>
          </cell>
          <cell r="F16762" t="str">
            <v>Construir  rellenos sanitarios en los ríos Buey, Beté, Bebará, Bebaramá y Tangui y en las comunidades de Boca de Bebará, y Beté cabecera municipal.</v>
          </cell>
        </row>
        <row r="16763">
          <cell r="E16763">
            <v>527425234321</v>
          </cell>
          <cell r="F16763" t="str">
            <v>Construir relleno en las comunidades de la Cuenca del Río Atrato en el municipio de Medio Atrato Chocó.</v>
          </cell>
        </row>
        <row r="16764">
          <cell r="E16764">
            <v>527425234337</v>
          </cell>
          <cell r="F16764" t="str">
            <v>Capacitar en el manejo de residuos solidos a todos los habitantes de las cuencas de los ríos que comprenden del municipio del Medio Atrato en departamento del Chocó</v>
          </cell>
        </row>
        <row r="16765">
          <cell r="E16765">
            <v>527450163217</v>
          </cell>
          <cell r="F16765" t="str">
            <v>Diseñar y Construir acueductos en las Comunidades del El tigre, Puerto Murillo, Suruco, Chiquichoqui, unión Wounaan, Macedonia, el Guamo, san Geronimo, san Miguel,  Encharca, Calle del Fuerte, Fujiadó, Dipurdu, Playa del Rosario, Santa Maria la Loma  para el beneficio del 100% de su población en el Municipio de Medio San Juan- Chocó</v>
          </cell>
        </row>
        <row r="16766">
          <cell r="E16766">
            <v>527450163670</v>
          </cell>
          <cell r="F16766" t="str">
            <v>Diseñar y Construir baterías sanitarias en la comunidades Union Waunaan, Macedonia, Encharca, Suruco,  Chiquichoqui, San Geronimo, Playa del Rosario, el Guamo, el Tigre, Calle del Fuerte, Paimadó, Bebedo, la Unión, Dipurdu, San Miguel, Isla Cruz, Noanamá, Pto Murillo, Santa Maria la loma, Fujiadó  para el beneficio del 100% de la población del Municipio de Medio San Juan- Chocó.</v>
          </cell>
        </row>
        <row r="16767">
          <cell r="E16767">
            <v>527450163762</v>
          </cell>
          <cell r="F16767" t="str">
            <v>Mejorar las condiciones de las viviendas de las comunidades de Union Waunaan, Chiquichoqui, San Geronimo, Paimadó, la Unión, Dipurdú, San Miguel, Isla Cruz, Noanamá, Pto Murillo, Santa Maria la loma, Fujiadó del Municipio de Medio San Juan- Chocó.</v>
          </cell>
        </row>
        <row r="16768">
          <cell r="E16768">
            <v>527450163788</v>
          </cell>
          <cell r="F16768" t="str">
            <v>Diseñar y construir celdas transitorias en las comunidades de Union Waunaan, Macedonia, Encharca, Suruco, Sardina, Chiquichoqui, San Geronimo, Playa del Rosario, el Guamo, el Tigre, Calle del Fuerte, Paimadó la Rancha, Bebedo, la Unión, Dipurdu del Guamo, San Miguel, Isla Cruz, Noanamá, Pto Murillo, Santa Maria la loma, Fujiadó del Municpio de Medio San Juan- Chocó.</v>
          </cell>
        </row>
        <row r="16769">
          <cell r="E16769">
            <v>527450163800</v>
          </cell>
          <cell r="F16769" t="str">
            <v>Diseñar y Construir alcantarillado en las comunidades de Union Waunaan, Macedonia, Encharca, Suruco, Sardina, Chiquichoqui, San Geronimo, Playa del Rosario, el Guamo, el Tigre, Calle del Fuerte, Paimadó la Rancha, Bebedo, la Unión, Dipurdu del Guamo, San Miguel, Isla Cruz, Noanamá, Pto Murillo, Santa Maria la loma, Fujiadó  del Municipio de Medio San Juan-Chocó.</v>
          </cell>
        </row>
        <row r="16770">
          <cell r="E16770">
            <v>527450234382</v>
          </cell>
          <cell r="F16770" t="str">
            <v>Implementar programas para descontaminar las fuentes hídricas en el Municipio de Medio San Juan.</v>
          </cell>
        </row>
        <row r="16771">
          <cell r="E16771">
            <v>527450234417</v>
          </cell>
          <cell r="F16771" t="str">
            <v xml:space="preserve">D.S.A. implementación de planes y programas descontaminación de  fuentes hídricas  </v>
          </cell>
        </row>
        <row r="16772">
          <cell r="E16772">
            <v>527491189836</v>
          </cell>
          <cell r="F16772" t="str">
            <v>Construir acueductos con plantas de tratamiento de agua potable en las  zonas rurales  afro e indígena del municipio de Nóvita-Chocó</v>
          </cell>
        </row>
        <row r="16773">
          <cell r="E16773">
            <v>527491189846</v>
          </cell>
          <cell r="F16773" t="str">
            <v>Desarrollar un proyecto para el mejoramiento de las viviendas de las comunidades afrodescendientes e indigenas del muncipio de Nóvita-Chocó</v>
          </cell>
        </row>
        <row r="16774">
          <cell r="E16774">
            <v>527491189864</v>
          </cell>
          <cell r="F16774" t="str">
            <v>Construir  alcantarillado y sistemas de saneamiento Básico en las comunidades rurales y establecimientos educativos del  municipio de Nóvita-chocó.</v>
          </cell>
        </row>
        <row r="16775">
          <cell r="E16775">
            <v>527491190051</v>
          </cell>
          <cell r="F16775" t="str">
            <v>Elaborar una política pública para la provisión de vivienda digna para las comunidades  rurales afro e indígenas  en el Municipio de Nóvita departamento del chocó.</v>
          </cell>
        </row>
        <row r="16776">
          <cell r="E16776">
            <v>527491232877</v>
          </cell>
          <cell r="F16776" t="str">
            <v>Implementar un programa progresivo de descontaminación ambiental en las fuentes hídricas del municipio de Novita-Chocó, de manera articulada con la protección general del Rio Atrato.</v>
          </cell>
        </row>
        <row r="16777">
          <cell r="E16777">
            <v>527491234398</v>
          </cell>
          <cell r="F16777" t="str">
            <v>Formular proyectos de vivienda para población víctima del conflicto armado ubicada en la zona rural  y urbana del municipio de Nóvita - Chocó.</v>
          </cell>
        </row>
        <row r="16778">
          <cell r="E16778">
            <v>527615206045</v>
          </cell>
          <cell r="F16778" t="str">
            <v>Implementar programas para la construcción de viviendas en las 132 comunidades indígenas y afro del municipio de Riosucio Chocó, para beneficio el 100% de sus habitantes,</v>
          </cell>
        </row>
        <row r="16779">
          <cell r="E16779">
            <v>527615206051</v>
          </cell>
          <cell r="F16779" t="str">
            <v>Implementar el programa de basura cero, adecuar sitios estratégicos en las 132 comunidades, indígenas y afro del municipio de Riosucio Chocó, acompañado de una estrategia para la solución y aprovechamiento de los residuos sólidos reutilizables, para beneficio del 100% de sus habitantes.</v>
          </cell>
        </row>
        <row r="16780">
          <cell r="E16780">
            <v>527615206056</v>
          </cell>
          <cell r="F16780" t="str">
            <v>Garantizar el acceso a agua de calidad mediante la construcción de acueductos veredales con su respectivas PTAP, en las 132 comunidades indígenas y afro del municipio de Riosucio Chocó, con su respectivo componente de asistencia técnica, para beneficio del 100% de sus habitantes</v>
          </cell>
        </row>
        <row r="16781">
          <cell r="E16781">
            <v>527615206062</v>
          </cell>
          <cell r="F16781" t="str">
            <v>Construir alcantarillados para la disposición final de aguas servidas, con su respectiva PTAR o instalar tanques sépticos de acuerdo a las condiciones geográficas de cada comunidad, para la disposición final de los residuos generado por la actividad doméstica, en las 132 comunidades, indígenas y afro del municipio de Riosucio Chocó,  con su respectivo componente de asistencia técnica.</v>
          </cell>
        </row>
        <row r="16782">
          <cell r="E16782">
            <v>527615206074</v>
          </cell>
          <cell r="F16782" t="str">
            <v>Reparar, adecuar e instalar PTAP en los acueductos veredales de las comunidades indígenas de Jagual, Marcial, Isleta, Quiparado, Juinduur, Juinpuhubuur del municipio de Riosucio Chocó, para el beneficio del 100% de sus habitantes, con su respectivo acompañamiento técnico.</v>
          </cell>
        </row>
        <row r="16783">
          <cell r="E16783">
            <v>527615206076</v>
          </cell>
          <cell r="F16783" t="str">
            <v>Garantizar la intervención de universidades y centros de investigación para desarrollar actividades de asistencia técnica en el manejo adecuado de la madera para la construcción de viviendas, 132 comunidades indígenas y afro del municipio de Riosucio Chocó, para beneficio del 100% de sus habitantes.</v>
          </cell>
        </row>
        <row r="16784">
          <cell r="E16784">
            <v>527615206088</v>
          </cell>
          <cell r="F16784" t="str">
            <v>Dragar y limpiar los ríos y afluentes de las cuencas Salaqui, Truando, Cacarica, municipio de Riosucio Chocó, para la conservación de la fuente hídrica</v>
          </cell>
        </row>
        <row r="16785">
          <cell r="E16785">
            <v>527615206094</v>
          </cell>
          <cell r="F16785" t="str">
            <v>Implementar programas de reforestación, para conservación de la rivera de los ríos, en cada una de las comunidades indígena s y afro del municipio de Riosucio Chocó</v>
          </cell>
        </row>
        <row r="16786">
          <cell r="E16786">
            <v>527615206099</v>
          </cell>
          <cell r="F16786" t="str">
            <v>Realizar estudios ambientales, diseñar y construir un cementerio en la cabecera municipal, para evitar la contaminación del rio Atrato, que pone en riesgo la salud de los habitantes de las comunidades de la Honda, Puente América, que pertenecen al consejo comunitario de Cacarica y Boca de la Larga y Yarumal que pertenece al Consejo comunitario Larga y Tumarado.</v>
          </cell>
        </row>
        <row r="16787">
          <cell r="E16787">
            <v>527615206106</v>
          </cell>
          <cell r="F16787" t="str">
            <v>Constituir una empresa comunitaria para implementar una estrategia de manejo adecuado de los residuos sólidos y orgánicos en las 5 cuencas del municipio de Riosucio Chocó-</v>
          </cell>
        </row>
        <row r="16788">
          <cell r="E16788">
            <v>527615232931</v>
          </cell>
          <cell r="F16788" t="str">
            <v>Descontaminar y recuperar el río Atrato y sus afluentes como sujeto de derecho, Municipio de Riosucio</v>
          </cell>
        </row>
        <row r="16789">
          <cell r="E16789">
            <v>527745154485</v>
          </cell>
          <cell r="F16789" t="str">
            <v>Reubicar la población de las comunidades afectadas que se encuentran en zonas de riesgo, tales como: Chambacú, La Marqueza, charco hondo, charco largo la unión y Santa rosa, del Municipio de sipí- choco</v>
          </cell>
        </row>
        <row r="16790">
          <cell r="E16790">
            <v>527745154727</v>
          </cell>
          <cell r="F16790" t="str">
            <v>Construir celdas transitorias en sitios estratégicos de las comunidades del municipio de Sipí.</v>
          </cell>
        </row>
        <row r="16791">
          <cell r="E16791">
            <v>527745154845</v>
          </cell>
          <cell r="F16791" t="str">
            <v>Construir redes de acueducto en las 14 comunidades rurales del municipio de Sipí - Choco</v>
          </cell>
        </row>
        <row r="16792">
          <cell r="E16792">
            <v>527745154900</v>
          </cell>
          <cell r="F16792" t="str">
            <v>Construir la planta de tratamiento del acueducto de la cabecera municipal de sipí- Chocó</v>
          </cell>
        </row>
        <row r="16793">
          <cell r="E16793">
            <v>527745154957</v>
          </cell>
          <cell r="F16793" t="str">
            <v>construir redes de alcantarillado en las comunidades de: Barranconcito, Barrancón,san agustín, buenas brisas y el resguardo indígena Sanandocito del municipio de Sipí- chocó</v>
          </cell>
        </row>
        <row r="16794">
          <cell r="E16794">
            <v>527745154983</v>
          </cell>
          <cell r="F16794" t="str">
            <v>Mejoramiento de viviendas en las 14 comunidades afros y en el resguardo indígena Sanandocito del municipio de Sipí- choco</v>
          </cell>
        </row>
        <row r="16795">
          <cell r="E16795">
            <v>527745155007</v>
          </cell>
          <cell r="F16795" t="str">
            <v>Construir viviendas de interés social en las 14 comunidades Afro rurales y el resguardo indígena sanandocito del Municipio de Sipí</v>
          </cell>
        </row>
        <row r="16796">
          <cell r="E16796">
            <v>527745234313</v>
          </cell>
          <cell r="F16796" t="str">
            <v xml:space="preserve">Garantizar el cumplimiento de la norma  que regula los procedimientos previos para la aspersión aérea con glifosato. </v>
          </cell>
        </row>
        <row r="16797">
          <cell r="E16797">
            <v>527800197991</v>
          </cell>
          <cell r="F16797" t="str">
            <v>Diseñar y construir  viviendas dignas en los resguardos indígenas, comunidad afro y mestizos del municipio de Ungía.</v>
          </cell>
        </row>
        <row r="16798">
          <cell r="E16798">
            <v>527800198103</v>
          </cell>
          <cell r="F16798" t="str">
            <v>Diseñar y construir planta de tratamiento de agua potable para las comunidades rurales afro, mestizos e indígenas del municipio de Unguía – Chocó.</v>
          </cell>
        </row>
        <row r="16799">
          <cell r="E16799">
            <v>527800198141</v>
          </cell>
          <cell r="F16799" t="str">
            <v>Diseñar e implementar un sistema de manejo adecuado, recolección y disposición final de los residuos sólidos en las comunidades rurales indígenas, afro y mestizos del municipio de Unguía</v>
          </cell>
        </row>
        <row r="16800">
          <cell r="E16800">
            <v>527800198368</v>
          </cell>
          <cell r="F16800" t="str">
            <v>Mejorar las condiciones de las viviendas en las comunidades afro, mestizos e indígenas del municipio de Unguía – choco</v>
          </cell>
        </row>
        <row r="16801">
          <cell r="E16801">
            <v>527800198400</v>
          </cell>
          <cell r="F16801" t="str">
            <v>Diseñar y construir alcantarillado de manera concertada con la comunidad  en el municipio de Unguía -  Chocó, para el beneficio del 100% de sus habitantes.</v>
          </cell>
        </row>
        <row r="16802">
          <cell r="E16802">
            <v>527800198417</v>
          </cell>
          <cell r="F16802" t="str">
            <v>Diseñar y construir baterías sanitarias de manera concertada para las comunidades étnicas del municipio de Ungía - Chocó.</v>
          </cell>
        </row>
        <row r="16803">
          <cell r="E16803">
            <v>527800233566</v>
          </cell>
          <cell r="F16803" t="str">
            <v>Reforestar microcuencas abastecedoras de acueductos en todo el Municipio de Unguía</v>
          </cell>
        </row>
        <row r="16804">
          <cell r="E16804">
            <v>527800233567</v>
          </cell>
          <cell r="F16804" t="str">
            <v>Reforestar para la recuperación de las microcuencas para prevenir la erosión fluvial en el Municipio de Unguía</v>
          </cell>
        </row>
        <row r="16805">
          <cell r="E16805">
            <v>527800233568</v>
          </cell>
          <cell r="F16805" t="str">
            <v>Construir una planta de tratamiento de aguas vertidas para los mataderos en el Municipio de Unguía</v>
          </cell>
        </row>
        <row r="16806">
          <cell r="E16806">
            <v>527006190666</v>
          </cell>
          <cell r="F16806" t="str">
            <v>Conformar asociaciones productivas  de mujeres en el consejo del Cocomasur del Municipio de Acandí Chocó</v>
          </cell>
        </row>
        <row r="16807">
          <cell r="E16807">
            <v>527006190681</v>
          </cell>
          <cell r="F16807" t="str">
            <v>Compra de productos agrícolas locales para la utilización en los restaurantes escolares.</v>
          </cell>
        </row>
        <row r="16808">
          <cell r="E16808">
            <v>527006190705</v>
          </cell>
          <cell r="F16808" t="str">
            <v xml:space="preserve"> Conformar asociaciones de mujeres en el consejo comunitario  Cocomaseco del Municipio de Acandí Chocó.</v>
          </cell>
        </row>
        <row r="16809">
          <cell r="E16809">
            <v>527006190717</v>
          </cell>
          <cell r="F16809" t="str">
            <v>Elaboración de proyectos para la construcción de estanques piscicolas en las comunidades indígenas de Chidima y Pescadito en el municipio de Acandí Chocó.</v>
          </cell>
        </row>
        <row r="16810">
          <cell r="E16810">
            <v>527006190739</v>
          </cell>
          <cell r="F16810" t="str">
            <v xml:space="preserve">Formular e implementar proyectos para mejorar la soberanía y seguridad alimentaria en las comunidades étnicas del Municipio de Acandí Chocó. </v>
          </cell>
        </row>
        <row r="16811">
          <cell r="E16811">
            <v>527006190781</v>
          </cell>
          <cell r="F16811" t="str">
            <v>Construir y adecuar dos plantas de sacrificio de animales en el corregimiento de Capurgana  y Cabecera del municipio de Acandi Chocó, para beneficio de sus comunidades indígenas y negras.</v>
          </cell>
        </row>
        <row r="16812">
          <cell r="E16812">
            <v>527006190815</v>
          </cell>
          <cell r="F16812" t="str">
            <v xml:space="preserve">Realizar estudios del suelo, en los territorios costeros y ríos de los consejos comunitarios del  municipio </v>
          </cell>
        </row>
        <row r="16813">
          <cell r="E16813">
            <v>527006190817</v>
          </cell>
          <cell r="F16813" t="str">
            <v>Realizar inventario de la biodiversidad forestal y de fauna y flora en el Consejo Comunitario de Cocomasur,cocmanorte,cocmaseco, resguardo pescadito, resguardo chidima. municipio de Acandí- Choco.</v>
          </cell>
        </row>
        <row r="16814">
          <cell r="E16814">
            <v>527006190878</v>
          </cell>
          <cell r="F16814" t="str">
            <v xml:space="preserve">Formular proyectos para la venta de carbono en los territorios étnicos de Cocomaseco y cocomanorte  en Acandí Chocó. </v>
          </cell>
        </row>
        <row r="16815">
          <cell r="E16815">
            <v>527006190882</v>
          </cell>
          <cell r="F16815" t="str">
            <v xml:space="preserve">Fortalecer  proyectos para la venta de carbono en los territorios étnicos de Cocomasur en Acandí Chocó. </v>
          </cell>
        </row>
        <row r="16816">
          <cell r="E16816">
            <v>527006191255</v>
          </cell>
          <cell r="F16816" t="str">
            <v xml:space="preserve">Implementar proyectos productivos en el municipio de acandi - choco 		</v>
          </cell>
        </row>
        <row r="16817">
          <cell r="E16817">
            <v>527006191256</v>
          </cell>
          <cell r="F16817" t="str">
            <v>Fomentar el eco turismo y agro turismo y etnoturismo en los consejos comunitarios del Municipio de Acandí Chocó.</v>
          </cell>
        </row>
        <row r="16818">
          <cell r="E16818">
            <v>527006191257</v>
          </cell>
          <cell r="F16818" t="str">
            <v>Formular un plan de ordenamiento productivo que respondan a la demanda del mercado en el municipio de Acandí - Choco</v>
          </cell>
        </row>
        <row r="16819">
          <cell r="E16819">
            <v>527006191258</v>
          </cell>
          <cell r="F16819" t="str">
            <v xml:space="preserve">Formar a  jóvenes en asociatividad empresarial en el municipio de Acandí - choco.	</v>
          </cell>
        </row>
        <row r="16820">
          <cell r="E16820">
            <v>527006191340</v>
          </cell>
          <cell r="F16820" t="str">
            <v xml:space="preserve">Construir un centro de acopio para la comercialización de artesanías - municipio de Acandi Chocó.		</v>
          </cell>
        </row>
        <row r="16821">
          <cell r="E16821">
            <v>527006191342</v>
          </cell>
          <cell r="F16821" t="str">
            <v xml:space="preserve">Construir un centro de acopio para la comercialización de artesanías - municipio de Acandi Chocó.		</v>
          </cell>
        </row>
        <row r="16822">
          <cell r="E16822">
            <v>527006191354</v>
          </cell>
          <cell r="F16822" t="str">
            <v xml:space="preserve">Subsidiar Tarifas aéreas y marítimas para el municipio de acandi-choco		</v>
          </cell>
        </row>
        <row r="16823">
          <cell r="E16823">
            <v>527006191449</v>
          </cell>
          <cell r="F16823" t="str">
            <v>Fortalecer el proceso para la conservación los animales existentes en los bosques del consejo comunitario de cocomasur.</v>
          </cell>
        </row>
        <row r="16824">
          <cell r="E16824">
            <v>527006191461</v>
          </cell>
          <cell r="F16824" t="str">
            <v xml:space="preserve">Fortalecer el proceso organizativo para la prestación de los  servicio de turístico en las comunidades del consejo comunitario de Cocomasur en Acandi Choco		</v>
          </cell>
        </row>
        <row r="16825">
          <cell r="E16825">
            <v>527006191474</v>
          </cell>
          <cell r="F16825" t="str">
            <v xml:space="preserve">Dotar de unidades basicas de pesca responsable a las organizaciones  en los consejos comunitarios de cocomaseco, cocmanorte y cocomasur  en el municipio de Acandi Chocó.		</v>
          </cell>
        </row>
        <row r="16826">
          <cell r="E16826">
            <v>527006191481</v>
          </cell>
          <cell r="F16826" t="str">
            <v xml:space="preserve">Formacion a las asociaciones de pescadores  pertenecientes a los consejos comunitarios de cocomanorte, cocomaseco, cocomasur y los resguardos indígenas de chidima y pescadito en el municipio de acandi - choco		</v>
          </cell>
        </row>
        <row r="16827">
          <cell r="E16827">
            <v>527006191484</v>
          </cell>
          <cell r="F16827" t="str">
            <v xml:space="preserve">Conformar asociaciones de mujeres para formular proyectos agropecuarios productivos en el consejo comunitarios del municipio de acandi - choco		</v>
          </cell>
        </row>
        <row r="16828">
          <cell r="E16828">
            <v>527006191488</v>
          </cell>
          <cell r="F16828" t="str">
            <v xml:space="preserve">comprar de trilladora para las comunidades de los consejos comunitarios del municipio de Acandi - Choco.		</v>
          </cell>
        </row>
        <row r="16829">
          <cell r="E16829">
            <v>527006191491</v>
          </cell>
          <cell r="F16829" t="str">
            <v xml:space="preserve">Construir centro de acopio para la comercialización de productos forestales en acandi choco		</v>
          </cell>
        </row>
        <row r="16830">
          <cell r="E16830">
            <v>527006191493</v>
          </cell>
          <cell r="F16830" t="str">
            <v xml:space="preserve">Dotar centros de acopio para la pesca en el municipio de acandi - choco		</v>
          </cell>
        </row>
        <row r="16831">
          <cell r="E16831">
            <v>527006191507</v>
          </cell>
          <cell r="F16831" t="str">
            <v xml:space="preserve">Construir centros de acopio para la comercialización de los productos de la pesca en acandi - choco.  		</v>
          </cell>
        </row>
        <row r="16832">
          <cell r="E16832">
            <v>527006191554</v>
          </cell>
          <cell r="F16832" t="str">
            <v xml:space="preserve">Construir plaza de mercado para la comercialización de los diferentes productos que se generan las comunidades del municipio de Acandi  - choco		</v>
          </cell>
        </row>
        <row r="16833">
          <cell r="E16833">
            <v>527006191557</v>
          </cell>
          <cell r="F16833" t="str">
            <v xml:space="preserve">Construir centro de acopio para la comercialización de productos agrícolas en el municipio de Acandí Choco		</v>
          </cell>
        </row>
        <row r="16834">
          <cell r="E16834">
            <v>527006191559</v>
          </cell>
          <cell r="F16834" t="str">
            <v xml:space="preserve">Agilizar y fortalecer los procesos mineros en los consejos y resguardos indígenas en el municipio de acandi - choco		</v>
          </cell>
        </row>
        <row r="16835">
          <cell r="E16835">
            <v>527006191565</v>
          </cell>
          <cell r="F16835" t="str">
            <v xml:space="preserve">Agilizar el tramite para la reglamentación del uso y estraccion de los recursos del material de arrastre en el municipio de Acandi-Choco		</v>
          </cell>
        </row>
        <row r="16836">
          <cell r="E16836">
            <v>527006191567</v>
          </cell>
          <cell r="F16836" t="str">
            <v xml:space="preserve">Conformar y fortalecer las asociaciones de mujeres, victimas y organizaciones de base de los consejos comunitarios del municipio de acandi - choco.		</v>
          </cell>
        </row>
        <row r="16837">
          <cell r="E16837">
            <v>527006191672</v>
          </cell>
          <cell r="F16837" t="str">
            <v>Formular e implementar proyectos para la construcción de un centro de acopio den el Municipio de Acandi Chocó.</v>
          </cell>
        </row>
        <row r="16838">
          <cell r="E16838">
            <v>527099222994</v>
          </cell>
          <cell r="F16838" t="str">
            <v>Gestionar e implementar un centro de apoyo técnico para la capacitación y transformación de la madera, que se producen en las comunidades del municipio de Bojayá - Chocó</v>
          </cell>
        </row>
        <row r="16839">
          <cell r="E16839">
            <v>527099223030</v>
          </cell>
          <cell r="F16839" t="str">
            <v>Suministrar medios de transporte para productos e insumos agropecuarios del municipio de Bojayá Chocó.</v>
          </cell>
        </row>
        <row r="16840">
          <cell r="E16840">
            <v>527099223066</v>
          </cell>
          <cell r="F16840" t="str">
            <v>Generar proyectos productivos y de empleabiliadad para las mujeres del municipio de Bojayá a través de la implementar un proyecto avícola.</v>
          </cell>
        </row>
        <row r="16841">
          <cell r="E16841">
            <v>527099223325</v>
          </cell>
          <cell r="F16841" t="str">
            <v>Instalar 9 molinos arroceros en el municipio de Bojayá  - Chocó.</v>
          </cell>
        </row>
        <row r="16842">
          <cell r="E16842">
            <v>527099223379</v>
          </cell>
          <cell r="F16842" t="str">
            <v>Implementar un programa de extensión Rural para productores agropecuarios de las diferentes variedades de platano en todas las comunidades del municipio de Bojayá, en el departamento del Chocó.</v>
          </cell>
        </row>
        <row r="16843">
          <cell r="E16843">
            <v>527099223473</v>
          </cell>
          <cell r="F16843" t="str">
            <v>Implementar un programa de fortalecimiento empresarial, que organice a los productores en el municipio de Bojayá chocó.</v>
          </cell>
        </row>
        <row r="16844">
          <cell r="E16844">
            <v>527099223525</v>
          </cell>
          <cell r="F16844" t="str">
            <v>Desarrollar una incubadora de emprendimiento empresarial, con el fin de impulsar la creación de nuevas empresas y fortalecer la parte administrativa y comercial de las existentes.</v>
          </cell>
        </row>
        <row r="16845">
          <cell r="E16845">
            <v>527099223584</v>
          </cell>
          <cell r="F16845" t="str">
            <v>Fortalecer pesca artesanal en las comunidades del municipio de Bojaya Chocó.</v>
          </cell>
        </row>
        <row r="16846">
          <cell r="E16846">
            <v>527099223648</v>
          </cell>
          <cell r="F16846" t="str">
            <v>Delimitar areas estratégicas de conservación para el pago de bono por servicios ambiental en el municipio de Bojaya Choco.</v>
          </cell>
        </row>
        <row r="16847">
          <cell r="E16847">
            <v>527099223694</v>
          </cell>
          <cell r="F16847" t="str">
            <v>Gestionar e implementar un centro de apoyo técnico para la capacitación y transformación de la madera en las comunidades del municipio de Bojayá – Chocó.</v>
          </cell>
        </row>
        <row r="16848">
          <cell r="E16848">
            <v>527099223756</v>
          </cell>
          <cell r="F16848" t="str">
            <v>Gestionar créditos a los productores agropecuarios y no agropecuarios del municipio de Bojayá Chocó.</v>
          </cell>
        </row>
        <row r="16849">
          <cell r="E16849">
            <v>527099223850</v>
          </cell>
          <cell r="F16849" t="str">
            <v>Generación de empleo a  familias campesinas productoras de caña en el municipio de Bojayá – Chocó.</v>
          </cell>
        </row>
        <row r="16850">
          <cell r="E16850">
            <v>527099223857</v>
          </cell>
          <cell r="F16850" t="str">
            <v>Implementar un programa de extensión rural Agropecuaria para el fortalecimiento de cultivos frutales en las comunidades afros e indígenas del municipio de Bojayá, en el departamento del Chocó</v>
          </cell>
        </row>
        <row r="16851">
          <cell r="E16851">
            <v>527099223925</v>
          </cell>
          <cell r="F16851" t="str">
            <v>Realizar estudios para determinar el diseño, construcción y dotación de centros de investigación , Conservación y transformación de las plantas medicinales en las comunidades negras e indígenas del Municipio de  Bojayá-Choco.</v>
          </cell>
        </row>
        <row r="16852">
          <cell r="E16852">
            <v>527099223931</v>
          </cell>
          <cell r="F16852" t="str">
            <v>CONSTRUIR  200 ESTANQUES PARA LA CRÍA DE PECES COMO LA TILAPIA Y LA CACHAMA Y ALGUNAS NATIVAS COMO BOCACHICO, QUICHARO Y LA MOJARRA NATIVA EN LAS COMUNIDADES NEGRAS  E INDÍGENAS DEL MUNICIPIO DE BOJAYÁ-CHOCÓ</v>
          </cell>
        </row>
        <row r="16853">
          <cell r="E16853">
            <v>527099224033</v>
          </cell>
          <cell r="F16853" t="str">
            <v>Implementar un sistema de almacenamiento y conservación productos piscícolas en el municipio de Bojayá del departamento del Chocó.</v>
          </cell>
        </row>
        <row r="16854">
          <cell r="E16854">
            <v>527099224082</v>
          </cell>
          <cell r="F16854" t="str">
            <v>Implementar un proyecto de artesanías para el fortalecimiento económico de las mujeres indígenas del municipio de Bojayá Chocó.</v>
          </cell>
        </row>
        <row r="16855">
          <cell r="E16855">
            <v>527099224131</v>
          </cell>
          <cell r="F16855" t="str">
            <v>Implementar un proyecto de turismo de naturaleza y cultura sostenible para el municipio de Bojayá – Chocó.</v>
          </cell>
        </row>
        <row r="16856">
          <cell r="E16856">
            <v>527099224200</v>
          </cell>
          <cell r="F16856" t="str">
            <v>Dotar  de un banco de maquinaria verde a los grupos organizados del sector agropecuario del municipio de Bojayá en el departamento del Chocó.</v>
          </cell>
        </row>
        <row r="16857">
          <cell r="E16857">
            <v>527099224234</v>
          </cell>
          <cell r="F16857" t="str">
            <v>implementar un proyecto de aprovechamiento sostenible de recursos no maderables del bosque</v>
          </cell>
        </row>
        <row r="16858">
          <cell r="E16858">
            <v>527099224249</v>
          </cell>
          <cell r="F16858" t="str">
            <v>implementar un programa de plantaciones forestales con fines comerciales</v>
          </cell>
        </row>
        <row r="16859">
          <cell r="E16859">
            <v>527099224262</v>
          </cell>
          <cell r="F16859" t="str">
            <v>Fortalecer al grupo de mujeres a través de la ampliación y mejoramiento de todo el proceso productivo y de comercialización de sus productos en el municipio de Bellavista en el municipio de Bojaya Chocó</v>
          </cell>
        </row>
        <row r="16860">
          <cell r="E16860">
            <v>527099224271</v>
          </cell>
          <cell r="F16860" t="str">
            <v>IMPLEMENTAR PRACTICAS SOBRE EL RESCATE DE LA SIEMBRA ANCESTRALES ( ARROZ, MAÍZ, YUCA)  DIRIGIDO A JÓVENES DE LOS RESGUARDOS INDÍGENAS Y COMUNIDADES  AFROS DEL MUNICIPIO DE BOJAYÁ DEPARTAMENTO DEL CHOCÓ</v>
          </cell>
        </row>
        <row r="16861">
          <cell r="E16861">
            <v>527099224293</v>
          </cell>
          <cell r="F16861" t="str">
            <v>Apoyar la iniciativa micro empresarial dedicada para la producción de elementos de aseo en Bellavista, cabecera municipal de Bojayá Chocó.</v>
          </cell>
        </row>
        <row r="16862">
          <cell r="E16862">
            <v>527099232880</v>
          </cell>
          <cell r="F16862" t="str">
            <v>Implemetar estrategias de pago por servicios ambientales y otros incentivos a la conservción que permitan el mantenimiento y la generación de servicios ambientales en áreas y ecosistemas estratégicos a través de acciones de preservación y restauración, en territorios colectivos de las comunidades negras e indigenas del Municipio de Bojayá, Chocó.</v>
          </cell>
        </row>
        <row r="16863">
          <cell r="E16863">
            <v>527099232884</v>
          </cell>
          <cell r="F16863" t="str">
            <v>Implementar un modelo de turismo de naturaleza y cultura sostenible para el municipio de Bojayá</v>
          </cell>
        </row>
        <row r="16864">
          <cell r="E16864">
            <v>527099232888</v>
          </cell>
          <cell r="F16864" t="str">
            <v>Fortalecer los reglamentos internos en las áreas estratégicas de etno turismo en el municipio de Bojayá.</v>
          </cell>
        </row>
        <row r="16865">
          <cell r="E16865">
            <v>527099232895</v>
          </cell>
          <cell r="F16865" t="str">
            <v>Implementar capacitaciones regulares en gestión de los recursos naturales en las comunidades negras e indígenas para adquirir conocimientos en normatividad ambiental y estrategias de manejo y conservación de los bosques y la fauna local.</v>
          </cell>
        </row>
        <row r="16866">
          <cell r="E16866">
            <v>527099233205</v>
          </cell>
          <cell r="F16866" t="str">
            <v>TRANSFORMAR LA GUAYABA, BOROJO Y PAPAYA EN MERMELADA Y BOCADILLO POR 120 MUJERES AFROS E INDÍGENAS DEL MUNICIPIO DE BOJAYÁ</v>
          </cell>
        </row>
        <row r="16867">
          <cell r="E16867">
            <v>527150210106</v>
          </cell>
          <cell r="F16867" t="str">
            <v>Implementar banco de semillas nativas , maderables y no maderables y agrícolas tales como maíz, arroz, plátano, yuca, hachin, banano, piña, borojo y cañas que suplan las necesidades de los agricultores de las comunidades Afro e Indígenas en el Municipio del Carmen del Darién Chocó.</v>
          </cell>
        </row>
        <row r="16868">
          <cell r="E16868">
            <v>527150210160</v>
          </cell>
          <cell r="F16868" t="str">
            <v xml:space="preserve">ADQUIRIR EQUIPOS, HERRAMIENTAS E INSUMOS AGRÍCOLAS PARA EL MEJORAMIENTO DE LAS PROPIEDADES FÍSICAS Y QUÍMICAS DE LOS SUELOS EN LA SUBCUENCA DEL RIO CURBARADO CARMEN DEL DARIÉN, DEPERTAMENTO DEL CHOCÓ </v>
          </cell>
        </row>
        <row r="16869">
          <cell r="E16869">
            <v>527150210170</v>
          </cell>
          <cell r="F16869" t="str">
            <v xml:space="preserve">ADQUIRIR EQUIPOS, HERRAMIENTAS E INSUMOS AGRÍCOLAS PARA EL MEJORAMIENTO DE LAS PROPIEDADES FÍSICAS Y QUÍMICAS DE LOS SUELOS EN LA SUBCUENCA DEL RIO DOMINGODÓ  MUNICIPIO DE CARMEN DEL DARIÉN, DEPERTAMENTO DEL CHOCÓ </v>
          </cell>
        </row>
        <row r="16870">
          <cell r="E16870">
            <v>527150210177</v>
          </cell>
          <cell r="F16870" t="str">
            <v>Implementar  proyectos productivos agropecuarios para diversificar la producción en las comunidades Afro e Indígenas del municipio  Carmen del Darien departamento del choco, para beneficio del 50% del total de la poblacion</v>
          </cell>
        </row>
        <row r="16871">
          <cell r="E16871">
            <v>527150210193</v>
          </cell>
          <cell r="F16871" t="str">
            <v xml:space="preserve">ADQUIRIR EQUIPOS, HERRAMIENTAS E INSUMOS AGRÍCOLAS PARA EL MEJORAMIENTO DE LAS PROPIEDADES FÍSICAS Y QUÍMICAS DE LOS SUELOS EN LA SUBCUENCA DEL RIO JIGUAMIENDO  MUNICIPIO DE CARMEN DEL DARIÉN, DEPERTAMENTO DEL CHOCÓ </v>
          </cell>
        </row>
        <row r="16872">
          <cell r="E16872">
            <v>527150210612</v>
          </cell>
          <cell r="F16872" t="str">
            <v>DESARROLLAR JORNADAS DE CAPACITACIÓN EN TEMAS DE EMPRENDIMIENTO, ARTESANÍAS (CHAQUIRAS, TEJIDOS, Y MODISTERÍA PARA 170 MUJERES 60INIDIGENAS, 60 MUJERES AFRO, 50 MUJERES MESTIZAS. QUE PERMITA DIVERSIFICAR Y ACTIVAR   LA ECONOMÍA DE ESTE SECTOR EN EL MUNICIPIO DE CARMEN DEL DARIEN DEPARTAMENTO DEL CHOCO.</v>
          </cell>
        </row>
        <row r="16873">
          <cell r="E16873">
            <v>527150210645</v>
          </cell>
          <cell r="F16873" t="str">
            <v xml:space="preserve">CAPACITAR A 500 MIEMBROS DE LAS AFROS, INDIGENAS Y MESTIZOS COMO EXTENSIONISTAS AGROPECUARIOS Y FORESTALES CON EL FIN DE CONTAR CON LA  ASESORES LOCALES QUE PUEDAN BRINDAR ASISTENCIA TECNICA EL LAS PARCELAS DE LAS COMUNIDADES PRODUCTIVAS EN EL MUNICIPO DE CARMEN DEL DARIEN </v>
          </cell>
        </row>
        <row r="16874">
          <cell r="E16874">
            <v>527150210678</v>
          </cell>
          <cell r="F16874" t="str">
            <v>INSTALAR Y PONER EN MARCHA  5 MÁQUINAS TRILLADORAS  400K/H QUE PERMITA EL TRILLADO DEL ARROZ  Y MEJORE LA PRESENTACIÓN PARA EL MERCADO LOCAL Y REGIONAL, EN LA SUBCUENCA DEL  RIO JUGUAMIENDO, JENGADO, LIMÓN, Y ATRATO, LAS CUALES SON FUERTE EN LA PRODUCCIÓN DE ARROZ.  LOCALIZADAS EN EL MUNICIPIO DE CARMEN DEL DARIEN DEPARTAMENTO DEL CHOCÓ.</v>
          </cell>
        </row>
        <row r="16875">
          <cell r="E16875">
            <v>527150210767</v>
          </cell>
          <cell r="F16875" t="str">
            <v>Implementar estrategias  de pago por servicios ambientales y otros incentivos a la conservación que permitan el mantenimiento y la generación de servicios ambientales en áreas y ecosistemas estratégicos a través de acciones de preservación y restauración, en territorios colectivos de las comunidades negras e indígenas en el Municipio del Carmen del Darien-Choco-.</v>
          </cell>
        </row>
        <row r="16876">
          <cell r="E16876">
            <v>527150210821</v>
          </cell>
          <cell r="F16876" t="str">
            <v>IMPLEMENTAR Y FACILITAR EL ACCESO A CRÉDITOS BLANDOS, INCENTIVOS Y ASEGURAMIENTO DE LA  PERDIDA DE CULTIVOS Y COSECHAS POR INCIDENCIA DE  FENÓMENOS NATURALES COMO INUNDACIONES, VENDAVALES, VERANOS INTENSO E INCENDIOS, EN LA COMUNIDADES AFROS, INDÍGENAS Y MESTIZOS DEL MUNICIPIO CARMEN DE DARIÉN EN EL DEPARTAMENTO DEL CHOCÓ.</v>
          </cell>
        </row>
        <row r="16877">
          <cell r="E16877">
            <v>527150210832</v>
          </cell>
          <cell r="F16877" t="str">
            <v>Construir una planta de sacrificio de animales para evitar la contaminación de la carne que se distribuye en el municipio, esta estará ubicada en la cabecera municipal de Carmen del Darien Choco, con su respectivo componente de asistencia técnica</v>
          </cell>
        </row>
        <row r="16878">
          <cell r="E16878">
            <v>527150210841</v>
          </cell>
          <cell r="F16878" t="str">
            <v>CREAR UN BANCO DE SEMILLAS NATIVAS COMO  GARANTÍA DE PERMANENCIA DEL RECURSO PARA EL ABASTECIMIENTO DE LAS DISTINTAS ZONAS DE CULTIVO COMO (PLÁTANO, ARROZ, MAÍZ,  PLÁTANO,  CAÑA, LIMÓN, CHONTADURO, LULO, FRUTALES, ENTRE  OTRAS CON SEMILLAS NATIVAS DEL MUNICIPIO DE  CARMEN DEL DARIEN</v>
          </cell>
        </row>
        <row r="16879">
          <cell r="E16879">
            <v>527150210853</v>
          </cell>
          <cell r="F16879" t="str">
            <v>Sustituir los cultivos de coca que fueron sembrado en el resguardo indígena de Uradá Jigüamiandó, Municipio de Carmen del Darién.</v>
          </cell>
        </row>
        <row r="16880">
          <cell r="E16880">
            <v>527150210882</v>
          </cell>
          <cell r="F16880" t="str">
            <v>IMPLEMENTAR Y ACTIVAR  CIRCUITO DE ECOTURISMO DE LOS RECURSOS NATURALES, CIÉNAGAS, HUMEDALES Y MANGLARES EN LOS CONSEJOS COMUNITARIOS Y RECUERDOS INDÍGENAS DEL MUNICIPIO DE CARMEN DEL DARIÉN</v>
          </cell>
        </row>
        <row r="16881">
          <cell r="E16881">
            <v>527150210903</v>
          </cell>
          <cell r="F16881" t="str">
            <v>Gestionar proyectos productivos para suplantar cultivo de uso ilícito en las comunidades del municipio de Carmen del Darién.</v>
          </cell>
        </row>
        <row r="16882">
          <cell r="E16882">
            <v>527150211069</v>
          </cell>
          <cell r="F16882" t="str">
            <v>DISEÑAR Y CONSTRUIR UN CENTRO PESQUERO PARA CONSERVACIÓN, PRODUCCIÓN, TRANSFORMACIÓN Y COMERCIALIZACIÓN DE PESCADO DE ESPECIES  ICTICAS (BOCACHICO, DENTON, DONCELLA, SÁBALO)  EN LA COMUNIDAD DE VIGIA DE CURVARADO.</v>
          </cell>
        </row>
        <row r="16883">
          <cell r="E16883">
            <v>527150211107</v>
          </cell>
          <cell r="F16883" t="str">
            <v>Gestionar generación de ingresos para madres cabezas de familias en la recuperación del adicto en el municipio de Carmen del Darién Chocó.</v>
          </cell>
        </row>
        <row r="16884">
          <cell r="E16884">
            <v>527150211108</v>
          </cell>
          <cell r="F16884" t="str">
            <v>DISEÑAR, CONSTRUIR Y DOTAR DE 5 CENTROS DE ACOPIO CON PAQUETES TECNOLÓGICOS EN LA CUENCA CURVARADO, LIMON, JIGUIAMIEND, DOMINGODO Y CUENCA DEL ATRATO PARA LA CONSERVACIÓN DE LAS COSECHAS DE PRODUCTOS DEL AGRÍCOLAS EN LOS CONSEJOS COMUNITARIOS Y RESGUARDOS INDÍGENAS DE CARMEN DEL DARIÉN.</v>
          </cell>
        </row>
        <row r="16885">
          <cell r="E16885">
            <v>527150211144</v>
          </cell>
          <cell r="F16885" t="str">
            <v xml:space="preserve"> CONSTRUCCIÓN Y DOTACIÓN  DE 4 TALLER COMUNITARIO PARA LA TRANSFORMACIÓN DE TODOS LOS DERIVADOS DE LA MADERA  DANDO VALOR AGREGADO Y MANEJO PARA LOS MADEREROS  RURALES  QUE COMERCIALIZAN LA MADERA LA CUNECA DE LOS RÍOS  ATRATO, DOMIGODO  EN EL MUNICIPIO DE CARMEN DEL DARIIEN.</v>
          </cell>
        </row>
        <row r="16886">
          <cell r="E16886">
            <v>527150211160</v>
          </cell>
          <cell r="F16886" t="str">
            <v>GENERAR INICIATIVAS QUE PERMITAN RECONOCER Y ACCEDER A LOS CANALES DE COMERCIALIZACIÓN, LOCALES, MUNICIPALES Y REGIONALES A LOS CONSEJOS COMUNITARIOS Y RESGUARDOS INDÍGENAS DE CARMEN DEL DARIÉN.</v>
          </cell>
        </row>
        <row r="16887">
          <cell r="E16887">
            <v>527150211172</v>
          </cell>
          <cell r="F16887" t="str">
            <v>FORMALIZAR Y FORTALECER GRUPOS ASOCIATIVOS DE HOMBRE S Y MUJERES RURALES   CON ENFOQUE DIFERENCIAL  EN EL MUNICIPIO CARMEN DEL DARIÉN, CHOC</v>
          </cell>
        </row>
        <row r="16888">
          <cell r="E16888">
            <v>527150211216</v>
          </cell>
          <cell r="F16888" t="str">
            <v>CREAR ESTACIÓN PISCÍCOLA PARA PARA  LA REPOBLACIÓN DE LAS CIÉNAGA Y HUMEDALES QUE SE ENCUENTRAN EN LAS DIFERENTES CUENCAS HIDROGRÁFICAS; CUENCA EL ATRATO, JIGUAMIENDO, DOMINGODO, EL LIMÓN Y LA SUBCUENCA DE GENGADO, RIO MALO, CUMBASADÓ DEL MUNICIPIO DE CARMEN DEL DARIÉN.</v>
          </cell>
        </row>
        <row r="16889">
          <cell r="E16889">
            <v>527150211270</v>
          </cell>
          <cell r="F16889" t="str">
            <v xml:space="preserve"> ESTABLECER ZOOCRIADEROS  PARA LA PRODUCCIÓN DE ESPECIES SILVESTRES  COMO FUENTES DE PROTEÍNA, ALTERNATIVAS DE COMERCIALIZACIÓN LOCAL Y REGIONAL (GUAGUA, BABILLA, CHIGÜIRO) EN VILLA NUEVA MONTAÑO  MUNICIPIO DE CARMEN DEL DARIÉN.</v>
          </cell>
        </row>
        <row r="16890">
          <cell r="E16890">
            <v>527150211288</v>
          </cell>
          <cell r="F16890" t="str">
            <v xml:space="preserve">DISEÑAR, CONSTRUIR Y DOTAR PLANTA DE SACRIFICIO EN LA CUENCA DEL RIO CURVARADO, MUNICIPIO DE CARMEN DEL DARIÉN </v>
          </cell>
        </row>
        <row r="16891">
          <cell r="E16891">
            <v>527150211305</v>
          </cell>
          <cell r="F16891" t="str">
            <v>INCLUSIÓN DE  JÓVENES RURALES EN EL BANCO DE LAS OPORTUNIDADES LABORALES PARA PROGRAMAS DE MI PRIMER EMPLEO  EN EL MUNICIPIO CARMEN DEL DARIEN.</v>
          </cell>
        </row>
        <row r="16892">
          <cell r="E16892">
            <v>527150211352</v>
          </cell>
          <cell r="F16892" t="str">
            <v>APROVECHAR Y COMERCIALIZAR, LOS RECURSOS NO MADERABLES DEL BOSQUE (SEMILLAS, RAÍZ, LÁTEX, RESINAS, FRUTOS – JAGUA, TAGUA ENTRE OTROS) CON FINES COMERCIALES EN MERCADO ESPECIALES PARA LA ELABORACIÓN DE ARTESANÍAS EN LAS COMUNIDADES ÉTNICAS DEL MUNICIPIO DE CARMEN DEL DARIÉN DEPARTAMENTO DEL CHOCO</v>
          </cell>
        </row>
        <row r="16893">
          <cell r="E16893">
            <v>527150211369</v>
          </cell>
          <cell r="F16893" t="str">
            <v>FORTALECER 1000 HECTÁREAS DE PLÁTANO TIPO EXPORTACIÓN  PARA LA COMERCIALIZACIÓN  COMO UNO DE LOS PRINCIPALES PRODUCTOS DEL DESARROLLO ECONÓMICO EN EL MUNICIPIO DE CARMEN DEL DARIÉN.</v>
          </cell>
        </row>
        <row r="16894">
          <cell r="E16894">
            <v>527150211387</v>
          </cell>
          <cell r="F16894" t="str">
            <v>DISEÑAR E INSTALAR  UNA PLANTA  PARA EL PROCESAMIENTO Y EMPAQUE DE HARINA DE PLÁTANO EN LA CUENCA DEL RIÓ CURVARADÓ.  MUNICIPIO DE CARMEN DEL DARIEN DEPARTAMENTO DEL CHOCÓ</v>
          </cell>
        </row>
        <row r="16895">
          <cell r="E16895">
            <v>527150211411</v>
          </cell>
          <cell r="F16895" t="str">
            <v>IMPLEMENTAR  DOS GRANJAS AVÍCOLAS PARA LA PRODUCCIÓN DE 50.000 POLLOS DE ENGORDE  Y 50.000 GALLINAS PONEDORAS EN LA CUENCA DE RIO CURVARADO Y LA GRANDE EN EL MUNICIPIO DE CARMEN DEL DARIÉN.</v>
          </cell>
        </row>
        <row r="16896">
          <cell r="E16896">
            <v>527205210198</v>
          </cell>
          <cell r="F16896" t="str">
            <v>Brindar asistencia técnica e insumos necesarios para la transformación de los tubérculos como: el ñame, papachina, yuca, maíz. Etc. Para garantizar nuevas alternativas de alimentación en las comunidades Afro e indígenas en el municipio de Condoto departamento Chocó.</v>
          </cell>
        </row>
        <row r="16897">
          <cell r="E16897">
            <v>527205210227</v>
          </cell>
          <cell r="F16897" t="str">
            <v>Implementar un proyecto integral para la siembra, producción y agro industrialización del cultivo de Bija-achiote en sistemas agroforestal en las comunidades de Santana, Muriña, Aguacate, Acosó, Unión, el Paso, la Planta, Consuelo de Andrápeda, Soledad de Tajuato, Jigualito, opogodo, Mandinga  y La Hilaria del municipio de Condoto departamento del Chocó.</v>
          </cell>
        </row>
        <row r="16898">
          <cell r="E16898">
            <v>527205210230</v>
          </cell>
          <cell r="F16898" t="str">
            <v>Implementar un proyecto integral para la siembra, producción y agro industrialización del cultivo del Cacao en sistemas agroforestal en las comunidades de Santana, el Paso, la Planta, Consuelo, Jigualito y Opogodo pertenecientes al municipio de Condoto departamento del Chocó.</v>
          </cell>
        </row>
        <row r="16899">
          <cell r="E16899">
            <v>527205210237</v>
          </cell>
          <cell r="F16899" t="str">
            <v>Realizar e implementar un proyecto integral para la producción piscícola en estanques en suelo y/o geomenbranas y su procesamiento industrial en las comunidades de Opogodo, La Hilaria, jigualito Santana, Muriña, Aguacate, Acosó, Unión, el Paso, la Planta, Consuelo de Andrápeda, Soledad de Tajuato, Viravira y Alto Bonito del municipio de Condoto departamento del Chocó</v>
          </cell>
        </row>
        <row r="16900">
          <cell r="E16900">
            <v>527205210240</v>
          </cell>
          <cell r="F16900" t="str">
            <v>Construir una plaza de mercado en la cabecera municipal del municipio de Condoto departamento del Chocó.</v>
          </cell>
        </row>
        <row r="16901">
          <cell r="E16901">
            <v>527205210241</v>
          </cell>
          <cell r="F16901" t="str">
            <v>Construir y brindar asistencia técnica para la implementación de azoteas familiares y/o comunitarias en los 14 corregimientos Afro e Indígenas del Municipio de Condoto – Chocó.</v>
          </cell>
        </row>
        <row r="16902">
          <cell r="E16902">
            <v>527205210245</v>
          </cell>
          <cell r="F16902" t="str">
            <v>Implementar un proyecto integral para la siembra  producción industrialización y comercialización del cultivo de arroz, en las Comunidades de Jigualito , Opogodo, la Planta, Consuelo de Andrápeda y Soledad de Tajuato, ubicada en el municipio de Condoto Departamento del Chocó.</v>
          </cell>
        </row>
        <row r="16903">
          <cell r="E16903">
            <v>527205210610</v>
          </cell>
          <cell r="F16903" t="str">
            <v>Implementar un proyecto integral para la siembra, producción y agro industrialización del cultivo de la caña en las comunidades Santana, Muriña, Aguacate, Acosó, Unión, el Paso, la Planta, Consuelo de Andrápeda, Soledad de Tajuato, Viravira y Alto Bonito del municipio de Condoto departamento del Chocó.</v>
          </cell>
        </row>
        <row r="16904">
          <cell r="E16904">
            <v>527205210617</v>
          </cell>
          <cell r="F16904" t="str">
            <v>Implementar un proyecto integral para la siembra, producción y agro industrialización del cultivo del Borojo en sistemas agroforestal en las comunidades de, El Paso, la Planta, Consuelo, Jigualito y Opogodo pertenecientes al municipio de Condoto departamento del Chocó.</v>
          </cell>
        </row>
        <row r="16905">
          <cell r="E16905">
            <v>527205210626</v>
          </cell>
          <cell r="F16905" t="str">
            <v>Crear una agencia encargada de Fomentar el ecoturismo teniendo en cuenta el potencial de los recursos naturales en el Municipio del Condoto Departamento del Choco.</v>
          </cell>
        </row>
        <row r="16906">
          <cell r="E16906">
            <v>527205210630</v>
          </cell>
          <cell r="F16906" t="str">
            <v>Construir y dotar cuatro granjas de producción pecuaria en las comunitarias de, Santa Ana, Opogodo, Jigualito y el Paso municipio de Condoto departamento del Choco.</v>
          </cell>
        </row>
        <row r="16907">
          <cell r="E16907">
            <v>527205210636</v>
          </cell>
          <cell r="F16907" t="str">
            <v>Conformar una asociación de productores agropecuarios del Municipio de Condoto departamento del Chocó que opere en todos las comunidades rurales</v>
          </cell>
        </row>
        <row r="16908">
          <cell r="E16908">
            <v>527205210640</v>
          </cell>
          <cell r="F16908" t="str">
            <v>Construir y dotar un centro para la transformación industrial de la madera en productos con acabados en  la Cabecera Municipal Condoto – Chocó</v>
          </cell>
        </row>
        <row r="16909">
          <cell r="E16909">
            <v>527205210644</v>
          </cell>
          <cell r="F16909" t="str">
            <v>Dotar de un banco de maquinaria agrícola ( maquinas verdes verde) integral de uso comunitario, en municipio de Condoto departamento del Choco.</v>
          </cell>
        </row>
        <row r="16910">
          <cell r="E16910">
            <v>527205210649</v>
          </cell>
          <cell r="F16910" t="str">
            <v>Establecer la siembra de especies forestales (Cedro, Algarrobo Abarco, Chano, Lirio, Paolonia etc.) de aprovechamiento comercial en asocio con frutales y en las comunidades de Santa Ana, Muriña, Aguacate, Acosó, Unión, el Paso, la Planta, Consuelo de Andrápeda, Soledad de Tajuato, Viravira, Alto Bonito, Jigualito, Opogodo y La Hilaria ubicadas en el municipio de Condoto.</v>
          </cell>
        </row>
        <row r="16911">
          <cell r="E16911">
            <v>527205210653</v>
          </cell>
          <cell r="F16911" t="str">
            <v>Crear y dotar una micro empresa para la elaboración y comercialización de artesanías como collares, canastas, tallado en madera sastrería que opere en la cabecera municipal del Condoto departamento del Chocó y que sea manejada principalmente por las comunidades indígena de Viravira y Alto Bonito</v>
          </cell>
        </row>
        <row r="16912">
          <cell r="E16912">
            <v>527205210657</v>
          </cell>
          <cell r="F16912" t="str">
            <v>Gestionar la asignación de Créditos financieros con bajos intereses que permitan el desarrollo económico de los productores agrícolas de las comunidades de Santana, Muriña, Opogodo, La hilaria, Aguacate, Acosó, Unión, el Paso, la Planta, Consuelo de Andrápeda, Soledad de Tajuato, Viravira y Alto Bonito.</v>
          </cell>
        </row>
        <row r="16913">
          <cell r="E16913">
            <v>527205210660</v>
          </cell>
          <cell r="F16913" t="str">
            <v>Restablecer el funcionamiento de la empresa empacadora, purificadora y distribuidora de agua ( Bolsa y Tarros) ubicada en la sede del acueducto del municipio de Condoto departamento del Chocó.</v>
          </cell>
        </row>
        <row r="16914">
          <cell r="E16914">
            <v>527205210665</v>
          </cell>
          <cell r="F16914" t="str">
            <v>Crear tres bancos de semillas en las comunidades de La planta, Santana y Jigualito municipio de Condoto departamento del Choco, para la conservación de semillas nativas de arroz, maíz, arroz, caña, piña, ñame yuca y plátano (todos los derivados).</v>
          </cell>
        </row>
        <row r="16915">
          <cell r="E16915">
            <v>527205210668</v>
          </cell>
          <cell r="F16915" t="str">
            <v>Crear y poner en funcionamiento una cooperativa de transporte de pasajeros y carga ubicada en la cabecera municipal de Condoto departamento del Choco.</v>
          </cell>
        </row>
        <row r="16916">
          <cell r="E16916">
            <v>527205210746</v>
          </cell>
          <cell r="F16916" t="str">
            <v>Implementar un proyecto integral para la siembra, producción, comercialización y agro industrialización del cultivo del ñame motete en las comunidades de, Jigualito, Opogodo, Viravira y Alto Bonito del municipio de Condoto departamento del Chocó.</v>
          </cell>
        </row>
        <row r="16917">
          <cell r="E16917">
            <v>527205210754</v>
          </cell>
          <cell r="F16917" t="str">
            <v>Implementar un proyecto integral para la siembra, producción, comercialización y agro industrialización de los cultivo de piña, lulo Chocuano y guanábana en las comunidades de, Opogodo, Viravira, Alto Bonito Jigualito, Santana, La unión y el paso ubicadas en el  municipio de Condoto departamento del Chocó.</v>
          </cell>
        </row>
        <row r="16918">
          <cell r="E16918">
            <v>527205210776</v>
          </cell>
          <cell r="F16918" t="str">
            <v>Crear y dotar   con máquinas y demás implementos necesarios dos talleres de corte y confección de prendas de vestir y bolsos en la cabecera municipal del municipio de Condoto Departamento del chocó</v>
          </cell>
        </row>
        <row r="16919">
          <cell r="E16919">
            <v>527205210777</v>
          </cell>
          <cell r="F16919" t="str">
            <v>Implementar unidades agrícolas por familia en las comunidades Afro e Indígenas del municipio de Condoto Departamento del Chocó</v>
          </cell>
        </row>
        <row r="16920">
          <cell r="E16920">
            <v>527205210814</v>
          </cell>
          <cell r="F16920" t="str">
            <v>Implementar una planta industrial para la elaboración y comercialización de alimentosos concentrados para especies menores (Pollos, Cerdos y Peces) ubicada en la cabecera del municipio de Contodo departamento del Chocó.</v>
          </cell>
        </row>
        <row r="16921">
          <cell r="E16921">
            <v>527205210937</v>
          </cell>
          <cell r="F16921" t="str">
            <v>Fortalecer a los grupos de productores artesanales de embutidos del municipio de Condoto departamento del Chocó.</v>
          </cell>
        </row>
        <row r="16922">
          <cell r="E16922">
            <v>527205210944</v>
          </cell>
          <cell r="F16922" t="str">
            <v>Implementar un proyecto integral que permita la producción, transformación y comercialización de la yuca, el plátano y maíz  en las comunidades  de opogodó y  la union del Municipio de Condoto-Chocó</v>
          </cell>
        </row>
        <row r="16923">
          <cell r="E16923">
            <v>527205211084</v>
          </cell>
          <cell r="F16923" t="str">
            <v>Comercializar  las plantas medicinales que se cultiven en todo el municipio de Condoto, tanto en la zona rural como urbana</v>
          </cell>
        </row>
        <row r="16924">
          <cell r="E16924">
            <v>527205211153</v>
          </cell>
          <cell r="F16924" t="str">
            <v>Establecer una política pública que permita a los mineras artesanas del municipio de Condoto puedan vender su metal sin ningún tipio de restricción en cualquier época del año.</v>
          </cell>
        </row>
        <row r="16925">
          <cell r="E16925">
            <v>527205234126</v>
          </cell>
          <cell r="F16925" t="str">
            <v>Implementar estudios de suelo en el territorio de las 18 comunidades étnicas del Municipio de Condoto Chocó.</v>
          </cell>
        </row>
        <row r="16926">
          <cell r="E16926">
            <v>527205234285</v>
          </cell>
          <cell r="F16926" t="str">
            <v>Implementar un sistema de tiendas comunitarias en el tres comunidades rurales estratégicas del Municipio de Condoto – Choco.</v>
          </cell>
        </row>
        <row r="16927">
          <cell r="E16927">
            <v>527205234293</v>
          </cell>
          <cell r="F16927" t="str">
            <v>Generar proyectos agrícolas y ser beneficiado de los programas del estado que permitan  el aprovechamiento del suelo a las 18 comunidades del Municipio de Condoto Chocó.</v>
          </cell>
        </row>
        <row r="16928">
          <cell r="E16928">
            <v>527205234298</v>
          </cell>
          <cell r="F16928" t="str">
            <v>Exigir el mantenimiento permanente y obligatorio de las maquinarias pesadas utilizadas para minería y otras obras en el Municipio de Condoto Chocó.</v>
          </cell>
        </row>
        <row r="16929">
          <cell r="E16929">
            <v>527250163026</v>
          </cell>
          <cell r="F16929" t="str">
            <v>Implementar  la pesca responsable en las comunidades afros e indigenas del municipio del Litoral del San Juan en el departamento del chocó</v>
          </cell>
        </row>
        <row r="16930">
          <cell r="E16930">
            <v>527250163043</v>
          </cell>
          <cell r="F16930" t="str">
            <v xml:space="preserve">Crear microempresas artesanales  en las comunidades afros  e indigenas en el municipio del Litoral del San Juan, departamento del Chocó. </v>
          </cell>
        </row>
        <row r="16931">
          <cell r="E16931">
            <v>527250163068</v>
          </cell>
          <cell r="F16931" t="str">
            <v>Implementar y dotar  estanques piscícolas para la cría de  (tilapia, cachama)  en las comunidades de Corrientepalo, barrios unidos, Tiocilidio, Burujon, las Palmas, Tordo, Pichima Quebrada, Cucurrupi, Loma Alta, Pueblo Nuevo y Docordo que permita el complemento proteínico en la alimentación de las familias.</v>
          </cell>
        </row>
        <row r="16932">
          <cell r="E16932">
            <v>527250163077</v>
          </cell>
          <cell r="F16932" t="str">
            <v xml:space="preserve"> Construir  5 cacetas  y dotar  de equipos técnicos  para el arroz en las comunidades de cucurupi, san bernardo,  santa maria de pangala,  isla mono y docordó  en el municipio del Litoral del san Juan, Choco</v>
          </cell>
        </row>
        <row r="16933">
          <cell r="E16933">
            <v>527250163080</v>
          </cell>
          <cell r="F16933" t="str">
            <v xml:space="preserve"> Desarrollar de un plan estratégico ecoturístico para los territorios colectivos del municipio del Litoral del San Juan departamento del chocó.</v>
          </cell>
        </row>
        <row r="16934">
          <cell r="E16934">
            <v>527250163084</v>
          </cell>
          <cell r="F16934" t="str">
            <v>Construir  y dotar una plaza  de Mercado Campesino  en docordó cabecera municipal del Litoral del San Juan, departamento del chocó</v>
          </cell>
        </row>
        <row r="16935">
          <cell r="E16935">
            <v>527250163128</v>
          </cell>
          <cell r="F16935" t="str">
            <v>Construir centros de acopio, que beneficien a los productores de las comunidades de isla mono, docordo,  togoroma, charambira, palestina , chagpiem y buena vista en el municipio del litoral del san juan departamento del chocó.</v>
          </cell>
        </row>
        <row r="16936">
          <cell r="E16936">
            <v>527250163155</v>
          </cell>
          <cell r="F16936" t="str">
            <v>Transformar la caña en bebidas tipicas de la región del municipio del litoral del san juan departamento del chocó</v>
          </cell>
        </row>
        <row r="16937">
          <cell r="E16937">
            <v>527250163194</v>
          </cell>
          <cell r="F16937" t="str">
            <v>Dotar  de equipos de pesca,   para  las  micro empresas pesqueras de las comunidades de isla mono,  docordo, pichima, charambirá, garcia gomez , togoroma y choncho en el municipio del litoral del san juan departamento del chocó</v>
          </cell>
        </row>
        <row r="16938">
          <cell r="E16938">
            <v>527250163203</v>
          </cell>
          <cell r="F16938" t="str">
            <v>Crear y promover una ley que garantice el uso, recuperación y sostenibilidad de las semillas nativas, bajo el amparo del convenio 169 del convenio de la OIT Organización Internacional Para el Trabajo (Ley  21 de 1991. Derogando la resolución 970 de 2010.</v>
          </cell>
        </row>
        <row r="16939">
          <cell r="E16939">
            <v>527250163221</v>
          </cell>
          <cell r="F16939" t="str">
            <v xml:space="preserve"> Dotar de 6   lanchas para el transporte de productos agropecuarios de las comunidades del municipio del Litoral de San Juan departamento del chocó.</v>
          </cell>
        </row>
        <row r="16940">
          <cell r="E16940">
            <v>527250163650</v>
          </cell>
          <cell r="F16940" t="str">
            <v>Fortalecer la seguridad alimentaria en temas relacionados con la piscicultura en el municipio del Litoral del San Juan, Departamento del Chocó.</v>
          </cell>
        </row>
        <row r="16941">
          <cell r="E16941">
            <v>527250163666</v>
          </cell>
          <cell r="F16941" t="str">
            <v xml:space="preserve"> Fortalecer de fuerza públicas  los lugares eco turísticos del municipio del Litoral del San Juan, Departamento del Chocó.</v>
          </cell>
        </row>
        <row r="16942">
          <cell r="E16942">
            <v>527250163685</v>
          </cell>
          <cell r="F16942" t="str">
            <v>Acompañar de un profesional  los  proyectos agropecuarios del municipio del Acompañar de un profesional  los  proyectos agropecuarios del municipio del Litoral del San Juan, Departamento del Choco.</v>
          </cell>
        </row>
        <row r="16943">
          <cell r="E16943">
            <v>527250163699</v>
          </cell>
          <cell r="F16943" t="str">
            <v xml:space="preserve"> Capacitar  en procesos de transformación de productos agropecuarios  a todos los habitantes de las comunidades del  municipio del Litoral del San Juan,  Departamento del Chocó.</v>
          </cell>
        </row>
        <row r="16944">
          <cell r="E16944">
            <v>527250163769</v>
          </cell>
          <cell r="F16944" t="str">
            <v>Construir 8 cuartos frios para las asociaciones pesqueras del municipio del litoral del san juan departamento del chocó .</v>
          </cell>
        </row>
        <row r="16945">
          <cell r="E16945">
            <v>527250164174</v>
          </cell>
          <cell r="F16945" t="str">
            <v>Diseñar y ejecutar un plan de etnodesarrollo agropecuario integral para los territorios que involucren los componentes de crédito para las 56 comunidades del municipio del litoral del san juan departamento del chocó.</v>
          </cell>
        </row>
        <row r="16946">
          <cell r="E16946">
            <v>527250164178</v>
          </cell>
          <cell r="F16946" t="str">
            <v>Crear y fortalecer las asociaciones de mujeres en el municipio del Litoral del San Juan, Departamento del Chocó</v>
          </cell>
        </row>
        <row r="16947">
          <cell r="E16947">
            <v>527250233052</v>
          </cell>
          <cell r="F16947" t="str">
            <v>Sustituir cultivos de usos ilícitos  de forma manual  en las comunidades de la zona rural del municipio de Litoral del San Juan, Chocó.</v>
          </cell>
        </row>
        <row r="16948">
          <cell r="E16948">
            <v>527250234419</v>
          </cell>
          <cell r="F16948" t="str">
            <v xml:space="preserve"> Erradicación manual de cultivos ilícitos D.S.A</v>
          </cell>
        </row>
        <row r="16949">
          <cell r="E16949">
            <v>527361154792</v>
          </cell>
          <cell r="F16949" t="str">
            <v>Implementar  políticas financieras y crediticias que faciliten el acceso a los recursos necesarios para el fortalecimiento del sector  productivo, agropecuario, agro industrial y agro ambiental , en el municipio de istmina- departamento del chocó.</v>
          </cell>
        </row>
        <row r="16950">
          <cell r="E16950">
            <v>527361154889</v>
          </cell>
          <cell r="F16950" t="str">
            <v>Aumentar la productividad de los productos de pancoger , frutales, pecuarios y hortalizas</v>
          </cell>
        </row>
        <row r="16951">
          <cell r="E16951">
            <v>527361154923</v>
          </cell>
          <cell r="F16951" t="str">
            <v>Construir tres centros de acopio para almacenamiento , conservación y distribución de los diferentes productos agrícolas y pecuarios en la comunidad de puerto olave,, san antonio y peradò en istmina-choco .</v>
          </cell>
        </row>
        <row r="16952">
          <cell r="E16952">
            <v>527361154996</v>
          </cell>
          <cell r="F16952" t="str">
            <v xml:space="preserve">Realizar estudios de usos del suelo en comunidades negras e indígenas en el municipio de Istmina -departamento del choco. </v>
          </cell>
        </row>
        <row r="16953">
          <cell r="E16953">
            <v>527361155045</v>
          </cell>
          <cell r="F16953" t="str">
            <v>Crear, fortalecer y formalizar las  organizaciones de productores, artesanos  y empresarios agropecuarios  en la comunidad de puerto olave, san cristobal , unión chocó ,  chiigorodo, primera y segunda mojarra, paito,  san antonio, basuru,  negria, primavera, doido, suruco santa moniica,   dipurdu del guamo y dipurdu del pie en el muniicipio de istmina- chocó.</v>
          </cell>
        </row>
        <row r="16954">
          <cell r="E16954">
            <v>527361155052</v>
          </cell>
          <cell r="F16954" t="str">
            <v xml:space="preserve">Fomentar la iniciativa comunitaria de cría de ganado en la comunidad de San Cristóbal en los resguardos indígenas de Istmina, Chocó.  </v>
          </cell>
        </row>
        <row r="16955">
          <cell r="E16955">
            <v>527361155084</v>
          </cell>
          <cell r="F16955" t="str">
            <v xml:space="preserve">Fortalecer la explotación, transformación maderera sostenible en los resguardos indígenas y comunidades afros  en el municipio Istmina, Chocó.  </v>
          </cell>
        </row>
        <row r="16956">
          <cell r="E16956">
            <v>527361155163</v>
          </cell>
          <cell r="F16956" t="str">
            <v>Construir centro de procesamiento y transformación agroindustrial para el fortalecimiento de las cadenas productivas del municipio de Istmina</v>
          </cell>
        </row>
        <row r="16957">
          <cell r="E16957">
            <v>527361155166</v>
          </cell>
          <cell r="F16957" t="str">
            <v>Conseguir la dotación de transportes acuáticos comunitarios (botes). (DS)</v>
          </cell>
        </row>
        <row r="16958">
          <cell r="E16958">
            <v>527361155171</v>
          </cell>
          <cell r="F16958" t="str">
            <v>Dotar de maquinarias agricolas para la decuacion de suelo, siembra y cosecha para fortalecer las cadenas productivas en el municipio de istmina</v>
          </cell>
        </row>
        <row r="16959">
          <cell r="E16959">
            <v>527361155185</v>
          </cell>
          <cell r="F16959" t="str">
            <v>Desarrollar y ofrecer servicios ecosistemicos en las áreas de bosques de las comunidades de Puerto Olave, Sancristobsl y Unión Chocó</v>
          </cell>
        </row>
        <row r="16960">
          <cell r="E16960">
            <v>527361155189</v>
          </cell>
          <cell r="F16960" t="str">
            <v>Implementar rutas de ecoturismo y agroturismo en las comunidades de Boca Luis, Basurú y Chigorodo</v>
          </cell>
        </row>
        <row r="16961">
          <cell r="E16961">
            <v>527361155610</v>
          </cell>
          <cell r="F16961" t="str">
            <v>Generar ideas de negocio para mejorar la calidad de vida de las mujeres rurales y urbanas del municipio de istmina - choco</v>
          </cell>
        </row>
        <row r="16962">
          <cell r="E16962">
            <v>527361232859</v>
          </cell>
          <cell r="F16962" t="str">
            <v>Implementar programas de sustitución de cultivos de uso ilícitos con erradicación manual  con proyectos productivos que permitan ejercer una vida digna en Istmina - Chocó</v>
          </cell>
        </row>
        <row r="16963">
          <cell r="E16963">
            <v>527361232861</v>
          </cell>
          <cell r="F16963" t="str">
            <v>Implementar  un programa de formación técnica e innovación de producción agroforestal y pecuario en el municipio de istmina  departamento del Chocó.</v>
          </cell>
        </row>
        <row r="16964">
          <cell r="E16964">
            <v>527361232863</v>
          </cell>
          <cell r="F16964" t="str">
            <v xml:space="preserve">Implementar  proyectos de restauración ecológica con especies nativas de la región en las comunidades negras e indígenas de istmina-choco. </v>
          </cell>
        </row>
        <row r="16965">
          <cell r="E16965">
            <v>527361232865</v>
          </cell>
          <cell r="F16965" t="str">
            <v>Implementar el programa de bonos ambientales para la conservación del medio ambiente en los territorios de consejos comunitarios y resguardos indigenas.</v>
          </cell>
        </row>
        <row r="16966">
          <cell r="E16966">
            <v>527361232876</v>
          </cell>
          <cell r="F16966" t="str">
            <v xml:space="preserve">Implementar procesos que fomente la recuperación, conservacion y uso adecuado de las semillas criollas </v>
          </cell>
        </row>
        <row r="16967">
          <cell r="E16967">
            <v>527361232882</v>
          </cell>
          <cell r="F16967" t="str">
            <v xml:space="preserve">Implementar programas de capacitación a productores agrícolas para la elaboración y manejo de pesticidas, insecticidas y funguicidas orgánicos en las comunidades rurales del municipio de Istmina (Indígena y afro).  </v>
          </cell>
        </row>
        <row r="16968">
          <cell r="E16968">
            <v>527425196267</v>
          </cell>
          <cell r="F16968" t="str">
            <v>Capacitar a todos los agricultores de las zonas rurales del municipio del Medio Atrato departamento del Choco en el manejo y control de plagas y enfermedades en cultivos de  caña, arroz, plátano yuca, piña, achiote y maíz.</v>
          </cell>
        </row>
        <row r="16969">
          <cell r="E16969">
            <v>527425196283</v>
          </cell>
          <cell r="F16969" t="str">
            <v>Crear un banco de semillas en la comunidad de Tanguí municipio del Medio Atrato departamento del Choco para la conservación de semillas nativas de arroz, maíz caña, yuca y plátano (todos los derivados).</v>
          </cell>
        </row>
        <row r="16970">
          <cell r="E16970">
            <v>527425196291</v>
          </cell>
          <cell r="F16970" t="str">
            <v>Construir un centro de acopio en la comunidad de Bete municipio de Medio Atrato departamento del Chocó, para el  almacenamiento de la producción de arroz y sus derivados.</v>
          </cell>
        </row>
        <row r="16971">
          <cell r="E16971">
            <v>527425196302</v>
          </cell>
          <cell r="F16971" t="str">
            <v>Construir un centro de acopio en la comunidad de Bete municipio de Medio Atrato departamento del Chocó, para el almacenamiento de plátano y harina de plátano</v>
          </cell>
        </row>
        <row r="16972">
          <cell r="E16972">
            <v>527425196313</v>
          </cell>
          <cell r="F16972" t="str">
            <v>Construir un centro de copio en la comunidad de Amé municipio de Medio Atrato departamento del Chocó, para el  almacenamiento de la producción de caña, panela, vinete, guarapo, viche y miel.</v>
          </cell>
        </row>
        <row r="16973">
          <cell r="E16973">
            <v>527425196344</v>
          </cell>
          <cell r="F16973" t="str">
            <v>Construir y dotar de maquinaria una planta para la transformación de la caña en panela, vinete y miel. Ubicada en la comunidad de Boca de Amé municipio de medio Atrato departamento del Chocó.</v>
          </cell>
        </row>
        <row r="16974">
          <cell r="E16974">
            <v>527425196363</v>
          </cell>
          <cell r="F16974" t="str">
            <v>Restablecer el funcionamiento del molino de arroz, ubicado en la comunidad de Bete Cabecera municipal del Medio Atrato para que brinde los servicios de trillado y seca do de arroz a todos los productores del municipio.</v>
          </cell>
        </row>
        <row r="16975">
          <cell r="E16975">
            <v>527425196379</v>
          </cell>
          <cell r="F16975" t="str">
            <v>Construir un centro de acopio en la comunidad de Baudó Grande municipio de Medio Atrato departamento del Chocó, para el almacenamiento de Achiote (Bija),</v>
          </cell>
        </row>
        <row r="16976">
          <cell r="E16976">
            <v>527425196999</v>
          </cell>
          <cell r="F16976" t="str">
            <v>Dotar a la comunicada de Beté con tres tractores y tres retroexcavadoras (Case 580 Super K 4 x 4 Turbo) pequeña para la adecuación y mantenimiento de suelos para los cultivos de arroz, Maíz, cacao, plátano y caña del municipio de Medio Atrato.</v>
          </cell>
        </row>
        <row r="16977">
          <cell r="E16977">
            <v>527425197241</v>
          </cell>
          <cell r="F16977" t="str">
            <v>Dotar de maquinarias y equipos a las ebanisterías para la trasformación de la madera  en las comunidades de Boca de Beberá, Pune y San Roque municipio del medio Atrato departamento del Chocó.</v>
          </cell>
        </row>
        <row r="16978">
          <cell r="E16978">
            <v>527425197293</v>
          </cell>
          <cell r="F16978" t="str">
            <v>Crear proyectos para Incrementar la siembra de arroz en el Municipio del Medio Atrato, Departamento del Choco</v>
          </cell>
        </row>
        <row r="16979">
          <cell r="E16979">
            <v>527425197344</v>
          </cell>
          <cell r="F16979" t="str">
            <v>Implementar unidades agrícolas familiares en las comunidades del municipio del Medio Atrato, Departamento del Choco</v>
          </cell>
        </row>
        <row r="16980">
          <cell r="E16980">
            <v>527425197380</v>
          </cell>
          <cell r="F16980" t="str">
            <v>Dotar con maquinarias y equipos para procesos industriales del cultivo de arroz en el municipio del Medio Atrato  departamento del Choco</v>
          </cell>
        </row>
        <row r="16981">
          <cell r="E16981">
            <v>527425197424</v>
          </cell>
          <cell r="F16981" t="str">
            <v>Articular con CODECHOCO y COCOMACIA el corte programado de madera y siembra de especiales de árboles protectores como barreras vegetales en todas las comunidades del municipio del Medio Atrato Chocó</v>
          </cell>
        </row>
        <row r="16982">
          <cell r="E16982">
            <v>527425197435</v>
          </cell>
          <cell r="F16982" t="str">
            <v>Incrementar la siembra y agro industrialización del cultivo de caña, en el Municipio del Medio Atrato, Departamento del Choco.</v>
          </cell>
        </row>
        <row r="16983">
          <cell r="E16983">
            <v>527425197469</v>
          </cell>
          <cell r="F16983" t="str">
            <v xml:space="preserve">Gestionar el registro sanitario de los productos, arroz, harina de popocho, Miel, vinete y Panela que actualmente se fabrican en el municipio del Medio Atrato  departamento del Choco. </v>
          </cell>
        </row>
        <row r="16984">
          <cell r="E16984">
            <v>527425197505</v>
          </cell>
          <cell r="F16984" t="str">
            <v>Crear una cooperativa de transporte fluvial que opere en todos los resguardos indígenas del municipio de Medio departamento del Choco que sea la encargada de transportar y ampliar los canales de distribución y comercialización de la producción de arroz, achiote, musáceas, caña, piña yuca y cacao que actualmente producen los agricultores indígenas del municipio.</v>
          </cell>
        </row>
        <row r="16985">
          <cell r="E16985">
            <v>527425197512</v>
          </cell>
          <cell r="F16985" t="str">
            <v>Dotar con cinco botes comunitarios con motor 40 a los resguardos indígenas de Amé, Paina, Bebará, Tanguí del municipio de Medio Atrato, para que los agricultores indígenas de las comunidades de  Cocalito, Paina, Chirrinchao, Chimirridó, Cascajo, Chicue, Pava, Bebaracito y Porrondó puedan trasladar sus productos, herramienta e insumos agropecuarios.</v>
          </cell>
        </row>
        <row r="16986">
          <cell r="E16986">
            <v>527425197822</v>
          </cell>
          <cell r="F16986" t="str">
            <v>Implementar proyectos de reducción de emisiones por degradación y deforestación (REDD) en los territorios de los resguardos indígenas de Amé, Paina, Bebará, Tanguí del municipio de Medio Atrato, para que los habitantes de las comunidad de Cocalito, Paina, Chirrinchao, Chimirridó, Cascajo, Chicue, Pava, Bebaracito y Porrondó pueda obtener ingresos económicos por medio del mercado de carbono.</v>
          </cell>
        </row>
        <row r="16987">
          <cell r="E16987">
            <v>527425197859</v>
          </cell>
          <cell r="F16987" t="str">
            <v>Fomentar el ecoturismo teniendo en cuenta el potencia de recursos naturales e hídricos en el Municipio del Medio Atrato, Departamento del Choco.</v>
          </cell>
        </row>
        <row r="16988">
          <cell r="E16988">
            <v>527425197892</v>
          </cell>
          <cell r="F16988" t="str">
            <v>Fomentar la siembra y agro industrialización del cultivo de cacao sembrada en arreglo agroforestal en el Municipio del Medio Atrato – Choco.</v>
          </cell>
        </row>
        <row r="16989">
          <cell r="E16989">
            <v>527425197906</v>
          </cell>
          <cell r="F16989" t="str">
            <v>Implementar la siembra y agro industrialización del cultivo de Bija-achiote sembrada en arreglo agroforestal en el Municipio del Medio Atrato - Choco</v>
          </cell>
        </row>
        <row r="16990">
          <cell r="E16990">
            <v>527425197911</v>
          </cell>
          <cell r="F16990" t="str">
            <v>Construir y dotar una planta  para la transformación de los productos del bosque como el murrapo, jaguo y la damagua en el municipio del medio Atrato, Departamento del Choco</v>
          </cell>
        </row>
        <row r="16991">
          <cell r="E16991">
            <v>527425197919</v>
          </cell>
          <cell r="F16991" t="str">
            <v xml:space="preserve"> Crear una cooperativa en Bete cabecera municipal que facilite a los agricultores del municipio del medio Atrato el transporte y comercialización de los productos agrícolas de la región </v>
          </cell>
        </row>
        <row r="16992">
          <cell r="E16992">
            <v>527425197938</v>
          </cell>
          <cell r="F16992" t="str">
            <v>Crear proyectos para la promoción e incremento de  la siembra y agro industrialización del cultivo de borojo, guayaba y frutales  propios de la región en el Municipio del Medio Atrato, Departamento del Choco.</v>
          </cell>
        </row>
        <row r="16993">
          <cell r="E16993">
            <v>527425197977</v>
          </cell>
          <cell r="F16993" t="str">
            <v>Implementar proyectos para aumentar la producción de peces en estanques piscícolas y su procesamiento industrial en las comunidades de Campo alegre, San José del Buey, San Roque y Villa  Municipio del Medio Atrato, Departamento del Choco.</v>
          </cell>
        </row>
        <row r="16994">
          <cell r="E16994">
            <v>527425198098</v>
          </cell>
          <cell r="F16994" t="str">
            <v xml:space="preserve">Crear y dotar una microempresa empacadora y purificadora de agua, en la cabecera municipal de Medio Atrato departamento del chocó. Maneja por mujeres víctimas del conflicto armado. </v>
          </cell>
        </row>
        <row r="16995">
          <cell r="E16995">
            <v>527425198105</v>
          </cell>
          <cell r="F16995" t="str">
            <v>Construir y dotar tres talleres de corte y confección de ropa interior para dama, caballeros y niños en las comunidad de Beté cabecera municipal, Boca Beberá y San José de Buey municipio del medio Atrato departamento del chocó</v>
          </cell>
        </row>
        <row r="16996">
          <cell r="E16996">
            <v>527425198155</v>
          </cell>
          <cell r="F16996" t="str">
            <v>Construir y dotar cinco granjas comunitarias en las comunidades de Llano Bebará, Llano Bebaramá, San José del Buey, Medio Beté y Campo Alegre tanguí, municipio del Medio Atrato Departamento del Choco.</v>
          </cell>
        </row>
        <row r="16997">
          <cell r="E16997">
            <v>527425234325</v>
          </cell>
          <cell r="F16997" t="str">
            <v>Gestionar proyectos de pago por servicios ambientales, reforestación en 5 ríos afluentes con especies nativas y especies maderables del municipio del Medio Atrato Chocó.</v>
          </cell>
        </row>
        <row r="16998">
          <cell r="E16998">
            <v>527425234354</v>
          </cell>
          <cell r="F16998" t="str">
            <v>Contar con un centro de transformación de las plantas medicinales en la cabecera municipal Bete</v>
          </cell>
        </row>
        <row r="16999">
          <cell r="E16999">
            <v>527425234362</v>
          </cell>
          <cell r="F16999" t="str">
            <v>Implementar programas de control y reglamentación de cacería de los animales silvestres en el municipio de Medio Atrato</v>
          </cell>
        </row>
        <row r="17000">
          <cell r="E17000">
            <v>527425234367</v>
          </cell>
          <cell r="F17000" t="str">
            <v>Implementar estanques o criaderos de peces nativos del departamento en el Municipio del medio Atrato</v>
          </cell>
        </row>
        <row r="17001">
          <cell r="E17001">
            <v>527425234371</v>
          </cell>
          <cell r="F17001" t="str">
            <v>Implementar un sistema de tiendas comunitarias en el municipio del medio Atrato</v>
          </cell>
        </row>
        <row r="17002">
          <cell r="E17002">
            <v>527450162962</v>
          </cell>
          <cell r="F17002" t="str">
            <v>Gestionar la Indemnización del estado por las afectaciones a los recursos naturales en el territorio  por la fumigación indiscrimada con glisofato en las comunidades etnicas del Municipio de Medio San Juan - Chocó.</v>
          </cell>
        </row>
        <row r="17003">
          <cell r="E17003">
            <v>527450163076</v>
          </cell>
          <cell r="F17003" t="str">
            <v>Construir 2 centros de acopio para el almacenamiento, conservación y distribución de los productos agrícolas y pecuarios en el municipio de Medio San juan departamento del Choco</v>
          </cell>
        </row>
        <row r="17004">
          <cell r="E17004">
            <v>527450163123</v>
          </cell>
          <cell r="F17004" t="str">
            <v>Construir una central mayorista en la cabecera municipal del Municipio de Medio San juan en el departamento del choco para fortalecer la actividad comercial del municipio del Choco.</v>
          </cell>
        </row>
        <row r="17005">
          <cell r="E17005">
            <v>527450163169</v>
          </cell>
          <cell r="F17005" t="str">
            <v>Gestionar líneas de créditos condenables y no condenables para fomentar el desarrollo microempresarial de libre inversión para el municipio del medio san juan.</v>
          </cell>
        </row>
        <row r="17006">
          <cell r="E17006">
            <v>527450163228</v>
          </cell>
          <cell r="F17006" t="str">
            <v>Desarrollar líneas de comercialización para los productos como la panela, miel de caña, musáceas, arroz y maíz de las comunidades Afro e indígenas del municipio del medio san juan departamento del Choco.</v>
          </cell>
        </row>
        <row r="17007">
          <cell r="E17007">
            <v>527450163654</v>
          </cell>
          <cell r="F17007" t="str">
            <v>Crear y fortalecer grupos organizados de mujeres mediante la implementación de proyectos productivos en el municipio del medio san juan departamento del Choco.</v>
          </cell>
        </row>
        <row r="17008">
          <cell r="E17008">
            <v>527450163671</v>
          </cell>
          <cell r="F17008" t="str">
            <v>Fortalecer los grupos organizados de mujeres Afro e indígenas del municipio del medio san juan, mediante la implementación de un proyecto de corte y confesión en el que se capacite tanto en técnico como en administrativo y comercial y se dote con maquinarias y herramientas para la producción.</v>
          </cell>
        </row>
        <row r="17009">
          <cell r="E17009">
            <v>527450163708</v>
          </cell>
          <cell r="F17009" t="str">
            <v>Crear un banco de maquinaria verde en el medio plazo para fortalecer la producción agrícola en el municipio del medio san juan departamento del Choco</v>
          </cell>
        </row>
        <row r="17010">
          <cell r="E17010">
            <v>527450163744</v>
          </cell>
          <cell r="F17010" t="str">
            <v>Crear un banco de semilla nativas de la región para evitar de que estas semillas desaparezcan del municipio del medio san juan departamento del Choco</v>
          </cell>
        </row>
        <row r="17011">
          <cell r="E17011">
            <v>527450163751</v>
          </cell>
          <cell r="F17011" t="str">
            <v>Crear una incubadora de empresa en el municipio del medio san juan departamento del Choco</v>
          </cell>
        </row>
        <row r="17012">
          <cell r="E17012">
            <v>527450163763</v>
          </cell>
          <cell r="F17012" t="str">
            <v>Implementar programas de extensión rural agropecuaria para la producción y comercialización de arroz en el municipio del medio san juan departamento del Choco.</v>
          </cell>
        </row>
        <row r="17013">
          <cell r="E17013">
            <v>527450163774</v>
          </cell>
          <cell r="F17013" t="str">
            <v>Desarrollar un proyecto productivo piscícola para el mejoramiento de los ingresos de los habitantes de las comunidades indígenas de unión wouunaan y mecedonia en el municipio del medio san juan departamento del Choco.</v>
          </cell>
        </row>
        <row r="17014">
          <cell r="E17014">
            <v>527450163789</v>
          </cell>
          <cell r="F17014" t="str">
            <v>Implementar un proyecto de ecoturismo para el aprovechamiento de los recursos naturales que se disponen en las comunidades de Bebedo y jugiado en el municipio de medio san juan departamento del Choco.</v>
          </cell>
        </row>
        <row r="17015">
          <cell r="E17015">
            <v>527450234289</v>
          </cell>
          <cell r="F17015" t="str">
            <v>Construir un centro de Acopio Comunitario en el municipio de medio san juan departamento del Choco.</v>
          </cell>
        </row>
        <row r="17016">
          <cell r="E17016">
            <v>527450234302</v>
          </cell>
          <cell r="F17016" t="str">
            <v>Revisar el decreto  3168 del 2015 en el municipio de Medio San Juan departamento del Choco.</v>
          </cell>
        </row>
        <row r="17017">
          <cell r="E17017">
            <v>527450234304</v>
          </cell>
          <cell r="F17017" t="str">
            <v>Realizar campañas que contrarresten el método de asperción aérea que contaminan los cultivos de pan coger en el municipio de Medio San Juan Departamento del Chocó</v>
          </cell>
        </row>
        <row r="17018">
          <cell r="E17018">
            <v>527450234377</v>
          </cell>
          <cell r="F17018" t="str">
            <v>Formular planes de manejo para la conservación de especies de peces nativas para las mujeres afros e  indígenas del Municipio de Medio San Juan departamento del Chocó.</v>
          </cell>
        </row>
        <row r="17019">
          <cell r="E17019">
            <v>527450234379</v>
          </cell>
          <cell r="F17019" t="str">
            <v>Realizar estudios de suelos en el territorio de las comunidades étnicas del Municipio de Medio San Juan departamento del Chocó.</v>
          </cell>
        </row>
        <row r="17020">
          <cell r="E17020">
            <v>527450234386</v>
          </cell>
          <cell r="F17020" t="str">
            <v>Formular proyectos para que las comunidades étnicas ubicadas en el Municipio de Medio San Juan puedan acceder al beneficio de bonos ambientales.</v>
          </cell>
        </row>
        <row r="17021">
          <cell r="E17021">
            <v>527450234408</v>
          </cell>
          <cell r="F17021" t="str">
            <v xml:space="preserve">O.N.T - D.E. : Implementar estudios de suelos en el territorio de las comunidades indígenas de la unión Wounaan , la Lerma y macedonia </v>
          </cell>
        </row>
        <row r="17022">
          <cell r="E17022">
            <v>527450234414</v>
          </cell>
          <cell r="F17022" t="str">
            <v>D.S.A. planes de manejo de reservativos de especies de peces nativos para las comunidades indígenas de unión Wounaan y macedonia</v>
          </cell>
        </row>
        <row r="17023">
          <cell r="E17023">
            <v>527491189286</v>
          </cell>
          <cell r="F17023" t="str">
            <v>Creación de cooperativas interétnicas para la comercialización de productos agrícolas que se producen en las comunidades de la zona rural en el municipio de Novita.</v>
          </cell>
        </row>
        <row r="17024">
          <cell r="E17024">
            <v>527491189647</v>
          </cell>
          <cell r="F17024" t="str">
            <v>Formular un proyecto productivo integral de transformación y comercialización de caña en las comunidades de Santa Rosa, Pindaza, El tigre en Novita Chocó.</v>
          </cell>
        </row>
        <row r="17025">
          <cell r="E17025">
            <v>527491189703</v>
          </cell>
          <cell r="F17025" t="str">
            <v xml:space="preserve">Implementar asistencia técnica a través de la agencia desarrollo rural para erradicación de la plaga del picudo en los cultivos de chontaduro en las comunidades rurales del municipio de Novita </v>
          </cell>
        </row>
        <row r="17026">
          <cell r="E17026">
            <v>527491189733</v>
          </cell>
          <cell r="F17026" t="str">
            <v>Diseñar una política pública de empleo para vinculación al sector públicas o privados en comunidades afros e indígenas en el municipio de Novita, Chocó</v>
          </cell>
        </row>
        <row r="17027">
          <cell r="E17027">
            <v>527491189853</v>
          </cell>
          <cell r="F17027" t="str">
            <v>Implementar proyectos de ecoturismo en las comunidades afrodescendientes e  indígenas ubicados en el municipio de Nóvita Chocó.</v>
          </cell>
        </row>
        <row r="17028">
          <cell r="E17028">
            <v>527491189952</v>
          </cell>
          <cell r="F17028" t="str">
            <v>Realizar procesos de sensibilización  a la comunidad afros e indígenas del municipio de Novita – Chocó, sobre la importancia que tiene la conservación de las especies de caza.</v>
          </cell>
        </row>
        <row r="17029">
          <cell r="E17029">
            <v>527491189990</v>
          </cell>
          <cell r="F17029" t="str">
            <v>Dotar  de  trapiches a las comunidades afros e indigenas tales como; El tigre, brazo de agua sucia, pindaza, resguardo  san Onofre, resguardo Sabaletera y comunidad de Valencia  en el municipio de Nóvita – Chocó.</v>
          </cell>
        </row>
        <row r="17030">
          <cell r="E17030">
            <v>527491190100</v>
          </cell>
          <cell r="F17030" t="str">
            <v>Crear microempresas de modistería para las poblaciones afro e indígenas en las comunidades de zona rural en Novita, Chocó.</v>
          </cell>
        </row>
        <row r="17031">
          <cell r="E17031">
            <v>527491190120</v>
          </cell>
          <cell r="F17031" t="str">
            <v>Crear microempresas de transformación forestal en las comunidades de la zona rural en Novita, Chocó.</v>
          </cell>
        </row>
        <row r="17032">
          <cell r="E17032">
            <v>527491190140</v>
          </cell>
          <cell r="F17032" t="str">
            <v>Solicitar la erradicación manual en los resguardos indígenas y comunidades afro en el Municipio de Novita.</v>
          </cell>
        </row>
        <row r="17033">
          <cell r="E17033">
            <v>527491190142</v>
          </cell>
          <cell r="F17033" t="str">
            <v>Crear microempresas de panaderia en las comunidades de la zona rural en el municpio de Novita, Chocó.</v>
          </cell>
        </row>
        <row r="17034">
          <cell r="E17034">
            <v>527491190314</v>
          </cell>
          <cell r="F17034" t="str">
            <v>Fortalecer las cooperativas y asociaciones existentes en las comunidades de la zona rural del municipio de Novita, Chocó.</v>
          </cell>
        </row>
        <row r="17035">
          <cell r="E17035">
            <v>527491190449</v>
          </cell>
          <cell r="F17035" t="str">
            <v>Acceder a los beneficios economicos y ambientales de los proyectos de captación de carbono en las comunidades de la zona rural del Municipio de Novita, Chocó.</v>
          </cell>
        </row>
        <row r="17036">
          <cell r="E17036">
            <v>527491190611</v>
          </cell>
          <cell r="F17036" t="str">
            <v>Dotar de un banco de maquinaria agrícola (verde), para las comunidades de la zona rural en el municpio de Novita, Chocó.</v>
          </cell>
        </row>
        <row r="17037">
          <cell r="E17037">
            <v>527491190632</v>
          </cell>
          <cell r="F17037" t="str">
            <v>Dotar de lanchas comunitarias para la comercialización de productos agrícolas y pecuarios que se generan en las comunidades de la zona rural fluvial en el municipio de Novita, Chocó.</v>
          </cell>
        </row>
        <row r="17038">
          <cell r="E17038">
            <v>527491190699</v>
          </cell>
          <cell r="F17038" t="str">
            <v>Implementar proyectos de ganaderia que fomente un  modelo alternativo de economía formal en las comunidades de la zona rural en el municipio de Novita, Chocó</v>
          </cell>
        </row>
        <row r="17039">
          <cell r="E17039">
            <v>527491191276</v>
          </cell>
          <cell r="F17039" t="str">
            <v>Implementar proyectos integrales de piscicultura en las comunidades de la zona rural en el municipio de Novita, Chocó.</v>
          </cell>
        </row>
        <row r="17040">
          <cell r="E17040">
            <v>527491191283</v>
          </cell>
          <cell r="F17040" t="str">
            <v>Implementar proyecto integrales de cacao en las comunidades de la zona rural en el municipio de Novita, Chocó.</v>
          </cell>
        </row>
        <row r="17041">
          <cell r="E17041">
            <v>527491191307</v>
          </cell>
          <cell r="F17041" t="str">
            <v>Construir centros de acopios dotados en la cabecera municipal de Novita y en la comunidad de Curundo en Alto Tamana, municipio de Novita, Chocó.</v>
          </cell>
        </row>
        <row r="17042">
          <cell r="E17042">
            <v>527491191322</v>
          </cell>
          <cell r="F17042" t="str">
            <v>Implementar proyectos integrales de Chontaduro en las comunidades de la zona rural en el municipio de Novita, Chocó.</v>
          </cell>
        </row>
        <row r="17043">
          <cell r="E17043">
            <v>527491191325</v>
          </cell>
          <cell r="F17043" t="str">
            <v>Implementar proyectos integrales de arroz en las comunidades de la zona rural en el municipio de Novita, Chocó.</v>
          </cell>
        </row>
        <row r="17044">
          <cell r="E17044">
            <v>527491232867</v>
          </cell>
          <cell r="F17044" t="str">
            <v>Desarrollar estudios regionales sobre el impacto en los usos del suelo y medioambiente en los territorios de las comunidades rurales  afrodescendientes e indígenas, iniciando en el municipio de Nóvita,  para medir el grado de infertilidad de la tierra.</v>
          </cell>
        </row>
        <row r="17045">
          <cell r="E17045">
            <v>527491232871</v>
          </cell>
          <cell r="F17045" t="str">
            <v>Formular proyectos para que las comunidades rurales afros e indígenas del municipio de Novita-Chocó puedan acceder a pagos por servicios ambientales.</v>
          </cell>
        </row>
        <row r="17046">
          <cell r="E17046">
            <v>527491232891</v>
          </cell>
          <cell r="F17046" t="str">
            <v>Implementar programas agroecológicos de abono y fertilización de la tierra en las comunidades étnicas del municipio de Novita-Chocó.</v>
          </cell>
        </row>
        <row r="17047">
          <cell r="E17047">
            <v>527491232892</v>
          </cell>
          <cell r="F17047" t="str">
            <v>Capacitar y brindar asistencia técnica en  la implementación de  viveros para especies nativas en las comunidades étnicas del municipio de Novita – Chocó.</v>
          </cell>
        </row>
        <row r="17048">
          <cell r="E17048">
            <v>527491232955</v>
          </cell>
          <cell r="F17048" t="str">
            <v>Construir y dotar un centro de investigación y transformación de plantas medicinales en el municipio de Nóvita -Chocó.</v>
          </cell>
        </row>
        <row r="17049">
          <cell r="E17049">
            <v>527491234399</v>
          </cell>
          <cell r="F17049" t="str">
            <v>Capacitar a las mujeres de la zona rural  del municipio de Nóvita – Chocó  en temas de emprendimiento y trasformación de materia prima.</v>
          </cell>
        </row>
        <row r="17050">
          <cell r="E17050">
            <v>527491234401</v>
          </cell>
          <cell r="F17050" t="str">
            <v>Ampliar la cobertura de la asistencia económica al adulto mayor de las comunidades rurales del municipio de Nóvita - Chocó</v>
          </cell>
        </row>
        <row r="17051">
          <cell r="E17051">
            <v>527615206100</v>
          </cell>
          <cell r="F17051" t="str">
            <v>Fomentar los circuitos cortos de comercialización, como alternativa para la promoción de la agricultura familiar en las comunidades Negras e indígenas en el municipio de Riosucio Choco.</v>
          </cell>
        </row>
        <row r="17052">
          <cell r="E17052">
            <v>527615206250</v>
          </cell>
          <cell r="F17052" t="str">
            <v xml:space="preserve">Construir centros de acopio para el almacenamiento de productos agrícolas en el municipio de Riosucio Chocó </v>
          </cell>
        </row>
        <row r="17053">
          <cell r="E17053">
            <v>527615206252</v>
          </cell>
          <cell r="F17053" t="str">
            <v>Implementar capacitaciones laborales para acceder al trabajo  para los habitantes de Riosucio Chocó</v>
          </cell>
        </row>
        <row r="17054">
          <cell r="E17054">
            <v>527615206255</v>
          </cell>
          <cell r="F17054" t="str">
            <v>Dotar de 27 botes madera y 27 motores fuera de borda de 40hp  para transportar los productos como maíz, yuca, plátano, arroz, cacao entre otros para el 100% de los consejos étnicos en el municipio de Riosucio Chocó.</v>
          </cell>
        </row>
        <row r="17055">
          <cell r="E17055">
            <v>527615206259</v>
          </cell>
          <cell r="F17055" t="str">
            <v>Crear canales de comercialización para los productos tipo exportación en el municipio de Riosucio Chocó.</v>
          </cell>
        </row>
        <row r="17056">
          <cell r="E17056">
            <v>527615206263</v>
          </cell>
          <cell r="F17056" t="str">
            <v>Financiar un banco de semilla agrícolas nativas con el fin de activar las fincas y zonas productivas con material vegetal autóctono en el municipio de Riosucio Chocó.</v>
          </cell>
        </row>
        <row r="17057">
          <cell r="E17057">
            <v>527615206265</v>
          </cell>
          <cell r="F17057" t="str">
            <v>Desarrollar programa para el fortalecimiento 30 mujeres indígenas  de la asociación werarakincha en la cadena productiva  de artesanías en chaquira y demás materiales  en el municipio de Riosucio Chocó</v>
          </cell>
        </row>
        <row r="17058">
          <cell r="E17058">
            <v>527615206270</v>
          </cell>
          <cell r="F17058" t="str">
            <v>Facilitar y gestionar   créditos agropecuarios para el fortalecimiento de unidades productivas de pequeños y medianos productores y mujer rural o núcleo familiar mediante créditos blandos en el municipio de Riosucio Chocó</v>
          </cell>
        </row>
        <row r="17059">
          <cell r="E17059">
            <v>527615206272</v>
          </cell>
          <cell r="F17059" t="str">
            <v>Dotar de un banco de maquinaria agrícola que permita la adecuación de los suelos en las comunidades de salaqui, truando, cacarica, pedeguita, la larga,  jagual, isleta con el fin de aumentar la capacidad productiva de los suelos en estas comunidades del municipio de Riosucio Chocó.</v>
          </cell>
        </row>
        <row r="17060">
          <cell r="E17060">
            <v>527615206275</v>
          </cell>
          <cell r="F17060" t="str">
            <v>Implementar circuito de ecoturismo de los recursos naturales y de la cultura ancestral en afro e indígenas identificando los lugares más atractivos de la zona en el municipio de Riosucio en el departamento del Chocó.</v>
          </cell>
        </row>
        <row r="17061">
          <cell r="E17061">
            <v>527615206280</v>
          </cell>
          <cell r="F17061" t="str">
            <v>Construcción y dotación  de 3 talleres comunitarios para la transformación de todos los derivados de la madera  dando valor agregado y manejo para los madereros  rurales  que comercializan la madera la cuneca de rio truando, salqui, y cacarica  en el municipio de Riosucio Chocó</v>
          </cell>
        </row>
        <row r="17062">
          <cell r="E17062">
            <v>527615206299</v>
          </cell>
          <cell r="F17062" t="str">
            <v>Apoyar la formalización de empresas y actividades productivas que desarrollan las comunidades afros e indignas del municipio de Riosucio Chocó</v>
          </cell>
        </row>
        <row r="17063">
          <cell r="E17063">
            <v>527615206300</v>
          </cell>
          <cell r="F17063" t="str">
            <v>Implementar  proyectos productivos facilitando la  asistencia técnica en el 100% de las comunidades negras e indígenas  en el municipio de Riosucio chocó beneficiando a más de 12500 productores del municipio.</v>
          </cell>
        </row>
        <row r="17064">
          <cell r="E17064">
            <v>527615206302</v>
          </cell>
          <cell r="F17064" t="str">
            <v>Implementar  proyectos productivos facilitando la  asistencia técnica en el 100% de las comunidades negras e indígenas  en el municipio de Riosucio Chocó beneficiando a más de 12500 productores del municipio.</v>
          </cell>
        </row>
        <row r="17065">
          <cell r="E17065">
            <v>527615206306</v>
          </cell>
          <cell r="F17065" t="str">
            <v>Implementar  proyectos productivos facilitando la  asistencia técnica en el 100% de las comunidades negras e indígenas  en el municipio de Riosucio Chocó</v>
          </cell>
        </row>
        <row r="17066">
          <cell r="E17066">
            <v>527615206308</v>
          </cell>
          <cell r="F17066" t="str">
            <v>– Diseñar, construir y dotar planta de sacrificio en la comunidad nueva luz  consejo comunitario de la larga y tumarado municipio de Riosucio</v>
          </cell>
        </row>
        <row r="17067">
          <cell r="E17067">
            <v>527615206314</v>
          </cell>
          <cell r="F17067" t="str">
            <v>Dotar 5 camiones dobles troque para el transporte de productos agrícolas  como maíz, yuca, plátano, arroz, cacao  para los consejos de peguita, mancilla, la larga y tumarado y rio salaqui. En el municipio de Riosucio Chocó con el apoyo de min agricultura y prosperidad social, min transporte</v>
          </cell>
        </row>
        <row r="17068">
          <cell r="E17068">
            <v>527615206315</v>
          </cell>
          <cell r="F17068" t="str">
            <v>Establecer proyectos encaminados a población étnica (granjas integrales auto sostenibles)  para el 100% de la población étnica  de los 10 concejos comunitarios  y las 18 comunidades indígenas del municipio de Riosucio Chocó</v>
          </cell>
        </row>
        <row r="17069">
          <cell r="E17069">
            <v>527615206319</v>
          </cell>
          <cell r="F17069" t="str">
            <v>Implementar proyectos, construcción y dotación de   estanques piscícolas con especies nativas e introducidas como cachama y tilapia en  los consejos comunitarios de cacarica, salaqui, la larga y tumarado y pedeguita mancilla  de  municipio de Riosucio Chocó.</v>
          </cell>
        </row>
        <row r="17070">
          <cell r="E17070">
            <v>527615206322</v>
          </cell>
          <cell r="F17070" t="str">
            <v>Sustituir cultivos de uso ilícito por proyectos productivos en el municipio de Riosucio Chocó para el beneficio de 450 familias.</v>
          </cell>
        </row>
        <row r="17071">
          <cell r="E17071">
            <v>527615206324</v>
          </cell>
          <cell r="F17071" t="str">
            <v>Desarrollo de proyecto  agroforestales para la reforestación  de zonas degradadas por acciones de incendios forestales, aprovechamiento y desastres naturales  para la restauración del ecosistema en el territorio</v>
          </cell>
        </row>
        <row r="17072">
          <cell r="E17072">
            <v>527615206327</v>
          </cell>
          <cell r="F17072" t="str">
            <v>Inclusión de  jóvenes rurales en el banco de las oportunidades laborales para programas de mi primer empleo  en el municipio de Riosucio Chocó</v>
          </cell>
        </row>
        <row r="17073">
          <cell r="E17073">
            <v>527615206331</v>
          </cell>
          <cell r="F17073" t="str">
            <v>Implementar proyecto para el repoblamiento y mejoramiento genético en ganadería  bovina, porcina en los consejos comunitarios del municipio de rio sucio.</v>
          </cell>
        </row>
        <row r="17074">
          <cell r="E17074">
            <v>527615206335</v>
          </cell>
          <cell r="F17074" t="str">
            <v>Diseñar y construir un centro pesquero para la conservación, transformación y comercialización de pescado en la comunidad de peguita  el municipio de Riosucio.</v>
          </cell>
        </row>
        <row r="17075">
          <cell r="E17075">
            <v>527615206336</v>
          </cell>
          <cell r="F17075" t="str">
            <v>Formar y capacitar mujeres para el desarrollo económico y productivo indígenas y afros para el municipio de Riosucio.</v>
          </cell>
        </row>
        <row r="17076">
          <cell r="E17076">
            <v>527615206340</v>
          </cell>
          <cell r="F17076" t="str">
            <v>Desarrollar programa para el fortalecimiento de mujeres indígenas y afros en la cadena productiva  de artesanías en chaquira y demás materiales  para las mujeres indígenas de los resguardos en el municipio de Riosucio Chocó.</v>
          </cell>
        </row>
        <row r="17077">
          <cell r="E17077">
            <v>527615206341</v>
          </cell>
          <cell r="F17077" t="str">
            <v>Desarrollar iniciativas empresariales de mercados verdes y biocomercio para los recursos no maderables del bosque y otros cultivos de la zona que se establecen bajo criterios de producción limpia para los diez concejos comunitarios y los 8 resguardos indígenas, en el municipio de Riosucio Chocó.</v>
          </cell>
        </row>
        <row r="17078">
          <cell r="E17078">
            <v>527615206345</v>
          </cell>
          <cell r="F17078" t="str">
            <v>Establecer y asesorar  en el establecimiento de 10 hectáreas de maracuyá  en las comunidades de la pava y quiparado en el municipio de Riosucio chocó.</v>
          </cell>
        </row>
        <row r="17079">
          <cell r="E17079">
            <v>527615206686</v>
          </cell>
          <cell r="F17079" t="str">
            <v>Desarrollar programa para el fortalecimiento 175 mujeres indígenas y de la asociación camisba  para  fortalecer  la cadena productiva  de artesanías en chaquira y demás materiales  para las mujeres indígenas de los resguardos en el municipio de Riosucio Chocó.</v>
          </cell>
        </row>
        <row r="17080">
          <cell r="E17080">
            <v>527615206689</v>
          </cell>
          <cell r="F17080" t="str">
            <v>Desarrollar programa para el fortalecimiento 175 mujeres indígenas y de la asociación asowoudach  para  fortalecer  la cadena productiva  de artesanías en chaquira y demás materiales  para las mujeres indígenas de los resguardos en el municipio de Riosucio Chocó.</v>
          </cell>
        </row>
        <row r="17081">
          <cell r="E17081">
            <v>527615232936</v>
          </cell>
          <cell r="F17081" t="str">
            <v>Implemetar estrategias  de pago por servicios ambientales y otros incentivos a la conservción que permitan el mantenimiento y la generación de servicios ambientales en áreas y ecosistemas estratégicos a través de acciones de preservación y restauración, en territorios colectivos de las comunidades negras e indigenas del Municipio de Riosucio, Chocó.</v>
          </cell>
        </row>
        <row r="17082">
          <cell r="E17082">
            <v>527615233257</v>
          </cell>
          <cell r="F17082" t="str">
            <v>Construir una casa granja, para el adulto mayor en la cabecera municipal de Riosucio Chocó</v>
          </cell>
        </row>
        <row r="17083">
          <cell r="E17083">
            <v>527615233272</v>
          </cell>
          <cell r="F17083" t="str">
            <v>Gestionar generación de ingresos para madres cabezas de familias en la recuperación del adicto en las comunidades afro e indigenas en el municipio de Riosucio Chocó.</v>
          </cell>
        </row>
        <row r="17084">
          <cell r="E17084">
            <v>527745154378</v>
          </cell>
          <cell r="F17084" t="str">
            <v>Proteger los animales que estén en vía de extinción en toda el área que comprende las comunidades del Municipio de Sipí -departamento del Choco, con mirar aprotejer los animales que tradicionalmente se han usado para la alimentación de muchas familias Sipianas.</v>
          </cell>
        </row>
        <row r="17085">
          <cell r="E17085">
            <v>527745154397</v>
          </cell>
          <cell r="F17085" t="str">
            <v>Gestionar programas de Extensión rural agropecuaria para productores de todas las comunidades del municipio de sipí, departamento del chocó</v>
          </cell>
        </row>
        <row r="17086">
          <cell r="E17086">
            <v>527745154451</v>
          </cell>
          <cell r="F17086" t="str">
            <v>Dotar  de un banco de maquinaria a los grupos organizados del sector agropecuario del municipio de sipí en el departamento del chocó.</v>
          </cell>
        </row>
        <row r="17087">
          <cell r="E17087">
            <v>527745154496</v>
          </cell>
          <cell r="F17087" t="str">
            <v xml:space="preserve"> Implementar proyectos y programas productivos que permitan garantizar la disponibilidad de alimentos en la canasta familiar, para todos los habitantes de las diferentes comunidades del municipio de Sipi departamento del Choco          </v>
          </cell>
        </row>
        <row r="17088">
          <cell r="E17088">
            <v>527745154505</v>
          </cell>
          <cell r="F17088" t="str">
            <v>Desarrollar proyectos para rescatar las técnicas de elaboración de artesanías de las mujeres de la comunidad indígena sanandocito del municipio de sipí en el departamento del chocó.</v>
          </cell>
        </row>
        <row r="17089">
          <cell r="E17089">
            <v>527745154529</v>
          </cell>
          <cell r="F17089" t="str">
            <v>Crear un foro agropecuario regional en el que productores y potenciales compradores de la región confluyan y puedan ofertar y adquirir bienes y servicios del sector agropecuario.</v>
          </cell>
        </row>
        <row r="17090">
          <cell r="E17090">
            <v>527745154598</v>
          </cell>
          <cell r="F17090" t="str">
            <v>Fortalecer las organizaciones de mujeres a través de capacitaciones y dotación de equipos y maquinas según el perfil productivo de los mismos, para mejorar los ingresos de las integrantes de estas asociaciones colectivas en el municipio de sipí, departamento del chocó.</v>
          </cell>
        </row>
        <row r="17091">
          <cell r="E17091">
            <v>527745154649</v>
          </cell>
          <cell r="F17091" t="str">
            <v>Dotar con vehículos terrestres para el transporte de la producción agropecuaria del municipio de Sipí a los puntos de comercio.</v>
          </cell>
        </row>
        <row r="17092">
          <cell r="E17092">
            <v>527745154699</v>
          </cell>
          <cell r="F17092" t="str">
            <v>Suministrar de un trapiche, para la fabricación de panela en municipio de Sipí</v>
          </cell>
        </row>
        <row r="17093">
          <cell r="E17093">
            <v>527745154724</v>
          </cell>
          <cell r="F17093" t="str">
            <v>Suministrar dos lanchas de carga para el transporte de productos agropecuarios e insumos entre las zonas de producción y comercialización de las comunidades afro e indígena del municipio de sipi departamento del chocó</v>
          </cell>
        </row>
        <row r="17094">
          <cell r="E17094">
            <v>527745154755</v>
          </cell>
          <cell r="F17094" t="str">
            <v>Desarrollar un proyecto productivo piscícola para el mejoramiento de los ingresos de las mujeres del resguardo indigena de sanandocito en el municipio de sipí, del departamento del chocó.</v>
          </cell>
        </row>
        <row r="17095">
          <cell r="E17095">
            <v>527745154784</v>
          </cell>
          <cell r="F17095" t="str">
            <v>Gestionar créditos a pequeños productores de las comunidades afro e indígenas del municipio de sipí, departamento del chocó</v>
          </cell>
        </row>
        <row r="17096">
          <cell r="E17096">
            <v>527745154852</v>
          </cell>
          <cell r="F17096" t="str">
            <v>Construir y dotar tres centros de acopio para el almacenamiento de productos agricolas en las comunidades de Barrancon, Loma de Chupey y  cabecera municipal de Sipí, departamento del Chocó.</v>
          </cell>
        </row>
        <row r="17097">
          <cell r="E17097">
            <v>527745154875</v>
          </cell>
          <cell r="F17097" t="str">
            <v>Gestionar programas de Extensión rural agropecuaria para las familias del resguardo indígena de sanandocito del municipio de sipí en el departamento del chocó, quienes desean implementar un cultivo misto de cacao y plátano hartón.</v>
          </cell>
        </row>
        <row r="17098">
          <cell r="E17098">
            <v>527745154899</v>
          </cell>
          <cell r="F17098" t="str">
            <v>Desarrollar una incubadora de emprendimiento empresarial, con el fin de impulsar la creación de nuevas empresas y fortalecer la parte administrativa y comercial de las existentes.</v>
          </cell>
        </row>
        <row r="17099">
          <cell r="E17099">
            <v>527745154932</v>
          </cell>
          <cell r="F17099" t="str">
            <v>Implementar de capacitaciones técnicas en establecimiento, producción, manejo de cosecha y post- cosecha de cultivos agrícolas en el municipio de sipí departamento del chocó</v>
          </cell>
        </row>
        <row r="17100">
          <cell r="E17100">
            <v>527745154949</v>
          </cell>
          <cell r="F17100" t="str">
            <v>Gestionar programas de Extensión rural agropecuaria para las mujeres del municipio de sipí en el departamento del chocó.</v>
          </cell>
        </row>
        <row r="17101">
          <cell r="E17101">
            <v>527745154956</v>
          </cell>
          <cell r="F17101" t="str">
            <v>Gestionar proyectos productivos para el fortalecimiento y la transformación de productos en el resguardo indígena de sanandocito del municipio de sipí departamento del chocó.</v>
          </cell>
        </row>
        <row r="17102">
          <cell r="E17102">
            <v>527745154995</v>
          </cell>
          <cell r="F17102" t="str">
            <v>Gestionar licencia para el aprovechamiento forestal en el municipio de sipí, departamento del chocó.</v>
          </cell>
        </row>
        <row r="17103">
          <cell r="E17103">
            <v>527745155018</v>
          </cell>
          <cell r="F17103" t="str">
            <v>Construir un aserrío para la transformación de la madera en el municipio de Sipí.</v>
          </cell>
        </row>
        <row r="17104">
          <cell r="E17104">
            <v>527745155191</v>
          </cell>
          <cell r="F17104" t="str">
            <v xml:space="preserve"> Gestionar que los mineros hagan de manera responsable su trabajo sin utilizar los químicos  como : el mercurio, los aceites y el azogue, los cuales afectan la salud de forma directa a las comunidades</v>
          </cell>
        </row>
        <row r="17105">
          <cell r="E17105">
            <v>527745234358</v>
          </cell>
          <cell r="F17105" t="str">
            <v xml:space="preserve">Diseñar un reglamento interno que regule el tamaño de los peces y la cantidad pescada en el resguardo indígena sanandocito del municipio de Sipi departamento del Choco.  </v>
          </cell>
        </row>
        <row r="17106">
          <cell r="E17106">
            <v>527745234364</v>
          </cell>
          <cell r="F17106" t="str">
            <v xml:space="preserve">Establecer  viveros con plantas o semillas en vías de extinción como: yanten, hierbabuena, chontaduro, enano, dominico. Para evitar que estos productos tracionales que se consumian anteriormente en las diferentes comunidades del municipio de sipi departamento del Choco desaparezca  de la canasta familiar </v>
          </cell>
        </row>
        <row r="17107">
          <cell r="E17107">
            <v>527800196374</v>
          </cell>
          <cell r="F17107" t="str">
            <v>Crear centros de acopio para  almacenar la producción agrícola  de productos como cacao, maíz, arroz, aguacate. Yuca, ñame, mango, naranja, ajonjolí, coco; uno en la cabecera municipal y otro en la el corregimiento de tanela  municipio de unguia,</v>
          </cell>
        </row>
        <row r="17108">
          <cell r="E17108">
            <v>527800197083</v>
          </cell>
          <cell r="F17108" t="str">
            <v>Gestionar el acceso a créditos blandos a través del banco agrario y otras entidades financieras para garantizar que los pequeños y medianos  productores puedan contar con recursos económico  para las actividades en campo en el municipio de Unguía.</v>
          </cell>
        </row>
        <row r="17109">
          <cell r="E17109">
            <v>527800197113</v>
          </cell>
          <cell r="F17109" t="str">
            <v>Crear proyectos productivos integrales de fortalecimiento técnico de sistemas productivos para los cultivos de cacao, plátano, maíz, arroz, coco, zapotes, chontaduro  para  resguardos indígenas de Arquia, Yaquera Citara, Ciparado, Tumburrula, Loma Estrella en el municipio de Unguía.</v>
          </cell>
        </row>
        <row r="17110">
          <cell r="E17110">
            <v>527800197257</v>
          </cell>
          <cell r="F17110" t="str">
            <v>Fortalecer  las asociaciones de mujeres con capacitación para el fortalecimiento de proyectos productivos, eco turísticos y artesanales   en el municipio de Unguía.</v>
          </cell>
        </row>
        <row r="17111">
          <cell r="E17111">
            <v>527800197324</v>
          </cell>
          <cell r="F17111" t="str">
            <v>Construir una plaza de mercado en la cabera municipal del municipio de Unguía que facilite la comercialización del producto local.</v>
          </cell>
        </row>
        <row r="17112">
          <cell r="E17112">
            <v>527800197420</v>
          </cell>
          <cell r="F17112" t="str">
            <v>Dotar a los pescadores de equipo de pesca tanto para ríos como para el mar con la finalidad de mejorar el desarrollo de esta actividad en las comunidades de Tarena, Titumte, el Roto, Marriaga, el Puerto, Tumarado, del municipio de Unguía.</v>
          </cell>
        </row>
        <row r="17113">
          <cell r="E17113">
            <v>527800197471</v>
          </cell>
          <cell r="F17113" t="str">
            <v>Construir estanques y jaulas flotantes para la cría de peces como la cachama, bocachico, tilapia, robalo, zabalo, en el municipio de Unguía</v>
          </cell>
        </row>
        <row r="17114">
          <cell r="E17114">
            <v>527800197484</v>
          </cell>
          <cell r="F17114" t="str">
            <v>Crear proyectos iniciativas microempresariales y de generación de ingresos, incluyendo un proceso de formación permanente que permitan dinamizar el papel de la mujer indígena en la economía familiar, regional y nacional en el municipio de Unguía.</v>
          </cell>
        </row>
        <row r="17115">
          <cell r="E17115">
            <v>527800197494</v>
          </cell>
          <cell r="F17115" t="str">
            <v>Desarrollar estrategias de formación para el trabajo en comunidades indígenas y afros del municipio de Unguía.</v>
          </cell>
        </row>
        <row r="17116">
          <cell r="E17116">
            <v>527800197868</v>
          </cell>
          <cell r="F17116" t="str">
            <v>Obtener banco de maquinaria para la adecuación de suelos y mejorar la productividad en todo el municipio de Unguía.</v>
          </cell>
        </row>
        <row r="17117">
          <cell r="E17117">
            <v>527800197902</v>
          </cell>
          <cell r="F17117" t="str">
            <v>Concertar con los ganaderos para que adopten buenas prácticas ambientales que prevengan la contaminación en los territorios indígenas, de negritudes y mestizos en el municipio de Unguía.</v>
          </cell>
        </row>
        <row r="17118">
          <cell r="E17118">
            <v>527800197983</v>
          </cell>
          <cell r="F17118" t="str">
            <v>Construir un frigorífico regional que brinde sus servicios a los municipios de Unguía, Acandí para el sacrificio de ganado porcino y vacuno en el corregimiento de Balboa.</v>
          </cell>
        </row>
        <row r="17119">
          <cell r="E17119">
            <v>527800198049</v>
          </cell>
          <cell r="F17119" t="str">
            <v>Fomentar y promover  el ecoturismo en las zonas del distrito especial aguazul los manatíes, tarena, titumate, santa maría la antigua y parque nacional los Catios,  como alternativas de desarrollo económico para el municipio de Ungía.</v>
          </cell>
        </row>
        <row r="17120">
          <cell r="E17120">
            <v>527800198086</v>
          </cell>
          <cell r="F17120" t="str">
            <v>Crear tienda comunitaria en las comunidades indígenas y afros del municipio de Unguía</v>
          </cell>
        </row>
        <row r="17121">
          <cell r="E17121">
            <v>527800198160</v>
          </cell>
          <cell r="F17121" t="str">
            <v>Crear e implementar en centro de transformación de la madera en la cabecera municipal de unguia, con el fin de contar con un espacio adecuado para que los ebanistas de la zona puedan aprovechar la especies maderables de la región</v>
          </cell>
        </row>
        <row r="17122">
          <cell r="E17122">
            <v>527800198375</v>
          </cell>
          <cell r="F17122" t="str">
            <v>Implementar granjas productivas sostenibles cerdos, gallinas ponedoras, pollos de engorde producción de hortalizas en el municipio de Unguia</v>
          </cell>
        </row>
        <row r="17123">
          <cell r="E17123">
            <v>527800198392</v>
          </cell>
          <cell r="F17123" t="str">
            <v>Implementar programa de reciclaje en todas las comunidades con el propósito aprovechar el material orgánico e inorgánico en la elaboración de productos, tipo abono y artesanías con 120 mujeres madres cabeza de hogar en el municipio de Unguía.</v>
          </cell>
        </row>
        <row r="17124">
          <cell r="E17124">
            <v>527800233569</v>
          </cell>
          <cell r="F17124" t="str">
            <v>Diseñar modelos productivos para todas las comunidades en el municipio de Unguía</v>
          </cell>
        </row>
        <row r="17125">
          <cell r="E17125">
            <v>527800233570</v>
          </cell>
          <cell r="F17125" t="str">
            <v>Capacitar en el proceso de tranformacion  y conservación de los productos como las frutas, verduras y tubérculos  a las familias de las comunidades Étnicas del municipio de Unguía.</v>
          </cell>
        </row>
        <row r="17126">
          <cell r="E17126">
            <v>527800233571</v>
          </cell>
          <cell r="F17126" t="str">
            <v>Fomentar la actividad agropecuaria en las comunidades  Etnicas del Municipio de Unguia choco.</v>
          </cell>
        </row>
        <row r="17127">
          <cell r="E17127">
            <v>527800233572</v>
          </cell>
          <cell r="F17127" t="str">
            <v>Crear  banco de semillas nativas  para el beneficio de todas las comunidades étnicas en el municipio de Unguía departamento del Choco</v>
          </cell>
        </row>
        <row r="17128">
          <cell r="E17128">
            <v>527800233573</v>
          </cell>
          <cell r="F17128" t="str">
            <v>Adquirir  maquinarias (trapiche) que permita transformar la materia prima en los resguardos indígenas del municipio de Unguía.</v>
          </cell>
        </row>
        <row r="17129">
          <cell r="E17129">
            <v>527800233574</v>
          </cell>
          <cell r="F17129" t="str">
            <v>Comprar  Tractor  para mecanizar los suelos en las comunidades Étnicas del municipio de Unguía.</v>
          </cell>
        </row>
        <row r="17130">
          <cell r="E17130">
            <v>527800233575</v>
          </cell>
          <cell r="F17130" t="str">
            <v>Dotar de equipos técnicos para la clasificación y captura de peces En las asociaciones pesqueras del municipio de Unguia Departamento del Chocó</v>
          </cell>
        </row>
        <row r="17131">
          <cell r="E17131">
            <v>527006190660</v>
          </cell>
          <cell r="F17131" t="str">
            <v>Formulación de proyectos basados en la granja integral en los resguardos indígenas de Chidima y Pescadito del municipio de Acandi Chocó.</v>
          </cell>
        </row>
        <row r="17132">
          <cell r="E17132">
            <v>527006190690</v>
          </cell>
          <cell r="F17132" t="str">
            <v xml:space="preserve"> Establecer proyectos de proteccion del habitat que nos garantice la pervivencia de los animales silvestrespara la soberania y seguridad alimentaria de las  comunidades Etnicas</v>
          </cell>
        </row>
        <row r="17133">
          <cell r="E17133">
            <v>527099223324</v>
          </cell>
          <cell r="F17133" t="str">
            <v>IMPLEMENTAR Y ADECUAR 300 PARCELAS INTEGRALES AGROFORESTALES DE PLÁTANO, MAÍZ, YUCA, PIÑA, ARROZ, AGUACATE, BOROJO, CAÑA, LULO, LIMÓN, CAÑA, GUANÁBANA, PAPAYA, CEDRO Y ROBLE  EN LAS COMUNIDADES AFROS E INDÍGENAS  DE   MUNICIPIO DE BOJAYÁ CHOCÓ</v>
          </cell>
        </row>
        <row r="17134">
          <cell r="E17134">
            <v>527099223452</v>
          </cell>
          <cell r="F17134" t="str">
            <v>CONSTRUIR AZOTEAS, FAMILIARES Y COMUNITARIAS EN LAS COMUNIDADES NEGRAS E INDÍGENAS DEL MUNICIPIO DE BOJAYÁ DEPARTAMENTO DEL CHOCÓ, PARA EL CULTIVO DE PLANTAS  AROMÁTICAS, MEDICINALES Y ALIMENTICIAS COMO MENTA, JENGIBRE, ALBAHACA, CEBOLLA, CILANTRO,   ORÉGANO,  LIMONCILLO, POLEO, PRONTOALIVIO, GALLINAZA, PAICO, RUDA, SÁBILA,  DESCANCEL, COSTEÑA,  ENTRE OTRAS NATIVAS DE LA REGIÓN.</v>
          </cell>
        </row>
        <row r="17135">
          <cell r="E17135">
            <v>527099223805</v>
          </cell>
          <cell r="F17135" t="str">
            <v>PROMOVER Y RECUPERAR LA OBTENCIÓN DE HARINA DE (POPOCHO) PARA MEJORAR LA NUTRICIÓN DE LOS NIÑOS Y NIÑAS DE 0 A 6 AÑOS Y EL ADULTO MAYOR EN EL MUNICIPIO DE BOJAYA DEPARTAMENTO DEL CHOCÓ</v>
          </cell>
        </row>
        <row r="17136">
          <cell r="E17136">
            <v>527099223826</v>
          </cell>
          <cell r="F17136" t="str">
            <v>FOMENTAR CAMPAÑAS EDUCATIVAS DE SENSIBILIZACIÓN PARA PROMOVER HÁBITOS ALIMENTICIOS SALUDABLES, EN EL MUNICIPIO DE BOJAYÁ- CHOCÓ.</v>
          </cell>
        </row>
        <row r="17137">
          <cell r="E17137">
            <v>527099224009</v>
          </cell>
          <cell r="F17137" t="str">
            <v>CAPACITAR Y DOTAR  A 200 MUJERES INDÍGENAS Y NEGRAS MAYORES DE EDAD EN EL PROCESO DE CRÍA DE ESPECIES MENORES, GALLINAS CRIOLLAS, PATOS CERDOS EN EL MUNICIPIO DE BOJAYA DEPARTAMENTO DEL CHOCÓ.</v>
          </cell>
        </row>
        <row r="17138">
          <cell r="E17138">
            <v>527099224145</v>
          </cell>
          <cell r="F17138" t="str">
            <v>IMPLEMENTAR Y RESCATAR LOS ESPACIOS DE COMERCIALIZACIÓN TRADICIONAL A TRAVÉS DE LOS  MERCADOS CAMPESINOS EN EL MUNICIPIO DE BOJAYA DEPARTAMENTO DEL CHOCÓ.</v>
          </cell>
        </row>
        <row r="17139">
          <cell r="E17139">
            <v>527099224185</v>
          </cell>
          <cell r="F17139" t="str">
            <v>FOMENTAR LA RECUPERACIÓN Y SIEMBRA DE LA SEMILLAS NATIVAS  DE PACO, LA AHUYAMA Y EL CHONTADURO  COMO FUENTES VEGETALES NUTRITIVAS QUE SE ESTA PERDIENDO EN EL MUNICIPIO DE BOJAYA</v>
          </cell>
        </row>
        <row r="17140">
          <cell r="E17140">
            <v>527150210165</v>
          </cell>
          <cell r="F17140" t="str">
            <v xml:space="preserve">Implementar y fortalecer 2000 sistemas de producción de hortalizas tradicionales (azoteas y huertas) como complemento alimenticio en las comunidades afros e Indígenas del municipio Carmen del Darién Chocó </v>
          </cell>
        </row>
        <row r="17141">
          <cell r="E17141">
            <v>527150210214</v>
          </cell>
          <cell r="F17141" t="str">
            <v>Establecer zoocriaderos de especies de la fauna local, para la alimentación y repoblación del territorio en las comunidades de Domingodo, Curvarado, Vigia de Curvarado, La Grande, Montaño, Turriquitado, Jiguamiando, Ibudo, alto guayabal y Urada indigena  del municipio de Carmen del Darien Departamento del Choco</v>
          </cell>
        </row>
        <row r="17142">
          <cell r="E17142">
            <v>527150210239</v>
          </cell>
          <cell r="F17142" t="str">
            <v xml:space="preserve">Construir  granjas integrales para 1.200 familias en las comunidades Afro e Indígenas del municipio municipio Carmen del darien – choco </v>
          </cell>
        </row>
        <row r="17143">
          <cell r="E17143">
            <v>527150210642</v>
          </cell>
          <cell r="F17143" t="str">
            <v>Ampliar la cobertura de los  programas de apoyo a la alimentación nutricional de las mujeres gestantes y lactantes y programas de alimentación escolar basado en productos de la región en el municipio de Carmen del darien -choco</v>
          </cell>
        </row>
        <row r="17144">
          <cell r="E17144">
            <v>527150210759</v>
          </cell>
          <cell r="F17144" t="str">
            <v>Capacitar a 500 personas entre jóvenes y mujeres  del Municipio de Carmen del Darien en el departamento del choco en la manipulación y transformación de los alimentos</v>
          </cell>
        </row>
        <row r="17145">
          <cell r="E17145">
            <v>527150210770</v>
          </cell>
          <cell r="F17145" t="str">
            <v>Construir Plan municipal de Seguridad Alimentaria y Nutricional para el Municipio de Carmen del Darien departamento del choco</v>
          </cell>
        </row>
        <row r="17146">
          <cell r="E17146">
            <v>527150210972</v>
          </cell>
          <cell r="F17146" t="str">
            <v xml:space="preserve">Diseñar, construir y dotar un centro de Día y Vida para la atención del adulto mayor en el municipio de Carmen del Darién, </v>
          </cell>
        </row>
        <row r="17147">
          <cell r="E17147">
            <v>527205210229</v>
          </cell>
          <cell r="F17147" t="str">
            <v>Suministrar semillas e insumos para la siembra de arroz, chontaduro y productos del pan coger en todas las comunidades del Municipio de Condoto – Chocó</v>
          </cell>
        </row>
        <row r="17148">
          <cell r="E17148">
            <v>527205210679</v>
          </cell>
          <cell r="F17148" t="str">
            <v>Contratar personal capacitado para la realización del control sanitario en las comunidades Afro e Indígenas pertenecientes al municipio de Condoto departamento del Choco , para que puedan determinar la calidad de los alimentos</v>
          </cell>
        </row>
        <row r="17149">
          <cell r="E17149">
            <v>527205210723</v>
          </cell>
          <cell r="F17149" t="str">
            <v xml:space="preserve">Construir e Implementar granjas comunitarias con hierbas medicinales que permitan la conservación de la medicina tradicional en las comunidades Afro e indígenas  del municipio de Condoto </v>
          </cell>
        </row>
        <row r="17150">
          <cell r="E17150">
            <v>527205210762</v>
          </cell>
          <cell r="F17150" t="str">
            <v>Implementar proyectos productivos agropecuarios, para mejorar la seguridad alimentaria y economía en las comunidades Afros e indígenas ubicados en el municipio de Condoto-Chocó</v>
          </cell>
        </row>
        <row r="17151">
          <cell r="E17151">
            <v>527205210815</v>
          </cell>
          <cell r="F17151" t="str">
            <v>Promover campañas educativas para la sensibilización y fomento de buenos hábitos alimenticios para los habitantes de las comunidades rurales pertenecientes al Municipio de Condoto en el departamento del Chocó.</v>
          </cell>
        </row>
        <row r="17152">
          <cell r="E17152">
            <v>527205210915</v>
          </cell>
          <cell r="F17152" t="str">
            <v>Implementar estanques o criaderos de peces nativos del departamento, en las comunidades rurales Afro e indígenas del Municipio de Condoto departamento del Chocó.</v>
          </cell>
        </row>
        <row r="17153">
          <cell r="E17153">
            <v>527205210939</v>
          </cell>
          <cell r="F17153" t="str">
            <v>Construir cuatro centros de atención para el adulto mayor en la cabecera municipal, Opogodo, Santana y  la Planta, del municipio de Condoto -Chocó.</v>
          </cell>
        </row>
        <row r="17154">
          <cell r="E17154">
            <v>527205210970</v>
          </cell>
          <cell r="F17154" t="str">
            <v>Implementar la estrategia de los centros Vidas y Días para el Adulto mayor en el Municipio de Condoto departamento del Chocó.</v>
          </cell>
        </row>
        <row r="17155">
          <cell r="E17155">
            <v>527250163037</v>
          </cell>
          <cell r="F17155" t="str">
            <v>Implementar  proyectos productivos de granjas integrales autosuficientes  para las familias afroindigena  del municipio de  Litoral del San Juan.</v>
          </cell>
        </row>
        <row r="17156">
          <cell r="E17156">
            <v>527250163209</v>
          </cell>
          <cell r="F17156" t="str">
            <v xml:space="preserve">Retomar y fortalecer el Plan de Alimentación Municipal y Departamental para la atención niños, adultos mayores, mujeres gestantes y lactantes con el fin de disminuir la desnutrición y demás problemas de salud asociados a esta condición, en el municipio de Litoral del San Juan. </v>
          </cell>
        </row>
        <row r="17157">
          <cell r="E17157">
            <v>527250163212</v>
          </cell>
          <cell r="F17157" t="str">
            <v>Priorizar la alimentación diferenciada para comunidades afros e indígenas en los distintos programas de alimentación del municipio de litoral del San Juan.</v>
          </cell>
        </row>
        <row r="17158">
          <cell r="E17158">
            <v>527250163662</v>
          </cell>
          <cell r="F17158" t="str">
            <v>Recuperar la producción de productos nativos como base de la alimentación en el Municipio del Litoral del San Juan como son plátanos, arroz, maíz, Achín, Yuca, Ñame, Piña, Limón, Borojo, Caña, Guanábana, Coco, Chontaduro, caimito, madroño, Guayaba, Naranja, importantes en la dieta alimentaria de las comunidades afros e indígenas.</v>
          </cell>
        </row>
        <row r="17159">
          <cell r="E17159">
            <v>527361155038</v>
          </cell>
          <cell r="F17159" t="str">
            <v xml:space="preserve">Fortalecer y garantizar la atención nutricional y alimentaria de la poblacion vulnerable (niños, jovenes, adultos mayores , madres gestantes y lactantes de la zona urbana y rural del municipio de Istmina.  </v>
          </cell>
        </row>
        <row r="17160">
          <cell r="E17160">
            <v>527361155183</v>
          </cell>
          <cell r="F17160" t="str">
            <v>Construir el hogar comunitario para los adultos mayores afros e indígenas ubicadas en la zona ruraal del municipio de istmina-chocó</v>
          </cell>
        </row>
        <row r="17161">
          <cell r="E17161">
            <v>527425196323</v>
          </cell>
          <cell r="F17161" t="str">
            <v>Construir e Implementar granjas comunitarias con hierbas medicinales que permitan la conservación de la medicina tradicional en las comunidades Afro e indígenas  del municipio del Medio Atrato, Chocó</v>
          </cell>
        </row>
        <row r="17162">
          <cell r="E17162">
            <v>527425196375</v>
          </cell>
          <cell r="F17162" t="str">
            <v xml:space="preserve">Implementar proyectos productivos para el autoconsumo para los pueblos Emberá del municipio del Medio Atrato departamento del Choco. </v>
          </cell>
        </row>
        <row r="17163">
          <cell r="E17163">
            <v>527425197463</v>
          </cell>
          <cell r="F17163" t="str">
            <v xml:space="preserve">Fomentar la realización de actividades productivas con adultos mayores  en las comunidades del municipio del Medio Atrato, Departamento del Choco  </v>
          </cell>
        </row>
        <row r="17164">
          <cell r="E17164">
            <v>527425197477</v>
          </cell>
          <cell r="F17164" t="str">
            <v xml:space="preserve">Fomentar campañas educativas y de sensibilización para promover la producción agropecuaria y hábitos de consumo saludables en el Municipio del Medio Atrato. </v>
          </cell>
        </row>
        <row r="17165">
          <cell r="E17165">
            <v>527425197502</v>
          </cell>
          <cell r="F17165" t="str">
            <v>Diseñar e implementar una estrategia de atención integral en nutrición para el adulto mayor en las áreas rural y urbana del municipio de Medio Atrato Chocó.</v>
          </cell>
        </row>
        <row r="17166">
          <cell r="E17166">
            <v>527425197757</v>
          </cell>
          <cell r="F17166" t="str">
            <v>Implementar un programa de formación en seguridad alimentaria, nutricional y transformación de alimentos para la mujer rural y urbana del Municipio de Medio Atrato Chocó.</v>
          </cell>
        </row>
        <row r="17167">
          <cell r="E17167">
            <v>527425197836</v>
          </cell>
          <cell r="F17167" t="str">
            <v>Construir participativamente la política pública municipal de seguridad alimentaria y nutricional y crear el comité municipal  con enfoque de género y etnia, en el Municipio de Medio Atrato Chocó.</v>
          </cell>
        </row>
        <row r="17168">
          <cell r="E17168">
            <v>527425197877</v>
          </cell>
          <cell r="F17168" t="str">
            <v>Implementación de azoteas con asistencia técnica a las comunidades étnicas del municipio de Medio Atrato.</v>
          </cell>
        </row>
        <row r="17169">
          <cell r="E17169">
            <v>527425197899</v>
          </cell>
          <cell r="F17169" t="str">
            <v>Implementar la estrategia de los centros Vidas y Días para el Adulto mayor en el Municipio de Medio Atrato Choco.</v>
          </cell>
        </row>
        <row r="17170">
          <cell r="E17170">
            <v>527425234339</v>
          </cell>
          <cell r="F17170" t="str">
            <v>Construir un centro de atencion al adulto mayor en la cabecera municipal del Medio Atrato departamento del Chocó</v>
          </cell>
        </row>
        <row r="17171">
          <cell r="E17171">
            <v>527425234355</v>
          </cell>
          <cell r="F17171" t="str">
            <v>Implementar un programa permanente de atención y prevención en desnutrición  que este dirigido a niños, niñas, adolescentes y adultos mayores en todas las comunidades afros e indígenas del municipio del Medio Atrato</v>
          </cell>
        </row>
        <row r="17172">
          <cell r="E17172">
            <v>527450163164</v>
          </cell>
          <cell r="F17172" t="str">
            <v>Implementar proyectos de granjas integrales de siembras y cría para nuestro consumo en las comunidades del municipio de medio san juan en el departamento del choco.</v>
          </cell>
        </row>
        <row r="17173">
          <cell r="E17173">
            <v>527450163651</v>
          </cell>
          <cell r="F17173" t="str">
            <v>Desarrollar programas contra los malos hábitos nutricionales en el municipio de medio san juan departamento del choco.</v>
          </cell>
        </row>
        <row r="17174">
          <cell r="E17174">
            <v>527450163801</v>
          </cell>
          <cell r="F17174" t="str">
            <v>Diseñar y construir un estanque y zoocriaderos para la cría de peces y animales de casa en el municipio de medio san juan en el departamento del chocó</v>
          </cell>
        </row>
        <row r="17175">
          <cell r="E17175">
            <v>527450163970</v>
          </cell>
          <cell r="F17175" t="str">
            <v>Crear programas para las  buenas prácticas en seguridad alimentaria en el municipio de Medio San Juan departamento del Choco.</v>
          </cell>
        </row>
        <row r="17176">
          <cell r="E17176">
            <v>527491189839</v>
          </cell>
          <cell r="F17176" t="str">
            <v xml:space="preserve">Formular proyectos para la construcción de estanques piscícola para la cría de especies  menores en las comunidades afros e indígenas del municipio de Novita-Chocó. </v>
          </cell>
        </row>
        <row r="17177">
          <cell r="E17177">
            <v>527491189932</v>
          </cell>
          <cell r="F17177" t="str">
            <v>Implementar  proyectos productivos agropecuarios, para mejorar la seguridad alimentaria y economía en las comunidades afros e indígenas ubicados en el municipio de Novita-Chocó</v>
          </cell>
        </row>
        <row r="17178">
          <cell r="E17178">
            <v>527491190052</v>
          </cell>
          <cell r="F17178" t="str">
            <v>Implementar proyectos productivos avícolas auto sostenibles en las comunidades afro e indígenas  del municipio de novita -choco</v>
          </cell>
        </row>
        <row r="17179">
          <cell r="E17179">
            <v>527491190083</v>
          </cell>
          <cell r="F17179" t="str">
            <v>Implementar huertas caseras en las comunidad afros e indígenas del municipio de Novita – Chocó.</v>
          </cell>
        </row>
        <row r="17180">
          <cell r="E17180">
            <v>527491190306</v>
          </cell>
          <cell r="F17180" t="str">
            <v>Formular proyectos piscícolas en las comunidades rurales afro e indígenas del municipio de novita- choco</v>
          </cell>
        </row>
        <row r="17181">
          <cell r="E17181">
            <v>527615205808</v>
          </cell>
          <cell r="F17181" t="str">
            <v>Implementar 1320 Granjas integrales familiares y comunitarias para las mujeres de las comunidades Negras e indígenas en el municipio de Riosucio Chocó.</v>
          </cell>
        </row>
        <row r="17182">
          <cell r="E17182">
            <v>527615206027</v>
          </cell>
          <cell r="F17182" t="str">
            <v>Fortalecer la seguridad alimentaria con proyectos productivos en las comunidades Negras e indígenas en el municipio de Riosucio Choco.</v>
          </cell>
        </row>
        <row r="17183">
          <cell r="E17183">
            <v>527615206080</v>
          </cell>
          <cell r="F17183" t="str">
            <v>Garantizar el Acceso a la Alimentación en las comunidades Negras e indígenas en el municipio de Riosucio Choco.</v>
          </cell>
        </row>
        <row r="17184">
          <cell r="E17184">
            <v>527615206085</v>
          </cell>
          <cell r="F17184" t="str">
            <v>Implementar Huertas Caseras en las comunidades Negras e indígenas en el municipio de Riosucio Choco.</v>
          </cell>
        </row>
        <row r="17185">
          <cell r="E17185">
            <v>527615206091</v>
          </cell>
          <cell r="F17185" t="str">
            <v>Implementar y fortalecer los programas existentes de nutrición en niños y niñas en las comunidades Negras e indígenas en el municipio de Riosucio Choco.</v>
          </cell>
        </row>
        <row r="17186">
          <cell r="E17186">
            <v>527615206093</v>
          </cell>
          <cell r="F17186" t="str">
            <v>Implementar  un programa de seguridad alimentaria y nutricional en  las comunidades Negras e indígenas en el municipio de Riosucio Choco.</v>
          </cell>
        </row>
        <row r="17187">
          <cell r="E17187">
            <v>527615206096</v>
          </cell>
          <cell r="F17187" t="str">
            <v>Construir  lineamientos de las políticas públicas municipales de seguridad alimentaria y nutricional en  las comunidades Negras e indígenas en el municipio de Riosucio Choco.</v>
          </cell>
        </row>
        <row r="17188">
          <cell r="E17188">
            <v>527615206097</v>
          </cell>
          <cell r="F17188" t="str">
            <v>Gestionar la construcción una casa de la tercera edad en  la cabecera municipal de  Riosucio Chocó.</v>
          </cell>
        </row>
        <row r="17189">
          <cell r="E17189">
            <v>527615206098</v>
          </cell>
          <cell r="F17189" t="str">
            <v>Implementar la estrategia de nutrición con enfoque comunitario en  las comunidades Negras e indígenas en el municipio de Riosucio Chocó.</v>
          </cell>
        </row>
        <row r="17190">
          <cell r="E17190">
            <v>527615206103</v>
          </cell>
          <cell r="F17190" t="str">
            <v>Capacitar en higiene y manipulación  de alimentos a  las comunidades Negras e indígenas en el municipio de Riosucio Chocó.</v>
          </cell>
        </row>
        <row r="17191">
          <cell r="E17191">
            <v>527745154407</v>
          </cell>
          <cell r="F17191" t="str">
            <v>Apoyar por medio del DPS con mercados periódicamente a los habitantes de las comunidades del municipio de Sipi del paramento del Choco, con mirar a que esos mercados puedan complementar la canasta familiar  y mejorar su seguridad alimentaria.</v>
          </cell>
        </row>
        <row r="17192">
          <cell r="E17192">
            <v>527745154500</v>
          </cell>
          <cell r="F17192" t="str">
            <v>Capacitar las mujeres de las 36 familias del resguardo indígena  sanandocito del municipio de Sipi departamento del Choco, en alimentación saludable utilizando productos de la región, con miras a que mejoren la alimentación de sus familias.</v>
          </cell>
        </row>
        <row r="17193">
          <cell r="E17193">
            <v>527745154514</v>
          </cell>
          <cell r="F17193" t="str">
            <v>"Criar especies menores con el fin de que las familias  del resguardo indígena Sanandocito del municipio de Sipi departamento del Choco, tengan otras alternativas de consumo de alimento para sus familias.  "</v>
          </cell>
        </row>
        <row r="17194">
          <cell r="E17194">
            <v>527800197247</v>
          </cell>
          <cell r="F17194" t="str">
            <v>Diseñar campañas de sensibilización del consumo y buenos hábitos alimenticios en el municipio de Unguía, se sugiere que el personal que capacite sea de la región</v>
          </cell>
        </row>
        <row r="17195">
          <cell r="E17195">
            <v>527800197255</v>
          </cell>
          <cell r="F17195" t="str">
            <v>Fomentar con personal capacitado el desarrollo de la política de seguridad alimentaria en todo el municipio de Unguia.</v>
          </cell>
        </row>
        <row r="17196">
          <cell r="E17196">
            <v>527800197433</v>
          </cell>
          <cell r="F17196" t="str">
            <v>Fomentar la producción agropecuaria en las comunidades étnicas del Municipio de Unguía en el departamento del Chocó</v>
          </cell>
        </row>
        <row r="17197">
          <cell r="E17197">
            <v>527006190121</v>
          </cell>
          <cell r="F17197" t="str">
            <v>Realizar encuentros formativos  en  legislación étnica de saberes para conocer la ley 70 de 1993. A las comunidades étnicas de los consejo comunitario de  del  Municipio de Acandi Chocó,</v>
          </cell>
        </row>
        <row r="17198">
          <cell r="E17198">
            <v>527006190328</v>
          </cell>
          <cell r="F17198" t="str">
            <v>Fortalecer la guardia cimarrona  y la guardia indigena los dos resguardos indigenas y en los tres consejos comunitarios del Municipio de Acandí Chocó.</v>
          </cell>
        </row>
        <row r="17199">
          <cell r="E17199">
            <v>527006190377</v>
          </cell>
          <cell r="F17199" t="str">
            <v>Formular proyecto sobre  construcción de la casa de gobierno para los tres consejo comunitarios de Acandí Chocó.</v>
          </cell>
        </row>
        <row r="17200">
          <cell r="E17200">
            <v>527006190813</v>
          </cell>
          <cell r="F17200" t="str">
            <v>Formular proyecto sobre compra de lote y construcción de la casa de gobierno del consejo comunitario Cocomaseco de Acandí Chocó.</v>
          </cell>
        </row>
        <row r="17201">
          <cell r="E17201">
            <v>527006190848</v>
          </cell>
          <cell r="F17201" t="str">
            <v>Fortalecer equipo forestales en los consejos comunitarios de cocomaseco, cocomanorte y cocomasur</v>
          </cell>
        </row>
        <row r="17202">
          <cell r="E17202">
            <v>527006191393</v>
          </cell>
          <cell r="F17202" t="str">
            <v>Gestinar emisora interetnica en las comunidad de Capurgana en el municipio de  Acandi ChocO,</v>
          </cell>
        </row>
        <row r="17203">
          <cell r="E17203">
            <v>527006191401</v>
          </cell>
          <cell r="F17203" t="str">
            <v>Construir  casa (Tambo tradicional)  para los sabedores en los dos reguardos indigenas en el Municipio de Acandi Choco.</v>
          </cell>
        </row>
        <row r="17204">
          <cell r="E17204">
            <v>527006191412</v>
          </cell>
          <cell r="F17204" t="str">
            <v>Implementar semana cultural interetnica en el municipio de Acandi Chocó</v>
          </cell>
        </row>
        <row r="17205">
          <cell r="E17205">
            <v>527006191438</v>
          </cell>
          <cell r="F17205" t="str">
            <v>Fortalecer el equipo de monitorio comunitario del consejo comunitario de cocomasur.</v>
          </cell>
        </row>
        <row r="17206">
          <cell r="E17206">
            <v>527006191555</v>
          </cell>
          <cell r="F17206" t="str">
            <v>Fortalecer a las mesas de víctimas en derechos humanos en el municipio de Acandi Chocó.</v>
          </cell>
        </row>
        <row r="17207">
          <cell r="E17207">
            <v>527006191566</v>
          </cell>
          <cell r="F17207" t="str">
            <v>Gestionar  retorno digno y reparacion colectiva e individual en la corregimiento de Capitan en el Municipio de Acandi Chocó.</v>
          </cell>
        </row>
        <row r="17208">
          <cell r="E17208">
            <v>527099223032</v>
          </cell>
          <cell r="F17208" t="str">
            <v>Crear una escuela para la  guardia indígena y afro ambiental en el municipio de Bojayá, Chocó</v>
          </cell>
        </row>
        <row r="17209">
          <cell r="E17209">
            <v>527099223326</v>
          </cell>
          <cell r="F17209" t="str">
            <v>Fortalecer las capacidades en gobierno propio y buen uso y conservación del medio ambiente de las comunidades de los 19 consejos comunitarios y los 10 resguardos indígenas del municipio de Bojayá en el departamento de Chocó</v>
          </cell>
        </row>
        <row r="17210">
          <cell r="E17210">
            <v>527099223353</v>
          </cell>
          <cell r="F17210" t="str">
            <v>Fortalecer las organizaciones de mujeres Afro e Indígenas en representación y participación de los territorios como fortalecimiento de enfoque de género en el Municipio de Bojayá departamento de Chocó</v>
          </cell>
        </row>
        <row r="17211">
          <cell r="E17211">
            <v>527099223846</v>
          </cell>
          <cell r="F17211" t="str">
            <v>Capacitar a las comunidades del municipio de Bojayá Chocó en estrategias de comunicacion para la reconciliación la convivencia y la paz</v>
          </cell>
        </row>
        <row r="17212">
          <cell r="E17212">
            <v>527099223945</v>
          </cell>
          <cell r="F17212" t="str">
            <v>Mantener el sistema de la emisora radial en el municipio de Bojayá, Chocó</v>
          </cell>
        </row>
        <row r="17213">
          <cell r="E17213">
            <v>527099224070</v>
          </cell>
          <cell r="F17213" t="str">
            <v>Diseñar, construir y dotar dos albergues para el beneficio de las comunidades de los consejos comunitarios y resguardos indígenas en Bojayá, Chocó</v>
          </cell>
        </row>
        <row r="17214">
          <cell r="E17214">
            <v>527099224132</v>
          </cell>
          <cell r="F17214" t="str">
            <v>Diseñar un circuito de memoria en torno a las victimas del conflicto armado del municipio de Bojayá, de Chocó</v>
          </cell>
        </row>
        <row r="17215">
          <cell r="E17215">
            <v>527099224173</v>
          </cell>
          <cell r="F17215" t="str">
            <v>Diseñar un circuito de memoria en torno a las victimas del conflicto armado del municipio de Bojayá, de Chocó</v>
          </cell>
        </row>
        <row r="17216">
          <cell r="E17216">
            <v>527099225487</v>
          </cell>
          <cell r="F17216" t="str">
            <v>Diseñar, construir y dotar dos centros memoria histórica de comunidades afros e indígenas en la cabecera municipal de Bojayá, Chocó</v>
          </cell>
        </row>
        <row r="17217">
          <cell r="E17217">
            <v>527099225492</v>
          </cell>
          <cell r="F17217" t="str">
            <v>Diseñar, construir y dotar casas comunitarias integrales (salón social, sala de velación y de encuentros comunitarios) para el beneficio de las comunidades afros e indígenas  del municipio de Bojayá, Chocó</v>
          </cell>
        </row>
        <row r="17218">
          <cell r="E17218">
            <v>527099225495</v>
          </cell>
          <cell r="F17218" t="str">
            <v>Diseñar, construir y dotar un hogar de paso para afros e indígenas en Bellavista, cabecera municipal de Bojayá, Chocó</v>
          </cell>
        </row>
        <row r="17219">
          <cell r="E17219">
            <v>527099225504</v>
          </cell>
          <cell r="F17219" t="str">
            <v>Diseñar, construir y dotar una casa de justicia en la cabecera municipal de Bojaya Departamento del Chocó</v>
          </cell>
        </row>
        <row r="17220">
          <cell r="E17220">
            <v>527099225505</v>
          </cell>
          <cell r="F17220" t="str">
            <v>Diseñar, construir y dotar una casa del saber para el beneficio de ocho comunidades indígenas en el municipio de Bojayá, Chocó</v>
          </cell>
        </row>
        <row r="17221">
          <cell r="E17221">
            <v>527099225511</v>
          </cell>
          <cell r="F17221" t="str">
            <v>Exigir al estado el derecho humanitario, territorial, cultural, social, político, productivo y educativo en todas las comunidades del municipio de Bojayá, Chocó</v>
          </cell>
        </row>
        <row r="17222">
          <cell r="E17222">
            <v>527099225513</v>
          </cell>
          <cell r="F17222" t="str">
            <v>Fortalecer la gobernabilidad y ajustar los reglamentos internos de todas comunidades afros del municipio de Bojayá, Chocó</v>
          </cell>
        </row>
        <row r="17223">
          <cell r="E17223">
            <v>527099225518</v>
          </cell>
          <cell r="F17223" t="str">
            <v>Gestionar capacitación en convivencia y paz a las comunidades afros, indígenas y excombatientes del municipio de Bojaya Departamento del Chocó</v>
          </cell>
        </row>
        <row r="17224">
          <cell r="E17224">
            <v>527099225528</v>
          </cell>
          <cell r="F17224" t="str">
            <v>Implementar programas de prevención del reclutamiento de niños, niñas y jóvenes por los grupos al margen de la ley en municipio de Bojayá, Chocó</v>
          </cell>
        </row>
        <row r="17225">
          <cell r="E17225">
            <v>527099225601</v>
          </cell>
          <cell r="F17225" t="str">
            <v>Apoyar las rogativas y festejos, dinámica y  económicamente, para rescatar y conservar la cultura y costumbres de las comunidades indígenas de municipio Bojayá Departamento de Chocó</v>
          </cell>
        </row>
        <row r="17226">
          <cell r="E17226">
            <v>527099225609</v>
          </cell>
          <cell r="F17226" t="str">
            <v>Implementar programas de espacios para la oralidad  ancestral de pueblo Embera, en el Municipio de Bojayá Departamento de Chocó</v>
          </cell>
        </row>
        <row r="17227">
          <cell r="E17227">
            <v>527099225615</v>
          </cell>
          <cell r="F17227" t="str">
            <v>Reconocer y manejar, a través de la guardia indígena, autoridades tradicionales y otras instituciones competentes, los sitios sagrados, ancestrales y de reservas en las comunidades indigenas en el municipio de Bojayá, Chocó</v>
          </cell>
        </row>
        <row r="17228">
          <cell r="E17228">
            <v>527099225625</v>
          </cell>
          <cell r="F17228" t="str">
            <v>Fortalecer a las comunidades étnicas del municipio de Bojayá , Chocó</v>
          </cell>
        </row>
        <row r="17229">
          <cell r="E17229">
            <v>527099225626</v>
          </cell>
          <cell r="F17229" t="str">
            <v>Implementar mecanismos alternativos de solución de conflictos en las comunidades de municipio de Bojayá,Chocó</v>
          </cell>
        </row>
        <row r="17230">
          <cell r="E17230">
            <v>527099225629</v>
          </cell>
          <cell r="F17230" t="str">
            <v>Garantizar la reparación individual y colectiva de las víctimas del conflicto en el municipio de Bojayá, departmento de Chocó</v>
          </cell>
        </row>
        <row r="17231">
          <cell r="E17231">
            <v>527099225633</v>
          </cell>
          <cell r="F17231" t="str">
            <v>Implementar pedagogía sobre el acuerdo de paz en las comunidades indígenas y afros para fortalecer la implementación del mismo en los territorios en el municipio de Bojayá, Chocó</v>
          </cell>
        </row>
        <row r="17232">
          <cell r="E17232">
            <v>527099225638</v>
          </cell>
          <cell r="F17232" t="str">
            <v>Reconocer y manejar, a través de la guardia indígena, autoridades tradicionales y otras instituciones competentes, los sitios sagrados, ancestrales y de reservas en las comunidades indigenas en el municipio de Bojayá, Chocó</v>
          </cell>
        </row>
        <row r="17233">
          <cell r="E17233">
            <v>527099225640</v>
          </cell>
          <cell r="F17233" t="str">
            <v>Actualizar y socializar del manual de convivencia en las comunidades indígenas y afros para dar manejo y control oportuno a los reglamentos internos en las comunidades del municipio de Bojayá, Chocó</v>
          </cell>
        </row>
        <row r="17234">
          <cell r="E17234">
            <v>527099225646</v>
          </cell>
          <cell r="F17234" t="str">
            <v>Dotar con una lancha y motor a los consejos comunitarios locales y resguardos indígenas del municipio de Bojayá, Chocó, para salvaguardar los territorios colectivos del área de influencia del consejo mayor COCOMACIA y las zonas indígenas</v>
          </cell>
        </row>
        <row r="17235">
          <cell r="E17235">
            <v>527150210104</v>
          </cell>
          <cell r="F17235" t="str">
            <v xml:space="preserve"> Fortalecer a los 10 Consejo Comunitarios en diferentes temáticas que permitan el desarrollo social, económico, cultural y político de sus miembros y representantes en el municipio de Carmen del Darien-choco</v>
          </cell>
        </row>
        <row r="17236">
          <cell r="E17236">
            <v>527150210127</v>
          </cell>
          <cell r="F17236" t="str">
            <v>Implementar facultar y Dotar la Guardia Cimarrona de la Grande Carmen del Darién, Chocó en materia de defensa del territorio</v>
          </cell>
        </row>
        <row r="17237">
          <cell r="E17237">
            <v>527150210134</v>
          </cell>
          <cell r="F17237" t="str">
            <v>Organizar  jóvenes en la comunidad de Domingo. en el municipio de Carmen del Darien -Chocó</v>
          </cell>
        </row>
        <row r="17238">
          <cell r="E17238">
            <v>527150210151</v>
          </cell>
          <cell r="F17238" t="str">
            <v>Dotar de Equipos de trasmisión para  emisora comunitaria, en el municipio de Carmen del Darien Chocó</v>
          </cell>
        </row>
        <row r="17239">
          <cell r="E17239">
            <v>527150210157</v>
          </cell>
          <cell r="F17239" t="str">
            <v>Construir casas comunitarias para la realización de eventos para el goce efectivo de las comunidades Curbaradó (Brisas, Cetino, despensa media, no hay como Dios) en Carmen del Darién choco</v>
          </cell>
        </row>
        <row r="17240">
          <cell r="E17240">
            <v>527150210163</v>
          </cell>
          <cell r="F17240" t="str">
            <v>Construir y puesta en marcha de una emisora comunitaria en el Casco Urbano de Carmen del Darien- Choco.</v>
          </cell>
        </row>
        <row r="17241">
          <cell r="E17241">
            <v>527150210186</v>
          </cell>
          <cell r="F17241" t="str">
            <v>Fortalecer Organizaciones de mujeres  en las comunidades afro e indigenas. en Carmen del Darien -Choco</v>
          </cell>
        </row>
        <row r="17242">
          <cell r="E17242">
            <v>527150210209</v>
          </cell>
          <cell r="F17242" t="str">
            <v xml:space="preserve">fortalecer capacidades  en lideres, lideresas y representantes de las comunidades para la resolución de conflictos en las comunidades afro e indígenas del municipio de  Carmen del Darién, Chocó  </v>
          </cell>
        </row>
        <row r="17243">
          <cell r="E17243">
            <v>527150210236</v>
          </cell>
          <cell r="F17243" t="str">
            <v>Formular Planes de Etnodesarrollo local en los l Consejo Comunitario afro Carmen del Darién, Chocó</v>
          </cell>
        </row>
        <row r="17244">
          <cell r="E17244">
            <v>527150210607</v>
          </cell>
          <cell r="F17244" t="str">
            <v xml:space="preserve"> construir  un Calabozo  de las guardias indígenas para el fortalecimiento legal del Resguardo Indígena de Urada Jigüamiandó</v>
          </cell>
        </row>
        <row r="17245">
          <cell r="E17245">
            <v>527150210667</v>
          </cell>
          <cell r="F17245" t="str">
            <v xml:space="preserve">Capacitar a miembros de los consejos comunitarios y resguardos indígenas en el proceso de deslinde y demarcación de predios. Municipio de Carmen del Darién-Choco </v>
          </cell>
        </row>
        <row r="17246">
          <cell r="E17246">
            <v>527150210674</v>
          </cell>
          <cell r="F17246" t="str">
            <v>Gestionar ampliación de una oficina de apoyo para el Consejo Comunitario de La Grande, Carmen del Darién, Chocó (DTET).</v>
          </cell>
        </row>
        <row r="17247">
          <cell r="E17247">
            <v>527150210694</v>
          </cell>
          <cell r="F17247" t="str">
            <v>implementar un sistema de vigilancia a la Fuerza Pública para que mantenga sus espacios por fuera de los espacios de la sociedad civil en los territorios del Consejo Comunitario de Turriquitadó Carmen del Darién, Chocó .</v>
          </cell>
        </row>
        <row r="17248">
          <cell r="E17248">
            <v>527150210757</v>
          </cell>
          <cell r="F17248" t="str">
            <v>Garantizar el desminado humanitario en  los territorios afectados en el municipio de Carmen del Darién.</v>
          </cell>
        </row>
        <row r="17249">
          <cell r="E17249">
            <v>527150210758</v>
          </cell>
          <cell r="F17249" t="str">
            <v>Brindar capacitación sobre ley 70 a los representantes legales de los consejos comunitarios mayor y su directiva y comunidad en general</v>
          </cell>
        </row>
        <row r="17250">
          <cell r="E17250">
            <v>527150210769</v>
          </cell>
          <cell r="F17250" t="str">
            <v>Capacitar  a representantes para el fortalecimiento  en ley 70 de 1993 de los representantes afro del municipio de carmen del Darien-Choco</v>
          </cell>
        </row>
        <row r="17251">
          <cell r="E17251">
            <v>527150210793</v>
          </cell>
          <cell r="F17251" t="str">
            <v>Fortalecer los planes de retorno en el muncipio de Carmen del Darien-Chocó.</v>
          </cell>
        </row>
        <row r="17252">
          <cell r="E17252">
            <v>527150210848</v>
          </cell>
          <cell r="F17252" t="str">
            <v>implementar una oficina para el funcionamiento de los  10 concejos comunitarios en el municipio del carmen del Darien, choco</v>
          </cell>
        </row>
        <row r="17253">
          <cell r="E17253">
            <v>527150211026</v>
          </cell>
          <cell r="F17253" t="str">
            <v>Construir  los planes de reparación individual y colectivos en el municipio del Carmen del Darien,  Chocó</v>
          </cell>
        </row>
        <row r="17254">
          <cell r="E17254">
            <v>527150211043</v>
          </cell>
          <cell r="F17254" t="str">
            <v>Construir casa de Memoria Histórica en la cabecera municipal del municipio de carmen del Darien Chocó.</v>
          </cell>
        </row>
        <row r="17255">
          <cell r="E17255">
            <v>527150211090</v>
          </cell>
          <cell r="F17255" t="str">
            <v>Fortalecer a las mesas de víctimas, Concejo Municipal de paz en el municipio de Carmen del Darien, Chocó.</v>
          </cell>
        </row>
        <row r="17256">
          <cell r="E17256">
            <v>527150211128</v>
          </cell>
          <cell r="F17256" t="str">
            <v>Fortalecer el plan de contingencia del Municipio de Carmen del Daren-Chocó.</v>
          </cell>
        </row>
        <row r="17257">
          <cell r="E17257">
            <v>527150211139</v>
          </cell>
          <cell r="F17257" t="str">
            <v>Fortalecer estructuras democraticas de las organizaciones etnicas en el municipio de Carmen del Daren-Chocó</v>
          </cell>
        </row>
        <row r="17258">
          <cell r="E17258">
            <v>527205210201</v>
          </cell>
          <cell r="F17258" t="str">
            <v>Ampliar cobertura de los  programas de interés social en las  comunidades rurales afros e indígena del municipio de Condoto-Chocó.</v>
          </cell>
        </row>
        <row r="17259">
          <cell r="E17259">
            <v>527205210210</v>
          </cell>
          <cell r="F17259" t="str">
            <v>Ampliar la cobertura de  los  programas para adultos mayores en las comunidades rurales afro e indígena en el municipio de Condoto-Chocó.</v>
          </cell>
        </row>
        <row r="17260">
          <cell r="E17260">
            <v>527205210216</v>
          </cell>
          <cell r="F17260" t="str">
            <v>Gestionar equipos interdisciplinarios que apoyen en el fortalecimiento  de  la convivencia entre familia, red y comunidad en las comunidades rurales afro e indígena en el municipio de Condoto-Chocó.</v>
          </cell>
        </row>
        <row r="17261">
          <cell r="E17261">
            <v>527205210242</v>
          </cell>
          <cell r="F17261" t="str">
            <v>Construir  un plan de desarrollo interétnico en el municipio de Condoto-Chocó.</v>
          </cell>
        </row>
        <row r="17262">
          <cell r="E17262">
            <v>527205210608</v>
          </cell>
          <cell r="F17262" t="str">
            <v>Realizar capacitaciones en gobierno propio y reglamento interno para las comunidades afro e indígenas del municipio de Condoto-Chocó.</v>
          </cell>
        </row>
        <row r="17263">
          <cell r="E17263">
            <v>527205210633</v>
          </cell>
          <cell r="F17263" t="str">
            <v>Crear una ruta articulada entre autoridades locales y organizaciones existentes en el territorio para la erradicación de las minas antipersona en las comunidades rurales afro e indígenas del municipio de Condoto-Chocó.</v>
          </cell>
        </row>
        <row r="17264">
          <cell r="E17264">
            <v>527205210658</v>
          </cell>
          <cell r="F17264" t="str">
            <v>Interponer recursos judiciales paara la puesta en marcha de leyes de amparo afro y solicitar material de ilustración en ley 70/93 para el municipio de Condoto-Chocó.</v>
          </cell>
        </row>
        <row r="17265">
          <cell r="E17265">
            <v>527205210698</v>
          </cell>
          <cell r="F17265" t="str">
            <v>Gestionar espacios de diálogo entre el consejo comunitario mayor COCOMACOIRO, los consejos locales  y comunidades referente a las necesidades de las comunidades rurales  del municipio de Condoto-Chocó.</v>
          </cell>
        </row>
        <row r="17266">
          <cell r="E17266">
            <v>527205210703</v>
          </cell>
          <cell r="F17266" t="str">
            <v>Gestionar  por parte del gobierno nacional, Departamental y /o Municipal encuentros comunitarios  de los pueblos indígenas en el municipio de Condoto-Chocó.</v>
          </cell>
        </row>
        <row r="17267">
          <cell r="E17267">
            <v>527205210709</v>
          </cell>
          <cell r="F17267" t="str">
            <v>Gestionar el acompañamiento institucional de las fuerza pública en las 12 comunidades rurales del municipio de Condoto-Chocó.</v>
          </cell>
        </row>
        <row r="17268">
          <cell r="E17268">
            <v>527205210721</v>
          </cell>
          <cell r="F17268" t="str">
            <v>Implementar programas de capacitación para promover participación equitativa de hombres, mujeres y población LGTBI en espacios públicos en el municipio de Condoto-Chocó.</v>
          </cell>
        </row>
        <row r="17269">
          <cell r="E17269">
            <v>527205210782</v>
          </cell>
          <cell r="F17269" t="str">
            <v>Reconocer y dar manejo, a través de la guardia indígena, autoridades tradicionales y otras instituciones competentes, de los sitios sagrados, ancestrales y de reservas en los territorios de Vira vira y Alto bonito en el municipio de Condoto Departamento del Chocó</v>
          </cell>
        </row>
        <row r="17270">
          <cell r="E17270">
            <v>527205210786</v>
          </cell>
          <cell r="F17270" t="str">
            <v>Apoyar las rogativas y festejos, dinámica y económicamente, para rescatar y conservar la cultura y costumbres de las comunidades indígenas del municipio Condoto Departamento del Chocó</v>
          </cell>
        </row>
        <row r="17271">
          <cell r="E17271">
            <v>527205210795</v>
          </cell>
          <cell r="F17271" t="str">
            <v>Garantizar la reparación individual y colectiva de las víctimas del conflicto en el municipio de Condoto, departmento de Chocó</v>
          </cell>
        </row>
        <row r="17272">
          <cell r="E17272">
            <v>527205210845</v>
          </cell>
          <cell r="F17272" t="str">
            <v>Diseñar, construir y dotar casas comunales en las comunidades de Opogodo, Jigualito, La Hilaria, El Paso,  Acoso, La Muriña, Aguacate, La Planta, Consuelo de Andrapeda, Soledad de Tajuato, Santana, Alto bonito y Viravira del municipio de Condoto - Chocó .</v>
          </cell>
        </row>
        <row r="17273">
          <cell r="E17273">
            <v>527205210873</v>
          </cell>
          <cell r="F17273" t="str">
            <v>Construir una casa lúdica en la cabecera municipal de Condoto departamento del Chocó.</v>
          </cell>
        </row>
        <row r="17274">
          <cell r="E17274">
            <v>527205210954</v>
          </cell>
          <cell r="F17274" t="str">
            <v>Implementar programas de capacitación para el rescate de la oralidad  ancestral, en el municipio de Condoto-Chocó.</v>
          </cell>
        </row>
        <row r="17275">
          <cell r="E17275">
            <v>527205210971</v>
          </cell>
          <cell r="F17275" t="str">
            <v>Recuperar la memoria Histórica de comunidades Afro e Indígenas del municipio de Condoto Departamento del Chocó</v>
          </cell>
        </row>
        <row r="17276">
          <cell r="E17276">
            <v>527205211000</v>
          </cell>
          <cell r="F17276" t="str">
            <v>Construir dos albergues afro e indígena para atender población en situación de vulnerabilidad en el municipio de Condoto Deprtamento del Chocó</v>
          </cell>
        </row>
        <row r="17277">
          <cell r="E17277">
            <v>527205211024</v>
          </cell>
          <cell r="F17277" t="str">
            <v>Construir cinco casas de la juventud en la cabecera municipal, opogodo, santana,  alto bonito, tajuato de municipio de Condoto-Chocó.</v>
          </cell>
        </row>
        <row r="17278">
          <cell r="E17278">
            <v>527205211089</v>
          </cell>
          <cell r="F17278" t="str">
            <v>Implementar programas de prevención del reclutamiento de niños, niñas y jóvenes por parte de los grupos armados al margen de la ley en el municipio de Condoto Departameno del Chocó</v>
          </cell>
        </row>
        <row r="17279">
          <cell r="E17279">
            <v>527205211113</v>
          </cell>
          <cell r="F17279" t="str">
            <v>Construir una casa para la mujer afro e indígena ubicada  en la cabecera municipal de Condoto-Chocó.</v>
          </cell>
        </row>
        <row r="17280">
          <cell r="E17280">
            <v>527205211132</v>
          </cell>
          <cell r="F17280" t="str">
            <v>Capacitar a las mujeres Afros e Indígenas en representación y participación de los territorios para el fortalecimiento del enfoque de género en el Municipio de Condoto departamento del Chocó.</v>
          </cell>
        </row>
        <row r="17281">
          <cell r="E17281">
            <v>527205211155</v>
          </cell>
          <cell r="F17281" t="str">
            <v>Implementar la política pública para víctimas del conflicto en el municipio de Condoto Departamento del Chocó.</v>
          </cell>
        </row>
        <row r="17282">
          <cell r="E17282">
            <v>527205211174</v>
          </cell>
          <cell r="F17282" t="str">
            <v>Facilitar la inclusión y participación de la población LGTBI en espacios públicos y de toma de decisiones en el municipio de Condoto -Chocó.</v>
          </cell>
        </row>
        <row r="17283">
          <cell r="E17283">
            <v>527205234101</v>
          </cell>
          <cell r="F17283" t="str">
            <v>Gestionar la construcción de lavaderos comunitarios en las 17  comunidades rurales del Municipio de Condoto Chocó.</v>
          </cell>
        </row>
        <row r="17284">
          <cell r="E17284">
            <v>527205234300</v>
          </cell>
          <cell r="F17284" t="str">
            <v>Gestionar planes de retorno para las comunidades de muriña, la unión, acosó, la planta, soledad ubicadas en jurisdicción del municipio de Condoto-Chocó.</v>
          </cell>
        </row>
        <row r="17285">
          <cell r="E17285">
            <v>527250163050</v>
          </cell>
          <cell r="F17285" t="str">
            <v xml:space="preserve"> Implementar Mecanismos alternativos de resolución de conflictos en las comunidades del municipio del Litoral del San Juan Departamento del Chco</v>
          </cell>
        </row>
        <row r="17286">
          <cell r="E17286">
            <v>527250163085</v>
          </cell>
          <cell r="F17286" t="str">
            <v xml:space="preserve">  Implementar programas de prevención al Reclutamiento de niños,niñas y jóvenes por  los grupos al margen de la ley en el municipio del Litoral del San Juan  Departamento  del Chocó.</v>
          </cell>
        </row>
        <row r="17287">
          <cell r="E17287">
            <v>527250163098</v>
          </cell>
          <cell r="F17287" t="str">
            <v>Construir nueve centros de desarrollo cultural y artístico para prácticas culturales en el municipio del Litoral del San Juan, Chocó, que beneficie a todos los cultores y se genere una espacio de sana expansión y transmisión de  conocimientos ancestrales.</v>
          </cell>
        </row>
        <row r="17288">
          <cell r="E17288">
            <v>527250163150</v>
          </cell>
          <cell r="F17288" t="str">
            <v>Construir casas comunitarias integrales (salón social, sala de velación  y encuentros comunitarios) en las comuidades de Docordó, Unión balsalito y San bernardo, en el municipio del Litoral del San Juan Departamento del Chocó.</v>
          </cell>
        </row>
        <row r="17289">
          <cell r="E17289">
            <v>527250163618</v>
          </cell>
          <cell r="F17289" t="str">
            <v>Promover mayor inversión y control social en todas las comunidades afros e indigenas del municipio del Litoral del San Juan  Departamento del Chocó.</v>
          </cell>
        </row>
        <row r="17290">
          <cell r="E17290">
            <v>527250163669</v>
          </cell>
          <cell r="F17290" t="str">
            <v>Construir dos albergues en Docordó para los consejos comunitarios y resguardos indígenas en el municipio del Litoral del San Juan Departamento del Chocó.</v>
          </cell>
        </row>
        <row r="17291">
          <cell r="E17291">
            <v>527250163682</v>
          </cell>
          <cell r="F17291" t="str">
            <v>Garantizar la reparación individual y colectiva de las víctimas del conflicto en el municipio de El Litoral de San Juan, departmento de Chocó.</v>
          </cell>
        </row>
        <row r="17292">
          <cell r="E17292">
            <v>527250163697</v>
          </cell>
          <cell r="F17292" t="str">
            <v>Reconocer y dar manejo a través de la guardia indígena, autoridades tradicionales y otras instituciones competentes a sitios sagrados, ancestrales  de reservas en las comunidades de Playa del Baudó, Dura-Dur en el municipio del Litoral del San Juan Departamento del Chocó</v>
          </cell>
        </row>
        <row r="17293">
          <cell r="E17293">
            <v>527250163713</v>
          </cell>
          <cell r="F17293" t="str">
            <v xml:space="preserve"> Actualizar y socializar  del Manual de convivencia en las comunidades indígenas y afros para dar manejo y control oportuno a los reglamentos internos en las comunidades del muicipio del Litoral del -San Juan Departamento del Chcocó</v>
          </cell>
        </row>
        <row r="17294">
          <cell r="E17294">
            <v>527250163739</v>
          </cell>
          <cell r="F17294" t="str">
            <v xml:space="preserve">Gestionar la implementación de una (1) emisora comunitaria en Santa Genoveva de Docordó cabecera municipal del Litoral del San Juan Departamento del Chocó para garantizar la oportunidad de estar informado e informada en todo el territorio </v>
          </cell>
        </row>
        <row r="17295">
          <cell r="E17295">
            <v>527250163755</v>
          </cell>
          <cell r="F17295" t="str">
            <v>Gestionar dotación de emisora comunitaria en la cabecera municipal del Litoral del San Juan en el Departamento del Chocó.</v>
          </cell>
        </row>
        <row r="17296">
          <cell r="E17296">
            <v>527250163784</v>
          </cell>
          <cell r="F17296" t="str">
            <v xml:space="preserve"> Fortalecer los asuntos étnicos comunitarios en las comunidades Afros e indígenas del municipio del Litoral del San Juan  Departamento del Chocó </v>
          </cell>
        </row>
        <row r="17297">
          <cell r="E17297">
            <v>527250163785</v>
          </cell>
          <cell r="F17297" t="str">
            <v>Indemnizar a los territorios ancestrales por parte del Estado Colombiano, por el uso y abuso del territorio colectivo como sujeto de derehos y sus recursos naturales que afecta a las comunidades interetnicas en el Municipio de Litoral del San Juan en el departamento del Chocó.</v>
          </cell>
        </row>
        <row r="17298">
          <cell r="E17298">
            <v>527250164140</v>
          </cell>
          <cell r="F17298" t="str">
            <v>Capacitar a las mujeres afros e indígenas en representación y  participación de los territorios  como fortalecimiento del enfoque de género en el Municipio del Litoral del San Juan departamento del Chocó.</v>
          </cell>
        </row>
        <row r="17299">
          <cell r="E17299">
            <v>527250164146</v>
          </cell>
          <cell r="F17299" t="str">
            <v xml:space="preserve"> Dotar con lancha y motor a los consejos comunitarios locales en el Municipio del Litoral del San Juan departamento del Chocó para salvaguardar los territorios colectivos del area de influencia del consejo mayor ACADESAN </v>
          </cell>
        </row>
        <row r="17300">
          <cell r="E17300">
            <v>527250164154</v>
          </cell>
          <cell r="F17300" t="str">
            <v>Realizar pedagogía sobre el acuerdo de paz en las comunidades indígenas y afros para facilitar su implementación en los territorios en el municipio el Litoral del San Juan  Departamento del Chocó.</v>
          </cell>
        </row>
        <row r="17301">
          <cell r="E17301">
            <v>527250164161</v>
          </cell>
          <cell r="F17301" t="str">
            <v>Implementar la política pública para víctimas del conflicto en el municipio de El Litoral de San Juan, Chocó.</v>
          </cell>
        </row>
        <row r="17302">
          <cell r="E17302">
            <v>527250164167</v>
          </cell>
          <cell r="F17302" t="str">
            <v>Capacitar las 28 comunidades indigenas en el sistema de gobierno propio del pueblo wonaan, pertenecientes  al municipio del Litoral del San Juan  Departamento del Chocó;  para fortalecer las leyes indígenas en en el territorio</v>
          </cell>
        </row>
        <row r="17303">
          <cell r="E17303">
            <v>527250164170</v>
          </cell>
          <cell r="F17303" t="str">
            <v>Fortalecer las capacidades de las autoridades y comunidades étnicas del municipio del Litoral de San Juan, Chocó.</v>
          </cell>
        </row>
        <row r="17304">
          <cell r="E17304">
            <v>527250164176</v>
          </cell>
          <cell r="F17304" t="str">
            <v xml:space="preserve"> Implementar proyecto de creación de periódico local para mantener informado a toda la población del municipio del Litoral del San Juan,  Departamento del Chocó</v>
          </cell>
        </row>
        <row r="17305">
          <cell r="E17305">
            <v>527250232935</v>
          </cell>
          <cell r="F17305" t="str">
            <v>Fortalecer la capacidad jurídica y de gestión de los consejos comunitarios y los cabildos indígenas del Municipio de Litoral del San Juan, en cuanto a su gobernabilidad en el territorio</v>
          </cell>
        </row>
        <row r="17306">
          <cell r="E17306">
            <v>527250233276</v>
          </cell>
          <cell r="F17306" t="str">
            <v>Instalar una una de antena comunitaria de radio, ubicada en la comunidad de Docordó, que garantice la cobertura en todas las comunidades del municipio del Litoral del San Juan  Departamento del Chocó.</v>
          </cell>
        </row>
        <row r="17307">
          <cell r="E17307">
            <v>527361154800</v>
          </cell>
          <cell r="F17307" t="str">
            <v>Fortaler a los consejos comunitarios locales en construcción de  reglamentos internos Y manual de convivencia en las comunidades en Istmina, Chocó. DFET</v>
          </cell>
        </row>
        <row r="17308">
          <cell r="E17308">
            <v>527361154959</v>
          </cell>
          <cell r="F17308" t="str">
            <v>Fortalecer el reglamento interno de las comunidades afros e indigenas del municipio de istmina-chocó.</v>
          </cell>
        </row>
        <row r="17309">
          <cell r="E17309">
            <v>527361154992</v>
          </cell>
          <cell r="F17309" t="str">
            <v>Realizar acercamiento con los grupos armados, líder de la comunidad, instituciones publicas gubernamentales, Comisión Internacional de la Cruz Roja en el municipio de Istmina, Chocó. DFET</v>
          </cell>
        </row>
        <row r="17310">
          <cell r="E17310">
            <v>527361155011</v>
          </cell>
          <cell r="F17310" t="str">
            <v>Financiar encuentros étnicos, interétnicos e intraétnicos, para fortalecer la convivencia de los pueblos   ( HOMBRES-MUJERES) dos veces al año. (DFET)</v>
          </cell>
        </row>
        <row r="17311">
          <cell r="E17311">
            <v>527361155022</v>
          </cell>
          <cell r="F17311" t="str">
            <v>Financiar la capacitación en Derechos Humanos  de las mujeres. (DFET)</v>
          </cell>
        </row>
        <row r="17312">
          <cell r="E17312">
            <v>527361155032</v>
          </cell>
          <cell r="F17312" t="str">
            <v>Aumentar la presencia del estado en las comunidades de la zona rural de Istmina, Chocó. DFET</v>
          </cell>
        </row>
        <row r="17313">
          <cell r="E17313">
            <v>527361155037</v>
          </cell>
          <cell r="F17313" t="str">
            <v>Fortalecer el comité de jóvenes y realizar encuentros zonales de jóvenes. (DFET)</v>
          </cell>
        </row>
        <row r="17314">
          <cell r="E17314">
            <v>527361155039</v>
          </cell>
          <cell r="F17314" t="str">
            <v>Organizar y fortalecer los  mecanismos de auto protección colectiva de líderes y lideresas  ubicados en el municipio de istmina - chocó</v>
          </cell>
        </row>
        <row r="17315">
          <cell r="E17315">
            <v>527361155075</v>
          </cell>
          <cell r="F17315" t="str">
            <v>Formular los planes de etnodesarrollo y censos comunitarios</v>
          </cell>
        </row>
        <row r="17316">
          <cell r="E17316">
            <v>527361155106</v>
          </cell>
          <cell r="F17316" t="str">
            <v xml:space="preserve">Implementar una estrategia de caracterización en coordinación con la unidad de víctimas. </v>
          </cell>
        </row>
        <row r="17317">
          <cell r="E17317">
            <v>527361155137</v>
          </cell>
          <cell r="F17317" t="str">
            <v>Gestionar y socializar los acuerdos de paz en las comunidades rurales del municipio de istmina.</v>
          </cell>
        </row>
        <row r="17318">
          <cell r="E17318">
            <v>527361155155</v>
          </cell>
          <cell r="F17318" t="str">
            <v>Priorizar las organizaciones existentes en las comunidades afrocolombianas e indígenas para la ejecución de proyectos que se deriven de los PDETE</v>
          </cell>
        </row>
        <row r="17319">
          <cell r="E17319">
            <v>527361155159</v>
          </cell>
          <cell r="F17319" t="str">
            <v xml:space="preserve">Fortalecer los mecanismos de resolución de conflicto y cultura de en el Municipio de Istmina, Departamento del Chocó. </v>
          </cell>
        </row>
        <row r="17320">
          <cell r="E17320">
            <v>527361155162</v>
          </cell>
          <cell r="F17320" t="str">
            <v>Cumplir efectivamente con la consulta previa a los habitantes para el desarrollo de los proyectos productivos en Istmina, Chocó. DFET</v>
          </cell>
        </row>
        <row r="17321">
          <cell r="E17321">
            <v>527361155167</v>
          </cell>
          <cell r="F17321" t="str">
            <v>Construir casas comunitarias multifuncionales  en lugares que no estén expuestos a altos riesgos naturales. (DS)</v>
          </cell>
        </row>
        <row r="17322">
          <cell r="E17322">
            <v>527361155169</v>
          </cell>
          <cell r="F17322" t="str">
            <v>Fortalecer la realización de fiestas religiosas, jugos tradicionales, recuperación de artesanías y trajes tradicionales en las comunidades rurales del municipio de istmina-chocó</v>
          </cell>
        </row>
        <row r="17323">
          <cell r="E17323">
            <v>527361155172</v>
          </cell>
          <cell r="F17323" t="str">
            <v>Construir e instalar una emisora comunitaria para las comunidades de la zona sur (fluvial), en la comunidad de San Cristobal, en el municipio de Istmina, Chocó.</v>
          </cell>
        </row>
        <row r="17324">
          <cell r="E17324">
            <v>527361155429</v>
          </cell>
          <cell r="F17324" t="str">
            <v>Implementar las políticas de reconciliación a través de las autoridades étnicas con el acompañamiento de la Iglesia en Istmina Choco</v>
          </cell>
        </row>
        <row r="17325">
          <cell r="E17325">
            <v>527361232873</v>
          </cell>
          <cell r="F17325" t="str">
            <v>Reubicar a las victimas etnicas y realizar un plan de retorno para familias ubicadas en la cabecera municipal  de istmina -Chocó</v>
          </cell>
        </row>
        <row r="17326">
          <cell r="E17326">
            <v>527425196288</v>
          </cell>
          <cell r="F17326" t="str">
            <v>Gestionar un plan de capacitaciones en temas relacionados con la toma de decisiones comunitarias a las mujeres del municipio del Medio Atrato Departamento del Chocó</v>
          </cell>
        </row>
        <row r="17327">
          <cell r="E17327">
            <v>527425196292</v>
          </cell>
          <cell r="F17327" t="str">
            <v>Articular diálogos inconstitucionales en Beté cabecera municipal del Medio Atrato Departamento del Chocó</v>
          </cell>
        </row>
        <row r="17328">
          <cell r="E17328">
            <v>527425196301</v>
          </cell>
          <cell r="F17328" t="str">
            <v>Gestionar la participación de los pueblos indígenas del municipio del medio Atrato en todo dialogo y acuerdos entre el gobierno y los grupos al margen de la ley.</v>
          </cell>
        </row>
        <row r="17329">
          <cell r="E17329">
            <v>527425196312</v>
          </cell>
          <cell r="F17329" t="str">
            <v>Interponer recursos judiciales que permitan el cumplimiento de la  Ley 70 de 1993,  Ley 21 de 193 (convenio 169 de la OIT</v>
          </cell>
        </row>
        <row r="17330">
          <cell r="E17330">
            <v>527425196316</v>
          </cell>
          <cell r="F17330" t="str">
            <v>Gestionar presencia de fuerza pública en zona rurales del municipio de Medio Atrato</v>
          </cell>
        </row>
        <row r="17331">
          <cell r="E17331">
            <v>527425196320</v>
          </cell>
          <cell r="F17331" t="str">
            <v>Realizar seminarios de Legislación indígena en el Municipio de Medio Atrato Departamento del Chocó</v>
          </cell>
        </row>
        <row r="17332">
          <cell r="E17332">
            <v>527425196326</v>
          </cell>
          <cell r="F17332" t="str">
            <v>Gestionar reparación integral a las víctimas del  conflicto armado municipio del Medio Atrato</v>
          </cell>
        </row>
        <row r="17333">
          <cell r="E17333">
            <v>527425196336</v>
          </cell>
          <cell r="F17333" t="str">
            <v>Gestionar la participación de los pueblos indígenas del municipio del Medio Atrato en todo dialogo y acuerdos entre el gobierno y los grupos al margen de la ley</v>
          </cell>
        </row>
        <row r="17334">
          <cell r="E17334">
            <v>527425196346</v>
          </cell>
          <cell r="F17334" t="str">
            <v>Capacitar en gobierno propio a todos los consejos locales del municipio del Medio Atrato en el Departamento del Chocó</v>
          </cell>
        </row>
        <row r="17335">
          <cell r="E17335">
            <v>527425196358</v>
          </cell>
          <cell r="F17335" t="str">
            <v>Gestionar  mayor presencia de la fuerza pública en zona rurales del municipio de Medio Atrato Departamento del Chocó</v>
          </cell>
        </row>
        <row r="17336">
          <cell r="E17336">
            <v>527425196366</v>
          </cell>
          <cell r="F17336" t="str">
            <v>Capacitar en convivencia y paz  a los habitantes y excombatientes del municipio del Media Atrato Departamento del Chocó</v>
          </cell>
        </row>
        <row r="17337">
          <cell r="E17337">
            <v>527425196389</v>
          </cell>
          <cell r="F17337" t="str">
            <v>Capacitar en convivencia y paz a los habitantes y excombatientes del municipio del Media Atrato</v>
          </cell>
        </row>
        <row r="17338">
          <cell r="E17338">
            <v>527425196699</v>
          </cell>
          <cell r="F17338" t="str">
            <v>Construir una casa de paso para la atención de la asociacion de mujeres en Beté cabecera municipal del Medio Atrato Departamento del Chocó</v>
          </cell>
        </row>
        <row r="17339">
          <cell r="E17339">
            <v>527425196961</v>
          </cell>
          <cell r="F17339" t="str">
            <v>Interponer recursos judiciales para la puesta en marcha de leyes de amparo afro y crear una comisión indígena en el  municipio de Medio Atrato</v>
          </cell>
        </row>
        <row r="17340">
          <cell r="E17340">
            <v>527425197010</v>
          </cell>
          <cell r="F17340" t="str">
            <v>Apoyar las rogativas y festejos dinámica y  económicamente para rescatar y conservar la cultura y costumbres de las comunidades indígenas del municipio del Medio Atrato en el Departamento del Chocó</v>
          </cell>
        </row>
        <row r="17341">
          <cell r="E17341">
            <v>527425197056</v>
          </cell>
          <cell r="F17341" t="str">
            <v>Crear la guardia ambiental en los territorios indígenas del municipio de Medio Atrato y exigir el cumplimiento de leyes Colombianas.</v>
          </cell>
        </row>
        <row r="17342">
          <cell r="E17342">
            <v>527425197061</v>
          </cell>
          <cell r="F17342" t="str">
            <v>Construir los reglamentos sobre el uso y manejo de los recursos naturales de los pueblos indígenas del municipio del Medio Atrato</v>
          </cell>
        </row>
        <row r="17343">
          <cell r="E17343">
            <v>527425197124</v>
          </cell>
          <cell r="F17343" t="str">
            <v>Indemnizar a los territorios ancestrales por parte del Estado Colombiano, por el uso y abuso del territorio colectivo como sujeto de derechos y sus recursos naturales que afecta a las comunidades interétnicas en el Municipio del Medio Atrato en el departamento del Chocó.</v>
          </cell>
        </row>
        <row r="17344">
          <cell r="E17344">
            <v>527425197265</v>
          </cell>
          <cell r="F17344" t="str">
            <v>Implementar programas de capacitación para el rescate de la oralidad  ancestral del pueblo Embera, en el Municipio de Medio Atrato Departamento del Chocó</v>
          </cell>
        </row>
        <row r="17345">
          <cell r="E17345">
            <v>527425197277</v>
          </cell>
          <cell r="F17345" t="str">
            <v>Exigir al estado el derecho humanitario, territorial, cultural, social, político, productivo y educativo en todas las comunidades del municipio Medio Atrato</v>
          </cell>
        </row>
        <row r="17346">
          <cell r="E17346">
            <v>527425197285</v>
          </cell>
          <cell r="F17346" t="str">
            <v>Crear una emisora comunitaria en Beté cabecera municipal del Medio Atrato Departamento del Chocó</v>
          </cell>
        </row>
        <row r="17347">
          <cell r="E17347">
            <v>527425197318</v>
          </cell>
          <cell r="F17347" t="str">
            <v>Dotar la emisora comunitaria del municipio del Medio Atrato (Beté)  Departamento del Chocó</v>
          </cell>
        </row>
        <row r="17348">
          <cell r="E17348">
            <v>527425197322</v>
          </cell>
          <cell r="F17348" t="str">
            <v>Promover mayor inversión y control social en todas las comunidades afros e indigenas del municipio del Litoral del San Juan  Departamento del Chocó</v>
          </cell>
        </row>
        <row r="17349">
          <cell r="E17349">
            <v>527425197351</v>
          </cell>
          <cell r="F17349" t="str">
            <v>Fortalecer los asuntos étnicos comunitarios del municipio municipio del Medio Atrato  Departamento del Chocó</v>
          </cell>
        </row>
        <row r="17350">
          <cell r="E17350">
            <v>527425197751</v>
          </cell>
          <cell r="F17350" t="str">
            <v>Fortalecer las capacidades de las autoridades y comunidades étnicas del municipio del Medio Atrato  Departamento del Chocó</v>
          </cell>
        </row>
        <row r="17351">
          <cell r="E17351">
            <v>527425197840</v>
          </cell>
          <cell r="F17351" t="str">
            <v>Implementar un batallón de alta montaña que atienda los rios Bebará, Bebaramá y buey en el municipio del Medio Atrato Departamento del Chocó</v>
          </cell>
        </row>
        <row r="17352">
          <cell r="E17352">
            <v>527425197851</v>
          </cell>
          <cell r="F17352" t="str">
            <v>Implementar programas de prevención al reclutamiento de niños, niñas y jóvenes por los grupos al margen de la ley en el municipio del Medio Atrato Departamento del Chocó</v>
          </cell>
        </row>
        <row r="17353">
          <cell r="E17353">
            <v>527425197871</v>
          </cell>
          <cell r="F17353" t="str">
            <v>Actualizar y socializar del manual de convivencia de las comunidades indígenas y afros para dar manejo y control oportuno a los reglamentos internos en las comunidades del municipio del Medio Atrato Departamento del Chocó</v>
          </cell>
        </row>
        <row r="17354">
          <cell r="E17354">
            <v>527425197888</v>
          </cell>
          <cell r="F17354" t="str">
            <v>Actualizar y socializar del manual de convivencia en las comunidades indígenas y afros para dar manejo y control oportuno a los reglamentos internos en las comunidades del municipio del Medio Atrato Departamento del Chocó</v>
          </cell>
        </row>
        <row r="17355">
          <cell r="E17355">
            <v>527425197950</v>
          </cell>
          <cell r="F17355" t="str">
            <v>Fortalecer los asuntos étnicos comunitarios del municipio del Medio Atrato Departamento del Chocó</v>
          </cell>
        </row>
        <row r="17356">
          <cell r="E17356">
            <v>527425197962</v>
          </cell>
          <cell r="F17356" t="str">
            <v>Garantizar la reparación individual y colectiva de las víctimas del conflicto en el municipio de Medio Atrato, departmento de Chocó</v>
          </cell>
        </row>
        <row r="17357">
          <cell r="E17357">
            <v>527425197989</v>
          </cell>
          <cell r="F17357" t="str">
            <v>Implementar pedagogía sobre el acuerdo de paz en las comunidades indígenas y afros para fortlalecer su implementación en los territorios del municipio del Medio Atrato Departamento del Chocó</v>
          </cell>
        </row>
        <row r="17358">
          <cell r="E17358">
            <v>527425198026</v>
          </cell>
          <cell r="F17358" t="str">
            <v>Construir dos albergues para el beneficio de las comunidades de los consejos comunitarios y resguardos indígenas en el municipio del Medio Atrato Departamento del Chocó</v>
          </cell>
        </row>
        <row r="17359">
          <cell r="E17359">
            <v>527425198054</v>
          </cell>
          <cell r="F17359" t="str">
            <v>Dotar la oficina de las víctimas con capacidades diferentes del municipio del medio atrato en el departamento del -Chocó</v>
          </cell>
        </row>
        <row r="17360">
          <cell r="E17360">
            <v>527425198091</v>
          </cell>
          <cell r="F17360" t="str">
            <v>Dotar el centro de atención de la asociacion de mujeres víctimas del conflicto armado del Medio Atrato en el departamento del Chcocó</v>
          </cell>
        </row>
        <row r="17361">
          <cell r="E17361">
            <v>527425234332</v>
          </cell>
          <cell r="F17361" t="str">
            <v>Instalar  una antenas comunitarias de radio ubicadas en las comunidad de Beté que garantice la cobertura en todas las comunidades  en el municipio del Medio Atrato  Departamento del Chocó</v>
          </cell>
        </row>
        <row r="17362">
          <cell r="E17362">
            <v>527425234350</v>
          </cell>
          <cell r="F17362" t="str">
            <v>Implementar jornadas de identificación para caracterizar la población indígena del municipio Medio Atrato</v>
          </cell>
        </row>
        <row r="17363">
          <cell r="E17363">
            <v>527450163635</v>
          </cell>
          <cell r="F17363" t="str">
            <v>Empoderar a las mujeres del municipio del Medio San Juan en el marco de la política pública de equidad de género</v>
          </cell>
        </row>
        <row r="17364">
          <cell r="E17364">
            <v>527450163668</v>
          </cell>
          <cell r="F17364" t="str">
            <v>Diseñar, construir y dotar centros de pasos y fortalecimiento a la memoria histórica del municipio de Medio San Juan departamento del Chocó.</v>
          </cell>
        </row>
        <row r="17365">
          <cell r="E17365">
            <v>527450163707</v>
          </cell>
          <cell r="F17365" t="str">
            <v>Fortalecer y adecuar la casa cultural municipal del municipio de Medio San Juan departamento del Chocó, con el fin de recuperar las identidades culturales .</v>
          </cell>
        </row>
        <row r="17366">
          <cell r="E17366">
            <v>527450163773</v>
          </cell>
          <cell r="F17366" t="str">
            <v>Ampliar la cobertura del servicio de la personería municipal a través de un centro de atención psicosocial y jurídico dirigido a las víctimas del conflicto armado del municipio de Medio San Juan, Chocó.</v>
          </cell>
        </row>
        <row r="17367">
          <cell r="E17367">
            <v>527450164280</v>
          </cell>
          <cell r="F17367" t="str">
            <v>Fortalecer institucional y organizacionalmente a las comunidades étnicas del Medio San Juan-Chocó</v>
          </cell>
        </row>
        <row r="17368">
          <cell r="E17368">
            <v>527491190073</v>
          </cell>
          <cell r="F17368" t="str">
            <v>Construir un casa de la juventud en cada uno de los resguardos indígenas ubicados en el municipio de Nóvita - Chocó.</v>
          </cell>
        </row>
        <row r="17369">
          <cell r="E17369">
            <v>527491190084</v>
          </cell>
          <cell r="F17369" t="str">
            <v>Construir casas de velación en los resguardos de tigre montería, san Onofre, esculebra, sabaletera y asentamiento Valencia  ubicados en el municipio de Nóvita-chocó.</v>
          </cell>
        </row>
        <row r="17370">
          <cell r="E17370">
            <v>527491190089</v>
          </cell>
          <cell r="F17370" t="str">
            <v>Construir una casa comunitaria en la cabecera municipal para los miembros de las comunidades rurales ubicadas en el municipio de Nóvita – chocó.</v>
          </cell>
        </row>
        <row r="17371">
          <cell r="E17371">
            <v>527491190119</v>
          </cell>
          <cell r="F17371" t="str">
            <v>Capacitar en legislación colombiana a los gobernadores, gobernadoras y jóvenes de todos los resguardos indígenas del municipio de Novita -Chocó</v>
          </cell>
        </row>
        <row r="17372">
          <cell r="E17372">
            <v>527491190141</v>
          </cell>
          <cell r="F17372" t="str">
            <v>Gestionar la creación e implementación de espacios de trabajo y diálogo entre las entidades y organizaciones que trabajan por el respeto y garantía de los derechos humanos en el municipio de Nóvita, Chocó.</v>
          </cell>
        </row>
        <row r="17373">
          <cell r="E17373">
            <v>527491190295</v>
          </cell>
          <cell r="F17373" t="str">
            <v>Implementar una emisora comunitaria en las comunidades afros e indígenas del municipio de Nóvita –Chocó.</v>
          </cell>
        </row>
        <row r="17374">
          <cell r="E17374">
            <v>527491190303</v>
          </cell>
          <cell r="F17374" t="str">
            <v>Implementar  encuentros trimestrales entre las autoridades locales   y las autoridades  de los resguardos  indígenas del municipio de Nóvita Chocó para la priorización y atención de las problemáticas latentes en las comunidades indígenas del municipio.</v>
          </cell>
        </row>
        <row r="17375">
          <cell r="E17375">
            <v>527491190316</v>
          </cell>
          <cell r="F17375" t="str">
            <v>Crear una mesa de participación y  concertación permanente indígena  en articulación con la alcaldía para implementar rutas de trabajo y  atención  en los procesos entre la alcaldía municipal y las autoridades locales resguardos indígenas  del municipio de Nóvita – Chocó.</v>
          </cell>
        </row>
        <row r="17376">
          <cell r="E17376">
            <v>527491190325</v>
          </cell>
          <cell r="F17376" t="str">
            <v>Contratar un enlace indígena municipal en el Municipio de Novita- Chocó.</v>
          </cell>
        </row>
        <row r="17377">
          <cell r="E17377">
            <v>527491190331</v>
          </cell>
          <cell r="F17377" t="str">
            <v>Construir casas comunitarias en  las comunidades de aguaclara, sede cristo, la puente,  pindaza, san Lorenzo, salsita, brazo de agua sucia, quebrada larga en el municipio de Nóvita – Chocó.</v>
          </cell>
        </row>
        <row r="17378">
          <cell r="E17378">
            <v>527491190376</v>
          </cell>
          <cell r="F17378" t="str">
            <v>Fortalecer los procesos de elección de los líderes y representantes comunitarios étnicos en el municipio de Novita-Chocó.</v>
          </cell>
        </row>
        <row r="17379">
          <cell r="E17379">
            <v>527491190383</v>
          </cell>
          <cell r="F17379" t="str">
            <v>Implementar programas de capacitación para el fortalecimiento del enfoque de género que contribuya al empoderamiento de las mujeres rurales del municipio de Novita –Chocó.</v>
          </cell>
        </row>
        <row r="17380">
          <cell r="E17380">
            <v>527491190446</v>
          </cell>
          <cell r="F17380" t="str">
            <v xml:space="preserve">Gestionar ante el ministerio del interior y  la alcaldía municipal apoyo económico  y logístico  que facilite el desplazamiento de los líderes del consejo  para la articulación con las comunidades e instituciones que promuevan el desarrollo territorial de las comunidades rurales del municipio de Nóvita – Chocó.  </v>
          </cell>
        </row>
        <row r="17381">
          <cell r="E17381">
            <v>527491190455</v>
          </cell>
          <cell r="F17381" t="str">
            <v>Implementar programas de capacitación en procesos organizativos étnicos territoriales a los líderes comunitarios del municipio de Nóvita –Chocó.</v>
          </cell>
        </row>
        <row r="17382">
          <cell r="E17382">
            <v>527491190495</v>
          </cell>
          <cell r="F17382" t="str">
            <v>Crear programas de formación en fortalecimiento organizacional y de gobierno propio dirigidos a las comunidades de los consejos comunitarios en el municipio de Nóvita - Chocó.</v>
          </cell>
        </row>
        <row r="17383">
          <cell r="E17383">
            <v>527491190551</v>
          </cell>
          <cell r="F17383" t="str">
            <v>Crear la guardia cimarrona en las comunidades rurales del municipio de Nóvita - Chocó.</v>
          </cell>
        </row>
        <row r="17384">
          <cell r="E17384">
            <v>527491190553</v>
          </cell>
          <cell r="F17384" t="str">
            <v>Formular y elaborar el Plan de Etno-desarrollo del consejo comunitario mayor (COCOMAN) municipio de Nóvita - Chocó .</v>
          </cell>
        </row>
        <row r="17385">
          <cell r="E17385">
            <v>527491190563</v>
          </cell>
          <cell r="F17385" t="str">
            <v>Gestionar ante la Unidad de Protección del Ministerio del Interior el establecimiento de medidas y mecanismos que garanticen la protección de los líderes y lideresas del municipio de Nóvita-Chocó.</v>
          </cell>
        </row>
        <row r="17386">
          <cell r="E17386">
            <v>527491190607</v>
          </cell>
          <cell r="F17386" t="str">
            <v>Solicitar ayuda humanitaria para las víctimas del conflicto armado ubicadas en la zona rural del municipio de Nóvita, Chocó</v>
          </cell>
        </row>
        <row r="17387">
          <cell r="E17387">
            <v>527491190614</v>
          </cell>
          <cell r="F17387" t="str">
            <v>Solicitar a la unidad de victimas capacitaciones en la ley 1448 a las víctimas de las comunidades rurales en el municipio de Nóvita -Chocó.</v>
          </cell>
        </row>
        <row r="17388">
          <cell r="E17388">
            <v>527491190617</v>
          </cell>
          <cell r="F17388" t="str">
            <v>Formular el plan de reparación colectiva a las víctimas del conflicto armado del municipio de Novita – Chocó.</v>
          </cell>
        </row>
        <row r="17389">
          <cell r="E17389">
            <v>527491190622</v>
          </cell>
          <cell r="F17389" t="str">
            <v>Solicitar a las alcaldíaa de San José del palmar, Nóvita, Cartago y Pereira, caracterización de la población víctima para que bajo el principio de corresponsabilidad las víctimas sean atendidas de manera digna.</v>
          </cell>
        </row>
        <row r="17390">
          <cell r="E17390">
            <v>527491190624</v>
          </cell>
          <cell r="F17390" t="str">
            <v>Gestionar ante la unidad de victimas jornadas de declaración masiva para que los habitantes de urábara e irabubu y otras comunidades del municipio de Nóvita, declaren el hecho victimizante que sufrieron.</v>
          </cell>
        </row>
        <row r="17391">
          <cell r="E17391">
            <v>527491190635</v>
          </cell>
          <cell r="F17391" t="str">
            <v>Implementar jornadas de justicia móvil que faciliten el acceso y atención a los sistemas de justicia en las zonas rurales del municipio de Nóvita.</v>
          </cell>
        </row>
        <row r="17392">
          <cell r="E17392">
            <v>527491190638</v>
          </cell>
          <cell r="F17392" t="str">
            <v>Crear una ruta de articulación entre las organizaciones de asorewa, crich,  autoridades locales y docentes para recuperar las prácticas tradicionales de las comunidades de los resguardos indígenas del municipio de Nóvita – Chocó.</v>
          </cell>
        </row>
        <row r="17393">
          <cell r="E17393">
            <v>527491190646</v>
          </cell>
          <cell r="F17393" t="str">
            <v>Recuperar las prácticas tradicionales ancestrales como alabaos, gualies, juegos ancestrales, danzas culturales en la comunidades rurales del municipio de Nóvita – Chocó.</v>
          </cell>
        </row>
        <row r="17394">
          <cell r="E17394">
            <v>527491190654</v>
          </cell>
          <cell r="F17394" t="str">
            <v>Capacitar a las autoridades de los resguardos indígenas en temas como: Justicia, resolución pacífica de conflictos y comunicación asertiva, con el fin de contribuir al mejoramiento de la convivencia en las comunidades indígenas del municipio de Nóvita – Chocó.</v>
          </cell>
        </row>
        <row r="17395">
          <cell r="E17395">
            <v>527491190659</v>
          </cell>
          <cell r="F17395" t="str">
            <v>Implementar brigadas de registraduría móvil que permita a los indígenas de los diferentes resguardos del municipio de Nóvta – Chcó, adquir su cédula de ciudadanía.</v>
          </cell>
        </row>
        <row r="17396">
          <cell r="E17396">
            <v>527491190662</v>
          </cell>
          <cell r="F17396" t="str">
            <v>Crear una escuela departamental de gobierno propio que fortalezca las capacidades y habilidades de gobernanza y liderazgo de las comunidades de los resguardos indígenas, en el municipio de Nóvita, Chocó</v>
          </cell>
        </row>
        <row r="17397">
          <cell r="E17397">
            <v>527491190667</v>
          </cell>
          <cell r="F17397" t="str">
            <v>Gestionar ante las autoridades del orden nacional, local y departamental, según sea su competencia, la construcción e implementación  de una ruta de atención que evite el reclutamiento forzado y permita el reintegro de los niños al seno de la familia en los resguardos indígenas en el municipio de Nóvita-Chocó.</v>
          </cell>
        </row>
        <row r="17398">
          <cell r="E17398">
            <v>527491190670</v>
          </cell>
          <cell r="F17398" t="str">
            <v>Crear un programa de convivencia propio de las comunidades indígenas en todos los resguardos del municipio de Novita -Chocó.</v>
          </cell>
        </row>
        <row r="17399">
          <cell r="E17399">
            <v>527491190677</v>
          </cell>
          <cell r="F17399" t="str">
            <v>Dotar a las guardias indígenas de elementos de seguridad para reforzar el sistema de defensa y protección en los resguardos indígenas ubicados en el municipio de Nóvita-Chocó.</v>
          </cell>
        </row>
        <row r="17400">
          <cell r="E17400">
            <v>527491190683</v>
          </cell>
          <cell r="F17400" t="str">
            <v>Capacitar a las mujeres de los resguardos indígenas en el municipio de Nóvita en temas de liderazgo, equidad y empoderamiento de la mujer.</v>
          </cell>
        </row>
        <row r="17401">
          <cell r="E17401">
            <v>527491190691</v>
          </cell>
          <cell r="F17401" t="str">
            <v>Construir un monumento que reconozca el derecho a la memoria histórica de las víctimas del conflicto armado en el municipio de Nóvita – Chocó</v>
          </cell>
        </row>
        <row r="17402">
          <cell r="E17402">
            <v>527491190722</v>
          </cell>
          <cell r="F17402" t="str">
            <v>Construir y dotar una casa de integración social en el casco urbano para el fortalecimiento, con enfoque diferencial, de las organizaciones sociales existentes en el municipio de Nóvita – Chocó.</v>
          </cell>
        </row>
        <row r="17403">
          <cell r="E17403">
            <v>527615206041</v>
          </cell>
          <cell r="F17403" t="str">
            <v>Actualizar los planes étnicos  y plan de Desarrollo municipal en el municipio de Riosucio Chocó.</v>
          </cell>
        </row>
        <row r="17404">
          <cell r="E17404">
            <v>527615206046</v>
          </cell>
          <cell r="F17404" t="str">
            <v>Fortalecer  la guardia indigena Embera y Wounaan en  las 18 comunidades indigenas Zenu,Padado,La raya,Yarumal Playona,Banco,Santa rosa,Unión chami Bequera, Pueblo, Antioquia ,Juindur, Quiparado, Peñas, lancas, Marcial ,Jagual,municipio de Riosucio Choco.</v>
          </cell>
        </row>
        <row r="17405">
          <cell r="E17405">
            <v>527615206054</v>
          </cell>
          <cell r="F17405" t="str">
            <v>Impulsar procesos para la  significación de la cultura ancestral y los proceso de duelos y perdón de las víctimas en el municipio de Riosucio Chocó.</v>
          </cell>
        </row>
        <row r="17406">
          <cell r="E17406">
            <v>527615206063</v>
          </cell>
          <cell r="F17406" t="str">
            <v>Construir un centro musical en la cabecera Municipal de Riosucio - Chocó</v>
          </cell>
        </row>
        <row r="17407">
          <cell r="E17407">
            <v>527615206079</v>
          </cell>
          <cell r="F17407" t="str">
            <v>Crear e implementar un plan de contingencia para la población negra e indígena del Municipio de Riosucio- Chocó</v>
          </cell>
        </row>
        <row r="17408">
          <cell r="E17408">
            <v>527615206081</v>
          </cell>
          <cell r="F17408" t="str">
            <v>Impulsar procesos para la dignificación de la cultura ancestral y los proceso de duelo y perdón de las víctimas en el municipio de Riosucio Chocó.</v>
          </cell>
        </row>
        <row r="17409">
          <cell r="E17409">
            <v>527615206086</v>
          </cell>
          <cell r="F17409" t="str">
            <v>Impulsar los procesos sociales, políticos y jurídicos en las comunidades negras e indigenas en municipio de Riosucio Chocó</v>
          </cell>
        </row>
        <row r="17410">
          <cell r="E17410">
            <v>527615206092</v>
          </cell>
          <cell r="F17410" t="str">
            <v>Fortalecer las estructuras democráticas de las organizaciones étnicas en el municipio de Riosucio Chocó.</v>
          </cell>
        </row>
        <row r="17411">
          <cell r="E17411">
            <v>527615206116</v>
          </cell>
          <cell r="F17411" t="str">
            <v>Construir los planes de reparación individual y colectivos en el municipio de Riosucio Chocó</v>
          </cell>
        </row>
        <row r="17412">
          <cell r="E17412">
            <v>527615206117</v>
          </cell>
          <cell r="F17412" t="str">
            <v>Fortalecer a la mesa de víctimas y Concejo Municipal de paz en el municipio de Riosucio Chocó.</v>
          </cell>
        </row>
        <row r="17413">
          <cell r="E17413">
            <v>527615206118</v>
          </cell>
          <cell r="F17413" t="str">
            <v>Garantizar el desminado humanitario en  los territorios del municipio de Riosucio Chocó</v>
          </cell>
        </row>
        <row r="17414">
          <cell r="E17414">
            <v>527615206119</v>
          </cell>
          <cell r="F17414" t="str">
            <v>Construir una casa de la Memoria Histórica en la cabecera municipal del municipio de Riosucio Chocó.</v>
          </cell>
        </row>
        <row r="17415">
          <cell r="E17415">
            <v>527615206122</v>
          </cell>
          <cell r="F17415" t="str">
            <v>Implemetar estudios de cobertura para emisoras FM. en el corregimiento de Belen de Bajira y la cabecera municipal de  Riosucio Choco.</v>
          </cell>
        </row>
        <row r="17416">
          <cell r="E17416">
            <v>527615206124</v>
          </cell>
          <cell r="F17416" t="str">
            <v>Fortalecer de planes de etno-desarrollo y planes de vida para las comunidades afro y las comunidades indigenas en el municipio de  Riosucio-choco.</v>
          </cell>
        </row>
        <row r="17417">
          <cell r="E17417">
            <v>527615206127</v>
          </cell>
          <cell r="F17417" t="str">
            <v>Generar espacios de diálogo, donde se implementen estrategias de reconciliación en el municipio de Riosucio Chocó.</v>
          </cell>
        </row>
        <row r="17418">
          <cell r="E17418">
            <v>527615206128</v>
          </cell>
          <cell r="F17418" t="str">
            <v>Fortalecer la justicia propia en las comunidades afro del municipio de Riosucio Chocó.</v>
          </cell>
        </row>
        <row r="17419">
          <cell r="E17419">
            <v>527615206132</v>
          </cell>
          <cell r="F17419" t="str">
            <v>Legalizar y ampliar la cobertura de las emisoras comunitarias del corregimiento de Belén de Bajirá y el municipio de Riosucio Chocó.</v>
          </cell>
        </row>
        <row r="17420">
          <cell r="E17420">
            <v>527615206134</v>
          </cell>
          <cell r="F17420" t="str">
            <v>Dotar las emisoras comunitarias con equipos de transmisión en el municipio de Riosucio Choco</v>
          </cell>
        </row>
        <row r="17421">
          <cell r="E17421">
            <v>527615206136</v>
          </cell>
          <cell r="F17421" t="str">
            <v>Fortalecer la guardia indigena Embera y Wounaan en las 18 comunidades indigenas Zenu, Padado, La raya, Yarumal Playona, Banco, Santa rosa, Unión chami, Bequera, Pueblo, ntioquia, Juindur, Quiparado, Peñas, lancas, Marcial, Jagual, municipio de Riosucio Chocó</v>
          </cell>
        </row>
        <row r="17422">
          <cell r="E17422">
            <v>527615206138</v>
          </cell>
          <cell r="F17422" t="str">
            <v>Implementar la guardia cimarrona en el 100% de las comunidades afro, en el  Riosucio Chocó</v>
          </cell>
        </row>
        <row r="17423">
          <cell r="E17423">
            <v>527615233256</v>
          </cell>
          <cell r="F17423" t="str">
            <v>Fortalecer los planes de retorno en el muncipio de Riosucio Chocó.</v>
          </cell>
        </row>
        <row r="17424">
          <cell r="E17424">
            <v>527615233288</v>
          </cell>
          <cell r="F17424" t="str">
            <v>Aplicar con los entes de control la ley 1258 que garantiza los derechos fundamentales de la mujer en cuanto a la violencia y maltrato Físico y Psicológico en el municipio de Riosucio</v>
          </cell>
        </row>
        <row r="17425">
          <cell r="E17425">
            <v>527745154388</v>
          </cell>
          <cell r="F17425" t="str">
            <v xml:space="preserve">Construir  una  planta física para centro de ateción a  la mesa de victima en la cabecera Municipal de Sipí </v>
          </cell>
        </row>
        <row r="17426">
          <cell r="E17426">
            <v>527745154412</v>
          </cell>
          <cell r="F17426" t="str">
            <v>D.F.E.G Construir una edificación acorde con la cultura propia de los pueblos indígenas para el desarrollo de las diferentes actividades en las comunidades indígenas Sanandocito del municipio de Sipí</v>
          </cell>
        </row>
        <row r="17427">
          <cell r="E17427">
            <v>527745154476</v>
          </cell>
          <cell r="F17427" t="str">
            <v>Dotar 3 albergues para las víctimas del conflicto armado en San Agustin, Cañaveral y Sipí cabecera</v>
          </cell>
        </row>
        <row r="17428">
          <cell r="E17428">
            <v>527745154898</v>
          </cell>
          <cell r="F17428" t="str">
            <v>Adoptar y hacer cumplir el derecho a la verdad justicia y reparación en el municipio de Sipi</v>
          </cell>
        </row>
        <row r="17429">
          <cell r="E17429">
            <v>527745154907</v>
          </cell>
          <cell r="F17429" t="str">
            <v>Garantizar en el municipio de Sipí y en general en la zona del San Juan que el estado cumpla con su deber de proteger el territorio y sus ciudadanos y desarrollar acciones que garanticen la paz y la convivencia</v>
          </cell>
        </row>
        <row r="17430">
          <cell r="E17430">
            <v>527745154934</v>
          </cell>
          <cell r="F17430" t="str">
            <v xml:space="preserve"> capacitar a grupos organizados de mujeres que velen por el desarrollo del género y de la población en el municipio de Sipí</v>
          </cell>
        </row>
        <row r="17431">
          <cell r="E17431">
            <v>527745154942</v>
          </cell>
          <cell r="F17431" t="str">
            <v>Capacitar y realizar charlas en donde se deje claro los derechos que tienen las mujeres y se les respete como miembro activo y que sean protagonista entre la sociedad.</v>
          </cell>
        </row>
        <row r="17432">
          <cell r="E17432">
            <v>527745154987</v>
          </cell>
          <cell r="F17432" t="str">
            <v xml:space="preserve">Capacitar a las comunidades Afros del municipio de Sipí por la ley 70 y el decreto 1745, reglamento interno de los consejos locales </v>
          </cell>
        </row>
        <row r="17433">
          <cell r="E17433">
            <v>527745155003</v>
          </cell>
          <cell r="F17433" t="str">
            <v>Capacitar e implementar charlas en donde se deje claro los derechos que tienen las mujeres y se les respecte como miembro activo y que sean protagonista entre la sociedad.</v>
          </cell>
        </row>
        <row r="17434">
          <cell r="E17434">
            <v>527745155028</v>
          </cell>
          <cell r="F17434" t="str">
            <v>Contratar un equipo completo para la atención de la problemática de violencia intrafamiliar de manera coordinada y eficaz.</v>
          </cell>
        </row>
        <row r="17435">
          <cell r="E17435">
            <v>527745155040</v>
          </cell>
          <cell r="F17435" t="str">
            <v>Crear la guardia indígena para hacer cumplir los reglamentos internos del resguardo Sanandocito del municipio de Sipí departamento del Choco.</v>
          </cell>
        </row>
        <row r="17436">
          <cell r="E17436">
            <v>527745155080</v>
          </cell>
          <cell r="F17436" t="str">
            <v>D.S Construir y dotar de casas comunales en todas las comunidades del municipio y casas lúdicas en la cabecera municipal.</v>
          </cell>
        </row>
        <row r="17437">
          <cell r="E17437">
            <v>527745155086</v>
          </cell>
          <cell r="F17437" t="str">
            <v>Restablecer derechos humanos de la comunidad del Resguardo indígena Sanandocito Sipí Chocó.</v>
          </cell>
        </row>
        <row r="17438">
          <cell r="E17438">
            <v>527745155094</v>
          </cell>
          <cell r="F17438" t="str">
            <v>Garantizar la protección de los derechos de hombres, mujeres, niños y personas mayores de la comunidad del resguardo Sanandocito.</v>
          </cell>
        </row>
        <row r="17439">
          <cell r="E17439">
            <v>527745155102</v>
          </cell>
          <cell r="F17439" t="str">
            <v>Formular proyectos que busque mejorar el funcionamiento de los concejos locales del municipio de Sipí</v>
          </cell>
        </row>
        <row r="17440">
          <cell r="E17440">
            <v>527800197281</v>
          </cell>
          <cell r="F17440" t="str">
            <v>Fortalecer a  las comunidades étnicas del municipio de Unguía - Chocó y legitimar ante el ministerio del interior a los mestizos como grupo étnico</v>
          </cell>
        </row>
        <row r="17441">
          <cell r="E17441">
            <v>527800197440</v>
          </cell>
          <cell r="F17441" t="str">
            <v>Construir la casa de la mujer en la cabecera municipal de Unguía y en los corregimientos donde sea necesario</v>
          </cell>
        </row>
        <row r="17442">
          <cell r="E17442">
            <v>527800197467</v>
          </cell>
          <cell r="F17442" t="str">
            <v>Construir la política pública de inclusión social de género con enfoque diferencial el en municipio de Unguía- Chocó</v>
          </cell>
        </row>
        <row r="17443">
          <cell r="E17443">
            <v>527800197747</v>
          </cell>
          <cell r="F17443" t="str">
            <v>Evitar la construcción de estaciones de policías y bases miliares en cercanías de las instituciones educativas, centros de salud e iglesias</v>
          </cell>
        </row>
        <row r="17444">
          <cell r="E17444">
            <v>527800197858</v>
          </cell>
          <cell r="F17444" t="str">
            <v>Generar espacios de diálogo para una sana convivencia en el municipio de Unguía</v>
          </cell>
        </row>
        <row r="17445">
          <cell r="E17445">
            <v>527800197982</v>
          </cell>
          <cell r="F17445" t="str">
            <v>Crear la política pública municipal de equidad de género en el municipio de Unguía.</v>
          </cell>
        </row>
        <row r="17446">
          <cell r="E17446">
            <v>527800197996</v>
          </cell>
          <cell r="F17446" t="str">
            <v>Diseñar, dotar  y construir centros de pasos y de memoria histórica en la cabecera municipal de Unguía y sus corregimientos</v>
          </cell>
        </row>
        <row r="17447">
          <cell r="E17447">
            <v>527800198082</v>
          </cell>
          <cell r="F17447" t="str">
            <v>Garantizar la prevención de conflictos en la convivencia familiar en el municipio de Unguía</v>
          </cell>
        </row>
        <row r="17448">
          <cell r="E17448">
            <v>527800198115</v>
          </cell>
          <cell r="F17448" t="str">
            <v>Ampliar la cobertura del servicio de la personería municipal a través de un centro de atención psicosocial y jurídico dirigido a las victimas del conflicto armado del municipio de Unguía.</v>
          </cell>
        </row>
        <row r="17449">
          <cell r="E17449">
            <v>527800198147</v>
          </cell>
          <cell r="F17449" t="str">
            <v>Fortalecer los reglamentos internos de los pueblos indígenas, comunidades negras y mestizas del municipio de Unguía y la exigibilidad de cumplimiento por parte de todos.</v>
          </cell>
        </row>
        <row r="17450">
          <cell r="E17450">
            <v>527800198164</v>
          </cell>
          <cell r="F17450" t="str">
            <v>Realizar actividades de desminado humanitario en las comunidades rurales del municipio de unguía en el departamento del chocó</v>
          </cell>
        </row>
        <row r="17451">
          <cell r="E17451">
            <v>527800198363</v>
          </cell>
          <cell r="F17451" t="str">
            <v>Fortalecer la emisora comunitaria del municipio de Unguía en el departamento del Chocó</v>
          </cell>
        </row>
        <row r="17452">
          <cell r="E17452">
            <v>527800198373</v>
          </cell>
          <cell r="F17452" t="str">
            <v>Implementar un canal de televisión comunitario en el municipio de Unguía chocó</v>
          </cell>
        </row>
        <row r="17453">
          <cell r="E17453">
            <v>527800198424</v>
          </cell>
          <cell r="F17453" t="str">
            <v xml:space="preserve"> Implementar programa de reubicación en las comunidades afro, indígenas y mestizos del municipio de unguia –choco  </v>
          </cell>
        </row>
        <row r="17454">
          <cell r="E17454">
            <v>1423466148448</v>
          </cell>
          <cell r="F17454" t="str">
            <v xml:space="preserve">Levantar  la medida cautelar de prohibición de enajenación de predios , adoptada mediante la resolución 01 del 25 de junio 2009 CMAIPD en el municipio de Montelíbano - Córdoba </v>
          </cell>
        </row>
        <row r="17455">
          <cell r="E17455">
            <v>1423466148553</v>
          </cell>
          <cell r="F17455" t="str">
            <v>Gestionar  ante la ANT  un estudio veredal desde el municipio de Puerto Libertador, San José de Uré,  Montelíbano en el departamento de Córdoba y el municipio de Ituango en  el departamento de Antioquia con miras a la declaración de la Zona de Reserva Campesina del Alto San Jorge y Nordeste Antioqueño, para fomentar la economía campesina y superar las causas de los conflictos sociales</v>
          </cell>
        </row>
        <row r="17456">
          <cell r="E17456">
            <v>1423466148673</v>
          </cell>
          <cell r="F17456" t="str">
            <v>Ejecutar un proyecto de reforestación como una alternativa para la conservación y mitigación del cambio climático en el municipio de Montelíbano - Córdoba</v>
          </cell>
        </row>
        <row r="17457">
          <cell r="E17457">
            <v>1423466149386</v>
          </cell>
          <cell r="F17457" t="str">
            <v>Ejecutar de un programa de reforestación en las zonas degradadas por la minería ilegal en la cuenca del rio San Jorge,  como un mecanismo de reducción de los impactos ambientales y fomento de  educación ambiental en el municipio de Montelibano  Córdoba</v>
          </cell>
        </row>
        <row r="17458">
          <cell r="E17458">
            <v>1423466149405</v>
          </cell>
          <cell r="F17458" t="str">
            <v>Ejecutar proyecto de protección de recursos naturales para la conservación del agua en los 10 núcleos veredades  del municipio de Montelíbano- Córdoba</v>
          </cell>
        </row>
        <row r="17459">
          <cell r="E17459">
            <v>1423466149465</v>
          </cell>
          <cell r="F17459" t="str">
            <v xml:space="preserve"> Gestionar con la Agencia Nacional de Minería  la  formalización  de la pequeñas unidades mineras con el fin de que se pueda legalizar las canteras y el material de río para su explotación destinada al  uso del material en la construcción y mejoramiento de vías rurales en el municipio de Montelíbano- Córdoba  </v>
          </cell>
        </row>
        <row r="17460">
          <cell r="E17460">
            <v>1423466149470</v>
          </cell>
          <cell r="F17460" t="str">
            <v>Realizar actualización del catastro con miras a disminuir las tarifas del impuesto predial en los 10 núcleos del municipio de Montelíbano- Córdoba</v>
          </cell>
        </row>
        <row r="17461">
          <cell r="E17461">
            <v>1423466149502</v>
          </cell>
          <cell r="F17461" t="str">
            <v xml:space="preserve">Garantizar la presencia efectiva de las entidades como: Ministerio de Ambiente y Desarrollo Sostenible, Corporación Autónoma  Regional de los Valles del Sinú  y San Jorge, Parque Nacional Natural Paramillo , para el monitoreo y  control de actividades mineras y deforestación en el municipio de Montelíbano- Córdoba </v>
          </cell>
        </row>
        <row r="17462">
          <cell r="E17462">
            <v>1423466149525</v>
          </cell>
          <cell r="F17462" t="str">
            <v>Programa  de créditos especiales  para la compra de tierras en los 10 núcleos veredales  para la implementación de proyectos productivos en el  municipio de Montelíbano - Córdoba</v>
          </cell>
        </row>
        <row r="17463">
          <cell r="E17463">
            <v>1423466149536</v>
          </cell>
          <cell r="F17463" t="str">
            <v>Implementar un programa de  créditos para la compra de tierras a mujeres  y hombres cabezas de familia rurales de los 10 núcleos veredales del municipio de Montelíbano - Cordoba</v>
          </cell>
        </row>
        <row r="17464">
          <cell r="E17464">
            <v>1423466149539</v>
          </cell>
          <cell r="F17464" t="str">
            <v>Legalización de la pequeña y mediana propiedad rural en los 10 nucleos veredales, para promover el acceso al derecho de dominio y  producción agropecuaria en el  municipio de Montelibano Córdoba</v>
          </cell>
        </row>
        <row r="17465">
          <cell r="E17465">
            <v>1423466149590</v>
          </cell>
          <cell r="F17465" t="str">
            <v xml:space="preserve">Implementar un   proyecto de arrendamientos de tierras en los 10 núcleos veredales  para el pequeño y mediano productor  con el fin desarrollar un plan de siembra en el municipio de Montelíbano - Córdoba </v>
          </cell>
        </row>
        <row r="17466">
          <cell r="E17466">
            <v>1423466149704</v>
          </cell>
          <cell r="F17466" t="str">
            <v>Adjudicación y/ legalización de los bienes fiscales (Instituciones educativas, centros educativos , sedes y puestos de salud) en el municipio de Montelíbano- Cordoba</v>
          </cell>
        </row>
        <row r="17467">
          <cell r="E17467">
            <v>1423466149708</v>
          </cell>
          <cell r="F17467" t="str">
            <v xml:space="preserve"> Acceso a tierras para los campesinos(as)  que no tienen  tierras o es insuficiente, con el objeto de garantizar el acceso a la propiedad  rural e implementar proyectos productivos  en el municipio de Montelíbano -Córdoba </v>
          </cell>
        </row>
        <row r="17468">
          <cell r="E17468">
            <v>1423466149974</v>
          </cell>
          <cell r="F17468" t="str">
            <v xml:space="preserve">Gestionar ante el Instituto Geógrafico Agustín Codazzi (IGAC) la clarificación de los límites geográficos entre los municipios de Montelibano y Tierralta en el departamento de Córdoba </v>
          </cell>
        </row>
        <row r="17469">
          <cell r="E17469">
            <v>1423466151822</v>
          </cell>
          <cell r="F17469" t="str">
            <v xml:space="preserve">Gestión ante los legisladores </v>
          </cell>
        </row>
        <row r="17470">
          <cell r="E17470">
            <v>1423466151922</v>
          </cell>
          <cell r="F17470" t="str">
            <v xml:space="preserve">Articular acciones con las autoridades ambientales: CAR-CVS,  PNNP  y las autoridades étnicas del pueblo indígena Embera Katio del Alto San Jorge, para  concertar y revisar temas de manejo y uso sostenible de los recursos naturales  en el resguardo ubicado en los  municipios de Montelibano, Puerto Libertador y San Jose de Ure en el departamento de Cordoba </v>
          </cell>
        </row>
        <row r="17471">
          <cell r="E17471">
            <v>1423466151979</v>
          </cell>
          <cell r="F17471" t="str">
            <v>Realizar una gestión social  predial de los proyectos mineros antes de que la Agencia Nacional de Minería(ANM), autorice  las etapas de exploración y explotación, de tal manera que antes de conceder el título minero, el ente territorial y las autoridades indígenas, conozcan  el objetivo, alcance  y el estado de trámite de los proyectos</v>
          </cell>
        </row>
        <row r="17472">
          <cell r="E17472">
            <v>1423466152036</v>
          </cell>
          <cell r="F17472" t="str">
            <v>Ejecutar un proyecto de reforestación como una alternativa para la conservación del recurso hídrico con el pueblo indígena Zenu desde la vereda Aguas Vivas hasta Barranco Colorado en la  cuenca del rió San Jorge, para recuperar las áreas degradadas en el municipio de Montelibano Córdoba</v>
          </cell>
        </row>
        <row r="17473">
          <cell r="E17473">
            <v>1423466152125</v>
          </cell>
          <cell r="F17473" t="str">
            <v>Gestionar ante la Agencia Nacional de Tierra el acceso a la tierra para el pueblo indígena Zenú del Alto San Jorge, con el fin de ampliar el resguardo indígena a través de la compra de tierras o subsidios integrales  en los municipios de Montelíbano, Puerto Libertador y San José de Uré en el departamento de Córdoba</v>
          </cell>
        </row>
        <row r="17474">
          <cell r="E17474">
            <v>1423466152164</v>
          </cell>
          <cell r="F17474" t="str">
            <v>Ejecutar proyecto de delimitación y formulación del plan de ordenamiento de la zona amortiguadora del Parque Nacional Natural Paramillo en los municipios de Montelíbano, Puerto Libertador y San José de Uré, en el departamento de Córdoba</v>
          </cell>
        </row>
        <row r="17475">
          <cell r="E17475">
            <v>1423466152240</v>
          </cell>
          <cell r="F17475" t="str">
            <v xml:space="preserve">Celeridad en los trámites administrativos  que lleva la Unidad de Restitución de Tierras en el proceso de reparación colectiva del pueblo Embera Katío del Alto San Jorge en los municipios de Montelíbano, Puerto Libertador y San José de Uré </v>
          </cell>
        </row>
        <row r="17476">
          <cell r="E17476">
            <v>1423466152346</v>
          </cell>
          <cell r="F17476" t="str">
            <v>Gestionar ante la Agencia Nacional de Tierra el saneamiento y la ampliación  y  del resguardo indígena Quebrada Cañaveral en el Alto San Jorge, con el fin de garantizar la protección de los territorios ancestrales indígenas y asegurar su calidad de vida y bienestar integral en el futuro en los municipios de Montelibano, Puerto Libertador y San José de Ure en el departamento de Córdoba</v>
          </cell>
        </row>
        <row r="17477">
          <cell r="E17477">
            <v>1423466153782</v>
          </cell>
          <cell r="F17477" t="str">
            <v>Acceso a la tierra para comunidades afrodescendientes para la  constitución del Consejo Comunitario y posterior ampliación en el municipio de Montelíbano- Córdoba</v>
          </cell>
        </row>
        <row r="17478">
          <cell r="E17478">
            <v>1423580159934</v>
          </cell>
          <cell r="F17478" t="str">
            <v>Concientizar sobre los malos  hábitos y prácticas que dañan el medio ambiente.</v>
          </cell>
        </row>
        <row r="17479">
          <cell r="E17479">
            <v>1423580160367</v>
          </cell>
          <cell r="F17479" t="str">
            <v>Gestionar una oficina regional de la CVS para el Alto San Jorge, con un equipo técnico  interdisciplinario y presencia permanente de la Corporación Autónoma para el monitoreo y seguimiento en el municipio de Puerto Libertador-Córdoba.</v>
          </cell>
        </row>
        <row r="17480">
          <cell r="E17480">
            <v>1423580160603</v>
          </cell>
          <cell r="F17480" t="str">
            <v>Socializar, precisar y ajustar el mapa de recomendaciones de uso de suelo, teniendo en cuenta las determinantes ambientales, como la frontera agrícola, límite de PNN Paramillo, títulos de propiedad colectiva de pueblos étnicos, entre otras, en un lenguaje adecuado y claro para las comunidades del municipio de Puerto Libertador - Córdoba.</v>
          </cell>
        </row>
        <row r="17481">
          <cell r="E17481">
            <v>1423580160714</v>
          </cell>
          <cell r="F17481" t="str">
            <v>Otorgar derechos de uso para campesinos(as), alrededor de los 2.5 kilómetros del radio de explotación de la boca de las  minas  y por fuera de esta área en el municipio de Puerto Libertador- Córdoba</v>
          </cell>
        </row>
        <row r="17482">
          <cell r="E17482">
            <v>1423580160738</v>
          </cell>
          <cell r="F17482" t="str">
            <v>Priorizar la adjudicación de bienes baldíos para campesinos(as) en zonas de exploración o donde hay títulos mineros vigentes que no están haciendo explotación, en el municipio de Puerto Libertador - Córdoba</v>
          </cell>
        </row>
        <row r="17483">
          <cell r="E17483">
            <v>1423580160838</v>
          </cell>
          <cell r="F17483" t="str">
            <v>Implementar el  catastro rural  multipropósito en el municipio de  Puerto Libertador  -Córdoba</v>
          </cell>
        </row>
        <row r="17484">
          <cell r="E17484">
            <v>1423580160948</v>
          </cell>
          <cell r="F17484" t="str">
            <v>Actualizar el catastro rural y  las tarifas a aplicar para el impuesto predial, en el municipio de Puerto Libertador- Córdoba</v>
          </cell>
        </row>
        <row r="17485">
          <cell r="E17485">
            <v>1423580160966</v>
          </cell>
          <cell r="F17485" t="str">
            <v>Formalizar la pequeña y mediana propiedad rural  en el municipio de Puerto Libertador- Córdoba</v>
          </cell>
        </row>
        <row r="17486">
          <cell r="E17486">
            <v>1423580160994</v>
          </cell>
          <cell r="F17486" t="str">
            <v>Acceder al Fondo Nacional de Tierras para campesinos(as) que no tienen tierra o es insuficiente en el municipio de Puerto Libertador- Córdoba</v>
          </cell>
        </row>
        <row r="17487">
          <cell r="E17487">
            <v>1423580162752</v>
          </cell>
          <cell r="F17487" t="str">
            <v>Constituir la Zona de Reserva Campesina del Alto San Jorge en el municipio de Puerto Libertador- Córdoba</v>
          </cell>
        </row>
        <row r="17488">
          <cell r="E17488">
            <v>1423580162913</v>
          </cell>
          <cell r="F17488" t="str">
            <v>Clarificar los límites de los departamentos de Córdoba y  Antioquia, en la jurisdicción del municipio de Puerto Libertador</v>
          </cell>
        </row>
        <row r="17489">
          <cell r="E17489">
            <v>1423580162931</v>
          </cell>
          <cell r="F17489" t="str">
            <v>Clarificar y señalizar los linderos del área protegida en el municipio de  Puerto Libertador  -Córdoba</v>
          </cell>
        </row>
        <row r="17490">
          <cell r="E17490">
            <v>1423580163049</v>
          </cell>
          <cell r="F17490" t="str">
            <v xml:space="preserve">Comprometer a las autoridades ambientales CAR-CVS, PNNP, MADS y CORANTIOQUIA,  para que hagan la ordenación de la cuenca alta del Rio San Jorge a través de la constitución del POMCA empezando por el municipio de San José de Ure, Puerto Libertador, y Montelíbano (Córdoba) e Ituango (Antioquia). </v>
          </cell>
        </row>
        <row r="17491">
          <cell r="E17491">
            <v>1423580163081</v>
          </cell>
          <cell r="F17491" t="str">
            <v>Ejecutar un proyecto de reforestación liderado por mujeres, para la preservación de las fuentes hídricas con capacitación en educación ambiental, en  Puerto Libertador- Córdoba</v>
          </cell>
        </row>
        <row r="17492">
          <cell r="E17492">
            <v>1423580163166</v>
          </cell>
          <cell r="F17492" t="str">
            <v>Ampliar territorios titulados al resguardo Quebrada Cañaveral Embera Katio, en el municipio Puerto Libertador  -Córdoba</v>
          </cell>
        </row>
        <row r="17493">
          <cell r="E17493">
            <v>1423580163179</v>
          </cell>
          <cell r="F17493" t="str">
            <v>Formular e implementar un proyecto para la recuperación de los ecosistemas estratégicos degradados por la minería irresponsable. en el municipio de Puerto Libertador- Córdoba</v>
          </cell>
        </row>
        <row r="17494">
          <cell r="E17494">
            <v>1423580163192</v>
          </cell>
          <cell r="F17494" t="str">
            <v xml:space="preserve">Sanear el resguardo Quebrada Cañaveral Embera Katío  de Puerto Libertador  -Córdoba y clarificar sus linderos en el marco del proceso de restitución de tierras </v>
          </cell>
        </row>
        <row r="17495">
          <cell r="E17495">
            <v>1423580163226</v>
          </cell>
          <cell r="F17495" t="str">
            <v xml:space="preserve">Formular planes de manejo de recursos hídricos como componente de los Planes de Vida de los pueblos Embera Katío de Quebrada Cañaveral y pueblo Zenú del Resguardo Alto San Jorge  del municipio  de Puerto Libertador  -Córdoba </v>
          </cell>
        </row>
        <row r="17496">
          <cell r="E17496">
            <v>1423580163646</v>
          </cell>
          <cell r="F17496" t="str">
            <v>Activar una mesa de trabajo de autoridades ambientales para tomar acciones conjuntas frente a los conflictos socioambientales que afecten a los territorios y a la población de los pueblos Embera Katío y Zenú del Alto San Jorge</v>
          </cell>
        </row>
        <row r="17497">
          <cell r="E17497">
            <v>1423580163652</v>
          </cell>
          <cell r="F17497" t="str">
            <v>Gestionar ante la Agencia Nacional de Tierras el acceso preferente a la propiedad para la población víctima que no cuentan con tierra o es insuficiente para el Municipio de Puerto Libertador.</v>
          </cell>
        </row>
        <row r="17498">
          <cell r="E17498">
            <v>1423580163673</v>
          </cell>
          <cell r="F17498" t="str">
            <v xml:space="preserve">Adquirir predios que puedan ser adjudicados en calidad de propiedad colectiva al pueblo Zenú de Puerto Libertador  -Córdoba con el fin de construir infraestructura propia de educación y salud  </v>
          </cell>
        </row>
        <row r="17499">
          <cell r="E17499">
            <v>1423580163694</v>
          </cell>
          <cell r="F17499" t="str">
            <v>Ampliar territorios del Resguardo Zenú Alto San Jorge  de Puerto Libertador  -Córdoba</v>
          </cell>
        </row>
        <row r="17500">
          <cell r="E17500">
            <v>1423580163700</v>
          </cell>
          <cell r="F17500" t="str">
            <v>Formular un plan de ordenamiento y uso del suelo para el resguardo Zenú Alto San Jorge,  en el municipio de Puerto Libertador  -Córdoba</v>
          </cell>
        </row>
        <row r="17501">
          <cell r="E17501">
            <v>1423580163736</v>
          </cell>
          <cell r="F17501" t="str">
            <v>Sanear el resguardo Zenú Alto San Jorge de  Puerto Libertador  -Córdoba y clarificiar sus linderos</v>
          </cell>
        </row>
        <row r="17502">
          <cell r="E17502">
            <v>1423580163760</v>
          </cell>
          <cell r="F17502" t="str">
            <v>Gestionar la adquisición de predios por parte del Municipio  Puerto Libertador  -Córdoba, para que se realice la declaratoria de vía pública, para su posterior mejoramiento y ampliación.</v>
          </cell>
        </row>
        <row r="17503">
          <cell r="E17503">
            <v>1423580163798</v>
          </cell>
          <cell r="F17503" t="str">
            <v>Legalizar predios para adjudicar y titular los centros educativos, canchas públicas deportivas  y puestos de salud como bienes fiscales a nombre de la Alcaldía Municipal de Puerto Libertador  -Córdoba</v>
          </cell>
        </row>
        <row r="17504">
          <cell r="E17504">
            <v>1423580164222</v>
          </cell>
          <cell r="F17504" t="str">
            <v>Instar al Congreso de la República para que legisle sobre la participación ciudadana no étnica en los procesos minero-energéticos o de licenciamiento ambiental que afecten el territorio de los campesinos en la región Alto San Jorge</v>
          </cell>
        </row>
        <row r="17505">
          <cell r="E17505">
            <v>1423580164253</v>
          </cell>
          <cell r="F17505" t="str">
            <v>Adquirir predios para reubicación de escuelas o establecimientos educativos por riesgo de desastres naturales y  ampliación por hacinamiento.</v>
          </cell>
        </row>
        <row r="17506">
          <cell r="E17506">
            <v>1423682164203</v>
          </cell>
          <cell r="F17506" t="str">
            <v>Gestionar el acceso al fondo Nacional de Tierras  para los campesinos(as) y la comunidad Afrodescendiente para el establecimiento de proyectos productivos en el  municipio de San José de Uré Córdoba</v>
          </cell>
        </row>
        <row r="17507">
          <cell r="E17507">
            <v>1423682164205</v>
          </cell>
          <cell r="F17507" t="str">
            <v>Implementar un programa de cierre de la frontera agrícola mediante la reforestación con especies nativas y programas de sistemas agro-silvopastoriles en el municipio de San José de Uré – Cordoba</v>
          </cell>
        </row>
        <row r="17508">
          <cell r="E17508">
            <v>1423682164206</v>
          </cell>
          <cell r="F17508" t="str">
            <v>Implementar  un programa de créditos especiales para los campesinos(as) que no cuentan con tierras o son insuficientes para la realización  de sus proyectos productivos  en  el municipio de San José de Uré – Córdob</v>
          </cell>
        </row>
        <row r="17509">
          <cell r="E17509">
            <v>1423682164207</v>
          </cell>
          <cell r="F17509" t="str">
            <v xml:space="preserve">Gestionar una mesa de concertación con Parque Nacional Natural Paramillo, Agencia Nacional de Tierras, Agencia de Renovación del Territorio y la Superintendencia de Notariado y Registro para tratar el tema de tenencia y ocupación de tierras de los campesinos dentro del Parque Nacional en el municipio de San José de Uré </v>
          </cell>
        </row>
        <row r="17510">
          <cell r="E17510">
            <v>1423682164208</v>
          </cell>
          <cell r="F17510" t="str">
            <v>Clarificar  los  linderos entre el  Parque Nacional Natural Paramillo y las comunidades con la finalidad de redimir conflictos de uso en el municipio de San José de Uré</v>
          </cell>
        </row>
        <row r="17511">
          <cell r="E17511">
            <v>1423682164209</v>
          </cell>
          <cell r="F17511" t="str">
            <v>Gestionar ante el IGAC la clarificación de los límites geográficos entre los  municipios de  San José de Uré en el departamento de  Córdoba y  Taraza e Ituango  en Antioquia</v>
          </cell>
        </row>
        <row r="17512">
          <cell r="E17512">
            <v>1423682164211</v>
          </cell>
          <cell r="F17512" t="str">
            <v xml:space="preserve">Implementar el  catastro multipropósito, con el fin de brindar seguridad jurídica y apoyar las decisiones de ordenamiento territorial y de planeación económica, social y ambiental en el municipio  San José de Uré – Córdoba </v>
          </cell>
        </row>
        <row r="17513">
          <cell r="E17513">
            <v>1423682164212</v>
          </cell>
          <cell r="F17513" t="str">
            <v>Realizar actualización del catastro municipal   con miras a disminuir las tarifas del impuesto predial en el  municipio de San José de Uré - Córdoba</v>
          </cell>
        </row>
        <row r="17514">
          <cell r="E17514">
            <v>1423682164213</v>
          </cell>
          <cell r="F17514" t="str">
            <v>Garantizar el acceso al fondo Nacional de Tierras  a  las mujeres rurales, para desarrollar actividades agropecuarias  en el municipio de San José de Uré Córdoba</v>
          </cell>
        </row>
        <row r="17515">
          <cell r="E17515">
            <v>1423682164214</v>
          </cell>
          <cell r="F17515" t="str">
            <v xml:space="preserve">Crear una mesa de concertación entre el  sector minero energético y las comunidades para  exponer los impactos generados por la actividad  minera en el municipio de San José de Uré - Cordoba </v>
          </cell>
        </row>
        <row r="17516">
          <cell r="E17516">
            <v>1423682164215</v>
          </cell>
          <cell r="F17516" t="str">
            <v>Formalizar  la pequeña y mediana propiedad rural, para la implementación de proyectos productivos y el acceso a créditos  en el municipio de San José de Uré -Córdoba.</v>
          </cell>
        </row>
        <row r="17517">
          <cell r="E17517">
            <v>1423682164217</v>
          </cell>
          <cell r="F17517" t="str">
            <v xml:space="preserve">Gestionar ante la Agencia Nacional de Tierras la legalización de los bienes fiscales, con el fin de poder realizar inversión en estos por parte de la administración municipal  del  municipio de San José de Uré – Córdoba </v>
          </cell>
        </row>
        <row r="17518">
          <cell r="E17518">
            <v>1423682164218</v>
          </cell>
          <cell r="F17518" t="str">
            <v>Gestionar ante la Agencia Nacional de Tierras  la constitución, ampliación y saneamiento del resguardo Dochama en el municipio de San José de Uré - Córdoba.</v>
          </cell>
        </row>
        <row r="17519">
          <cell r="E17519">
            <v>1423682164219</v>
          </cell>
          <cell r="F17519" t="str">
            <v xml:space="preserve">Reconocer y legalizar los territorios ancestrales de las comunidades afrocolombianas e indígenas (Embera y Zenú)  en el municipio de San José de Uré – Córdoba  </v>
          </cell>
        </row>
        <row r="17520">
          <cell r="E17520">
            <v>1423682164220</v>
          </cell>
          <cell r="F17520" t="str">
            <v>Preservar y recuperar las fuentes hídricas afectadas por las actividades mineras, como una forma de garantizar el derecho a un ambiente sano de la población del municipio de San José de Uré  - Córdoba</v>
          </cell>
        </row>
        <row r="17521">
          <cell r="E17521">
            <v>1423682164224</v>
          </cell>
          <cell r="F17521" t="str">
            <v xml:space="preserve">Reubicar las familias de Versalles, Doradas, Flechas, que se encuentran afectadas por inundaciones y las de Bocas de Uré que se encuentran afectadas por inundaciones y deslizamientos en el municipio de San José de Uré – Córdoba </v>
          </cell>
        </row>
        <row r="17522">
          <cell r="E17522">
            <v>1423682164225</v>
          </cell>
          <cell r="F17522" t="str">
            <v xml:space="preserve">Clarificar por parte del IGAC  los límites entre los municipios de Montelibano, Puerto Libertador y San José de Uré en el departamento de Córdoba </v>
          </cell>
        </row>
        <row r="17523">
          <cell r="E17523">
            <v>1423682164308</v>
          </cell>
          <cell r="F17523" t="str">
            <v>Formular el plan de ordenamiento ambiental  y manejo  de la cuenca del Alto y Medio  San Jorge, con la finalidad de tomar decisiones encaminadas al desarrollo ambiental de la cuenca.</v>
          </cell>
        </row>
        <row r="17524">
          <cell r="E17524">
            <v>1423682164474</v>
          </cell>
          <cell r="F17524" t="str">
            <v xml:space="preserve"> Reforestar en bosque nativo dentro  del territorio de la comunidad Emberá Dochama en el Municipio de San José de Ure Córdoba.</v>
          </cell>
        </row>
        <row r="17525">
          <cell r="E17525">
            <v>1423807173216</v>
          </cell>
          <cell r="F17525" t="str">
            <v>Ampliar el territorio del Consejo Comunitario los Arapios - CONCOARAPIOS en el municipio de Tierralta (Córdoba)</v>
          </cell>
        </row>
        <row r="17526">
          <cell r="E17526">
            <v>1423807174173</v>
          </cell>
          <cell r="F17526" t="str">
            <v xml:space="preserve">Activar mesa de trabajo entre la empresa Urrá y las comunidades  con el fin de mitigar la ocupación irregular  y alternativas de proyectos de desarrollo en el municipio de Tierralta - Córdoba. </v>
          </cell>
        </row>
        <row r="17527">
          <cell r="E17527">
            <v>1423807174475</v>
          </cell>
          <cell r="F17527" t="str">
            <v xml:space="preserve">Solicitar los recursos ante el Ministerio del Medio Ambiente y la cooperación internacional  para el estudio detallado a escala  mayor de la zonificación ambiental  de la Zona de Reserva Forestal en las categorías B y C para adelantar la  solicitud de sustracción en en municipio de Tierralta -Cordoba </v>
          </cell>
        </row>
        <row r="17528">
          <cell r="E17528">
            <v>1423807174487</v>
          </cell>
          <cell r="F17528" t="str">
            <v xml:space="preserve">Gestionar ante la ANT la priorización del municipio de Tierralta con catastro multipropósito y ejecutar el barrido predial iniciando con el área protegida  y la zona rural del municipio de Tierralta - Córdoba . </v>
          </cell>
        </row>
        <row r="17529">
          <cell r="E17529">
            <v>1423807174708</v>
          </cell>
          <cell r="F17529" t="str">
            <v>Levantar la medida de protección colectiva, impuesta por el Comité Municipal de Atención Integral a la Población Desplazada por la Violencia (CMAIPD) en el municipio de Tierralta-Córdoba</v>
          </cell>
        </row>
        <row r="17530">
          <cell r="E17530">
            <v>1423807174722</v>
          </cell>
          <cell r="F17530" t="str">
            <v>Formalizar masivamente  la propiedad rural,  garantizando el acceso a la propiedad y mejorar la calidad de vida de los campesinos(as) en el municipio de Tierralta - Córdoba</v>
          </cell>
        </row>
        <row r="17531">
          <cell r="E17531">
            <v>1423807174745</v>
          </cell>
          <cell r="F17531" t="str">
            <v xml:space="preserve"> Microfocalizar y celeridad de las solicitudes de predios en Restitución de Tierras, con el fin de dar cumplimiento a la Ley 1448 de 2011 en Tierralta- Córdoba</v>
          </cell>
        </row>
        <row r="17532">
          <cell r="E17532">
            <v>1423807174816</v>
          </cell>
          <cell r="F17532" t="str">
            <v>Garantizar el acceso a la propiedad rural a mujeres cabeza de hogar y víctimas  para el establecimiento de proyectos productivos en el municipio de Tierralta- Córdoba</v>
          </cell>
        </row>
        <row r="17533">
          <cell r="E17533">
            <v>1423807175027</v>
          </cell>
          <cell r="F17533" t="str">
            <v>Tramitar una solicitud ante la Gobernación de Cordoba y se cree una comisión de límites  para gestionar ante el IGAC el ajuste de los límites geográficos del municipio de Tierralta, con los municipios de Montelíbano, Valencia, Montería(Córdoba) y Carepa e Ituango(Antioquia)</v>
          </cell>
        </row>
        <row r="17534">
          <cell r="E17534">
            <v>1423807175040</v>
          </cell>
          <cell r="F17534" t="str">
            <v>Realizar formación y actualización catastral que permita la espacialización de todas las veredas y elevar a la categoría de corregimiento a: Gallo, Diamante, Kilómetro 40, la Osa y Saiza en Tierralta</v>
          </cell>
        </row>
        <row r="17535">
          <cell r="E17535">
            <v>1423807175093</v>
          </cell>
          <cell r="F17535" t="str">
            <v>Gestionar el acceso a tierras para los habitantes rurales sin tierras o con tierra insuficiente con base en una caracterización que permita establecer la demanda  de tierras en el municipio de Tierralta – Córdoba</v>
          </cell>
        </row>
        <row r="17536">
          <cell r="E17536">
            <v>1423807175480</v>
          </cell>
          <cell r="F17536" t="str">
            <v>Gestionar ante el Banco Agrario  el acceso a créditos con bajas tasas de interés  para la compra de tierras y que beneficie a los campesinos(as) en el municipio de Tierralta- Córdoba, a través de la Agencia Nacional de Tierra y  la Comisión Nacional de Crédito Agropecuario</v>
          </cell>
        </row>
        <row r="17537">
          <cell r="E17537">
            <v>1423807175527</v>
          </cell>
          <cell r="F17537" t="str">
            <v>Adjudicar el predio Villa Rosa, el cual está a cargo del Fondo Nacional de Víctimas,  a 74 familias víctimas, que actualmente se encuentran en calidad de arrendatarios en  Tierralta - Córdoba</v>
          </cell>
        </row>
        <row r="17538">
          <cell r="E17538">
            <v>1423807175569</v>
          </cell>
          <cell r="F17538" t="str">
            <v>Gestionar ante la Agencia Nacional de Tierra la segregación del Proindiviso de las parcelas entregadas por el extinto INCORA en el municipio de Tierralta- Córdoba</v>
          </cell>
        </row>
        <row r="17539">
          <cell r="E17539">
            <v>1423807175954</v>
          </cell>
          <cell r="F17539" t="str">
            <v>Formular un proyecto de espacio de memoria viva (bosque) en el Resguardo Embera Katío del Alto Sinú del municipio de Tierralta - Córdoba</v>
          </cell>
        </row>
        <row r="17540">
          <cell r="E17540">
            <v>1423807176212</v>
          </cell>
          <cell r="F17540" t="str">
            <v xml:space="preserve">Revisión y ajuste del  Plan básico de Ordenamiento Territorial (PBOT) del municipio de Tierralta – Córdoba  a Plan de Ordenamiento Territorial (POT) </v>
          </cell>
        </row>
        <row r="17541">
          <cell r="E17541">
            <v>1423807176410</v>
          </cell>
          <cell r="F17541" t="str">
            <v>Realizar el saneamiento del Resguardo Embera Katio del Alto Sinú.</v>
          </cell>
        </row>
        <row r="17542">
          <cell r="E17542">
            <v>1423807176420</v>
          </cell>
          <cell r="F17542" t="str">
            <v xml:space="preserve">Articular mesa de trabajo con PNN Paramillo, con el fin de ordenar el territorio y establecer medidas transitorias con los ocupantes del parque en los sectores de Sinú, Manso y Saiza, en Tierralta. Con la presencia de la Alcaldía Municipal del municipio de Tierralta y en el marco de veeduría del PDET para discutir entre otros los proyectos alternativos sobre los cuales halla acuerdo. </v>
          </cell>
        </row>
        <row r="17543">
          <cell r="E17543">
            <v>1423807176482</v>
          </cell>
          <cell r="F17543" t="str">
            <v>Gestionar ante el MADS la sustracción de  6 kilómetros de vía Proco a Crucito que permita la conectividad vial de más de 50 veredas y el Resguardo Indígena con la cabecera municipal de Tierralta</v>
          </cell>
        </row>
        <row r="17544">
          <cell r="E17544">
            <v>1423807176517</v>
          </cell>
          <cell r="F17544" t="str">
            <v>Formular e implementar un plan de ordenamiento y manejo de los recursos naturales y del ambiente del resguardo Embera Katio del Alto Sinú.</v>
          </cell>
        </row>
        <row r="17545">
          <cell r="E17545">
            <v>1423807176582</v>
          </cell>
          <cell r="F17545" t="str">
            <v>Ampliar el resguardo indígena Embera Katio del Alto Sinú</v>
          </cell>
        </row>
        <row r="17546">
          <cell r="E17546">
            <v>1423807176617</v>
          </cell>
          <cell r="F17546" t="str">
            <v xml:space="preserve">Delimitar y esclarecer los límites  del Resguardo Indígena Embera Katio del Alto Sinú en el municipio de Tierralta - Córdoba </v>
          </cell>
        </row>
        <row r="17547">
          <cell r="E17547">
            <v>1423807176652</v>
          </cell>
          <cell r="F17547" t="str">
            <v>Adquirir y titular colectivamente tierras para las comunidades indígenas Zenú del municipio de Tierralta (Córdoba)</v>
          </cell>
        </row>
        <row r="17548">
          <cell r="E17548">
            <v>1423807176695</v>
          </cell>
          <cell r="F17548" t="str">
            <v>Constituir la Zona de Reserva Campesina del Alto Sinú, que permita la consolidación de la economía campesina, en el municipio de Tierralta- Córdoba</v>
          </cell>
        </row>
        <row r="17549">
          <cell r="E17549">
            <v>1423807176824</v>
          </cell>
          <cell r="F17549" t="str">
            <v>Revisión y ajustes al POPE  y socialización a los campesinos para el cumplimiento del ordenamiento pesquero, referente a la talla mínima para la pesca y el repoblamiento, en las comunidades ribereñas al embalse de Urrá en el municipio Tierralta- Córdoba</v>
          </cell>
        </row>
        <row r="17550">
          <cell r="E17550">
            <v>1423807178341</v>
          </cell>
          <cell r="F17550" t="str">
            <v>Levantar la limitación al dominio de declaración de área protegida impuesta por el Ministerio de Ambiente y Desarrollo Sostenible a los predios de la vereda Kilómetro 40, en el municipio de Tierralta - Cordoba</v>
          </cell>
        </row>
        <row r="17551">
          <cell r="E17551">
            <v>1423807178360</v>
          </cell>
          <cell r="F17551" t="str">
            <v>Gestionar ante la Agencia Nacional de Tierra la adjudicación a organizaciones campesinas  de la granja integral campesina,  creada en el marco del proyecto “Fortalecimiento a la economía campesina”, ejecutado en la vereda Naín Medio, para el beneficio de 200 familias campesinas en el municipio de Tierralta - Córdoba.</v>
          </cell>
        </row>
        <row r="17552">
          <cell r="E17552">
            <v>1423807178548</v>
          </cell>
          <cell r="F17552" t="str">
            <v xml:space="preserve">Adjudicar los bienes fiscales, consistentes en escuelas, centros y puestos de salud, escenarios deportivos y cementerios  en el municipio de Tierralta - Córdoba </v>
          </cell>
        </row>
        <row r="17553">
          <cell r="E17553">
            <v>1423807178575</v>
          </cell>
          <cell r="F17553" t="str">
            <v>Garantizar el acceso al Fondo Nacional de Tierras para 6 organizaciones afrodescendientes dispersas en la zona urbana y rural del municipio de Tierralta -  Córdoba, con la finalidad de  que dichas organizaciones cuenten con un territorio colectivo propio</v>
          </cell>
        </row>
        <row r="17554">
          <cell r="E17554">
            <v>1423807178617</v>
          </cell>
          <cell r="F17554" t="str">
            <v xml:space="preserve">Gestionar ante la ANT, la focalización del programa “formalizar para sustituir” en las veredas y corregimientos que tienen incidencia de cultivos de uso ilícito,con el objetivo de generar arraigo, acceso a la tierra y contribuir con la lucha contra los cultivos de uso ilícito  en el municipio de Tierralta-Córdoba. </v>
          </cell>
        </row>
        <row r="17555">
          <cell r="E17555">
            <v>1423807178633</v>
          </cell>
          <cell r="F17555" t="str">
            <v>Gestionar la recuperación  de la propiedad a nombre del municipio de Tierralta, consistente en una  placa polideportiva comunitaria de la vereda El Saltillo, en el corregimiento de Palmira en el municipio de Tierralta - Cordoba</v>
          </cell>
        </row>
        <row r="17556">
          <cell r="E17556">
            <v>1423807178688</v>
          </cell>
          <cell r="F17556" t="str">
            <v>Garantizar el acceso integral a la tierra para los participantes del Espacio Territorial de Capacitación y Reincorporación Gallo (ETCR)en el municipio de Tierralta</v>
          </cell>
        </row>
        <row r="17557">
          <cell r="E17557">
            <v>1423807179262</v>
          </cell>
          <cell r="F17557" t="str">
            <v>Gestionar con la Alcaldía de Tierralta, para que tome los correctivos necesarios en el cobro del  impuesto predial en la vereda el Cerro-corregimiento de Saiza en el municipio de Tierralta- Córdoba</v>
          </cell>
        </row>
        <row r="17558">
          <cell r="E17558">
            <v>1423855139258</v>
          </cell>
          <cell r="F17558" t="str">
            <v xml:space="preserve"> Sustraer las zonas tipo B y C de la  Reserva Forestal del Pacífico y otorgar derechos de uso en la zona tipo A ,creada mediante la Ley  2 de 1959 , con el objetivo de fomentar el acceso a tierras  en el municipio de Valencia - Córdoba</v>
          </cell>
        </row>
        <row r="17559">
          <cell r="E17559">
            <v>1423855139307</v>
          </cell>
          <cell r="F17559" t="str">
            <v xml:space="preserve"> Socialización y sensibilización  de los lineamientos y determinantes ambientales , por parte de la Corporación Autónoma Regional de los Valles del Sinú y San Jorge (CAR - CVS) con el objetivo de dar a conocer a las comunidades rurales el uso del suelo en el municipio de Valencia- Córdoba</v>
          </cell>
        </row>
        <row r="17560">
          <cell r="E17560">
            <v>1423855139318</v>
          </cell>
          <cell r="F17560" t="str">
            <v>Adjudicación y/o formalización de los bienes fiscales  en los 13 núcleos veredales, consistente en infraestructura escolar y puestos de salud en el municipio de Valencia- Córdoba</v>
          </cell>
        </row>
        <row r="17561">
          <cell r="E17561">
            <v>1423855139332</v>
          </cell>
          <cell r="F17561" t="str">
            <v xml:space="preserve">Monitorear y realizar seguimiento por parte de la autoridad ambiental y la ANT a las actividades ejecutadas por la reforestadora del Sinú y Kanguroid, en la zonas de reserva forestal tipo A,B,y C en  el municipio de Valencia  - Córdoba  </v>
          </cell>
        </row>
        <row r="17562">
          <cell r="E17562">
            <v>1423855139346</v>
          </cell>
          <cell r="F17562" t="str">
            <v xml:space="preserve">Constitución de Zonas de Reserva Natural de la Sociedad Civil en las veredas: Jaraguay, Jaraguay Arriba  las Cheras, Pescado Arriba, con el fin de proteger el ecosistemas o hábitat natural bajo parámetros de conservación, restauración y producción sostenible  en el municipio de Valencia- Córdoba.  </v>
          </cell>
        </row>
        <row r="17563">
          <cell r="E17563">
            <v>1423855139355</v>
          </cell>
          <cell r="F17563" t="str">
            <v xml:space="preserve">Implementar un  proyecto de reforestación como una alternativa para la conservación  del agua en los 13 núcleos veredales , que contribuya a la concientización del buen uso y cuidado del agua  en  el municipio de Valencia - Córdoba. </v>
          </cell>
        </row>
        <row r="17564">
          <cell r="E17564">
            <v>1423855139359</v>
          </cell>
          <cell r="F17564" t="str">
            <v>Programa de reforestación  con especies nativas para el cierre de la frontera agrícola y la mitigacion del cambio climatico en las veredas de Filo Pancho, Mata de Maiz, los Socios, Rusia 3, Rusia 10, Rusia 4, Tamarindo y el Reposo en el municipio de Valencia - Córdoba</v>
          </cell>
        </row>
        <row r="17565">
          <cell r="E17565">
            <v>1423855139388</v>
          </cell>
          <cell r="F17565" t="str">
            <v>Protección del área donde se encuentra el diapiro de lodo  en el corregimiento de Jaraguay en el municipio de Valencia - Córdoba</v>
          </cell>
        </row>
        <row r="17566">
          <cell r="E17566">
            <v>1423855140419</v>
          </cell>
          <cell r="F17566" t="str">
            <v xml:space="preserve">Acceso a la tierra para 30 familias indígenas del Pueblo Embera Katio,  en la vereda de Mieles Central del municipio de Valencia - Córdoba </v>
          </cell>
        </row>
        <row r="17567">
          <cell r="E17567">
            <v>1423855140423</v>
          </cell>
          <cell r="F17567" t="str">
            <v>Programa para la mujer rural de entrega gratuita y subsidio integral para la compra de tierras en los 13 núcleos veredales del municipio de Valencia - Córdoba</v>
          </cell>
        </row>
        <row r="17568">
          <cell r="E17568">
            <v>1423855140461</v>
          </cell>
          <cell r="F17568" t="str">
            <v>Presencia efectiva de entidades competentes en temas de tierra, con el objetivo  que las comunidades  puedan realizar consultas   y contar con  asesoría permanente de estas  en el municipio de Valencia - Córdoba</v>
          </cell>
        </row>
        <row r="17569">
          <cell r="E17569">
            <v>1423855140550</v>
          </cell>
          <cell r="F17569" t="str">
            <v>Proyecto de reubicación para 25 familias en el núcleo Las Nubes, vereda Pescados Arriba por estar en zona de alto riesgo de desastres en el municipio de Valencia - Córdoba</v>
          </cell>
        </row>
        <row r="17570">
          <cell r="E17570">
            <v>1423855140560</v>
          </cell>
          <cell r="F17570" t="str">
            <v>Acceso a créditos para la compra de tierras  por parte de los campesinos(as) de los 13 núcleos veredales, para la implementación de proyectos productivos y dinamización de sus economías familiares   en el municipio de Valencia-Córdoba</v>
          </cell>
        </row>
        <row r="17571">
          <cell r="E17571">
            <v>1423855140988</v>
          </cell>
          <cell r="F17571" t="str">
            <v xml:space="preserve">Legalización de las  canteras en los núcleos Las Nubes, Laton, Guadual, Santo Domingo, Brillante Piru, Villa Nueva, Rio Nuevo ,Cocuelo, y la vereda Nicaragua , con el fin de regular las actividades desarrolladas  en el  municipio de Valencia - Córdoba </v>
          </cell>
        </row>
        <row r="17572">
          <cell r="E17572">
            <v>1423855140998</v>
          </cell>
          <cell r="F17572" t="str">
            <v>Microfocalizar los 13 núcleos veredales , por parte de la Unidad de Restitución de Tierras Despojada, con el fin de brindarle atencion a las solicitudes de ingreso en el registro de tierras en el municipio de Valencia - Córdoba</v>
          </cell>
        </row>
        <row r="17573">
          <cell r="E17573">
            <v>1423855141002</v>
          </cell>
          <cell r="F17573" t="str">
            <v>Formalización masiva de la pequeña y mediana propiedad rural en los 13 núcleos veredales , con el objetivo de promover el acceso a la propiedad de los predios rurales y mejorar la calidad de vida de los campesinos(as) en el municipio de Valencia- Córdoba</v>
          </cell>
        </row>
        <row r="17574">
          <cell r="E17574">
            <v>1423855141014</v>
          </cell>
          <cell r="F17574" t="str">
            <v>Inclusión de las  iniciativas del pilar de  Ordenamiento Territorial en el PBOT  y el Plan de Desarrollo, con el fin de que estas sean conocidas por la administración municipal y demás actores del municipio, para articular acciones tendientes a la materialización de las iniciativas  en el municipio de Valencia - Córdoba</v>
          </cell>
        </row>
        <row r="17575">
          <cell r="E17575">
            <v>1423855141022</v>
          </cell>
          <cell r="F17575" t="str">
            <v>Acceso a Tierras para los campesinos(as) de los 13 núcleos veredales ,  para el establecimiento de proyectos productivos y el mejoramiento de las condiciones de vida de la población rural  en el municipio de Valencia - Cordoba</v>
          </cell>
        </row>
        <row r="17576">
          <cell r="E17576">
            <v>1423855141040</v>
          </cell>
          <cell r="F17576" t="str">
            <v xml:space="preserve">Implementar un programa de cierre de la frontera agrícola  en las veredas de Filo Pancho, Mata de Maiz, los Socios, Rusia 3, Rusia 4, Rusia 10, Tamarindo y el Reposo , con el objetivo de  generar sosteniblidad ambiental en el municipio de Valencia - Córdoba </v>
          </cell>
        </row>
        <row r="17577">
          <cell r="E17577">
            <v>1423855141123</v>
          </cell>
          <cell r="F17577" t="str">
            <v xml:space="preserve">Realizar un Plan de manejo ambiental en todos los núcleos veredales del Municipio de valencia </v>
          </cell>
        </row>
        <row r="17578">
          <cell r="E17578">
            <v>1423855142211</v>
          </cell>
          <cell r="F17578" t="str">
            <v>Gestionar la asignación de los bienes inmuebles rurales que se encuentran en extinción de dominio, con el objetivo de destinarlos  en arriendo a los campesinos(as), organizaciones sociales y productoras,  el municipio de Valencia – Córdoba.</v>
          </cell>
        </row>
        <row r="17579">
          <cell r="E17579">
            <v>1423855142685</v>
          </cell>
          <cell r="F17579" t="str">
            <v>Otorgar derechos de uso de manera transitoria mientras se sustrae la reserva forestal de la zona tipo B y C en el municipio de Valencia- Córdoba</v>
          </cell>
        </row>
        <row r="17580">
          <cell r="E17580">
            <v>1423855142688</v>
          </cell>
          <cell r="F17580" t="str">
            <v>Segregación  de los predios que están en común y proindiviso para 625  parceleros aproximadamente, en el municipio de Valencia</v>
          </cell>
        </row>
        <row r="17581">
          <cell r="E17581">
            <v>1423466149736</v>
          </cell>
          <cell r="F17581" t="str">
            <v>Mejoramiento y mantenimiento de las vías terciarias de todos los núcleos y sus  veredas en el  municipio de Montelibano- Córdoba, para mejorar la movilidad de las zona beneficiarias-.</v>
          </cell>
        </row>
        <row r="17582">
          <cell r="E17582">
            <v>1423466149902</v>
          </cell>
          <cell r="F17582" t="str">
            <v xml:space="preserve">Apertura de la vía que comunica la vereda Salcedo y Camaño a la vía de Manizales y otra vias de los nucleos veredales </v>
          </cell>
        </row>
        <row r="17583">
          <cell r="E17583">
            <v>1423466150420</v>
          </cell>
          <cell r="F17583" t="str">
            <v>Construcción de Puentes en los tramos  de las vías terciarias de las veredas de todos los núcleos veredales del municipio de Montelibano- Córdoba, para mejorar la movilidad de las zona beneficiarias-.</v>
          </cell>
        </row>
        <row r="17584">
          <cell r="E17584">
            <v>1423466151478</v>
          </cell>
          <cell r="F17584" t="str">
            <v>Ampliación para la prestación del servicio de energía eléctrica en todas las veredas del municipio.</v>
          </cell>
        </row>
        <row r="17585">
          <cell r="E17585">
            <v>1423466151485</v>
          </cell>
          <cell r="F17585" t="str">
            <v>Mejorar de las redes eléctricas delo núcleos veredales</v>
          </cell>
        </row>
        <row r="17586">
          <cell r="E17586">
            <v>1423466151514</v>
          </cell>
          <cell r="F17586" t="str">
            <v xml:space="preserve"> Construcción de un Distrito de Riego y drenaje  en todos los Núcleos Veredales de Montelibano.</v>
          </cell>
        </row>
        <row r="17587">
          <cell r="E17587">
            <v>1423466151881</v>
          </cell>
          <cell r="F17587" t="str">
            <v>Construcción de dos  puentes sobre el río San Jorge.</v>
          </cell>
        </row>
        <row r="17588">
          <cell r="E17588">
            <v>1423466151916</v>
          </cell>
          <cell r="F17588" t="str">
            <v>Construcción de un Puente que comunica a dos municipios</v>
          </cell>
        </row>
        <row r="17589">
          <cell r="E17589">
            <v>1423466151935</v>
          </cell>
          <cell r="F17589" t="str">
            <v>Mejoramiento de vías existentes</v>
          </cell>
        </row>
        <row r="17590">
          <cell r="E17590">
            <v>1423466151972</v>
          </cell>
          <cell r="F17590" t="str">
            <v>Apertura de vías</v>
          </cell>
        </row>
        <row r="17591">
          <cell r="E17591">
            <v>1423466151988</v>
          </cell>
          <cell r="F17591" t="str">
            <v>Dotación de celulares y redes de comunicación para institución educativas del Resguardo Cañaveral</v>
          </cell>
        </row>
        <row r="17592">
          <cell r="E17592">
            <v>1423466152001</v>
          </cell>
          <cell r="F17592" t="str">
            <v>Construcción de un planchon</v>
          </cell>
        </row>
        <row r="17593">
          <cell r="E17593">
            <v>1423466152012</v>
          </cell>
          <cell r="F17593" t="str">
            <v>Cobertura a internet para el resguardo Alto San Jorge</v>
          </cell>
        </row>
        <row r="17594">
          <cell r="E17594">
            <v>1423466152026</v>
          </cell>
          <cell r="F17594" t="str">
            <v>Proyecto de electrificación</v>
          </cell>
        </row>
        <row r="17595">
          <cell r="E17595">
            <v>1423466152028</v>
          </cell>
          <cell r="F17595" t="str">
            <v>Construcción de diferentes puentes en las veredas donde se encuentran asentadas las comunidades indigenas</v>
          </cell>
        </row>
        <row r="17596">
          <cell r="E17596">
            <v>1423466152035</v>
          </cell>
          <cell r="F17596" t="str">
            <v>Sistema de riego y drenaje para las comunidades Indígenas Resguardo Alto San Jorge</v>
          </cell>
        </row>
        <row r="17597">
          <cell r="E17597">
            <v>1423466152043</v>
          </cell>
          <cell r="F17597" t="str">
            <v xml:space="preserve"> Dotación de sistemas panales solares </v>
          </cell>
        </row>
        <row r="17598">
          <cell r="E17598">
            <v>1423466152066</v>
          </cell>
          <cell r="F17598" t="str">
            <v>Dotación de un banco de maquinaria amarilla.</v>
          </cell>
        </row>
        <row r="17599">
          <cell r="E17599">
            <v>1423466152069</v>
          </cell>
          <cell r="F17599" t="str">
            <v>Construcción e instalación de antenas de comunicación.</v>
          </cell>
        </row>
        <row r="17600">
          <cell r="E17600">
            <v>1423466152146</v>
          </cell>
          <cell r="F17600" t="str">
            <v>Construir puentes.</v>
          </cell>
        </row>
        <row r="17601">
          <cell r="E17601">
            <v>1423466152154</v>
          </cell>
          <cell r="F17601" t="str">
            <v>Construcción de un puente peatonal</v>
          </cell>
        </row>
        <row r="17602">
          <cell r="E17602">
            <v>1423466152172</v>
          </cell>
          <cell r="F17602" t="str">
            <v>Construcción de terraplén y obras de arte</v>
          </cell>
        </row>
        <row r="17603">
          <cell r="E17603">
            <v>1423466152227</v>
          </cell>
          <cell r="F17603" t="str">
            <v>Construcción de puentes y aperturas de Vías para comunidades del resguardo cañaveral Enbera Katio.</v>
          </cell>
        </row>
        <row r="17604">
          <cell r="E17604">
            <v>1423466152253</v>
          </cell>
          <cell r="F17604" t="str">
            <v>Capacitar personal de la comunidad para el funcionamiento técnico de la emisora</v>
          </cell>
        </row>
        <row r="17605">
          <cell r="E17605">
            <v>1423466152263</v>
          </cell>
          <cell r="F17605" t="str">
            <v>Construcción de placas huellas</v>
          </cell>
        </row>
        <row r="17606">
          <cell r="E17606">
            <v>1423466152285</v>
          </cell>
          <cell r="F17606" t="str">
            <v>Pavimentación de los cascos urbanos.</v>
          </cell>
        </row>
        <row r="17607">
          <cell r="E17607">
            <v>1423466152303</v>
          </cell>
          <cell r="F17607" t="str">
            <v>Construcción de planchones sobre el río San Jorge</v>
          </cell>
        </row>
        <row r="17608">
          <cell r="E17608">
            <v>1423466152317</v>
          </cell>
          <cell r="F17608" t="str">
            <v>Mejoramiento de vías terciarias</v>
          </cell>
        </row>
        <row r="17609">
          <cell r="E17609">
            <v>1423466152325</v>
          </cell>
          <cell r="F17609" t="str">
            <v>Construcción de puentes</v>
          </cell>
        </row>
        <row r="17610">
          <cell r="E17610">
            <v>1423466152352</v>
          </cell>
          <cell r="F17610" t="str">
            <v>Construcción de una  vía  transversal para conectar al Uraba Antioqueño con el bajo Cauca</v>
          </cell>
        </row>
        <row r="17611">
          <cell r="E17611">
            <v>1423580162939</v>
          </cell>
          <cell r="F17611" t="str">
            <v>Capacitar el personal de la comunidad para el funcionamiento de la emisora Embera Katío</v>
          </cell>
        </row>
        <row r="17612">
          <cell r="E17612">
            <v>1423580162950</v>
          </cell>
          <cell r="F17612" t="str">
            <v>Construcción de  Puentes  vehículares sobre el río San Jorge y  quebradas Chigorodó y el Bagre.</v>
          </cell>
        </row>
        <row r="17613">
          <cell r="E17613">
            <v>1423580162957</v>
          </cell>
          <cell r="F17613" t="str">
            <v>Desarrollar un proyecto de energías limpias y conectividad en establecimientos educativos rurales de Puerto Libertador</v>
          </cell>
        </row>
        <row r="17614">
          <cell r="E17614">
            <v>1423580162964</v>
          </cell>
          <cell r="F17614" t="str">
            <v>Dotación de plantas solares para instituciones educativas y Resguardo cañaveral Embera Katio</v>
          </cell>
        </row>
        <row r="17615">
          <cell r="E17615">
            <v>1423580162977</v>
          </cell>
          <cell r="F17615" t="str">
            <v>Estudios, diseños y Construcción de Estructuras de Obras de control de Inundaciones</v>
          </cell>
        </row>
        <row r="17616">
          <cell r="E17616">
            <v>1423580162983</v>
          </cell>
          <cell r="F17616" t="str">
            <v>Funcionamiento de Kioskos vive digital.</v>
          </cell>
        </row>
        <row r="17617">
          <cell r="E17617">
            <v>1423580163000</v>
          </cell>
          <cell r="F17617" t="str">
            <v xml:space="preserve">Acceso y mejoramiento de las comunicaciones y conectividad </v>
          </cell>
        </row>
        <row r="17618">
          <cell r="E17618">
            <v>1423580163010</v>
          </cell>
          <cell r="F17618" t="str">
            <v>Construir un Distrito de Riego y Drenaje o similar  con enfoque diferencial.</v>
          </cell>
        </row>
        <row r="17619">
          <cell r="E17619">
            <v>1423580163023</v>
          </cell>
          <cell r="F17619" t="str">
            <v>Sistema de riego para la mujer rural</v>
          </cell>
        </row>
        <row r="17620">
          <cell r="E17620">
            <v>1423580163030</v>
          </cell>
          <cell r="F17620" t="str">
            <v>Dotar en redes y elementos  de comunicación  para el resguardo embera katio</v>
          </cell>
        </row>
        <row r="17621">
          <cell r="E17621">
            <v>1423580163047</v>
          </cell>
          <cell r="F17621" t="str">
            <v>Mejoramiento y mantenimiento de las vías terciarias en los núcleos veredales con enfoque diferencial.</v>
          </cell>
        </row>
        <row r="17622">
          <cell r="E17622">
            <v>1423580163054</v>
          </cell>
          <cell r="F17622" t="str">
            <v xml:space="preserve"> MEJORAMIENTO Y MANTENIMIENTO DE LAS VÍAS SIN SERVIDUMBRE DE PASO LEGALIZADO.</v>
          </cell>
        </row>
        <row r="17623">
          <cell r="E17623">
            <v>1423580163061</v>
          </cell>
          <cell r="F17623" t="str">
            <v>Gratuidad del servicio de energía y alumbrado público.</v>
          </cell>
        </row>
        <row r="17624">
          <cell r="E17624">
            <v>1423580163086</v>
          </cell>
          <cell r="F17624" t="str">
            <v>Construcción en Pavimento rígido.</v>
          </cell>
        </row>
        <row r="17625">
          <cell r="E17625">
            <v>1423580163089</v>
          </cell>
          <cell r="F17625" t="str">
            <v>Reubicación de redes de alta tensión</v>
          </cell>
        </row>
        <row r="17626">
          <cell r="E17626">
            <v>1423580163678</v>
          </cell>
          <cell r="F17626" t="str">
            <v xml:space="preserve">Construcción de Puentes sobre quebradas.   </v>
          </cell>
        </row>
        <row r="17627">
          <cell r="E17627">
            <v>1423580163698</v>
          </cell>
          <cell r="F17627" t="str">
            <v>Ampliación de Primarias, secundarias y terciarias.</v>
          </cell>
        </row>
        <row r="17628">
          <cell r="E17628">
            <v>1423580163705</v>
          </cell>
          <cell r="F17628" t="str">
            <v xml:space="preserve">MANTENIMIENTO Y MEJORAMIENTO DE LAS REDES DE ALTA, MEDIA Y BANJA TENSIÓN </v>
          </cell>
        </row>
        <row r="17629">
          <cell r="E17629">
            <v>1423580163710</v>
          </cell>
          <cell r="F17629" t="str">
            <v>Construcción de puentes colgantes peatonales</v>
          </cell>
        </row>
        <row r="17630">
          <cell r="E17630">
            <v>1423580163735</v>
          </cell>
          <cell r="F17630" t="str">
            <v>Construcción de vía principal para interconectar al Uraba Antioqueño con el Bajo Cauca.</v>
          </cell>
        </row>
        <row r="17631">
          <cell r="E17631">
            <v>1423580163747</v>
          </cell>
          <cell r="F17631" t="str">
            <v>Implementar conectividad de redes de internet y celular</v>
          </cell>
        </row>
        <row r="17632">
          <cell r="E17632">
            <v>1423682163647</v>
          </cell>
          <cell r="F17632" t="str">
            <v>Construir Placas huellas en las vías terciarias de todas las veredas de los núcleos veredales del Municipio de San José de Uré.</v>
          </cell>
        </row>
        <row r="17633">
          <cell r="E17633">
            <v>1423682163704</v>
          </cell>
          <cell r="F17633" t="str">
            <v>Construir  Puentes Peatonales en la zona rural de San Jose de Ure</v>
          </cell>
        </row>
        <row r="17634">
          <cell r="E17634">
            <v>1423682163712</v>
          </cell>
          <cell r="F17634" t="str">
            <v xml:space="preserve">Construir  un Puente vehicular para comunicar a San José de Uré con el Corregimiento de Versalles  </v>
          </cell>
        </row>
        <row r="17635">
          <cell r="E17635">
            <v>1423682163752</v>
          </cell>
          <cell r="F17635" t="str">
            <v>Pavimentar  Vía San José de Uré al municipio de Taraza</v>
          </cell>
        </row>
        <row r="17636">
          <cell r="E17636">
            <v>1423682164260</v>
          </cell>
          <cell r="F17636" t="str">
            <v>Implementar sistemas alternativos para el abastecimiento de agua en el desarrollo de las actividades agropecuarias  para el consumo familiar en todas las veredas del municipio de San José de Uré (Córdoba), con el fin de suministrar permanentemente el recurso hídrico a dichas actividades.</v>
          </cell>
        </row>
        <row r="17637">
          <cell r="E17637">
            <v>1423682164452</v>
          </cell>
          <cell r="F17637" t="str">
            <v>Suministrar  energías alternativas para los Embera-katio de la parcialidad Dochama en los territorios indígenas de San Antonio Indígena,el Bosque(tablao) y batatado en el municipio de San Jose de Ure.</v>
          </cell>
        </row>
        <row r="17638">
          <cell r="E17638">
            <v>1423682164552</v>
          </cell>
          <cell r="F17638" t="str">
            <v xml:space="preserve">Construir  Puentes Vehiculares para los núcleos veredales del municipio de San Jose de Ure </v>
          </cell>
        </row>
        <row r="17639">
          <cell r="E17639">
            <v>1423682164568</v>
          </cell>
          <cell r="F17639" t="str">
            <v>Construir Puentes Peatonales para servicio de la comunidad indígena Embera Katio</v>
          </cell>
        </row>
        <row r="17640">
          <cell r="E17640">
            <v>1423682166440</v>
          </cell>
          <cell r="F17640" t="str">
            <v xml:space="preserve"> Construir  puente vehicular sobre la quebrada de San Antonio en la vía Versalles San Pedrito en el municipio de San Jose de Ure(Córdoba)</v>
          </cell>
        </row>
        <row r="17641">
          <cell r="E17641">
            <v>1423682166887</v>
          </cell>
          <cell r="F17641" t="str">
            <v xml:space="preserve">  Mejorar las vías terciarias  de los núcleos veredales del Municipio de San José de Uré.</v>
          </cell>
        </row>
        <row r="17642">
          <cell r="E17642">
            <v>1423682166942</v>
          </cell>
          <cell r="F17642" t="str">
            <v xml:space="preserve">Mejorar y mantener  las vías sin servidumbre de paso legalizado,(caminos veredales, camino de herradura de la zona rural del municipio de San Jose de Ure).  </v>
          </cell>
        </row>
        <row r="17643">
          <cell r="E17643">
            <v>1423682166974</v>
          </cell>
          <cell r="F17643" t="str">
            <v>Mejorar y adecuar caminos  ancestrales de herradura de la comunidad indígena Embera-katio del municipio de San Jose de Ure.</v>
          </cell>
        </row>
        <row r="17644">
          <cell r="E17644">
            <v>1423682166997</v>
          </cell>
          <cell r="F17644" t="str">
            <v xml:space="preserve"> Mejorar  el servicio de energia electrica, mediante la instalacionn de una nueva subestacion electrica  y el mejoramiento de redes electricas.   de alta, media y baja tensión en  las veredas de los 8 núcleos veredales  del Municipio de San Jose de Ure</v>
          </cell>
        </row>
        <row r="17645">
          <cell r="E17645">
            <v>1423682166999</v>
          </cell>
          <cell r="F17645" t="str">
            <v>Ampliar redes  eléctricas de Alta y media tensión en las veredas de los 7 núcleos veredales del municipio de San Jose de Ure.</v>
          </cell>
        </row>
        <row r="17646">
          <cell r="E17646">
            <v>1423682167002</v>
          </cell>
          <cell r="F17646" t="str">
            <v>Mejorar la infraestructura para la prestación del servicio de Comunicación en el municipio de San Jose de Ure.</v>
          </cell>
        </row>
        <row r="17647">
          <cell r="E17647">
            <v>1423682167003</v>
          </cell>
          <cell r="F17647" t="str">
            <v>Suministrar  e Instalar de Sistemas de Energías renovables en las zonas con difícil acceso  y de restricción ambiental en los 7  núcleos veredales del municipio de San Jose de Ure(Córdoba)</v>
          </cell>
        </row>
        <row r="17648">
          <cell r="E17648">
            <v>1423682167169</v>
          </cell>
          <cell r="F17648" t="str">
            <v>Adecuar tierras mediante construcción de sistema de riegos artesanales comunitarios y drenajes si se requiere en las comunidades de los 8 núcleos veredales del municipio  de San José de Ure.</v>
          </cell>
        </row>
        <row r="17649">
          <cell r="E17649">
            <v>1423682167176</v>
          </cell>
          <cell r="F17649" t="str">
            <v>Fortalecer Programas comunitarios dirigido a las organizaciones de mujeres que permitan la ejecución,administración,y sostenibilidad de obras civiles en los ocho núcleos veredales  del municipio de San Jose de Ure. Córdoba</v>
          </cell>
        </row>
        <row r="17650">
          <cell r="E17650">
            <v>1423807173283</v>
          </cell>
          <cell r="F17650" t="str">
            <v>Mejoramiento De Vías De Las Veredas De Todos Los Núcleos Veredales Parte 1 en el municipio de Tierralta – Córdoba.</v>
          </cell>
        </row>
        <row r="17651">
          <cell r="E17651">
            <v>1423807173325</v>
          </cell>
          <cell r="F17651" t="str">
            <v>Mejoramiento De Vías De Las Veredas De Todos Los Núcleos Veredales Parte 2 en el municipio de Tierralta – Córdoba.</v>
          </cell>
        </row>
        <row r="17652">
          <cell r="E17652">
            <v>1423807173375</v>
          </cell>
          <cell r="F17652" t="str">
            <v>Mejoramiento De Vías De Las Veredas De Todos Los Núcleos Veredales Parte 3 en el municipio de Tierralta – Córdoba.</v>
          </cell>
        </row>
        <row r="17653">
          <cell r="E17653">
            <v>1423807174201</v>
          </cell>
          <cell r="F17653" t="str">
            <v>Construcción de Puentes Vehiculares parte 1 en el municipio de Tierralta – Córdoba.</v>
          </cell>
        </row>
        <row r="17654">
          <cell r="E17654">
            <v>1423807174280</v>
          </cell>
          <cell r="F17654" t="str">
            <v>Construcción de Puentes Vehiculares. parte 2 en el municipio de Tierralta – Córdoba.</v>
          </cell>
        </row>
        <row r="17655">
          <cell r="E17655">
            <v>1423807174388</v>
          </cell>
          <cell r="F17655" t="str">
            <v xml:space="preserve">Construcción De Puentes Colgantes  en el municipio de Tierralta – Córdoba. </v>
          </cell>
        </row>
        <row r="17656">
          <cell r="E17656">
            <v>1423807174588</v>
          </cell>
          <cell r="F17656" t="str">
            <v xml:space="preserve">Construcción De Nuevas Vías en el municipio de Tierralta – Córdoba. </v>
          </cell>
        </row>
        <row r="17657">
          <cell r="E17657">
            <v>1423807174702</v>
          </cell>
          <cell r="F17657" t="str">
            <v>Construcción De Placas Huellas en el municipio de Tierralta – Córdoba.</v>
          </cell>
        </row>
        <row r="17658">
          <cell r="E17658">
            <v>1423807174864</v>
          </cell>
          <cell r="F17658" t="str">
            <v>Ampliación y mejoramiento de cobertura de redes eléctricas o energías alternativas y  capacitación  en el municipio de Tierralta – Córdoba.</v>
          </cell>
        </row>
        <row r="17659">
          <cell r="E17659">
            <v>1423807174959</v>
          </cell>
          <cell r="F17659" t="str">
            <v>Mejoramiento de Puentes  en madera en los núcleos Parque A Y B  en el municipio de Tierralta – Córdoba.</v>
          </cell>
        </row>
        <row r="17660">
          <cell r="E17660">
            <v>1423807175004</v>
          </cell>
          <cell r="F17660" t="str">
            <v>Pavimentación De Vías en el municipio de Tierralta – Córdoba.</v>
          </cell>
        </row>
        <row r="17661">
          <cell r="E17661">
            <v>1423807175899</v>
          </cell>
          <cell r="F17661" t="str">
            <v xml:space="preserve">Acceso Y Mejoramiento De Las  Comunicaciones Y Conectividad en el municipio de Tierralta – Córdoba. </v>
          </cell>
        </row>
        <row r="17662">
          <cell r="E17662">
            <v>1423807175919</v>
          </cell>
          <cell r="F17662" t="str">
            <v>Construcción de Distritos de Riego y drenaje o su similar en el municipio de Tierralta – Córdoba.</v>
          </cell>
        </row>
        <row r="17663">
          <cell r="E17663">
            <v>1423807175937</v>
          </cell>
          <cell r="F17663" t="str">
            <v>Construcción de teleférico en el municipio de Tierralta – Córdoba.</v>
          </cell>
        </row>
        <row r="17664">
          <cell r="E17664">
            <v>1423807175950</v>
          </cell>
          <cell r="F17664" t="str">
            <v>Construcción de reductores de velocidad en el municipio de Tierralta – Córdoba.</v>
          </cell>
        </row>
        <row r="17665">
          <cell r="E17665">
            <v>1423807175995</v>
          </cell>
          <cell r="F17665" t="str">
            <v xml:space="preserve">Estudios, Diseños  para la ejecución de obras de Recuperación, Canalización, Dragado y protección en las riveras del Río y quebradas </v>
          </cell>
        </row>
        <row r="17666">
          <cell r="E17666">
            <v>1423807176102</v>
          </cell>
          <cell r="F17666" t="str">
            <v>Programas de Capacitación técnicas para la adecuación y sostenibilidad de proyectos de adecuación de tierras y manejo ambiental en el municipio de Tierralta – Córdoba.</v>
          </cell>
        </row>
        <row r="17667">
          <cell r="E17667">
            <v>1423807176131</v>
          </cell>
          <cell r="F17667" t="str">
            <v>Suministro e instalación de un sistema de Energía Alternativa con su respectiva capacitación en el municipio de Tierralta – Córdoba.</v>
          </cell>
        </row>
        <row r="17668">
          <cell r="E17668">
            <v>1423807176187</v>
          </cell>
          <cell r="F17668" t="str">
            <v>Regular los niveles de agua del embalse en el municipio de Tierralta – Córdoba.</v>
          </cell>
        </row>
        <row r="17669">
          <cell r="E17669">
            <v>1423807176223</v>
          </cell>
          <cell r="F17669" t="str">
            <v>Implementar el dragado en los ríos: Verde, Esmeralda y Sinú por parte de  la Empresa Urrá en el municipio de Tierralta-Córdoba</v>
          </cell>
        </row>
        <row r="17670">
          <cell r="E17670">
            <v>1423807176299</v>
          </cell>
          <cell r="F17670" t="str">
            <v>Ejecutar un proyecto de energía alternativa con paneles solares para 13 comunidades indígenas que habitan en el Resguardo Indígena Embera Katio del Alto Sinú en el municipio de Tierralta-Cordoba</v>
          </cell>
        </row>
        <row r="17671">
          <cell r="E17671">
            <v>1423807176307</v>
          </cell>
          <cell r="F17671" t="str">
            <v>Ejecutar un proyecto de electrificación, que  garantice el servicio de energia electrica a todas las comunidades del resguardo indigena Embera Katio del Alto Sinú  en el municipio de Tierralta Córdoba</v>
          </cell>
        </row>
        <row r="17672">
          <cell r="E17672">
            <v>1423807176310</v>
          </cell>
          <cell r="F17672" t="str">
            <v>Instalar un teléfono satelital y un kiosko Vive Digital en el  Resguardo Indígena Embera Katio del Alto Sinú</v>
          </cell>
        </row>
        <row r="17673">
          <cell r="E17673">
            <v>1423807176390</v>
          </cell>
          <cell r="F17673" t="str">
            <v xml:space="preserve">Diseñar y construir puentes peatonales  colgantes al interior del Resguardo Indígena Embera Katio del Alto Sinú en el municipio de Tierralta - Córdoba </v>
          </cell>
        </row>
        <row r="17674">
          <cell r="E17674">
            <v>1423807176436</v>
          </cell>
          <cell r="F17674" t="str">
            <v>Mejorar los caminos entre las comunidades indígenas: Beguidó-Kanyidó y Mutatá  en el Resguardo Indígena Embera Katio del Alto Sinú</v>
          </cell>
        </row>
        <row r="17675">
          <cell r="E17675">
            <v>1423807176448</v>
          </cell>
          <cell r="F17675" t="str">
            <v>implementar mantenimiento y apertura de los caminos en el Resguardo Indígena Embera Katio del Alto Sinú</v>
          </cell>
        </row>
        <row r="17676">
          <cell r="E17676">
            <v>1423807176520</v>
          </cell>
          <cell r="F17676" t="str">
            <v>Construcción de una vía que comunique al Uraba Antioqueño - Valencia- Tierralta - Puerto Libertador - San Jose de Ure -  Bajo Cauca.</v>
          </cell>
        </row>
        <row r="17677">
          <cell r="E17677">
            <v>1423807176545</v>
          </cell>
          <cell r="F17677" t="str">
            <v xml:space="preserve">Construcción de casetas en cada uno de los puertos que permita pernoctar a las comunidades alejadas de las orillas de los puertos. </v>
          </cell>
        </row>
        <row r="17678">
          <cell r="E17678">
            <v>1423855139203</v>
          </cell>
          <cell r="F17678" t="str">
            <v>Suministro de sistema de energía alternativa para la comunidad Emberá Katio.</v>
          </cell>
        </row>
        <row r="17679">
          <cell r="E17679">
            <v>1423855139264</v>
          </cell>
          <cell r="F17679" t="str">
            <v>Construcción de puentes vehiculares y peatonales para mejorar la movilidad en las veredas de los núcleos.</v>
          </cell>
        </row>
        <row r="17680">
          <cell r="E17680">
            <v>1423855139314</v>
          </cell>
          <cell r="F17680" t="str">
            <v>Construcción de puentes vehiculares y peatonales para mejorar la movilidad en las veredas de los núcleos.</v>
          </cell>
        </row>
        <row r="17681">
          <cell r="E17681">
            <v>1423855139348</v>
          </cell>
          <cell r="F17681" t="str">
            <v>Adecuación y mejoramiento de las vías de acceso de todos los núcleos Veredales con material seleccionado y obras de arte.</v>
          </cell>
        </row>
        <row r="17682">
          <cell r="E17682">
            <v>1423855139393</v>
          </cell>
          <cell r="F17682" t="str">
            <v>Adecuacion y mantenimiento de las vías, construccion de placas huellas y obras de arte en los siguientes núcleos veredales.. Villanueva, Jaraguay, San Rafael, El Faro y Rio Nuevo.</v>
          </cell>
        </row>
        <row r="17683">
          <cell r="E17683">
            <v>1423855139420</v>
          </cell>
          <cell r="F17683" t="str">
            <v>Adecuación y mejoramiento de las vías de acceso de todos los núcleos Veredales con material seleccionado y obras de arte.</v>
          </cell>
        </row>
        <row r="17684">
          <cell r="E17684">
            <v>1423855140991</v>
          </cell>
          <cell r="F17684" t="str">
            <v>Construcción de Boxcoulvert en los nucleos Reposo, Guadual, Santa clara,Rio Nuevo,Mata de maiz, San Rafael y Santo Domingo.</v>
          </cell>
        </row>
        <row r="17685">
          <cell r="E17685">
            <v>1423855141004</v>
          </cell>
          <cell r="F17685" t="str">
            <v>Mejoramiento en las redes eléctricas en los núcleos veredales Jaraguay, el faro, las nubes, el latón, guadual, San Rafael. Villanueva, mata maíz, Santo Domingo y Rio nuevo</v>
          </cell>
        </row>
        <row r="17686">
          <cell r="E17686">
            <v>1423855141041</v>
          </cell>
          <cell r="F17686" t="str">
            <v>Ampliación de las redes del sistema eléctrico,en los  núcleo EL Cocuelo, Reposo, el Faro, Santo Domingo, Mata de Maíz,  Mieles, San Rafael, el Latón, las nubes, Jaraguay,  guadual y Villa nueva.</v>
          </cell>
        </row>
        <row r="17687">
          <cell r="E17687">
            <v>1423855141086</v>
          </cell>
          <cell r="F17687" t="str">
            <v>Construcción de un sistema de almacenamiento de agua a las familias de  la Etnia Embera Katio.</v>
          </cell>
        </row>
        <row r="17688">
          <cell r="E17688">
            <v>1423855141089</v>
          </cell>
          <cell r="F17688" t="str">
            <v>Construcción de corredor vial y ecoturistico</v>
          </cell>
        </row>
        <row r="17689">
          <cell r="E17689">
            <v>1423855141099</v>
          </cell>
          <cell r="F17689" t="str">
            <v>Implementación  de  un modelo empresarial para la administración de las vías terciarias de todos los núcleos veredales.</v>
          </cell>
        </row>
        <row r="17690">
          <cell r="E17690">
            <v>1423855141104</v>
          </cell>
          <cell r="F17690" t="str">
            <v xml:space="preserve">Gas natural subsidiado. </v>
          </cell>
        </row>
        <row r="17691">
          <cell r="E17691">
            <v>1423855141113</v>
          </cell>
          <cell r="F17691" t="str">
            <v>Construcción de obras de mitigación de inundaciones en las poblaciones rivereñas del río Sinú.</v>
          </cell>
        </row>
        <row r="17692">
          <cell r="E17692">
            <v>1423855141115</v>
          </cell>
          <cell r="F17692" t="str">
            <v xml:space="preserve">Fortalecer la estrategia de kioskos vive digital en dos sedes educativas </v>
          </cell>
        </row>
        <row r="17693">
          <cell r="E17693">
            <v>1423855142138</v>
          </cell>
          <cell r="F17693" t="str">
            <v>Construcción de obras de dragado.</v>
          </cell>
        </row>
        <row r="17694">
          <cell r="E17694">
            <v>1423855142140</v>
          </cell>
          <cell r="F17694" t="str">
            <v>Instalación y ampliación de antenas de comunicación, zona wifi gratis y red móvil.</v>
          </cell>
        </row>
        <row r="17695">
          <cell r="E17695">
            <v>1423855142147</v>
          </cell>
          <cell r="F17695" t="str">
            <v>Financiación para distritos de riego.</v>
          </cell>
        </row>
        <row r="17696">
          <cell r="E17696">
            <v>1423855142170</v>
          </cell>
          <cell r="F17696" t="str">
            <v>Mejoramiento de la capa rodura, construcción de placa huella y boxcoulvert</v>
          </cell>
        </row>
        <row r="17697">
          <cell r="E17697">
            <v>1423855142181</v>
          </cell>
          <cell r="F17697" t="str">
            <v>Mejoramiento de la vía Montería- Valencia a Uraba Antioqueño.</v>
          </cell>
        </row>
        <row r="17698">
          <cell r="E17698">
            <v>1423855142188</v>
          </cell>
          <cell r="F17698" t="str">
            <v>Mejoramiento de la vía que comunica el municipio de Valencia- Ralito- Planeta Rica.</v>
          </cell>
        </row>
        <row r="17699">
          <cell r="E17699">
            <v>1423855142206</v>
          </cell>
          <cell r="F17699" t="str">
            <v>Estudios socio económicos  de la tarifa del servicio de energía en el Municipio de Valencia.</v>
          </cell>
        </row>
        <row r="17700">
          <cell r="E17700">
            <v>1423855143378</v>
          </cell>
          <cell r="F17700" t="str">
            <v>Construcción de Distritos de riego, para  mejorar la productividad agrícola  en los núcleos veredales de RIO NUEVO, REPOSO, EL FARO, MIELES, JARAGUAY, SAN RAFAEL, LAS NUBES, VILLA NUEVA Y EL LATÓN.</v>
          </cell>
        </row>
        <row r="17701">
          <cell r="E17701">
            <v>1423855143415</v>
          </cell>
          <cell r="F17701" t="str">
            <v>Construcción de Sistema de  almacenamiento  y captación de aguas para mejorar la productividad agrícola para todas las veredas del núcleo verdal de SANTO DOMINGO y GUADUAL del Municipio de Valencia</v>
          </cell>
        </row>
        <row r="17702">
          <cell r="E17702">
            <v>1423466148607</v>
          </cell>
          <cell r="F17702" t="str">
            <v>Brigadas médicas en salud.</v>
          </cell>
        </row>
        <row r="17703">
          <cell r="E17703">
            <v>1423466148615</v>
          </cell>
          <cell r="F17703" t="str">
            <v>Capacitación a los agentes comunitarios en Salud.</v>
          </cell>
        </row>
        <row r="17704">
          <cell r="E17704">
            <v>1423466148617</v>
          </cell>
          <cell r="F17704" t="str">
            <v>Cobertura en los servicios de salud.</v>
          </cell>
        </row>
        <row r="17705">
          <cell r="E17705">
            <v>1423466149581</v>
          </cell>
          <cell r="F17705" t="str">
            <v>Habilitación de los servicios de laboratorio clínico.</v>
          </cell>
        </row>
        <row r="17706">
          <cell r="E17706">
            <v>1423466149639</v>
          </cell>
          <cell r="F17706" t="str">
            <v>Mejoramiento y remodelacion de las infraestructuras físicas de los puestos y centros  de salud.</v>
          </cell>
        </row>
        <row r="17707">
          <cell r="E17707">
            <v>1423466149685</v>
          </cell>
          <cell r="F17707" t="str">
            <v>Dotación de ambulancias.</v>
          </cell>
        </row>
        <row r="17708">
          <cell r="E17708">
            <v>1423466149737</v>
          </cell>
          <cell r="F17708" t="str">
            <v>Dotación de centros y puestos de salud.</v>
          </cell>
        </row>
        <row r="17709">
          <cell r="E17709">
            <v>1423466149881</v>
          </cell>
          <cell r="F17709" t="str">
            <v>Dispensación de  medicamentos.</v>
          </cell>
        </row>
        <row r="17710">
          <cell r="E17710">
            <v>1423466150009</v>
          </cell>
          <cell r="F17710" t="str">
            <v>Recurso humano calificado en salud.</v>
          </cell>
        </row>
        <row r="17711">
          <cell r="E17711">
            <v>1423466150159</v>
          </cell>
          <cell r="F17711" t="str">
            <v>Programas de salud mental.</v>
          </cell>
        </row>
        <row r="17712">
          <cell r="E17712">
            <v>1423466150230</v>
          </cell>
          <cell r="F17712" t="str">
            <v>Programas de promoción y prevención.</v>
          </cell>
        </row>
        <row r="17713">
          <cell r="E17713">
            <v>1423466150292</v>
          </cell>
          <cell r="F17713" t="str">
            <v>Sistemas de veedurías y seguimientos en salud.</v>
          </cell>
        </row>
        <row r="17714">
          <cell r="E17714">
            <v>1423466150403</v>
          </cell>
          <cell r="F17714" t="str">
            <v>Gestión de la salud pública</v>
          </cell>
        </row>
        <row r="17715">
          <cell r="E17715">
            <v>1423466150434</v>
          </cell>
          <cell r="F17715" t="str">
            <v>Promoción de la salud de la mujer rural.</v>
          </cell>
        </row>
        <row r="17716">
          <cell r="E17716">
            <v>1423466151827</v>
          </cell>
          <cell r="F17716" t="str">
            <v>Atención con enfoque diferencial en los centros y puestos de salud.</v>
          </cell>
        </row>
        <row r="17717">
          <cell r="E17717">
            <v>1423466151878</v>
          </cell>
          <cell r="F17717" t="str">
            <v>Programas de promoción y prevención con enfoque diferencial.</v>
          </cell>
        </row>
        <row r="17718">
          <cell r="E17718">
            <v>1423466151968</v>
          </cell>
          <cell r="F17718" t="str">
            <v>Implementación del SISPI en la comunidad indígena Zenu y Embera Katio.</v>
          </cell>
        </row>
        <row r="17719">
          <cell r="E17719">
            <v>1423466152000</v>
          </cell>
          <cell r="F17719" t="str">
            <v>Ambulancia de transporte asistencial básica fluvial.</v>
          </cell>
        </row>
        <row r="17720">
          <cell r="E17720">
            <v>1423466152021</v>
          </cell>
          <cell r="F17720" t="str">
            <v>Formación y dotación en primeros auxilios.</v>
          </cell>
        </row>
        <row r="17721">
          <cell r="E17721">
            <v>1423466152053</v>
          </cell>
          <cell r="F17721" t="str">
            <v>Infraestructura de salud con enfoque diferencial.</v>
          </cell>
        </row>
        <row r="17722">
          <cell r="E17722">
            <v>1423466152070</v>
          </cell>
          <cell r="F17722" t="str">
            <v>Promoción y prevención de la salud publica del pueblo Zenu.</v>
          </cell>
        </row>
        <row r="17723">
          <cell r="E17723">
            <v>1423466152079</v>
          </cell>
          <cell r="F17723" t="str">
            <v>Fortalecimiento de los saberes ancestrales de los Zenú.</v>
          </cell>
        </row>
        <row r="17724">
          <cell r="E17724">
            <v>1423466152264</v>
          </cell>
          <cell r="F17724" t="str">
            <v>Atención en salud con enfoque diferencial a la comunidad Emberá Katio.</v>
          </cell>
        </row>
        <row r="17725">
          <cell r="E17725">
            <v>1423466152335</v>
          </cell>
          <cell r="F17725" t="str">
            <v>Adquisición de transporte básico en salud para la comunidad indígena Emberá Katio.</v>
          </cell>
        </row>
        <row r="17726">
          <cell r="E17726">
            <v>1423466152344</v>
          </cell>
          <cell r="F17726" t="str">
            <v>Capacitación a la comunidad Embera Katio en deberes y derechos.</v>
          </cell>
        </row>
        <row r="17727">
          <cell r="E17727">
            <v>1423466152375</v>
          </cell>
          <cell r="F17727" t="str">
            <v>Capacitación en salud a la comunidad Embera Katio.</v>
          </cell>
        </row>
        <row r="17728">
          <cell r="E17728">
            <v>1423466152399</v>
          </cell>
          <cell r="F17728" t="str">
            <v>Prestación de los servicios de salud con enfoque étnico.</v>
          </cell>
        </row>
        <row r="17729">
          <cell r="E17729">
            <v>1423466153469</v>
          </cell>
          <cell r="F17729" t="str">
            <v>Brigadas médicas a la comunidad Afro del municipio de Montelibano.</v>
          </cell>
        </row>
        <row r="17730">
          <cell r="E17730">
            <v>1423466153484</v>
          </cell>
          <cell r="F17730" t="str">
            <v>Capacitación y dotación de agentes comunitarios en la comunidad Afro.</v>
          </cell>
        </row>
        <row r="17731">
          <cell r="E17731">
            <v>1423580160344</v>
          </cell>
          <cell r="F17731" t="str">
            <v>Adquisición de cuatro ambulancias terrestres y una acuática.</v>
          </cell>
        </row>
        <row r="17732">
          <cell r="E17732">
            <v>1423580160583</v>
          </cell>
          <cell r="F17732" t="str">
            <v>Cobertura universal al 100% al sistema de seguridad social en salud.</v>
          </cell>
        </row>
        <row r="17733">
          <cell r="E17733">
            <v>1423580160616</v>
          </cell>
          <cell r="F17733" t="str">
            <v>Botiquines comunitarios.</v>
          </cell>
        </row>
        <row r="17734">
          <cell r="E17734">
            <v>1423580160681</v>
          </cell>
          <cell r="F17734" t="str">
            <v>Construcción de Centros de salud.</v>
          </cell>
        </row>
        <row r="17735">
          <cell r="E17735">
            <v>1423580160837</v>
          </cell>
          <cell r="F17735" t="str">
            <v>Implementar programas de atención Psicosocial</v>
          </cell>
        </row>
        <row r="17736">
          <cell r="E17736">
            <v>1423580162584</v>
          </cell>
          <cell r="F17736" t="str">
            <v>Fortalecimiento y seguimiento en programas de desarrollo en salud.</v>
          </cell>
        </row>
        <row r="17737">
          <cell r="E17737">
            <v>1423580162759</v>
          </cell>
          <cell r="F17737" t="str">
            <v>Dispensación de  medicamentos en cada puesto de Salud en los Corregimientos.</v>
          </cell>
        </row>
        <row r="17738">
          <cell r="E17738">
            <v>1423580162904</v>
          </cell>
          <cell r="F17738" t="str">
            <v>Dotación de equipos bio-médicos, insumos y mobiliario a puestos de salud.</v>
          </cell>
        </row>
        <row r="17739">
          <cell r="E17739">
            <v>1423580162945</v>
          </cell>
          <cell r="F17739" t="str">
            <v>Contratación de personal calificado para la prestación de los servicios de salud.</v>
          </cell>
        </row>
        <row r="17740">
          <cell r="E17740">
            <v>1423580162966</v>
          </cell>
          <cell r="F17740" t="str">
            <v>Habilitación de los servicios de salud del centro del Corregimiento de Juan Jose.</v>
          </cell>
        </row>
        <row r="17741">
          <cell r="E17741">
            <v>1423580162971</v>
          </cell>
          <cell r="F17741" t="str">
            <v xml:space="preserve">Fortalecimiento del sistema de vigilancia y control en la atención en salud. </v>
          </cell>
        </row>
        <row r="17742">
          <cell r="E17742">
            <v>1423580162980</v>
          </cell>
          <cell r="F17742" t="str">
            <v>Mejoramiento de las infraestructuras físicas de puestos de salud existentes.</v>
          </cell>
        </row>
        <row r="17743">
          <cell r="E17743">
            <v>1423580162995</v>
          </cell>
          <cell r="F17743" t="str">
            <v>Programas de Salud pública para la disminución de enfermedades en todos los Corregimientos del municipio de Puerto Libertador.</v>
          </cell>
        </row>
        <row r="17744">
          <cell r="E17744">
            <v>1423580163016</v>
          </cell>
          <cell r="F17744" t="str">
            <v>Construir  casa indígena para la atención en salud del resguardo Embera Katio con su respectiva dotación.</v>
          </cell>
        </row>
        <row r="17745">
          <cell r="E17745">
            <v>1423580163031</v>
          </cell>
          <cell r="F17745" t="str">
            <v>Fortalecer  modelo de atención de la IPS  en la comunidad Embera Katio.</v>
          </cell>
        </row>
        <row r="17746">
          <cell r="E17746">
            <v>1423580163035</v>
          </cell>
          <cell r="F17746" t="str">
            <v>Capacitar  para la compresión del contenido del derecho a la salud  a través del sistema SISPI propio Étnico.</v>
          </cell>
        </row>
        <row r="17747">
          <cell r="E17747">
            <v>1423580163046</v>
          </cell>
          <cell r="F17747" t="str">
            <v>Contratación a promotores de salud para la  comunidad Zenu Alto San Jorge.</v>
          </cell>
        </row>
        <row r="17748">
          <cell r="E17748">
            <v>1423580163074</v>
          </cell>
          <cell r="F17748" t="str">
            <v>Elaboración de un Plan Obligatorio en Salud para la  Etnia Zenú Alto San Jorge.</v>
          </cell>
        </row>
        <row r="17749">
          <cell r="E17749">
            <v>1423580163079</v>
          </cell>
          <cell r="F17749" t="str">
            <v>Completar UPC ley 691 de 2001 a las comunidades del resguardo Zenú del Alto San Jorge.</v>
          </cell>
        </row>
        <row r="17750">
          <cell r="E17750">
            <v>1423580163137</v>
          </cell>
          <cell r="F17750" t="str">
            <v>Brigadas de salud a la comunidad del resguardo Zenú Alto San Jorge.</v>
          </cell>
        </row>
        <row r="17751">
          <cell r="E17751">
            <v>1423580163143</v>
          </cell>
          <cell r="F17751" t="str">
            <v>Construir consultorios tradicionales.</v>
          </cell>
        </row>
        <row r="17752">
          <cell r="E17752">
            <v>1423580163152</v>
          </cell>
          <cell r="F17752" t="str">
            <v>Gestionar la  habilitación de los servicios de salud de  IPS Y EPS a la comunidad del resguardo Zenú Alto San Jorge.</v>
          </cell>
        </row>
        <row r="17753">
          <cell r="E17753">
            <v>1423580163160</v>
          </cell>
          <cell r="F17753" t="str">
            <v>Gestionar el funcionamiento de la IPS Embera Chazodo para la atención en salud de la comunidad Embera Katio.</v>
          </cell>
        </row>
        <row r="17754">
          <cell r="E17754">
            <v>1423580163165</v>
          </cell>
          <cell r="F17754" t="str">
            <v xml:space="preserve">Fortalecer el modelo de atención en el marco SISPI de la comunidad Embera Katio. </v>
          </cell>
        </row>
        <row r="17755">
          <cell r="E17755">
            <v>1423580163175</v>
          </cell>
          <cell r="F17755" t="str">
            <v>Capacitar a un promotor de salud por cada comunidad del resguardo Embera Katio.</v>
          </cell>
        </row>
        <row r="17756">
          <cell r="E17756">
            <v>1423580163181</v>
          </cell>
          <cell r="F17756" t="str">
            <v>Capacitar a las parteras y parteros del resguardo Embera Katio con enfoque étnico.</v>
          </cell>
        </row>
        <row r="17757">
          <cell r="E17757">
            <v>1423580163189</v>
          </cell>
          <cell r="F17757" t="str">
            <v>Implementar plan de atención de emergencia en salud para la comunidad Embera Katio.</v>
          </cell>
        </row>
        <row r="17758">
          <cell r="E17758">
            <v>1423580163197</v>
          </cell>
          <cell r="F17758" t="str">
            <v>Capacitación con enfoque diferencial a la comunidad del  resguardo Zenú del Alto San Jorge.</v>
          </cell>
        </row>
        <row r="17759">
          <cell r="E17759">
            <v>1423580163218</v>
          </cell>
          <cell r="F17759" t="str">
            <v>Crear un instituto permanente que brinde servicios de atención psicosocial</v>
          </cell>
        </row>
        <row r="17760">
          <cell r="E17760">
            <v>1423580164240</v>
          </cell>
          <cell r="F17760" t="str">
            <v>Erradicar las EPS y que esos recursos vengan directos al prestador del servicio.</v>
          </cell>
        </row>
        <row r="17761">
          <cell r="E17761">
            <v>1423580164248</v>
          </cell>
          <cell r="F17761" t="str">
            <v>Casa materna para el municipio de Puerto Libertador.</v>
          </cell>
        </row>
        <row r="17762">
          <cell r="E17762">
            <v>1423580164252</v>
          </cell>
          <cell r="F17762" t="str">
            <v>Programa en lactancia exclusiva a la mujer rural.</v>
          </cell>
        </row>
        <row r="17763">
          <cell r="E17763">
            <v>1423682163002</v>
          </cell>
          <cell r="F17763" t="str">
            <v xml:space="preserve">  Capacitar en primeros auxilios y promoción de la salud a las comunidades rurales del municipio de San José de Ure en el Departamento de Córdoba</v>
          </cell>
        </row>
        <row r="17764">
          <cell r="E17764">
            <v>1423682163135</v>
          </cell>
          <cell r="F17764" t="str">
            <v>Construir Infraestructuras en salud en los corregimientos de Puerto Colombia, vereda Campamento, El Triunfo, Bocas de La Cristalina del municipio de San José de Ure en el Departamento de Córdoba</v>
          </cell>
        </row>
        <row r="17765">
          <cell r="E17765">
            <v>1423682163145</v>
          </cell>
          <cell r="F17765" t="str">
            <v>Mejorar y ampliar los puestos de salud de Versalles, Bocas de Ure del municipio de San José de Ure en el Departamento de Córdoba</v>
          </cell>
        </row>
        <row r="17766">
          <cell r="E17766">
            <v>1423682163157</v>
          </cell>
          <cell r="F17766" t="str">
            <v>Asegurar en los servicios de salud a la población rural del municipio de San José de Ure en el Departamento de Córdoba</v>
          </cell>
        </row>
        <row r="17767">
          <cell r="E17767">
            <v>1423682163184</v>
          </cell>
          <cell r="F17767" t="str">
            <v xml:space="preserve">Construir el centro de pensamiento en salud a la comunidad Embera Katio - Dochama - comunidad el Bosque Ibudo del Municipio de San Jose de Ure Departamento de Córdoba </v>
          </cell>
        </row>
        <row r="17768">
          <cell r="E17768">
            <v>1423682163204</v>
          </cell>
          <cell r="F17768" t="str">
            <v>Contratar recurso humano calificado para los puestos de salud de Versalles, Bocas de Ure, Puerto Colombia, El Triunfo, Campamento y Bocas La Cristalina en el municipio de San José de Ure en el Departamento de Córdoba</v>
          </cell>
        </row>
        <row r="17769">
          <cell r="E17769">
            <v>1423682163225</v>
          </cell>
          <cell r="F17769" t="str">
            <v>Dispensar medicamentos a las comunidades rurales en los puestos de salud de Versalles y Bocas de Ure del municipio de San José de Ure en el Departamento de Córdoba</v>
          </cell>
        </row>
        <row r="17770">
          <cell r="E17770">
            <v>1423682163636</v>
          </cell>
          <cell r="F17770" t="str">
            <v>Adquirir ambulancias rurales para el traslado de pacientes en los puestos de salud Versalles, Bocas de Ure y Bocas La Cristalina en el municipio de San José de Ure Departamento de Córdoba</v>
          </cell>
        </row>
        <row r="17771">
          <cell r="E17771">
            <v>1423682163657</v>
          </cell>
          <cell r="F17771" t="str">
            <v>Adquirir Botiquines comunitarios para la atención de los primeros auxilios en los núcleos veredales que conforman el municipio de San José de Ure en el Departamento de Córdoba</v>
          </cell>
        </row>
        <row r="17772">
          <cell r="E17772">
            <v>1423682163683</v>
          </cell>
          <cell r="F17772" t="str">
            <v>Dotar el centro de pensamiento Indígena del Resguardo Embera Katio DOCHAMA de la comunidad IBUDO Bosque del municipio de San José de Ure en el Departamento de Córdoba</v>
          </cell>
        </row>
        <row r="17773">
          <cell r="E17773">
            <v>1423682163709</v>
          </cell>
          <cell r="F17773" t="str">
            <v>Fortalecer servicios de salud con enfoque diferencial a las comunidad indígenas Embera Katio y Zenu del municipio de San José de Ure en el Departamento de Córdoba</v>
          </cell>
        </row>
        <row r="17774">
          <cell r="E17774">
            <v>1423682164227</v>
          </cell>
          <cell r="F17774" t="str">
            <v>Fortalecer los conocimientos ancestrales de la medicina tradicional en las comunidades Étnicas de la zona rural del municipio de San José de Ure en el Departamento de Córdoba</v>
          </cell>
        </row>
        <row r="17775">
          <cell r="E17775">
            <v>1423682164263</v>
          </cell>
          <cell r="F17775" t="str">
            <v>Gestionar acciones de promoción y prevención de la salud en los núcleos veredales que conforman el municipio de San José de Ure  en el Departamento de Córdoba</v>
          </cell>
        </row>
        <row r="17776">
          <cell r="E17776">
            <v>1423682164264</v>
          </cell>
          <cell r="F17776" t="str">
            <v>Gestionar brigadas médicas especializadas en salud en todos los núcleos veredales que conforman el municipio de San José de Ure en el Departamento de Córdoba</v>
          </cell>
        </row>
        <row r="17777">
          <cell r="E17777">
            <v>1423682164272</v>
          </cell>
          <cell r="F17777" t="str">
            <v>Adquirir unidad móvil de salud al servicio de las comunidades rurales del municipio de San José de Ure en el Departamento de Córdoba</v>
          </cell>
        </row>
        <row r="17778">
          <cell r="E17778">
            <v>1423682164286</v>
          </cell>
          <cell r="F17778" t="str">
            <v>Fortalecer  la red hospitalaria y de los servicios de salud en los puestos y centros de salud existentes en el municipio de San José de Ure en el Departamento de Córdoba</v>
          </cell>
        </row>
        <row r="17779">
          <cell r="E17779">
            <v>1423682164297</v>
          </cell>
          <cell r="F17779" t="str">
            <v>Implementar programas de salud pública en los núcleos veredales que conforman el municipio de San José de Ure en el Departamento de Córdoba</v>
          </cell>
        </row>
        <row r="17780">
          <cell r="E17780">
            <v>1423682164309</v>
          </cell>
          <cell r="F17780" t="str">
            <v xml:space="preserve"> Adquirir equipos médicos básicos para los puestos de salud de Versalles, Bocas de Ure , Puerto Colombia, Bocas La Cristalina, El Triunfo y Campamento en el municipio de San José de Ure en el Departamento de Córdoba</v>
          </cell>
        </row>
        <row r="17781">
          <cell r="E17781">
            <v>1423807173034</v>
          </cell>
          <cell r="F17781" t="str">
            <v>Adquirir ambulancias terrestres rurales para los Corregimientos Frasquillo, San Felipe de Cadillo, Caramelo, Batata, Palmira, Zaiza  en el municipio de Tierralta en el Departamento de Córdoba.</v>
          </cell>
        </row>
        <row r="17782">
          <cell r="E17782">
            <v>1423807173077</v>
          </cell>
          <cell r="F17782" t="str">
            <v>Adquirir botiquines comunitarios para la atención de los primeros auxilios en las 233 Veredas que conforman el municipio de Tierralta en el Departamento de Córdoba.</v>
          </cell>
        </row>
        <row r="17783">
          <cell r="E17783">
            <v>1423807173123</v>
          </cell>
          <cell r="F17783" t="str">
            <v>Mejorar la red integral de prestación de servicios de salud en el municipio de Tierralta  en el Departamento de Córdoba.</v>
          </cell>
        </row>
        <row r="17784">
          <cell r="E17784">
            <v>1423807173161</v>
          </cell>
          <cell r="F17784" t="str">
            <v>Implementar programas de prevención y control de enfermedades tropicales en la zona rural del municipio de Tierralta departamento de Córdoba.</v>
          </cell>
        </row>
        <row r="17785">
          <cell r="E17785">
            <v>1423807173204</v>
          </cell>
          <cell r="F17785" t="str">
            <v>Construir  infraestructuras nuevas de puestos de salud ubicados en Bocas de Conejo, Gallo, Santa Fe de Ralito, Severinera, Kilómetro 40, El Rosario,  San Felipe de Cadillo, Bocas de Crucito, Manantiales y Zaiza en el municipio de Tierralta en el Departamento de Córdoba.</v>
          </cell>
        </row>
        <row r="17786">
          <cell r="E17786">
            <v>1423807173233</v>
          </cell>
          <cell r="F17786" t="str">
            <v>Mejorar las infraestructuras de los puestos y centros de salud rurales  ubicados en: Santa Marta, Caramelo,  Venado, Palmira, Pasacaballo, Villa Providencia, Frasquillo, Volador, Morales, Nueva Unión, Batata, Diamante, Manta Gordal, El Llano, Santa Isabel y San Clemente en el municipio de Tierralta en el Departamento de Córdoba.</v>
          </cell>
        </row>
        <row r="17787">
          <cell r="E17787">
            <v>1423807173373</v>
          </cell>
          <cell r="F17787" t="str">
            <v>Dotar con equipos médicos básicos a los puestos y centros de salud en el municipio de Tierralta en el Departamento de Córdoba.</v>
          </cell>
        </row>
        <row r="17788">
          <cell r="E17788">
            <v>1423807173397</v>
          </cell>
          <cell r="F17788" t="str">
            <v>Habilitar el servicio de laboratorio clínico en los CAMU en el Corregimiento Caramelo, Crucito, Palmira, Frasquillo y los centros de salud de Nueva Unión, Batata y el Llano en zona rural del municipio de Tierralta en el Departamento de Córdoba.</v>
          </cell>
        </row>
        <row r="17789">
          <cell r="E17789">
            <v>1423807173408</v>
          </cell>
          <cell r="F17789" t="str">
            <v>Contratar recurso humano calificado para los servicios de salud en los CAMU, puestos y centros de salud rurales del municipio de Tierralta en el Departamento de Córdoba.</v>
          </cell>
        </row>
        <row r="17790">
          <cell r="E17790">
            <v>1423807173414</v>
          </cell>
          <cell r="F17790" t="str">
            <v>Fortalecer las alianzas de usuarios y los comités de salud en los núcleos veredales que conforma el municipio de Tierralta en el Departamento de Córdoba.</v>
          </cell>
        </row>
        <row r="17791">
          <cell r="E17791">
            <v>1423807173423</v>
          </cell>
          <cell r="F17791" t="str">
            <v>Gestionar programas de promoción y prevención en salud en los CAMU, puestos y centros de salud ubicados  en la zona rural del municipio de Tierralta en el Departamento de Córdoba.</v>
          </cell>
        </row>
        <row r="17792">
          <cell r="E17792">
            <v>1423807173435</v>
          </cell>
          <cell r="F17792" t="str">
            <v>Adquirir tres unidades móviles de promoción y prevención dotadas con los elementos básicos necesarios para la realización de brigadas médicas en  los núcleos veredales Y resguardos indígenas Embera Katio del Alto Sinú que conforman el municipio de Tierralta en el Departamento de Córdoba.</v>
          </cell>
        </row>
        <row r="17793">
          <cell r="E17793">
            <v>1423807173446</v>
          </cell>
          <cell r="F17793" t="str">
            <v>Fortalecer los programas de atención en salud con enfoque a la mujer rural en todos los puestos y centros de salud adscritos a la red hospitalaria del municipio de Tierralta en el Departamento de Córdoba.</v>
          </cell>
        </row>
        <row r="17794">
          <cell r="E17794">
            <v>1423807173458</v>
          </cell>
          <cell r="F17794" t="str">
            <v>Gestionar la dispensación de medicamentos en los CAMU,  puestos y centros  de salud en los Corregimientos y Veredas del municipio de Tierralta en el Departamento de Córdoba.</v>
          </cell>
        </row>
        <row r="17795">
          <cell r="E17795">
            <v>1423807173477</v>
          </cell>
          <cell r="F17795" t="str">
            <v>Fortalecer mediante convenios la capacitación de los agentes en salud de las comunidades rurales en primeros auxilios y promoción de la salud del municipio de Tierralta en el Departamento de Córdoba.</v>
          </cell>
        </row>
        <row r="17796">
          <cell r="E17796">
            <v>1423807174184</v>
          </cell>
          <cell r="F17796" t="str">
            <v xml:space="preserve">Gestionar con la ESE Hospital San José de Tierralta la apertura del servicio de atención especial a las mujeres gestantes y lactantes  que permita garantizar una atención integral a las madres, niñas y niños  de la zona rural del municipio de Tierralta en el Departamento de Córdoba.   </v>
          </cell>
        </row>
        <row r="17797">
          <cell r="E17797">
            <v>1423807174191</v>
          </cell>
          <cell r="F17797" t="str">
            <v>Apertura de centro de rehabilitación física en la ESE Hospital San José del municipio de Tierralta en el Departamento de Córdoba.</v>
          </cell>
        </row>
        <row r="17798">
          <cell r="E17798">
            <v>1423807174271</v>
          </cell>
          <cell r="F17798" t="str">
            <v>Recuperar los conocimientos de los Jaibanas mediante de transferencia de conocimientos ancestrales en el resguardo Embera Katio del Alto Sinú en el municipio de Tierralta Departamento de Córdoba.</v>
          </cell>
        </row>
        <row r="17799">
          <cell r="E17799">
            <v>1423807174303</v>
          </cell>
          <cell r="F17799" t="str">
            <v>Implementar el sistema indígena de salud propia intercultural del resguardo indígena Embera Katio del Alto Sinú en el municipio de Tierralta en el Departamento de Córdoba.</v>
          </cell>
        </row>
        <row r="17800">
          <cell r="E17800">
            <v>1423807174373</v>
          </cell>
          <cell r="F17800" t="str">
            <v>Capacitar a los jóvenes y mujeres Embera Katio del Alto Sinú en temas de primeros auxilios para la prestación del servicio en sus comunidades en el municipio de Tierralta en el Departamento Córdoba,</v>
          </cell>
        </row>
        <row r="17801">
          <cell r="E17801">
            <v>1423807174570</v>
          </cell>
          <cell r="F17801" t="str">
            <v>Desarrollar programas de promoción y  prevención con enfoque diferencial a las comunidades indígenas del resguardo Embera Katio del Alto Sinú en el municipio de Tierralta en el Departamento de Córdoba.</v>
          </cell>
        </row>
        <row r="17802">
          <cell r="E17802">
            <v>1423807174668</v>
          </cell>
          <cell r="F17802" t="str">
            <v>Implementar acciones encaminadas a la financiación para la contratación de médicos tradicionales en el resguardo indígena Embera Katio del municipio de Tierralta en el Departamento de Córdoba.</v>
          </cell>
        </row>
        <row r="17803">
          <cell r="E17803">
            <v>1423807174712</v>
          </cell>
          <cell r="F17803" t="str">
            <v>Capacitar sobre la ruta de afiliación y atención en salud a las comunidades indígenas Embera Katio del Alto Sinú del municipio de Tierralta ene le Departamento de Córdoba.</v>
          </cell>
        </row>
        <row r="17804">
          <cell r="E17804">
            <v>1423807174730</v>
          </cell>
          <cell r="F17804" t="str">
            <v>Establecer huertas de plantas medicinales en las comunidades indígenas Embera Katio del municipio de Tierralta en el Departamento de Cordoba.</v>
          </cell>
        </row>
        <row r="17805">
          <cell r="E17805">
            <v>1423807174823</v>
          </cell>
          <cell r="F17805" t="str">
            <v>Construir  nuevos dispensarios y mejorar los existentes en las comunidades indígenas Embera Katio del municipio de Tierralta en el Departamento de Córdoba.</v>
          </cell>
        </row>
        <row r="17806">
          <cell r="E17806">
            <v>1423807174836</v>
          </cell>
          <cell r="F17806" t="str">
            <v>Capacitar a los agentes comunitarios en salud publica en el manejo de los dispensarios en salud en el resguardo indígena Embera Katio del Alto Sinú en el municipio de Tierralta en el Departamento de Córdoba.</v>
          </cell>
        </row>
        <row r="17807">
          <cell r="E17807">
            <v>1423807174846</v>
          </cell>
          <cell r="F17807" t="str">
            <v>Gestionar con las EPS y las IPS  la contratación de  médicos tradicionales, enfermeras, promotores de salud, microscopistas, parteras y sobanderos con enfoque diferencial en el municipio de Tierralta en el Departamento de Córdoba.</v>
          </cell>
        </row>
        <row r="17808">
          <cell r="E17808">
            <v>1423807174858</v>
          </cell>
          <cell r="F17808" t="str">
            <v>Concertar los Planes de Salud Pública de Intervenciones Colectivas  en conjunto con el ente rector de la salud y las autoridades del pueblo Embera Katio del Alto Sinú en el municipio de Tierralta Departamento de Córdoba.</v>
          </cell>
        </row>
        <row r="17809">
          <cell r="E17809">
            <v>1423807174877</v>
          </cell>
          <cell r="F17809" t="str">
            <v>Gestionar ante las EPS, IPS  y demás entidades de salud las condiciones de acceso del pueblo Embera Katío del Alto Sinú a la medicina occidental en el municipio de Tierralta en el Departamento de Córdoba.</v>
          </cell>
        </row>
        <row r="17810">
          <cell r="E17810">
            <v>1423807175115</v>
          </cell>
          <cell r="F17810" t="str">
            <v>Dotar con ambulancias fluviales debidamente equipadas y una ambulancia terrestre para el Pueblo Indígena Embera Katio del Alto Sinú en el municipio de Tierralta en el Departamento de Córdoba.</v>
          </cell>
        </row>
        <row r="17811">
          <cell r="E17811">
            <v>1423807175117</v>
          </cell>
          <cell r="F17811" t="str">
            <v>Concertar y poner en marcha un programa de acompañamiento psicosocial intercultural en el municipio de Tierralta en el Departamento de Córdoba.</v>
          </cell>
        </row>
        <row r="17812">
          <cell r="E17812">
            <v>1423807175122</v>
          </cell>
          <cell r="F17812" t="str">
            <v>Construir y dotar centros de salud con enfoque diferencial a la comunidad Embera Katio asentada en el resguardo del Alto Sinú del municipio de Tierralta en el Departamento de Córdoba.</v>
          </cell>
        </row>
        <row r="17813">
          <cell r="E17813">
            <v>1423807175879</v>
          </cell>
          <cell r="F17813" t="str">
            <v>Gestionar ante el ente territorial de salud la revisión y actualización del censo población de la comunidad indígena Embera Katio del Alto Sinú del municipio de Tierralta en el Departamento de Córdoba.</v>
          </cell>
        </row>
        <row r="17814">
          <cell r="E17814">
            <v>1423807176057</v>
          </cell>
          <cell r="F17814" t="str">
            <v>Dotar con sistemas de comunicación a los centros de salud de la comunidad indígena Embera Katio del Alto Sinú en el municipio de Tierralta en el Departamento de Córdoba.</v>
          </cell>
        </row>
        <row r="17815">
          <cell r="E17815">
            <v>1423807176149</v>
          </cell>
          <cell r="F17815" t="str">
            <v>Construir un centro de medicina tradicional para la comunidad Afro presente  en el municipio de Tierralta en el Departamento de Córdoba.</v>
          </cell>
        </row>
        <row r="17816">
          <cell r="E17816">
            <v>1423807176286</v>
          </cell>
          <cell r="F17816" t="str">
            <v>Gestionar ante el Ministerio de Salud la habilitación de una IPS pública indígena de carácter especial en el municipio de Tierralta en el Departamento de Córdoba.</v>
          </cell>
        </row>
        <row r="17817">
          <cell r="E17817">
            <v>1423807176459</v>
          </cell>
          <cell r="F17817" t="str">
            <v xml:space="preserve">Capacitar a las comunidades de los nucleos veredales sobre el uso y manejo de las plantas medicinales en el municipio de Tierralta en el Departamento de Córdoba. </v>
          </cell>
        </row>
        <row r="17818">
          <cell r="E17818">
            <v>1423855139309</v>
          </cell>
          <cell r="F17818" t="str">
            <v>Garantizar las acciones de promocion y prevencion de la salud publica del municipio de Valencia</v>
          </cell>
        </row>
        <row r="17819">
          <cell r="E17819">
            <v>1423855139313</v>
          </cell>
          <cell r="F17819" t="str">
            <v>Reconocimiento Étnico y registro a la población indígena del municipio de Valencia.</v>
          </cell>
        </row>
        <row r="17820">
          <cell r="E17820">
            <v>1423855139365</v>
          </cell>
          <cell r="F17820" t="str">
            <v>Mantenimiento de  puestos de salud.</v>
          </cell>
        </row>
        <row r="17821">
          <cell r="E17821">
            <v>1423855139404</v>
          </cell>
          <cell r="F17821" t="str">
            <v xml:space="preserve"> Capacitar agentes comunitarios en el área de influencia.</v>
          </cell>
        </row>
        <row r="17822">
          <cell r="E17822">
            <v>1423855139422</v>
          </cell>
          <cell r="F17822" t="str">
            <v>Cobertura universal en salud.</v>
          </cell>
        </row>
        <row r="17823">
          <cell r="E17823">
            <v>1423855139626</v>
          </cell>
          <cell r="F17823" t="str">
            <v>Garantizar oportunamente la atención medica.</v>
          </cell>
        </row>
        <row r="17824">
          <cell r="E17824">
            <v>1423855139646</v>
          </cell>
          <cell r="F17824" t="str">
            <v xml:space="preserve">Construcción y dotación de  puestos de salud. </v>
          </cell>
        </row>
        <row r="17825">
          <cell r="E17825">
            <v>1423855140997</v>
          </cell>
          <cell r="F17825" t="str">
            <v>Garantia de dispensación de medicamentos.</v>
          </cell>
        </row>
        <row r="17826">
          <cell r="E17826">
            <v>1423855141012</v>
          </cell>
          <cell r="F17826" t="str">
            <v>Dotación de equipos e insumos de salud.</v>
          </cell>
        </row>
        <row r="17827">
          <cell r="E17827">
            <v>1423855141028</v>
          </cell>
          <cell r="F17827" t="str">
            <v>Construcción de puestos de salud.</v>
          </cell>
        </row>
        <row r="17828">
          <cell r="E17828">
            <v>1423855141036</v>
          </cell>
          <cell r="F17828" t="str">
            <v>Adquisición de Ambulancias.</v>
          </cell>
        </row>
        <row r="17829">
          <cell r="E17829">
            <v>1423855141071</v>
          </cell>
          <cell r="F17829" t="str">
            <v>Nivel de atención en Salud.</v>
          </cell>
        </row>
        <row r="17830">
          <cell r="E17830">
            <v>1423855141088</v>
          </cell>
          <cell r="F17830" t="str">
            <v>Mejoramiento del puesto de salud del Núcleo veredal Mieles Central.</v>
          </cell>
        </row>
        <row r="17831">
          <cell r="E17831">
            <v>1423855141100</v>
          </cell>
          <cell r="F17831" t="str">
            <v>Reubicación de puestos de salud.</v>
          </cell>
        </row>
        <row r="17832">
          <cell r="E17832">
            <v>1423466148426</v>
          </cell>
          <cell r="F17832" t="str">
            <v xml:space="preserve">Desarrollo de iniciativas psicosociales para la reconciliación y convivencia comunitaria </v>
          </cell>
        </row>
        <row r="17833">
          <cell r="E17833">
            <v>1423466148567</v>
          </cell>
          <cell r="F17833" t="str">
            <v>Escuelas deportivas para la convivencia y la paz</v>
          </cell>
        </row>
        <row r="17834">
          <cell r="E17834">
            <v>1423466149382</v>
          </cell>
          <cell r="F17834" t="str">
            <v>Gestionar e Implementar programas de alimentación en CDI e Instituciones Educativas con cobertura total y cumpliendo con altos estándares de calidad, beneficiando a comunidades mayoritarias y étnicas ( afro descendientes, Embera Katio – Zenues) con el fin de suplir las necesidades nutricionales de los niños, niñas y jóvenes del municipio de Montelibano (Córdoba).</v>
          </cell>
        </row>
        <row r="17835">
          <cell r="E17835">
            <v>1423466149393</v>
          </cell>
          <cell r="F17835" t="str">
            <v>Formación y divulgación sobre los usos potenciales del suelo  y manejo de recursos en los 10 núcleos veredales del municipio de Montelíbano  Cordoba</v>
          </cell>
        </row>
        <row r="17836">
          <cell r="E17836">
            <v>1423466149416</v>
          </cell>
          <cell r="F17836" t="str">
            <v>Construcción de escenarios deportivos</v>
          </cell>
        </row>
        <row r="17837">
          <cell r="E17837">
            <v>1423466149509</v>
          </cell>
          <cell r="F17837" t="str">
            <v>Construcción de una ludoteca</v>
          </cell>
        </row>
        <row r="17838">
          <cell r="E17838">
            <v>1423466149580</v>
          </cell>
          <cell r="F17838" t="str">
            <v>Dotación de elementos lúdicos, deportivos y culturales</v>
          </cell>
        </row>
        <row r="17839">
          <cell r="E17839">
            <v>1423466150015</v>
          </cell>
          <cell r="F17839" t="str">
            <v>Proyectos de recuperación de tradiciones, costumbres y culturas.</v>
          </cell>
        </row>
        <row r="17840">
          <cell r="E17840">
            <v>1423466150815</v>
          </cell>
          <cell r="F17840" t="str">
            <v xml:space="preserve">Implementar la modalidad propia en la atención de la primera infancia del pueblo Zenú de Montelíbano </v>
          </cell>
        </row>
        <row r="17841">
          <cell r="E17841">
            <v>1423466150822</v>
          </cell>
          <cell r="F17841" t="str">
            <v xml:space="preserve">Implementar la modalidad propia en la atención integral de la primera infancia del pueblo Embera Katío de Montelíbano </v>
          </cell>
        </row>
        <row r="17842">
          <cell r="E17842">
            <v>1423466150853</v>
          </cell>
          <cell r="F17842" t="str">
            <v xml:space="preserve">Fortalecer el Fondo Educativo por el Camino de la Educación Superior con el que ya cuenta el municipio de Montelíbano </v>
          </cell>
        </row>
        <row r="17843">
          <cell r="E17843">
            <v>1423466150870</v>
          </cell>
          <cell r="F17843" t="str">
            <v xml:space="preserve">Crear un fondo para el acceso a la educación superior para jóvenes rurales  de los municipios PDET </v>
          </cell>
        </row>
        <row r="17844">
          <cell r="E17844">
            <v>1423466150900</v>
          </cell>
          <cell r="F17844" t="str">
            <v xml:space="preserve">Establecer una sede de una universidad pública con enfoque intercultural en la zona del Alto San Jorge </v>
          </cell>
        </row>
        <row r="17845">
          <cell r="E17845">
            <v>1423466150937</v>
          </cell>
          <cell r="F17845" t="str">
            <v xml:space="preserve">Establecer cupos preferenciales para jóvenes rurales de municipios PDET en universidades públicas con enfoque diferencial </v>
          </cell>
        </row>
        <row r="17846">
          <cell r="E17846">
            <v>1423466150948</v>
          </cell>
          <cell r="F17846" t="str">
            <v>Fortalecer la oferta de programas técnicos y tecnológicos para la población rural de Montelibano</v>
          </cell>
        </row>
        <row r="17847">
          <cell r="E17847">
            <v>1423466150961</v>
          </cell>
          <cell r="F17847" t="str">
            <v xml:space="preserve">Construir e implementar un plan integral de infraestructura educativa rural con enfoque diferencial étnico en Montelíbano </v>
          </cell>
        </row>
        <row r="17848">
          <cell r="E17848">
            <v>1423466150982</v>
          </cell>
          <cell r="F17848" t="str">
            <v xml:space="preserve">Construir e implementar un plan de dotación educativa con enfoque diferencial étnico en Montelíbano </v>
          </cell>
        </row>
        <row r="17849">
          <cell r="E17849">
            <v>1423466150993</v>
          </cell>
          <cell r="F17849" t="str">
            <v xml:space="preserve">Certificar al municipio de Montelíbano en educación </v>
          </cell>
        </row>
        <row r="17850">
          <cell r="E17850">
            <v>1423466151007</v>
          </cell>
          <cell r="F17850" t="str">
            <v xml:space="preserve">Fortalecer los proyectos pedagógicos transversales en los establecimientos educativos rurales de Montelíbano con enfoque diferencial  </v>
          </cell>
        </row>
        <row r="17851">
          <cell r="E17851">
            <v>1423466151035</v>
          </cell>
          <cell r="F17851" t="str">
            <v>Diversificar las fuentes de financiación para mejorar el servicio de transporte escolar en zona rural de Montelíbano</v>
          </cell>
        </row>
        <row r="17852">
          <cell r="E17852">
            <v>1423466151040</v>
          </cell>
          <cell r="F17852" t="str">
            <v>Priorizar la zona rural de los municipios PDET para los programas de alfabetización con enfoque diferencial étnico</v>
          </cell>
        </row>
        <row r="17853">
          <cell r="E17853">
            <v>1423466151047</v>
          </cell>
          <cell r="F17853" t="str">
            <v>Ofrecer programas de educación para adultos en la zona rural de Montelíbano con enfoque diferencial étnico</v>
          </cell>
        </row>
        <row r="17854">
          <cell r="E17854">
            <v>1423466151054</v>
          </cell>
          <cell r="F17854" t="str">
            <v xml:space="preserve">Fortalecer los procesos de aceleración del aprendizaje en zona rural de Montelíbano </v>
          </cell>
        </row>
        <row r="17855">
          <cell r="E17855">
            <v>1423466151068</v>
          </cell>
          <cell r="F17855" t="str">
            <v xml:space="preserve">Convertir la sede San Francisco de Asís del resguardo Zenú Alto San Jorge en un C.E intercultural </v>
          </cell>
        </row>
        <row r="17856">
          <cell r="E17856">
            <v>1423466151074</v>
          </cell>
          <cell r="F17856" t="str">
            <v xml:space="preserve">Actualizar el DUE del municipio de Montelíbano </v>
          </cell>
        </row>
        <row r="17857">
          <cell r="E17857">
            <v>1423466151124</v>
          </cell>
          <cell r="F17857" t="str">
            <v xml:space="preserve">Articular la media técnica en las 10 I.E rurales de Montelíbano </v>
          </cell>
        </row>
        <row r="17858">
          <cell r="E17858">
            <v>1423466151129</v>
          </cell>
          <cell r="F17858" t="str">
            <v xml:space="preserve">Implementar programas certificados de educación para el trabajo para las mujeres rurales de Montelíbano </v>
          </cell>
        </row>
        <row r="17859">
          <cell r="E17859">
            <v>1423466151132</v>
          </cell>
          <cell r="F17859" t="str">
            <v xml:space="preserve">Diversificar las fuentes de financiación para mejorar el PAE con enfoque diferencial en Montelíbano </v>
          </cell>
        </row>
        <row r="17860">
          <cell r="E17860">
            <v>1423466151258</v>
          </cell>
          <cell r="F17860" t="str">
            <v xml:space="preserve">Fortalecer la implementación de la jornada única en 5 I.E rurales de Montelíbano </v>
          </cell>
        </row>
        <row r="17861">
          <cell r="E17861">
            <v>1423466151262</v>
          </cell>
          <cell r="F17861" t="str">
            <v xml:space="preserve">Implementar la jornada única en las I.E rurales de Montelíbano que aún no la tienen </v>
          </cell>
        </row>
        <row r="17862">
          <cell r="E17862">
            <v>1423466151263</v>
          </cell>
          <cell r="F17862" t="str">
            <v xml:space="preserve">Crear la planta administrativa  y de servicios para todos los establecimientos educativos rurales de Montelíbano </v>
          </cell>
        </row>
        <row r="17863">
          <cell r="E17863">
            <v>1423466151266</v>
          </cell>
          <cell r="F17863" t="str">
            <v>Crear la planta de docentes orientadores para todos los establecimientos educativos rurales de Montelíbano</v>
          </cell>
        </row>
        <row r="17864">
          <cell r="E17864">
            <v>1423466151274</v>
          </cell>
          <cell r="F17864" t="str">
            <v xml:space="preserve">Eliminar el banco de oferentes de Montelíbano y nombrar en provisionalidad a los docentes rurales faltantes </v>
          </cell>
        </row>
        <row r="17865">
          <cell r="E17865">
            <v>1423466151350</v>
          </cell>
          <cell r="F17865" t="str">
            <v>Abrir un nuevo concurso docente cerrado para el personal de los municipios PDET</v>
          </cell>
        </row>
        <row r="17866">
          <cell r="E17866">
            <v>1423466151351</v>
          </cell>
          <cell r="F17866" t="str">
            <v xml:space="preserve">Establecer una estrategia de estímulos para la residencia de los docentes en zona rural de Montelíbano </v>
          </cell>
        </row>
        <row r="17867">
          <cell r="E17867">
            <v>1423466151353</v>
          </cell>
          <cell r="F17867" t="str">
            <v xml:space="preserve">Consolidar e implementar el modelo entoeducativo y el PEC del pueblo Embera Katío del Alto San Jorge </v>
          </cell>
        </row>
        <row r="17868">
          <cell r="E17868">
            <v>1423466151354</v>
          </cell>
          <cell r="F17868" t="str">
            <v xml:space="preserve">Consolidar e implementar un modelo etnoeducativo y un PEC para el pueblo Zenú del Alto San Jorge </v>
          </cell>
        </row>
        <row r="17869">
          <cell r="E17869">
            <v>1423466151355</v>
          </cell>
          <cell r="F17869" t="str">
            <v xml:space="preserve">Caracterizar a la población estudiantil Zenú, Embera Katío y afro de la zona rural de Montelíbano </v>
          </cell>
        </row>
        <row r="17870">
          <cell r="E17870">
            <v>1423466151552</v>
          </cell>
          <cell r="F17870" t="str">
            <v xml:space="preserve">Nombrar 16 etnoeducadores para el pueblo Zenú y 12 etnoeducadores para el pueblo Embera Katío de Montelíbano </v>
          </cell>
        </row>
        <row r="17871">
          <cell r="E17871">
            <v>1423466151612</v>
          </cell>
          <cell r="F17871" t="str">
            <v>Establecer un convenio con la Licenciatura en Madre Tierra o Pacha Mama de la Universidad de Antioquia para la formación de etnoeducadores del pueblo Embera Katío del Sur de Córdoba</v>
          </cell>
        </row>
        <row r="17872">
          <cell r="E17872">
            <v>1423466151622</v>
          </cell>
          <cell r="F17872" t="str">
            <v xml:space="preserve">Implementar una licenciatura en etnoeducación en la Universidad de Córdoba </v>
          </cell>
        </row>
        <row r="17873">
          <cell r="E17873">
            <v>1423466151650</v>
          </cell>
          <cell r="F17873" t="str">
            <v xml:space="preserve">Construir participativamente un Plan de Capacitación y Actualización para docentes rurales de Montelíbano </v>
          </cell>
        </row>
        <row r="17874">
          <cell r="E17874">
            <v>1423466151659</v>
          </cell>
          <cell r="F17874" t="str">
            <v xml:space="preserve">Estimular la cualificación docente para promover investigación educativa en la zona rural de Montelíbano </v>
          </cell>
        </row>
        <row r="17875">
          <cell r="E17875">
            <v>1423466151933</v>
          </cell>
          <cell r="F17875" t="str">
            <v xml:space="preserve">Proyectos lúdicos y deportivos </v>
          </cell>
        </row>
        <row r="17876">
          <cell r="E17876">
            <v>1423466151967</v>
          </cell>
          <cell r="F17876" t="str">
            <v>Fortalecimiento de la cultura Zenú</v>
          </cell>
        </row>
        <row r="17877">
          <cell r="E17877">
            <v>1423466152014</v>
          </cell>
          <cell r="F17877" t="str">
            <v>Gestionar un taller de capacitación para 10 personas  por comunidad del pueblo indígena Zenu   y Embera Katio del Alto San Jorge, para la conservación de las fuentes hídricas y salvaguarda de bosques, con el fin de preservar los recursos naturales en los territorios indígenas en la cuenca del rió alto San Jorge</v>
          </cell>
        </row>
        <row r="17878">
          <cell r="E17878">
            <v>1423466152038</v>
          </cell>
          <cell r="F17878" t="str">
            <v xml:space="preserve">Ajustar la política pública para la primera infancia, infancia y adolescencia de Montelíbano con enfoque diferencial </v>
          </cell>
        </row>
        <row r="17879">
          <cell r="E17879">
            <v>1423466152061</v>
          </cell>
          <cell r="F17879" t="str">
            <v xml:space="preserve">Proyectos de capacitación técnica para ejecución de obras de infraestructura. </v>
          </cell>
        </row>
        <row r="17880">
          <cell r="E17880">
            <v>1423466152144</v>
          </cell>
          <cell r="F17880" t="str">
            <v>Levantar una línea base que permita diseñar e implementar una estategia de educación inclusiva en Montelíbano</v>
          </cell>
        </row>
        <row r="17881">
          <cell r="E17881">
            <v>1423466152192</v>
          </cell>
          <cell r="F17881" t="str">
            <v>Fortalecer las Escuelas de Padres en zona rural de Montelíbano con enfoque diferencial étnico a través de su participación efectiva en proyectos transversales</v>
          </cell>
        </row>
        <row r="17882">
          <cell r="E17882">
            <v>1423466152215</v>
          </cell>
          <cell r="F17882" t="str">
            <v xml:space="preserve">Implementar programas de practicas ancestrales y saberes </v>
          </cell>
        </row>
        <row r="17883">
          <cell r="E17883">
            <v>1423466152225</v>
          </cell>
          <cell r="F17883" t="str">
            <v>Constituir y poner en marcha una Mesa de Educación rural intercultural en Montelíbano</v>
          </cell>
        </row>
        <row r="17884">
          <cell r="E17884">
            <v>1423466152291</v>
          </cell>
          <cell r="F17884" t="str">
            <v>Gestionar un plan de capacitación ambiental  propia, con socialización de la legislación ambiental nacional  en el resguardo y territorios colectivos  del pueblo Embera Katío del Alto San Jorge ,   en el marco de su plan de vida y salvaguarda en los municipios de Montelíbano, Puerto Libertador y San José de Uré</v>
          </cell>
        </row>
        <row r="17885">
          <cell r="E17885">
            <v>1423466152297</v>
          </cell>
          <cell r="F17885" t="str">
            <v>Fortalecer identidad cultural</v>
          </cell>
        </row>
        <row r="17886">
          <cell r="E17886">
            <v>1423466152328</v>
          </cell>
          <cell r="F17886" t="str">
            <v xml:space="preserve">Adoptar un enfoque de educación intercultural en las I.E que cuentan con población Zenú, Embera y Afro </v>
          </cell>
        </row>
        <row r="17887">
          <cell r="E17887">
            <v>1423466153425</v>
          </cell>
          <cell r="F17887" t="str">
            <v>Adecuar de veinte (20) espacios deportivos en  las comunidades del pueblo Embera</v>
          </cell>
        </row>
        <row r="17888">
          <cell r="E17888">
            <v>1423580159865</v>
          </cell>
          <cell r="F17888" t="str">
            <v xml:space="preserve"> Formación a agentes comunitarios y microscopistas en salud.</v>
          </cell>
        </row>
        <row r="17889">
          <cell r="E17889">
            <v>1423580160313</v>
          </cell>
          <cell r="F17889" t="str">
            <v>Construir y dotar escenarios deportivos y recreativos</v>
          </cell>
        </row>
        <row r="17890">
          <cell r="E17890">
            <v>1423580160337</v>
          </cell>
          <cell r="F17890" t="str">
            <v>Gestionar e implementar programas de Alimentación Escolar en CDI e Instituciones Educativas, con cobertura y calidad total en las veredas de  Puerto Libertador-Córdoba, para mejorar la dieta alimentaria de los niños(as) y jóvenes .</v>
          </cell>
        </row>
        <row r="17891">
          <cell r="E17891">
            <v>1423580161422</v>
          </cell>
          <cell r="F17891" t="str">
            <v xml:space="preserve">Articular la media técnica en las 8 I.E rurales de Puerto Libertador </v>
          </cell>
        </row>
        <row r="17892">
          <cell r="E17892">
            <v>1423580161430</v>
          </cell>
          <cell r="F17892" t="str">
            <v xml:space="preserve">Construir e implementar un plan integral de dotación educativa rural con enfoque diferencial étnico en Puerto Libertador </v>
          </cell>
        </row>
        <row r="17893">
          <cell r="E17893">
            <v>1423580161437</v>
          </cell>
          <cell r="F17893" t="str">
            <v>Construir participativamente un Plan de Capacitación y Actualización para docentes rurales de Puerto Libertador</v>
          </cell>
        </row>
        <row r="17894">
          <cell r="E17894">
            <v>1423580161443</v>
          </cell>
          <cell r="F17894" t="str">
            <v>Construir y ejecutar en plan integral de infraestructura educativa rural con enfoque diferencial étnico y de inclusión en Puerto Libertador</v>
          </cell>
        </row>
        <row r="17895">
          <cell r="E17895">
            <v>1423580161445</v>
          </cell>
          <cell r="F17895" t="str">
            <v xml:space="preserve">Crear un fondo para el acceso a la educación superior para jóvenes rurales con enfoque diferencial étnico en los municipios PDET </v>
          </cell>
        </row>
        <row r="17896">
          <cell r="E17896">
            <v>1423580161447</v>
          </cell>
          <cell r="F17896" t="str">
            <v xml:space="preserve">Eliminar el banco de oferentes de Puerto Libertador y nombrar en provisionalidad a los docentes rurales faltantes </v>
          </cell>
        </row>
        <row r="17897">
          <cell r="E17897">
            <v>1423580161473</v>
          </cell>
          <cell r="F17897" t="str">
            <v xml:space="preserve">Establecer cupos preferenciales para jóvenes rurales de municipios PDET con enfoque diferencial étnico </v>
          </cell>
        </row>
        <row r="17898">
          <cell r="E17898">
            <v>1423580161479</v>
          </cell>
          <cell r="F17898" t="str">
            <v>Establecer un sistema de transporte especializado para toda la zona rural de Puerto Libertador</v>
          </cell>
        </row>
        <row r="17899">
          <cell r="E17899">
            <v>1423580161488</v>
          </cell>
          <cell r="F17899" t="str">
            <v>Desarrollar una estrategia de sensibilización y empoderamiento para fortalecer el vínculo docente-comunidad en la zona rural de Puerto Libertador</v>
          </cell>
        </row>
        <row r="17900">
          <cell r="E17900">
            <v>1423580161513</v>
          </cell>
          <cell r="F17900" t="str">
            <v xml:space="preserve">Garantizar el acceso a la educación en zonas rurales megadispersas de Puerto Libertador a través de la implementación de modelos flexibles </v>
          </cell>
        </row>
        <row r="17901">
          <cell r="E17901">
            <v>1423580161523</v>
          </cell>
          <cell r="F17901" t="str">
            <v xml:space="preserve">Fortalecer la pertinencia de la oferta de programas técnicos y tecnológicos para la población rural de Puerto Libertador con enfoque diferencial étnico </v>
          </cell>
        </row>
        <row r="17902">
          <cell r="E17902">
            <v>1423580161524</v>
          </cell>
          <cell r="F17902" t="str">
            <v>Establecer una sede de una universidad pública con enfoque intercultural en Puerto Libertador</v>
          </cell>
        </row>
        <row r="17903">
          <cell r="E17903">
            <v>1423580161586</v>
          </cell>
          <cell r="F17903" t="str">
            <v xml:space="preserve">Implementar la jornada única en las I.E rurales de Puerto Libertador </v>
          </cell>
        </row>
        <row r="17904">
          <cell r="E17904">
            <v>1423580161587</v>
          </cell>
          <cell r="F17904" t="str">
            <v>Fortalecer la oferta de programas de educación para adultos con enfoque étnico y de género en zona rural de Puerto Libertador</v>
          </cell>
        </row>
        <row r="17905">
          <cell r="E17905">
            <v>1423580161588</v>
          </cell>
          <cell r="F17905" t="str">
            <v>Implementar una cátedra sobre equidad de género en todas las Instituciones educativas de Puerto Libertador</v>
          </cell>
        </row>
        <row r="17906">
          <cell r="E17906">
            <v>1423580161592</v>
          </cell>
          <cell r="F17906" t="str">
            <v xml:space="preserve">Mejorar la alimentación escolar a través del fortalecimiento del PAE y de la promoción de granjas escolares  en zona rural de Puerto Libertador con enfoque diferencial étnico </v>
          </cell>
        </row>
        <row r="17907">
          <cell r="E17907">
            <v>1423580161593</v>
          </cell>
          <cell r="F17907" t="str">
            <v>Priorizar la zona rural de los municipios PDET para los programas de alfabetización con enfoque diferencial étnico</v>
          </cell>
        </row>
        <row r="17908">
          <cell r="E17908">
            <v>1423580161594</v>
          </cell>
          <cell r="F17908" t="str">
            <v>Ofrecer programas sabatinos de validación para adultos en todas las cabeceras corregimentales de Puerto Libertador</v>
          </cell>
        </row>
        <row r="17909">
          <cell r="E17909">
            <v>1423580161901</v>
          </cell>
          <cell r="F17909" t="str">
            <v xml:space="preserve">Nombrar  a 10 etnoeducadores para el pueblo Embera Katío de Puerto Libertador </v>
          </cell>
        </row>
        <row r="17910">
          <cell r="E17910">
            <v>1423580161904</v>
          </cell>
          <cell r="F17910" t="str">
            <v>Realizar un diagnóstico de la población estudiantil Zenú de la zona rural de Puerto Libertador que permita direccionar la consolidación de su modelo etnoeducativo y el nombramiento de sus etnoeducadores</v>
          </cell>
        </row>
        <row r="17911">
          <cell r="E17911">
            <v>1423580161905</v>
          </cell>
          <cell r="F17911" t="str">
            <v>Capacitar a etnoeducadores Embera Katío y Zenú en zona rural de Puerto Libertador</v>
          </cell>
        </row>
        <row r="17912">
          <cell r="E17912">
            <v>1423580161906</v>
          </cell>
          <cell r="F17912" t="str">
            <v xml:space="preserve">Consolidar el Proyecto Educativo Comunitario (PEC) del pueblo Embera Katío de Puerto Libertador </v>
          </cell>
        </row>
        <row r="17913">
          <cell r="E17913">
            <v>1423580161907</v>
          </cell>
          <cell r="F17913" t="str">
            <v>Apoyar al pueblo Embera Katío del Resguardo Quebrada Cañaveral en el establecimiento de convenios con el ICETEX e instituciones de educación superior</v>
          </cell>
        </row>
        <row r="17914">
          <cell r="E17914">
            <v>1423580161908</v>
          </cell>
          <cell r="F17914" t="str">
            <v>Capacitar a las familias Embera Katio de Puerto Libertador sobre derechos de infancia y adolescencia con enfoque diferencial</v>
          </cell>
        </row>
        <row r="17915">
          <cell r="E17915">
            <v>1423580161909</v>
          </cell>
          <cell r="F17915" t="str">
            <v>Ampliar la cobertura e implementar la modalidad propia en atención integral a la primera infancia para los pueblos Embera Katío y Zenú de Puerto Libertador</v>
          </cell>
        </row>
        <row r="17916">
          <cell r="E17916">
            <v>1423580162374</v>
          </cell>
          <cell r="F17916" t="str">
            <v>Estimular la cualificación docente para promover investigación educativa en la zona rural de Puerto Libertador</v>
          </cell>
        </row>
        <row r="17917">
          <cell r="E17917">
            <v>1423580162605</v>
          </cell>
          <cell r="F17917" t="str">
            <v>Capacitar y sensibilizar en atención sobre el cuidado a adulto mayor</v>
          </cell>
        </row>
        <row r="17918">
          <cell r="E17918">
            <v>1423580162628</v>
          </cell>
          <cell r="F17918" t="str">
            <v xml:space="preserve">Consolidar y desarrollar un plan para mejorar la atención integral a la primera infancial rural en Puerto Libertador </v>
          </cell>
        </row>
        <row r="17919">
          <cell r="E17919">
            <v>1423580162908</v>
          </cell>
          <cell r="F17919" t="str">
            <v>Capacitación en albañilería a la mujer rural.</v>
          </cell>
        </row>
        <row r="17920">
          <cell r="E17920">
            <v>1423580162926</v>
          </cell>
          <cell r="F17920" t="str">
            <v>Implementar programa intercultural deportivo en las 10 comunidades del resguardo Embera katío</v>
          </cell>
        </row>
        <row r="17921">
          <cell r="E17921">
            <v>1423580162944</v>
          </cell>
          <cell r="F17921" t="str">
            <v>Fortalecer la identidad cultural de niños, niñas y adolescentes en las 10 comunidades del resguardo Embera KatÍo</v>
          </cell>
        </row>
        <row r="17922">
          <cell r="E17922">
            <v>1423580162951</v>
          </cell>
          <cell r="F17922" t="str">
            <v>Contratar a la mujer rural para la ejecución de proyectos de Obras Civiles.</v>
          </cell>
        </row>
        <row r="17923">
          <cell r="E17923">
            <v>1423580162953</v>
          </cell>
          <cell r="F17923" t="str">
            <v>Construir 10 espacios deportivos y culturales con enfoque ètnico en el resguardo Embera Katío</v>
          </cell>
        </row>
        <row r="17924">
          <cell r="E17924">
            <v>1423580162961</v>
          </cell>
          <cell r="F17924" t="str">
            <v>Crear la planta administrativa para todas las I.E y C.E rurales de Puerto Libertador</v>
          </cell>
        </row>
        <row r="17925">
          <cell r="E17925">
            <v>1423580162963</v>
          </cell>
          <cell r="F17925" t="str">
            <v xml:space="preserve">Desarrollar una estrategia de atención educativa para la población en situación de discapacidad en la zona rural de Puerto Libertador </v>
          </cell>
        </row>
        <row r="17926">
          <cell r="E17926">
            <v>1423580162965</v>
          </cell>
          <cell r="F17926" t="str">
            <v>Garantizar un sistema de acceso al agua potable y saneamiento básico en los establecimientos educativos rurales de Puerto Libertador</v>
          </cell>
        </row>
        <row r="17927">
          <cell r="E17927">
            <v>1423580162976</v>
          </cell>
          <cell r="F17927" t="str">
            <v>Fortalecer los procesos de formación integral y aprovechamiento del tiempo libre en los establecimientos educativos rurales de Puerto Libertador</v>
          </cell>
        </row>
        <row r="17928">
          <cell r="E17928">
            <v>1423580162982</v>
          </cell>
          <cell r="F17928" t="str">
            <v>Establecer un convenio con una Normal Superior certificado para la la ofera del ciclo complementario en Puerto Libertador</v>
          </cell>
        </row>
        <row r="17929">
          <cell r="E17929">
            <v>1423580162988</v>
          </cell>
          <cell r="F17929" t="str">
            <v>Crear un C.E Embera Katío en Puerto Libertador con sede principal en Dopawará</v>
          </cell>
        </row>
        <row r="17930">
          <cell r="E17930">
            <v>1423580162998</v>
          </cell>
          <cell r="F17930" t="str">
            <v xml:space="preserve">Convertir el C.E Pío XII de puerto Libertador en una I.E </v>
          </cell>
        </row>
        <row r="17931">
          <cell r="E17931">
            <v>1423580163012</v>
          </cell>
          <cell r="F17931" t="str">
            <v>Crear un centro de investigación e innovación tecnológica en Puerto Libertador en convenio con una universidad</v>
          </cell>
        </row>
        <row r="17932">
          <cell r="E17932">
            <v>1423580163021</v>
          </cell>
          <cell r="F17932" t="str">
            <v xml:space="preserve">Fortalecer los PRAE en zona rural de Puerto Libertador con enfoque diferencial étnico </v>
          </cell>
        </row>
        <row r="17933">
          <cell r="E17933">
            <v>1423580163028</v>
          </cell>
          <cell r="F17933" t="str">
            <v>Crear una Mesa de Educación Rural Intercultural en Puerto Libertador</v>
          </cell>
        </row>
        <row r="17934">
          <cell r="E17934">
            <v>1423580163056</v>
          </cell>
          <cell r="F17934" t="str">
            <v>Gestionar el nombramiento de  docentes orientadores para las I.E y C.E rurales de Puerto Libertador</v>
          </cell>
        </row>
        <row r="17935">
          <cell r="E17935">
            <v>1423580163066</v>
          </cell>
          <cell r="F17935" t="str">
            <v>Realizar programas de capacitación para la formulación y ejecución de proyectos de Obras civiles</v>
          </cell>
        </row>
        <row r="17936">
          <cell r="E17936">
            <v>1423580163161</v>
          </cell>
          <cell r="F17936" t="str">
            <v xml:space="preserve">Fortalecer prácticas ancestrales y saberes culturales de las 10 comunidades Embera Katio </v>
          </cell>
        </row>
        <row r="17937">
          <cell r="E17937">
            <v>1423580163633</v>
          </cell>
          <cell r="F17937" t="str">
            <v>Construir espacios recreativos</v>
          </cell>
        </row>
        <row r="17938">
          <cell r="E17938">
            <v>1423580163639</v>
          </cell>
          <cell r="F17938" t="str">
            <v>Implementar escuelas de saberes tradicionales</v>
          </cell>
        </row>
        <row r="17939">
          <cell r="E17939">
            <v>1423580163679</v>
          </cell>
          <cell r="F17939" t="str">
            <v>Construir diez espacios deportivos</v>
          </cell>
        </row>
        <row r="17940">
          <cell r="E17940">
            <v>1423580163787</v>
          </cell>
          <cell r="F17940" t="str">
            <v>Crear una pagina web</v>
          </cell>
        </row>
        <row r="17941">
          <cell r="E17941">
            <v>1423682163036</v>
          </cell>
          <cell r="F17941" t="str">
            <v xml:space="preserve"> Fortalecer las capacidades comunitarias de los campesinos, campesinas, indigenas Embera Katios , Zenu y Afros del municipio de San José de Ure en el Departamento de Córdoba</v>
          </cell>
        </row>
        <row r="17942">
          <cell r="E17942">
            <v>1423682163044</v>
          </cell>
          <cell r="F17942" t="str">
            <v>Garantizar el acceso y la permanencia a educación superior de jóvenes embera katio, zenues y afro de San Jose de Ure, departamento de Córdoba</v>
          </cell>
        </row>
        <row r="17943">
          <cell r="E17943">
            <v>1423682163051</v>
          </cell>
          <cell r="F17943" t="str">
            <v>Construcción canchas deportivas y recreativas</v>
          </cell>
        </row>
        <row r="17944">
          <cell r="E17944">
            <v>1423682163055</v>
          </cell>
          <cell r="F17944" t="str">
            <v xml:space="preserve"> Formar en medicina indígena tradicional al Resguardo Embera Katio DOCHAMA en IBUDO Bosque del municipio de San josé de Ure en el Departamento de Córdoba</v>
          </cell>
        </row>
        <row r="17945">
          <cell r="E17945">
            <v>1423682163067</v>
          </cell>
          <cell r="F17945" t="str">
            <v>Construir  e Implementar la política etnoeducativa para el municipio de San Jose de Uré, departamento de Córdoba</v>
          </cell>
        </row>
        <row r="17946">
          <cell r="E17946">
            <v>1423682163115</v>
          </cell>
          <cell r="F17946" t="str">
            <v>Implemenar el sistema educativo indígena propio  SEIP para indígenas embera katio  de San Jose Ure, departamento de Córdoba</v>
          </cell>
        </row>
        <row r="17947">
          <cell r="E17947">
            <v>1423682163130</v>
          </cell>
          <cell r="F17947" t="str">
            <v>Construir y dotar comedores escolares ubicados en los corregimientos (Versalles, Bocas de Uré, Pueblo Flecha, Doradas, Viera abajo, Brazo Izquierdo, La Cristalina, Batatalito y Puerto Colombia) del municipio de San José de Uré -Córdoba con el fin de garantizar el derecho a la alimentación de los niños y niñas</v>
          </cell>
        </row>
        <row r="17948">
          <cell r="E17948">
            <v>1423682163139</v>
          </cell>
          <cell r="F17948" t="str">
            <v>Crear un sistema de vigilancia y control entre autoridades indígenas y afro del municipio de  san Jóse de Ure con los consejos académicos de las universidades, para asegurar el acceso a la educación superior</v>
          </cell>
        </row>
        <row r="17949">
          <cell r="E17949">
            <v>1423682163147</v>
          </cell>
          <cell r="F17949" t="str">
            <v>Implementación de los semilleros de paz (Cátedra de Paz)</v>
          </cell>
        </row>
        <row r="17950">
          <cell r="E17950">
            <v>1423682163162</v>
          </cell>
          <cell r="F17950" t="str">
            <v>Ampliar y mejorar la infraestructura del  Centro de Desarrollo Infantil -CDI, que atiende  a los niños y niñas en la vereda Bocas de Ure en el municipio de San Josè de Ùre, Córdoba</v>
          </cell>
        </row>
        <row r="17951">
          <cell r="E17951">
            <v>1423682163176</v>
          </cell>
          <cell r="F17951" t="str">
            <v xml:space="preserve">Fortalecimiento y memoria de la cultura Afro del municipio de Uré </v>
          </cell>
        </row>
        <row r="17952">
          <cell r="E17952">
            <v>1423682163183</v>
          </cell>
          <cell r="F17952" t="str">
            <v>Crear e implementar la cátedra cultural Embera Katio para el fortalecimiento de la identidad cultural, en San Jose de Uré, departamento de Córdoba</v>
          </cell>
        </row>
        <row r="17953">
          <cell r="E17953">
            <v>1423682163190</v>
          </cell>
          <cell r="F17953" t="str">
            <v>Recuperación de la cultura de los pueblos Zenú y Embera Katio</v>
          </cell>
        </row>
        <row r="17954">
          <cell r="E17954">
            <v>1423682163200</v>
          </cell>
          <cell r="F17954" t="str">
            <v>Fortalecer la lengua materna Embera Katio en San Jose de Uré, departamento de Córdoba</v>
          </cell>
        </row>
        <row r="17955">
          <cell r="E17955">
            <v>1423682163220</v>
          </cell>
          <cell r="F17955" t="str">
            <v>Implementar los procesos de aceleración del aprendizaje en la zona rural de San Jose de Ure, departamento de Córdoba</v>
          </cell>
        </row>
        <row r="17956">
          <cell r="E17956">
            <v>1423682163641</v>
          </cell>
          <cell r="F17956" t="str">
            <v>Promover e implementar la articulación de la educación media tècnica en instituciones educativas de San Jose de Uré, departamento de Córdoba</v>
          </cell>
        </row>
        <row r="17957">
          <cell r="E17957">
            <v>1423682163659</v>
          </cell>
          <cell r="F17957" t="str">
            <v xml:space="preserve"> Implementar programas de Formación para el trabajo,priorizando a la mujer rural y población LBGTI de San josé de Uré, departamento de Córdoba</v>
          </cell>
        </row>
        <row r="17958">
          <cell r="E17958">
            <v>1423682164223</v>
          </cell>
          <cell r="F17958" t="str">
            <v>Subsidiar la educación superior para jóvenes rurales de San Jose de Ure.</v>
          </cell>
        </row>
        <row r="17959">
          <cell r="E17959">
            <v>1423682164258</v>
          </cell>
          <cell r="F17959" t="str">
            <v>Fortalecer las estrategia para disminuir la deserción escolar de los niños, niñas y adolescentes en los establecimientos eductivos de San Jose de Uré, departamento de Córdoba</v>
          </cell>
        </row>
        <row r="17960">
          <cell r="E17960">
            <v>1423682164267</v>
          </cell>
          <cell r="F17960" t="str">
            <v>Convertir  cinco (5) centros educativos en instituciones educativas en la zona rural de San Jose de Uré</v>
          </cell>
        </row>
        <row r="17961">
          <cell r="E17961">
            <v>1423682164278</v>
          </cell>
          <cell r="F17961" t="str">
            <v xml:space="preserve">Mejorar la prestación del servicio de transporte escolar para zona rural de San Jose de Ure, departamento de Córdoba </v>
          </cell>
        </row>
        <row r="17962">
          <cell r="E17962">
            <v>1423682164299</v>
          </cell>
          <cell r="F17962" t="str">
            <v>Gestionar nombramiento de planta docente y profesional de apoyo con enfoque étnico por el sistema general de participación (SGP) en San Josè de Ùre, departamento de Córdoba</v>
          </cell>
        </row>
        <row r="17963">
          <cell r="E17963">
            <v>1423682164313</v>
          </cell>
          <cell r="F17963" t="str">
            <v>Garantizar programas de atención a la primera infancia de acuerdo a la diversidad etnica en la zona rural de San Jose de Ure, departamento de Córdoba</v>
          </cell>
        </row>
        <row r="17964">
          <cell r="E17964">
            <v>1423682164322</v>
          </cell>
          <cell r="F17964" t="str">
            <v>Fortalecer la oferta de programas técnicos y tecnológicos para la población rural de San Jose de Ure con enfoque étnico.</v>
          </cell>
        </row>
        <row r="17965">
          <cell r="E17965">
            <v>1423682164335</v>
          </cell>
          <cell r="F17965" t="str">
            <v>Diseñar e implementar Plan integral de Dotación para establecimientos educativos, Centro de Desarrollo Infantil, Centro de recursos educativos municipal CREM  y Comedores escolares, con enfoque étnico, en el municipio de San Jose de Ure, departamento de Córdoba</v>
          </cell>
        </row>
        <row r="17966">
          <cell r="E17966">
            <v>1423682164360</v>
          </cell>
          <cell r="F17966" t="str">
            <v>Construir Infraestructura para actividades lúdicas, deportivas y recreativas, en establecimientos educativos de San Jóse de Ure</v>
          </cell>
        </row>
        <row r="17967">
          <cell r="E17967">
            <v>1423682164367</v>
          </cell>
          <cell r="F17967" t="str">
            <v xml:space="preserve"> Mejorar los Programas de Alimentación Escolar, atendiendo el  enfoque diferencial en la zona rural del municipio de San Jose de Ure</v>
          </cell>
        </row>
        <row r="17968">
          <cell r="E17968">
            <v>1423682164379</v>
          </cell>
          <cell r="F17968" t="str">
            <v>Construir e implementar plan de Infraestructura educativa rural con enfoque diferencial étnico</v>
          </cell>
        </row>
        <row r="17969">
          <cell r="E17969">
            <v>1423682164447</v>
          </cell>
          <cell r="F17969" t="str">
            <v>Implementar programas de educación para adultos en el municipio de San Jose de Ure, departamento de Córdoba</v>
          </cell>
        </row>
        <row r="17970">
          <cell r="E17970">
            <v>1423682164467</v>
          </cell>
          <cell r="F17970" t="str">
            <v>Nombrar  planta de personal administrativo idóneo en los establecimientos educativos de San Jose de Ure, departamento de Córdoba</v>
          </cell>
        </row>
        <row r="17971">
          <cell r="E17971">
            <v>1423682164481</v>
          </cell>
          <cell r="F17971" t="str">
            <v>Implementar la cátedra de estudios afrocolombianos en los establecimientos educativos de San Jóse de Ure,departamento de Córdoba</v>
          </cell>
        </row>
        <row r="17972">
          <cell r="E17972">
            <v>1423682164495</v>
          </cell>
          <cell r="F17972" t="str">
            <v>Fortalecer el acceso a las TICs en los  establecimientos  educativos de San Jóse de Ure</v>
          </cell>
        </row>
        <row r="17973">
          <cell r="E17973">
            <v>1423682164534</v>
          </cell>
          <cell r="F17973" t="str">
            <v>Desarrollar programas de capacitación, actualización e incentivar el que hacer pedagogico de los docentes de San Jose de Ure, debapartamento de Córdo</v>
          </cell>
        </row>
        <row r="17974">
          <cell r="E17974">
            <v>1423807172984</v>
          </cell>
          <cell r="F17974" t="str">
            <v>Fortalecer y ampliar cobertura del proyecto de biblioteca pública móvil para la zona rural del municipio de Tierralta, departamento de Córdoba</v>
          </cell>
        </row>
        <row r="17975">
          <cell r="E17975">
            <v>1423807172989</v>
          </cell>
          <cell r="F17975" t="str">
            <v xml:space="preserve">Ampliar la oferta de educación secundaria en zona rural de Tierralta, Córdoba </v>
          </cell>
        </row>
        <row r="17976">
          <cell r="E17976">
            <v>1423807172998</v>
          </cell>
          <cell r="F17976" t="str">
            <v xml:space="preserve">Eliminar el banco de oferentes y atender las necesidades de directivos y docentes en zona rural de Tierralta, Córdoba </v>
          </cell>
        </row>
        <row r="17977">
          <cell r="E17977">
            <v>1423807173004</v>
          </cell>
          <cell r="F17977" t="str">
            <v>Ampliar y mejorar el Programa de Alimentación Escolar con enfoque diferencial étnico en la zona rural de Tierralta, Córdoba</v>
          </cell>
        </row>
        <row r="17978">
          <cell r="E17978">
            <v>1423807173007</v>
          </cell>
          <cell r="F17978" t="str">
            <v xml:space="preserve">Ampliar y mejorar el servicio de transporte escolar en zona rural de Tierralta, Córdoba que incluya el resguardo Embera Katío del Alto Sinú </v>
          </cell>
        </row>
        <row r="17979">
          <cell r="E17979">
            <v>1423807173016</v>
          </cell>
          <cell r="F17979" t="str">
            <v xml:space="preserve">Consolidar modelos etno-educativos e interculturales para población afrodescendiente y la población indígena que vive por fuera del resguardo en Tierralta, Córdoba </v>
          </cell>
        </row>
        <row r="17980">
          <cell r="E17980">
            <v>1423807173066</v>
          </cell>
          <cell r="F17980" t="str">
            <v xml:space="preserve">Consolidar y ejecutar un plan de fortalecimiento de la atención integral a la primera infancia en zona rural de Tierralta, Córdoba </v>
          </cell>
        </row>
        <row r="17981">
          <cell r="E17981">
            <v>1423807173082</v>
          </cell>
          <cell r="F17981" t="str">
            <v>Consolidar y ejecutar un plan integral de dotación educativa en Tierralta, Córdoba</v>
          </cell>
        </row>
        <row r="17982">
          <cell r="E17982">
            <v>1423807173088</v>
          </cell>
          <cell r="F17982" t="str">
            <v xml:space="preserve">Consolidar y ejecutar un plan integral de infraestructura educativa rural en Tierralta, Córdoba (parte 2) </v>
          </cell>
        </row>
        <row r="17983">
          <cell r="E17983">
            <v>1423807173211</v>
          </cell>
          <cell r="F17983" t="str">
            <v>Construir y mejorar escenarios recreativos y deportivos en las veredas del municipio de Tierralta, departamento de Córdoba</v>
          </cell>
        </row>
        <row r="17984">
          <cell r="E17984">
            <v>1423807173270</v>
          </cell>
          <cell r="F17984" t="str">
            <v>Implementar tiendas saludables en las Instituciones Educativas rurales, manejadas por jóvenes, mujeres cabeza de hogar y personas con discapacidad con el fin de proveer de alimentos orgánicos y frescos a los estudiantes rurales  del municipio de Tierralta-Córdoba.</v>
          </cell>
        </row>
        <row r="17985">
          <cell r="E17985">
            <v>1423807173438</v>
          </cell>
          <cell r="F17985" t="str">
            <v>Consolidar y ejecutar un plan integral de infraestructura educativa rural en Tierralta, Córdoba (parte 1)</v>
          </cell>
        </row>
        <row r="17986">
          <cell r="E17986">
            <v>1423807173449</v>
          </cell>
          <cell r="F17986" t="str">
            <v>Convertir los Centros Educativos de Pueblo Nuevo, Nueva Platanera y Saiza de Tierralta, Córdoba en Instituciones Educativas  y fusionar los centros de Mantagardonal y Severinera para su postulación a I.E</v>
          </cell>
        </row>
        <row r="17987">
          <cell r="E17987">
            <v>1423807173451</v>
          </cell>
          <cell r="F17987" t="str">
            <v xml:space="preserve">Crear internados e impulsar la estrategia de hogares campesinos en los núcleos que lo requieran en Tierralta, Córdoba </v>
          </cell>
        </row>
        <row r="17988">
          <cell r="E17988">
            <v>1423807173452</v>
          </cell>
          <cell r="F17988" t="str">
            <v xml:space="preserve">Crear la planta de docentes orientadores en las I.E rurales de Tierralta, Córdoba </v>
          </cell>
        </row>
        <row r="17989">
          <cell r="E17989">
            <v>1423807173456</v>
          </cell>
          <cell r="F17989" t="str">
            <v>Crear la planta de personal administrativo para los establecimientos educativos rurales de Tierralta, Córdoba</v>
          </cell>
        </row>
        <row r="17990">
          <cell r="E17990">
            <v>1423807173470</v>
          </cell>
          <cell r="F17990" t="str">
            <v>Crear un fondo mixto para apoyar a jóvenes rurales de Tierralta, Córdoba con enfoque diferencial étnico en el acceso, la permanencia y la sostenibilidad en la educación superior</v>
          </cell>
        </row>
        <row r="17991">
          <cell r="E17991">
            <v>1423807173481</v>
          </cell>
          <cell r="F17991" t="str">
            <v xml:space="preserve">Crear, construir y poner en marcha el Centro Universitario intercultural del Alto Sinú </v>
          </cell>
        </row>
        <row r="17992">
          <cell r="E17992">
            <v>1423807173482</v>
          </cell>
          <cell r="F17992" t="str">
            <v xml:space="preserve">Culminar exitosamente el proceso de certificación del municipio de Tierralta, Córdoba en educación </v>
          </cell>
        </row>
        <row r="17993">
          <cell r="E17993">
            <v>1423807173483</v>
          </cell>
          <cell r="F17993" t="str">
            <v xml:space="preserve">Desarrollar una estrategia de educación inclusiva para los niños, niñas, adolescentes y jóvenes con discapacidad en Tierralta, Córdoba </v>
          </cell>
        </row>
        <row r="17994">
          <cell r="E17994">
            <v>1423807173484</v>
          </cell>
          <cell r="F17994" t="str">
            <v xml:space="preserve">Diseñar y desarrollar un plan de capacitación y actualización de docentes rurales de Tierralta, Córdoba con énfasis en la educación para la paz </v>
          </cell>
        </row>
        <row r="17995">
          <cell r="E17995">
            <v>1423807173486</v>
          </cell>
          <cell r="F17995" t="str">
            <v>Fortalecer el acceso a las TICs y a la conectividad en los establecimientos educativos rurales de Tierralta, Córdoba</v>
          </cell>
        </row>
        <row r="17996">
          <cell r="E17996">
            <v>1423807173487</v>
          </cell>
          <cell r="F17996" t="str">
            <v xml:space="preserve">Fortalecer la articulación de la media técnica en las I.E rurales de Tierralta, Córdoba </v>
          </cell>
        </row>
        <row r="17997">
          <cell r="E17997">
            <v>1423807173490</v>
          </cell>
          <cell r="F17997" t="str">
            <v>Fortalecer la implementación de la jornada única orientada hacia la formación integral en zona rural de Tierralta, Córdoba</v>
          </cell>
        </row>
        <row r="17998">
          <cell r="E17998">
            <v>1423807173496</v>
          </cell>
          <cell r="F17998" t="str">
            <v xml:space="preserve">Fortalecer la oferta de programas técnicos y tecnológicos con enfoque diferencial étnico en zona rural de Tierralta, Córdoba priorizando a la mujer rural </v>
          </cell>
        </row>
        <row r="17999">
          <cell r="E17999">
            <v>1423807173502</v>
          </cell>
          <cell r="F17999" t="str">
            <v xml:space="preserve">Fortalecer la oferta y la pertinencia de la educación superior pública y privada con enfoque diferencial étnico en Tierralta, Córdoba </v>
          </cell>
        </row>
        <row r="18000">
          <cell r="E18000">
            <v>1423807173505</v>
          </cell>
          <cell r="F18000" t="str">
            <v xml:space="preserve">Implementar o fortalecer modelos flexibles en la zona rural de Tierralta, Córdoba </v>
          </cell>
        </row>
        <row r="18001">
          <cell r="E18001">
            <v>1423807173513</v>
          </cell>
          <cell r="F18001" t="str">
            <v>Fortalecer los proyectos transversales y el enfoque de género en los establecimientos educativos rurales de Tierralta, Córdoba</v>
          </cell>
        </row>
        <row r="18002">
          <cell r="E18002">
            <v>1423807174154</v>
          </cell>
          <cell r="F18002" t="str">
            <v xml:space="preserve">Realizar un proceso de georeferenciación, y actualización de códigos DANE y reorganización institucional  en establecimientos educativos rurales de Tierralta, Córdoba </v>
          </cell>
        </row>
        <row r="18003">
          <cell r="E18003">
            <v>1423807174155</v>
          </cell>
          <cell r="F18003" t="str">
            <v>Fortalecer los programas de alfabetización en enfoque diferencial étnico en zona rural de Tierralta, Córdoba</v>
          </cell>
        </row>
        <row r="18004">
          <cell r="E18004">
            <v>1423807174159</v>
          </cell>
          <cell r="F18004" t="str">
            <v xml:space="preserve">Difundir y apoyar la preparación para el proceso de validación en zona rural de  Tierralta, Córdoba con enfoque diferencial étnico </v>
          </cell>
        </row>
        <row r="18005">
          <cell r="E18005">
            <v>1423807174162</v>
          </cell>
          <cell r="F18005" t="str">
            <v xml:space="preserve">Promover la educación y la investigación ambiental en establecimientos educativos rurales de Tierralta, Córdoba </v>
          </cell>
        </row>
        <row r="18006">
          <cell r="E18006">
            <v>1423807174166</v>
          </cell>
          <cell r="F18006" t="str">
            <v>Consolidar un ciclo complementario de la Normal Superior para la formación de docentes en Tierralta, Córdoba</v>
          </cell>
        </row>
        <row r="18007">
          <cell r="E18007">
            <v>1423807174169</v>
          </cell>
          <cell r="F18007" t="str">
            <v xml:space="preserve">Abrir una licenciatura con énfasis en etno-educación en la Universidad de Córdoba </v>
          </cell>
        </row>
        <row r="18008">
          <cell r="E18008">
            <v>1423807174172</v>
          </cell>
          <cell r="F18008" t="str">
            <v xml:space="preserve">Impulsar la formación de etnoeducadores del pueblo Embera Katío del Alto Sinú de Tierralta </v>
          </cell>
        </row>
        <row r="18009">
          <cell r="E18009">
            <v>1423807174174</v>
          </cell>
          <cell r="F18009" t="str">
            <v xml:space="preserve">Ejercer un control social de los cupos preferenciales para pueblos indígenas en la Universidad de Córdoba </v>
          </cell>
        </row>
        <row r="18010">
          <cell r="E18010">
            <v>1423807174182</v>
          </cell>
          <cell r="F18010" t="str">
            <v xml:space="preserve">Desarrollar un plan de mejoramiento integral de infraestructura educativa con enfoque diferencial en el resguardo Embera Katío del Alto Sinú </v>
          </cell>
        </row>
        <row r="18011">
          <cell r="E18011">
            <v>1423807174183</v>
          </cell>
          <cell r="F18011" t="str">
            <v>Garantizar que los presupuestos destinados para cultura en Tierralta y Córdoba sean concertados con las autoridades étnicas</v>
          </cell>
        </row>
        <row r="18012">
          <cell r="E18012">
            <v>1423807174189</v>
          </cell>
          <cell r="F18012" t="str">
            <v xml:space="preserve">Fortalecer el programa de modalidad propia para la atención integral a la primera infancia en el resguardo Embera Katío del Alto Sinú </v>
          </cell>
        </row>
        <row r="18013">
          <cell r="E18013">
            <v>1423807174199</v>
          </cell>
          <cell r="F18013" t="str">
            <v xml:space="preserve">Desarrollar un plan integral de dotación educativa para el resguardo Embera Katío del Alto Sinú de Tierralta </v>
          </cell>
        </row>
        <row r="18014">
          <cell r="E18014">
            <v>1423807174205</v>
          </cell>
          <cell r="F18014" t="str">
            <v xml:space="preserve">Consolidar el Proyecto Educativo Comunitario del pueblo Embera Katío del Alto Sinú de Tierralta </v>
          </cell>
        </row>
        <row r="18015">
          <cell r="E18015">
            <v>1423807174220</v>
          </cell>
          <cell r="F18015" t="str">
            <v xml:space="preserve">Reactivar el grupo de comunicación del pueblo Embera Katío del Alto Sinú de Tierralta </v>
          </cell>
        </row>
        <row r="18016">
          <cell r="E18016">
            <v>1423807174222</v>
          </cell>
          <cell r="F18016" t="str">
            <v>Concertar el apoyo educativo  con enfoque diferencial en el programa Más Familias en Acción para el pueblo Embera Katío del Alto Sinú de Tierralta</v>
          </cell>
        </row>
        <row r="18017">
          <cell r="E18017">
            <v>1423807174289</v>
          </cell>
          <cell r="F18017" t="str">
            <v xml:space="preserve">Consolidar un grupo intercultural que dinamice un proceso de formación sobre las culturas étnicas en todas las instituciones educativas en Tierralta, Córdoba </v>
          </cell>
        </row>
        <row r="18018">
          <cell r="E18018">
            <v>1423807174354</v>
          </cell>
          <cell r="F18018" t="str">
            <v>Construir lineamientos de política pública etno-educativa para el municipio de Tierralta y el departamento de Córdoba</v>
          </cell>
        </row>
        <row r="18019">
          <cell r="E18019">
            <v>1423807174484</v>
          </cell>
          <cell r="F18019" t="str">
            <v>Nombrar 26 etnoeducadores para las sedes de primaria del Resguardo Embera Katío Alto Sinú de Tierralta</v>
          </cell>
        </row>
        <row r="18020">
          <cell r="E18020">
            <v>1423807174492</v>
          </cell>
          <cell r="F18020" t="str">
            <v>Fortalecer las prácticas culturales del pueblo Embera Katio del Alto Sinú del Municipio de Tierralta Córdoba</v>
          </cell>
        </row>
        <row r="18021">
          <cell r="E18021">
            <v>1423807174536</v>
          </cell>
          <cell r="F18021" t="str">
            <v xml:space="preserve">Consolidar un proceso de reorganización institucional y garantizar las condiciones para la educación secundaria y media del resguardo Embera Katío del Alto Sinú de Tierralta </v>
          </cell>
        </row>
        <row r="18022">
          <cell r="E18022">
            <v>1423807174693</v>
          </cell>
          <cell r="F18022" t="str">
            <v>Garantizar por parte de las autoridades locales y entidades competente apoyo para la conmemoración de fechas especiales en las comunidades rurales del municipio de Tierralta Córdoba</v>
          </cell>
        </row>
        <row r="18023">
          <cell r="E18023">
            <v>1423807174917</v>
          </cell>
          <cell r="F18023" t="str">
            <v>Diseño e implementación de un programa de estimulo de la práctica deportiva y revitalización de los juegos ancestrales en la comunidad Embera Katio del Alto Sinú del Municipio de Tierralta Córdoba</v>
          </cell>
        </row>
        <row r="18024">
          <cell r="E18024">
            <v>1423807174924</v>
          </cell>
          <cell r="F18024" t="str">
            <v>Formar a bachilleres indígenas Embera Katio del Alto Sinú en carreras profesionales del área de la salud en el municipio de Tierralta en el Departamento de Córdoba.</v>
          </cell>
        </row>
        <row r="18025">
          <cell r="E18025">
            <v>1423807174950</v>
          </cell>
          <cell r="F18025" t="str">
            <v xml:space="preserve">Implementar la primera escuela de medicina tradicional para los jóvenes indígenas en el Departamento de Córdoba. </v>
          </cell>
        </row>
        <row r="18026">
          <cell r="E18026">
            <v>1423807174973</v>
          </cell>
          <cell r="F18026" t="str">
            <v>Priorizar a los municipios PDET del Sur de Córdoba para el proyecto Apoyo para generar oportunidades a los jóvenes rurales para su integración generacional en el campo del Ministerio de Agricultura y Desarrollo Rural</v>
          </cell>
        </row>
        <row r="18027">
          <cell r="E18027">
            <v>1423807175118</v>
          </cell>
          <cell r="F18027" t="str">
            <v>Reubicar las instalaciones de la Secretaría de Educación Municipal de Tierralta, Córdoba</v>
          </cell>
        </row>
        <row r="18028">
          <cell r="E18028">
            <v>1423807175123</v>
          </cell>
          <cell r="F18028" t="str">
            <v>Crear una Mesa de Educación Intercultural en el municipio de Tierralta, Córdoba</v>
          </cell>
        </row>
        <row r="18029">
          <cell r="E18029">
            <v>1423807175127</v>
          </cell>
          <cell r="F18029" t="str">
            <v>Incorporar un enfoque diferencial étnico en las pruebas Saber y la evaluación de desempeño docente para el pueblo Embera Katío de Córdoba</v>
          </cell>
        </row>
        <row r="18030">
          <cell r="E18030">
            <v>1423807175790</v>
          </cell>
          <cell r="F18030" t="str">
            <v>Garantizar el acceso al agua potable, energía y saneamiento básico en los establecimientos educativos rurales de Tierralta, Córdoba</v>
          </cell>
        </row>
        <row r="18031">
          <cell r="E18031">
            <v>1423807175875</v>
          </cell>
          <cell r="F18031" t="str">
            <v xml:space="preserve">Fortalecimiento a las JAC de todas las veredas de los núcleos veredales  por medio de la implementación de programas de Obras Civiles, con enfoque diferencial y de género.   </v>
          </cell>
        </row>
        <row r="18032">
          <cell r="E18032">
            <v>1423807175958</v>
          </cell>
          <cell r="F18032" t="str">
            <v>Formar a mujeres y hombres Embera Katio en salud pública, para fortalecer  la promoción de la salud en los resguardos indígenas del Alto Sinú del municipio de Tierralta en el Departamento de Córdoba.</v>
          </cell>
        </row>
        <row r="18033">
          <cell r="E18033">
            <v>1423807176087</v>
          </cell>
          <cell r="F18033" t="str">
            <v>Crear, construir y poner en marcha una sede del SENA en Tierralta, Córdoba que beneficie a las comunidades del Alto Sinú</v>
          </cell>
        </row>
        <row r="18034">
          <cell r="E18034">
            <v>1423807176359</v>
          </cell>
          <cell r="F18034" t="str">
            <v>Implementar escuela artes y oficios para jóvenes en el Resguardo Embera Katío del Alto Sinú del municipio de Tierralta Córdoba</v>
          </cell>
        </row>
        <row r="18035">
          <cell r="E18035">
            <v>1423807176363</v>
          </cell>
          <cell r="F18035" t="str">
            <v>Revisar, ajustar e implementar el plan de educación ambiental municipal  CIDEA en temas de ordenamiento del territorio a 15 líderes y lideresas en los 18 núcleos y presencia efectiva de las entidades, en el municipio de Tierralta- Córdoba</v>
          </cell>
        </row>
        <row r="18036">
          <cell r="E18036">
            <v>1423807178647</v>
          </cell>
          <cell r="F18036" t="str">
            <v xml:space="preserve">Realizar jornadas de pruebas ICFES para bachilleres del pueblo Embera Katío del Alto Sinú que no han presentado esta prueba </v>
          </cell>
        </row>
        <row r="18037">
          <cell r="E18037">
            <v>1423807178704</v>
          </cell>
          <cell r="F18037" t="str">
            <v xml:space="preserve">Habilitar residencias que contribuyan al sostenimiento de estudiantes de educación superior del pueblo Embera Katío del Alto Sinú </v>
          </cell>
        </row>
        <row r="18038">
          <cell r="E18038">
            <v>1423807178742</v>
          </cell>
          <cell r="F18038" t="str">
            <v xml:space="preserve">Implementar un proyecto para el fortalecimiento de la cultura en los establecimientos educativos del pueblo Embera Katío del Alto Sinú en Tierralta </v>
          </cell>
        </row>
        <row r="18039">
          <cell r="E18039">
            <v>1423855139285</v>
          </cell>
          <cell r="F18039" t="str">
            <v>Fortalecer la articulación de la media técnica en las I.E rurales de Valencia</v>
          </cell>
        </row>
        <row r="18040">
          <cell r="E18040">
            <v>1423855139296</v>
          </cell>
          <cell r="F18040" t="str">
            <v xml:space="preserve">Realizar un estudio que permita optimizar la oferta de primera infancia en zona rural de Valencia </v>
          </cell>
        </row>
        <row r="18041">
          <cell r="E18041">
            <v>1423855139305</v>
          </cell>
          <cell r="F18041" t="str">
            <v xml:space="preserve">Gestionar la planta de docentes orientadores para la zona rural de Valencia 	</v>
          </cell>
        </row>
        <row r="18042">
          <cell r="E18042">
            <v>1423855139322</v>
          </cell>
          <cell r="F18042" t="str">
            <v xml:space="preserve">Dotar los restaurantes escolares  de la zona rural de Valencia 	</v>
          </cell>
        </row>
        <row r="18043">
          <cell r="E18043">
            <v>1423855139327</v>
          </cell>
          <cell r="F18043" t="str">
            <v xml:space="preserve">Dotar de kits escolares a la población estudiantil de las 10 I.E rurales de Valencia </v>
          </cell>
        </row>
        <row r="18044">
          <cell r="E18044">
            <v>1423855139350</v>
          </cell>
          <cell r="F18044" t="str">
            <v xml:space="preserve">Realizar un diagnóstico que permita desarrollar una estrategia de atención a la población estudiantil en situación de discapacidad en zona rural de Valencia </v>
          </cell>
        </row>
        <row r="18045">
          <cell r="E18045">
            <v>1423855139366</v>
          </cell>
          <cell r="F18045" t="str">
            <v xml:space="preserve">Programas de formación de escuelas deportivas y culturales </v>
          </cell>
        </row>
        <row r="18046">
          <cell r="E18046">
            <v>1423855139371</v>
          </cell>
          <cell r="F18046" t="str">
            <v>Gestionar convenios con el SENA, universidades,  institutos técnicos y tecnológicos para la certificación  en Buenas Practicas Agrícolas - BPA  de las  granjas campesinas en los 13 núcleos veredales del municipio de Valencia - Córdoba.</v>
          </cell>
        </row>
        <row r="18047">
          <cell r="E18047">
            <v>1423855139407</v>
          </cell>
          <cell r="F18047" t="str">
            <v xml:space="preserve">Dotar  herramientas tecnológicas para las 10 I.E rurales de Valencia </v>
          </cell>
        </row>
        <row r="18048">
          <cell r="E18048">
            <v>1423855139411</v>
          </cell>
          <cell r="F18048" t="str">
            <v>Construcción, mejoramiento y dotación de canchas deportivas</v>
          </cell>
        </row>
        <row r="18049">
          <cell r="E18049">
            <v>1423855139415</v>
          </cell>
          <cell r="F18049" t="str">
            <v xml:space="preserve">Crear un fondo para el acceso a la educación superior de los jóvenes de municipios PDET </v>
          </cell>
        </row>
        <row r="18050">
          <cell r="E18050">
            <v>1423855139510</v>
          </cell>
          <cell r="F18050" t="str">
            <v>Mejorar la dotación de mobiliario educativo en la zona rural de Valencia</v>
          </cell>
        </row>
        <row r="18051">
          <cell r="E18051">
            <v>1423855139526</v>
          </cell>
          <cell r="F18051" t="str">
            <v xml:space="preserve">Apoyar a los docentes rurales de Valencia en sus estudios de educación superior </v>
          </cell>
        </row>
        <row r="18052">
          <cell r="E18052">
            <v>1423855139530</v>
          </cell>
          <cell r="F18052" t="str">
            <v xml:space="preserve">Reubicar las sede principal de Río Nuevo y la sede de El Zahíno </v>
          </cell>
        </row>
        <row r="18053">
          <cell r="E18053">
            <v>1423855139564</v>
          </cell>
          <cell r="F18053" t="str">
            <v xml:space="preserve">Construir aulas nuevas en las sedes educativas rurales de Valencia </v>
          </cell>
        </row>
        <row r="18054">
          <cell r="E18054">
            <v>1423855139565</v>
          </cell>
          <cell r="F18054" t="str">
            <v xml:space="preserve">Realizar mejoras locativas de aulas de las I.E rurales de Valencia </v>
          </cell>
        </row>
        <row r="18055">
          <cell r="E18055">
            <v>1423855139566</v>
          </cell>
          <cell r="F18055" t="str">
            <v xml:space="preserve">Mejorar las baterías sanitarias de las 10 sedes principales rurales de Valencia  </v>
          </cell>
        </row>
        <row r="18056">
          <cell r="E18056">
            <v>1423855139569</v>
          </cell>
          <cell r="F18056" t="str">
            <v xml:space="preserve">Construir baterías sanitarias en 40 sedes rurales en Valencia </v>
          </cell>
        </row>
        <row r="18057">
          <cell r="E18057">
            <v>1423855139572</v>
          </cell>
          <cell r="F18057" t="str">
            <v>Construir laboratorios para 7 I.E y 1 C.E rural de Valencia</v>
          </cell>
        </row>
        <row r="18058">
          <cell r="E18058">
            <v>1423855139582</v>
          </cell>
          <cell r="F18058" t="str">
            <v xml:space="preserve">Dotar laboratorios de 10 sedes principales y 2 sedes rural de Valencia </v>
          </cell>
        </row>
        <row r="18059">
          <cell r="E18059">
            <v>1423855139588</v>
          </cell>
          <cell r="F18059" t="str">
            <v>Fortalecer la oferta de programas técnicos y tecnológicos para la población rural de Valencia</v>
          </cell>
        </row>
        <row r="18060">
          <cell r="E18060">
            <v>1423855139591</v>
          </cell>
          <cell r="F18060" t="str">
            <v>Garantizar la presencia de una universidad pública</v>
          </cell>
        </row>
        <row r="18061">
          <cell r="E18061">
            <v>1423855139629</v>
          </cell>
          <cell r="F18061" t="str">
            <v xml:space="preserve">Incorporar un modelo intercultural en la I.E Antonia Santos para atender a las familias Embera Katío </v>
          </cell>
        </row>
        <row r="18062">
          <cell r="E18062">
            <v>1423855139635</v>
          </cell>
          <cell r="F18062" t="str">
            <v xml:space="preserve">Impulsar un proyecto de educación comunitaria para familias Embera Katío </v>
          </cell>
        </row>
        <row r="18063">
          <cell r="E18063">
            <v>1423855139647</v>
          </cell>
          <cell r="F18063" t="str">
            <v xml:space="preserve">Ofrecer un programa de alfabetización para la población rural </v>
          </cell>
        </row>
        <row r="18064">
          <cell r="E18064">
            <v>1423855139668</v>
          </cell>
          <cell r="F18064" t="str">
            <v xml:space="preserve">Garantizar programas de validación para población rural </v>
          </cell>
        </row>
        <row r="18065">
          <cell r="E18065">
            <v>1423855139674</v>
          </cell>
          <cell r="F18065" t="str">
            <v xml:space="preserve">Ofrecer programas de educación para el trabajo con enfoque diferencial en zona rural de Valencia </v>
          </cell>
        </row>
        <row r="18066">
          <cell r="E18066">
            <v>1423855139686</v>
          </cell>
          <cell r="F18066" t="str">
            <v>Mejorar el Programa de Alimentación Escolar en zona rural de Valencia</v>
          </cell>
        </row>
        <row r="18067">
          <cell r="E18067">
            <v>1423855139705</v>
          </cell>
          <cell r="F18067" t="str">
            <v xml:space="preserve">Convertir el C.E Las Nubes en I.E </v>
          </cell>
        </row>
        <row r="18068">
          <cell r="E18068">
            <v>1423855139711</v>
          </cell>
          <cell r="F18068" t="str">
            <v xml:space="preserve">Convertir la sede Los Ángeles en Centro Educativo </v>
          </cell>
        </row>
        <row r="18069">
          <cell r="E18069">
            <v>1423855140369</v>
          </cell>
          <cell r="F18069" t="str">
            <v xml:space="preserve">Construir restaurantes escolares en zona rural de Valencia </v>
          </cell>
        </row>
        <row r="18070">
          <cell r="E18070">
            <v>1423855140387</v>
          </cell>
          <cell r="F18070" t="str">
            <v xml:space="preserve">Nombrar personal administrativo en las 10 I.E rurales de Valencia </v>
          </cell>
        </row>
        <row r="18071">
          <cell r="E18071">
            <v>1423855140395</v>
          </cell>
          <cell r="F18071" t="str">
            <v xml:space="preserve">Disminuir las condiciones de  retén social de los docentes provisionales de la zona rural de Valencia  </v>
          </cell>
        </row>
        <row r="18072">
          <cell r="E18072">
            <v>1423855140398</v>
          </cell>
          <cell r="F18072" t="str">
            <v xml:space="preserve">Construir CDI en cabeceras corregimentales de Valencia </v>
          </cell>
        </row>
        <row r="18073">
          <cell r="E18073">
            <v>1423855140406</v>
          </cell>
          <cell r="F18073" t="str">
            <v xml:space="preserve">Construir aulas de informática con conectividad en 40 sedes educativas del área rural de Valencia </v>
          </cell>
        </row>
        <row r="18074">
          <cell r="E18074">
            <v>1423855140455</v>
          </cell>
          <cell r="F18074" t="str">
            <v>Fomentar la creación de una  escuela de liderazgo para la formación de la mujer rural en temas de protección y conservación de las zonas de interés ambiental del municipio de Valencia - Córdoba</v>
          </cell>
        </row>
        <row r="18075">
          <cell r="E18075">
            <v>1423855141044</v>
          </cell>
          <cell r="F18075" t="str">
            <v xml:space="preserve">Abrir un nuevo concurso docente que sea exclusivo para personal de los municipios PDET </v>
          </cell>
        </row>
        <row r="18076">
          <cell r="E18076">
            <v>1423855141056</v>
          </cell>
          <cell r="F18076" t="str">
            <v xml:space="preserve">Construir infraestructura deportiva y cultural en las 10 I.E rurales de Valencia </v>
          </cell>
        </row>
        <row r="18077">
          <cell r="E18077">
            <v>1423855141057</v>
          </cell>
          <cell r="F18077" t="str">
            <v>Rescate de nuestra cultura e identidad.</v>
          </cell>
        </row>
        <row r="18078">
          <cell r="E18078">
            <v>1423855141064</v>
          </cell>
          <cell r="F18078" t="str">
            <v xml:space="preserve">Garantizar la formación deportiva y cultural en las 10 I.E rurales de Valencia </v>
          </cell>
        </row>
        <row r="18079">
          <cell r="E18079">
            <v>1423855141068</v>
          </cell>
          <cell r="F18079" t="str">
            <v xml:space="preserve">Garantizar dotación deportiva y cultural para las 10 I.E rurales de Valencia y la población de primera infancia </v>
          </cell>
        </row>
        <row r="18080">
          <cell r="E18080">
            <v>1423855141084</v>
          </cell>
          <cell r="F18080" t="str">
            <v xml:space="preserve">Garantizar el cerramiento de las sedes educativas rurales que lo requieran </v>
          </cell>
        </row>
        <row r="18081">
          <cell r="E18081">
            <v>1423855141102</v>
          </cell>
          <cell r="F18081" t="str">
            <v xml:space="preserve">Construir bilbiotecas en las 10 sedes principales y 3 sedes educativas rurales de Valencia </v>
          </cell>
        </row>
        <row r="18082">
          <cell r="E18082">
            <v>1423855141109</v>
          </cell>
          <cell r="F18082" t="str">
            <v xml:space="preserve">Dotar bilbiotecas en 10 sedes principales y 3 sedes rurales de Valencia </v>
          </cell>
        </row>
        <row r="18083">
          <cell r="E18083">
            <v>1423855142137</v>
          </cell>
          <cell r="F18083" t="str">
            <v xml:space="preserve">Fortalecer el servicio de transporte escolar en zona rural de Valencia </v>
          </cell>
        </row>
        <row r="18084">
          <cell r="E18084">
            <v>1423855142180</v>
          </cell>
          <cell r="F18084" t="str">
            <v xml:space="preserve">Ofrecer un modelo de educación intercultural en la I.E Santo Domingo </v>
          </cell>
        </row>
        <row r="18085">
          <cell r="E18085">
            <v>1423855142182</v>
          </cell>
          <cell r="F18085" t="str">
            <v xml:space="preserve">Garantizar la jornada única en todas las sedes educativas rurales de Valencia </v>
          </cell>
        </row>
        <row r="18086">
          <cell r="E18086">
            <v>1423855142183</v>
          </cell>
          <cell r="F18086" t="str">
            <v xml:space="preserve">Establecer un sistema integral de agua potable para todas las sedes educativas rurales de Valencia </v>
          </cell>
        </row>
        <row r="18087">
          <cell r="E18087">
            <v>1423855142186</v>
          </cell>
          <cell r="F18087" t="str">
            <v xml:space="preserve">Dotar a todas las I.E rurales de Valencia de equipos de primeros auxilios y botiquines </v>
          </cell>
        </row>
        <row r="18088">
          <cell r="E18088">
            <v>1423855142189</v>
          </cell>
          <cell r="F18088" t="str">
            <v xml:space="preserve">Dotar de uniformes a la población estudiantil de la zona rural de Valencia </v>
          </cell>
        </row>
        <row r="18089">
          <cell r="E18089">
            <v>1423855142194</v>
          </cell>
          <cell r="F18089" t="str">
            <v xml:space="preserve">Mejorar la dotación de material didáctico de la población estudiantil de zona rural de Valencia </v>
          </cell>
        </row>
        <row r="18090">
          <cell r="E18090">
            <v>1423855142198</v>
          </cell>
          <cell r="F18090" t="str">
            <v xml:space="preserve">Crear un fondo de estímulos para estudiantes rural de Valencia con alto rendimiento </v>
          </cell>
        </row>
        <row r="18091">
          <cell r="E18091">
            <v>1423855142200</v>
          </cell>
          <cell r="F18091" t="str">
            <v xml:space="preserve">Fortalecer los proyectos educativos transversales de las 10 I.E rurales de Valencia </v>
          </cell>
        </row>
        <row r="18092">
          <cell r="E18092">
            <v>1423855142203</v>
          </cell>
          <cell r="F18092" t="str">
            <v xml:space="preserve">Impulsar proyectos de huertas y granjas escolares en las 10 I.E rurales de Valencia </v>
          </cell>
        </row>
        <row r="18093">
          <cell r="E18093">
            <v>1423855142205</v>
          </cell>
          <cell r="F18093" t="str">
            <v xml:space="preserve">Brindar un estímulo residencial para los maestros de zona rural de Valencia </v>
          </cell>
        </row>
        <row r="18094">
          <cell r="E18094">
            <v>1423855142210</v>
          </cell>
          <cell r="F18094" t="str">
            <v xml:space="preserve">Construir participativamente un plan educativo municipal para contribuir a la visión de desarrollo municipal </v>
          </cell>
        </row>
        <row r="18095">
          <cell r="E18095">
            <v>1423855142214</v>
          </cell>
          <cell r="F18095" t="str">
            <v xml:space="preserve">Crear un centro y un fondo para la investigación e innovación educativa que permita avanzar hacia la visión de desarrollo del Alto Sinú </v>
          </cell>
        </row>
        <row r="18096">
          <cell r="E18096">
            <v>1423855142226</v>
          </cell>
          <cell r="F18096" t="str">
            <v xml:space="preserve">Ofrecer la atención en primera infancia con modalida propia para las familias Embera Katío de Valencia </v>
          </cell>
        </row>
        <row r="18097">
          <cell r="E18097">
            <v>1423855142240</v>
          </cell>
          <cell r="F18097" t="str">
            <v>Capacitación mujer rural</v>
          </cell>
        </row>
        <row r="18098">
          <cell r="E18098">
            <v>1423466148366</v>
          </cell>
          <cell r="F18098" t="str">
            <v>Construir siete acueductos nuevos en los corregimientos pertenecientes al  municipio de Montelibano Córdoba.</v>
          </cell>
        </row>
        <row r="18099">
          <cell r="E18099">
            <v>1423466148424</v>
          </cell>
          <cell r="F18099" t="str">
            <v>Implementar un sistema de recolección de basuras en los 8 corregimientos del municipio de Montelibano.</v>
          </cell>
        </row>
        <row r="18100">
          <cell r="E18100">
            <v>1423466148456</v>
          </cell>
          <cell r="F18100" t="str">
            <v>Realizar estudios,  diseños y construcción para la implementacion del relleno sanitario.</v>
          </cell>
        </row>
        <row r="18101">
          <cell r="E18101">
            <v>1423466148498</v>
          </cell>
          <cell r="F18101" t="str">
            <v>Implementar Programas de capacitación y formación en el marco de gestión integral en el manejo de residuos sólidos.</v>
          </cell>
        </row>
        <row r="18102">
          <cell r="E18102">
            <v>1423466148526</v>
          </cell>
          <cell r="F18102" t="str">
            <v>Realizar Estudios, diseños y construcción de alcantarillados en los corregimientos del municipio de Montelibano Córdoba.</v>
          </cell>
        </row>
        <row r="18103">
          <cell r="E18103">
            <v>1423466149400</v>
          </cell>
          <cell r="F18103" t="str">
            <v>construir 113 viviendas tradicionales ( tambos ) en las comunidades del resguardo quebrada Cañaberal del municipio de montelibanos</v>
          </cell>
        </row>
        <row r="18104">
          <cell r="E18104">
            <v>1423466149443</v>
          </cell>
          <cell r="F18104" t="str">
            <v>Construir 2028 viviendas nuevas con todas las especificaciones técnicas para la población Zenu del municipio de Montelibano.</v>
          </cell>
        </row>
        <row r="18105">
          <cell r="E18105">
            <v>1423466149473</v>
          </cell>
          <cell r="F18105" t="str">
            <v>Construir acueductos veredales para población Zenu del municipio de Montelibano.</v>
          </cell>
        </row>
        <row r="18106">
          <cell r="E18106">
            <v>1423466149497</v>
          </cell>
          <cell r="F18106" t="str">
            <v xml:space="preserve">Montar e implementar un sistema de recolección de residuos sólidos </v>
          </cell>
        </row>
        <row r="18107">
          <cell r="E18107">
            <v>1423466149559</v>
          </cell>
          <cell r="F18107" t="str">
            <v xml:space="preserve">Realizar Caracterización de familia para dotar de herramientas requeridas para construir y/o mejorar las viviendas tradicionales </v>
          </cell>
        </row>
        <row r="18108">
          <cell r="E18108">
            <v>1423466149578</v>
          </cell>
          <cell r="F18108" t="str">
            <v>Capacitar a los jovenes Embera Katio en la construccion de casa tambos.</v>
          </cell>
        </row>
        <row r="18109">
          <cell r="E18109">
            <v>1423466149592</v>
          </cell>
          <cell r="F18109" t="str">
            <v>Implementar Plan de manejo de residuos, orgánicos  e inorgánicos en las comunidades Embera katio</v>
          </cell>
        </row>
        <row r="18110">
          <cell r="E18110">
            <v>1423466149600</v>
          </cell>
          <cell r="F18110" t="str">
            <v>Mejorar las viviendas tradicionales existentes en las comunidades Embera Katio del Municipio de Montelibano</v>
          </cell>
        </row>
        <row r="18111">
          <cell r="E18111">
            <v>1423466151804</v>
          </cell>
          <cell r="F18111" t="str">
            <v xml:space="preserve">Reubicar a las 700 familias que habitan en zonas de alto riesgo por deslizamiento  e inundaciones. </v>
          </cell>
        </row>
        <row r="18112">
          <cell r="E18112">
            <v>1423466151853</v>
          </cell>
          <cell r="F18112" t="str">
            <v xml:space="preserve">Formular y ejecutar un proyecto de soluciones y acceso al agua potable mediante sistemas de gravedad para la comunidad Embera Katio del municipio de Montelibano. </v>
          </cell>
        </row>
        <row r="18113">
          <cell r="E18113">
            <v>1423466151869</v>
          </cell>
          <cell r="F18113" t="str">
            <v>Formular un plan de manejo ambiental de los recursos hídricos del territorio Embera Katio en el municipio de Montelibano.</v>
          </cell>
        </row>
        <row r="18114">
          <cell r="E18114">
            <v>1423466151912</v>
          </cell>
          <cell r="F18114" t="str">
            <v>Construir 1.917 viviendas rurales nuevas en los 10 núcleos veredales del municipio de Montelibano Córdoba.</v>
          </cell>
        </row>
        <row r="18115">
          <cell r="E18115">
            <v>1423466151938</v>
          </cell>
          <cell r="F18115" t="str">
            <v>Mejorar 4.751 viviendas rurales para las familias que cuentan con una vivienda en mal estado para todos los núcleos veredales del municipio de Montelibano Córdoba.</v>
          </cell>
        </row>
        <row r="18116">
          <cell r="E18116">
            <v>1423466151975</v>
          </cell>
          <cell r="F18116" t="str">
            <v>Gestionar ante el ministerio de agricultura se agilice proceso de construcción de 17 viviendas para la comunidad afrodescendiente en el municipio de Montelibano Córdoba.</v>
          </cell>
        </row>
        <row r="18117">
          <cell r="E18117">
            <v>1423466152004</v>
          </cell>
          <cell r="F18117" t="str">
            <v>Implementar un proyecto de solución de agua individual a través de la construcción de pozos profundos y micro acueductos en todas las 70 veredas del municipio de Montelibano.</v>
          </cell>
        </row>
        <row r="18118">
          <cell r="E18118">
            <v>1423466152201</v>
          </cell>
          <cell r="F18118" t="str">
            <v>Implementar un sistema de manejo de las fuentes hidricas</v>
          </cell>
        </row>
        <row r="18119">
          <cell r="E18119">
            <v>1423466152334</v>
          </cell>
          <cell r="F18119" t="str">
            <v>Realizar estudios y diseños para la construcción de 6 acueductos en las cabeceras urbanas del municipio de Montelibano Córdoba.</v>
          </cell>
        </row>
        <row r="18120">
          <cell r="E18120">
            <v>1423580159822</v>
          </cell>
          <cell r="F18120" t="str">
            <v>Construir un relleno sanitario de impacto regional, que reciba las basuras de los 13 núcleos veredales del municipio de Puerto Libertador</v>
          </cell>
        </row>
        <row r="18121">
          <cell r="E18121">
            <v>1423580159859</v>
          </cell>
          <cell r="F18121" t="str">
            <v xml:space="preserve">Implementar un proyecto en el  manejo de residuos sólidos con su respectiva asistencia técnica en los 13 núcleos veredales del municipio de Puerto Libertador. </v>
          </cell>
        </row>
        <row r="18122">
          <cell r="E18122">
            <v>1423580159876</v>
          </cell>
          <cell r="F18122" t="str">
            <v>Diseñar e Implementar una estrategia de capacitación y concientización para la protección, gestión y conservación de las fuentes hídricas en la zona rural del municipio de Puerto Libertador, con impacto en los sectores público, privado y comunidades</v>
          </cell>
        </row>
        <row r="18123">
          <cell r="E18123">
            <v>1423580159917</v>
          </cell>
          <cell r="F18123" t="str">
            <v>Construir y/o rehabilitar  sistemas de abastecimiento de agua potable en los centros poblados de todos los núcleos veredales del municipio de Puerto Libertador. Está incluida la comunidad Zenú y campesinos</v>
          </cell>
        </row>
        <row r="18124">
          <cell r="E18124">
            <v>1423580160100</v>
          </cell>
          <cell r="F18124" t="str">
            <v>Implementar proyectos para el acceso y calidad al agua en las zonas dispersas mediante soluciones individuales sostenibles en todos los núcleos veredales  en el municipio de Puerto Libertador. Incluye a comunidad Zenú y Campesinos</v>
          </cell>
        </row>
        <row r="18125">
          <cell r="E18125">
            <v>1423580160264</v>
          </cell>
          <cell r="F18125" t="str">
            <v>Implementar programa de mejoramiento de viviendas rurales para los 13 núcleos veredales del municipio de Puerto Libertador. Número de mejoramientos por definir</v>
          </cell>
        </row>
        <row r="18126">
          <cell r="E18126">
            <v>1423580160299</v>
          </cell>
          <cell r="F18126" t="str">
            <v>Implementar un programa de construcción de vivienda rural en los 13 núcleos veredales del municipio de Puerto Libertador. Número de construcciones por definir. Que priorice a la mujer rural cabeza de hogar.</v>
          </cell>
        </row>
        <row r="18127">
          <cell r="E18127">
            <v>1423580160364</v>
          </cell>
          <cell r="F18127" t="str">
            <v>Reubicar las viviendas que se encuentran en alto riesgo en los 13 núcleos veredales del municipio de Puerto Libertador. Por confirmar el número de viviendas con base en estudio técnico</v>
          </cell>
        </row>
        <row r="18128">
          <cell r="E18128">
            <v>1423580160553</v>
          </cell>
          <cell r="F18128" t="str">
            <v>Construir sistemas de alcantarillado para los centros poblados y corregimientos de las zona rural del municipio de Puerto Libertador, con la inclusión del componente de asistencia técnica</v>
          </cell>
        </row>
        <row r="18129">
          <cell r="E18129">
            <v>1423580160565</v>
          </cell>
          <cell r="F18129" t="str">
            <v>Implementar un programa de construcción y mejoramiento de letrinas, pozos sépticos y/o unidades sanitarias en las zonas rurales dispersas de los 13 núcleos veradales del municipio de Puerto Libertador. Las construcciones deben tener en cuenta la situación de discapacidad que puedan tener los habitantes de las viviendas</v>
          </cell>
        </row>
        <row r="18130">
          <cell r="E18130">
            <v>1423580160634</v>
          </cell>
          <cell r="F18130" t="str">
            <v>Construir 256 viviendas casa tambo con enfoque étnico en el municipio de Puerto Libertador para la Embera Katío. En las siguientes comunidades Dopawara, Nejondo, Mongarado, Biduado, Ibudo, Cañaveral, Rogero, Torriduado, Torno Rojo, Candelaria. Estas construcciones con una caracterización previa de la situación de la comunidad.</v>
          </cell>
        </row>
        <row r="18131">
          <cell r="E18131">
            <v>1423580160697</v>
          </cell>
          <cell r="F18131" t="str">
            <v>Implementar programas de solución y acceso a agua potable individual para el resguardo Embera Katio en el municipio de Puerto Libertador</v>
          </cell>
        </row>
        <row r="18132">
          <cell r="E18132">
            <v>1423580160740</v>
          </cell>
          <cell r="F18132" t="str">
            <v>Implementar plan de manejo de residuos orgánicos y no orgánicos en las 10 comunidades Embera Katio del municipio de Puerto Libertador. En las siguientes comunidades Dopawara, Nejondo, Mongarado, Biduado, Ibudo, Cañaveral, Rogero, Torriduado, Torno Rojo, Candelaria.</v>
          </cell>
        </row>
        <row r="18133">
          <cell r="E18133">
            <v>1423580162762</v>
          </cell>
          <cell r="F18133" t="str">
            <v>Formular e implementar plan de manejo ambiental de los recursos hídricos del territorio de la comunidad Embera Katío del municipio de Puerto Libertador</v>
          </cell>
        </row>
        <row r="18134">
          <cell r="E18134">
            <v>1423580162899</v>
          </cell>
          <cell r="F18134" t="str">
            <v>Implementar un programa de construcción de letrinas, pozos sépticos y/o unidades sanitarias en las 10 comunidades Embera Katío del municipio de Puerto Libertador</v>
          </cell>
        </row>
        <row r="18135">
          <cell r="E18135">
            <v>1423580162933</v>
          </cell>
          <cell r="F18135" t="str">
            <v>Construcción de 2000 viviendas rurales para los 25 cabildos del resguardo Alto San Jorge de la Comunidad Zenú del municipio de Puerto Libertador. Con su respectivo componente de asistencia Técnica y que tenga en cuenta la cultura del Pueblo Zenú</v>
          </cell>
        </row>
        <row r="18136">
          <cell r="E18136">
            <v>1423580162942</v>
          </cell>
          <cell r="F18136" t="str">
            <v>Mejorar 1000 viviendas rurales para los 25 cabildos del resguardo Alto San Jorge de la Comunidad Zenú del municipio de Puerto Libertador. Con su respectivo componente de asistencia Técnica y que tenga en cuenta la cultura del Pueblo Zenú</v>
          </cell>
        </row>
        <row r="18137">
          <cell r="E18137">
            <v>1423580162947</v>
          </cell>
          <cell r="F18137" t="str">
            <v>Reubicar viviendas en zona de alto Riesgo para 25 cabildos resguardo Alto San Jorge Comunidad Zenú municipio de Puerto Libertador. Con su respectivo componente de asistencia Técnica y que tenga en cuenta la cultura del Pueblo Zenú.</v>
          </cell>
        </row>
        <row r="18138">
          <cell r="E18138">
            <v>1423580162954</v>
          </cell>
          <cell r="F18138" t="str">
            <v xml:space="preserve">Construir letrinas, pozos sépticos y/o baterías sanitarias para las zonas dispersas de los 25 cabildos del resguardo Alto San Jorge de la Comunidad Zenú del municipio de Puerto Libertador. Con su respectivo componente de asistencia Técnica y que tenga en cuenta la cultura del Pueblo Zenú. </v>
          </cell>
        </row>
        <row r="18139">
          <cell r="E18139">
            <v>1423580162960</v>
          </cell>
          <cell r="F18139" t="str">
            <v>Implementar una estrategia integral de manejo de residuos sólidos con su respectiva asistencia técnica de todos los núcleos veredales del municipio de Puerto Libertador. Que incluya a las Mujeres rurales.</v>
          </cell>
        </row>
        <row r="18140">
          <cell r="E18140">
            <v>1423580162979</v>
          </cell>
          <cell r="F18140" t="str">
            <v>Suministrar filtros para el tratamiento del agua a las familiar en todos los núcleos veredales del municipio de Puerto Libertador. Incluye a comunidad Zenú, Embera Katío y Campesinos</v>
          </cell>
        </row>
        <row r="18141">
          <cell r="E18141">
            <v>1423580163004</v>
          </cell>
          <cell r="F18141" t="str">
            <v>Implementar una estrategia integral de manejo de residuos sólidos con su respectiva asistencia técnica de de los 25 cabildos del resguardo Alto San Jorge de la Comunidad Zenú del municipio de Puerto Libertador. Con su respectivo componente de asistencia Técnica y que tenga en cuenta la cultura del Pueblo Zenú.</v>
          </cell>
        </row>
        <row r="18142">
          <cell r="E18142">
            <v>1423682162987</v>
          </cell>
          <cell r="F18142" t="str">
            <v>Construir 4 acueductos veredales en la Zona rural del municipio de San Jose de Ure</v>
          </cell>
        </row>
        <row r="18143">
          <cell r="E18143">
            <v>1423682163006</v>
          </cell>
          <cell r="F18143" t="str">
            <v>Mejorar 10 acueductos existentes en las diferentes veredas del municipio de San Jose de Ure</v>
          </cell>
        </row>
        <row r="18144">
          <cell r="E18144">
            <v>1423682163015</v>
          </cell>
          <cell r="F18144" t="str">
            <v>Asistencia técnica y capacitación a mano de obra en el municipio de San Jose de Ure</v>
          </cell>
        </row>
        <row r="18145">
          <cell r="E18145">
            <v>1423682163024</v>
          </cell>
          <cell r="F18145" t="str">
            <v>Capacitar a la comunidad rural incluyendo a la mujer en el municipio de San Jose de Ure.</v>
          </cell>
        </row>
        <row r="18146">
          <cell r="E18146">
            <v>1423682163033</v>
          </cell>
          <cell r="F18146" t="str">
            <v>Capacitación en manejo de minera artesanal  para la comunidad Afodescendientes e Indigenas del municipio de San Jose de Ure</v>
          </cell>
        </row>
        <row r="18147">
          <cell r="E18147">
            <v>1423682163060</v>
          </cell>
          <cell r="F18147" t="str">
            <v>Construir Alcantarillado Rural en el municipio de San Jose de Ure.</v>
          </cell>
        </row>
        <row r="18148">
          <cell r="E18148">
            <v>1423682163062</v>
          </cell>
          <cell r="F18148" t="str">
            <v>Construcción de letrinas en todas las veredas del municipio de San Jose de Ure.</v>
          </cell>
        </row>
        <row r="18149">
          <cell r="E18149">
            <v>1423682163146</v>
          </cell>
          <cell r="F18149" t="str">
            <v>Construir viviendas nuevas para las familias Afrodescendientes del municipio de San Jose de Ure.</v>
          </cell>
        </row>
        <row r="18150">
          <cell r="E18150">
            <v>1423682163207</v>
          </cell>
          <cell r="F18150" t="str">
            <v>Construir Viviendas Rurales nuevas en los 8 nucleos veredales del  Municipio de San Jose de Ure</v>
          </cell>
        </row>
        <row r="18151">
          <cell r="E18151">
            <v>1423682163213</v>
          </cell>
          <cell r="F18151" t="str">
            <v>Mejoramiento de vivienda en zonas de Parque 1 y Parque 2 en el municipio de San Jose de Ure.</v>
          </cell>
        </row>
        <row r="18152">
          <cell r="E18152">
            <v>1423682163628</v>
          </cell>
          <cell r="F18152" t="str">
            <v>Mejorar las Viviendas de la población rural del municipio de San Jose de Ure.</v>
          </cell>
        </row>
        <row r="18153">
          <cell r="E18153">
            <v>1423682163645</v>
          </cell>
          <cell r="F18153" t="str">
            <v>Gestionar ante Entidades  la implementacion para la regulación y protección del medio ambiente</v>
          </cell>
        </row>
        <row r="18154">
          <cell r="E18154">
            <v>1423682163653</v>
          </cell>
          <cell r="F18154" t="str">
            <v>Soluciones Individuales de Agua en toda la zona rural del Municipio de San Jose de Ure</v>
          </cell>
        </row>
        <row r="18155">
          <cell r="E18155">
            <v>1423682163660</v>
          </cell>
          <cell r="F18155" t="str">
            <v>Construir 64  tambos de la comunidad Embera Katio del municipio de San Jose de Ure.</v>
          </cell>
        </row>
        <row r="18156">
          <cell r="E18156">
            <v>1423682163664</v>
          </cell>
          <cell r="F18156" t="str">
            <v>Capacitar a la comunidad Embera Katio en el manejo alternativo residuos sólidos.</v>
          </cell>
        </row>
        <row r="18157">
          <cell r="E18157">
            <v>1423807173005</v>
          </cell>
          <cell r="F18157" t="str">
            <v>Construir 10.559 viviendas rurales dignas que cumplan con todas las especificaciones técnicas en los núcleos veredales del municipio de Tierralta Córdoba</v>
          </cell>
        </row>
        <row r="18158">
          <cell r="E18158">
            <v>1423807173063</v>
          </cell>
          <cell r="F18158" t="str">
            <v>Construir 1.000 viviendas para los diferentes  reasentamientos del Municipio de Tierralta Cordoba.</v>
          </cell>
        </row>
        <row r="18159">
          <cell r="E18159">
            <v>1423807173073</v>
          </cell>
          <cell r="F18159" t="str">
            <v>Adjudicar subsidio de vivienda para mujeres cabeza de hogar en el municipio de Tierralta Cordoba</v>
          </cell>
        </row>
        <row r="18160">
          <cell r="E18160">
            <v>1423807173115</v>
          </cell>
          <cell r="F18160" t="str">
            <v>Mejorar 8050 viviendas en mal estado distribuidas en todos los núcleos veredales del municipio de Tierralta Córdoba.</v>
          </cell>
        </row>
        <row r="18161">
          <cell r="E18161">
            <v>1423807173133</v>
          </cell>
          <cell r="F18161" t="str">
            <v>Construir 12.000 baterías sanitarias con todas las especificaciones técnicas en los núcleos veredales del municipio de Tierralta Cordoba.</v>
          </cell>
        </row>
        <row r="18162">
          <cell r="E18162">
            <v>1423807173153</v>
          </cell>
          <cell r="F18162" t="str">
            <v>Mejorar el sistema de alcantarillado de la Vereda el Cerro perteneciente al núcleo veredal de Saiza en el municipio de Tierralta Cordoba.</v>
          </cell>
        </row>
        <row r="18163">
          <cell r="E18163">
            <v>1423807173196</v>
          </cell>
          <cell r="F18163" t="str">
            <v>Estudiar y construir las soluciones para el saneamiento básico rural en cabeceras corregimentales y centros poblados nucleados del municipio de Tierralta Córdoba</v>
          </cell>
        </row>
        <row r="18164">
          <cell r="E18164">
            <v>1423807173227</v>
          </cell>
          <cell r="F18164" t="str">
            <v xml:space="preserve">Construir un relleno sanitario regional (Tierralta, Valencia del Departamento de Córdoba  y San Pedro de Urabá en el Departamento de Antioquia) en el municipio de Tierralta-Córdoba </v>
          </cell>
        </row>
        <row r="18165">
          <cell r="E18165">
            <v>1423807173230</v>
          </cell>
          <cell r="F18165" t="str">
            <v>Construir un acueducto regional que beneficie a la región del Alto Sinú (Tierralta-Valencia), en el departamento de Córdoba</v>
          </cell>
        </row>
        <row r="18166">
          <cell r="E18166">
            <v>1423807173282</v>
          </cell>
          <cell r="F18166" t="str">
            <v>Gestionar la donación de la planta de tratamiento de agua que actualmente esta en el Espacio Territorial de Capacitación y Reincorporación Gallo o estudiar la viabilidad de su funcionamiento para prestar el servicio a la vereda, en el municipio de Tierralta (Córdoba)</v>
          </cell>
        </row>
        <row r="18167">
          <cell r="E18167">
            <v>1423807173299</v>
          </cell>
          <cell r="F18167" t="str">
            <v>Implementar un sistema de captación de agua por gravedad en la vereda Santa Cruz del Manso en el municipio de Tierralta Cordoba.</v>
          </cell>
        </row>
        <row r="18168">
          <cell r="E18168">
            <v>1423807173367</v>
          </cell>
          <cell r="F18168" t="str">
            <v>Diseñar un plan de manejo de aguas residuales en los núcleos que están ubicados en zona de PNNP en el municipio de Tierralta Córdoba</v>
          </cell>
        </row>
        <row r="18169">
          <cell r="E18169">
            <v>1423807174195</v>
          </cell>
          <cell r="F18169" t="str">
            <v xml:space="preserve">Mejorar 2.000 viviendas  de las familias que viven dentro y fuera del resguardo indígena Embera Katio del Alto Sinú en el municipio de Tierralta Cordoba. </v>
          </cell>
        </row>
        <row r="18170">
          <cell r="E18170">
            <v>1423807174211</v>
          </cell>
          <cell r="F18170" t="str">
            <v>Gestionar que los créditos de vivienda para jóvenes rurales tengan un mínimo requisitos que les permita acceder a vivienda digna, en el  municipio de Tierralta Córdoba.</v>
          </cell>
        </row>
        <row r="18171">
          <cell r="E18171">
            <v>1423807174212</v>
          </cell>
          <cell r="F18171" t="str">
            <v xml:space="preserve">Construir 35  acueducto comunitario para cada comunidad del resguardo indígena Embera Katio del Alto Sinú  en el municipio de Tierralta - Córdoba </v>
          </cell>
        </row>
        <row r="18172">
          <cell r="E18172">
            <v>1423807174229</v>
          </cell>
          <cell r="F18172" t="str">
            <v xml:space="preserve">Construcción de   baños individuales para cada vivienda como una forma de prevenir las enfermedades asociadas a las excretas humanas dentro del resguardo Embera Katio del Alto Sinú </v>
          </cell>
        </row>
        <row r="18173">
          <cell r="E18173">
            <v>1423807174268</v>
          </cell>
          <cell r="F18173" t="str">
            <v>Concertar y desarrollar un Plan de Gestión Integral de residuos sólidos en el resguardo Embera Katío del Alto Sinú</v>
          </cell>
        </row>
        <row r="18174">
          <cell r="E18174">
            <v>1423807174320</v>
          </cell>
          <cell r="F18174" t="str">
            <v>Implementar soluciones individuales de abastecimiento de agua apta para el consumo humano en las viviendas rurales dispersas en el municipio de Tierralta Córdoba.</v>
          </cell>
        </row>
        <row r="18175">
          <cell r="E18175">
            <v>1423807174358</v>
          </cell>
          <cell r="F18175" t="str">
            <v>Construir 274 viviendas para el Cabildo Zenu del municipio de Tierralta Cordoba.</v>
          </cell>
        </row>
        <row r="18176">
          <cell r="E18176">
            <v>1423807174382</v>
          </cell>
          <cell r="F18176" t="str">
            <v>Construir 25  viviendas bioclimáticos con enfoque diferencial para Afrodescendientes en el municipio de Tierralta Córdoba.</v>
          </cell>
        </row>
        <row r="18177">
          <cell r="E18177">
            <v>1423807174524</v>
          </cell>
          <cell r="F18177" t="str">
            <v xml:space="preserve"> Mejorar y adecuar los acueductos existentes en las diferentes veredas del Municipio de Tierralta Córdoba</v>
          </cell>
        </row>
        <row r="18178">
          <cell r="E18178">
            <v>1423807174899</v>
          </cell>
          <cell r="F18178" t="str">
            <v>Estudiar y construir  soluciones para el abastecimiento comunitario de agua en zonas rurales como cabeceras corregimentales  y centros poblados nucleados del municipio de Tierralta Cordoba.</v>
          </cell>
        </row>
        <row r="18179">
          <cell r="E18179">
            <v>1423807175042</v>
          </cell>
          <cell r="F18179" t="str">
            <v>Capacitar en construcción y mantenimiento de acueductos a las comunidades de los diferentes núcleos veredales del Municipio de Tierralta Córdoba.</v>
          </cell>
        </row>
        <row r="18180">
          <cell r="E18180">
            <v>1423807175113</v>
          </cell>
          <cell r="F18180" t="str">
            <v>Implementar una ruta fluvial de recolección de residuos sólidos para los núcleos veredales que no cuentas con vias de acceso en el municipio de Tierralta Cordoba.</v>
          </cell>
        </row>
        <row r="18181">
          <cell r="E18181">
            <v>1423807175158</v>
          </cell>
          <cell r="F18181" t="str">
            <v>Diseñar e implementar un plan de gestión integral de manejo de residuos sólidos en el municipio de Tierralta Cordoba</v>
          </cell>
        </row>
        <row r="18182">
          <cell r="E18182">
            <v>1423807175169</v>
          </cell>
          <cell r="F18182" t="str">
            <v>Gestionar una ruta recolectora de residuos sólidos para el nucelo veredal Saiza del municipio de Tierralta Cordoba</v>
          </cell>
        </row>
        <row r="18183">
          <cell r="E18183">
            <v>1423807175916</v>
          </cell>
          <cell r="F18183" t="str">
            <v>Gestionar que la mano de obra local no calificada participe  en la ejecución de proyectos a desarrollarse para la implementación de la Reforma Rural Integral (RRI) en el Municipio de Tierralta (Córdoba)</v>
          </cell>
        </row>
        <row r="18184">
          <cell r="E18184">
            <v>1423807176298</v>
          </cell>
          <cell r="F18184" t="str">
            <v>Implementar un sistema de monitoreo y alertas tempranas que permita prevenir, reducir y atender eventos o situaciones de riesgo que puedan presentarse ante los fenomenos naturales y antropicos que surjan en el territorio del Municipio de Tierralta (Córdoba)</v>
          </cell>
        </row>
        <row r="18185">
          <cell r="E18185">
            <v>1423807176574</v>
          </cell>
          <cell r="F18185" t="str">
            <v>Gestionar ante el municipio o la entidad competente la construcción o mejora de 31 viviendas dentro del plan de retorno y reubicación de desplazados de la vereda la bonita del Municipio de Tierralta (Córdoba)</v>
          </cell>
        </row>
        <row r="18186">
          <cell r="E18186">
            <v>1423807176711</v>
          </cell>
          <cell r="F18186" t="str">
            <v>Restaurar y rehabilitación ecológica de las fuentes hídricas en el municipio de Tierralta Cordoba</v>
          </cell>
        </row>
        <row r="18187">
          <cell r="E18187">
            <v>1423855139226</v>
          </cell>
          <cell r="F18187" t="str">
            <v>Construcción  de seis  acueductos nuevos  con capacidad para beneficiar aproximadamente a 1.000 familias en el municipio de Valencia Córdoba.</v>
          </cell>
        </row>
        <row r="18188">
          <cell r="E18188">
            <v>1423855139250</v>
          </cell>
          <cell r="F18188" t="str">
            <v>Protección de las riveras sobre el Río Sinú a través de parques lineales desde el municipio de Valencia hasta el municipio de Tierralta.</v>
          </cell>
        </row>
        <row r="18189">
          <cell r="E18189">
            <v>1423855139289</v>
          </cell>
          <cell r="F18189" t="str">
            <v xml:space="preserve">Mejoramiento y adecuación de 2.864 viviendas rurales que se encuentran en mal estado en los Núcleos veredales del municipio de Valencia Córdoba </v>
          </cell>
        </row>
        <row r="18190">
          <cell r="E18190">
            <v>1423855139299</v>
          </cell>
          <cell r="F18190" t="str">
            <v xml:space="preserve">Proyectos  de capacitación a la mujer rural del municipio de Valencia sobre el manejo de los residuos sólidos </v>
          </cell>
        </row>
        <row r="18191">
          <cell r="E18191">
            <v>1423855139308</v>
          </cell>
          <cell r="F18191" t="str">
            <v xml:space="preserve">Sistemas individuales de agua a través de la construcción de lagos comunitarios en el municipio de Valencia Córdoba </v>
          </cell>
        </row>
        <row r="18192">
          <cell r="E18192">
            <v>1423855139319</v>
          </cell>
          <cell r="F18192" t="str">
            <v>Construcción de micro acueductos en los núcleos veredales del municipio de Valencia Córdoba.</v>
          </cell>
        </row>
        <row r="18193">
          <cell r="E18193">
            <v>1423855139325</v>
          </cell>
          <cell r="F18193" t="str">
            <v xml:space="preserve">Mejoramiento y adecuación de acueductos veredales existentes en el municipio de Valencia Córdoba. </v>
          </cell>
        </row>
        <row r="18194">
          <cell r="E18194">
            <v>1423855139330</v>
          </cell>
          <cell r="F18194" t="str">
            <v>Proyecto de  vivienda rurales para familias que se encuentran en zona de alto riesgo en el municipio de Valencia Córdoba.</v>
          </cell>
        </row>
        <row r="18195">
          <cell r="E18195">
            <v>1423855139375</v>
          </cell>
          <cell r="F18195" t="str">
            <v xml:space="preserve"> Construcción  de  1.372  Viviendas Rurales Nuevas para las familias de los núcleos veredales del municipio de Valencia Córdoba.</v>
          </cell>
        </row>
        <row r="18196">
          <cell r="E18196">
            <v>1423855139401</v>
          </cell>
          <cell r="F18196" t="str">
            <v>Construcción de centros de acopio y dotación de maquinarias  para la transformación de residuos orgánicos e inorgánicos en el municipio de Valencia Córdoba.</v>
          </cell>
        </row>
        <row r="18197">
          <cell r="E18197">
            <v>1423855139409</v>
          </cell>
          <cell r="F18197" t="str">
            <v>Proyecto de construcción de viviendas casa tambo nuevas Embera Katio en el Municipio de Valencia.</v>
          </cell>
        </row>
        <row r="18198">
          <cell r="E18198">
            <v>1423855140871</v>
          </cell>
          <cell r="F18198" t="str">
            <v>Construcción de 2.602 viviendas  nuevas en sitio propio para las familias que habitan  en los núcleos veredales del municipio de Valencia Córdoba.</v>
          </cell>
        </row>
        <row r="18199">
          <cell r="E18199">
            <v>1423855140994</v>
          </cell>
          <cell r="F18199" t="str">
            <v xml:space="preserve">Construcción de 13 sistemas de alcantarillado en los centros corregimentales del Municipio de Valencia Córdoba </v>
          </cell>
        </row>
        <row r="18200">
          <cell r="E18200">
            <v>1423855141001</v>
          </cell>
          <cell r="F18200" t="str">
            <v xml:space="preserve">Construcción de un plan ambiental para el  manejo de residuos sólidos y aguas residuales en los núcleos veredales del municipio de Valencia Córdoba. </v>
          </cell>
        </row>
        <row r="18201">
          <cell r="E18201">
            <v>1423855141011</v>
          </cell>
          <cell r="F18201" t="str">
            <v>Programas de organización comunitaria para la ejecución y construcción de proyectos de viviendas en los núcleos veredales del municipio de Valencia Córdoba.</v>
          </cell>
        </row>
        <row r="18202">
          <cell r="E18202">
            <v>1423855141029</v>
          </cell>
          <cell r="F18202" t="str">
            <v xml:space="preserve">Programas de vivienda rural nueva para las mujeres rurales cabeza de hogar y víctimas de los núcleos veredales del Municipio de Valencia Córdoba. </v>
          </cell>
        </row>
        <row r="18203">
          <cell r="E18203">
            <v>1423855141037</v>
          </cell>
          <cell r="F18203" t="str">
            <v>Proyecto de dotación e instalación de un tanque de 6.000 litros a cada una de las familias de los 13 Núcleos. Verdales del municipio de Valencia Córdoba.</v>
          </cell>
        </row>
        <row r="18204">
          <cell r="E18204">
            <v>1423855141055</v>
          </cell>
          <cell r="F18204" t="str">
            <v>Implemntacion de sistemas individuales de agua para los núcleos veredales del municipio de Valencia Cordoba.</v>
          </cell>
        </row>
        <row r="18205">
          <cell r="E18205">
            <v>1423855141085</v>
          </cell>
          <cell r="F18205" t="str">
            <v>Proyecto de construcción de relleno sanitario para la disposición final de los residuos sólidos de todo el municipio de Valencia Córdoba.</v>
          </cell>
        </row>
        <row r="18206">
          <cell r="E18206">
            <v>1423855141101</v>
          </cell>
          <cell r="F18206" t="str">
            <v>Proyecto de construcción de un acueducto regional para optimizar el servicio de agua para toda la población del municipio de Valencia Córdoba.</v>
          </cell>
        </row>
        <row r="18207">
          <cell r="E18207">
            <v>1423855141111</v>
          </cell>
          <cell r="F18207" t="str">
            <v xml:space="preserve">Proyecto de construcción de 2.600 unidades sanitarias para los núcleos veredales del  municipio de valencia córdoba. </v>
          </cell>
        </row>
        <row r="18208">
          <cell r="E18208">
            <v>1423855141117</v>
          </cell>
          <cell r="F18208" t="str">
            <v xml:space="preserve">Proyecto de suministro y dotación de 6.000 filtros de agua para los núcleos veredales del  municipio de Valencia Córdoba. </v>
          </cell>
        </row>
        <row r="18209">
          <cell r="E18209">
            <v>1423466148497</v>
          </cell>
          <cell r="F18209" t="str">
            <v xml:space="preserve">Formular e implementar proyectos de suministro de insumos, equipos y herramientas para  la producción, transformación y conservación de alimentos de consumo familiar, para la zona rural del municipio de Montelibano – Córdoba, con el fin de garantizar la disponibilidad, accesibilidad y adecuación de los alimentos </v>
          </cell>
        </row>
        <row r="18210">
          <cell r="E18210">
            <v>1423466148563</v>
          </cell>
          <cell r="F18210" t="str">
            <v xml:space="preserve">Implementar un modelo de producción agropecuaria con encadenamiento productivo  para productores  asociados del Municipio de Montelibano, con el objeto de garantizar la comercialización de los productos  en los mercados regional, nacional e internacional. </v>
          </cell>
        </row>
        <row r="18211">
          <cell r="E18211">
            <v>1423466148719</v>
          </cell>
          <cell r="F18211" t="str">
            <v>Gestionar la asistencia técnica agropecuaria por parte de las instituciones competentes en  producción de alimentos para las familias de la población mayoritaria y con enfoque étnico ( afro descendientes, embera Katio - Zenu) del municipio de Montelibano (Córdoba), con el fin de mejorar la producción de alimentos para el consumo.</v>
          </cell>
        </row>
        <row r="18212">
          <cell r="E18212">
            <v>1423466148729</v>
          </cell>
          <cell r="F18212" t="str">
            <v>Crear  organizaciones de mujeres artesanas de la  Comunidad Zenú, del Municipio de Montelibano y fortalecer con capital semilla sus emprendimientos  con el objeto de garantizar la generación de ingresos</v>
          </cell>
        </row>
        <row r="18213">
          <cell r="E18213">
            <v>1423466149469</v>
          </cell>
          <cell r="F18213" t="str">
            <v>Capacitar en sistemas de producción y transformación de la caña panelera  e instalación de trapiche en la comunidad del Resguardo  Emberá Katio Quebrada Cañaveral  ubicadas en el municipio de Montelibano, con el objeto de garantizar el desarrollo sostenible.</v>
          </cell>
        </row>
        <row r="18214">
          <cell r="E18214">
            <v>1423466149634</v>
          </cell>
          <cell r="F18214" t="str">
            <v>Recuperar las semillas nativas propias, forestales, alimenticias y medicinales, con el objeto de garantizar su preservación en el Resguardo Quebrada Cañaveral y Resguardo Zenú del Alto San Jorge y en los territorios ocupados por los campesinos en el municipio de Montelibano.</v>
          </cell>
        </row>
        <row r="18215">
          <cell r="E18215">
            <v>1423466150099</v>
          </cell>
          <cell r="F18215" t="str">
            <v>Financiar a las comunidades del Resguardo Zenú del Alto San Jorge ubicadas en el municipio de Montelibano,  la compra de un Banco de maquinaria verde, para garantizar la adecuación de terrenos para la producción agropecuaria.</v>
          </cell>
        </row>
        <row r="18216">
          <cell r="E18216">
            <v>1423466150256</v>
          </cell>
          <cell r="F18216" t="str">
            <v>Financiar a los productores agropecuarios  asociados  del municipio de Montelibano,  la compra de un Banco de maquinaria verde, para garantizar la adecuación de terrenos para la producción agropecuaria.</v>
          </cell>
        </row>
        <row r="18217">
          <cell r="E18217">
            <v>1423466151699</v>
          </cell>
          <cell r="F18217" t="str">
            <v xml:space="preserve">Capacitar en formulación y gestión de proyectos a cuarenta (40) líderes de la etnia Embera Katio del resguardo Cañaveral del Alto San Jorge ubicadas en el municipio de Montelibano, con el fin de adquirir competencias  para la formulación y gestión de sus proyectos. </v>
          </cell>
        </row>
        <row r="18218">
          <cell r="E18218">
            <v>1423466151782</v>
          </cell>
          <cell r="F18218" t="str">
            <v>Construir y poner en funcionamiento un Centro de Desarrollo Agroindustrial para la  transformación de la materia prima de las líneas productivas de Caucho, cacao, plátano, arroz, entre otros  y productos pecuarios  el municipio de Montelibano.</v>
          </cell>
        </row>
        <row r="18219">
          <cell r="E18219">
            <v>1423466151970</v>
          </cell>
          <cell r="F18219" t="str">
            <v xml:space="preserve">Mejorar el acceso al crédito y seguros agropecuarios para los pequeños y medianos productores  agropecuarios del municipio de Montelibano, con el fin de financiar y fortalecer las actividades productivas. </v>
          </cell>
        </row>
        <row r="18220">
          <cell r="E18220">
            <v>1423466152005</v>
          </cell>
          <cell r="F18220" t="str">
            <v>Implementar programas de Asistencia técnica y capacitación a los productores agropecuarios del municipio de Montelibano, con el objeto de mejorar sus sistemas productivos y hacer un uso sostenible y racional de los suelos.</v>
          </cell>
        </row>
        <row r="18221">
          <cell r="E18221">
            <v>1423466152086</v>
          </cell>
          <cell r="F18221" t="str">
            <v>Fortalecer los sistemas productivos de cacao, caucho y plátano para los productores del municipio de Montelibano,  a través de  la implementación  de tecnologías  apropiadas con el fin de mejorar la calidad del producto para ser competitivos en los diferentes mercados.</v>
          </cell>
        </row>
        <row r="18222">
          <cell r="E18222">
            <v>1423466152110</v>
          </cell>
          <cell r="F18222" t="str">
            <v>Fortalecer el Hato Ganadero a los pequeños y medianos productores  del municipio de Montelibano, mediante el mejoramiento genético y los sistemas de nutrición, con el propósito de mejorar la competitividad.</v>
          </cell>
        </row>
        <row r="18223">
          <cell r="E18223">
            <v>1423466152132</v>
          </cell>
          <cell r="F18223" t="str">
            <v>Fomentar el establecimiento de líneas productivas promisorias como caucho, cacao, plantas medicinales, Sacha inchi y stevia entre otras incluyendo encadenamientos productivos, en el municipio de Montelibano, con el objeto  diversificar la producción.</v>
          </cell>
        </row>
        <row r="18224">
          <cell r="E18224">
            <v>1423466152163</v>
          </cell>
          <cell r="F18224" t="str">
            <v>Implementar proyectos de desarrollo alternativo y Ecoturismo, para las familias que habitan dentro del PNNP, en el municipio de Montelibano, con el objeto de recuperar las áreas degradadas por las actividades ilícitas o actividades agropecuarias.</v>
          </cell>
        </row>
        <row r="18225">
          <cell r="E18225">
            <v>1423466152200</v>
          </cell>
          <cell r="F18225" t="str">
            <v>Financiar los emprendimientos agropecuarios de los jóvenes rurales del municipio de Montelibano, con el objeto de motivar y estimular su vinculación y permanencia en el campo</v>
          </cell>
        </row>
        <row r="18226">
          <cell r="E18226">
            <v>1423466152252</v>
          </cell>
          <cell r="F18226" t="str">
            <v>Definir los canales y aliados comerciales, nacionales e internacionales para los productos de caucho, cacao y plátano entre otros,  cosechados en el municipio de Montelibano, con el objeto de asegurar la venta del producto en condiciones favorables para los productores.</v>
          </cell>
        </row>
        <row r="18227">
          <cell r="E18227">
            <v>1423466152270</v>
          </cell>
          <cell r="F18227" t="str">
            <v>Gestionar puntos del pago del incentivo del Adulto Mayor en los Corregimientos de Tierra Adentro, Córdoba, Pica pica nuevo, El Palmar y San Francisco del Rayo  del municipio de Montelibano – Córdoba</v>
          </cell>
        </row>
        <row r="18228">
          <cell r="E18228">
            <v>1423466152286</v>
          </cell>
          <cell r="F18228" t="str">
            <v>Definir y crear  canales y aliados comerciales, nacionales e internacionales para los productos de Agropecuarios y no Agropecuarios de la comunidad del Resguardo Zenú del Alto San Jorge, en el municipio de Montelibano, con el objeto de asegurar la venta del producto en condiciones favorables para el pueblo Zenú.</v>
          </cell>
        </row>
        <row r="18229">
          <cell r="E18229">
            <v>1423466152395</v>
          </cell>
          <cell r="F18229" t="str">
            <v>Acceder de forma  permanente y gratuita  a los sistemas de información de precios de mercado de los productos agropecuarios, no agropecuarios y forestales, por parte de los  productores y consumidores de las comunidades del resguardo Zenú del Alto San Jorge, ubicadas en  municipio de Montelibano.</v>
          </cell>
        </row>
        <row r="18230">
          <cell r="E18230">
            <v>1423466152398</v>
          </cell>
          <cell r="F18230" t="str">
            <v>Dotación de lanchas para el resguardo cañaveral Embera Katios</v>
          </cell>
        </row>
        <row r="18231">
          <cell r="E18231">
            <v>1423466153412</v>
          </cell>
          <cell r="F18231" t="str">
            <v>Capacitar en sistemas de producción y transformación de la caña panelera  e instalación de trapiche,  y producción de cacao en la  comunidad  del  resguardo  Zenú Alto San Jorge, ubicadas  en el municipio de Montelibano, con el objeto de garantizar el desarrollo sostenible.</v>
          </cell>
        </row>
        <row r="18232">
          <cell r="E18232">
            <v>1423466153413</v>
          </cell>
          <cell r="F18232" t="str">
            <v>Capacitar en sistemas de producción y transformación de la caña panelera  e instalación de trapiche,  y producción de cacao en la  comunidad  del  resguardo  Zenú Alto San Jorge, ubicadas  en el municipio de Montelibano, con el objeto de garantizar el desarrollo sostenible.</v>
          </cell>
        </row>
        <row r="18233">
          <cell r="E18233">
            <v>1423466153480</v>
          </cell>
          <cell r="F18233" t="str">
            <v>Estructurar y poner en marcha un modelo de producción económica que procure la venta efectiva y sostenida en el mercado local, regional y nacional de los productos con mayor producción en las comunidades  del resguardo Embera  Katio,  ubicada en el municipio de Montelibano</v>
          </cell>
        </row>
        <row r="18234">
          <cell r="E18234">
            <v>1423466153510</v>
          </cell>
          <cell r="F18234" t="str">
            <v>Fomentar y apoyar el establecimiento, transformación y comercialización de los productos de las líneas productivas promisorias como coco, cacao, piña, árboles ancestrales y maderables, producción pecuaria en las 16 comunidades Zenú del resguardo Alto San Jorge, en el municipio de Montelibano, que permita la reactivación económica,  incluyendo capacitación y asistencia Técnica específica.</v>
          </cell>
        </row>
        <row r="18235">
          <cell r="E18235">
            <v>1423466153525</v>
          </cell>
          <cell r="F18235" t="str">
            <v>Establecer catorce (14) hectáreas de cacao bajo sistema agroforestal en la comunidad Emberá Katio del Resguardo Cañaveral del  Alto San Jorge, ubicadas en el municipio de Montelibano, con el objeto diversificar la producción y mejorar los ingresos económicos</v>
          </cell>
        </row>
        <row r="18236">
          <cell r="E18236">
            <v>1423466153560</v>
          </cell>
          <cell r="F18236" t="str">
            <v>Fortalecer  los emprendimientos de las  mujeres asociadas y Redes de mujeres  en el municipio de Montelibano, con el objeto de mejorar las condiciones de producción y  comercialización de sus productos.</v>
          </cell>
        </row>
        <row r="18237">
          <cell r="E18237">
            <v>1423466153748</v>
          </cell>
          <cell r="F18237" t="str">
            <v>Formalizar a la actividad minera artesanal  en la cuenca alta  y media del río San Jorge, en el municipio de Montelibano, con el objeto de mejorar las condiciones de trabajo y disminuir los accidentes laborales y educar a los pequeños mineros en temas técnicos, laborales y empresariales.</v>
          </cell>
        </row>
        <row r="18238">
          <cell r="E18238">
            <v>1423466153750</v>
          </cell>
          <cell r="F18238" t="str">
            <v xml:space="preserve">Mejorar  la  Planta de Beneficio para  bovinos y especies menores, en el municipio de Montelibano, con el objeto de garantizar la calidad del producto y la generación de empleo directos </v>
          </cell>
        </row>
        <row r="18239">
          <cell r="E18239">
            <v>1423466154037</v>
          </cell>
          <cell r="F18239" t="str">
            <v>Fortalecer la actividad artesanal de la mujer Embera, de las comunidades del resguardo Quebrada Cañaveral del Alto San Jorge, ubicadas en el municipio de Montelibano, con el objeto de mejorar los ingresos y preservar las prácticas culturales</v>
          </cell>
        </row>
        <row r="18240">
          <cell r="E18240">
            <v>1423580160106</v>
          </cell>
          <cell r="F18240" t="str">
            <v>Crear y fortalecer fondos de capital semilla, con el objeto de financiar los emprendimientos y las unidades productivas agropecuarias y no agropecuarias (artesanías) ya existentes para beneficiar a los productores del municipio de Puerto Libertador con enfoque diferencial y de género</v>
          </cell>
        </row>
        <row r="18241">
          <cell r="E18241">
            <v>1423580160277</v>
          </cell>
          <cell r="F18241" t="str">
            <v>Dotar de insumos, herramientas y equipos para la producción, transformación y conservación de alimentos horticolas y pecuarios, para garantizar el acceso y disponibilidad de alimentos a las familias población mayoritaria y con enfoque étnico (Afro descendientes - Embera Katios - Zenues) de Puerto Libertador - Córdoba.</v>
          </cell>
        </row>
        <row r="18242">
          <cell r="E18242">
            <v>1423580160308</v>
          </cell>
          <cell r="F18242" t="str">
            <v>Establecer 95 hectáreas de caña, capacitar en sistemas de producción y transformación e instalar trapiches en las 10 comunidades Embera Katío Quebrada Cañaveral y en las 25 comunidades Zenú Alto San Jorge, del municipio de Puerto Libertador para mejorar la comercialización y garantizar el desarrollo sostenible de las comunidades</v>
          </cell>
        </row>
        <row r="18243">
          <cell r="E18243">
            <v>1423580160959</v>
          </cell>
          <cell r="F18243" t="str">
            <v>Promover la siembra de cacao, caucho, caña flecha, Sacha Inchi y frutales, para beneficiar a las familias campesinas y comunidades étnicas del municipio de Puerto Libertador, con el objeto de aumentar la diversificación de la producción y dinamizar la economía, además de preservar las prácticas ancestrales y culturales propias para las comunidades étnicas</v>
          </cell>
        </row>
        <row r="18244">
          <cell r="E18244">
            <v>1423580161544</v>
          </cell>
          <cell r="F18244" t="str">
            <v xml:space="preserve">Desarrollar una estrategia para la prevención del  trabajo infantil en zona rural de Puerto Libertador </v>
          </cell>
        </row>
        <row r="18245">
          <cell r="E18245">
            <v>1423580162896</v>
          </cell>
          <cell r="F18245" t="str">
            <v>Realizar acuerdo para el subsidio transporte para la legalización del subsidio población del adulto mayor discapacitada.</v>
          </cell>
        </row>
        <row r="18246">
          <cell r="E18246">
            <v>1423580162973</v>
          </cell>
          <cell r="F18246" t="str">
            <v>Crear un banco de maquinaria verde completo, con el objeto de que los pequeños y medianos productores puedan acceder a los servicios de mecanización en forma oportuna y así incrementar la producción de las diferentes líneas productivas en los nodos del municipio de Puerto Libertador</v>
          </cell>
        </row>
        <row r="18247">
          <cell r="E18247">
            <v>1423580162974</v>
          </cell>
          <cell r="F18247" t="str">
            <v xml:space="preserve">Construir y adecuar sitio para el funcionamiento del banco de semillas de Puerto Libertador-Córdoba, en dónde se garantice el suministro permanente de semillas nativas de pan coger, hortalizas y medicinales, para beneficio de las comunidades rurales, con enfoque étnico (Embera Katio, Zenues, Afro descendientes y campesinos). </v>
          </cell>
        </row>
        <row r="18248">
          <cell r="E18248">
            <v>1423580162984</v>
          </cell>
          <cell r="F18248" t="str">
            <v>Montar y dotar un centro de desarrollo agroindustrial con el objeto de generar valor agregado a los productos agropecuarios de las líneas principales en el municipio de Puerto Libertador</v>
          </cell>
        </row>
        <row r="18249">
          <cell r="E18249">
            <v>1423580163007</v>
          </cell>
          <cell r="F18249" t="str">
            <v>Solicitar el acompañamiento de la Agencia Nacional Minera para la formalización de la minería tradicional y artesanal de pequeños mineros del municipio de Puerto Libertador</v>
          </cell>
        </row>
        <row r="18250">
          <cell r="E18250">
            <v>1423580163025</v>
          </cell>
          <cell r="F18250" t="str">
            <v>Capacitar, crear y fortalecer las organizaciones de jóvenes y mujeres rural, con el objeto de trabajar en proyectos de conservación ambiental, reforestación, cuidado de fuentes hídricas y manejo adecuado de residuos sólidos en el municipio de Puerto Libertador</v>
          </cell>
        </row>
        <row r="18251">
          <cell r="E18251">
            <v>1423580163048</v>
          </cell>
          <cell r="F18251" t="str">
            <v>Gestionar puntos de pago del programa adulto mayor, en los diferentes núcleos veredales del municipio de Puerto Libertador - Córdoba, para facilitar la recepción de  los bonos .</v>
          </cell>
        </row>
        <row r="18252">
          <cell r="E18252">
            <v>1423580163059</v>
          </cell>
          <cell r="F18252" t="str">
            <v>Elevar a zonas francas especial a los territorios PDET con el objeto de reducir los costos para la adquisición de insumos, maquinarias, herramientas equipos para la producción y transformación de los productos agropecuarios y forestales, y mejorar la competitividad del sector</v>
          </cell>
        </row>
        <row r="18253">
          <cell r="E18253">
            <v>1423580163070</v>
          </cell>
          <cell r="F18253" t="str">
            <v>Facilitar el acceso al programa de Beneficios Económicos Periódicos (BEPS) a los pequeños productores rurales del municipio de Puerto Libertador, con el objeto de garantizar un ingreso económico durante su vejez</v>
          </cell>
        </row>
        <row r="18254">
          <cell r="E18254">
            <v>1423580163073</v>
          </cell>
          <cell r="F18254" t="str">
            <v xml:space="preserve">Garantizar programas de asistencia técnica y capacitación, específicos (por actividad productiva) y permanentes, con el objeto de aumentar la productividad y mejorar la calidad del producto, de acuerdo con las normas específicas de los mercados nacional e internacional, dirigidos a todos los productores agropecuarios, incluyendo a las comunidades étnicas del municipio de Puerto Libertador </v>
          </cell>
        </row>
        <row r="18255">
          <cell r="E18255">
            <v>1423580163082</v>
          </cell>
          <cell r="F18255" t="str">
            <v>Estructurar y poner en marcha un modelo de producción económica con el objeto de asegurar la venta sostenida en el mercado local, regional y nacional de los productos agropecuarios y no agropecuarios con mayor producción en las comunidades del resguardo Embera Katío Quebrada Cañaveral y las comunidades indígenas Zenú del Alto San Jorge, ubicado en el municipio de Puerto Libertador</v>
          </cell>
        </row>
        <row r="18256">
          <cell r="E18256">
            <v>1423580163091</v>
          </cell>
          <cell r="F18256" t="str">
            <v>Mejorar el acceso a créditos agropecuarios de los pequeños y medianos productores campesinos, y de las comunidades étnicas del municipio de Puerto Libertador, con el objeto financiar las unidades productivas propias</v>
          </cell>
        </row>
        <row r="18257">
          <cell r="E18257">
            <v>1423580163094</v>
          </cell>
          <cell r="F18257" t="str">
            <v>Recuperar las semillas nativas propias, forestales, alimenticias, medicinales, entre otros, con el objeto de garantizar su preservación en el resguardo Quebrada Cañaveral y resguardo Zenú del Alto San Jorge, y en los territorios ocupados por los campesinos en el municipio de Puerto Libertador</v>
          </cell>
        </row>
        <row r="18258">
          <cell r="E18258">
            <v>1423580163120</v>
          </cell>
          <cell r="F18258" t="str">
            <v>Construir centro de comercialización en el municipio de Puerto Libertador con el objeto de generar volumen de venta, asegurar la comercialización de los productos y disminuir la intermediación, beneficiando a la comunidad rural con enfoque diferencial</v>
          </cell>
        </row>
        <row r="18259">
          <cell r="E18259">
            <v>1423580163149</v>
          </cell>
          <cell r="F18259" t="str">
            <v>Establecer proyectos de especies menores tales como Carneros, Cerdos, Pisciculturas y aves de corral para beneficiar a las 25 comunidades indígenas Zenú del Alto San Jorge, a las 10 comunidades Embera Katío Quebrada Cañaveral y a la población campesina del municipio de Puerto Libertador</v>
          </cell>
        </row>
        <row r="18260">
          <cell r="E18260">
            <v>1423580163205</v>
          </cell>
          <cell r="F18260" t="str">
            <v>Fortalecer las organizaciones de productores existentes y en proceso de conformación en el municipio de Puerto Libertador, en procesos operativos, administrativos, financieros, comerciales, con el propósito de implementar alianzas estratégicas y comerciales</v>
          </cell>
        </row>
        <row r="18261">
          <cell r="E18261">
            <v>1423580163631</v>
          </cell>
          <cell r="F18261" t="str">
            <v>Crear una bolsa de empleo a nivel municipal donde las empresas existentes puedan seleccionar y contratar personal idóneo, de acuerdo al perfil laboral, con el objeto de garantizar el empleo de la población de Puerto Libertador</v>
          </cell>
        </row>
        <row r="18262">
          <cell r="E18262">
            <v>1423580163677</v>
          </cell>
          <cell r="F18262" t="str">
            <v>Implementar proyectos de restauración con especies forestales nativas, reconversión de sistemas productivos amigables con el medio ambiente y pago por servicios ambientales en el Parque Nacional Natural Paramillo (PNNP), con el objeto de garantizar la conservación del área protegida e ingresos para las comunidades que viven al interior de la misma</v>
          </cell>
        </row>
        <row r="18263">
          <cell r="E18263">
            <v>1423682163042</v>
          </cell>
          <cell r="F18263" t="str">
            <v>Brindar asistencia técnica para proyectos productivos de alimentos de consumo familiar en el municipio de San José de Uré (Córdoba), con el fin de generar alimentos de buena calidad, maximizar la produccion y mejorar la calidad de vida de las familias.</v>
          </cell>
        </row>
        <row r="18264">
          <cell r="E18264">
            <v>1423682163191</v>
          </cell>
          <cell r="F18264" t="str">
            <v>Construir un Centro de Desarrollo Agroindustrial, que involucre la construcción de centros de acopio en sitios estratégicos, para la recepción, conservación, transformación y comercialización de la materia prima de  las líneas productivas promisorias en el municipio de San José de Uré.</v>
          </cell>
        </row>
        <row r="18265">
          <cell r="E18265">
            <v>1423682163637</v>
          </cell>
          <cell r="F18265" t="str">
            <v>Fortalecer el proceso de producción de caucho natural, mediante la siembra, asistencia técnica, transformación y comercialización, en el municipio de San José de Uré - Córdoba</v>
          </cell>
        </row>
        <row r="18266">
          <cell r="E18266">
            <v>1423682164257</v>
          </cell>
          <cell r="F18266" t="str">
            <v>Diseñar e implementar una estrategia de recuperación y conservación de semillas nativas en el municipio de San Jose de Ure.</v>
          </cell>
        </row>
        <row r="18267">
          <cell r="E18267">
            <v>1423682164261</v>
          </cell>
          <cell r="F18267" t="str">
            <v>Crear una asociación de mujeres Artesanas del resguardo Embera Katio Dochama en el municipio de san Jose de Ure.</v>
          </cell>
        </row>
        <row r="18268">
          <cell r="E18268">
            <v>1423682164268</v>
          </cell>
          <cell r="F18268" t="str">
            <v>Fortalecer a través de un acompañamiento técnico financiero a las comunidades Embera katio del resguardo Dochama en el establecimiento  de  cultivos propios que les permita la elaboración de artesanías.</v>
          </cell>
        </row>
        <row r="18269">
          <cell r="E18269">
            <v>1423682164273</v>
          </cell>
          <cell r="F18269" t="str">
            <v>Reforestar 2000 hectáreas con fines comerciales en en el municipio de San Jose de Ure</v>
          </cell>
        </row>
        <row r="18270">
          <cell r="E18270">
            <v>1423682164277</v>
          </cell>
          <cell r="F18270" t="str">
            <v>Implementar proyectos de restauración y pagos por servicios ambientales  ubicadas en el municipio de San Jose de ure</v>
          </cell>
        </row>
        <row r="18271">
          <cell r="E18271">
            <v>1423682164285</v>
          </cell>
          <cell r="F18271" t="str">
            <v>Gestionar el acceso a lineas de crédito agropecuario y de libre inversión a la mujer rural en el municipio de san Jose de Ure</v>
          </cell>
        </row>
        <row r="18272">
          <cell r="E18272">
            <v>1423682164295</v>
          </cell>
          <cell r="F18272" t="str">
            <v>Acceso a créditos, subsidios y convenios a pequeños y medianos productores del municipio de San Jose de Ure</v>
          </cell>
        </row>
        <row r="18273">
          <cell r="E18273">
            <v>1423682164306</v>
          </cell>
          <cell r="F18273" t="str">
            <v>Dotar de un banco de maquinaria verde a los productores asociados del municipio de San Jose de Ure.</v>
          </cell>
        </row>
        <row r="18274">
          <cell r="E18274">
            <v>1423682164314</v>
          </cell>
          <cell r="F18274" t="str">
            <v>Diseñar y construir una planta de procesamiento de madera ubicada en el municipio de San Jose de Ure</v>
          </cell>
        </row>
        <row r="18275">
          <cell r="E18275">
            <v>1423682164315</v>
          </cell>
          <cell r="F18275" t="str">
            <v>Formular e implementar proyectos de suministro de insumos, equipos y herramientas para  la producción, transformación y conservación de alimentos de consumo familiar, para la zona rural del municipio de San José de Uré – Córdoba, con el fin de garantizar la disponibilidad, accesibilidad y adecuación de los alimentos</v>
          </cell>
        </row>
        <row r="18276">
          <cell r="E18276">
            <v>1423682164319</v>
          </cell>
          <cell r="F18276" t="str">
            <v xml:space="preserve">Crear y fortalecer a las organizaciones de productores campesinos para la comercialización en cada una de las lineas productivas promisorias identificadas en el municipio de San Jose de ure </v>
          </cell>
        </row>
        <row r="18277">
          <cell r="E18277">
            <v>1423682164329</v>
          </cell>
          <cell r="F18277" t="str">
            <v>Implementar programa de extensión agropecuaria y capacitación permanente a los productores  por líneas productivas en el municipio de San Jose de Ure.</v>
          </cell>
        </row>
        <row r="18278">
          <cell r="E18278">
            <v>1423682164339</v>
          </cell>
          <cell r="F18278" t="str">
            <v>Mejorar la calidad de las semillas de los productos propios de nuestra región, con el  fin de garantizar cultivos de alta calidad y productos aptos para el consumo familiar.</v>
          </cell>
        </row>
        <row r="18279">
          <cell r="E18279">
            <v>1423682164342</v>
          </cell>
          <cell r="F18279" t="str">
            <v>Aprovechar el material de arrastre a través de una central de procesamiento</v>
          </cell>
        </row>
        <row r="18280">
          <cell r="E18280">
            <v>1423682164353</v>
          </cell>
          <cell r="F18280" t="str">
            <v>Fomentar proyectos de lineas productivas agronomicas.</v>
          </cell>
        </row>
        <row r="18281">
          <cell r="E18281">
            <v>1423682164376</v>
          </cell>
          <cell r="F18281" t="str">
            <v xml:space="preserve">Establecer proyectos de lineas productivas frutales para dinamizar la economía rural del municipio de San Jose de Ure </v>
          </cell>
        </row>
        <row r="18282">
          <cell r="E18282">
            <v>1423682164387</v>
          </cell>
          <cell r="F18282" t="str">
            <v>Crear asociaciones de mujeres para que a través de las confecciones y manufacturas que generen desarrollo socioeconomico para sus familias en el municipio de san Jose de Ure.</v>
          </cell>
        </row>
        <row r="18283">
          <cell r="E18283">
            <v>1423682164438</v>
          </cell>
          <cell r="F18283" t="str">
            <v>Implementar diversas lineas de producción pecuaria para dinamizar la economía del municpio de San Jose de Ure.</v>
          </cell>
        </row>
        <row r="18284">
          <cell r="E18284">
            <v>1423682164444</v>
          </cell>
          <cell r="F18284" t="str">
            <v>Establecer proyectos de lineas productivas de cultivos promisorios para dinamizar la economía rural del municipio de san Jose de Ure.</v>
          </cell>
        </row>
        <row r="18285">
          <cell r="E18285">
            <v>1423682164462</v>
          </cell>
          <cell r="F18285" t="str">
            <v xml:space="preserve">Fortalecer los usos y costumbre del pueblo Zenú, para mejorar la economía de  las familias mediante la producción de artesanías derivados de la caña flecha. </v>
          </cell>
        </row>
        <row r="18286">
          <cell r="E18286">
            <v>1423682164475</v>
          </cell>
          <cell r="F18286" t="str">
            <v xml:space="preserve">Gestionar la declaración de zona franca agro industrial al municipio de San Jose de Ure </v>
          </cell>
        </row>
        <row r="18287">
          <cell r="E18287">
            <v>1423682164492</v>
          </cell>
          <cell r="F18287" t="str">
            <v>Fortalecer los usos y costumbre del pueblo Afrodescendiente a través de  la conformación de emprendiminetos culturales.</v>
          </cell>
        </row>
        <row r="18288">
          <cell r="E18288">
            <v>1423682164511</v>
          </cell>
          <cell r="F18288" t="str">
            <v xml:space="preserve">Identificar  la vocación turística  para la implementacion de proyectos dirigidos al aprovechamiento y uso sostenible de los atractivos naturales del municipio de San Jose de Ure </v>
          </cell>
        </row>
        <row r="18289">
          <cell r="E18289">
            <v>1423807173078</v>
          </cell>
          <cell r="F18289" t="str">
            <v>Construir y dotar el banco de semillas de especies nativas de pan coger y de hortalizas, con el fin de preservar las especies nativas a la población rural, ubicado en la cabecera del municipio de Tierralta-Córdoba.</v>
          </cell>
        </row>
        <row r="18290">
          <cell r="E18290">
            <v>1423807173122</v>
          </cell>
          <cell r="F18290" t="str">
            <v>Desarrollar la restauración del bosque y asegurar su sostenibilidad en el Resguardo Embera Katio del Alto Sinú en el municipio de Tierralta.</v>
          </cell>
        </row>
        <row r="18291">
          <cell r="E18291">
            <v>1423807173242</v>
          </cell>
          <cell r="F18291" t="str">
            <v>Implementar el pago por servicios ambientales a familias campesinas, con enfoque étnico y de género en el  municipio de Tierralta, con el objeto de conservar los ecosistemas y percibir ingresos alternativos</v>
          </cell>
        </row>
        <row r="18292">
          <cell r="E18292">
            <v>1423807173307</v>
          </cell>
          <cell r="F18292" t="str">
            <v>Crear un banco de semillas  de especies nativas de pancoger y horticolas, para propiciar la recuperación y rehabilitación de los saberes ancestrales y la nutrición  en la comunidad Embera Katio del Alto Sinu, Tierralta - Córdoba.</v>
          </cell>
        </row>
        <row r="18293">
          <cell r="E18293">
            <v>1423807173313</v>
          </cell>
          <cell r="F18293" t="str">
            <v>Promover espacios de transmisión de cultura agrícola tradicional, para la alimentación de la comunidad Embera Katio del Alto Sinu, ubicados en el municipio de Tierralta - Córdoba.</v>
          </cell>
        </row>
        <row r="18294">
          <cell r="E18294">
            <v>1423807173342</v>
          </cell>
          <cell r="F18294" t="str">
            <v>Construir, dotar y poner en funcionamiento un centro de Desarrollo Agro industrial en el municipio de Tierralta con el fin de generar valor agregado a los productos agropecuarios</v>
          </cell>
        </row>
        <row r="18295">
          <cell r="E18295">
            <v>1423807173382</v>
          </cell>
          <cell r="F18295" t="str">
            <v>Construir  la segunda etapa del Frigorífico Regional del Alto Sinú, con dotación y suministro para para garantizar su funcionamiento en el municipio de Tierralta-Córdoba</v>
          </cell>
        </row>
        <row r="18296">
          <cell r="E18296">
            <v>1423807174165</v>
          </cell>
          <cell r="F18296" t="str">
            <v>Brindar asistencia técnica para el establecimiento de especies agrícolas y pecuarias para la producción agro ecológica, que permita la disponibilidad permanente de alimentos sanos, para el consumo de la población Embera Katio del Alto Sinu, municipio de Tierralta-Córdoba.</v>
          </cell>
        </row>
        <row r="18297">
          <cell r="E18297">
            <v>1423807174226</v>
          </cell>
          <cell r="F18297" t="str">
            <v>Garantizar acompañamiento integral a los proyectos productivos agropecuarios y no agropecuarios en el  municipio de Tierralta, con el fín de fortalecer las capacidades productivas y comerciales de los productores rurales, campesinos, afrodescendientes e indígenas.</v>
          </cell>
        </row>
        <row r="18298">
          <cell r="E18298">
            <v>1423807174326</v>
          </cell>
          <cell r="F18298" t="str">
            <v>Formular e implementar proyectos de suministro de insumos, equipos y herramientas para  la producción, transformación y conservación de alimentos de consumo familiar, para la zona rural del municipio de Tierralta – Córdoba, con el fin de garantizar la disponibilidad, accesibilidad y adecuación de los alimentos.</v>
          </cell>
        </row>
        <row r="18299">
          <cell r="E18299">
            <v>1423807174486</v>
          </cell>
          <cell r="F18299" t="str">
            <v>Gestionar los puntos del pago del incentivo al adulto mayor en todos los corregimientos del municipio de Tierralta – Córdoba para facilitar el cobro y disminuir los gastos de movilización en los que incurre dicha población</v>
          </cell>
        </row>
        <row r="18300">
          <cell r="E18300">
            <v>1423807174613</v>
          </cell>
          <cell r="F18300" t="str">
            <v>Crear y fortalecer las organizaciones  empresariales agropecuarias y no agropecuarias, para beneficiar la población campesina, indígena y afrodescendiente, con enfoque de género en el municipio de Tierralta con el propósito de mejorar el encadenamiento productivo</v>
          </cell>
        </row>
        <row r="18301">
          <cell r="E18301">
            <v>1423807175125</v>
          </cell>
          <cell r="F18301" t="str">
            <v>Formular e implementar proyectos de eco y etnoturismo, con el objeto de generar ingresos, conservar y promocionar la cultura Afrodescenciente y campesina, en el municipio de Tierralta</v>
          </cell>
        </row>
        <row r="18302">
          <cell r="E18302">
            <v>1423807175245</v>
          </cell>
          <cell r="F18302" t="str">
            <v>Elevar a zona franca especial los territorios PDET con el objeto de incentivar la producción agropecuaria y forestal del municipio de Tierralta.</v>
          </cell>
        </row>
        <row r="18303">
          <cell r="E18303">
            <v>1423807175507</v>
          </cell>
          <cell r="F18303" t="str">
            <v>Mejorar el acceso al crédito agropecuario para los productores agropecuarios del municipio de Tierralta con el propósito de financiar sus emprendimientos rurales</v>
          </cell>
        </row>
        <row r="18304">
          <cell r="E18304">
            <v>1423807175528</v>
          </cell>
          <cell r="F18304" t="str">
            <v>Implementar proyectos de graduación del Programa Familias Guardabosques para la Prosperidad en el municipio de Tierralta</v>
          </cell>
        </row>
        <row r="18305">
          <cell r="E18305">
            <v>1423807176002</v>
          </cell>
          <cell r="F18305" t="str">
            <v>Fortalecer el sistema productivo del pueblo Embera Katio del Alto Sinú y la comunidad indígena Zenú, en el municipio de Tierralta, mediante la implementación de cultivos transitorios y permanentes.</v>
          </cell>
        </row>
        <row r="18306">
          <cell r="E18306">
            <v>1423807176014</v>
          </cell>
          <cell r="F18306" t="str">
            <v>Facilitar el acceso al programa de Beneficios Económicos Periódicos (BEPS) a los habitantes del Resguardo Embera Katio del Alto Sinú, con el objeto de garantizar un ingreso económico durante su vejez</v>
          </cell>
        </row>
        <row r="18307">
          <cell r="E18307">
            <v>1423807176031</v>
          </cell>
          <cell r="F18307" t="str">
            <v>Establecer la producción y comercialización de la piscicultura en el Resguardo Embera Katio del Alto Sinú y la comunidad indígena Zenú con el objeto de mejorar la producción piscícola, la nutrición de las familias, y los ingresos económicos por la venta de carne de pescado.</v>
          </cell>
        </row>
        <row r="18308">
          <cell r="E18308">
            <v>1423807176065</v>
          </cell>
          <cell r="F18308" t="str">
            <v>Formular e Implementar un proyecto de reconversión Ganadera, bajo sistema silvopastoril en el municipio de Tierralta, departamento de Córdoba, con el objeto de conservar y recuperar los suelos, generar ingresos, mejorar la competitividad y la calidad de vida de los pequeños productores.</v>
          </cell>
        </row>
        <row r="18309">
          <cell r="E18309">
            <v>1423807176078</v>
          </cell>
          <cell r="F18309" t="str">
            <v>Transporte fluvial para la etnia Embera Katio en el municipio de Tierralta – Córdoba.</v>
          </cell>
        </row>
        <row r="18310">
          <cell r="E18310">
            <v>1423807176241</v>
          </cell>
          <cell r="F18310" t="str">
            <v>Generar oportunidades laborales y certificar en competencias laborales a los habitantes de la ruralidad del municipio de Tierralta con el fin de disminuir el desempleo rural.</v>
          </cell>
        </row>
        <row r="18311">
          <cell r="E18311">
            <v>1423807176262</v>
          </cell>
          <cell r="F18311" t="str">
            <v>Constituir dos cooperativa de transporte fluvial para Embera katio del Alto Sinú y  una para la comunidad en general en el municipio de Tierralta.</v>
          </cell>
        </row>
        <row r="18312">
          <cell r="E18312">
            <v>1423807176289</v>
          </cell>
          <cell r="F18312" t="str">
            <v>Construir una bodega para el depósito de remesa en cada uno de los puertos del Resguardo Indígena Embera Katio del Alto Sinú</v>
          </cell>
        </row>
        <row r="18313">
          <cell r="E18313">
            <v>1423807176338</v>
          </cell>
          <cell r="F18313" t="str">
            <v>Asesorar y capacitar a la población rural del municipio de Tierralta en temas de seguridad social con el objeto de garanticen  el cumplimiento de condiciones laborales dignas</v>
          </cell>
        </row>
        <row r="18314">
          <cell r="E18314">
            <v>1423807176350</v>
          </cell>
          <cell r="F18314" t="str">
            <v>Dotar de mulas las comunidades indígenas  de Antado (Alto y Bajo), Kiparado, Mogaratatado, Changara, Wido, Tagual, para facilitar la movilidad en el Resguardo Indígena Embera Katio del Alto Sinú</v>
          </cell>
        </row>
        <row r="18315">
          <cell r="E18315">
            <v>1423807176358</v>
          </cell>
          <cell r="F18315" t="str">
            <v>Conformar un banco de maquinaria Verde con todos sus implementos para el desarrollo de las actividades agropecuarias de los campesinos en el municipio de Tierralta</v>
          </cell>
        </row>
        <row r="18316">
          <cell r="E18316">
            <v>1423807176404</v>
          </cell>
          <cell r="F18316" t="str">
            <v>Fortalecer la actividad apícola en el municipio de Tierralta a través del montaje de 6.000 nuevas colmenas  con el objeto de aumentar la producción aprovechando las bondades ambientales que ofrece el municipio</v>
          </cell>
        </row>
        <row r="18317">
          <cell r="E18317">
            <v>1423807176717</v>
          </cell>
          <cell r="F18317" t="str">
            <v xml:space="preserve">Implementar proyectos de restauración con especies forestales nativas en cuencas priorizadas y rehabilitación de zonas en las que se desarrollan proyectos agropecuarios. Con el objetivo de garantizar la conservación del PNN Paramillo e ingresos a las familias campesinas que viven al interior del parque </v>
          </cell>
        </row>
        <row r="18318">
          <cell r="E18318">
            <v>1423807177262</v>
          </cell>
          <cell r="F18318" t="str">
            <v>Fomentar el establecimiento de proyectos agrícolas alternativos promisorios con el objeto de diversificar la producción y mejora la competitividad del sector en el municipio de Tierralta</v>
          </cell>
        </row>
        <row r="18319">
          <cell r="E18319">
            <v>1423807177606</v>
          </cell>
          <cell r="F18319" t="str">
            <v>Crear un fondo Rotatorio con capital semilla con el objeto de financiar los proyectos y emprendimientos agropecuarios y no agropecuarios, para beneficiar a las comunidades campesinas con enfoque diferencial étnico y de género en el municipio de Tierralta</v>
          </cell>
        </row>
        <row r="18320">
          <cell r="E18320">
            <v>1423807177643</v>
          </cell>
          <cell r="F18320" t="str">
            <v>Fomentar el establecimiento  y el sostenimiento del cultivo de cacao en el municipio de Tierralta,  con el objeto de mejorar los ingresos económicos, el medio ambiente y la calidad de vida de la familias .</v>
          </cell>
        </row>
        <row r="18321">
          <cell r="E18321">
            <v>1423807177672</v>
          </cell>
          <cell r="F18321" t="str">
            <v>Fomentar Proyectos de especies menores dirigido a la mujer rural cabeza de familia del Municipio de Tierralta con el fin de mejorar y garantizar un desarrollo económico.</v>
          </cell>
        </row>
        <row r="18322">
          <cell r="E18322">
            <v>1423807177725</v>
          </cell>
          <cell r="F18322" t="str">
            <v>Crear un banco de semillas nativas con el objeto de contribuir con la preservación de las especies nativas propias la sostenibilidad ambiental en el municipio de Tierralta.</v>
          </cell>
        </row>
        <row r="18323">
          <cell r="E18323">
            <v>1423807177786</v>
          </cell>
          <cell r="F18323" t="str">
            <v>Construir una zona industrial en el municipio de Tierralta - sector los Bongos , donde se puedan  instalar  empresas  con el objeto de desarrollar el sector productivo secundario, priorizando el sector alimentario.</v>
          </cell>
        </row>
        <row r="18324">
          <cell r="E18324">
            <v>1423855139293</v>
          </cell>
          <cell r="F18324" t="str">
            <v>Brindar capacitación y asistencia técnica permanente a los productores agropecuarios y forestales asociados del municipio de Valencia</v>
          </cell>
        </row>
        <row r="18325">
          <cell r="E18325">
            <v>1423855139303</v>
          </cell>
          <cell r="F18325" t="str">
            <v>Normalizar la cartera vencida y morosa de los productores agropecuarios y forestales del municipio de Valencia</v>
          </cell>
        </row>
        <row r="18326">
          <cell r="E18326">
            <v>1423855139311</v>
          </cell>
          <cell r="F18326" t="str">
            <v>Gestionar la adquisición de maquinaria y equipos liderados por la mujer rural, con el fin de transformar y conservar los alimentos en los núcleos veredales del municipio de Valencia - Córdoba.</v>
          </cell>
        </row>
        <row r="18327">
          <cell r="E18327">
            <v>1423855139324</v>
          </cell>
          <cell r="F18327" t="str">
            <v>Fomentar y apoyar el  establecimiento, transformación y comercialización  de los productos de las líneas productivas promisorias incluyendo capacitación y asistencia técnica específica para los productores asociados en el municipio de Valencia</v>
          </cell>
        </row>
        <row r="18328">
          <cell r="E18328">
            <v>1423855139331</v>
          </cell>
          <cell r="F18328" t="str">
            <v xml:space="preserve">Implementar proyectos de graduación para beneficiar 116 Familias Guardabosques para la prosperidad_2015, en el municipio de Valencia, con el objeto de garantizar la sostenibilidad de sus iniciativas productivas y el no retorno de las familias a las actividades ilícitas. </v>
          </cell>
        </row>
        <row r="18329">
          <cell r="E18329">
            <v>1423855139353</v>
          </cell>
          <cell r="F18329" t="str">
            <v>Dotar de  herramientas e insumos para la transformación de frutos y hortalizas a los núcleos veredales del municipio de Valencia - Córdoba, con el fin de incentivar el autoconsumo de las familias</v>
          </cell>
        </row>
        <row r="18330">
          <cell r="E18330">
            <v>1423855139360</v>
          </cell>
          <cell r="F18330" t="str">
            <v>Promover la reconversión ganadera a través de la implementación de sistemas silvopastoriles y el mejoramiento genético del hato ganadero en el municipio de Valencia</v>
          </cell>
        </row>
        <row r="18331">
          <cell r="E18331">
            <v>1423855139389</v>
          </cell>
          <cell r="F18331" t="str">
            <v>Gestionar 13 puntos del pago del incentivo del Adulto Mayor en los núcleos veredales del municipio de Valencia - Córdoba</v>
          </cell>
        </row>
        <row r="18332">
          <cell r="E18332">
            <v>1423855139397</v>
          </cell>
          <cell r="F18332" t="str">
            <v>Financiar emprendimientos agropecuarios y no agropecuarios para la mujer rural y los jóvenes, incluyendo un apoyo económico a la mujer rural durante los meses de inactividad económica.</v>
          </cell>
        </row>
        <row r="18333">
          <cell r="E18333">
            <v>1423855139402</v>
          </cell>
          <cell r="F18333" t="str">
            <v>Generar,  promocionar y fortalecer la implementacion de mercados locales en los 13 núcleos veredales del municipio de Valencia - Córdoba., para incentivar la comercialización de excedentes.</v>
          </cell>
        </row>
        <row r="18334">
          <cell r="E18334">
            <v>1423855140507</v>
          </cell>
          <cell r="F18334" t="str">
            <v>Uso sostenible de los recursos naturales para garantizar un equilibrio sustentable con el medio ambiente y equilibrado con la  vocación agropecuaria del suelo del municipio de Valencia- Córdoba</v>
          </cell>
        </row>
        <row r="18335">
          <cell r="E18335">
            <v>1423855140558</v>
          </cell>
          <cell r="F18335" t="str">
            <v>Construir y poner en funcionamiento un centro de Desarrollo Agroindustrial  para la transformación de materia prima de Cacao, Sacha Inchi, Plátano, Papaya, frutas exóticas,  subproductos forestales y caucho entre otras,  y productos pecuarios.</v>
          </cell>
        </row>
        <row r="18336">
          <cell r="E18336">
            <v>1423855140992</v>
          </cell>
          <cell r="F18336" t="str">
            <v>Establecer convenios entre organizaciones de productores y laboratorios que presten los servicios de análisis de suelos, foliar y de aguas, con el objeto de facilitar el acceso del servicio a los productores asociados y no asociados en  el municipio de Valencia.</v>
          </cell>
        </row>
        <row r="18337">
          <cell r="E18337">
            <v>1423855141020</v>
          </cell>
          <cell r="F18337" t="str">
            <v>Conservar y certificar materiales fitogenéticos  y zoogenéticos propios del municipio de Valencia, con el propósito de mantener la adaptabilidad a las condiciones agroclimatólogicas  de los suelos y culturales de la zona.</v>
          </cell>
        </row>
        <row r="18338">
          <cell r="E18338">
            <v>1423855141059</v>
          </cell>
          <cell r="F18338" t="str">
            <v>Fortalecer la actividad piscícola en el municipio de Valencia, con el objeto de mejorar las condiciones de producción, comercialización de la carne de pescado y la generación de empleo.</v>
          </cell>
        </row>
        <row r="18339">
          <cell r="E18339">
            <v>1423855141106</v>
          </cell>
          <cell r="F18339" t="str">
            <v>Crear y fortalecer organizaciones de economía solidaria que integren a los productores del municipio de Valencia, con el objeto de  acceder a bienes y servicios para mejorar la producción, transformación y comercialización.</v>
          </cell>
        </row>
        <row r="18340">
          <cell r="E18340">
            <v>1423855142135</v>
          </cell>
          <cell r="F18340" t="str">
            <v>Acceder de forma  permanente a los sistemas de información de precios de mercado de los productos agropecuarios, no agropecuarios y forestales, por parte de los  productores y consumidores  del municipio de Valencia.</v>
          </cell>
        </row>
        <row r="18341">
          <cell r="E18341">
            <v>1423855142141</v>
          </cell>
          <cell r="F18341" t="str">
            <v>Identificar y promover emprendimientos de turismo de naturaleza, con el objetivo de establecer un corredor turístico, como alternativa de generación de empleo para la mujer rural y el aprovechamiento de los recursos naturales en el municipio de Valencia</v>
          </cell>
        </row>
        <row r="18342">
          <cell r="E18342">
            <v>1423855142179</v>
          </cell>
          <cell r="F18342" t="str">
            <v>Crear mecanismos de excepciones en materia tributaria, aduanera y de comercio exterior en los territorios PDET, con el objeto de incentivar la producción agropecuaria y forestal</v>
          </cell>
        </row>
        <row r="18343">
          <cell r="E18343">
            <v>1423855142209</v>
          </cell>
          <cell r="F18343" t="str">
            <v>Establecer encadenamientos productivos para la producción, transformación y la comercialización de los productos agropecuarios en el municipio de Valencia</v>
          </cell>
        </row>
        <row r="18344">
          <cell r="E18344">
            <v>1423855142221</v>
          </cell>
          <cell r="F18344" t="str">
            <v xml:space="preserve">Acceder a créditos preferenciales para productores del sector sector agropecuario y forestal del municipio de Valencia. </v>
          </cell>
        </row>
        <row r="18345">
          <cell r="E18345">
            <v>1423855142227</v>
          </cell>
          <cell r="F18345" t="str">
            <v>Crear un fondo Rotatorio Agropecuario administrado por las organizaciones de economía solidaria  del municipio de Valencia, con el propósito de fortalecer los sistemas productivos incluyendo los cultivos tradicionales como maíz, frutas exóticas,  yuca, arroz, frijol, ahuyama, hortalizas y especies menores entre otras.</v>
          </cell>
        </row>
        <row r="18346">
          <cell r="E18346">
            <v>1423855142233</v>
          </cell>
          <cell r="F18346" t="str">
            <v>Impulsar la implementación de  Buenas Prácticas Agrícolas (BPA) y Buenas Practicas Ganaderas (BPG) para el uso  y manejo de  agroquímicos  y equipos de protección dirigido a los productores del sector agropecuario del municipio de Valencia</v>
          </cell>
        </row>
        <row r="18347">
          <cell r="E18347">
            <v>1423855142241</v>
          </cell>
          <cell r="F18347" t="str">
            <v>Acceder a Pólizas  de micro seguros  de cosechas por parte de los productores agropecuarios del municipio de Valencia, con el objeto de garantizar la protección de la inversión.</v>
          </cell>
        </row>
        <row r="18348">
          <cell r="E18348">
            <v>1423855142248</v>
          </cell>
          <cell r="F18348" t="str">
            <v>Crear, financiar y dotar de un banco de maquinaria agrícola con todos los implementos, con el objetivo de prestar el servicio de adecuación de terreno en forma eficiente y eficaz a los productores asociados en el municipio de Valencia,  y administrado por una organización de economía solidaria creada para tal fin.</v>
          </cell>
        </row>
        <row r="18349">
          <cell r="E18349">
            <v>1423466148368</v>
          </cell>
          <cell r="F18349" t="str">
            <v>Capacitar a la mujer rural en producción, transformación, conservación y comercialización de alimentos orgánicos en el municipio de Montelibano (Córdoba), con el fin de mejorar las competencias a nivel alimenticio y nutricional.</v>
          </cell>
        </row>
        <row r="18350">
          <cell r="E18350">
            <v>1423466148407</v>
          </cell>
          <cell r="F18350" t="str">
            <v>Capacitar a las comunidades rurales y étnicas ( afro descendientes, embera Katio- Zenú) del municipio de Montelibano (Córdoba) en Buenas Prácticas Alimenticias con enfoque diferencial, que garanticen las competencias para un manejo y acceso adecuado de alimentos en las familias</v>
          </cell>
        </row>
        <row r="18351">
          <cell r="E18351">
            <v>1423466148568</v>
          </cell>
          <cell r="F18351" t="str">
            <v>Crear la Mesa de Seguridad Alimentaria y Nutricional del municipio de Montelibano (Córdoba), para la formulación del  Plan Municipal de Seguridad Alimentaria y Nutricional integrada por miembros de la zona urbana y rural y comunidades étnicas ( afro descendientes, embera Katio – zenues)</v>
          </cell>
        </row>
        <row r="18352">
          <cell r="E18352">
            <v>1423466149152</v>
          </cell>
          <cell r="F18352" t="str">
            <v>Implementar programa de seguridad alimentaria y nutricional con enfoque étnico ( afro descendientes, embera katio, zenú) y de genero, en el municipio de Montelibano (Córdoba), con el fin de garantizar progresivamente el derecho a la alimentación.</v>
          </cell>
        </row>
        <row r="18353">
          <cell r="E18353">
            <v>1423466149441</v>
          </cell>
          <cell r="F18353" t="str">
            <v>Implementar proyectos de huertas caseras y patios productivos de especies menores pecuarias, con enfoque agro ecológico y étnico ( afro descendientes, Embera Katio- Zenú) en las comunidades del municipio de Montelibano (Córdoba), teniendo en cuenta la vocación productiva y usos y costumbres propias, con el fin de incentivar la producción, manejo y consumo de alimentos en las familias.</v>
          </cell>
        </row>
        <row r="18354">
          <cell r="E18354">
            <v>1423466149476</v>
          </cell>
          <cell r="F18354" t="str">
            <v>Fomentar la creación, promoción y fortalecimiento de los mercados locales campesinos y étnicos ( afro descendientes, embera katio, zenú) en el municipio de Montelibano (Córdoba), facilitando el acceso y disponibilidad de alimentos básicos.</v>
          </cell>
        </row>
        <row r="18355">
          <cell r="E18355">
            <v>1423466149682</v>
          </cell>
          <cell r="F18355" t="str">
            <v>Capacitar a las mujeres indígenas embera katio del municipio de Montelibano – Córdoba, en competencias de Seguridad Alimentaria y prácticas agro ecológicas con enfoque étnico, con la finalidad de elevar los niveles de nutrición preservando los usos y costumbres propias</v>
          </cell>
        </row>
        <row r="18356">
          <cell r="E18356">
            <v>1423466149928</v>
          </cell>
          <cell r="F18356" t="str">
            <v>Formular e implementar proyectos para la producción, transformación y conservación de alimentos para las familias de la población mayoritaria y comunidades con enfoque étnico ( afro descendientes, Embera Katio - Zenu) para los núcleos veredales del municipio de Montelibano - Córdoba</v>
          </cell>
        </row>
        <row r="18357">
          <cell r="E18357">
            <v>1423466151741</v>
          </cell>
          <cell r="F18357" t="str">
            <v>Gestionar talleres para  rescate de la identidad y soberanía alimentaria del pueblo Zenú del municipio de Montelibano (Córdoba) dirigido a los niños, niñas y jóvenes de dicha comunidad, con el fin de preservar los usos y costumbres alimenticias del pueblo Zenú.</v>
          </cell>
        </row>
        <row r="18358">
          <cell r="E18358">
            <v>1423466151871</v>
          </cell>
          <cell r="F18358" t="str">
            <v>Implementar proyectos de pan coger para consumo de las familias del pueblo Zenú y embera Katio del municipio de Montelibano (Córdoba), con el fin de garantizar la soberanía alimentaria de dichas comunidades</v>
          </cell>
        </row>
        <row r="18359">
          <cell r="E18359">
            <v>1423466152153</v>
          </cell>
          <cell r="F18359" t="str">
            <v>Conformar, fomentar, fortalecer, ejercer y reconocer la institucionalidad de los mecanismos de control y seguimiento ciudadano para los programas, proyectos y procesos  dirigidos a garantizar progresivamente el derecho a la alimentación de las familias del municipio de Montelibano (Córdoba).</v>
          </cell>
        </row>
        <row r="18360">
          <cell r="E18360">
            <v>1423466152224</v>
          </cell>
          <cell r="F18360" t="str">
            <v>Construir y dotar de cuatro (4) centros días para beneficiar a la población adulto mayor ubicados en los corregimientos deTierra Adentro, El Palmar, Pica Pica Nuevo y El Anclar con el fin de garantizar la atención alimentaria integral en la zona rural del municipio de Montelíbano - Córdoba</v>
          </cell>
        </row>
        <row r="18361">
          <cell r="E18361">
            <v>1423466152237</v>
          </cell>
          <cell r="F18361" t="str">
            <v>Implementar ferias agro alimentarias y festivales gastronómicos en los núcleos veredales del Municipio Montelibano (Córdoba), con el fin de generar intercambios de productos y saberes, promover las manifestaciones culturales e incentivar la economía de las familias.</v>
          </cell>
        </row>
        <row r="18362">
          <cell r="E18362">
            <v>1423580159868</v>
          </cell>
          <cell r="F18362" t="str">
            <v>Capacitar permanentemente en BPM, a la mujer rural y con enfoque étnico, en transformación de alimentos, garantizando el acceso y adecuación de alimentos en los 14 núcleos veredales de Puerto Libertador , Córdoba.</v>
          </cell>
        </row>
        <row r="18363">
          <cell r="E18363">
            <v>1423580159890</v>
          </cell>
          <cell r="F18363" t="str">
            <v>Capacitar a las familias rurales de la población mayoritaria y con enfoque étnico (Afro descendientes - Embera Katios - Zenues)  de Puerto Libertador –Córdoba en producción, transformación, conservación y comercialización de alimentos (excedentes) agropecuarios, con el fin de garantizar el acceso y adecuación de alimentos.</v>
          </cell>
        </row>
        <row r="18364">
          <cell r="E18364">
            <v>1423580159919</v>
          </cell>
          <cell r="F18364" t="str">
            <v>Conformar, fortalecer y ejercer las veedurías ciudadanas en los programas y proyectos dirigidos al Sistema para la Garantía Progresiva del Derecho a la Alimentación en Puerto Libertador-Córdoba.</v>
          </cell>
        </row>
        <row r="18365">
          <cell r="E18365">
            <v>1423580160097</v>
          </cell>
          <cell r="F18365" t="str">
            <v>Dar asistencia técnica para la producción y conservación de alimentos para las familias de población mayoritaria y con enfoque étnico (Afro descendientes - Embera Katios - Zenues) y comercialización de excedentes en todas las veredas de Puerto Libertador – Córdoba,  para garantizar la disponibilidad y adecuación de los alimentos.</v>
          </cell>
        </row>
        <row r="18366">
          <cell r="E18366">
            <v>1423580160543</v>
          </cell>
          <cell r="F18366" t="str">
            <v>Fomentar la creación y el fortalecimiento de mercados locales campesinos y con enfoque étnico (Afrodescendientes, Embera Katio y Zenúes) en el municipio de Puerto Libertador-Córdoba, facilitando la accesibilidad, trueque y comercialización de alimentos para las familias.</v>
          </cell>
        </row>
        <row r="18367">
          <cell r="E18367">
            <v>1423580160581</v>
          </cell>
          <cell r="F18367" t="str">
            <v>Gestionar la ampliación del programa de alimentación para la población Adulto Mayor ,de  la población mayoritaria y con enfoque étnico (Afro descendientes - Embera Katio - Zenues) de los núcleos veredales de Puerto Libertador-Córdoba, con el fin de dar atención integral en nutrición a esta población vulnerable.</v>
          </cell>
        </row>
        <row r="18368">
          <cell r="E18368">
            <v>1423580160611</v>
          </cell>
          <cell r="F18368" t="str">
            <v>Implementar patios productivos y huertas horticolas agro ecológicas, con población mayoritaria y con enfoque étnico (afro descendientes - Embera Katio - Zenues), mujeres y jóvenes victimas, en todas las veredas de Puerto Libertador–Córdoba, en aras de mejorar el acceso y disponibilidad de alimentos para las familias.</v>
          </cell>
        </row>
        <row r="18369">
          <cell r="E18369">
            <v>1423580160649</v>
          </cell>
          <cell r="F18369" t="str">
            <v>Implementar programas y proyectos para alimentación a población de madres en embarazo, lactantes, mujer cabeza de hogar y población discapacitada en la zona rural del municipio de Puerto Libertador-Córdoba, para mejorar la atención integral en nutrición.</v>
          </cell>
        </row>
        <row r="18370">
          <cell r="E18370">
            <v>1423580160778</v>
          </cell>
          <cell r="F18370" t="str">
            <v>Crear la Mesa de Seguridad Alimentaria y Nutricional del municipio de Puerto Libertador -Córdoba, para la formulación del Plan de Seguridad Alimentaria y Nutricional, integrada por miembros de la zona urbana y rural, comunidades étnicas (afro descendientes, Embera Katios y Zenues.</v>
          </cell>
        </row>
        <row r="18371">
          <cell r="E18371">
            <v>1423580162594</v>
          </cell>
          <cell r="F18371" t="str">
            <v>Crear y dotar de centro de vida para la atención integral del adulto mayor</v>
          </cell>
        </row>
        <row r="18372">
          <cell r="E18372">
            <v>1423580162758</v>
          </cell>
          <cell r="F18372" t="str">
            <v>Implementar programas en seguridad alimentaria para la primera infancia, con enfoque étnico para minimizar los indicadores de desnutrición, dentro del resguardo Embera Katio en Puerto Libertador-Córdoba.</v>
          </cell>
        </row>
        <row r="18373">
          <cell r="E18373">
            <v>1423580162885</v>
          </cell>
          <cell r="F18373" t="str">
            <v>Implementar cultivos agro ecológicos de pan coger en las 12 comunidades Embera Katio ubicadas en las veredas de Puerto Libertador-Córdoba, para garantizar el acceso y disponibilidad de alimentos de sus familias.</v>
          </cell>
        </row>
        <row r="18374">
          <cell r="E18374">
            <v>1423580162997</v>
          </cell>
          <cell r="F18374" t="str">
            <v>Construir, dotar y poner en funcionamiento cuatro (4) Centros de vida para darle atención integral en nutrición,  a la población adulto mayor de Puerto Libertador -Córdoba y ampliar el centro de vida ubicado en la cabecera municipal.</v>
          </cell>
        </row>
        <row r="18375">
          <cell r="E18375">
            <v>1423580164266</v>
          </cell>
          <cell r="F18375" t="str">
            <v>Ampliación de cobertura de programas de Nutrición para los niños.</v>
          </cell>
        </row>
        <row r="18376">
          <cell r="E18376">
            <v>1423682163017</v>
          </cell>
          <cell r="F18376" t="str">
            <v>Crear la Mesa de Seguridad Alimentaria y Nutricional del municipio de San José de Uré (Córdoba), para la formulación del  Plan Municipal de Seguridad Alimentaria y Nutricional integrada por miembros de la zona urbana, rural y comunidades étnicas ( afro descendientes, embera Katio – zenues)</v>
          </cell>
        </row>
        <row r="18377">
          <cell r="E18377">
            <v>1423682163064</v>
          </cell>
          <cell r="F18377" t="str">
            <v>Capacitar a las comunidades rurales de la zona rural de la zona rural del municipio de San José de Uré (Córdoba) en alimentación sana y balanceada, programas de higiene, manipulación de alimentos, asistencia técnica y valores nutricionales</v>
          </cell>
        </row>
        <row r="18378">
          <cell r="E18378">
            <v>1423682163144</v>
          </cell>
          <cell r="F18378" t="str">
            <v>Implementar programas de instalación y fortalecimiento de la producción agrícola y pecuaria para consumo de las familias de campesinos, indígenas zenú, indígenas embera katio y comunidad afro descendientes del municipio de San José de Uré (Córdoba).</v>
          </cell>
        </row>
        <row r="18379">
          <cell r="E18379">
            <v>1423682163172</v>
          </cell>
          <cell r="F18379" t="str">
            <v>Ampliar la cobertura de los subsidios de alimentación y ayuda alimentaria para población vulnerable (adulto mayor, mujeres gestantes y lactantes, primera infancia rural y niños y adultos en condición de discapacidad)  del municipio de San José de Uré (Córdoba), con el fin de cobijar al 100% de la población.</v>
          </cell>
        </row>
        <row r="18380">
          <cell r="E18380">
            <v>1423682163178</v>
          </cell>
          <cell r="F18380" t="str">
            <v>Gestionar el respaldo de entes territoriales municipales y/o nacionales para  el desarrollo de programas alimenticios en el municipio de San José de Uré (Córdoba)</v>
          </cell>
        </row>
        <row r="18381">
          <cell r="E18381">
            <v>1423682163202</v>
          </cell>
          <cell r="F18381" t="str">
            <v>Implementar, financiar y sostener las granjas campesinas lideradas por mujeres rurales, incentivando la producción y consumo de alimentos orgánicos, en todas las veredas del municipio de San José de Uré – Córdoba.</v>
          </cell>
        </row>
        <row r="18382">
          <cell r="E18382">
            <v>1423682163215</v>
          </cell>
          <cell r="F18382" t="str">
            <v>Fomentar la creación, promoción y fortalecimiento de los mercados locales campesinos y étnicos (afro descendiente, embera Katio, Zenú) en todos los corregimientos del municipio de San José de Uré (Córdoba), facilitando el acceso y disponibilidad de alimentos básicos para el consumo de las familias.</v>
          </cell>
        </row>
        <row r="18383">
          <cell r="E18383">
            <v>1423682163629</v>
          </cell>
          <cell r="F18383" t="str">
            <v xml:space="preserve">Implementar programas de Acción contra el hambre y el Plan Mundial de Alimentos (PMA) para erradicación del hambre en las comunidades rurales del municipio de San José de Uré (Córdoba) </v>
          </cell>
        </row>
        <row r="18384">
          <cell r="E18384">
            <v>1423682164216</v>
          </cell>
          <cell r="F18384" t="str">
            <v>Implementar proyectos de fortalecimiento del sistema nutricional de las comunidades étnicas del municipio de San José de Ure (Córdoba)</v>
          </cell>
        </row>
        <row r="18385">
          <cell r="E18385">
            <v>1423682164290</v>
          </cell>
          <cell r="F18385" t="str">
            <v>Construir y dotar tres (3) centros días para atender a la población adulto mayor ubicados en: el casco urbano del Municipio,  los corregimientos de Bocas de Uré y Brazo Izquierdo, con el fin de garantizar la atención alimentaria integral de las comunidades rurales del municipio de San José de Uré (Córdoba).</v>
          </cell>
        </row>
        <row r="18386">
          <cell r="E18386">
            <v>1423682164300</v>
          </cell>
          <cell r="F18386" t="str">
            <v>Implementar ferias agro alimentarias y festivales gastronómicos en el casco urbano del Municipio San José de Uré (Córdoba) con la participación del 100% de las comunidades rurales, con el fin de generar intercambios de productos y saberes, promover las manifestaciones culturales e incentivar la economía de las familias.</v>
          </cell>
        </row>
        <row r="18387">
          <cell r="E18387">
            <v>1423682164305</v>
          </cell>
          <cell r="F18387" t="str">
            <v>Implementar proyectos de huertas caseras y patios productivos de especies menores pecuarias, con enfoque agro ecológico y étnico ( afro descendientes, Embera Katio- Zenú) en las comunidades rurales del municipio de San José de Uré (Córdoba), teniendo en cuenta la vocación productiva y usos y costumbres propias, con el fin de incentivar la producción, manejo y consumo de alimentos en las familias.</v>
          </cell>
        </row>
        <row r="18388">
          <cell r="E18388">
            <v>1423682164317</v>
          </cell>
          <cell r="F18388" t="str">
            <v>Implementar proyectos de pan coger para consumo de las familias de los pueblos Zenú y embera Katio del municipio de San José de Uré (Córdoba), con el fin de garantizar la soberanía alimentaria de dichas comunidades.</v>
          </cell>
        </row>
        <row r="18389">
          <cell r="E18389">
            <v>1423682164321</v>
          </cell>
          <cell r="F18389" t="str">
            <v>Conformar, fomentar, fortalecer, ejercer y reconocer la institucionalidad de los mecanismos de control y seguimiento ciudadano para los programas, proyectos y procesos  dirigidos a garantizar progresivamente el derecho a la alimentación de las familias del municipio de San José de Uré (Córdoba).</v>
          </cell>
        </row>
        <row r="18390">
          <cell r="E18390">
            <v>1423682164325</v>
          </cell>
          <cell r="F18390" t="str">
            <v>Capacitar a la mujer rural en producción, transformación, conservación y comercialización de alimentos orgánicos en el municipio de San José de Uré (Córdoba), con el fin de mejorar las competencias a nivel alimenticio y nutricional.</v>
          </cell>
        </row>
        <row r="18391">
          <cell r="E18391">
            <v>1423807173010</v>
          </cell>
          <cell r="F18391" t="str">
            <v>Capacitar con enfoque agro ecológico a las comunidades rurales y étnicas (Afrodescendientes, Embera Katío y Zenú) en producción,  transformación y conservación de productos agropecuarios, para el consumo familiar en el municipio de Tierralta-Córdoba, con el fin de darles acceso, disponibilidad y adecuación a los alimentos.</v>
          </cell>
        </row>
        <row r="18392">
          <cell r="E18392">
            <v>1423807173165</v>
          </cell>
          <cell r="F18392" t="str">
            <v>Construir y dotar a cinco (5) centros día para beneficiar a la población adulto mayor ubicados en los corregimientos de Santa Fe Ralito, San Felipe de Cadillo, Los Morales, Palmira y Batata con el fin de garantizar la atención alimentaria integral en la zona rural del municipio de Tierralta – Córdoba.</v>
          </cell>
        </row>
        <row r="18393">
          <cell r="E18393">
            <v>1423807173181</v>
          </cell>
          <cell r="F18393" t="str">
            <v>Crear la Mesa de Seguridad Alimentaria y Nutricional, con el fin de formular el Plan de Seguridad Alimentaria y Nutricional del municipio de Tierralta - Córdoba.</v>
          </cell>
        </row>
        <row r="18394">
          <cell r="E18394">
            <v>1423807173215</v>
          </cell>
          <cell r="F18394" t="str">
            <v>Formular e Implementar proyectos que fomenten la producción de alimentos para el consumo familiar, a través de estrategias de producción que aprovechen los espacios disponibles en la zona rural del municipio de Tierralta - Córdoba, para garantizar el acceso y disponibilidad de alimentos.</v>
          </cell>
        </row>
        <row r="18395">
          <cell r="E18395">
            <v>1423807173257</v>
          </cell>
          <cell r="F18395" t="str">
            <v>Fomentar la creación, promoción y fortalecimiento de los mercados locales campesinos con el apoyo técnico y logístico de la administración del municipio de Tierralta (Córdoba) y con participación de la población mayoritaria y étnica (afro descendiente, Embera Katio, Zenú),  facilitando el acceso y disponibilidad de alimentos básicos para consumo familiar.</v>
          </cell>
        </row>
        <row r="18396">
          <cell r="E18396">
            <v>1423807173291</v>
          </cell>
          <cell r="F18396" t="str">
            <v>Recuperar prácticas del trueque y el convite como estrategia de fortalecimiento de la soberanía alimentaria, para las comunidades Embera Katio del municipio de Tierralta – Córdoba.</v>
          </cell>
        </row>
        <row r="18397">
          <cell r="E18397">
            <v>1423807173333</v>
          </cell>
          <cell r="F18397" t="str">
            <v>Implementar un proyecto de seguridad alimentaria liderados por mujeres de la comunidad Embera Katio, en el Alto Sinu ubicados en el municipio de Tierralta - Córdoba.</v>
          </cell>
        </row>
        <row r="18398">
          <cell r="E18398">
            <v>1423807173344</v>
          </cell>
          <cell r="F18398" t="str">
            <v>Ejecutar un programa de hábitos alimenticios saludables con enfoque diferencial, para la comunidad Embera Katio del Alto Sinu, en le municipio de Tierralta -Córdoba, para mejorar la dieta alimenticios.</v>
          </cell>
        </row>
        <row r="18399">
          <cell r="E18399">
            <v>1423807174167</v>
          </cell>
          <cell r="F18399" t="str">
            <v>Implementar proyectos de seguridad alimentaria agrícola, para garantizar el acceso, disponibilidad y adecuación de alimentos para la comunidad Embera Katio del Alto Sinu, Tierralta-Córdoba.</v>
          </cell>
        </row>
        <row r="18400">
          <cell r="E18400">
            <v>1423807174168</v>
          </cell>
          <cell r="F18400" t="str">
            <v>Implementar proyectos de producción de alimentos con especies menores para reactivar el acceso a alimentos de la población Embera Katio del Alto Sinu- Tierralta, Córdoba.</v>
          </cell>
        </row>
        <row r="18401">
          <cell r="E18401">
            <v>1423807174223</v>
          </cell>
          <cell r="F18401" t="str">
            <v>Implementar programas de seguridad alimentaria y nutricional tradicionales e innovadores, para atender a las comunidades rurales de las zonas de protección ambiental y de difícil acceso del municipio de Tierralta - Córdoba, con el fin de garantizarles el acceso a alimentos.</v>
          </cell>
        </row>
        <row r="18402">
          <cell r="E18402">
            <v>1423807174254</v>
          </cell>
          <cell r="F18402" t="str">
            <v>Conformar, fomentar, fortalecer, ejercer y reconocer la institucionalidad de los mecanismos de control y seguimiento ciudadano para los programas, proyectos y procesos  dirigidos a garantizar progresivamente el derecho a la alimentación de las familias del municipio Tierralta (Córdoba).</v>
          </cell>
        </row>
        <row r="18403">
          <cell r="E18403">
            <v>1423807174286</v>
          </cell>
          <cell r="F18403" t="str">
            <v>Implementar ferias agro alimentarias y festivales gastronómicos en el casco urbano del Municipio Tierralta (Córdoba) con la participación del 100% de las comunidades rurales, con el fin de generar intercambios de productos y saberes, promover las manifestaciones culturales e incentivar la economía de las familias.</v>
          </cell>
        </row>
        <row r="18404">
          <cell r="E18404">
            <v>1423807176109</v>
          </cell>
          <cell r="F18404" t="str">
            <v>Establecer un sistema de granja integral autosuficiente en Santa Fé Ralito,  en el municipio de Tierralta, con el objeto de fortalecer la economía  de mujeres, jóvenes y el adulto mayor</v>
          </cell>
        </row>
        <row r="18405">
          <cell r="E18405">
            <v>1423807176236</v>
          </cell>
          <cell r="F18405" t="str">
            <v>Construir un centro de recuperación nutricional que permita  minimizar los altos indices de desnutrición en  las comunidades Embera Katio, Zenú, Afro y campesinos del municipio de Tierralta en el Departamento de Córdoba,</v>
          </cell>
        </row>
        <row r="18406">
          <cell r="E18406">
            <v>1423855139251</v>
          </cell>
          <cell r="F18406" t="str">
            <v>Implementar, financiar y sostener las granjas campesinas lideradas por mujeres rurales, incentivando la producción y consumo de alimentos orgánicos, en los núcleos veredales del municipio de Valencia - Córdoba</v>
          </cell>
        </row>
        <row r="18407">
          <cell r="E18407">
            <v>1423855139290</v>
          </cell>
          <cell r="F18407" t="str">
            <v>Formular e implementar programas de seguridad alimentaria y nutricional con el fin de garantizar el derecho a la alimentación, en los núcleos veredales del municipio de Valencia - Córdoba</v>
          </cell>
        </row>
        <row r="18408">
          <cell r="E18408">
            <v>1423855139306</v>
          </cell>
          <cell r="F18408" t="str">
            <v>Capacitar a las comunidades de los núcleos veredales del municipio de Valencia - Córdoba, en producción, manejo, transformación y aprovechamiento de alimentos agropecuarios, con el fin de garantizar el acceso a alimentos con valores nutricionales</v>
          </cell>
        </row>
        <row r="18409">
          <cell r="E18409">
            <v>1423855139329</v>
          </cell>
          <cell r="F18409" t="str">
            <v>Construir 3 centros días para beneficiar a la población adulto mayor ubicados en los corregimientos San Rafael, Guadual Central y Mata Maíz con el fin de garantizar la atención alimentaria integral en el municipio de Valencia - Córdoba</v>
          </cell>
        </row>
        <row r="18410">
          <cell r="E18410">
            <v>1423855139356</v>
          </cell>
          <cell r="F18410" t="str">
            <v>Establecer Programas contra el hambre y la desnutrición con cobertura nacional para las comunidades de los núcleos veredales del municipio de Valencia - Córdoba, con el fin de garantizar  progresivamente el derecho a la alimentación.</v>
          </cell>
        </row>
        <row r="18411">
          <cell r="E18411">
            <v>1423855139358</v>
          </cell>
          <cell r="F18411" t="str">
            <v>Implementar huertas comunitarias y caseras en los 13 núcleos veredales del municipio de Valencia - Córdoba, para garantizar la alimentación saludable de todas las comunidades.</v>
          </cell>
        </row>
        <row r="18412">
          <cell r="E18412">
            <v>1423855139373</v>
          </cell>
          <cell r="F18412" t="str">
            <v>Capacitar a la mujer rural en Produccion de alimentos saludables, transformación manual y dietas nutritivas mujer rural en los 13 núcleos veredales del municipio de Valencia - Córdoba.</v>
          </cell>
        </row>
        <row r="18413">
          <cell r="E18413">
            <v>1423855139405</v>
          </cell>
          <cell r="F18413" t="str">
            <v>Ampliar la cobertura de programas de seguridad alimentaria y de nutrición, para cubrir al 100% de la población de la zona rural del municipio de Valencia - Córdoba.</v>
          </cell>
        </row>
        <row r="18414">
          <cell r="E18414">
            <v>1423855140566</v>
          </cell>
          <cell r="F18414" t="str">
            <v>capacitar a la mujer rural en gestión publica para garantizar la participación de ellas en los programas Consejos municipales de seguridad alimentaria que se realicen en el municipio de Valencia - Córdoba.</v>
          </cell>
        </row>
        <row r="18415">
          <cell r="E18415">
            <v>1423855140625</v>
          </cell>
          <cell r="F18415" t="str">
            <v>Participar en el control social sobre los programas nutricionales que se ejecuten en el municipio de Valencia - Córdoba</v>
          </cell>
        </row>
        <row r="18416">
          <cell r="E18416">
            <v>1423855140989</v>
          </cell>
          <cell r="F18416" t="str">
            <v>Crear la mesa de seguridad alimentaria y nutricional con participación rural del Municipio de Valencia (Córdoba), con el fin de formular e implementar el Plan Municipal de seguridad alimentaria y nutricional</v>
          </cell>
        </row>
        <row r="18417">
          <cell r="E18417">
            <v>1423855141024</v>
          </cell>
          <cell r="F18417" t="str">
            <v>Implementar ferias agro alimentarias y festivales gastronómicos en los núcleos veredales del Municipio de Valencia (Córdoba), con el fin de generar intercambios de productos y saberes, promover las manifestaciones culturales e incentivar la economía.</v>
          </cell>
        </row>
        <row r="18418">
          <cell r="E18418">
            <v>1423466148509</v>
          </cell>
          <cell r="F18418" t="str">
            <v>Fortalecimiento de la ruta de atención y reparación integral a las victimas del conflicto armado</v>
          </cell>
        </row>
        <row r="18419">
          <cell r="E18419">
            <v>1423466149477</v>
          </cell>
          <cell r="F18419" t="str">
            <v>Construcción de salones comunales para la participación ciudadana</v>
          </cell>
        </row>
        <row r="18420">
          <cell r="E18420">
            <v>1423466149608</v>
          </cell>
          <cell r="F18420" t="str">
            <v>Formación en DDHH y Acuerdos de paz</v>
          </cell>
        </row>
        <row r="18421">
          <cell r="E18421">
            <v>1423466149638</v>
          </cell>
          <cell r="F18421" t="str">
            <v>Fortalecimiento a las JAC</v>
          </cell>
        </row>
        <row r="18422">
          <cell r="E18422">
            <v>1423466149693</v>
          </cell>
          <cell r="F18422" t="str">
            <v>Educación para la paz con enfoque diferencial</v>
          </cell>
        </row>
        <row r="18423">
          <cell r="E18423">
            <v>1423466149780</v>
          </cell>
          <cell r="F18423" t="str">
            <v>Infraestructura y cobertura de emisoras comunitarias</v>
          </cell>
        </row>
        <row r="18424">
          <cell r="E18424">
            <v>1423466149841</v>
          </cell>
          <cell r="F18424" t="str">
            <v>Liderazgo de la mujer rural</v>
          </cell>
        </row>
        <row r="18425">
          <cell r="E18425">
            <v>1423466149872</v>
          </cell>
          <cell r="F18425" t="str">
            <v>Jóvenes y mujeres gestores de paz</v>
          </cell>
        </row>
        <row r="18426">
          <cell r="E18426">
            <v>1423466149880</v>
          </cell>
          <cell r="F18426" t="str">
            <v>Programa de prevención de la violencia intrafamiliar</v>
          </cell>
        </row>
        <row r="18427">
          <cell r="E18427">
            <v>1423466149989</v>
          </cell>
          <cell r="F18427" t="str">
            <v>Programas de Formación a las JAC en Reconciliación, Convivencia y Construcción de Paz</v>
          </cell>
        </row>
        <row r="18428">
          <cell r="E18428">
            <v>1423466151639</v>
          </cell>
          <cell r="F18428" t="str">
            <v>Implementar proyectos de memoria histórica y reconciliación en las comunidades educativas afectadas por el conflicto armado</v>
          </cell>
        </row>
        <row r="18429">
          <cell r="E18429">
            <v>1423466151785</v>
          </cell>
          <cell r="F18429" t="str">
            <v>Formación en justicia tribunal del pueblo Zenu</v>
          </cell>
        </row>
        <row r="18430">
          <cell r="E18430">
            <v>1423466151801</v>
          </cell>
          <cell r="F18430" t="str">
            <v>Prevención de discriminación de genero</v>
          </cell>
        </row>
        <row r="18431">
          <cell r="E18431">
            <v>1423466151860</v>
          </cell>
          <cell r="F18431" t="str">
            <v xml:space="preserve">Fortalecimiento en gobierno propio y justicia ordinaria </v>
          </cell>
        </row>
        <row r="18432">
          <cell r="E18432">
            <v>1423466151876</v>
          </cell>
          <cell r="F18432" t="str">
            <v xml:space="preserve">Formar a 50 líderes de los cabildos Zenú del Alto San Jorge, 50 del resguardo Embera Cañaveral y 15 de las comunidades Afrodescendientes   en temas de uso del suelo, ruta de formalización de la propiedad rural, con el fin de conocer el procedimiento legal y técnico para el acceso a la tierra </v>
          </cell>
        </row>
        <row r="18433">
          <cell r="E18433">
            <v>1423466151884</v>
          </cell>
          <cell r="F18433" t="str">
            <v>Fortalecimiento a las rutas de acceso a servicio del estado</v>
          </cell>
        </row>
        <row r="18434">
          <cell r="E18434">
            <v>1423466151900</v>
          </cell>
          <cell r="F18434" t="str">
            <v xml:space="preserve">Infraestructura comunitaria </v>
          </cell>
        </row>
        <row r="18435">
          <cell r="E18435">
            <v>1423466151920</v>
          </cell>
          <cell r="F18435" t="str">
            <v>Fortalecimiento de la guardia indígena</v>
          </cell>
        </row>
        <row r="18436">
          <cell r="E18436">
            <v>1423466151937</v>
          </cell>
          <cell r="F18436" t="str">
            <v>Infraestructura comunitaria para espacios de gobierno propio</v>
          </cell>
        </row>
        <row r="18437">
          <cell r="E18437">
            <v>1423466151960</v>
          </cell>
          <cell r="F18437" t="str">
            <v>Fortalecimiento de la mujer rural Zenú</v>
          </cell>
        </row>
        <row r="18438">
          <cell r="E18438">
            <v>1423466151991</v>
          </cell>
          <cell r="F18438" t="str">
            <v xml:space="preserve">Creación de la figura del enlace étnico </v>
          </cell>
        </row>
        <row r="18439">
          <cell r="E18439">
            <v>1423466152157</v>
          </cell>
          <cell r="F18439" t="str">
            <v>Implementar el desminado humanitario en territorio Emberà Katio Quebrada Cañaveral</v>
          </cell>
        </row>
        <row r="18440">
          <cell r="E18440">
            <v>1423466152185</v>
          </cell>
          <cell r="F18440" t="str">
            <v xml:space="preserve">Fortalecer guarda indígena </v>
          </cell>
        </row>
        <row r="18441">
          <cell r="E18441">
            <v>1423466152197</v>
          </cell>
          <cell r="F18441" t="str">
            <v xml:space="preserve">Fortalecimiento y empoderamiento de mujer Embera Wera </v>
          </cell>
        </row>
        <row r="18442">
          <cell r="E18442">
            <v>1423466152206</v>
          </cell>
          <cell r="F18442" t="str">
            <v>Implementar escuelas de gobierno propio</v>
          </cell>
        </row>
        <row r="18443">
          <cell r="E18443">
            <v>1423466152228</v>
          </cell>
          <cell r="F18443" t="str">
            <v>Capacitar sobre los  Acuerdo de Paz y capitulo étnico del Resguardo Quebrada Cañaveral</v>
          </cell>
        </row>
        <row r="18444">
          <cell r="E18444">
            <v>1423466152234</v>
          </cell>
          <cell r="F18444" t="str">
            <v>Implementar Emisora comunitaria indígena</v>
          </cell>
        </row>
        <row r="18445">
          <cell r="E18445">
            <v>1423466152243</v>
          </cell>
          <cell r="F18445" t="str">
            <v>Fortalecer reglamento interno del Resguardo Quebrada Cañaveral</v>
          </cell>
        </row>
        <row r="18446">
          <cell r="E18446">
            <v>1423466152248</v>
          </cell>
          <cell r="F18446" t="str">
            <v>Fortalecer la mesa intercultural de diálogo</v>
          </cell>
        </row>
        <row r="18447">
          <cell r="E18447">
            <v>1423466152258</v>
          </cell>
          <cell r="F18447" t="str">
            <v>Formar en derechos humanos.</v>
          </cell>
        </row>
        <row r="18448">
          <cell r="E18448">
            <v>1423466152279</v>
          </cell>
          <cell r="F18448" t="str">
            <v xml:space="preserve">Garantizar el plan retorno </v>
          </cell>
        </row>
        <row r="18449">
          <cell r="E18449">
            <v>1423466152289</v>
          </cell>
          <cell r="F18449" t="str">
            <v>Implementar la JEI Jurisdicción Especial Indígena (Articulación de la justicia especial ordinaria).</v>
          </cell>
        </row>
        <row r="18450">
          <cell r="E18450">
            <v>1423466152305</v>
          </cell>
          <cell r="F18450" t="str">
            <v>Fortalecer a la jurisdicción especial indígena</v>
          </cell>
        </row>
        <row r="18451">
          <cell r="E18451">
            <v>1423466152386</v>
          </cell>
          <cell r="F18451" t="str">
            <v>Implementar la  reparación integral a víctimas del conflicto armado, individuales y colectivos -Decreto 4633</v>
          </cell>
        </row>
        <row r="18452">
          <cell r="E18452">
            <v>1423466152392</v>
          </cell>
          <cell r="F18452" t="str">
            <v xml:space="preserve">Implementar el desminado en el territorio Embera Resguardo Quebrada Cañaveral. </v>
          </cell>
        </row>
        <row r="18453">
          <cell r="E18453">
            <v>1423466153411</v>
          </cell>
          <cell r="F18453" t="str">
            <v>Capacitar a familias indígenas sobre garantía de derechos de los niños y niñas</v>
          </cell>
        </row>
        <row r="18454">
          <cell r="E18454">
            <v>1423466153448</v>
          </cell>
          <cell r="F18454" t="str">
            <v>Realizar diagnostico de familias desplazadas</v>
          </cell>
        </row>
        <row r="18455">
          <cell r="E18455">
            <v>1423466153478</v>
          </cell>
          <cell r="F18455" t="str">
            <v>Dotación de tres lanchas con motores</v>
          </cell>
        </row>
        <row r="18456">
          <cell r="E18456">
            <v>1423466153487</v>
          </cell>
          <cell r="F18456" t="str">
            <v>Estudio técnico para la ubicación de emisora comunitaria</v>
          </cell>
        </row>
        <row r="18457">
          <cell r="E18457">
            <v>1423466153496</v>
          </cell>
          <cell r="F18457" t="str">
            <v>Proceso de formación en formulación y gestión de proyectos</v>
          </cell>
        </row>
        <row r="18458">
          <cell r="E18458">
            <v>1423466153634</v>
          </cell>
          <cell r="F18458" t="str">
            <v>Construcción de casa de la mujer rural</v>
          </cell>
        </row>
        <row r="18459">
          <cell r="E18459">
            <v>1423466153638</v>
          </cell>
          <cell r="F18459" t="str">
            <v xml:space="preserve">Construcción de la casa de la Memoria Histórica </v>
          </cell>
        </row>
        <row r="18460">
          <cell r="E18460">
            <v>1423466153639</v>
          </cell>
          <cell r="F18460" t="str">
            <v>Reactivación de la casa de la mujer rural</v>
          </cell>
        </row>
        <row r="18461">
          <cell r="E18461">
            <v>1423466153777</v>
          </cell>
          <cell r="F18461" t="str">
            <v>Planes de formación a las autoridades indígenas</v>
          </cell>
        </row>
        <row r="18462">
          <cell r="E18462">
            <v>1423466153812</v>
          </cell>
          <cell r="F18462" t="str">
            <v>Gestionar mecanismos jurídicos para la protección colectiva ante la Unidad Nacional de Protección.</v>
          </cell>
        </row>
        <row r="18463">
          <cell r="E18463">
            <v>1423466154057</v>
          </cell>
          <cell r="F18463" t="str">
            <v>Proyectos de acompañamiento psicosocial a las víctimas del conflicto armado</v>
          </cell>
        </row>
        <row r="18464">
          <cell r="E18464">
            <v>1423580159841</v>
          </cell>
          <cell r="F18464" t="str">
            <v>Atención integral a víctimas del conflicto armado</v>
          </cell>
        </row>
        <row r="18465">
          <cell r="E18465">
            <v>1423580159879</v>
          </cell>
          <cell r="F18465" t="str">
            <v>Implementar jornadas de justicia móvil</v>
          </cell>
        </row>
        <row r="18466">
          <cell r="E18466">
            <v>1423580159897</v>
          </cell>
          <cell r="F18466" t="str">
            <v>Capacitar en ruta de acceso para la reparación integral a víctimas</v>
          </cell>
        </row>
        <row r="18467">
          <cell r="E18467">
            <v>1423580159911</v>
          </cell>
          <cell r="F18467" t="str">
            <v>Fortalecer el conocimiento sobre ruta de atención de violencia de género</v>
          </cell>
        </row>
        <row r="18468">
          <cell r="E18468">
            <v>1423580160206</v>
          </cell>
          <cell r="F18468" t="str">
            <v xml:space="preserve">Construir y adecuar centros rurales integrales </v>
          </cell>
        </row>
        <row r="18469">
          <cell r="E18469">
            <v>1423580160306</v>
          </cell>
          <cell r="F18469" t="str">
            <v>Construir y dotar salones comunales y espacios para la concertación comunitaria</v>
          </cell>
        </row>
        <row r="18470">
          <cell r="E18470">
            <v>1423580160372</v>
          </cell>
          <cell r="F18470" t="str">
            <v xml:space="preserve">Crear, implementar y dotar de emisoras comunitarias	</v>
          </cell>
        </row>
        <row r="18471">
          <cell r="E18471">
            <v>1423580160546</v>
          </cell>
          <cell r="F18471" t="str">
            <v>Implementar escuela de formación en conciliadores con equidad</v>
          </cell>
        </row>
        <row r="18472">
          <cell r="E18472">
            <v>1423580160556</v>
          </cell>
          <cell r="F18472" t="str">
            <v xml:space="preserve">Capacitar a líderes y mujeres en pedagogía de la paz.	</v>
          </cell>
        </row>
        <row r="18473">
          <cell r="E18473">
            <v>1423580160576</v>
          </cell>
          <cell r="F18473" t="str">
            <v>Fortalecer el sistema de justicia ordinaria</v>
          </cell>
        </row>
        <row r="18474">
          <cell r="E18474">
            <v>1423580160588</v>
          </cell>
          <cell r="F18474" t="str">
            <v>Implementar programa de prevención de la violencia y fortalecimiento a la mujer rural</v>
          </cell>
        </row>
        <row r="18475">
          <cell r="E18475">
            <v>1423580160621</v>
          </cell>
          <cell r="F18475" t="str">
            <v>Garantizar la seguridad para la población</v>
          </cell>
        </row>
        <row r="18476">
          <cell r="E18476">
            <v>1423580160716</v>
          </cell>
          <cell r="F18476" t="str">
            <v xml:space="preserve">Implementar estrategia de fortalecimiento para la responsabilidad social </v>
          </cell>
        </row>
        <row r="18477">
          <cell r="E18477">
            <v>1423580160816</v>
          </cell>
          <cell r="F18477" t="str">
            <v>Implementar estrategias que permita fortalecer el empoderamiento de líderes defensores de los derechos</v>
          </cell>
        </row>
        <row r="18478">
          <cell r="E18478">
            <v>1423580160853</v>
          </cell>
          <cell r="F18478" t="str">
            <v>Implementar programas de desminados humanitarios</v>
          </cell>
        </row>
        <row r="18479">
          <cell r="E18479">
            <v>1423580162569</v>
          </cell>
          <cell r="F18479" t="str">
            <v>Implementar programas de fortalecimiento a la población  en proceso de reincorporación</v>
          </cell>
        </row>
        <row r="18480">
          <cell r="E18480">
            <v>1423580162570</v>
          </cell>
          <cell r="F18480" t="str">
            <v>Fortalecer a organizaciones de base comunitaria</v>
          </cell>
        </row>
        <row r="18481">
          <cell r="E18481">
            <v>1423580162581</v>
          </cell>
          <cell r="F18481" t="str">
            <v xml:space="preserve">Promover la política pública de género </v>
          </cell>
        </row>
        <row r="18482">
          <cell r="E18482">
            <v>1423580162630</v>
          </cell>
          <cell r="F18482" t="str">
            <v xml:space="preserve">Proteger a líderes defensores de los derechos humanos	</v>
          </cell>
        </row>
        <row r="18483">
          <cell r="E18483">
            <v>1423580162750</v>
          </cell>
          <cell r="F18483" t="str">
            <v>Crear una casa de memoria histórica para la recuperación de la memoria histórica sobre los hechos de violencia</v>
          </cell>
        </row>
        <row r="18484">
          <cell r="E18484">
            <v>1423580162901</v>
          </cell>
          <cell r="F18484" t="str">
            <v>Implementar programa de pedagogía en acuerdos de paz</v>
          </cell>
        </row>
        <row r="18485">
          <cell r="E18485">
            <v>1423580162923</v>
          </cell>
          <cell r="F18485" t="str">
            <v>Construir e implementar un plan de retorno de las familias desplazadas</v>
          </cell>
        </row>
        <row r="18486">
          <cell r="E18486">
            <v>1423580162968</v>
          </cell>
          <cell r="F18486" t="str">
            <v>Implementar proyecto de fortalecimiento de la JEI y articulación con la justicia ordinaria</v>
          </cell>
        </row>
        <row r="18487">
          <cell r="E18487">
            <v>1423580163001</v>
          </cell>
          <cell r="F18487" t="str">
            <v>Implementación de desminado humanitario</v>
          </cell>
        </row>
        <row r="18488">
          <cell r="E18488">
            <v>1423580163027</v>
          </cell>
          <cell r="F18488" t="str">
            <v>Realizar estudio técnico para la implementación de emisora comunitaria</v>
          </cell>
        </row>
        <row r="18489">
          <cell r="E18489">
            <v>1423580163127</v>
          </cell>
          <cell r="F18489" t="str">
            <v>Fortalecer el empoderamiento de las Embera Wera en los 10 cabildos del resguardo embera katio</v>
          </cell>
        </row>
        <row r="18490">
          <cell r="E18490">
            <v>1423580163133</v>
          </cell>
          <cell r="F18490" t="str">
            <v>Dotar de 3 lanchas con motor para el ejercicio de gobierno propio en las comunidades Embera Katio</v>
          </cell>
        </row>
        <row r="18491">
          <cell r="E18491">
            <v>1423580163156</v>
          </cell>
          <cell r="F18491" t="str">
            <v>Actualizar y ajustar el reglamento interno del resguardo Embera Katío Quebrada Cañaveral</v>
          </cell>
        </row>
        <row r="18492">
          <cell r="E18492">
            <v>1423580163196</v>
          </cell>
          <cell r="F18492" t="str">
            <v>Capacitar a las autoridades de los resguardos Embera Katio Quebrada Cañaveral y Zenú Alto San Jorge del municipio Puerto Libertador  -Córdoba,  en ordenamiento territorial, manejo y regulación</v>
          </cell>
        </row>
        <row r="18493">
          <cell r="E18493">
            <v>1423580163216</v>
          </cell>
          <cell r="F18493" t="str">
            <v>Implementar programas de reparación integral a víctimas del conflicto armado del resguardo Embera Katío</v>
          </cell>
        </row>
        <row r="18494">
          <cell r="E18494">
            <v>1423580163223</v>
          </cell>
          <cell r="F18494" t="str">
            <v>Fortalecer la guardia indígena del resguardo Embera Katío</v>
          </cell>
        </row>
        <row r="18495">
          <cell r="E18495">
            <v>1423580163625</v>
          </cell>
          <cell r="F18495" t="str">
            <v>Implementar un proyecto de fortalecimiento para la guardia indígena</v>
          </cell>
        </row>
        <row r="18496">
          <cell r="E18496">
            <v>1423580163634</v>
          </cell>
          <cell r="F18496" t="str">
            <v>Implementar plan de formación a las autoridades indígenas</v>
          </cell>
        </row>
        <row r="18497">
          <cell r="E18497">
            <v>1423580163643</v>
          </cell>
          <cell r="F18497" t="str">
            <v>Restaurar los sitios sagrados</v>
          </cell>
        </row>
        <row r="18498">
          <cell r="E18498">
            <v>1423580163649</v>
          </cell>
          <cell r="F18498" t="str">
            <v>Realizar procesos de capacitación sobre derechos de la infancia</v>
          </cell>
        </row>
        <row r="18499">
          <cell r="E18499">
            <v>1423580163676</v>
          </cell>
          <cell r="F18499" t="str">
            <v>Capacitar a la guardia en legislación indígena</v>
          </cell>
        </row>
        <row r="18500">
          <cell r="E18500">
            <v>1423580163684</v>
          </cell>
          <cell r="F18500" t="str">
            <v>Garantizar la seguridad para acceder a los programas de sustitución de cultivos de uso ilícito</v>
          </cell>
        </row>
        <row r="18501">
          <cell r="E18501">
            <v>1423580163689</v>
          </cell>
          <cell r="F18501" t="str">
            <v>Construir tambos de gobierno</v>
          </cell>
        </row>
        <row r="18502">
          <cell r="E18502">
            <v>1423580163692</v>
          </cell>
          <cell r="F18502" t="str">
            <v>Construir sedes indígenas o casa de gobierno</v>
          </cell>
        </row>
        <row r="18503">
          <cell r="E18503">
            <v>1423580163696</v>
          </cell>
          <cell r="F18503" t="str">
            <v>Construir la casa de saberes para la étnia Zenú</v>
          </cell>
        </row>
        <row r="18504">
          <cell r="E18504">
            <v>1423580163703</v>
          </cell>
          <cell r="F18504" t="str">
            <v>Reparar las víctimas del conflicto</v>
          </cell>
        </row>
        <row r="18505">
          <cell r="E18505">
            <v>1423580163715</v>
          </cell>
          <cell r="F18505" t="str">
            <v>Formar y capacitar en formulación y gestión de proyectos</v>
          </cell>
        </row>
        <row r="18506">
          <cell r="E18506">
            <v>1423580163738</v>
          </cell>
          <cell r="F18506" t="str">
            <v>Gestionar y promover mecanismos juridicos</v>
          </cell>
        </row>
        <row r="18507">
          <cell r="E18507">
            <v>1423580163753</v>
          </cell>
          <cell r="F18507" t="str">
            <v>Formar y capacitar en derechos humanos</v>
          </cell>
        </row>
        <row r="18508">
          <cell r="E18508">
            <v>1423580163756</v>
          </cell>
          <cell r="F18508" t="str">
            <v>Reactivar mesa intercultural</v>
          </cell>
        </row>
        <row r="18509">
          <cell r="E18509">
            <v>1423580163759</v>
          </cell>
          <cell r="F18509" t="str">
            <v>Implementar formación en el acuerdo de paz</v>
          </cell>
        </row>
        <row r="18510">
          <cell r="E18510">
            <v>1423580163761</v>
          </cell>
          <cell r="F18510" t="str">
            <v xml:space="preserve">Consolidar plan de vida Resguardo Quebrada Cañaveral </v>
          </cell>
        </row>
        <row r="18511">
          <cell r="E18511">
            <v>1423580163767</v>
          </cell>
          <cell r="F18511" t="str">
            <v>Implentar programas de retorno de familias desplazadas pertenecientes a la comunidad Embera Katio</v>
          </cell>
        </row>
        <row r="18512">
          <cell r="E18512">
            <v>1423580163777</v>
          </cell>
          <cell r="F18512" t="str">
            <v>Gestionar enlace de víctimas</v>
          </cell>
        </row>
        <row r="18513">
          <cell r="E18513">
            <v>1423580163781</v>
          </cell>
          <cell r="F18513" t="str">
            <v>Capacitar en derechos humanos</v>
          </cell>
        </row>
        <row r="18514">
          <cell r="E18514">
            <v>1423682163013</v>
          </cell>
          <cell r="F18514" t="str">
            <v>Acuerdos de coordinación interjurisdiccional para la gestión de conflictos comunitarios</v>
          </cell>
        </row>
        <row r="18515">
          <cell r="E18515">
            <v>1423682163034</v>
          </cell>
          <cell r="F18515" t="str">
            <v>Capacitación a población victima en ley 1448, y rutas de atención integral</v>
          </cell>
        </row>
        <row r="18516">
          <cell r="E18516">
            <v>1423682163063</v>
          </cell>
          <cell r="F18516" t="str">
            <v>Construcción de casas de gobierno de los pueblos Zenú y Embera</v>
          </cell>
        </row>
        <row r="18517">
          <cell r="E18517">
            <v>1423682163090</v>
          </cell>
          <cell r="F18517" t="str">
            <v>Constitución del mandato mayor de pueblo Embera Katio parcialidad Dochama</v>
          </cell>
        </row>
        <row r="18518">
          <cell r="E18518">
            <v>1423682163101</v>
          </cell>
          <cell r="F18518" t="str">
            <v>Fortalecimiento de la Guardía Indígena Embera Dochama y Zenú del Municipio de San José de Uré</v>
          </cell>
        </row>
        <row r="18519">
          <cell r="E18519">
            <v>1423682163106</v>
          </cell>
          <cell r="F18519" t="str">
            <v>Ampliación y dotación de la Casa sede comunitaria del Consejo Comunitario de Comunidades Negras de Uré</v>
          </cell>
        </row>
        <row r="18520">
          <cell r="E18520">
            <v>1423682163113</v>
          </cell>
          <cell r="F18520" t="str">
            <v xml:space="preserve">Mejoramiento de casas de gobierno Zenú </v>
          </cell>
        </row>
        <row r="18521">
          <cell r="E18521">
            <v>1423682163119</v>
          </cell>
          <cell r="F18521" t="str">
            <v>Construcción salones comunitarios multipropósito</v>
          </cell>
        </row>
        <row r="18522">
          <cell r="E18522">
            <v>1423682163129</v>
          </cell>
          <cell r="F18522" t="str">
            <v>Difusión del acuerdo final de paz</v>
          </cell>
        </row>
        <row r="18523">
          <cell r="E18523">
            <v>1423682163154</v>
          </cell>
          <cell r="F18523" t="str">
            <v>Fomento del conocimiento ancestral  a través de los medios de comunicación</v>
          </cell>
        </row>
        <row r="18524">
          <cell r="E18524">
            <v>1423682163195</v>
          </cell>
          <cell r="F18524" t="str">
            <v>Fortalecimiento en justicia propia pueblo Zenú y Embera Katio</v>
          </cell>
        </row>
        <row r="18525">
          <cell r="E18525">
            <v>1423682163206</v>
          </cell>
          <cell r="F18525" t="str">
            <v>Fortalecimiento del Mecanismos Alternativos de Solución de Conflictos (MASC)</v>
          </cell>
        </row>
        <row r="18526">
          <cell r="E18526">
            <v>1423682163617</v>
          </cell>
          <cell r="F18526" t="str">
            <v>Diseño e implementación de la política pública Mujer y Género</v>
          </cell>
        </row>
        <row r="18527">
          <cell r="E18527">
            <v>1423682163626</v>
          </cell>
          <cell r="F18527" t="str">
            <v>Fortalecimiento inspectores rurales</v>
          </cell>
        </row>
        <row r="18528">
          <cell r="E18528">
            <v>1423682164256</v>
          </cell>
          <cell r="F18528" t="str">
            <v>Infraestructura de emisora comunitaria</v>
          </cell>
        </row>
        <row r="18529">
          <cell r="E18529">
            <v>1423682164259</v>
          </cell>
          <cell r="F18529" t="str">
            <v>Presencia del ministerio público en las comunidades</v>
          </cell>
        </row>
        <row r="18530">
          <cell r="E18530">
            <v>1423682164265</v>
          </cell>
          <cell r="F18530" t="str">
            <v>Fortalecimiento del programa de conciliadores con equidad en la zona rural</v>
          </cell>
        </row>
        <row r="18531">
          <cell r="E18531">
            <v>1423682164271</v>
          </cell>
          <cell r="F18531" t="str">
            <v xml:space="preserve">Programas de protección a lideres y lideresas de derechos humanos </v>
          </cell>
        </row>
        <row r="18532">
          <cell r="E18532">
            <v>1423682164276</v>
          </cell>
          <cell r="F18532" t="str">
            <v>Promoción de los derechos de las mujeres y la prevención de la violencia basada en género e intrafamiliar</v>
          </cell>
        </row>
        <row r="18533">
          <cell r="E18533">
            <v>1423682164284</v>
          </cell>
          <cell r="F18533" t="str">
            <v>Programa de campañas móviles interinstitucionales en la zona rural</v>
          </cell>
        </row>
        <row r="18534">
          <cell r="E18534">
            <v>1423682164294</v>
          </cell>
          <cell r="F18534" t="str">
            <v>Programa de recuperación memoria histórica de victimas</v>
          </cell>
        </row>
        <row r="18535">
          <cell r="E18535">
            <v>1423682164311</v>
          </cell>
          <cell r="F18535" t="str">
            <v>Construcción de edificio multipropósito en la cabecera municipal</v>
          </cell>
        </row>
        <row r="18536">
          <cell r="E18536">
            <v>1423682164352</v>
          </cell>
          <cell r="F18536" t="str">
            <v xml:space="preserve">Programa para el fortalecimiento de los vínculos familiares </v>
          </cell>
        </row>
        <row r="18537">
          <cell r="E18537">
            <v>1423682164369</v>
          </cell>
          <cell r="F18537" t="str">
            <v>Formulación de la política pública para  la promoción de los derechos de las personas con discapacidad</v>
          </cell>
        </row>
        <row r="18538">
          <cell r="E18538">
            <v>1423682164600</v>
          </cell>
          <cell r="F18538" t="str">
            <v>Apoyar la gestión ante la Fiscalia y los Jueces en los procesos de juzgamiento de los responsables de las desapariciones forzadas</v>
          </cell>
        </row>
        <row r="18539">
          <cell r="E18539">
            <v>1423682167373</v>
          </cell>
          <cell r="F18539" t="str">
            <v>Constitución de la Guardia Cimarrona de los Consejos Comunitarios de San José de Uré</v>
          </cell>
        </row>
        <row r="18540">
          <cell r="E18540">
            <v>1423807173019</v>
          </cell>
          <cell r="F18540" t="str">
            <v>Avanzar en la implementación de las funciones de la Comisión de la Verdad para el Esclarecimiento de los hechos relacionados con el conflicto armado en del municipio de Tierralta Córdoba</v>
          </cell>
        </row>
        <row r="18541">
          <cell r="E18541">
            <v>1423807173064</v>
          </cell>
          <cell r="F18541" t="str">
            <v>Implementar un programa de brigadas móviles para brindar capacitación, acompañamiento y rutas de atención a las víctimas del municipio de Tierralta, departamento de Córdoba</v>
          </cell>
        </row>
        <row r="18542">
          <cell r="E18542">
            <v>1423807173084</v>
          </cell>
          <cell r="F18542" t="str">
            <v xml:space="preserve">Fortalecer  el ejercicio  de las Juntas de Acción Comunal, de los núcleos veredales del municipio de Tierralta Córdoba  </v>
          </cell>
        </row>
        <row r="18543">
          <cell r="E18543">
            <v>1423807173132</v>
          </cell>
          <cell r="F18543" t="str">
            <v xml:space="preserve">Capacitar en conciliadores en equidad  a lídereses, lideresas, población afrodescendiente  del municipio de Tierralta, departamento de Córdoba </v>
          </cell>
        </row>
        <row r="18544">
          <cell r="E18544">
            <v>1423807173146</v>
          </cell>
          <cell r="F18544" t="str">
            <v>Construir casa espiritual en el Consejo Comunitario Los Arapios del municipio de Tierralta, departamento de Córdoba</v>
          </cell>
        </row>
        <row r="18545">
          <cell r="E18545">
            <v>1423807173159</v>
          </cell>
          <cell r="F18545" t="str">
            <v>Construir una casa de Justicia en el municipio de Tierralta,departamento de Córdoba</v>
          </cell>
        </row>
        <row r="18546">
          <cell r="E18546">
            <v>1423807173175</v>
          </cell>
          <cell r="F18546" t="str">
            <v>Construir una casa de paso para la población rural en el casco urbano del municipio de Tierralta,departamento de  Córdoba</v>
          </cell>
        </row>
        <row r="18547">
          <cell r="E18547">
            <v>1423807173200</v>
          </cell>
          <cell r="F18547" t="str">
            <v>Formular e implementar una política pública de cultura y reconciliación para el municipio de tierralta, departamento de Córdoba</v>
          </cell>
        </row>
        <row r="18548">
          <cell r="E18548">
            <v>1423807173239</v>
          </cell>
          <cell r="F18548" t="str">
            <v>Construir, mejorar y dotar casas comunales en las comunidades rurales del municipio de Tierralta, departamento de Córdoba</v>
          </cell>
        </row>
        <row r="18549">
          <cell r="E18549">
            <v>1423807173249</v>
          </cell>
          <cell r="F18549" t="str">
            <v>Crear campañas  contra la estigmatización de la población del municipio de Tierralta,departamento de Córdoba</v>
          </cell>
        </row>
        <row r="18550">
          <cell r="E18550">
            <v>1423807173258</v>
          </cell>
          <cell r="F18550" t="str">
            <v>Crear y dotar emisora comunitarias en los corregimientos del municipio de Tierralta, departamento de  Córdoba</v>
          </cell>
        </row>
        <row r="18551">
          <cell r="E18551">
            <v>1423807173272</v>
          </cell>
          <cell r="F18551" t="str">
            <v>Diseñar participativamente un protocolo  para  la utilización de mecanismos comunitarios de autoprotección en las comunidades veredales del municipio de Tierralta, departamento de Córdoba</v>
          </cell>
        </row>
        <row r="18552">
          <cell r="E18552">
            <v>1423807173347</v>
          </cell>
          <cell r="F18552" t="str">
            <v>Fortalecer la implementación  de la Ley 1448 del 2011 a través del  Plan de Acción de Victimas  Municipal de Tierralta, departamento de Córdoba</v>
          </cell>
        </row>
        <row r="18553">
          <cell r="E18553">
            <v>1423807173380</v>
          </cell>
          <cell r="F18553" t="str">
            <v>Diseñar y Ejecutar un proyecto  escuela de formación de formadores en Derechos Humanos (DD.HH)  certificada en la zona rural del municipio de Tierralta, departamento de Córdoba</v>
          </cell>
        </row>
        <row r="18554">
          <cell r="E18554">
            <v>1423807173407</v>
          </cell>
          <cell r="F18554" t="str">
            <v>Implementar la política pública de  mujer y género  en el municipio de Tierralta, departamento de  Córdoba</v>
          </cell>
        </row>
        <row r="18555">
          <cell r="E18555">
            <v>1423807173514</v>
          </cell>
          <cell r="F18555" t="str">
            <v>Impulsar comités de veeduría de los recursos educativos en zona rural de Tierralta, Córdoba</v>
          </cell>
        </row>
        <row r="18556">
          <cell r="E18556">
            <v>1423807174193</v>
          </cell>
          <cell r="F18556" t="str">
            <v>Fortalecer las organizaciones y redes de mujeres rurales para la promoción y prevención de la violencia de género en la zona rural del municipio de Tierralta, departamento de Córdoba</v>
          </cell>
        </row>
        <row r="18557">
          <cell r="E18557">
            <v>1423807174274</v>
          </cell>
          <cell r="F18557" t="str">
            <v>Actualizar e implementar la Política Pública de Juventud, para fortalecer la plataforma de juventud  y organizaciones de jóvenes rurales del municipio de Tierralta, departamento de Córdoba</v>
          </cell>
        </row>
        <row r="18558">
          <cell r="E18558">
            <v>1423807174361</v>
          </cell>
          <cell r="F18558" t="str">
            <v>Financiar un proyecto para el fortalecimiento de la guardia indígena del Resguardo Embera Katío del Alto Sinú del municipio de Tierralta - Córdoba</v>
          </cell>
        </row>
        <row r="18559">
          <cell r="E18559">
            <v>1423807174489</v>
          </cell>
          <cell r="F18559" t="str">
            <v>Implementar acciones que garanticen la prevención, protección y defensa de los Derechos humanos, con la presencia de la fuerza pública, bajo parámetros de confianza que conlleven a la no estigmatización y seguridad en el territorio del municipio de Tierralta, departamento de córdoba</v>
          </cell>
        </row>
        <row r="18560">
          <cell r="E18560">
            <v>1423807174631</v>
          </cell>
          <cell r="F18560" t="str">
            <v>Garantizar la presencia efectiva de entidades públicas en la zona rural del municipio de Tierralta, departamento de Córdoba</v>
          </cell>
        </row>
        <row r="18561">
          <cell r="E18561">
            <v>1423807174818</v>
          </cell>
          <cell r="F18561" t="str">
            <v>Fortalecimiento del sistema de aplicación de sanciones de la justicia propia incluyendo la construcción de Krinchabari De - casa de pensamiento, reflexión y arrepentimiento en el Resguardo Embera Katío del Alto Sinú del municipio de Tierralta - Córdoba</v>
          </cell>
        </row>
        <row r="18562">
          <cell r="E18562">
            <v>1423807174834</v>
          </cell>
          <cell r="F18562" t="str">
            <v>Implementar  procesos de formación  sobre el Acuerdo de Paz, con el fin de impulsar la sana convivencia, la reconciliación y la construcción de paz en la zona rural del municipio de Tierralta, departamento de Córdoba</v>
          </cell>
        </row>
        <row r="18563">
          <cell r="E18563">
            <v>1423807174865</v>
          </cell>
          <cell r="F18563" t="str">
            <v>Implementar desminado humanitario y capacitación en Educación de Riesgo de Minas Antipersona en las veredas del municipio de Tierralta, departamento de Córdoba</v>
          </cell>
        </row>
        <row r="18564">
          <cell r="E18564">
            <v>1423807174983</v>
          </cell>
          <cell r="F18564" t="str">
            <v>Hacer seguimiento a la implementación del Programa Nacional Integral de Sustitución de Cultivos de Uso Ilícito (PNIS) en el municipio de Tierralta, departamento de Córdoba</v>
          </cell>
        </row>
        <row r="18565">
          <cell r="E18565">
            <v>1423807175076</v>
          </cell>
          <cell r="F18565" t="str">
            <v>Promover en las familias e instituciones la inclusión y la atención de la población con discapacidad y la persona mayor en la zona rual del municipio de Tierralta, departamento de Córdoba</v>
          </cell>
        </row>
        <row r="18566">
          <cell r="E18566">
            <v>1423807175120</v>
          </cell>
          <cell r="F18566" t="str">
            <v>Realizar jornadas de registro e identificación en los nucleos veredales del municipio de Tierralta Córdoba</v>
          </cell>
        </row>
        <row r="18567">
          <cell r="E18567">
            <v>1423807175130</v>
          </cell>
          <cell r="F18567" t="str">
            <v>Formular e implementar la política pública para la atención integral para la mujer, niños, niñas y adolescentes de la población Embera Katio del Alto Sinú del Municipio de Tierralta</v>
          </cell>
        </row>
        <row r="18568">
          <cell r="E18568">
            <v>1423807175131</v>
          </cell>
          <cell r="F18568" t="str">
            <v>Recuperar la Casa de Memoria Histórica y fortalecer otras iniciativas de memoria histórica del municipio Tierralta, departamento de Córdoba</v>
          </cell>
        </row>
        <row r="18569">
          <cell r="E18569">
            <v>1423807175640</v>
          </cell>
          <cell r="F18569" t="str">
            <v>Fortalecimiento de la Infraestructura de Gobierno propio de la Comunidad Embera Katio del Alto Sinú en el Municipio de Tierralta Córdoba</v>
          </cell>
        </row>
        <row r="18570">
          <cell r="E18570">
            <v>1423807176024</v>
          </cell>
          <cell r="F18570" t="str">
            <v>Gestionar jornada de documentación para el acceso al régimen subsidiado de la población indígena Embera Katio del Alto Sinú en el municipio de Tierralta en el Departamento de Córdoba.</v>
          </cell>
        </row>
        <row r="18571">
          <cell r="E18571">
            <v>1423807176064</v>
          </cell>
          <cell r="F18571" t="str">
            <v>Fortalecer las capacidades de las autoridades del Resguardo Embera Katio del Alto Sinú- Tierralta  para el ejercicio del gobierno propio en la administración y ejercicio de la jurisdicción especial indígena</v>
          </cell>
        </row>
        <row r="18572">
          <cell r="E18572">
            <v>1423807176166</v>
          </cell>
          <cell r="F18572" t="str">
            <v>Fortalecer el consejo municipal de Paz , Reconciliación  y Derechos humanos del municipio de Tierralta, departamento de Córdoba</v>
          </cell>
        </row>
        <row r="18573">
          <cell r="E18573">
            <v>1423807176169</v>
          </cell>
          <cell r="F18573" t="str">
            <v>Implementación de una estrategia interinstitucional de acompañamiento a la estructura de Gobierno Propio del pueblo Embera Katio del Alto Sinú de Tierralta Córdoba</v>
          </cell>
        </row>
        <row r="18574">
          <cell r="E18574">
            <v>1423807176191</v>
          </cell>
          <cell r="F18574" t="str">
            <v xml:space="preserve">Proyecto para impulsar la emisora comunitaria del pueblo Embera Katio del Alto Sinú del Municipio de Tierralta Córdoba. </v>
          </cell>
        </row>
        <row r="18575">
          <cell r="E18575">
            <v>1423807176265</v>
          </cell>
          <cell r="F18575" t="str">
            <v>Diseñar en acuerdo con las autoridades propias un instrumento que permita el respeto por la libertad de credo en la Comunidad Embera Katio del Alto Sinú de Tierralta- Córdoba</v>
          </cell>
        </row>
        <row r="18576">
          <cell r="E18576">
            <v>1423807176276</v>
          </cell>
          <cell r="F18576" t="str">
            <v>Implementar el programa de Educación en Prevención de Riesgo de Minas Antipersona y desminado humanitario en las comunidades del resguardo Embera Katío del Alto Sinú del municipio de Tierralta Córdoba</v>
          </cell>
        </row>
        <row r="18577">
          <cell r="E18577">
            <v>1423807176332</v>
          </cell>
          <cell r="F18577" t="str">
            <v>Propiciar la participación de los líderes, lideresas y organizaciones rurales  en el comité local de justicia, con el fin de garantizar y promover la justicia, la paz y la convivencia, en el municipio de Tierralta, departamento de Córdoba</v>
          </cell>
        </row>
        <row r="18578">
          <cell r="E18578">
            <v>1423807176449</v>
          </cell>
          <cell r="F18578" t="str">
            <v>Implementar un programa de prevención de reclutamiento en niños, niñas, adolescentes y Jóvenes en la zona rural del municipio de Tierralta, departamento de Córdoba</v>
          </cell>
        </row>
        <row r="18579">
          <cell r="E18579">
            <v>1423807176542</v>
          </cell>
          <cell r="F18579" t="str">
            <v>Garantizar la reparación integral y condiciones de seguridad para el retorno a las familias desplazadas del Resguardo Embera Katío del Alto Sinú del municipio de Tierralta Córdoba</v>
          </cell>
        </row>
        <row r="18580">
          <cell r="E18580">
            <v>1423807176568</v>
          </cell>
          <cell r="F18580" t="str">
            <v>Priorizar a las víctimas del Resguardo Embera Katío del Alto Sinú del municipio de Tierralta para una atención oportuna</v>
          </cell>
        </row>
        <row r="18581">
          <cell r="E18581">
            <v>1423807176600</v>
          </cell>
          <cell r="F18581" t="str">
            <v>Crear la oficina de asuntos Indígenas en el municipio de Tierralta - Córdoba</v>
          </cell>
        </row>
        <row r="18582">
          <cell r="E18582">
            <v>1423807176647</v>
          </cell>
          <cell r="F18582" t="str">
            <v>Implementar un programa de prevención de reclutamiento en niños, niñas, adolescentes y Jóvenes del Resguardo Embera Katío del Alto Sinú del municipio de Tierralta Córdoba</v>
          </cell>
        </row>
        <row r="18583">
          <cell r="E18583">
            <v>1423807176673</v>
          </cell>
          <cell r="F18583" t="str">
            <v>Implementar una estrategia interinstitucional para el cumplimiento del Plan Salvaguarda del pueblo Embera Katío del Alto Sinú del municipio de Tierralta Córdoba</v>
          </cell>
        </row>
        <row r="18584">
          <cell r="E18584">
            <v>1423807176771</v>
          </cell>
          <cell r="F18584" t="str">
            <v>Diseñar y edificar un monumento para homenajear a los líderes y lideresas fallecidos por causa del conflicto armado en el Resguardo Embera Katío del Alto Sinú del municipio de Tierralta - Córdoba</v>
          </cell>
        </row>
        <row r="18585">
          <cell r="E18585">
            <v>1423807176856</v>
          </cell>
          <cell r="F18585" t="str">
            <v>Implementar un proceso de coordinación permanente entre la Unidad de Atención y Reparación Integral de Víctimas y las autoridades del pueblo Embera Katío del Alto Sinú del municipio de Tierralta Córdoba</v>
          </cell>
        </row>
        <row r="18586">
          <cell r="E18586">
            <v>1423807176927</v>
          </cell>
          <cell r="F18586" t="str">
            <v>Revitalizar los conocimientos de  sabedores (as) respecto a las tradiciones de gobierno propio y la resolución de conflictos en las comunidades del Resguardo Embera Katío del Alto Sinú del municipio de Tierralta Córdoba</v>
          </cell>
        </row>
        <row r="18587">
          <cell r="E18587">
            <v>1423807176973</v>
          </cell>
          <cell r="F18587" t="str">
            <v>Construir tambos comunitarios para la comunidad  Embera Katío del Alto Sinú del municipio de Tierralta Córdoba a fin de propiciar, entre otras, la cultura de la mujer Embera</v>
          </cell>
        </row>
        <row r="18588">
          <cell r="E18588">
            <v>1423807177112</v>
          </cell>
          <cell r="F18588" t="str">
            <v>Implementar un programa educativo y comunicativo en derechos universales y rutas de atención a víctimas para las comunidades del Resguardo Embera Katío del Alto Sinú del municipio de Tierralta Córdoba</v>
          </cell>
        </row>
        <row r="18589">
          <cell r="E18589">
            <v>1423807177188</v>
          </cell>
          <cell r="F18589" t="str">
            <v>Gestionar la presencia y documentación de casos por parte de la Comisión de la Verdad en el Resguardo Embera Katío del Alto Sinú del municipio de Tierralta Córdoba</v>
          </cell>
        </row>
        <row r="18590">
          <cell r="E18590">
            <v>1423807178306</v>
          </cell>
          <cell r="F18590" t="str">
            <v>Proyecto para fortalecer de manera integral a los Cabildos  Zenú  de Vende-agujas, La Mina, Santa Anita y Palmira en Tierralta-Córdoba</v>
          </cell>
        </row>
        <row r="18591">
          <cell r="E18591">
            <v>1423807178321</v>
          </cell>
          <cell r="F18591" t="str">
            <v>Fortalecer la Guardia indígena del Cabildo Vende-Agujas del Pueblo Zenú de Tierralta Córdoba</v>
          </cell>
        </row>
        <row r="18592">
          <cell r="E18592">
            <v>1423807178347</v>
          </cell>
          <cell r="F18592" t="str">
            <v>Despejar el territorio de los actores armados al margen de la ley y declarar el Resguardo Embera Katío del Alto Sinú del municipio de Tierralta Córdoba como territorio sagrado</v>
          </cell>
        </row>
        <row r="18593">
          <cell r="E18593">
            <v>1423807178356</v>
          </cell>
          <cell r="F18593" t="str">
            <v>Realizar diálogos humanitarios con el acompañamiento de las entidades competentes y organismos internacionales entre cabildos y grupos armados al margen de la ley para el respeto del territorio Embera Katío del Alto Sinú del municipio de Tierralta Córdoba</v>
          </cell>
        </row>
        <row r="18594">
          <cell r="E18594">
            <v>1423807179338</v>
          </cell>
          <cell r="F18594" t="str">
            <v>Implementar veedurías ciudadanas a los proyectos de Ordenamiento Social de la Propiedad Rural y Uso del Suelo que se ejecuten en el marco del PDET en el municipio de Tierralta- Córdoba</v>
          </cell>
        </row>
        <row r="18595">
          <cell r="E18595">
            <v>1423855139204</v>
          </cell>
          <cell r="F18595" t="str">
            <v>Adquisición dotación y legalización de emisoras comunitarias.</v>
          </cell>
        </row>
        <row r="18596">
          <cell r="E18596">
            <v>1423855139207</v>
          </cell>
          <cell r="F18596" t="str">
            <v>Capacitación a las comunidades sobre pedagogía de la paz.</v>
          </cell>
        </row>
        <row r="18597">
          <cell r="E18597">
            <v>1423855139252</v>
          </cell>
          <cell r="F18597" t="str">
            <v>Construcción y dotación de casas comunales.</v>
          </cell>
        </row>
        <row r="18598">
          <cell r="E18598">
            <v>1423855139260</v>
          </cell>
          <cell r="F18598" t="str">
            <v>Construcción de la casa de la memoria histórica.</v>
          </cell>
        </row>
        <row r="18599">
          <cell r="E18599">
            <v>1423855139304</v>
          </cell>
          <cell r="F18599" t="str">
            <v>Creación de un hogar de paso en el municipio de Valencia para las victimas y campesinos</v>
          </cell>
        </row>
        <row r="18600">
          <cell r="E18600">
            <v>1423855139333</v>
          </cell>
          <cell r="F18600" t="str">
            <v>Reparación integral de víctimas.</v>
          </cell>
        </row>
        <row r="18601">
          <cell r="E18601">
            <v>1423855139344</v>
          </cell>
          <cell r="F18601" t="str">
            <v>Fortalecimiento y emprendimiento de la mujer rural</v>
          </cell>
        </row>
        <row r="18602">
          <cell r="E18602">
            <v>1423855140543</v>
          </cell>
          <cell r="F18602" t="str">
            <v>Construcción de una casa de gobierno a la comunidad Emberá Katio.</v>
          </cell>
        </row>
        <row r="18603">
          <cell r="E18603">
            <v>1423855140554</v>
          </cell>
          <cell r="F18603" t="str">
            <v>Retorno y reubicación de treinta familias Embera katio</v>
          </cell>
        </row>
        <row r="18604">
          <cell r="E18604">
            <v>1423855140758</v>
          </cell>
          <cell r="F18604" t="str">
            <v>Presencia de entidades en el Territorio.</v>
          </cell>
        </row>
        <row r="18605">
          <cell r="E18605">
            <v>1423855140990</v>
          </cell>
          <cell r="F18605" t="str">
            <v>Escuelas formativas para construcción de paz</v>
          </cell>
        </row>
        <row r="18606">
          <cell r="E18606">
            <v>1423855141027</v>
          </cell>
          <cell r="F18606" t="str">
            <v>Fortalecimiento de las JAC y organizaciones sociales</v>
          </cell>
        </row>
        <row r="18607">
          <cell r="E18607">
            <v>1423855141078</v>
          </cell>
          <cell r="F18607" t="str">
            <v xml:space="preserve">Garantizar la creación en el Municipio de Valencia de la politica pública de libertad religiosa </v>
          </cell>
        </row>
        <row r="18608">
          <cell r="E18608">
            <v>720907324293</v>
          </cell>
          <cell r="F18608" t="str">
            <v>Realizar un proyecto de reforestación liderado por las comunidades indígenas para recuperar y preservar el medio ambiente amazónico presente en el Resguardo Morichal Viejo de  El Retorno Guaviare</v>
          </cell>
        </row>
        <row r="18609">
          <cell r="E18609">
            <v>720907324322</v>
          </cell>
          <cell r="F18609" t="str">
            <v>Diseñar los estudios previos de un proyecto de delimitación del área limítrofe del territorio del Resguardo Morichal Viejo en El Retorno – Guaviare para iniciar el proceso de saneamiento del mismo.</v>
          </cell>
        </row>
        <row r="18610">
          <cell r="E18610">
            <v>720907324417</v>
          </cell>
          <cell r="F18610" t="str">
            <v>Gestionar ante entidad competente la adición del nombre de las 7 comunidades creadas después de la Resolución 045 de noviembre de 1998,  que confirió el  carácter legal al Resguardo Morichal Viejo</v>
          </cell>
        </row>
        <row r="18611">
          <cell r="E18611">
            <v>720907334292</v>
          </cell>
          <cell r="F18611" t="str">
            <v>Adelantar acciones que permitan dar inicio al proceso de saneamiento del territorio del Resguardo Indígena Morichal Viejo en el municipio de El Retorno – Guaviare</v>
          </cell>
        </row>
        <row r="18612">
          <cell r="E18612">
            <v>795001308784</v>
          </cell>
          <cell r="F18612" t="str">
            <v>Acceder a subsidios Integrales de entrega de Tierras productivas para familias campesinas sin tierra o tierra insuficiente de las veredas del municipio de San José del Guaviare -  Guaviare.</v>
          </cell>
        </row>
        <row r="18613">
          <cell r="E18613">
            <v>795001308787</v>
          </cell>
          <cell r="F18613" t="str">
            <v>Socializar y capacitar con enfoque diferencial a los campesinos, Juntas de Acción Comunal, indígenas y afros en los instrumentos y estrategias de ordenamiento territorial para fortalecer la gobernanza territorial y empoderamiento de las comunidades en San José del Guaviare.</v>
          </cell>
        </row>
        <row r="18614">
          <cell r="E18614">
            <v>795001308790</v>
          </cell>
          <cell r="F18614" t="str">
            <v>Gestionar ante la ANT la formalización de la propiedad rural en la zona rural a los campesinos de las veredas del municipio de San José del Guaviare - Guaviare.</v>
          </cell>
        </row>
        <row r="18615">
          <cell r="E18615">
            <v>795001308794</v>
          </cell>
          <cell r="F18615" t="str">
            <v>Gestionar ante la ANT para resolver el conflicto de concentración de tierras al interior de la ZRC que permita a los campesinos acceder a la titulación de tierras en el municipio de San José del Guaviare.</v>
          </cell>
        </row>
        <row r="18616">
          <cell r="E18616">
            <v>795001308798</v>
          </cell>
          <cell r="F18616" t="str">
            <v>Gestionar ante la ANT para garantizar el acceso a predios del fondo de tierras para entregar a familias sin tierra de San José del Guaviare - Guaviare.</v>
          </cell>
        </row>
        <row r="18617">
          <cell r="E18617">
            <v>795001308800</v>
          </cell>
          <cell r="F18617" t="str">
            <v>Establecer una sede de la Agencia Nacional de Tierras en el municipio de San José del Guaviare.</v>
          </cell>
        </row>
        <row r="18618">
          <cell r="E18618">
            <v>795001308807</v>
          </cell>
          <cell r="F18618" t="str">
            <v>Clarificar y deslindar los límites y amojonamiento en áreas del DMI, ZRF, ZRC y demás figuras de ordenamiento territorial, acompañado por las comunidades correspondientes de la población rural del municipio de San José del Guaviare – Guaviare.</v>
          </cell>
        </row>
        <row r="18619">
          <cell r="E18619">
            <v>795001308810</v>
          </cell>
          <cell r="F18619" t="str">
            <v>Realizar el catastro multipropósito, en las veredas del municipio de san José del Guaviare</v>
          </cell>
        </row>
        <row r="18620">
          <cell r="E18620">
            <v>795001308814</v>
          </cell>
          <cell r="F18620" t="str">
            <v>Implementar proyectos de educación ambiental para los campesinos en las veredas, enfocados en la resolución de conflictos y manejo adecuado del suelo en el municipio de San José del Guaviare</v>
          </cell>
        </row>
        <row r="18621">
          <cell r="E18621">
            <v>795001308818</v>
          </cell>
          <cell r="F18621" t="str">
            <v>Realizar la Planificación urbanística para un mejor desarrollo de los centros poblados veredales del municipio de san José del Guaviare - Guaviare.</v>
          </cell>
        </row>
        <row r="18622">
          <cell r="E18622">
            <v>795001308821</v>
          </cell>
          <cell r="F18622" t="str">
            <v>Implementar la estrategia de reforestación, protección y conservación de las fuentes hídricas y áreas degradadas, con especies nativas para su recuperación y abastecimiento de agua a los pobladores del área rural, en el municipio de san José del Guaviare.</v>
          </cell>
        </row>
        <row r="18623">
          <cell r="E18623">
            <v>795001308828</v>
          </cell>
          <cell r="F18623" t="str">
            <v>Recuperar las áreas deforestadas mediante la reforestación con especies nativas aprovechables a las comunidades indígenas y participación de estas en la ejecución de los proyectos, en el municipio de San José del Guaviare</v>
          </cell>
        </row>
        <row r="18624">
          <cell r="E18624">
            <v>795001308833</v>
          </cell>
          <cell r="F18624" t="str">
            <v>Constituir, ampliar y sanear los territorios indígenas de tierras ancestrales de los resguardos del municipio de San José del Guaviare</v>
          </cell>
        </row>
        <row r="18625">
          <cell r="E18625">
            <v>795001308837</v>
          </cell>
          <cell r="F18625" t="str">
            <v xml:space="preserve">Realizar programas de capacitación a todos los resguardos indígenas y asociaciones indígenas en el manejo de las tierras colectivas constituidas como resguardos, en el municipio de San José del Guaviare </v>
          </cell>
        </row>
        <row r="18626">
          <cell r="E18626">
            <v>795001308857</v>
          </cell>
          <cell r="F18626" t="str">
            <v>Clarificar y deslindar los límites y amojonamiento en zonas de resguardos indígenas del municipio de San José del Guaviare – Guaviare.</v>
          </cell>
        </row>
        <row r="18627">
          <cell r="E18627">
            <v>795001308859</v>
          </cell>
          <cell r="F18627" t="str">
            <v>Adelantar procesos para el acceso a la tierra para las comunidades negras afro-guaviarenses de conformidad con lo establecido en la ley 21 de 1991, ley 70 de 1993, ley 160 de 1994 y sus decretos reglamentarios, principalmente, el decreto 1745 de 1995 en el municipio de San José del Guaviare</v>
          </cell>
        </row>
        <row r="18628">
          <cell r="E18628">
            <v>795001308863</v>
          </cell>
          <cell r="F18628" t="str">
            <v>Recuperar el humedal que cruza por el resguardo indígena de Panure, por medio de reforestación, descontaminación del cauce y otros en el municipio de San José del Guaviare</v>
          </cell>
        </row>
        <row r="18629">
          <cell r="E18629">
            <v>795001308983</v>
          </cell>
          <cell r="F18629" t="str">
            <v>Realizar el límite cartográfico y geográfico de las veredas efectuado en conjunto con las JAC en la zona rural del municipio de San José del Guaviare</v>
          </cell>
        </row>
        <row r="18630">
          <cell r="E18630">
            <v>795001308993</v>
          </cell>
          <cell r="F18630" t="str">
            <v>Agilizar los procesos de Restitución de Tierras en el municipio de San José del Guaviare</v>
          </cell>
        </row>
        <row r="18631">
          <cell r="E18631">
            <v>795015317767</v>
          </cell>
          <cell r="F18631" t="str">
            <v>Gestionar ante el Ministerio de Agricultura la creación de líneas de crédito especiales, flexibles, de fácil acceso y con interés bajo o interés cero para el acceso a tierra (a través de compra) para la población sin tierra o con poca tierra en el municipio de Calamar – Guaviare.</v>
          </cell>
        </row>
        <row r="18632">
          <cell r="E18632">
            <v>795015317787</v>
          </cell>
          <cell r="F18632" t="str">
            <v xml:space="preserve">Impulsar ante la Agencia Nacional de Tierras la priorización del municipio de Calamar – Guaviare para la implementación de Subsidios Integrales de Acceso a Tierras dirigidos a la población sin tierra o con poca tierra. </v>
          </cell>
        </row>
        <row r="18633">
          <cell r="E18633">
            <v>795015317813</v>
          </cell>
          <cell r="F18633" t="str">
            <v xml:space="preserve">Gestionar ante el Ministerio de Ambiente, la Corporación para el Desarrollo Sostenible del Norte y Oriente Amazónico CDA y demás entidades competentes, la identificación, caracterización y ordenamiento de las cuencas hidrográficas del municipio de Calamar – Guaviare. </v>
          </cell>
        </row>
        <row r="18634">
          <cell r="E18634">
            <v>795015317835</v>
          </cell>
          <cell r="F18634" t="str">
            <v xml:space="preserve">Gestionar ante la Agencia Nacional de Tierras la sustracción de las veredas del municipio de Calamar que se encuentran en Zona de Reserva Forestal tipo A y tipo B </v>
          </cell>
        </row>
        <row r="18635">
          <cell r="E18635">
            <v>795015317856</v>
          </cell>
          <cell r="F18635" t="str">
            <v>Gestionar la actualización y aplicación del Plan de Desarrollo Sostenible de la Zona de Reserva Campesina en el municipio de Calamar – Guaviare.</v>
          </cell>
        </row>
        <row r="18636">
          <cell r="E18636">
            <v>795015317866</v>
          </cell>
          <cell r="F18636" t="str">
            <v xml:space="preserve">Impulsar ante la Agencia Nacional de Tierras ANT la ampliación de la Zona de Reserva Campesina en el Municipio de Calamar – Guaviare </v>
          </cell>
        </row>
        <row r="18637">
          <cell r="E18637">
            <v>795015317928</v>
          </cell>
          <cell r="F18637" t="str">
            <v xml:space="preserve">Impulsar la conformación de mesas de concertación para tratar casos especiales de uso del suelo de las personas y familias que se encuentran asentadas en áreas del Parque Nacional Natural Serranía de Chiribiquete y la Zona de Reserva Forestal en el municipio de Calamar – Guaviare. </v>
          </cell>
        </row>
        <row r="18638">
          <cell r="E18638">
            <v>795015317947</v>
          </cell>
          <cell r="F18638" t="str">
            <v xml:space="preserve">Gestionar, ante la Agencia Nacional de Tierras, la focalización del municipio de Calamar – Guaviare para la realización del Catastro Multiproposito – Barrido predial masivo. </v>
          </cell>
        </row>
        <row r="18639">
          <cell r="E18639">
            <v>795015317954</v>
          </cell>
          <cell r="F18639" t="str">
            <v xml:space="preserve">Apoyar el proceso de actualización del Esquema de Ordenamiento Territorial del municipio de Calamar – Guaviare </v>
          </cell>
        </row>
        <row r="18640">
          <cell r="E18640">
            <v>795015317973</v>
          </cell>
          <cell r="F18640" t="str">
            <v>Impulsar ante la Agencia Nacional de Tierras, el proceso de ampliación del Resguardo Indígena La Yuquera de Calamar – Guaviare.</v>
          </cell>
        </row>
        <row r="18641">
          <cell r="E18641">
            <v>795015317977</v>
          </cell>
          <cell r="F18641" t="str">
            <v xml:space="preserve">Impulsar ante la Agencia Nacional de Tierras, el proceso de ampliación del Resguardo Itilla de Calamar – Guaviare </v>
          </cell>
        </row>
        <row r="18642">
          <cell r="E18642">
            <v>795015318002</v>
          </cell>
          <cell r="F18642" t="str">
            <v>Gestionar ante el Ministerio del Interior y la Agencia Nacional de Tierras la realización del proceso de saneamiento del territorio del Resguardo Indígena La Yuquera de Calamar – Guaviare.</v>
          </cell>
        </row>
        <row r="18643">
          <cell r="E18643">
            <v>795015318011</v>
          </cell>
          <cell r="F18643" t="str">
            <v>Gestionar ante el Ministerio del Interior y el Instituto Geográfico Agustín Codazzi el amojonamiento y la señalización de los límites de los Resguardos Indígenas del municipio de Calamar – Guaviare.</v>
          </cell>
        </row>
        <row r="18644">
          <cell r="E18644">
            <v>795015318043</v>
          </cell>
          <cell r="F18644" t="str">
            <v xml:space="preserve">Impulsar la formulación e implementación de un plan municipal de reforestación en el Municipio de Calamar – Guaviare </v>
          </cell>
        </row>
        <row r="18645">
          <cell r="E18645">
            <v>795015318121</v>
          </cell>
          <cell r="F18645" t="str">
            <v xml:space="preserve">Gestionar y adelantar acciones ante el Ministerio del Interior y la Agencia Nacional de Tierras para la constitución del resguardo indígena La Reforma del municipio de Calamar – Guaviare   </v>
          </cell>
        </row>
        <row r="18646">
          <cell r="E18646">
            <v>795015318169</v>
          </cell>
          <cell r="F18646" t="str">
            <v xml:space="preserve">Gestionar ante la Agencia Nacional de Tierras la adjudicación de 5 hectáreas para 18 familias indígenas ubicadas en la vereda La Gaitana del municipio de Calamar - Guaviare  </v>
          </cell>
        </row>
        <row r="18647">
          <cell r="E18647">
            <v>795015318195</v>
          </cell>
          <cell r="F18647" t="str">
            <v xml:space="preserve">Implementación de un programa de reforestación sobre las zonas de retiro de la vía principal que comunica la capital del Guaviare con el Municipio de Calamar </v>
          </cell>
        </row>
        <row r="18648">
          <cell r="E18648">
            <v>795015318207</v>
          </cell>
          <cell r="F18648" t="str">
            <v>Gestionar ante la Agencia Nacional de Tierras la formulación e implementación de un plan municipal de formalización de predios en el municipio de Calamar - Guaviare.</v>
          </cell>
        </row>
        <row r="18649">
          <cell r="E18649">
            <v>795015318316</v>
          </cell>
          <cell r="F18649" t="str">
            <v xml:space="preserve">Impulsar la formulación e implementación de Planes Integrales de Manejo Ambiental PIMA en el municipio de Calamar – Guaviare. </v>
          </cell>
        </row>
        <row r="18650">
          <cell r="E18650">
            <v>795015318350</v>
          </cell>
          <cell r="F18650" t="str">
            <v xml:space="preserve">Gestionar ante la Unidad de Restitución de Tierras la priorización del municipio de Calamar – Guaviare para avanzar con rapidez en los procesos de restitución de tierras para la comunidad que fue despojada de los mismos. </v>
          </cell>
        </row>
        <row r="18651">
          <cell r="E18651">
            <v>795015318362</v>
          </cell>
          <cell r="F18651" t="str">
            <v xml:space="preserve">Apoyar el proceso de formulación e implementación de los Planes prediales y veredales para la producción sostenible y la articulación para la prestación de servicios sociales en el municipio de Calamar Guaviare, planes que vienen impulsándose desde la Gobernación del Guaviare. </v>
          </cell>
        </row>
        <row r="18652">
          <cell r="E18652">
            <v>795025299262</v>
          </cell>
          <cell r="F18652" t="str">
            <v>Actualizar la Cartografía rural y construir el catastro multipropósito de manera participativa en el municipio El Retorno, Guaviare.</v>
          </cell>
        </row>
        <row r="18653">
          <cell r="E18653">
            <v>795025299275</v>
          </cell>
          <cell r="F18653" t="str">
            <v>Ampliar la Zona de Reserva Campesina del Guaviare.</v>
          </cell>
        </row>
        <row r="18654">
          <cell r="E18654">
            <v>795025299319</v>
          </cell>
          <cell r="F18654" t="str">
            <v>Ampliar el territorio del Resguardo Indígena La Asunción del municipio El Retorno, Guaviare.</v>
          </cell>
        </row>
        <row r="18655">
          <cell r="E18655">
            <v>795025299332</v>
          </cell>
          <cell r="F18655" t="str">
            <v>Gestionar ante al Ministerio del Interior, oficina de asuntos indígenas y minorías el acompañamiento para el ordenamiento social de la propiedad en concertación con la comunidad del Resguardo la Asunción.</v>
          </cell>
        </row>
        <row r="18656">
          <cell r="E18656">
            <v>795025299358</v>
          </cell>
          <cell r="F18656" t="str">
            <v>Gestionar ante la ANT la formalización de los derechos de propiedad de poseedores de predios en centros poblados que no están incorporados en el EOT El Retorno, Guaviare.</v>
          </cell>
        </row>
        <row r="18657">
          <cell r="E18657">
            <v>795025299424</v>
          </cell>
          <cell r="F18657" t="str">
            <v>Gestionar ante la ANT la entrega gratuita de tierras a campesinos sin tierra o con tierra insuficiente, población víctimas y minorías étnicas, identificados en la zona rural del Municipio El Retorno, Guaviare.</v>
          </cell>
        </row>
        <row r="18658">
          <cell r="E18658">
            <v>795025299441</v>
          </cell>
          <cell r="F18658" t="str">
            <v>Gestionar ante la CDA y la administración municipal la implementación de los POMCA para la protección de Cuencas y Microcuencas hídricas del municipio del Retorno, Guaviare</v>
          </cell>
        </row>
        <row r="18659">
          <cell r="E18659">
            <v>795025299443</v>
          </cell>
          <cell r="F18659" t="str">
            <v>Capacitar, fortalecer y empoderar a la comunidad étnica y campesina en el ordenamiento ambiental y social para la conservación ambiental del territorio en el municipio El Retorno, Guaviare.</v>
          </cell>
        </row>
        <row r="18660">
          <cell r="E18660">
            <v>795025299458</v>
          </cell>
          <cell r="F18660" t="str">
            <v>Adelantar ante PNN el proceso de Amojonamiento de los Parques Nacionales Naturales y Reservas Forestales de El municipio del Retorno, Guaviare.</v>
          </cell>
        </row>
        <row r="18661">
          <cell r="E18661">
            <v>795025299471</v>
          </cell>
          <cell r="F18661" t="str">
            <v>Gestionar ante la ANT la sustracción de la Zona de Reserva Forestal para formalizar la propiedad a las familias que tienen posesión superior a 10 años en el municipio El Retorno, Guaviare.</v>
          </cell>
        </row>
        <row r="18662">
          <cell r="E18662">
            <v>795025299487</v>
          </cell>
          <cell r="F18662" t="str">
            <v>Gestionar ante la ANT el proceso de formalización de predios a favor de entidades de derecho público en la zona rural del Municipio El Retorno, Guaviare</v>
          </cell>
        </row>
        <row r="18663">
          <cell r="E18663">
            <v>795025299506</v>
          </cell>
          <cell r="F18663" t="str">
            <v>Implementar una estrategia de reforestación, protección y conservación de las fuentes hídricas utilizadas para el consumo humano del área rural del municipio de El Retorno, Guaviare</v>
          </cell>
        </row>
        <row r="18664">
          <cell r="E18664">
            <v>795025299614</v>
          </cell>
          <cell r="F18664" t="str">
            <v>Gestionar el acceso a subsidios de Tierras para familias víctimas en situación de desplazamiento en el municipio del Retorno, Guaviare..</v>
          </cell>
        </row>
        <row r="18665">
          <cell r="E18665">
            <v>795025299625</v>
          </cell>
          <cell r="F18665" t="str">
            <v>Formalizar los derechos de propiedad de los predios de familias campesinas localizadas en la Zona de Reserva Campesina del Retorno, Guaviare.</v>
          </cell>
        </row>
        <row r="18666">
          <cell r="E18666">
            <v>795025299629</v>
          </cell>
          <cell r="F18666" t="str">
            <v xml:space="preserve">  para el acceso a la tierras para las comunidades negras Afroguaviarenses de conformidad con lo establecido en la ley 21 de 1991, ley 70 de 1993, ley 160 de 1994 y sus decretos reglamentarios principalmente el decreto 1745 de 1995</v>
          </cell>
        </row>
        <row r="18667">
          <cell r="E18667">
            <v>795025299638</v>
          </cell>
          <cell r="F18667" t="str">
            <v>Adelantar acciones por parte de las autoridades ambientales mediante procesos sancionatorios ambientales en contra de las personas y empresas que están realizando deforestación de bosques e infracciones a las normas ambientales</v>
          </cell>
        </row>
        <row r="18668">
          <cell r="E18668">
            <v>795025299645</v>
          </cell>
          <cell r="F18668" t="str">
            <v>Crear mesas sectoriales de concertación ambiental que permita la solución de tensiones por uso, ocupación y tenencia en las áreas protegidas de PNN y los Distritos de Manejo Integrado del AMEM en el municipio El Retorno, Guaviare</v>
          </cell>
        </row>
        <row r="18669">
          <cell r="E18669">
            <v>795025299655</v>
          </cell>
          <cell r="F18669" t="str">
            <v>Establecer programas y la ejecución de proyectos participativos de pedagogía, señalización, protección, y restauración del medio ambiente, las fuentes hídricas y la biodiversidad, en el municipio El Retorno, Guaviare</v>
          </cell>
        </row>
        <row r="18670">
          <cell r="E18670">
            <v>795025299660</v>
          </cell>
          <cell r="F18670" t="str">
            <v>Gestionar ante la alcaldía y la ANT la conformación de una oficina de tierras en el municipio El Retorno, Guaviare.</v>
          </cell>
        </row>
        <row r="18671">
          <cell r="E18671">
            <v>795200317863</v>
          </cell>
          <cell r="F18671" t="str">
            <v xml:space="preserve">Conformar una mesa minero ambiental, donde participen las comunidades rurales y las instancias competentes que permita la solución de tensiones por el uso y acceso de multinacionales y petroleras que pretendan la explotación minero-energética para evitar los daños ambientales de Miraflores, Guaviare  </v>
          </cell>
        </row>
        <row r="18672">
          <cell r="E18672">
            <v>795200317891</v>
          </cell>
          <cell r="F18672" t="str">
            <v>Clarificar, deslinde de límites y amojonamiento en zonas de resguardos indígenas y demás figuras de ordenamiento territorial, acompañado por las comunidades correspondientes de la población rural del municipio de Miraflores – Guaviare.</v>
          </cell>
        </row>
        <row r="18673">
          <cell r="E18673">
            <v>795200317903</v>
          </cell>
          <cell r="F18673" t="str">
            <v>Ampliar, Georreferenciar e identificar los territorios indígenas de tierras ancestrales del municipio de Miraflores, Guaviare.</v>
          </cell>
        </row>
        <row r="18674">
          <cell r="E18674">
            <v>795200317908</v>
          </cell>
          <cell r="F18674" t="str">
            <v xml:space="preserve">Implementar proyectos de educación ambiental para la comunidad campesina y con enfoque diferencial relacionados con la resolución de conflictos, manejo adecuado del suelo y conservación del medio ambiente en el municipio de Miraflores, Guaviare. </v>
          </cell>
        </row>
        <row r="18675">
          <cell r="E18675">
            <v>795200317939</v>
          </cell>
          <cell r="F18675" t="str">
            <v>Crear mesas interculturales permanentes de diálogo campesino y comunidades étnicas para la resolución de conflictos sociales y territoriales con acompañamiento y asistencia técnica de la ANT, Ministerio Público, Ministerio de Ambiente, Gobernación y municipio de Miraflores, Guaviare.</v>
          </cell>
        </row>
        <row r="18676">
          <cell r="E18676">
            <v>795200317966</v>
          </cell>
          <cell r="F18676" t="str">
            <v>Gestionar ante el Ministerio de Ambiente y la ANT el proceso de legalización de ocupación mediante acuerdos de uso dentro de Zona de Reserva Forestal tipo A para desarrollo de proyectos productivos que beneficien la población rural de Miraflores, Guaviare</v>
          </cell>
        </row>
        <row r="18677">
          <cell r="E18677">
            <v>795200317981</v>
          </cell>
          <cell r="F18677" t="str">
            <v>Adelantar, por parte de la Alcaldía de Miraflores, las solicitudes ante la ANT de adjudicación de centros educativos, centros de salud, escenarios deportivos y otros.</v>
          </cell>
        </row>
        <row r="18678">
          <cell r="E18678">
            <v>795200317991</v>
          </cell>
          <cell r="F18678" t="str">
            <v>Solicitar ante la ANT los estudios de factibilidad para  la creación de  una ZRC que garantice la protección y derechos de los campesinos y el manejo sostenible de los recursos naturales, de acuerdo con la vocación del suelo en Miraflores, Guaviare</v>
          </cell>
        </row>
        <row r="18679">
          <cell r="E18679">
            <v>795200317995</v>
          </cell>
          <cell r="F18679" t="str">
            <v xml:space="preserve">Gestionar ante ANT la instalación de una oficina de tierras en el municipio de Miraflores, Guaviare </v>
          </cell>
        </row>
        <row r="18680">
          <cell r="E18680">
            <v>795200318004</v>
          </cell>
          <cell r="F18680" t="str">
            <v>Gestionar ante la ANT la entrega gratuita de tierras a mujeres campesinas y victimas sin tierra o con tierra insuficiente y demás programas relacionados con la RRI del municipio de Miraflores, Guaviare</v>
          </cell>
        </row>
        <row r="18681">
          <cell r="E18681">
            <v>795200318016</v>
          </cell>
          <cell r="F18681" t="str">
            <v xml:space="preserve">Adelantar ante el Ministerio del interior la asignación de territorio a las comunidades Afro con el fin de implementar programas de atención diferencial en el municipio de Miraflores, Guaviare  </v>
          </cell>
        </row>
        <row r="18682">
          <cell r="E18682">
            <v>795200318026</v>
          </cell>
          <cell r="F18682" t="str">
            <v>Diseñar e Implementar una estrategia de reforestación, protección y conservación de las fuentes hídricas y áreas degradadas, con especies nativas para recuperación y abastecimiento de agua a los pobladores del área rural y preservación de la fauna silvestre del municipio de Miraflores, Guaviare</v>
          </cell>
        </row>
        <row r="18683">
          <cell r="E18683">
            <v>795200318037</v>
          </cell>
          <cell r="F18683" t="str">
            <v>Implementar por parte de la ANT el otorgamiento de Derechos de Uso y titulación para campesinos que se encuentran ubicados en Zonas de Reserva Forestal tipo B en el Municipio de Miraflores, Guaviare</v>
          </cell>
        </row>
        <row r="18684">
          <cell r="E18684">
            <v>795200318041</v>
          </cell>
          <cell r="F18684" t="str">
            <v>Realizar de manera participativa la ordenación  Forestal del municipio de Miraflores, Guaviare, garantizando la protección de las zonas de interés ambiental y recursos naturales.</v>
          </cell>
        </row>
        <row r="18685">
          <cell r="E18685">
            <v>795200318049</v>
          </cell>
          <cell r="F18685" t="str">
            <v>Solicitar a la ANT la entrega gratuita y titulación de tierras a campesinos y población victimas sin tierra o con tierra insuficiente identificados en la zona rural de Miraflores, Guaviare</v>
          </cell>
        </row>
        <row r="18686">
          <cell r="E18686">
            <v>795200318055</v>
          </cell>
          <cell r="F18686" t="str">
            <v>Promover la presencia de la ANT, para implementar el programa del Fondo Nacional de Tierras y que los campesinos puedan acceder a la adquisición y titulación de tierras en Miraflores, Guaviare</v>
          </cell>
        </row>
        <row r="18687">
          <cell r="E18687">
            <v>795200318062</v>
          </cell>
          <cell r="F18687" t="str">
            <v>Gestionar proyecto de compra de tierras para reubicación de las comunidades campesinas y étnicas ubicadas de áreas protegidas y zonas de alto riesgo de los núcleos veredales y cabecera municipal de Miraflores, Guaviare</v>
          </cell>
        </row>
        <row r="18688">
          <cell r="E18688">
            <v>795200318122</v>
          </cell>
          <cell r="F18688" t="str">
            <v>Adelantar procesos para el acceso a la tierra para las comunidades negras afroguaviarenses de conformidad con lo establecido en la ley 21 de 1991, ley 70 de 1993, ley 160 de 1994 y sus decretos reglamentarios, principalmente, el decreto 1745 de 1995 en el municipio de Miraflores, Guaviare</v>
          </cell>
        </row>
        <row r="18689">
          <cell r="E18689">
            <v>720907325992</v>
          </cell>
          <cell r="F18689" t="str">
            <v>Realizar estudios y diseños y dotar de plantas de energía solar a cada una de las familias de las 11 comunidades del Resguardo Morichal Viejo del municipio de El Retorno – Guaviare.</v>
          </cell>
        </row>
        <row r="18690">
          <cell r="E18690">
            <v>720907325995</v>
          </cell>
          <cell r="F18690" t="str">
            <v>Adelantar estudios y diseños de viabilidad técnica y ambiental para construir 11 muelles fluviales en cada una de las comunidades y facilitar la salida y entrada al Resguardo Morichal Viejo.</v>
          </cell>
        </row>
        <row r="18691">
          <cell r="E18691">
            <v>720907326005</v>
          </cell>
          <cell r="F18691" t="str">
            <v>Realizar estudios y diseños y construcción de infraestructura para implementar programas de energías alternativas que beneficie a 68 familias del Resguardo Morichal Viejo de El Retorno - Guaviare.</v>
          </cell>
        </row>
        <row r="18692">
          <cell r="E18692">
            <v>720907326010</v>
          </cell>
          <cell r="F18692" t="str">
            <v>Realizar estudios y diseños para la construcción de infraestructura de conectividad para cada una de las instituciones educativas de las 11 comunidades del Resguardo Morichal Viejo.</v>
          </cell>
        </row>
        <row r="18693">
          <cell r="E18693">
            <v>720907326011</v>
          </cell>
          <cell r="F18693" t="str">
            <v>Diseñar una estrategia que permita el fomento del programa de conectividad de la Amazonía que beneficie a las 11 comunidades del Resguardo Morichal Viejo  del municipio de El Retorno .</v>
          </cell>
        </row>
        <row r="18694">
          <cell r="E18694">
            <v>720907326015</v>
          </cell>
          <cell r="F18694" t="str">
            <v>Realizar estudios y diseños y  mejoramiento de vías internas terrestres y fluviales que permita  el desplazamiento a las diferentes actividades de las 11 comunidades del Resguardo Morichal Viejo.</v>
          </cell>
        </row>
        <row r="18695">
          <cell r="E18695">
            <v>720907326018</v>
          </cell>
          <cell r="F18695" t="str">
            <v>Realizar  estudios y diseños de viabilidad técnica y ambiental para construir una pista de aterrizaje en la comunidad de Puerto Pupuña que beneficie a 6  comunidades del Resguardo Morichal Viejo</v>
          </cell>
        </row>
        <row r="18696">
          <cell r="E18696">
            <v>795001308598</v>
          </cell>
          <cell r="F18696" t="str">
            <v>Mejorar 240 km de red vial primaria, secundaria y terciaria, mediante la pavimentación en concreto rígido en el Municipio de San José del Guaviare - Guaviare.</v>
          </cell>
        </row>
        <row r="18697">
          <cell r="E18697">
            <v>795001308610</v>
          </cell>
          <cell r="F18697" t="str">
            <v>Construir cinco muelles fluviales y muros de contención en la red fluvial para el mejoramiento del servicio de carga y pasajeros en San José del Guaviare – Guaviare.</v>
          </cell>
        </row>
        <row r="18698">
          <cell r="E18698">
            <v>795001308630</v>
          </cell>
          <cell r="F18698" t="str">
            <v>Adelantar los estudios, diseños y construcción de un distrito de riego de  pequeña, mediana o gran escala  en el área rural del municipio de San José del Guaviare – Guaviare.</v>
          </cell>
        </row>
        <row r="18699">
          <cell r="E18699">
            <v>795001308652</v>
          </cell>
          <cell r="F18699" t="str">
            <v>Ampliar la cobertura de la red interconectada y de usuarios del servicio de electrificación, de la zona rural del municipio de San José del Guaviare – Guaviare.</v>
          </cell>
        </row>
        <row r="18700">
          <cell r="E18700">
            <v>795001308673</v>
          </cell>
          <cell r="F18700" t="str">
            <v>Realizar los estudios de categorización, recategorización e inventario de la red vial secundaria y terciaria del municipio de  San José del Guaviare – Guaviare.</v>
          </cell>
        </row>
        <row r="18701">
          <cell r="E18701">
            <v>795001308707</v>
          </cell>
          <cell r="F18701" t="str">
            <v>Proveer el servicio de energía rural mediante Fuentes No Convencionales a los hogares, las malocas tradicionales, resguardos indígenas, instituciones y sedes educativas rurales no interconectadas, en el municipio de San José del Guaviare – Guaviare.</v>
          </cell>
        </row>
        <row r="18702">
          <cell r="E18702">
            <v>795001308722</v>
          </cell>
          <cell r="F18702" t="str">
            <v>Instalar antenas de telefonía celular e Internet (voz y datos) en 4 centros poblados del municipio de San José del Guaviare - Guaviare.</v>
          </cell>
        </row>
        <row r="18703">
          <cell r="E18703">
            <v>795001308735</v>
          </cell>
          <cell r="F18703" t="str">
            <v>Construir e instalar  kioscos digitales en 11 sedes educativas y 6 resguardos indígenas del municipio San José del Guaviare</v>
          </cell>
        </row>
        <row r="18704">
          <cell r="E18704">
            <v>795001308838</v>
          </cell>
          <cell r="F18704" t="str">
            <v>Mejorar, rehabilitar y mantener las vías terciarias, para mejorar la transitabilidad permanente en las veredas de San José del Guaviare- Guaviare.</v>
          </cell>
        </row>
        <row r="18705">
          <cell r="E18705">
            <v>795001308848</v>
          </cell>
          <cell r="F18705" t="str">
            <v>Proveer de energía eléctrica al Resguardo Indígena Corocoro del Municipio de San Jose del Guaviare, a través  de la instalación y puesta en funcionamiento de un sistema de generación de energía hidráulico en el caño El Charco.</v>
          </cell>
        </row>
        <row r="18706">
          <cell r="E18706">
            <v>795001308866</v>
          </cell>
          <cell r="F18706" t="str">
            <v>Adelantar un acuerdo económico favorable de la actual deuda por prestación de servicios de energía electrica entre Energuaviare y el resguardo Refugio del municipio de San Jose del Guaviare.</v>
          </cell>
        </row>
        <row r="18707">
          <cell r="E18707">
            <v>795001308876</v>
          </cell>
          <cell r="F18707" t="str">
            <v>Construir puentes peatonales con materiales amigables con el medio ambiente en los resguardos indígenas del Municipio de San José del Guaviare- Guaviare.</v>
          </cell>
        </row>
        <row r="18708">
          <cell r="E18708">
            <v>795001308885</v>
          </cell>
          <cell r="F18708" t="str">
            <v>Realizar estudios, diseños y construcción de 10 puentes en concreto en la malla vial terciaria del Municipio de San José del Guaviare - Guaviare.</v>
          </cell>
        </row>
        <row r="18709">
          <cell r="E18709">
            <v>795001308892</v>
          </cell>
          <cell r="F18709" t="str">
            <v>Proveer el servicio de alumbrado público en 5 km en la vía que comunica el casco urbano de San José  - resguardo El Refugio del municipio de San Jose del Guaviare- Guaviare.</v>
          </cell>
        </row>
        <row r="18710">
          <cell r="E18710">
            <v>795001308908</v>
          </cell>
          <cell r="F18710" t="str">
            <v>Mejorar, rehabilitar y mantener en condiciones transitables las vías vehiculares dentro de los resguardos indígenas de San José del Guaviare- Guaviare.</v>
          </cell>
        </row>
        <row r="18711">
          <cell r="E18711">
            <v>795001308921</v>
          </cell>
          <cell r="F18711" t="str">
            <v>Dotar de dos bancos de maquinaria amarilla, para la conformación y mantenimiento de las vías terciarias, adecuación de tierras y mantenimiento de drenajes del municipio de San José del Guaviare – Guaviare.</v>
          </cell>
        </row>
        <row r="18712">
          <cell r="E18712">
            <v>795015317752</v>
          </cell>
          <cell r="F18712" t="str">
            <v xml:space="preserve">Realizar estudios previos y gestión ante las autoridades competentes para la construcción de 1 puente Colgante Mular que facilita la movilidad de la comunidad del Resguardo Indígena El Itilla </v>
          </cell>
        </row>
        <row r="18713">
          <cell r="E18713">
            <v>795015317769</v>
          </cell>
          <cell r="F18713" t="str">
            <v>Terminar la pavimentación de aproximadamente 70 km que conecte al municipio de Calamar con la Capital del Guaviare para disminuir los costos de transporte y facilitar la competitividad productiva y turística en el municipio de CALAMAR – GUAVIARE</v>
          </cell>
        </row>
        <row r="18714">
          <cell r="E18714">
            <v>795015317796</v>
          </cell>
          <cell r="F18714" t="str">
            <v>Dotar de 3 kits de bancos de maquinaria que permita la adecuación de tierras  (Riego y drenajes) y la conformación y mantenimiento de las vías terciarias del municipio de CALAMAR (GUAVIARE).</v>
          </cell>
        </row>
        <row r="18715">
          <cell r="E18715">
            <v>795015317829</v>
          </cell>
          <cell r="F18715" t="str">
            <v xml:space="preserve">Proveer el servicio de energía rural mediante Fuentes No Convencionales a los hogares rurales y sedes educativas no interconectadas para mejorar la calidad de vida de las familias del área rural dispersa en 33 veredas, 2 resguardos indígenas y 1 asentamiento indigena del municipio de CALAMAR  – GUAVIARE </v>
          </cell>
        </row>
        <row r="18716">
          <cell r="E18716">
            <v>795015317839</v>
          </cell>
          <cell r="F18716" t="str">
            <v xml:space="preserve">Ampliar la cobertura del servicio de energía eléctrica, para mejorar la calidad de vida y el desarrollo rural de 23 veredas del Municipio de CALAMAR – GUAVIARE </v>
          </cell>
        </row>
        <row r="18717">
          <cell r="E18717">
            <v>795015318038</v>
          </cell>
          <cell r="F18717" t="str">
            <v>Realizar rehabilitación y mantenimiento de aproximadamente 500 km en las vías rurales, mediante la conformación de calzadas y construcción de obras de arte a través de las J.A.C. como los ejecutores de pequeñas, medianas y grandes obras, priorizando la mano de obra local calificada y no calificada y el uso de materiales mejorados de la región, en el municipio de CALAMAR (GUAVIARE)</v>
          </cell>
        </row>
        <row r="18718">
          <cell r="E18718">
            <v>795015318070</v>
          </cell>
          <cell r="F18718" t="str">
            <v xml:space="preserve">Adelantar los estudios y diseños para la implementación de distritos de riego que beneficie a los productores agropecuarios de 21 veredas y 2 resguardos en el municipio de CALAMAR - GUAVIARE. </v>
          </cell>
        </row>
        <row r="18719">
          <cell r="E18719">
            <v>795015318105</v>
          </cell>
          <cell r="F18719" t="str">
            <v xml:space="preserve">Construir dos Puerto Fluviales en el punto denominado Puerto Zancudo en la vereda La Union y en cabecera municipal para mejorar el servicio de carga y pasajeros interdepartamental con el municipio de CALAMAR – GUAVIARE </v>
          </cell>
        </row>
        <row r="18720">
          <cell r="E18720">
            <v>795015318118</v>
          </cell>
          <cell r="F18720" t="str">
            <v>Construir e instalar kioscos digitales en las sedes educativas rurales y en el centro poblado la Cristalina del municipio de CALAMAR (GUAVIARE)</v>
          </cell>
        </row>
        <row r="18721">
          <cell r="E18721">
            <v>795015318134</v>
          </cell>
          <cell r="F18721" t="str">
            <v>Ampliar el mapa de cobertura de telefonía y datos con la instalación de antenas de telefonía celular e internet (voz y datos) en puntos estratégicos del área rural y ampliar la cobertura con servicio 2G – 3G y 4G y Televisión Satelital TDT que beneficia aproximadamente a 3500 familias en el municipio de CALAMAR – GUAVIARE</v>
          </cell>
        </row>
        <row r="18722">
          <cell r="E18722">
            <v>795015318191</v>
          </cell>
          <cell r="F18722" t="str">
            <v xml:space="preserve">Facilitar la transitabilidad terrestre en las vías rurales con estudios, diseños y construcción de  Puentes para mejorar la intercomunicación de las veredas en el municipio de CALAMAR – GUAVIARE </v>
          </cell>
        </row>
        <row r="18723">
          <cell r="E18723">
            <v>795025299545</v>
          </cell>
          <cell r="F18723" t="str">
            <v>Adelantar los estudios y diseños para la implementación de distritos de riego y determinar su capacidad para pequeña mediana o gran escala  en la zona rural de municipio del Retorno Guaviare</v>
          </cell>
        </row>
        <row r="18724">
          <cell r="E18724">
            <v>795025299605</v>
          </cell>
          <cell r="F18724" t="str">
            <v>Mejorar y adecuar los suelos improductivos provenientes de la utilización excesiva en cultivos ilícitos, fumigaciones con glifosato y ganadería extensiva en el área rural del Municipio de El Retorno, Meta.</v>
          </cell>
        </row>
        <row r="18725">
          <cell r="E18725">
            <v>795025299627</v>
          </cell>
          <cell r="F18725" t="str">
            <v>Construir e instalar  kioscos digitales en las sedes educativas de los ocho núcleos veredales del municipio del Retorno, Guaviare.</v>
          </cell>
        </row>
        <row r="18726">
          <cell r="E18726">
            <v>795025299639</v>
          </cell>
          <cell r="F18726" t="str">
            <v>Dotar de un banco de Maquinaria amarilla adicional para la conformación y mantenimiento de las vías terciarias, adecuación de tierras y mantenimiento de drenajes del municipio del Retorno, Guaviare.</v>
          </cell>
        </row>
        <row r="18727">
          <cell r="E18727">
            <v>795025299656</v>
          </cell>
          <cell r="F18727" t="str">
            <v>Realizar un estudio de recategorización, legalización e inventario de la red víal terciaria del Municipio de El Retorno, Guaviare.</v>
          </cell>
        </row>
        <row r="18728">
          <cell r="E18728">
            <v>795025299675</v>
          </cell>
          <cell r="F18728" t="str">
            <v>Mejorar  72 km a través de pavimentación de la vía primaria que conecta los municipios San Jose - El Retorno - Calamar</v>
          </cell>
        </row>
        <row r="18729">
          <cell r="E18729">
            <v>795025299691</v>
          </cell>
          <cell r="F18729" t="str">
            <v>Proveer soluciones de energías alternativas, especialmente fotovoltaicas, para las familias dispersas de 11 veredas en el Municipio de Puerto Concordia -Meta.</v>
          </cell>
        </row>
        <row r="18730">
          <cell r="E18730">
            <v>795025299709</v>
          </cell>
          <cell r="F18730" t="str">
            <v>Realizar rehabilitación y mantenimiento de 555 km de vías secundarias y terciarias en 20 tramos en el municipio del Retorno, Guaviare.</v>
          </cell>
        </row>
        <row r="18731">
          <cell r="E18731">
            <v>795025299715</v>
          </cell>
          <cell r="F18731" t="str">
            <v>Instalar dos antenas de telefonía celular e Internet (voz y datos) en la inspección el Cerrito y vereda Nueva Primavera del municipio del Retorno, Guaviare</v>
          </cell>
        </row>
        <row r="18732">
          <cell r="E18732">
            <v>795025299720</v>
          </cell>
          <cell r="F18732" t="str">
            <v>Ampliar la cobertura de la Red Eléctrica del municipio del Retorno, Guaviare</v>
          </cell>
        </row>
        <row r="18733">
          <cell r="E18733">
            <v>795200317699</v>
          </cell>
          <cell r="F18733" t="str">
            <v>Instalar panel solar para las instituciones educativas donde se requieran de acuerdo a un estudio técnico previo para las instituciones educativas de los resguardos y núcleos veredales ubicados en la zona rural del municipio de Miraflores.</v>
          </cell>
        </row>
        <row r="18734">
          <cell r="E18734">
            <v>795200317710</v>
          </cell>
          <cell r="F18734" t="str">
            <v>Dotar de un banco de maquinaria amarilla municipal, para la conformación, mantenimiento y estabilización de las vías terciarias, adecuación de tierras y mantenimiento de drenajes del municipio de Miraflores, Guaviare.</v>
          </cell>
        </row>
        <row r="18735">
          <cell r="E18735">
            <v>795200317842</v>
          </cell>
          <cell r="F18735" t="str">
            <v>Proveer el servicio de energía rural mediante Fuentes No Convencionales, especialmente fotovoltaicas, al 100% de los hogares rurales, resguardos, consejos comunitarios Afrodescendientes y sedes educativas del municipio de Miraflores, Guaviare</v>
          </cell>
        </row>
        <row r="18736">
          <cell r="E18736">
            <v>795200317869</v>
          </cell>
          <cell r="F18736" t="str">
            <v>Realizar rehabilitación y mantenimiento de 130 km de vías terciarias rurales y en resguardos indígenas, mediante la conformación de calzadas y construcción de obras de arte en el municipio de Miraflores, Guaviare</v>
          </cell>
        </row>
        <row r="18737">
          <cell r="E18737">
            <v>795200317880</v>
          </cell>
          <cell r="F18737" t="str">
            <v xml:space="preserve">Implementar el programa de kiosko Vive digital del ministerio de la TIC´s para las instituciones educativas de los resguardos indígenas y núcleos veredales de la zona rural en el municipio de Miraflores Guaviare. </v>
          </cell>
        </row>
        <row r="18738">
          <cell r="E18738">
            <v>795200317899</v>
          </cell>
          <cell r="F18738" t="str">
            <v>Reubicar a través de estudios, diseños y construcción, una nueva pista de aterrizaje pavimentada en el municipio de Miraflores, Guaviare.</v>
          </cell>
        </row>
        <row r="18739">
          <cell r="E18739">
            <v>795200317912</v>
          </cell>
          <cell r="F18739" t="str">
            <v>Dotar de herramientas menores los resguardos y comunidades indigenas y campesinas para la limpieza y mantenimiento de caminos terrestres y fluviales en el Municipio de  Miraflores-Guaviare</v>
          </cell>
        </row>
        <row r="18740">
          <cell r="E18740">
            <v>795200317924</v>
          </cell>
          <cell r="F18740" t="str">
            <v>Instalar antenas de telefonía celular e Internet (voz y datos) en 7 centros poblados del municipio de Miraflores, Guaviare.</v>
          </cell>
        </row>
        <row r="18741">
          <cell r="E18741">
            <v>795200317943</v>
          </cell>
          <cell r="F18741" t="str">
            <v>Construir e instalar 9 kioscos digitales en sedes educativas, resguardos y consejos comunitarios, en el municipio de Miraflores, Guaviare.</v>
          </cell>
        </row>
        <row r="18742">
          <cell r="E18742">
            <v>795200317959</v>
          </cell>
          <cell r="F18742" t="str">
            <v>Construir tres puentes peatonales de 100m, 180m y 400m en los resguardo Centro Miraflores y Puerto Monfort municipio  Miraflores-Guaviare.</v>
          </cell>
        </row>
        <row r="18743">
          <cell r="E18743">
            <v>720907326050</v>
          </cell>
          <cell r="F18743" t="str">
            <v>Realizar estudios y diseños y mejoramiento de la Infraestructura del Centro de Salud ubicado en la comunidad de Morichal Viejo Municipio El Retorno - Guaviare.</v>
          </cell>
        </row>
        <row r="18744">
          <cell r="E18744">
            <v>720907326056</v>
          </cell>
          <cell r="F18744" t="str">
            <v>Diseñar e implementar estrategias que fomenten la prestación de los servicios de salud preventiva y curativa a las comunidades indígenas  del Resguardo Morichal Viejo de El Retorno - Guaviare.</v>
          </cell>
        </row>
        <row r="18745">
          <cell r="E18745">
            <v>720907326079</v>
          </cell>
          <cell r="F18745" t="str">
            <v>Realizar talleres de capacitación de medicina propia que  fomente el aprendizaje a jóvenes y permitir el relevo generacional de sabedores ancestrales de las comunidades del Resguardo Morichal Viejo.</v>
          </cell>
        </row>
        <row r="18746">
          <cell r="E18746">
            <v>720907326267</v>
          </cell>
          <cell r="F18746" t="str">
            <v>Gestionar la contratación  de los Médicos tradicionales bajo el principio de oportunidad, en los Centros de Salud del Resguardo Morichal Viejo en El Retorno - Guaviare.</v>
          </cell>
        </row>
        <row r="18747">
          <cell r="E18747">
            <v>720907326348</v>
          </cell>
          <cell r="F18747" t="str">
            <v>Realizar estudios y diseños de viabilización técnica y construcción y dotación  de 7 Puestos de Salud en las comunidades del Resguardo Indígena Morichal Viejo  en El Retorno - Guaviare.</v>
          </cell>
        </row>
        <row r="18748">
          <cell r="E18748">
            <v>720907326366</v>
          </cell>
          <cell r="F18748" t="str">
            <v>Gestionar y apoyar la afiliación a todos los habitantes del Resguardo Morichal Viejo directamente  a los servicios de salud de la ESE Departamental del Guaviare</v>
          </cell>
        </row>
        <row r="18749">
          <cell r="E18749">
            <v>720907326391</v>
          </cell>
          <cell r="F18749" t="str">
            <v>Realizar estudios y diseños y construcción de un Centro de Salud con su respectiva dotación y contratación de profesionales en el Resguardo Morichal Viejo Municipio de El Retorno Guaviare</v>
          </cell>
        </row>
        <row r="18750">
          <cell r="E18750">
            <v>720907329209</v>
          </cell>
          <cell r="F18750" t="str">
            <v>Realizar estudios de viabilización que permitan dotar de ambulancia fluvial para el transporte de pacientes de las comunidades indígenas del Resguardo Morichal Viejo de El Retorno – Guaviare.</v>
          </cell>
        </row>
        <row r="18751">
          <cell r="E18751">
            <v>795001308540</v>
          </cell>
          <cell r="F18751" t="str">
            <v>Contratar técnicos auxiliares del área de la salud étnicos que presten los servicios de salud a todas las comunidades étnicas de los 8 resguardos indígenas del municipio de San José del Guaviare</v>
          </cell>
        </row>
        <row r="18752">
          <cell r="E18752">
            <v>795001308568</v>
          </cell>
          <cell r="F18752" t="str">
            <v>Adaptar, socializar, Implementar y evaluar el impacto del Sistema Indígena de Salud Propia Intercultural – SISPI, para los pueblos indígenas del municipio de San José del Guaviare</v>
          </cell>
        </row>
        <row r="18753">
          <cell r="E18753">
            <v>795001308604</v>
          </cell>
          <cell r="F18753" t="str">
            <v>Incentivar y fortalecer las prácticas de medicina ancestral, mediante encuentros que permita compartir saberes de la medicina ancestral con la occidental en los resguardos indígena del municipio de San José del Guaviare</v>
          </cell>
        </row>
        <row r="18754">
          <cell r="E18754">
            <v>795001308685</v>
          </cell>
          <cell r="F18754" t="str">
            <v>Adaptar, socializar, Implementar y evaluar el impacto de la política pública de prevención del consumo de sustancias psicoactivas, desde un enfoque de derechos humanos y salud pública para el área rural y rural dispersa del municipio de San José del Guaviare</v>
          </cell>
        </row>
        <row r="18755">
          <cell r="E18755">
            <v>795001308716</v>
          </cell>
          <cell r="F18755" t="str">
            <v>Prestar el servicio de rehabilitación a población con problemas de consumo de sustancias psicoactivas, por parte de los prestadores del servicio de salud, en el municipio de San José del Guaviare</v>
          </cell>
        </row>
        <row r="18756">
          <cell r="E18756">
            <v>795001308741</v>
          </cell>
          <cell r="F18756" t="str">
            <v>Dotar y asegurar el sostenimiento de transporte Fluvial (voladora) a la E.S.E primer nivel y garantizar la prestación de servicios de trasporte asistencial desde el sitio de ocurrencia del evento en salud del usuario en zona rural y rural dispersa del municipio del municipio de San José del Guaviare</v>
          </cell>
        </row>
        <row r="18757">
          <cell r="E18757">
            <v>795001308760</v>
          </cell>
          <cell r="F18757" t="str">
            <v>Adquirir unidad móvil de atención en salud terrestre que permita la realización de brigadas a la población rural y rural dispersa del municipio de San José del Guaviare</v>
          </cell>
        </row>
        <row r="18758">
          <cell r="E18758">
            <v>795001308778</v>
          </cell>
          <cell r="F18758" t="str">
            <v>Contratar Talento Humano en Salud, para realización de brigadas en las unidades móviles, beneficiando la población indígena y campesina rural y rural dispersa del municipio de San José del Guaviare</v>
          </cell>
        </row>
        <row r="18759">
          <cell r="E18759">
            <v>795001308788</v>
          </cell>
          <cell r="F18759" t="str">
            <v>Adecuar los servicios existentes (infraestructura, dotación y medios de comunicación) al Hospital de segundo nivel del municipio de San José del Guaviare</v>
          </cell>
        </row>
        <row r="18760">
          <cell r="E18760">
            <v>795001308803</v>
          </cell>
          <cell r="F18760" t="str">
            <v xml:space="preserve">Adecuar la oferta de servicio de salud existente en los aspectos en los que se detecte insuficiencia infraestructura, dotación, incluyendo medios de comunicación en la zona rural y rural dispersa en el municipio San José del Guaviare </v>
          </cell>
        </row>
        <row r="18761">
          <cell r="E18761">
            <v>795001308811</v>
          </cell>
          <cell r="F18761" t="str">
            <v>Diseñar estrategia e implementar la oferta del servicio de telemedicina en las modalidades de emisor desde el primer nivel al segundo nivel de complejidad, del segundo al tercer nivel de complejidad y como receptor el segundo nivel del primer nivel de complejidad a los campesinos y población del municipio de San José del Guaviare</v>
          </cell>
        </row>
        <row r="18762">
          <cell r="E18762">
            <v>795001308836</v>
          </cell>
          <cell r="F18762" t="str">
            <v xml:space="preserve">Aumentar la cobertura en aseguramiento al Sistema general de seguridad social en salud SGSSS en las zonas rural y rural dispersa del municipio de San José del Guaviare  </v>
          </cell>
        </row>
        <row r="18763">
          <cell r="E18763">
            <v>795001308840</v>
          </cell>
          <cell r="F18763" t="str">
            <v>Garantizar la continuidad en la prestación de servicios en la red habilitada en el primer nivel de atención del municipio de San José del Guaviare</v>
          </cell>
        </row>
        <row r="18764">
          <cell r="E18764">
            <v>795001308845</v>
          </cell>
          <cell r="F18764" t="str">
            <v>Diseñar, implementar y fortalecer los programas de control de Enfermedades Transmitidas por Vectores en todos los núcleos veredales del municipio de San José del Guaviare</v>
          </cell>
        </row>
        <row r="18765">
          <cell r="E18765">
            <v>795001308862</v>
          </cell>
          <cell r="F18765" t="str">
            <v>Mejorar la oferta de las subespecialidades en la ESE Hospital de segundo Nivel de atención, garantizando los servicios de especialistas a la población rural del municipio de San José del Guaviare</v>
          </cell>
        </row>
        <row r="18766">
          <cell r="E18766">
            <v>795001308914</v>
          </cell>
          <cell r="F18766" t="str">
            <v>Gestionar la articulación intersectorial para la construcción de un hogar de paso materno infantil para las usuarias de la zona rural y rural dispersa del Municipio de San José del Guaviare</v>
          </cell>
        </row>
        <row r="18767">
          <cell r="E18767">
            <v>795015317766</v>
          </cell>
          <cell r="F18767" t="str">
            <v xml:space="preserve"> Capacitar y Fortalecer en conocimientos de medicina tradicional a las comunidades indígenas para mantener y recuperar la identidad cultural propia étnica en el municipio de Calamar- Guaviare.</v>
          </cell>
        </row>
        <row r="18768">
          <cell r="E18768">
            <v>795015317804</v>
          </cell>
          <cell r="F18768" t="str">
            <v>Crear grupos extramurales conformados por profesionales y técnicos del área de la salud para garantizar el acceso, de la población étnica y campesina rural y rural dispersa, a los diferentes servicios de forma periódica y permanente con enfoque diferencial y de género en el territorio del municipio de Calamar-Guaviare.</v>
          </cell>
        </row>
        <row r="18769">
          <cell r="E18769">
            <v>795015317832</v>
          </cell>
          <cell r="F18769" t="str">
            <v>Reactivar la contratación de Médicos tradicionales y Técnicos en Salud que garanticen la atención en medicina tradicional y atención primaria en salud a las comunidades indígenas del municipio de Calamar Guaviare.</v>
          </cell>
        </row>
        <row r="18770">
          <cell r="E18770">
            <v>795015318039</v>
          </cell>
          <cell r="F18770" t="str">
            <v xml:space="preserve">Mejorar los Micro puestos de Salud en los Inter veredales La Unión, La Ceiba y las Damas para garantizar la prestación del servicio con calidad a la población habitante de estos sectores en el municipio de Calamar.	</v>
          </cell>
        </row>
        <row r="18771">
          <cell r="E18771">
            <v>795015318071</v>
          </cell>
          <cell r="F18771" t="str">
            <v>Construir los centros de atención comunitario para la atención, recuperación y promoción en medicina tradicional en las tres comunidades indígenas de la Yuquera, el Itilla y la reforma del municipio de Calamar Guaviare.</v>
          </cell>
        </row>
        <row r="18772">
          <cell r="E18772">
            <v>795015318109</v>
          </cell>
          <cell r="F18772" t="str">
            <v>Dotar con botes tipo deslizador, con motor 40 HP para el traslado de pacientes desde las comunidades Indígenas La Yuquera y la Reforma hasta el casco urbano del municipio de Calamar - Guaviare.</v>
          </cell>
        </row>
        <row r="18773">
          <cell r="E18773">
            <v>795015318158</v>
          </cell>
          <cell r="F18773" t="str">
            <v>Dotar con insumos y material medicoquiurgico los micro puestos de Salud Inter veredales a construir en La Unión, las Damas, la Ceiba;  y con Equipos Médicos de última tecnología el Hospital de primer nivel para el mejoramiento de la calidad y la prestación del servicio en el municipio de Calamar-Guaviare.</v>
          </cell>
        </row>
        <row r="18774">
          <cell r="E18774">
            <v>795015318200</v>
          </cell>
          <cell r="F18774" t="str">
            <v>Dotar de un transporte asistencial básico (TAB) tipo camioneta 4x4 que permita brindar atención oportuna a las ocurrencias del evento en salud de las comunidades étnicas y campesinas del sector rural y disperso hasta los puntos de atención dentro y fuera del municipio de Calamar-Guaviare.</v>
          </cell>
        </row>
        <row r="18775">
          <cell r="E18775">
            <v>795015318218</v>
          </cell>
          <cell r="F18775" t="str">
            <v>Dotar de equipos para garantizar la Practica y el servicio en los centros de Atención comunitaria de Medicina Tradicional a construir en las Comunidades Indígenas del Municipio de Calamar - Guaviare.</v>
          </cell>
        </row>
        <row r="18776">
          <cell r="E18776">
            <v>795015318249</v>
          </cell>
          <cell r="F18776" t="str">
            <v xml:space="preserve"> Fortalecer el Suministro de medicamentos intrahospitalarios para garantizar la atención del paciente hospitalizado y de urgencias en el hospital de primer nivel del municipio de Calamar Guaviare.</v>
          </cell>
        </row>
        <row r="18777">
          <cell r="E18777">
            <v>795015318284</v>
          </cell>
          <cell r="F18777" t="str">
            <v>Contratar profesionales en Psicología para la atención de la población Víctima del conflicto, población en situación de discapacidad, población vulnerable, mujeres mejorando la oferta institucional en el hospital de primer nivel del municipio de Calamar-Guaviare.</v>
          </cell>
        </row>
        <row r="18778">
          <cell r="E18778">
            <v>795015318314</v>
          </cell>
          <cell r="F18778" t="str">
            <v>Capacitar a las comunidades en temas de atención en primeros auxilios para resolver eventos de salud no vitales y dotarlos con un botiquín y camillas de traslado, beneficiando a todas las veredas del municipio de Calamar-Guaviare.</v>
          </cell>
        </row>
        <row r="18779">
          <cell r="E18779">
            <v>795015318326</v>
          </cell>
          <cell r="F18779" t="str">
            <v>Fortalecer los Programas de atención a la población Discapacitada, con el suministro de ayudas Ortésicas y de Autosuficiencia, en el área urbana y rural del municipio de Calamar-Guaviare.</v>
          </cell>
        </row>
        <row r="18780">
          <cell r="E18780">
            <v>795025299445</v>
          </cell>
          <cell r="F18780" t="str">
            <v>Construir y dotar un micro puesto de salud en el resguardo indígena la Asunción del Municipio del Retorno Guaviare</v>
          </cell>
        </row>
        <row r="18781">
          <cell r="E18781">
            <v>795025299472</v>
          </cell>
          <cell r="F18781" t="str">
            <v>Incentivar y fortalecer las prácticas de medicina ancestral, mediante encuentros que permita compartir saberes de la medicina ancestral con la occidental en los resguardos indígena del municipio del Retorno Guaviare</v>
          </cell>
        </row>
        <row r="18782">
          <cell r="E18782">
            <v>795025299594</v>
          </cell>
          <cell r="F18782" t="str">
            <v>Adquirir unidades móviles de atención en salud extramural, fluvial y terrestre que permita la realización de brigadas a la población rural y rural dispersa del municipio del Retorno Guaviare</v>
          </cell>
        </row>
        <row r="18783">
          <cell r="E18783">
            <v>795025299624</v>
          </cell>
          <cell r="F18783" t="str">
            <v xml:space="preserve">Dotar  equipos de telecomunicación en los micro puestos y puestos de salud de los centros poblados e implementación del programa de telemedicina en el Hospital Nivel I de El Retorno Guaviare </v>
          </cell>
        </row>
        <row r="18784">
          <cell r="E18784">
            <v>795025299628</v>
          </cell>
          <cell r="F18784" t="str">
            <v>Contratar 2 médicos generales que garantice la atención en servicios de salud de manera rotativa en los micro puestos y puestos de salud del municipio de el Retorno Guaviare</v>
          </cell>
        </row>
        <row r="18785">
          <cell r="E18785">
            <v>795025299663</v>
          </cell>
          <cell r="F18785" t="str">
            <v>Diseñar, implementar y fortalecer los programas de control de Enfermedades Transmitidas por Vectores en todos los núcleos veredales del municipio de El Retorno Guaviare</v>
          </cell>
        </row>
        <row r="18786">
          <cell r="E18786">
            <v>795025299674</v>
          </cell>
          <cell r="F18786" t="str">
            <v>Realizar 4 jornadas de especialistas al año en unidades móviles, en Zona Urbana y los centros poblados de San Lucas, La Paz y La Libertad, del municipio del Retorno Guaviare</v>
          </cell>
        </row>
        <row r="18787">
          <cell r="E18787">
            <v>795025299681</v>
          </cell>
          <cell r="F18787" t="str">
            <v>Contratar Talento Humano en Salud, para realización de brigadas en las unidades móviles, beneficiando la población indígena y campesina rural y rural dispersa de todos los núcleos veredales de El municipio del Retorno Guaviare</v>
          </cell>
        </row>
        <row r="18788">
          <cell r="E18788">
            <v>795025299700</v>
          </cell>
          <cell r="F18788" t="str">
            <v>Dotar de equipos biomédicos, mobiliario, equipos tecnológicos y calibración de equipos existentes en micro puestos, puestos y Hospital nivel I del municipio de El Retorno Guaviare</v>
          </cell>
        </row>
        <row r="18789">
          <cell r="E18789">
            <v>795025299714</v>
          </cell>
          <cell r="F18789" t="str">
            <v xml:space="preserve">Adecuar la oferta de servicio de salud existente en los aspectos en los que se detecte insuficiencia (infraestructura, dotación, incluyendo medios de comunicación en la zona rural y rural dispersa en el municipio de El Retorno Guaviare </v>
          </cell>
        </row>
        <row r="18790">
          <cell r="E18790">
            <v>795025299725</v>
          </cell>
          <cell r="F18790" t="str">
            <v>Dotar de transporte asistencial (TAB – TAM) a la Red Pública y garantizar la prestación de servicios de trasporte asistencial desde el sitio de ocurrencia del evento en salud del usuario en zona rural y rural dispersa del municipio de El Retorno Guaviare.</v>
          </cell>
        </row>
        <row r="18791">
          <cell r="E18791">
            <v>795025299729</v>
          </cell>
          <cell r="F18791" t="str">
            <v xml:space="preserve"> Construir un hogar de paso materno infantil para las usuarias de la zona rural y rural dispersa del Municipio de El Retorno Guaviare</v>
          </cell>
        </row>
        <row r="18792">
          <cell r="E18792">
            <v>795025299736</v>
          </cell>
          <cell r="F18792" t="str">
            <v>Definir estrategia para dispensación de medicamentos ambulatorios por parte de los aseguradores en zona rural y zona rural dispersa del municipio de El Retorno Guaviare</v>
          </cell>
        </row>
        <row r="18793">
          <cell r="E18793">
            <v>795025299741</v>
          </cell>
          <cell r="F18793" t="str">
            <v>Desarrollar capacitacion en deberes y derechos de los usuarios, así como las rutas de atención en salud a la población rural y rural dispersa del municipio de el Retorno Guaviare</v>
          </cell>
        </row>
        <row r="18794">
          <cell r="E18794">
            <v>795025299746</v>
          </cell>
          <cell r="F18794" t="str">
            <v>Incentivar y fortalecer las prácticas de medicina tradicional AFRO, mediante encuentros que permita compartir saberes de la medicina tradicional Afro con la occidental en los espacios de los consejos comunitarios AFRO del municipio de El Retorno Guaviare</v>
          </cell>
        </row>
        <row r="18795">
          <cell r="E18795">
            <v>795200317697</v>
          </cell>
          <cell r="F18795" t="str">
            <v>Gestionar la articulación intersectorial para la creación de un espacio de estudio e investigación científica basada en las plantas naturales de la región (Jardín Botánico) para beneficio de la comunidad de los 14 Resguardos Indigenas del municipio de Miraflores – Guaviare</v>
          </cell>
        </row>
        <row r="18796">
          <cell r="E18796">
            <v>795200317703</v>
          </cell>
          <cell r="F18796" t="str">
            <v>Brindar curso de primer respondiente en forma gratuita por parte de la dirección territorial de salud, con el fin de obtener conocimientos básicos para responder adecuadamente a la población de la zona rural y rural dispersa del municipio de Miraflores Guaviare</v>
          </cell>
        </row>
        <row r="18797">
          <cell r="E18797">
            <v>795200317711</v>
          </cell>
          <cell r="F18797" t="str">
            <v>Gestionar ante entidades competentes que permita fortalecer y promover la medicina ancestral y tradicional en los Resguardos Indígenas de Bacatá Arara Jaimacurú, Vuelta del Alivio, Lagos del Paso, El Remanso, Lagos del Dorado, Yavilla II, Puerto Nare, Centro Miraflores, Puerto Monforth, Puerto Esperanza, Puerto Viejo, Puerto Palma, Tucan de Caño Giriza y Barranquillita en Miraflores – Guaviare</v>
          </cell>
        </row>
        <row r="18798">
          <cell r="E18798">
            <v>795200317747</v>
          </cell>
          <cell r="F18798" t="str">
            <v>Implementar la estrategia de atención primaria a través de jornadas de atención extramural de manera permanente conformado por equipo interdisciplinario, para garantizar la oportunidad, accesibilidad, pertinencia, continuidad, seguridad y humanización de los servicios de salud a la comunidad rural y rural dispersa de la comunidad del municipio de Miraflores - Guaviare</v>
          </cell>
        </row>
        <row r="18799">
          <cell r="E18799">
            <v>795200317765</v>
          </cell>
          <cell r="F18799" t="str">
            <v>Contratar Talento Humano en Salud, para realización de brigadas y jornadas en Salud, beneficiando la población Afro, indígena y campesina rural y rural dispersa de todos los núcleos veredales de El municipio del Miraflores Guaviare</v>
          </cell>
        </row>
        <row r="18800">
          <cell r="E18800">
            <v>795200317794</v>
          </cell>
          <cell r="F18800" t="str">
            <v>Fortalecer las capacidades del talento humano en salud, que forman parte de la red integrada de atención en salud del prestador primario (hospital primer nivel y puestos de salud) del municipio de Miraflores - Guaviare</v>
          </cell>
        </row>
        <row r="18801">
          <cell r="E18801">
            <v>795200317882</v>
          </cell>
          <cell r="F18801" t="str">
            <v xml:space="preserve">Definir estrategia para dispensación de medicamentos ambulatorios por parte de los aseguradores en zona rural y zona rural dispersa del municipio de Miraflores, Guaviare </v>
          </cell>
        </row>
        <row r="18802">
          <cell r="E18802">
            <v>795200317905</v>
          </cell>
          <cell r="F18802" t="str">
            <v>Realizar 3 jornadas de especialistas al año en la Red de Servicios de Salud de Primer nivel de la zona urbana del municipio de Miraflores - Guaviare</v>
          </cell>
        </row>
        <row r="18803">
          <cell r="E18803">
            <v>795200317930</v>
          </cell>
          <cell r="F18803" t="str">
            <v xml:space="preserve">Dotar de transporte asistencial (TAB) a la Red Pública (fluvial y terrestre) y garantizar la prestación de servicios de trasporte asistencial en salud a la población Afro, indígena y campesina de la zona rural y rural dispersa del municipio de Miraflores, Guaviare </v>
          </cell>
        </row>
        <row r="18804">
          <cell r="E18804">
            <v>795200318012</v>
          </cell>
          <cell r="F18804" t="str">
            <v>Adecuar la oferta de servicios de salud existente según la ley lo permita (construcción, adecuación, dotación y medios de comunicación) a 6 Puestos de Salud de los centros poblados del área rural y rural dispersa del municipio de Miraflores Guaviare</v>
          </cell>
        </row>
        <row r="18805">
          <cell r="E18805">
            <v>795200318028</v>
          </cell>
          <cell r="F18805" t="str">
            <v xml:space="preserve">Adaptar, socializar, Implementar y evaluar el impacto del Sistema Indígena de Salud Propia Intercultural – SISPI, para los pueblos indígenas en el municipio de Miraflores Guaviare </v>
          </cell>
        </row>
        <row r="18806">
          <cell r="E18806">
            <v>795200318045</v>
          </cell>
          <cell r="F18806" t="str">
            <v>Gestionar la articulación intersectorial para la disposición de un hogar de paso para los usuarios de la zona rural y rural dispersa del Municipio de Miraflores - Guaviare</v>
          </cell>
        </row>
        <row r="18807">
          <cell r="E18807">
            <v>795200318063</v>
          </cell>
          <cell r="F18807" t="str">
            <v>Construir un Hospital de primer nivel de atención con la dotación de equipos biomédicos, elementos de funcionamiento, Talento humano en salud suficiente y calificado, servicio de imágenes diagnosticas (RX - ecografía) y telemedicina en el municipio de Miraflores – Guaviare</v>
          </cell>
        </row>
        <row r="18808">
          <cell r="E18808">
            <v>795200318075</v>
          </cell>
          <cell r="F18808" t="str">
            <v xml:space="preserve">Dotar de un deslizador con los equipos, insumos necesarios y sostenimiento de este, motor con la potencia necesaria (40 HP) para transportar pacientes de los Resguardos y núcleos veredales del municipio de Miraflores-Guaviare </v>
          </cell>
        </row>
        <row r="18809">
          <cell r="E18809">
            <v>795200318100</v>
          </cell>
          <cell r="F18809" t="str">
            <v>Incentivar y fortalecer las prácticas de medicina tradicional AFRO, mediante encuentros que permita compartir saberes de la medicina tradicional Afro con la occidental en los espacios de los consejos comunitarios AFRO del municipio de Miraflores - Guaviare</v>
          </cell>
        </row>
        <row r="18810">
          <cell r="E18810">
            <v>795200318124</v>
          </cell>
          <cell r="F18810" t="str">
            <v xml:space="preserve">Aumentar la cobertura en aseguramiento al Sistema general de seguridad social en salud SGSSS y ampliar la oferta de Empresa Administradora de Plan de Beneficios EAPB en el municipio de Miraflores - Guaviare </v>
          </cell>
        </row>
        <row r="18811">
          <cell r="E18811">
            <v>720907326431</v>
          </cell>
          <cell r="F18811" t="str">
            <v>Adelantar estudios y diseños, construcción y dotación de  11 aulas escolares, 11 bibliotecas con sala de sistemas y 11 laboratorios de ciencia en cada una de las sedes educativas de las comunidades del Resguardo Morichal Viejo de El Retorno – Guaviare</v>
          </cell>
        </row>
        <row r="18812">
          <cell r="E18812">
            <v>720907326453</v>
          </cell>
          <cell r="F18812" t="str">
            <v xml:space="preserve">Implementar  proyectos pedagógicos que incluyan talleres de liderazgo dirigido a toda la comunidad en especial docentes, sabedores y autoridades indígenas del Resguardo Morichal Viejo </v>
          </cell>
        </row>
        <row r="18813">
          <cell r="E18813">
            <v>720907326535</v>
          </cell>
          <cell r="F18813" t="str">
            <v>Diseñar e implementar un programa de educación en Auxiliar de Enfermería para jóvenes Indígenas del resguardo morichal viejo del municipio de El Retorno - Guaviare.</v>
          </cell>
        </row>
        <row r="18814">
          <cell r="E18814">
            <v>720907326599</v>
          </cell>
          <cell r="F18814" t="str">
            <v>Realizar estudios y diseños, dotar e instalar parques infantiles en cada una de las 11 instituciones educativas de las comunidades del Resguardo Morichal Viejo en El Retorno - Guaviare.</v>
          </cell>
        </row>
        <row r="18815">
          <cell r="E18815">
            <v>720907326612</v>
          </cell>
          <cell r="F18815" t="str">
            <v>Apoyar la educación superior para formar médicos tradicionales indígenas de las comunidades del Resguardo Indígena Morichal Viejo del municipio de El Retorno - Guaviare</v>
          </cell>
        </row>
        <row r="18816">
          <cell r="E18816">
            <v>720907326614</v>
          </cell>
          <cell r="F18816" t="str">
            <v>Gestionar y apoyar el nombramiento en propiedad de los etnos educadores que laboran en los 11 Centros Educativos de las comunidades indígenas del Resguardo Morichal Viejo de El Retorno - Guaviare</v>
          </cell>
        </row>
        <row r="18817">
          <cell r="E18817">
            <v>720907326632</v>
          </cell>
          <cell r="F18817" t="str">
            <v xml:space="preserve">Realizar estudios y diseños y construcción de placas deportivas en cada una de las 11 instituciones educativas de las comunidades del Resguardo Morichal Viejo de El Retorno - Guaviare </v>
          </cell>
        </row>
        <row r="18818">
          <cell r="E18818">
            <v>720907326672</v>
          </cell>
          <cell r="F18818" t="str">
            <v>Realizar estudios y diseños y mejoramiento de la  Infraestructura del internado existente en la comunidad de Morichal Viejo el cual hace parte de las 11 comunidades del Resguardo Morichal Viejo de El Retorno - Guaviare.</v>
          </cell>
        </row>
        <row r="18819">
          <cell r="E18819">
            <v>720907326676</v>
          </cell>
          <cell r="F18819" t="str">
            <v>Diseñar una estrategia que permita desarrollar programas de alfabetización de adultos para las 11 comunidades del Resguardo Morichal Viejo de El Retorno - Guaviare</v>
          </cell>
        </row>
        <row r="18820">
          <cell r="E18820">
            <v>720907326686</v>
          </cell>
          <cell r="F18820" t="str">
            <v>Desarrollar un programa pedagógico de fortalecimiento de la Lengua Materna  en las 11 comunidades del Resguardo Morichal Viejo de El Retorno - Guaviare.</v>
          </cell>
        </row>
        <row r="18821">
          <cell r="E18821">
            <v>720907326756</v>
          </cell>
          <cell r="F18821" t="str">
            <v>Realizar estudio y diseños para construir y dotar 11 aulas escolares, 11 bibliotecas con sala de sistemas y 11 laboratorios de ciencia en cada una de las comunidades del Resguardo Morichal Viejo de El Retorno - Guaviare</v>
          </cell>
        </row>
        <row r="18822">
          <cell r="E18822">
            <v>720907326827</v>
          </cell>
          <cell r="F18822" t="str">
            <v>Realizar estudios y diseños, construcción y dotación de 11 restaurantes escolares para las Instituciones educativas del Resguardo Morichal Viejo de El Retorno - Guaviare.</v>
          </cell>
        </row>
        <row r="18823">
          <cell r="E18823">
            <v>720907334294</v>
          </cell>
          <cell r="F18823" t="str">
            <v>Diseñar una estrategia que fomente la ampliación y calidad de la cobertura del programa PAE para que mas niños y niñas de las escuelas de las 11 comunidades del Resguardo Morichal Viejo de El Retorno - Guaviare se vean beneficiados.</v>
          </cell>
        </row>
        <row r="18824">
          <cell r="E18824">
            <v>795001308509</v>
          </cell>
          <cell r="F18824" t="str">
            <v>Implementar un programa  de alfabetización para la población adulta, campesina e indígena de la zona rural del municipio de San José.</v>
          </cell>
        </row>
        <row r="18825">
          <cell r="E18825">
            <v>795001308559</v>
          </cell>
          <cell r="F18825" t="str">
            <v>Implementar la oferta y la cobertura de programas de educación superior pertinentes y de calidad para la población rural del municipio de San José  del Guaviare.</v>
          </cell>
        </row>
        <row r="18826">
          <cell r="E18826">
            <v>795001308579</v>
          </cell>
          <cell r="F18826" t="str">
            <v>Implementar programas de becas y subsidios de sostenimiento en educación técnica, tecnológica y superior para la población rural(hombres y mujeres) del municipio de San José del Guaviare.</v>
          </cell>
        </row>
        <row r="18827">
          <cell r="E18827">
            <v>795001308595</v>
          </cell>
          <cell r="F18827" t="str">
            <v>Mejorar la infraestructura de los internados educativos que lo requieran, en la zona rural del municipio de San José del Guaviare.</v>
          </cell>
        </row>
        <row r="18828">
          <cell r="E18828">
            <v>795001308645</v>
          </cell>
          <cell r="F18828" t="str">
            <v xml:space="preserve">Construir infraestructura de los internados en las instituciones educativas que lo requieran según estudio técnico previo, en la zona rural del municipio de San Jose del Guaviare. </v>
          </cell>
        </row>
        <row r="18829">
          <cell r="E18829">
            <v>795001308654</v>
          </cell>
          <cell r="F18829" t="str">
            <v>Mejorar  infraestructura de los internados en las instituciones educativas que lo requieran según estudio técnico previo, en la zona rural del municipio de San Jose del Guaviare.</v>
          </cell>
        </row>
        <row r="18830">
          <cell r="E18830">
            <v>795001308677</v>
          </cell>
          <cell r="F18830" t="str">
            <v>Construir infraestructura educativa en los núcleos veredales que lo requieran, ubicados en la zona rural del municipio de San José del Guaviare.</v>
          </cell>
        </row>
        <row r="18831">
          <cell r="E18831">
            <v>795001308683</v>
          </cell>
          <cell r="F18831" t="str">
            <v>Construir infraestructura educativa en los resguardos indígenas que lo requieran, ubicados en la zona rural del municipio de San José del Guaviare</v>
          </cell>
        </row>
        <row r="18832">
          <cell r="E18832">
            <v>795001308708</v>
          </cell>
          <cell r="F18832" t="str">
            <v>Abrir educación media técnica en los establecimientos educativos que por análisis técnico sea viable, en la zona rural del Municipio de San José del Guaviare.</v>
          </cell>
        </row>
        <row r="18833">
          <cell r="E18833">
            <v>795001308723</v>
          </cell>
          <cell r="F18833" t="str">
            <v>Dotar de manera general a los establecimientos educativos de acuerdo con las necesidades y requerimientos en la zona rural del municipio de San José del Guaviare.</v>
          </cell>
        </row>
        <row r="18834">
          <cell r="E18834">
            <v>795001308726</v>
          </cell>
          <cell r="F18834" t="str">
            <v>Construir unidades sanitarias en los establecimientos educativos que lo requieran en la zona rural del municipio de San José del Guaviare.</v>
          </cell>
        </row>
        <row r="18835">
          <cell r="E18835">
            <v>795001308731</v>
          </cell>
          <cell r="F18835" t="str">
            <v>Construir y dotar restaurantes escolares en los establecimientos educativos que lo requieran en la zona rural del municipio de San José del Guaviare.</v>
          </cell>
        </row>
        <row r="18836">
          <cell r="E18836">
            <v>795001308740</v>
          </cell>
          <cell r="F18836" t="str">
            <v>Crear e implementar un programa de capacitación y actualización a los docentes, con criterios de calidad y pertinencia para la zona rural del municipio de San José del Guaviare.</v>
          </cell>
        </row>
        <row r="18837">
          <cell r="E18837">
            <v>795001308752</v>
          </cell>
          <cell r="F18837" t="str">
            <v>Mejorar y ampliar el servicio de transporte escolar fluvial y terrestre. De manera oportuna, permanente, de calidad y pertinente para la zona rural del municipio de San José del Guaviare.</v>
          </cell>
        </row>
        <row r="18838">
          <cell r="E18838">
            <v>795001308835</v>
          </cell>
          <cell r="F18838" t="str">
            <v xml:space="preserve">Implementar programas de educación especial para personas con discapacidad, en los 8 núcleos veredales y 6 resguardos indígenas en la zona rural de San José del Guaviare - Guaviare </v>
          </cell>
        </row>
        <row r="18839">
          <cell r="E18839">
            <v>795001308858</v>
          </cell>
          <cell r="F18839" t="str">
            <v>Construir infraestructura deportiva y recreativa donde se requiera según estudio técnico previo, en la zona rural del Municipio de San José del Guaviare.</v>
          </cell>
        </row>
        <row r="18840">
          <cell r="E18840">
            <v>795001308878</v>
          </cell>
          <cell r="F18840" t="str">
            <v>Construir infraestructura de cultural en la zona rural del municipio de San José del Guaviare.</v>
          </cell>
        </row>
        <row r="18841">
          <cell r="E18841">
            <v>795001308897</v>
          </cell>
          <cell r="F18841" t="str">
            <v>Construir parques infantiles comunitarios y étnicos, donde se requiera según estudio técnico previo,  en la zona rural del municipio de San José del Guaviare.</v>
          </cell>
        </row>
        <row r="18842">
          <cell r="E18842">
            <v>795001308907</v>
          </cell>
          <cell r="F18842" t="str">
            <v>Construir colegios agropecuarios, donde se requiera, según estudio previo para la zona rural del municipio de San José del Guaviare.</v>
          </cell>
        </row>
        <row r="18843">
          <cell r="E18843">
            <v>795001308913</v>
          </cell>
          <cell r="F18843" t="str">
            <v xml:space="preserve">Construir el Proyecto Educativo Comunitario de cada una de las instituciones educativas indígenas de la  zona rural del municipio de  San José del Guaviare. </v>
          </cell>
        </row>
        <row r="18844">
          <cell r="E18844">
            <v>795001308915</v>
          </cell>
          <cell r="F18844" t="str">
            <v>Crear un centro de investigación de fauna, flora, geología, para conservar y dar a conocer la biodiversidad ambiental existente en el municipio de San José del Guaviare</v>
          </cell>
        </row>
        <row r="18845">
          <cell r="E18845">
            <v>795001308922</v>
          </cell>
          <cell r="F18845" t="str">
            <v>Desarrollar programas de capacitación en gestión de proyectos productivos para el emprendimiento de los jóvenes en la zona rural del municipio de San José del Guaviare.</v>
          </cell>
        </row>
        <row r="18846">
          <cell r="E18846">
            <v>795001308934</v>
          </cell>
          <cell r="F18846" t="str">
            <v>Contratar personal profesional en cultura, danza, recreación,deporte y otras disciplinas encaminadas a la economia naranja, en las escuelas rurales para una formación complementaria de los estudiantes y población en general y la integración comunitaria de las familias de San José del Guaviare.</v>
          </cell>
        </row>
        <row r="18847">
          <cell r="E18847">
            <v>795001308946</v>
          </cell>
          <cell r="F18847" t="str">
            <v>Ampliar la oferta  y cobertura de los programas dirigidos a la primera infancia  en la zona rural del municipio de San José del Guaviare.</v>
          </cell>
        </row>
        <row r="18848">
          <cell r="E18848">
            <v>795001308953</v>
          </cell>
          <cell r="F18848" t="str">
            <v>Construir hogares infantiles en los centros poblados, que brinden cobertura a las veredas cercanas, según análisis técnico en zona rural del municipio de San José del Guaviare.</v>
          </cell>
        </row>
        <row r="18849">
          <cell r="E18849">
            <v>795001308961</v>
          </cell>
          <cell r="F18849" t="str">
            <v>Construir una sede universitaria publica en San José,  con acreditación en alta calidad y asi ofrecer una mayor oferta de formación profesional local a los jóvenes rurales de San José del Guaviare.</v>
          </cell>
        </row>
        <row r="18850">
          <cell r="E18850">
            <v>795001308964</v>
          </cell>
          <cell r="F18850" t="str">
            <v>Ampliar la cobertura y presencia del SENA con programas para toda la población de las veredas que quieran fortalecer su formación agropecuaria en busca de empleo e ingresos en San José del Guaviare.</v>
          </cell>
        </row>
        <row r="18851">
          <cell r="E18851">
            <v>795001309000</v>
          </cell>
          <cell r="F18851" t="str">
            <v>Implementar programas de educación basica, media técnica, tecnológica y superior para las mujeres rurales, teniendo en cuenta el enfoque diferencial en la zona rural del municipio de San José del Guaviare</v>
          </cell>
        </row>
        <row r="18852">
          <cell r="E18852">
            <v>795001309009</v>
          </cell>
          <cell r="F18852" t="str">
            <v xml:space="preserve">Capacitar a los docentes, instructores, formadores y demás actores educativos en temas relacionados con: no consumo de sustancias psicoactivas, no violencia contra la mujer, ética y valores, etc. para la población rural del municipio de San José del Guaviare. </v>
          </cell>
        </row>
        <row r="18853">
          <cell r="E18853">
            <v>795015317756</v>
          </cell>
          <cell r="F18853" t="str">
            <v>Atender a los estudiantes de los establecimientos educativos rurales con acompañamiento psicosocial para atender afectaciones de riesgo, mejorando la calidad de vida, de la población vulnerable del municipio de Calamar-Guaviare.</v>
          </cell>
        </row>
        <row r="18854">
          <cell r="E18854">
            <v>795015317781</v>
          </cell>
          <cell r="F18854" t="str">
            <v>Ampliar el servicio de transporte escolar, de manera oportuna (40 semanas), de calidad y pertinente para la zona rural del Municipio de Calamar-Guaviare.</v>
          </cell>
        </row>
        <row r="18855">
          <cell r="E18855">
            <v>795015317827</v>
          </cell>
          <cell r="F18855" t="str">
            <v xml:space="preserve">Dotar el servicio de transporte escolar de manera pertinente y de calidad para la seguridad de los estudiantes, como dotación de motos, buses,deslizador, con sus equipos de seguridad, para que los estudiantes puedan desplazarse a los distintos establecimientos educativos y evitar la deserción escolar, en la zona rural del Municipio de Calamar Guaviare. </v>
          </cell>
        </row>
        <row r="18856">
          <cell r="E18856">
            <v>795015317875</v>
          </cell>
          <cell r="F18856" t="str">
            <v>Ampliar la oferta y la cobertura en programas de educación superior (técnica, tecnológica y universitaria), pertinentes y de calidad, a través de alianzas y convenios con SENA e IES, flexibilizando los criterios de ingreso con enfoque diferencial,para la población de la zona rural del municipio de Calamar Guaviare.</v>
          </cell>
        </row>
        <row r="18857">
          <cell r="E18857">
            <v>795015317914</v>
          </cell>
          <cell r="F18857" t="str">
            <v>Construir hogares infantiles en centros poblados, donde se requiera, de acuerdo a la sustracción del territorio de la zona determinada por  la Ley 2Da del 59 de 1959, para  implementar la atención a la primera infancia, en los (5) núcleos de la  zona Rural de Calamar Guaviare.</v>
          </cell>
        </row>
        <row r="18858">
          <cell r="E18858">
            <v>795015317961</v>
          </cell>
          <cell r="F18858" t="str">
            <v>Construir hogares infantiles en centros poblados, donde se requiera, de acuerdo a la sustracción del territorio de la zona rural determinada por la Ley 2da del 59 de 1959,  para  implementar la atención a la primera infancia de las comunidades indigenas de  2 resguardos indigenas y 1acentamiento, en la zona Rural de Calamar Guaviare.</v>
          </cell>
        </row>
        <row r="18859">
          <cell r="E18859">
            <v>795015318001</v>
          </cell>
          <cell r="F18859" t="str">
            <v>Dotar las escuelas, sedes educativas e internados,  que tengan  estudiantes indígenas, de material etnoeducativo escolar, para apoyar su aprendizaje, en el municipio de Calamar Guaviare.</v>
          </cell>
        </row>
        <row r="18860">
          <cell r="E18860">
            <v>795015318020</v>
          </cell>
          <cell r="F18860" t="str">
            <v>Gestionar la ampliación de cobertura del fondo de educación superior para los jóvenes del municipio de Calamar - Guaviare</v>
          </cell>
        </row>
        <row r="18861">
          <cell r="E18861">
            <v>795015318030</v>
          </cell>
          <cell r="F18861" t="str">
            <v xml:space="preserve">Dotar y entregar útiles Escolares a las 29 escuelas e institución educativa Las Damas del municipio de Calamar. </v>
          </cell>
        </row>
        <row r="18862">
          <cell r="E18862">
            <v>795015318061</v>
          </cell>
          <cell r="F18862" t="str">
            <v>Construir restaurantes escolares, donde se requiera, que incluya la dotación de menaje y mobiliario, con alimentos propios de la región, que permita al estudiante acceder a los alimentos durante la jornada escolar de todas las sedes educativas rurales  para el acceso y permanencia en la educación, 5 Núcleos veredales y 2 resguardos indigenas y 1acentamiento, en el municipio de  Calamar Guaviare.</v>
          </cell>
        </row>
        <row r="18863">
          <cell r="E18863">
            <v>795015318085</v>
          </cell>
          <cell r="F18863" t="str">
            <v>Construir dos aulas nuevas en las veredas la Argelia y la Ceiba, de acuerdo a la sustracción del territorio de la zona determinada por la Ley 2da del 59 de 1959,  que se requieran, según análisis técnico, y demanda poblacional, para el acceso y permanencia en la educación   en la zona rural del municipio de Calamar Guaviare.</v>
          </cell>
        </row>
        <row r="18864">
          <cell r="E18864">
            <v>795015318103</v>
          </cell>
          <cell r="F18864" t="str">
            <v>Construir un Internado con enfoque Étnico en el resguardo Indigena el Itilla, de acuerdo a la sustracción del territorio de la zona determinada por la Ley 2da del 59,  según análisis técnico, y demanda poblacional, para el acceso y permanencia en la educación de niños y niñas en la zona rural del municipio de Calamar Guaviare.</v>
          </cell>
        </row>
        <row r="18865">
          <cell r="E18865">
            <v>795015318129</v>
          </cell>
          <cell r="F18865" t="str">
            <v>Construir espacios de sano esparcimiento Polideportivos y parques infantiles,de acuerdo a la sustracción del territorio de la zona determinada por la Ley 2da del 59 de 1959,  que se requieran, según análisis técnico, en la zona rural  de los 5 Núcleos veredales del municipio de Calamar Guaviare.</v>
          </cell>
        </row>
        <row r="18866">
          <cell r="E18866">
            <v>795015318142</v>
          </cell>
          <cell r="F18866" t="str">
            <v>Implementar programas de saberes para sana convivencia, y ecuperar los conocimientos ancestrales de las comunidades indígenas del municipio de Calamra Guaviare.</v>
          </cell>
        </row>
        <row r="18867">
          <cell r="E18867">
            <v>795015318155</v>
          </cell>
          <cell r="F18867" t="str">
            <v>Diseñar e implementar un Proyecto Educativo Propio “PEP” para fomentar la tradición Tucana oriental a los 3 Resguardos Indigenas del municipio de Calamar - Guaviare</v>
          </cell>
        </row>
        <row r="18868">
          <cell r="E18868">
            <v>795015318201</v>
          </cell>
          <cell r="F18868" t="str">
            <v>Construir infraestructura  de Bibliotecas y dotación completa como material didáctico, libros actializados, moviliario, y equipos tecnológicos de la información, en los 5 Núcleos veredales, para fomentar la lectura y promover la formación cultural  comunitaria de NNAJ, adultos, mujer rural, discapacitados, victimas y población  general, en el municipio de Calamar Guaviare.</v>
          </cell>
        </row>
        <row r="18869">
          <cell r="E18869">
            <v>795015318215</v>
          </cell>
          <cell r="F18869" t="str">
            <v>Contratar docentes Indigenas de planta en  las sedes educativas rurales donde se cuente con estudiantes indigenas, con asignación salarial digna, para mejorar la calidad de la etnoeducación en el municipo de Calamar Guaviare</v>
          </cell>
        </row>
        <row r="18870">
          <cell r="E18870">
            <v>795015318223</v>
          </cell>
          <cell r="F18870" t="str">
            <v>Asignar un docente etnoeducador  en los establecimientos educativos en donde exista estudiantes indígenas para promover su cultura su lengua, tradiciones y fueros propios y autóctonos en el  Municipio de Calamar Guaviare.</v>
          </cell>
        </row>
        <row r="18871">
          <cell r="E18871">
            <v>795015318235</v>
          </cell>
          <cell r="F18871" t="str">
            <v>Construir  y dotar esapacios, como   granjas agroambientales  y agropecuarias escolares en los establecimientos educativos rurales para fomentar el conocimiento extracurricular, cuidado del medio ambiente y competencias laborales  en La Calamar Guaviare.</v>
          </cell>
        </row>
        <row r="18872">
          <cell r="E18872">
            <v>795015318244</v>
          </cell>
          <cell r="F18872" t="str">
            <v>Mejorar la infraestructura educativa de los establecimientos educativos que lo requieran,  para el acceso y permanencia en la educación, en la zona rural del municipio de Calamar Guaviare.</v>
          </cell>
        </row>
        <row r="18873">
          <cell r="E18873">
            <v>795015318262</v>
          </cell>
          <cell r="F18873" t="str">
            <v>Mejorar y ampliar el programa de Alimentación Escolar PAE, en presupuesto, calidad de la minuta (comida caliente con productos de la región), pertinencia (según jornada), tiempo (40 semanas), cobertura del 100% para mejorar la calidad y pertinencia de la educación, de todos los NNAJ, de la zona rural del municipio de Calamar Guaviare.</v>
          </cell>
        </row>
        <row r="18874">
          <cell r="E18874">
            <v>795015318272</v>
          </cell>
          <cell r="F18874" t="str">
            <v>Dotación de instrumentos musicales, Banda Marcial y trajes tradicionales  propios del Municipio, para la práctica, aprendizaje  y recuperación  de sus cantos y danzas tradicionales, en Calamar Guaviare.</v>
          </cell>
        </row>
        <row r="18875">
          <cell r="E18875">
            <v>795025298984</v>
          </cell>
          <cell r="F18875" t="str">
            <v>Construir un parque infantil para el resguardo la Asunción, teniendo en cuenta su enfoque diferencial en la zona rural del municipio del Retorno.</v>
          </cell>
        </row>
        <row r="18876">
          <cell r="E18876">
            <v>795025298995</v>
          </cell>
          <cell r="F18876" t="str">
            <v>Dotar las aulas de clase de la sede educativa en el resguardo indígena la asunción, en zona rural del municipio del Retorno</v>
          </cell>
        </row>
        <row r="18877">
          <cell r="E18877">
            <v>795025299021</v>
          </cell>
          <cell r="F18877" t="str">
            <v>Construir y dotar de una sala de computo en la sede educativa del resguardo la asunción, en zona rural del municipio del Retorno</v>
          </cell>
        </row>
        <row r="18878">
          <cell r="E18878">
            <v>795025299028</v>
          </cell>
          <cell r="F18878" t="str">
            <v>Construir y dotar un polideportivo cubierto, en resguardo La Asunción, en zona rural del municipio del Retorno.</v>
          </cell>
        </row>
        <row r="18879">
          <cell r="E18879">
            <v>795025299039</v>
          </cell>
          <cell r="F18879" t="str">
            <v>Construir y dotar un restaurante escolar para el resguardo indígena La Asunción, en la zona rural del municipio del Retorno.</v>
          </cell>
        </row>
        <row r="18880">
          <cell r="E18880">
            <v>795025299053</v>
          </cell>
          <cell r="F18880" t="str">
            <v>Mejorar el kiosko del Resguardo indígena la Asunción en la zona rural del Municipio del Retorno.</v>
          </cell>
        </row>
        <row r="18881">
          <cell r="E18881">
            <v>795025299069</v>
          </cell>
          <cell r="F18881" t="str">
            <v>Implementar y fortalecer programas de formación artística y cultural, étnicos en las comunidades indígenas de la zona rural del Municipio del Retorno Guaviare.</v>
          </cell>
        </row>
        <row r="18882">
          <cell r="E18882">
            <v>795025299071</v>
          </cell>
          <cell r="F18882" t="str">
            <v>Construir y dotar infraestructura intercultural étnica donde se requiera según estudios para la población indígena del municipio del Retorno.</v>
          </cell>
        </row>
        <row r="18883">
          <cell r="E18883">
            <v>795025299085</v>
          </cell>
          <cell r="F18883" t="str">
            <v xml:space="preserve">Construir y dotar centro intercultural en la zona rural del municipio del Retorno. </v>
          </cell>
        </row>
        <row r="18884">
          <cell r="E18884">
            <v>795025299099</v>
          </cell>
          <cell r="F18884" t="str">
            <v>Mejorar la infraestructura de los restaurantes escolares de las sedes educativas donde se requiera, según estudio técnico en la zona rural del municipio del Retorno.</v>
          </cell>
        </row>
        <row r="18885">
          <cell r="E18885">
            <v>795025299119</v>
          </cell>
          <cell r="F18885" t="str">
            <v>Implementar el programa de Hogares Comunitarios del ICBF en los centros poblados, que brinden cobertura a las veredas cercanas, según análisis técnico , en la zona rural del municipio del Retorno.</v>
          </cell>
        </row>
        <row r="18886">
          <cell r="E18886">
            <v>795025299191</v>
          </cell>
          <cell r="F18886" t="str">
            <v>Mejorar las aulas de las sedes educativas que lo requieran, según estudio técnico en la zona rural del municipio del Retorno Guaviare.</v>
          </cell>
        </row>
        <row r="18887">
          <cell r="E18887">
            <v>795025299204</v>
          </cell>
          <cell r="F18887" t="str">
            <v>Construir o mejorar unidades sanitarias donde se requieran en la zona rural del municipio del Retorno.</v>
          </cell>
        </row>
        <row r="18888">
          <cell r="E18888">
            <v>795025299248</v>
          </cell>
          <cell r="F18888" t="str">
            <v>Implementar y fortalecer programas de formación para el trabajo y el desarrollo humano, en la zona rural del municipio del Retorno.</v>
          </cell>
        </row>
        <row r="18889">
          <cell r="E18889">
            <v>795025299274</v>
          </cell>
          <cell r="F18889" t="str">
            <v>Construir aulas en las sedes educativas que lo requieran, según estudio técnico en la zona rural del municipio del Retorno Guaviare.</v>
          </cell>
        </row>
        <row r="18890">
          <cell r="E18890">
            <v>795025299334</v>
          </cell>
          <cell r="F18890" t="str">
            <v>Dotar con 1000 trajes folclóricos de las diferentes regiones de Colombia (Andina, Pacifica, Orinoquia, AmazonÍa, Cundiboyasence, etc.) para el fortalecimiento de la escuela de formación artística y cultural, teniendo en cuenta los enfoques diferenciales etnicos del municipio del retorno Guaviare</v>
          </cell>
        </row>
        <row r="18891">
          <cell r="E18891">
            <v>795025299345</v>
          </cell>
          <cell r="F18891" t="str">
            <v>Dotar de instrumentos musicales de vientos y percusión a la escuela de formación artística y cultural según el plan nacional de música y convivencia para la paz, teniendo en cuenta los enfoques diferenciales étnicos de la región, en las zonas rural del municipio del Retorno.</v>
          </cell>
        </row>
        <row r="18892">
          <cell r="E18892">
            <v>795025299394</v>
          </cell>
          <cell r="F18892" t="str">
            <v>Dotar los restaurantes escolares de las sedes educativas donde se requiera, según estudio técnico en la zona rural del municipio del Retorno.</v>
          </cell>
        </row>
        <row r="18893">
          <cell r="E18893">
            <v>795025299440</v>
          </cell>
          <cell r="F18893" t="str">
            <v>Construir y hacer mantenimiento a los parques infantiles en las sedes educativas donde se requieran, según estudio técnico para la zona rural del municipio del Retorno.</v>
          </cell>
        </row>
        <row r="18894">
          <cell r="E18894">
            <v>795025299447</v>
          </cell>
          <cell r="F18894" t="str">
            <v>Construir polideportivos cubiertos para las sedes de las instituciones educativas que lo requieran en la zona rural del municipio del Retorno.</v>
          </cell>
        </row>
        <row r="18895">
          <cell r="E18895">
            <v>795025299615</v>
          </cell>
          <cell r="F18895" t="str">
            <v>Fortalecer los programas de formación artisticos, culturales, deportivos y recreativos del municipio del Retorno, Guaviare.</v>
          </cell>
        </row>
        <row r="18896">
          <cell r="E18896">
            <v>795025299678</v>
          </cell>
          <cell r="F18896" t="str">
            <v>Implementar programas de becas, créditos escolares y subsidios de sostenimiento en educación superior para la población rural del municipio del Retorno.</v>
          </cell>
        </row>
        <row r="18897">
          <cell r="E18897">
            <v>795025299687</v>
          </cell>
          <cell r="F18897" t="str">
            <v>Capacitar a la Población vulnerable del municipio de El Retorno, Guaviare.</v>
          </cell>
        </row>
        <row r="18898">
          <cell r="E18898">
            <v>795025299693</v>
          </cell>
          <cell r="F18898" t="str">
            <v>Implementar oferta de programas de formación en emprendimiento, gestión de proyectos que lleven el fortalecimiento de su plan de vida para las mujeres rurales del municipio del Retorno.</v>
          </cell>
        </row>
        <row r="18899">
          <cell r="E18899">
            <v>795025299695</v>
          </cell>
          <cell r="F18899" t="str">
            <v>Gestionar presencia de entidades de educación superior en el municipio del Retorno, Guaviare.</v>
          </cell>
        </row>
        <row r="18900">
          <cell r="E18900">
            <v>795025299701</v>
          </cell>
          <cell r="F18900" t="str">
            <v xml:space="preserve">Dotar de un vehículo de transporte escolar para las instituciones educativas de la zona rural del municipio del Retorno.  </v>
          </cell>
        </row>
        <row r="18901">
          <cell r="E18901">
            <v>795025299712</v>
          </cell>
          <cell r="F18901" t="str">
            <v>Ampliar la oferta y cobertura de los programas de educación superior pertinentes y de calidad para la población rural del municipio del Retorno.</v>
          </cell>
        </row>
        <row r="18902">
          <cell r="E18902">
            <v>795025299716</v>
          </cell>
          <cell r="F18902" t="str">
            <v>Ampliar la formación escolar a los grados 10 y 11 en los centros poblados de la zona rural del municipio del Retorno.</v>
          </cell>
        </row>
        <row r="18903">
          <cell r="E18903">
            <v>795025299724</v>
          </cell>
          <cell r="F18903" t="str">
            <v>Construir aulas para informática en las sedes educativas de la zona rural del Municipio del Retorno.</v>
          </cell>
        </row>
        <row r="18904">
          <cell r="E18904">
            <v>795025299728</v>
          </cell>
          <cell r="F18904" t="str">
            <v>Mejorar las aulas de las sedes educativas que lo requieran, según estudio técnico en la zona rural del municipio del Retorno Guaviare.</v>
          </cell>
        </row>
        <row r="18905">
          <cell r="E18905">
            <v>795025299733</v>
          </cell>
          <cell r="F18905" t="str">
            <v>Fortalecer las instituciones educativas con un profesional en el área de psicología clínica en el municipio en la zona rural del Municipio del Retorno.</v>
          </cell>
        </row>
        <row r="18906">
          <cell r="E18906">
            <v>795025299737</v>
          </cell>
          <cell r="F18906" t="str">
            <v>Construir los internados de las sedes educativas en la zona rural del municipio del Retorno.</v>
          </cell>
        </row>
        <row r="18907">
          <cell r="E18907">
            <v>795025299740</v>
          </cell>
          <cell r="F18907" t="str">
            <v>Mejorar los internados de las sedes educativas ubicados en la zona rural del municipio del Retorno.</v>
          </cell>
        </row>
        <row r="18908">
          <cell r="E18908">
            <v>795025299743</v>
          </cell>
          <cell r="F18908" t="str">
            <v>Dotar las bibliotecas de las instituciones educativas que lo requieran en la zona rural del Municipio del Retorno</v>
          </cell>
        </row>
        <row r="18909">
          <cell r="E18909">
            <v>795200317694</v>
          </cell>
          <cell r="F18909" t="str">
            <v>Contratar talento humano  para la enseñanza de la en educación propia y tradicional, de los niños y niñas en las instituciones educativas de los resguardos indígenas y núcleos veredales en la zona rural del municipio de Miraflores.</v>
          </cell>
        </row>
        <row r="18910">
          <cell r="E18910">
            <v>795200317695</v>
          </cell>
          <cell r="F18910" t="str">
            <v>Construir placa deportiva en las instituciones educativas que lo requieran, según estudio previo técnico realizado, en las instituciones educativas de los resguardos indígenas y núcleos veredales ubicados en la zona rural del municipio de Miraflores.</v>
          </cell>
        </row>
        <row r="18911">
          <cell r="E18911">
            <v>795200317702</v>
          </cell>
          <cell r="F18911" t="str">
            <v>Mejorar y dotar la infraestructura deportiva y recreativa existente en las instituciones educativas ubicadas en los resguardos indígenas y núcleos veredales en la zona rural del municipio de Miraflores.</v>
          </cell>
        </row>
        <row r="18912">
          <cell r="E18912">
            <v>795200317709</v>
          </cell>
          <cell r="F18912" t="str">
            <v>Construir aulas en las sedes educativas que lo requieran, según estudio técnico en los resguardos indígenas y núcleos veredales de la zona rural del municipio de Miraflores Guaviare.</v>
          </cell>
        </row>
        <row r="18913">
          <cell r="E18913">
            <v>795200317716</v>
          </cell>
          <cell r="F18913" t="str">
            <v>Construir una infraestructura para funcionamiento de la panadería en la institución educativa Francisco de Paula Santander, Vereda Buenos Aires en Miraflores, Guaviare</v>
          </cell>
        </row>
        <row r="18914">
          <cell r="E18914">
            <v>795200317728</v>
          </cell>
          <cell r="F18914" t="str">
            <v>Crear y fomentar programas de preservación de las tradiciones Indígenas, y lenguas natrivas a través de la danza y la cultura de los pueblos indigenas del Municipio de Miraflores Guaviare</v>
          </cell>
        </row>
        <row r="18915">
          <cell r="E18915">
            <v>795200317730</v>
          </cell>
          <cell r="F18915" t="str">
            <v>Implementar programas del ICBF para la población de 0 a 5 años en la zona rural del municipio de Miraflores Guaviare.</v>
          </cell>
        </row>
        <row r="18916">
          <cell r="E18916">
            <v>795200317736</v>
          </cell>
          <cell r="F18916" t="str">
            <v>Construir o mejorar unidades sanitarias de las instituciones educativas donde se requieran para los resguardos indígenas y núcleos veredales en zona rural del municipio de Miraflores Guaviare.</v>
          </cell>
        </row>
        <row r="18917">
          <cell r="E18917">
            <v>795200317739</v>
          </cell>
          <cell r="F18917" t="str">
            <v xml:space="preserve">Crear escuelas de formación en deportes artesanías, juegos autóctonos y danzas tradicionales para los resguardos indigenas de Miraflores – Guaviare </v>
          </cell>
        </row>
        <row r="18918">
          <cell r="E18918">
            <v>795200317744</v>
          </cell>
          <cell r="F18918" t="str">
            <v>Implementar un programa de alfabetización para adultos, adultos mayores, que se ubican en los resguardos indígenas y núcleos veredales de la zona rural del Municipio de Miraflores Guaviare.</v>
          </cell>
        </row>
        <row r="18919">
          <cell r="E18919">
            <v>795200317750</v>
          </cell>
          <cell r="F18919" t="str">
            <v>Construir un poliportivo para el fomento de actividades culturales, deportivas y recreativas de los resguardos indigenas del municipio de Miraflores Guaviare</v>
          </cell>
        </row>
        <row r="18920">
          <cell r="E18920">
            <v>795200317754</v>
          </cell>
          <cell r="F18920" t="str">
            <v>Ampliar la oferta y cobertura de los programas de educación superior pertinentes y de calidad para la población indigena, afro, campesinas  pertenecientes  a  la zona rural del municipio de MIraflores.</v>
          </cell>
        </row>
        <row r="18921">
          <cell r="E18921">
            <v>795200317764</v>
          </cell>
          <cell r="F18921" t="str">
            <v>Ampliar la oferta educativa de los grados 10 y 11, con énfasis en agropecuaria y ecoturismo de las Instituciones educativas en los núcleos veredales y resguardos indígenas de la zona rural del Municipio de Miraflores Guaviare.</v>
          </cell>
        </row>
        <row r="18922">
          <cell r="E18922">
            <v>795200317850</v>
          </cell>
          <cell r="F18922" t="str">
            <v>Dotar con Kit escolares y material pedagógico, didáctico, mobiliario, tecnológico y deportivo, las instituciones educativas de los resguardos indígenas y núcleos veredales ubicados en la zona rural del municipio de Miraflores Guaviare.</v>
          </cell>
        </row>
        <row r="18923">
          <cell r="E18923">
            <v>795200317858</v>
          </cell>
          <cell r="F18923" t="str">
            <v>Formar a los docentes con criterio de calidad y pertinencia para la enseñanza a los estudiantes de la zona rural del municipio de Miraflores, teniendo en cuenta los enfoques diferenciales.</v>
          </cell>
        </row>
        <row r="18924">
          <cell r="E18924">
            <v>795200317867</v>
          </cell>
          <cell r="F18924" t="str">
            <v>Construir infraestructura y adecuación de escenarios deportivos en los nucleos póblados del municipio de Miraflores, Guaviare</v>
          </cell>
        </row>
        <row r="18925">
          <cell r="E18925">
            <v>795200317873</v>
          </cell>
          <cell r="F18925" t="str">
            <v>Realizar mantenimiento de las aulas escolares existentes  que lo requieran en las sedes educativas de los resguardos y núcleos veredales en la zona rural de Miraflores – Guaviare.</v>
          </cell>
        </row>
        <row r="18926">
          <cell r="E18926">
            <v>795200317878</v>
          </cell>
          <cell r="F18926" t="str">
            <v>Promover y crear un programa intercultural para fomentar la cultura y el deporte, dotando de implementos deportivos, musicales, artesanales y capacitación en los nucleos poblados de Miraflores,Guaviare</v>
          </cell>
        </row>
        <row r="18927">
          <cell r="E18927">
            <v>795200317883</v>
          </cell>
          <cell r="F18927" t="str">
            <v>Implementar programas de becas, créditos escolares y subsidios de sostenimiento en educación superior para la población rural del municipio de Miraflores Guaviare.</v>
          </cell>
        </row>
        <row r="18928">
          <cell r="E18928">
            <v>795200317884</v>
          </cell>
          <cell r="F18928" t="str">
            <v>Construir Maloka interactiva- Biblioteca para los resguardos indígenas que lo requieran según estudio técnico, en la zona rural del Municipio de Miraflores Guaviare.</v>
          </cell>
        </row>
        <row r="18929">
          <cell r="E18929">
            <v>795200317893</v>
          </cell>
          <cell r="F18929" t="str">
            <v>Construir o mejorar según se requiera restaurantes escolares en las sedes educativas de los resguardos indígenas y núcleos veredales de la zona rural del municipio de Miraflores Guaviare.</v>
          </cell>
        </row>
        <row r="18930">
          <cell r="E18930">
            <v>795200317896</v>
          </cell>
          <cell r="F18930" t="str">
            <v>Dotar restaurantes escolares en las sedes educativas de los resguardos indígenas y núcleos veredales de la zona rural del municipio de Miraflores Guaviare.</v>
          </cell>
        </row>
        <row r="18931">
          <cell r="E18931">
            <v>795200317897</v>
          </cell>
          <cell r="F18931" t="str">
            <v>Gestionar estudios, diseños y construccion de la casa de la cultura en los 4 centros poblados ( Barranquillita, Buenos Aires, Lagos del Dorado y Vuelta del Alivio) del municipio de Miraflores, Guaviare.</v>
          </cell>
        </row>
        <row r="18932">
          <cell r="E18932">
            <v>795200317900</v>
          </cell>
          <cell r="F18932" t="str">
            <v>Suministrar e instalar de una motobomba para las sedes educativas de los resguardos y núcleos veredales de la zona rural del municipio de Miraflores Guaviare.</v>
          </cell>
        </row>
        <row r="18933">
          <cell r="E18933">
            <v>795200317907</v>
          </cell>
          <cell r="F18933" t="str">
            <v>Mejorar y ampliar el servicio de transporte escolar, de manera oportuna, de calidad, y pertinente para la zona rural del municipio de Miraflores Guaviare.</v>
          </cell>
        </row>
        <row r="18934">
          <cell r="E18934">
            <v>795200317911</v>
          </cell>
          <cell r="F18934" t="str">
            <v>Fortalecer e implementar el programa de inclusión educativa para atender a la población en condición de discapacidad de la zona rural del municipio de Miraflores, Guaviare</v>
          </cell>
        </row>
        <row r="18935">
          <cell r="E18935">
            <v>795200317918</v>
          </cell>
          <cell r="F18935" t="str">
            <v>Construir una sede del SENA que permita ampliar la oferta de programas técnicos y tecnológicos para los estudiantes, fortaleciendo temas agropecuarios y ecológicos en la zona rural del municipio Miraflores, Guaviare</v>
          </cell>
        </row>
        <row r="18936">
          <cell r="E18936">
            <v>795200317925</v>
          </cell>
          <cell r="F18936" t="str">
            <v>Implementar el programa de alimentación escolar PAE a las Instituciones educativas  de los Resguardos indígenas y núcleos veredales de la zona rural del municipio de Miraflores Guaviare.</v>
          </cell>
        </row>
        <row r="18937">
          <cell r="E18937">
            <v>795200317937</v>
          </cell>
          <cell r="F18937" t="str">
            <v>Construir aulas de informática y dotación de equipos tecnológicos para las instituciones educativas de los resguardos indígenas y núcleos veredales ubicados en la zona rural del municipio de Miraflores Guaviare.</v>
          </cell>
        </row>
        <row r="18938">
          <cell r="E18938">
            <v>795200317952</v>
          </cell>
          <cell r="F18938" t="str">
            <v>Construir un internado con dotación necesaria para su funcionamiento donde se requiera según estudio técnico, en la zona rural del municipio de Miraflores, Guaviare.</v>
          </cell>
        </row>
        <row r="18939">
          <cell r="E18939">
            <v>795200317975</v>
          </cell>
          <cell r="F18939" t="str">
            <v>Construir parques infantiles en las sedes educativas donde se requieran, según estudio técnico para la zona rural del municipio de Miraflores Guaviare</v>
          </cell>
        </row>
        <row r="18940">
          <cell r="E18940">
            <v>795200317989</v>
          </cell>
          <cell r="F18940" t="str">
            <v>Fomentar  la cultura afro de la comunidad del municipio de Miraflores Guaviare</v>
          </cell>
        </row>
        <row r="18941">
          <cell r="E18941">
            <v>795200317999</v>
          </cell>
          <cell r="F18941" t="str">
            <v>Construir infraestructura de recreación y deporte en las zonas que se requieran, según estudio técnico para la población rural del municipio de Miraflores Guaviare</v>
          </cell>
        </row>
        <row r="18942">
          <cell r="E18942">
            <v>795200318018</v>
          </cell>
          <cell r="F18942" t="str">
            <v>Implementar la formación complementaria que oferta el SENA en temas pertinentes o que demande la población rural del municipio de Miraflores Guaviare, priorizando el acceso a la población vulnerable.</v>
          </cell>
        </row>
        <row r="18943">
          <cell r="E18943">
            <v>795200318052</v>
          </cell>
          <cell r="F18943" t="str">
            <v xml:space="preserve">Certificar por competencias laborales con el SENA la experiencia específica, de la población rural del municipio de Miraflores Guaviare. </v>
          </cell>
        </row>
        <row r="18944">
          <cell r="E18944">
            <v>720907327211</v>
          </cell>
          <cell r="F18944" t="str">
            <v>Estudios y diseños y  construcción de 170 viviendas en las 11 comunidades indígenas del Resguardo Morichal Viejo de El Retorno - Guaviare.</v>
          </cell>
        </row>
        <row r="18945">
          <cell r="E18945">
            <v>720907327266</v>
          </cell>
          <cell r="F18945" t="str">
            <v>Desarrollar proyecto de dotación e instalación de  170 cocinas ecológicas, acompañadas de entrega de semilla de yopo que permita la combustión y evite la deforestación en el Resguardo indígena Morichal Viejo</v>
          </cell>
        </row>
        <row r="18946">
          <cell r="E18946">
            <v>720907327276</v>
          </cell>
          <cell r="F18946" t="str">
            <v>Estudios y diseños, construcción y adecuación de infraestructura para depositar los residuos sólidos en cada una de las 11 comunidades del Resguardo Morichal Viejo de El Retorno – Guaviare</v>
          </cell>
        </row>
        <row r="18947">
          <cell r="E18947">
            <v>720907327297</v>
          </cell>
          <cell r="F18947" t="str">
            <v>Diseñar un programa de capacitación en manejo de residuos sólidos y aprovechamiento de los mismos que disminuya o elimine la presencia de plagas y enfermedades y genere ingresos a las familias de las 11 comunidades del Resguardo Morichal Viejo de El Retorno – Guaviare</v>
          </cell>
        </row>
        <row r="18948">
          <cell r="E18948">
            <v>720907329020</v>
          </cell>
          <cell r="F18948" t="str">
            <v>Estudios y diseños, construcción y puesta en marcha de 11 acueductos comunitarios con su respectiva planta de tratamiento en el Resguardo Morichal Viejo de El Retorno - Guaviare</v>
          </cell>
        </row>
        <row r="18949">
          <cell r="E18949">
            <v>720907329022</v>
          </cell>
          <cell r="F18949" t="str">
            <v>Estudios y diseños, construcción y dotación de sistemas de saneamiento básico para las 170 viviendas que se construyan en las 11 comunidades del Resguardo Morichal Viejo de El Retorno - Guaviare</v>
          </cell>
        </row>
        <row r="18950">
          <cell r="E18950">
            <v>795001308532</v>
          </cell>
          <cell r="F18950" t="str">
            <v>Diseñar e implementar soluciones individuales para el acceso al agua potable para beneficiar a las familias de las zonas rurales dispersas del Municipio de San José del Guaviare, Guaviare.</v>
          </cell>
        </row>
        <row r="18951">
          <cell r="E18951">
            <v>795001308639</v>
          </cell>
          <cell r="F18951" t="str">
            <v>Diseñar y construir sistemas de acueducto para garantizar el acceso al agua potable a las familias de los centros poblados y agrupaciones de vivienda del área rural del Municipio de San José del Guaviare, Guaviare</v>
          </cell>
        </row>
        <row r="18952">
          <cell r="E18952">
            <v>795001308669</v>
          </cell>
          <cell r="F18952" t="str">
            <v>Diseñar e implementar estrategias de reforestación y conservación de las fuentes hídricas utilizadas para el acceso al agua de uso y consumo humano del área rural del Municipio de San José del Guaviare, Guaviare.</v>
          </cell>
        </row>
        <row r="18953">
          <cell r="E18953">
            <v>795001308709</v>
          </cell>
          <cell r="F18953" t="str">
            <v>Diseñar e implementar soluciones individuales para el acceso al agua potable para beneficiar a las comunidades indígenas del Municipio de San José del Guaviare, Guaviare.</v>
          </cell>
        </row>
        <row r="18954">
          <cell r="E18954">
            <v>795001308727</v>
          </cell>
          <cell r="F18954" t="str">
            <v>Implementar Programas de construccion de Vivienda Nueva para garantizar una vivienda digna a la población del área rural del Municipio de San José del Guaviare, Guaviare.</v>
          </cell>
        </row>
        <row r="18955">
          <cell r="E18955">
            <v>795001308743</v>
          </cell>
          <cell r="F18955" t="str">
            <v>Realizar los estudios, diseños y mejoramiento para garantizar una vivienda digna a las familias del área rural del Municipio de San José del Guaviare, Guaviare.</v>
          </cell>
        </row>
        <row r="18956">
          <cell r="E18956">
            <v>795001308839</v>
          </cell>
          <cell r="F18956" t="str">
            <v>Implementar un sistema de manejo integral de residuos sólidos, con cobertura en el área rural del Municipio de San José del Guaviare, Guaviare.</v>
          </cell>
        </row>
        <row r="18957">
          <cell r="E18957">
            <v>795001308843</v>
          </cell>
          <cell r="F18957" t="str">
            <v>Implementar un sistema de manejo integral de residuos sólidos en las comunidades indígenas del Municipio de San José del Guaviare, Guaviare.</v>
          </cell>
        </row>
        <row r="18958">
          <cell r="E18958">
            <v>795001308856</v>
          </cell>
          <cell r="F18958" t="str">
            <v>Implementar Proyectos de vivienda nueva conservando sus tradiciones y costumbres, para las Comunidades Indígenas del Municipio de San José del Guaviare, Guaviare.</v>
          </cell>
        </row>
        <row r="18959">
          <cell r="E18959">
            <v>795001308860</v>
          </cell>
          <cell r="F18959" t="str">
            <v>Adelantar programas de mejoramiento de vivienda respectando sus usos, costumbres y tradiciones para las comunidades indígenas del Municipio de San José del Guaviare, Guaviare.</v>
          </cell>
        </row>
        <row r="18960">
          <cell r="E18960">
            <v>795001308879</v>
          </cell>
          <cell r="F18960" t="str">
            <v>Diseñar e implementar una estrategia integral de producción de gas domiciliario con los Residuos Sólidos o material orgánico residual de los hogares del área rural del Municipio de San José del Guaviare, Guaviare.</v>
          </cell>
        </row>
        <row r="18961">
          <cell r="E18961">
            <v>795001308890</v>
          </cell>
          <cell r="F18961" t="str">
            <v>Construir unidades sanitarias con su respectivo sistema de tratamiento en las viviendas para beneficiar a las comunidades indígenas del Municipio de San José del Guaviare, Guaviare.</v>
          </cell>
        </row>
        <row r="18962">
          <cell r="E18962">
            <v>795015317735</v>
          </cell>
          <cell r="F18962" t="str">
            <v xml:space="preserve">Implementar proyectos de construcción de vivienda nueva, para una vivienda digna a la población indígena del municipio de Calamar -  Guaviare. </v>
          </cell>
        </row>
        <row r="18963">
          <cell r="E18963">
            <v>795015317746</v>
          </cell>
          <cell r="F18963" t="str">
            <v>Implementar proyectos de construcción de vivienda nueva, para una vivienda digna a la población del área rural del municipio de Calamar - Guaviare.</v>
          </cell>
        </row>
        <row r="18964">
          <cell r="E18964">
            <v>795015317784</v>
          </cell>
          <cell r="F18964" t="str">
            <v xml:space="preserve">Realizar estudios y diseños para el mejoramiento de vivienda de las familias del área rural del municipio de Calamar - Guaviare. </v>
          </cell>
        </row>
        <row r="18965">
          <cell r="E18965">
            <v>795015317808</v>
          </cell>
          <cell r="F18965" t="str">
            <v>Diseñar e implementar soluciones individuales para el acceso al agua potable para beneficiar las comunidades rurales, las parcialidades, los cabildos y los resguardos indígenas que se encuentren dispersas del municipio de Calamar - Guaviare.</v>
          </cell>
        </row>
        <row r="18966">
          <cell r="E18966">
            <v>795015317820</v>
          </cell>
          <cell r="F18966" t="str">
            <v xml:space="preserve">Realizar estudios, diseños y construcción de unidades sanitarias para beneficiar las familias en las zonas rurales, resguardos indígenas y asentamientos del municipio de Calamar - Guaviare. </v>
          </cell>
        </row>
        <row r="18967">
          <cell r="E18967">
            <v>795015317833</v>
          </cell>
          <cell r="F18967" t="str">
            <v>Diseñar y construir un sistema de transformación de residuos biodegradables para el aprovechamiento con fines agrícolas de las familias del área rural del municipio de Calamar - Guaviare.</v>
          </cell>
        </row>
        <row r="18968">
          <cell r="E18968">
            <v>795015317962</v>
          </cell>
          <cell r="F18968" t="str">
            <v>Diseñar y construir un sistema de transformación de residuos biodegradables para el aprovechamiento con fines agrícolas de las familias del área rural del municipio de Calamar - Guaviare.</v>
          </cell>
        </row>
        <row r="18969">
          <cell r="E18969">
            <v>795015318007</v>
          </cell>
          <cell r="F18969" t="str">
            <v xml:space="preserve">Implementar proyectos de construcción de vivienda nueva, para una vivienda digna a la población indígena del casco urbano del municipio de Calamar -  Guaviare. </v>
          </cell>
        </row>
        <row r="18970">
          <cell r="E18970">
            <v>795025299086</v>
          </cell>
          <cell r="F18970" t="str">
            <v>Diseñar e implementar soluciones individuales para el acceso al agua potable para beneficiar a las familias de las  zonas rurales dispersas del Municipio de EL Retorno, Guaviare.</v>
          </cell>
        </row>
        <row r="18971">
          <cell r="E18971">
            <v>795025299137</v>
          </cell>
          <cell r="F18971" t="str">
            <v>Diseñar e implementar soluciones individuales para garantizar el acceso al agua potable para beneficiar a las familias, con enfoque diferencial y de género en las  zonas rurales dispersas del Municipio de El Retorno, Guaviare.</v>
          </cell>
        </row>
        <row r="18972">
          <cell r="E18972">
            <v>795025299370</v>
          </cell>
          <cell r="F18972" t="str">
            <v>Diseñar y construir sistemas de acueducto para garantizar el acceso al agua potable en los centros poblados y agrupaciones de vivienda rural para las familias con enfoque diferencial y de género del municipio de El Retorno, Guaviare.</v>
          </cell>
        </row>
        <row r="18973">
          <cell r="E18973">
            <v>795025299469</v>
          </cell>
          <cell r="F18973" t="str">
            <v>Diseñar y construir plantas de potabilización de agua para garantizar el acceso de agua potable a las familias que residen en los Centros Poblados con mayor concentración de personas en el municipio de El Retorno, Guaviare.</v>
          </cell>
        </row>
        <row r="18974">
          <cell r="E18974">
            <v>795025299726</v>
          </cell>
          <cell r="F18974" t="str">
            <v>Implementar Proyectos de vivienda nueva conservando sus tradiciones y costumbres, para las familias pertenecientes y que lo requieran de los de los Resguardos Indígenas del municipio de El Retorno, Guaviare.</v>
          </cell>
        </row>
        <row r="18975">
          <cell r="E18975">
            <v>795025299739</v>
          </cell>
          <cell r="F18975" t="str">
            <v>Realizar los estudios, diseños y mejoramiento para garantizar una vivienda digna a las familias del área rural del Municipio de El Retorno, Guaviare.</v>
          </cell>
        </row>
        <row r="18976">
          <cell r="E18976">
            <v>795025299750</v>
          </cell>
          <cell r="F18976" t="str">
            <v>Implementar Programas de construcción de Vivienda Nueva para garantizar una vivienda digna a la población del área rural del Municipio de El Retorno, Guaviare.</v>
          </cell>
        </row>
        <row r="18977">
          <cell r="E18977">
            <v>795025299759</v>
          </cell>
          <cell r="F18977" t="str">
            <v>Realizar estudios, diseños y construcción de sistemas de alcantarillado sanitario que incluya asistencia técnica para beneficiar los centros poblados y viviendas agrupadas en área rural del municipio de El Retorno, Guaviare. </v>
          </cell>
        </row>
        <row r="18978">
          <cell r="E18978">
            <v>795025299771</v>
          </cell>
          <cell r="F18978" t="str">
            <v>Realizar estudios, diseños y construcción de unidades sanitarias con su respectivo sistema de tratamiento en las viviendas, para beneficiar las familias en las zonas dispersas de las veredas del Municipio de El Retorno, Guaviare.</v>
          </cell>
        </row>
        <row r="18979">
          <cell r="E18979">
            <v>795025299789</v>
          </cell>
          <cell r="F18979" t="str">
            <v>Determinar la viabilidad de la construcción de un Relleno Sanitario para la Disposición de Residuos Sólidos del área rural del Municipio de El Retorno, Guaviare.</v>
          </cell>
        </row>
        <row r="18980">
          <cell r="E18980">
            <v>795025299809</v>
          </cell>
          <cell r="F18980" t="str">
            <v>Implementar un sistema de recolección de residuos solidos, con cobertura en el área rural del municipio de El Retorno, Guaviare.</v>
          </cell>
        </row>
        <row r="18981">
          <cell r="E18981">
            <v>795025299817</v>
          </cell>
          <cell r="F18981" t="str">
            <v>Realizar Estudios, diseños y construcción de un sistema de producción de gas domiciliario de los Residuos Sólidos o material orgánico residual de los hogares del área rural del Municipio de El Retorno, Guaviare.</v>
          </cell>
        </row>
        <row r="18982">
          <cell r="E18982">
            <v>795025299825</v>
          </cell>
          <cell r="F18982" t="str">
            <v>Construir la cocina comunitaria para el Resguardo Indígena La Asunción del Municipio de El Retorno, Guaviare.</v>
          </cell>
        </row>
        <row r="18983">
          <cell r="E18983">
            <v>795200317718</v>
          </cell>
          <cell r="F18983" t="str">
            <v>Diseñar e implementar soluciones individuales integrales para el acceso al agua potable para beneficiar a todas las comunidades indígenas del Municipio de Miraflores, Guaviare.</v>
          </cell>
        </row>
        <row r="18984">
          <cell r="E18984">
            <v>795200317733</v>
          </cell>
          <cell r="F18984" t="str">
            <v>Diseñar y construir sistemas de acueducto para garantizar el acceso al agua potable a las familias de las comunidades indígenas del municipio de Miraflores, Guaviare</v>
          </cell>
        </row>
        <row r="18985">
          <cell r="E18985">
            <v>795200317768</v>
          </cell>
          <cell r="F18985" t="str">
            <v>Determinar la viabilidad de construcción de una Planta de Tratamiento de Agua Potable para el Nuevo Centro Poblado del Resguardo Centro Miraflores en el Municipio de Miraflores, Guaviare.</v>
          </cell>
        </row>
        <row r="18986">
          <cell r="E18986">
            <v>795200317790</v>
          </cell>
          <cell r="F18986" t="str">
            <v>Implementar Programas de vivienda nueva conservando sus usos, tradiciones y costumbres, para las Comunidades Indígenas del Municipio de Miraflores, Guaviare.</v>
          </cell>
        </row>
        <row r="18987">
          <cell r="E18987">
            <v>795200317849</v>
          </cell>
          <cell r="F18987" t="str">
            <v>Adelantar programas de mejoramiento de vivienda respectando sus usos, costumbres y tradiciones para las comunidades indígenas del Municipio de Miraflores, Guaviare.</v>
          </cell>
        </row>
        <row r="18988">
          <cell r="E18988">
            <v>795200317876</v>
          </cell>
          <cell r="F18988" t="str">
            <v>Implementar un sistema de manejo integral de residuos sólidos en el territorio de las comunidades indígenas del Municipio de Miraflores, Guaviare.</v>
          </cell>
        </row>
        <row r="18989">
          <cell r="E18989">
            <v>795200317898</v>
          </cell>
          <cell r="F18989" t="str">
            <v>Construir unidades sanitarias con su respectivo sistema de tratamiento en las viviendas para beneficiar a las comunidades indígenas del Municipio de Miraflores, Guaviare.</v>
          </cell>
        </row>
        <row r="18990">
          <cell r="E18990">
            <v>795200317919</v>
          </cell>
          <cell r="F18990" t="str">
            <v>Diseñar e implementar sistemas de manejo integral de aguas residuales para  todas las comunidades indígenas del Municipio de Miraflores, Guaviare.</v>
          </cell>
        </row>
        <row r="18991">
          <cell r="E18991">
            <v>795200317942</v>
          </cell>
          <cell r="F18991" t="str">
            <v>Diseñar e implenmentar estrategias de reforestación y conservación de las fuentes hídricas utilizadas para el acceso al agua de uso y consumo humano del área rural del Municipio de Miraflores, Guaviare.</v>
          </cell>
        </row>
        <row r="18992">
          <cell r="E18992">
            <v>795200317988</v>
          </cell>
          <cell r="F18992" t="str">
            <v>Implementar Programas de construccion de Vivienda Nueva para garantizar una vivienda digna a la población del área rural del Municipio de Miraflores, Guaviare.</v>
          </cell>
        </row>
        <row r="18993">
          <cell r="E18993">
            <v>795200318015</v>
          </cell>
          <cell r="F18993" t="str">
            <v>Implementar Programas de mejoramiento de Vivienda para garantizar una vivienda digna a la población del área rural del Municipio de Miraflores, Guaviare.</v>
          </cell>
        </row>
        <row r="18994">
          <cell r="E18994">
            <v>795200318034</v>
          </cell>
          <cell r="F18994" t="str">
            <v>Implementar un sistema de manejo integral de residuos sólidos en el territorio del área rural  del Municipio de Miraflores, Guaviare.</v>
          </cell>
        </row>
        <row r="18995">
          <cell r="E18995">
            <v>795200318053</v>
          </cell>
          <cell r="F18995" t="str">
            <v>Diseñar e implementar soluciones individuales integrales para el acceso al agua potable para beneficiar a todas las comunidades del área rural el Municipio de Miraflores, Guaviare.</v>
          </cell>
        </row>
        <row r="18996">
          <cell r="E18996">
            <v>795200318093</v>
          </cell>
          <cell r="F18996" t="str">
            <v>Construir unidades sanitarias con su respectivo sistema de tratamiento en las viviendas para beneficiar a las comunidades del área rural del Municipio de Miraflores, Guaviare.</v>
          </cell>
        </row>
        <row r="18997">
          <cell r="E18997">
            <v>795200318113</v>
          </cell>
          <cell r="F18997" t="str">
            <v>Actualizar e implementar el Plan de Gestión Integral de Residuos Sólidos (PGIRS) en el municipio de Miraflores, Guaviare.</v>
          </cell>
        </row>
        <row r="18998">
          <cell r="E18998">
            <v>795200318125</v>
          </cell>
          <cell r="F18998" t="str">
            <v>Diseñar e implementar sistemas de manejo integral de aguas residuales en la zona rural del Municipio de Miraflores, Guaviare.</v>
          </cell>
        </row>
        <row r="18999">
          <cell r="E18999">
            <v>795200318136</v>
          </cell>
          <cell r="F18999" t="str">
            <v>Diseñar y construir sistemas de acueducto para garantizar el acceso al agua potable a las familias de los centros poblados y agrupaciones de vivienda del área rural del Municipio de Miraflores, Guaviare.</v>
          </cell>
        </row>
        <row r="19000">
          <cell r="E19000">
            <v>720907329045</v>
          </cell>
          <cell r="F19000" t="str">
            <v xml:space="preserve">Diseñar, estructurar e Implementar proyectos productivos de especies menores como piscicultura y  avicultura para generar ingresos económicos a  las familias de las  11 comunidad del Resguardo Morichal Viejo de El Retorno - Guaviare </v>
          </cell>
        </row>
        <row r="19001">
          <cell r="E19001">
            <v>720907329065</v>
          </cell>
          <cell r="F19001" t="str">
            <v>Fortalecer las capacidades de los productores agropecuarios a través de la capacitación para mejorar la productividad en las 11 comunidades del Resguardo Morichal Viejo de El Retorno - Guaviare.</v>
          </cell>
        </row>
        <row r="19002">
          <cell r="E19002">
            <v>720907329088</v>
          </cell>
          <cell r="F19002" t="str">
            <v xml:space="preserve">Gestionar la implementacion de un programa diferencial que permita ingresos económicos para el adulto mayor de las 11 comunidades del Resguardo Morichal Viejo de El Retorno - Guaviare </v>
          </cell>
        </row>
        <row r="19003">
          <cell r="E19003">
            <v>720907329091</v>
          </cell>
          <cell r="F19003" t="str">
            <v>Diseñar, estructurar y desarrollar  proyectos productivos agroecológicos de acuerdo al tipo de suelo de cada una de las 11 comunidades indígenas de El Resguardo Morichal Viejo de El Retorno – Guaviare</v>
          </cell>
        </row>
        <row r="19004">
          <cell r="E19004">
            <v>720907329094</v>
          </cell>
          <cell r="F19004" t="str">
            <v>Diseñar, desarrollar e implementar un proyecto de eco-turismo comunitario que permita conservar el ambiente y generar ingresos a las familias de las 11 comunidades del Resguardo Morichal Viejo de El Retorno - Guaviare.</v>
          </cell>
        </row>
        <row r="19005">
          <cell r="E19005">
            <v>720907329108</v>
          </cell>
          <cell r="F19005" t="str">
            <v>Diseñar y desarrollar un proyecto de re forestación productivo y de conservación con especies nativas a las familias de las 11 comunidades del Resguardo Morichal Viejo de El Retorno - Guaviare.</v>
          </cell>
        </row>
        <row r="19006">
          <cell r="E19006">
            <v>720907334266</v>
          </cell>
          <cell r="F19006" t="str">
            <v>Diseñar y desarrollar un proyecto de dotación de activos productivos (herramientas) para adecuar las tierras para producción agrícola en cada una de las 11 comunidades del Resguardo Morichal Viejo</v>
          </cell>
        </row>
        <row r="19007">
          <cell r="E19007">
            <v>720907334293</v>
          </cell>
          <cell r="F19007" t="str">
            <v>Dotar de herramientas agrícolas para el desarrollo de actividades agropecuarias de las 171 familias de las 11 comunidades del Resguardo Morichal Viejo de El Retorno - Guaviare</v>
          </cell>
        </row>
        <row r="19008">
          <cell r="E19008">
            <v>795001308348</v>
          </cell>
          <cell r="F19008" t="str">
            <v>Implementar proyectos de dotación de máquinas ralladoras de yuca y equipos suficientes para el proceso en la producción de la fariña para todos los resguardos indígenas del Municipio de San Jose del Guaviare.</v>
          </cell>
        </row>
        <row r="19009">
          <cell r="E19009">
            <v>795001308363</v>
          </cell>
          <cell r="F19009" t="str">
            <v>Adquirir equipos para la conservación y almacenamiento de alimentos para las familias campesinas e indígenas de San José del Guaviare, de acuerdo al entorno en el que se encuentra.</v>
          </cell>
        </row>
        <row r="19010">
          <cell r="E19010">
            <v>795001308372</v>
          </cell>
          <cell r="F19010" t="str">
            <v xml:space="preserve"> Implementar proyectos de repoblación de peces nativos de manera artesanal en los resguardos indígena y  nucleos campesinos en el Municipio de San Jose del Guaviare. </v>
          </cell>
        </row>
        <row r="19011">
          <cell r="E19011">
            <v>795001308390</v>
          </cell>
          <cell r="F19011" t="str">
            <v xml:space="preserve">Implementar un proyecto de banco de herramientas comunitarios en los resguardos indígenas y las veredas del municipio de San José del Guaviare. </v>
          </cell>
        </row>
        <row r="19012">
          <cell r="E19012">
            <v>795001308539</v>
          </cell>
          <cell r="F19012" t="str">
            <v xml:space="preserve">Fortalecer los sistemas productivos de Yuca Brava, Maiz y Caña Panelera en  los resguardos indigenas en el municipio de San Jose Del Guaviare, a través de proyectos productivos integrales </v>
          </cell>
        </row>
        <row r="19013">
          <cell r="E19013">
            <v>795001308575</v>
          </cell>
          <cell r="F19013" t="str">
            <v xml:space="preserve">Construir y dotar de espacios productivos para el fomento a la microempresa en jóvenes indígenas de los Resguardos del municipio de San José del Guaviare. </v>
          </cell>
        </row>
        <row r="19014">
          <cell r="E19014">
            <v>795001308591</v>
          </cell>
          <cell r="F19014" t="str">
            <v xml:space="preserve">Construir  un centro de gastronomía y artesanías para la preparación, elaboración y comercialización de productos indigenas  de los resguardos municipio de San Jose del Guaviare.  </v>
          </cell>
        </row>
        <row r="19015">
          <cell r="E19015">
            <v>795001308605</v>
          </cell>
          <cell r="F19015" t="str">
            <v>Promover el emprendimiento a través de programas de formación y apalancamiento económico con capital semilla no reembolsable, fin de fomentar actividades Agropecuarias y no Agropecuarias que impulsen el empleo y la generación de economía propia de los resguardos indígenas del municipio de san José del Guaviare.</v>
          </cell>
        </row>
        <row r="19016">
          <cell r="E19016">
            <v>795001308629</v>
          </cell>
          <cell r="F19016" t="str">
            <v xml:space="preserve">Generar oportunidad de empleo para  jóvenes indigenas y campesinos rurales, respetando su cultura y tradición  mediante la capacitación en emprendimiento y apoyo para la creación de micro empresas en el municipio de San José del Guaviare.   </v>
          </cell>
        </row>
        <row r="19017">
          <cell r="E19017">
            <v>795001308664</v>
          </cell>
          <cell r="F19017" t="str">
            <v xml:space="preserve">Fortalecer la capacidad de gestión para la orientación de los recursos de Sistema General de Participación de los  resguardos Indigenas del Municipio de San Jose del Guaviare. </v>
          </cell>
        </row>
        <row r="19018">
          <cell r="E19018">
            <v>795001308679</v>
          </cell>
          <cell r="F19018" t="str">
            <v>Financiar la definición y posicionamiento de corredores eco y etnoturisticos que incluya líneas de servicio y mano factura (artesanías) propios como alternativa de etnodesarrollo para los resguardos indígenas del municipio de San José del Guaviare.</v>
          </cell>
        </row>
        <row r="19019">
          <cell r="E19019">
            <v>795001308686</v>
          </cell>
          <cell r="F19019" t="str">
            <v xml:space="preserve"> Implementar proyectos de bancos de semillas veredales y resguardos indígenas del municipio de San Jose del Guaviare </v>
          </cell>
        </row>
        <row r="19020">
          <cell r="E19020">
            <v>795001308698</v>
          </cell>
          <cell r="F19020" t="str">
            <v>Fortalecer y hacer seguimiento  al programa  de sustitución de cultivos ilícitos voluntario e implementado en los resguardos indígenas del Municipio de San José del Guaviare.</v>
          </cell>
        </row>
        <row r="19021">
          <cell r="E19021">
            <v>795001308702</v>
          </cell>
          <cell r="F19021" t="str">
            <v>Construir una plaza de mercado colectiva con fines de comercialización de productos Agrícolas, Pecuarios, Artesanales y demás derivados de las actividades propias de las comunidades étnicas y campesinas.</v>
          </cell>
        </row>
        <row r="19022">
          <cell r="E19022">
            <v>795001308724</v>
          </cell>
          <cell r="F19022" t="str">
            <v>Construir y dotar un laboratorio multipropósito publico departamental para el análisis de suelos, aguas, ectoparásitos, endoparásitos que mejore y facilite la planificación de la producción agropecuaria y agroforestal en el Municipio de San José del Guaviare</v>
          </cell>
        </row>
        <row r="19023">
          <cell r="E19023">
            <v>795001308732</v>
          </cell>
          <cell r="F19023" t="str">
            <v>Acceder a servicios de extensión agropecuaria  e insumos en el municipio de San Jose del Guaviare, que contemple servicio de apoyo continuo al pequeño y mediano productor.</v>
          </cell>
        </row>
        <row r="19024">
          <cell r="E19024">
            <v>795001308831</v>
          </cell>
          <cell r="F19024" t="str">
            <v>Construir centros de acopio en los  núcleos veredales para la comercialización justa de los productos sin presencia de intermediarios en el municipio de San José del Guaviare - Guaviare.</v>
          </cell>
        </row>
        <row r="19025">
          <cell r="E19025">
            <v>795001308844</v>
          </cell>
          <cell r="F19025" t="str">
            <v>Construir infraestructura productiva para la elaboración y transformación de productos agropecuarios en el Municipio  de San Jose del Guaviare.</v>
          </cell>
        </row>
        <row r="19026">
          <cell r="E19026">
            <v>795001308851</v>
          </cell>
          <cell r="F19026" t="str">
            <v>Construir y/o adecuar obras de pequeña infraestructura productiva (establos - cercas - pozos reservorios de agua - cachameras - galpones etc.) para mejorar y aumentar la productividad en veredas de San José del Guaviare.</v>
          </cell>
        </row>
        <row r="19027">
          <cell r="E19027">
            <v>795001308870</v>
          </cell>
          <cell r="F19027" t="str">
            <v>Construir un  Frigorífico para la comercialización de la carne con calidad producida en el Municipio  de San José del Guaviare - Guaviare</v>
          </cell>
        </row>
        <row r="19028">
          <cell r="E19028">
            <v>795001308880</v>
          </cell>
          <cell r="F19028" t="str">
            <v>Gestionar un acceso prioritario especial, oportuna y ágil para el acceso a créditos y subsidios para la inversión en la producción agropecuaria campesina de San José del Guaviare.</v>
          </cell>
        </row>
        <row r="19029">
          <cell r="E19029">
            <v>795001308919</v>
          </cell>
          <cell r="F19029" t="str">
            <v>Realizar estudios de prefactibilidad, factibilidad para la entrega de Maquinaria agrícola manejado por las asociaciones y JAC  para la preparación de terrenos y para mejorar la producción agropecuaria en San José del Guaviare</v>
          </cell>
        </row>
        <row r="19030">
          <cell r="E19030">
            <v>795001308929</v>
          </cell>
          <cell r="F19030" t="str">
            <v>Implementar un proyecto para el  mejoramiento genético, alimentación y nutrición, sanidad y manejo  de la Ganadería Doble Propósito apuntandole a conversión ganadera hacia sistemas silvopastoril en  las veredas de San José del Guaviare. - Guaviare</v>
          </cell>
        </row>
        <row r="19031">
          <cell r="E19031">
            <v>795001308933</v>
          </cell>
          <cell r="F19031" t="str">
            <v>Implementar el pago por servicios ambientales por la conservación y preservación de los bosques naturales, fuentes hidricas  para la generación de ingresos adicionales a las familias campesinas de San José del Guaviare.</v>
          </cell>
        </row>
        <row r="19032">
          <cell r="E19032">
            <v>795001308937</v>
          </cell>
          <cell r="F19032" t="str">
            <v xml:space="preserve">Implementar programas de  Ecoturismo en los sitios estratégicos, para la generación de ingresos adicionales a las familias campesinas de San José del Guaviare. </v>
          </cell>
        </row>
        <row r="19033">
          <cell r="E19033">
            <v>795001308939</v>
          </cell>
          <cell r="F19033" t="str">
            <v>Implementar proyectos productivos agrícolas y pecuarios, agroforestales  con modelos de granjas sostenibles autosuficientes para el mejoramiento de la producción campesina en las veredas de San José del Guaviare.</v>
          </cell>
        </row>
        <row r="19034">
          <cell r="E19034">
            <v>795001308942</v>
          </cell>
          <cell r="F19034" t="str">
            <v>Dotar con el kit básico de herramientas agropecuarias a los campesinos de las veredas para el trabajo en sus actividades productivas y mejorar su eficiencia de su trabajo en san José del Guaviare</v>
          </cell>
        </row>
        <row r="19035">
          <cell r="E19035">
            <v>795001308949</v>
          </cell>
          <cell r="F19035" t="str">
            <v>Realizar proyectos para vincular a la mujer campesina en la generación de ingresos propios para el reconocimiento de su trabajo con el establecimiento de proyectos productivos en las veredas San José del Guaviare.</v>
          </cell>
        </row>
        <row r="19036">
          <cell r="E19036">
            <v>795001308957</v>
          </cell>
          <cell r="F19036" t="str">
            <v>Establecer bancos de semillas con especias nativas para la producción agropecuaria y forestación en fincas de las veredas para garantizar materia prima a futuro en San Jose del Guaviare.</v>
          </cell>
        </row>
        <row r="19037">
          <cell r="E19037">
            <v>795001308974</v>
          </cell>
          <cell r="F19037" t="str">
            <v xml:space="preserve">Fortalecer los sistemas productivos Piña, platano, yuca, arroz, cacao, maiz, chontaduro, sacha inchi, maracuya, patilla, caucho y otros de acuerdo a la vocacion del suelo  en el municipio de San Jose del Guaviare que permita aumentar la producción de los pequeños y medianos productores </v>
          </cell>
        </row>
        <row r="19038">
          <cell r="E19038">
            <v>795001308978</v>
          </cell>
          <cell r="F19038" t="str">
            <v>Realizar un proyecto articulado y formulado para la ejecución de iniciativas productivas que garantice la generación de ingresos y empleabilidad de las familias pertenecientes a las organizaciones comunitarias afro del Departamento del Guaviare</v>
          </cell>
        </row>
        <row r="19039">
          <cell r="E19039">
            <v>795001308987</v>
          </cell>
          <cell r="F19039" t="str">
            <v>Vincular  a los campesinos que  no quedaron en la primera etapa del programas de sustitución cultivos ilícitos  PNIS  del municipio de San José del Guaviare.</v>
          </cell>
        </row>
        <row r="19040">
          <cell r="E19040">
            <v>795015317722</v>
          </cell>
          <cell r="F19040" t="str">
            <v>Dotar con bancos de maquinaria verde a los cinco nucleos veredales del municipio de Calamar – Guaviare.</v>
          </cell>
        </row>
        <row r="19041">
          <cell r="E19041">
            <v>795015317737</v>
          </cell>
          <cell r="F19041" t="str">
            <v>Realizar estudios de prefactibilidad, factibilidad, estudios y diseños , construir y dotar un centro de acopio y plaza de mercado en el casco urbano del Municipio de Calamar - Guaviare</v>
          </cell>
        </row>
        <row r="19042">
          <cell r="E19042">
            <v>795015317803</v>
          </cell>
          <cell r="F19042" t="str">
            <v>Realizar estudios de prefactibilidad, factibilidad, estudios y diseños, construir y dotar al centro agroindustrial del  municipio de Calamar, Guaviare.</v>
          </cell>
        </row>
        <row r="19043">
          <cell r="E19043">
            <v>795015317807</v>
          </cell>
          <cell r="F19043" t="str">
            <v>Reactivar el molino de arroz  y  la despulpadora de frutas  del municipio de Calamar, Guaviare.</v>
          </cell>
        </row>
        <row r="19044">
          <cell r="E19044">
            <v>795015317823</v>
          </cell>
          <cell r="F19044" t="str">
            <v xml:space="preserve">Realizar estudios de prefactibilidad, factibilidad, estudios y diseños, construir y dotar a 6 centros multipropósito  del municipio de Calamar, Guaviare.	</v>
          </cell>
        </row>
        <row r="19045">
          <cell r="E19045">
            <v>795015317826</v>
          </cell>
          <cell r="F19045" t="str">
            <v>Realizar estudios de prefactibilidad, factibilidad, estudios y diseños, construccion y dotacion de una planta de transformación agricola en el resguardo Itilla de Calamar, Guaviare.</v>
          </cell>
        </row>
        <row r="19046">
          <cell r="E19046">
            <v>795015317841</v>
          </cell>
          <cell r="F19046" t="str">
            <v>Realizar estudios de prefactibilidad, factibilidad, estudios y diseños, construir y dotar  un complejo ganadero en el casco urbano del municipio de Calamar, Guaviare</v>
          </cell>
        </row>
        <row r="19047">
          <cell r="E19047">
            <v>795015317860</v>
          </cell>
          <cell r="F19047" t="str">
            <v>Dotar de tres vehículos fluviales metálicos para 15 pasajeros con motor fuera de borda de 40 Caballos de fuerza, que beneficie a los 2 resguardos Itilla y Yuquera y el asentamiento indígena La Reforma del municipio de Calamar - Guaviare</v>
          </cell>
        </row>
        <row r="19048">
          <cell r="E19048">
            <v>795015317862</v>
          </cell>
          <cell r="F19048" t="str">
            <v>Realizar estudios de prefactibilidad, factibilidad, estudios y diseños, construir y dotar  una planta multiproposito de beneficio animal del municipio de Calamar, Guaviare</v>
          </cell>
        </row>
        <row r="19049">
          <cell r="E19049">
            <v>795015317951</v>
          </cell>
          <cell r="F19049" t="str">
            <v>Fortalecer los sistemas productivos agricolas, pecuarios y forestales en el municipio de Calamar, Guaviare, que permitan aumentar la producción de los pequeños y medianos productores.</v>
          </cell>
        </row>
        <row r="19050">
          <cell r="E19050">
            <v>795015317979</v>
          </cell>
          <cell r="F19050" t="str">
            <v>Formular e implementar proyectos agroforestales, silvopastoriles, de manejo forestal sostenible y forestería comunitaria en el  municipio de Calamar, Guaviare.</v>
          </cell>
        </row>
        <row r="19051">
          <cell r="E19051">
            <v>795015318008</v>
          </cell>
          <cell r="F19051" t="str">
            <v>Fortalecer los sistemas de producción de los  resguardos y asentamiento indigenas  del municipio de Calamar, Guaviare.</v>
          </cell>
        </row>
        <row r="19052">
          <cell r="E19052">
            <v>795015318017</v>
          </cell>
          <cell r="F19052" t="str">
            <v>Diseñar e implementar una programa de acompañamiento técnico y comunitario a la producción sostenible de las chagras indígenas de Calamar, Guaviare.</v>
          </cell>
        </row>
        <row r="19053">
          <cell r="E19053">
            <v>795015318025</v>
          </cell>
          <cell r="F19053" t="str">
            <v>Formular e implementar un proyecto productivo integral de artesanias para la comunidades indigenas del municipio de Calamar, Guaviare.</v>
          </cell>
        </row>
        <row r="19054">
          <cell r="E19054">
            <v>795015318032</v>
          </cell>
          <cell r="F19054" t="str">
            <v>Diseñar e implementar programas y proyectos de forestación, reforestación y conservación ambiental que vincule a comunidades indígenas de Calamar, Guaviare.</v>
          </cell>
        </row>
        <row r="19055">
          <cell r="E19055">
            <v>795015318060</v>
          </cell>
          <cell r="F19055" t="str">
            <v>Diseñar e implementar una estrategia para la recuperación, uso, conservación, multiplicacion y certificacion de las semillas nativas e introducidas en el municipio de Calamar, Guaviare.</v>
          </cell>
        </row>
        <row r="19056">
          <cell r="E19056">
            <v>795015318080</v>
          </cell>
          <cell r="F19056" t="str">
            <v>Diseñar e implementar un programa de acceso a créditos para pequeños y medianos productores  del Municipio de Calamar – Guaviare</v>
          </cell>
        </row>
        <row r="19057">
          <cell r="E19057">
            <v>795015318108</v>
          </cell>
          <cell r="F19057" t="str">
            <v>Fomentar la creación y/o fortalecimiento de cooperativas, asociaciones y organizaciones de productores agropecuarios del municipio de Calamar, Guaviare.</v>
          </cell>
        </row>
        <row r="19058">
          <cell r="E19058">
            <v>795015318148</v>
          </cell>
          <cell r="F19058" t="str">
            <v>Formular e implementar  proyectos de pago por servicios ambientales para  familias asentadas en áreas protegidas y Parque Nacional del Chiribiquete del municipio de Calamar, Guaviare.</v>
          </cell>
        </row>
        <row r="19059">
          <cell r="E19059">
            <v>795015318199</v>
          </cell>
          <cell r="F19059" t="str">
            <v>Formular e implementar proyectos productivos integrales de ecoturismo , agroturismo, etnoturismo comunitario, para fortalecer el desarrollo economico del municipio de Calamar, Guaviare.</v>
          </cell>
        </row>
        <row r="19060">
          <cell r="E19060">
            <v>795015318226</v>
          </cell>
          <cell r="F19060" t="str">
            <v>Fortalecer la granja de la Institucion Educativa Carlos Mauro Hoyos de Calamar- Guaviare  para la transferencia tecnologica a los productores  rurales del municipio.</v>
          </cell>
        </row>
        <row r="19061">
          <cell r="E19061">
            <v>795015318242</v>
          </cell>
          <cell r="F19061" t="str">
            <v>Crear el fondo municipal de impulso al emprendimiento urbano y rural del  municipio de Calamar, Guaviare.</v>
          </cell>
        </row>
        <row r="19062">
          <cell r="E19062">
            <v>795015318255</v>
          </cell>
          <cell r="F19062" t="str">
            <v>Formular e implementar proyectos de emprendimiento urbano y rural en el municpio de Calamar, Guaviare.</v>
          </cell>
        </row>
        <row r="19063">
          <cell r="E19063">
            <v>795015318265</v>
          </cell>
          <cell r="F19063" t="str">
            <v xml:space="preserve">Impulsar la formulación e implementación del Plan de Ordenamiento Ecoturistico del Municipio de Calamar – Guaviare </v>
          </cell>
        </row>
        <row r="19064">
          <cell r="E19064">
            <v>795015318303</v>
          </cell>
          <cell r="F19064" t="str">
            <v xml:space="preserve">Impulsar la suscripción de Acuerdos de Conservación Ambiental y pago por servicios ambientales en el Municipio de Calamar – Guaviare.  </v>
          </cell>
        </row>
        <row r="19065">
          <cell r="E19065">
            <v>795025299018</v>
          </cell>
          <cell r="F19065" t="str">
            <v xml:space="preserve">Construir y dotar  un trapiche, una ralladora de yuca, una desgranadora de maíz en el resguardo La Asunción. </v>
          </cell>
        </row>
        <row r="19066">
          <cell r="E19066">
            <v>795025299026</v>
          </cell>
          <cell r="F19066" t="str">
            <v>Fortalecimiento y fomento a la comercialización de las artesanías a través de la dotación y la capacitación de la comunidad del resguardo La Asunción.</v>
          </cell>
        </row>
        <row r="19067">
          <cell r="E19067">
            <v>795025299029</v>
          </cell>
          <cell r="F19067" t="str">
            <v>Implementar Proyectos agroalimentarios de especies menores en los 11 núcleos PDET del municipio del Retorno, Guaviare.</v>
          </cell>
        </row>
        <row r="19068">
          <cell r="E19068">
            <v>795025299034</v>
          </cell>
          <cell r="F19068" t="str">
            <v xml:space="preserve">Fortalecimientos de los cultivos promisorios (yuca,maiz y caña) a través de la dotación de herramientas, la capacitación y el capital semilla beneficiando a toda la población del resguardo indígena La Asunción </v>
          </cell>
        </row>
        <row r="19069">
          <cell r="E19069">
            <v>795025299041</v>
          </cell>
          <cell r="F19069" t="str">
            <v xml:space="preserve">Construir pozos cachameros para mejorar los ingresos a través de la producción pecuaria beneficiando a la comunidad en general del resguardo La Asunción  </v>
          </cell>
        </row>
        <row r="19070">
          <cell r="E19070">
            <v>795025299052</v>
          </cell>
          <cell r="F19070" t="str">
            <v xml:space="preserve">Apoyo a la comercialización de comidas típicas del resguardo La Asunción </v>
          </cell>
        </row>
        <row r="19071">
          <cell r="E19071">
            <v>795025299054</v>
          </cell>
          <cell r="F19071" t="str">
            <v xml:space="preserve">Desarrollar programas de re forestación productiva para el resguardo indigena La Asunción </v>
          </cell>
        </row>
        <row r="19072">
          <cell r="E19072">
            <v>795025299097</v>
          </cell>
          <cell r="F19072" t="str">
            <v>Dotar  de  bancos de Maquinaria Verde a los 11  nucleos  veredales de el municipio del Retorno, Guaviare.</v>
          </cell>
        </row>
        <row r="19073">
          <cell r="E19073">
            <v>795025299112</v>
          </cell>
          <cell r="F19073" t="str">
            <v>Realizar estudios de prefactibilidad, factibilidad, estudios y diseños, y la construcción de centros de acopio Agropecuarios operado por los productores del municipio El Retorno</v>
          </cell>
        </row>
        <row r="19074">
          <cell r="E19074">
            <v>795025299178</v>
          </cell>
          <cell r="F19074" t="str">
            <v>Realizar estudios de prefactibilidad, factibilidad, estudios y diseños, y la construcción de plantas de transformación de productos agropecuarios operado por los productores</v>
          </cell>
        </row>
        <row r="19075">
          <cell r="E19075">
            <v>795025299235</v>
          </cell>
          <cell r="F19075" t="str">
            <v>Fortalecer  las cadenas productivas agricolas  en el municipio del Retorno, Guaviare.</v>
          </cell>
        </row>
        <row r="19076">
          <cell r="E19076">
            <v>795025299250</v>
          </cell>
          <cell r="F19076" t="str">
            <v>Implementar los sistemas productivos con potencial comercial de Limon, aguacate, maracuya, arroz,tomate, asai, caña, frijol,seje,borojo, seje, coco, especies forestales nativos, naranja,aji, savila, frijol, patilla, en el municipio de El Retorno que permita aumentar la producción de los pequeños y medianos</v>
          </cell>
        </row>
        <row r="19077">
          <cell r="E19077">
            <v>795025299261</v>
          </cell>
          <cell r="F19077" t="str">
            <v xml:space="preserve">Fortalecer los sistemas productivos Ganaderia, bufalos, ovinos, cerdos, cachameras en el municipio de El Retorno que permita aumentar la producción de los pequeños y medianos productores </v>
          </cell>
        </row>
        <row r="19078">
          <cell r="E19078">
            <v>795025299276</v>
          </cell>
          <cell r="F19078" t="str">
            <v>Implementar los sistemas productivos pecuarios con potencial comercial de gallinas ponedoras, pollos de engorde, pollos doble proposito, codornices, alevinos, apicultura en el municipio de El Retorno que permita aumentar la producción de los pequeños y medianos</v>
          </cell>
        </row>
        <row r="19079">
          <cell r="E19079">
            <v>795025299287</v>
          </cell>
          <cell r="F19079" t="str">
            <v>Gestionar la implementación de proyectos ecoturísticos como modelo alternativo de desarrollo económico para la conservación del medio ambiente del municipio del Retorno, Guaviare.</v>
          </cell>
        </row>
        <row r="19080">
          <cell r="E19080">
            <v>795025299333</v>
          </cell>
          <cell r="F19080" t="str">
            <v xml:space="preserve">Implementar programa de la siembra de Cultivos lícitos para 1200 familias de pequeños cocaleros del municipio de El Retorno, Guaviare. </v>
          </cell>
        </row>
        <row r="19081">
          <cell r="E19081">
            <v>795025299359</v>
          </cell>
          <cell r="F19081" t="str">
            <v>Gestionar la ampliación de los procesos de certificación sanitaria y de producción verde en el Retorno, Guaviare.</v>
          </cell>
        </row>
        <row r="19082">
          <cell r="E19082">
            <v>795025299371</v>
          </cell>
          <cell r="F19082" t="str">
            <v>Capacitar a la mujer rural del municipio del Retorno, Guaviare,  en su proyecto de vida.</v>
          </cell>
        </row>
        <row r="19083">
          <cell r="E19083">
            <v>795025299426</v>
          </cell>
          <cell r="F19083" t="str">
            <v>Acceder a servicios de extensión agropecuaria en el municipio de El Retorno, que contemple servicio de apoyo continuo al pequeño y mediano productor.</v>
          </cell>
        </row>
        <row r="19084">
          <cell r="E19084">
            <v>795025299427</v>
          </cell>
          <cell r="F19084" t="str">
            <v>Gestionar proyectos productivos sostenibles en armonía con la Amazonia colombiana en el municipio del Retorno, Guaviare.</v>
          </cell>
        </row>
        <row r="19085">
          <cell r="E19085">
            <v>795025299442</v>
          </cell>
          <cell r="F19085" t="str">
            <v>Implementar la reforestación y producción agropecuaria en el municipio del Retorno, Guaviare.</v>
          </cell>
        </row>
        <row r="19086">
          <cell r="E19086">
            <v>795025299503</v>
          </cell>
          <cell r="F19086" t="str">
            <v>Fortalecer la Asociatividad para la creación de micro empresa en el municipio del Retorno, Guaviare.</v>
          </cell>
        </row>
        <row r="19087">
          <cell r="E19087">
            <v>795025299508</v>
          </cell>
          <cell r="F19087" t="str">
            <v>Fomentar la creación y/o fortalecimiento de cooperativas, asociaciones y organizaciones de productores agropecuarios del municipio de El Retorno</v>
          </cell>
        </row>
        <row r="19088">
          <cell r="E19088">
            <v>795025299516</v>
          </cell>
          <cell r="F19088" t="str">
            <v>Fomentar la creación y/o fortalecimiento de cooperativas, asociaciones y organizaciones  agropecuarias del municipio de El Retorno</v>
          </cell>
        </row>
        <row r="19089">
          <cell r="E19089">
            <v>795025299524</v>
          </cell>
          <cell r="F19089" t="str">
            <v>Implementar proyectos productivos con energías alternativas para los productores rurales del Retorno, Guaviare.</v>
          </cell>
        </row>
        <row r="19090">
          <cell r="E19090">
            <v>795025299626</v>
          </cell>
          <cell r="F19090" t="str">
            <v>Gestionar proyectos de  mejoramiento genético de la ganadería, bufalino   y agricola (clones de cultivos ) del municipio del Retorno, Guaviare.</v>
          </cell>
        </row>
        <row r="19091">
          <cell r="E19091">
            <v>795025299676</v>
          </cell>
          <cell r="F19091" t="str">
            <v>Gestionar un acceso prioritario a programas de créditos y de fomento, y normalización de cartera para proyectos agropecuarios en el municipio de El Retorno</v>
          </cell>
        </row>
        <row r="19092">
          <cell r="E19092">
            <v>795025299683</v>
          </cell>
          <cell r="F19092" t="str">
            <v>Consolidar la comercialización Agropecuaria del municipio del Retorno, Guaviare.</v>
          </cell>
        </row>
        <row r="19093">
          <cell r="E19093">
            <v>795025299689</v>
          </cell>
          <cell r="F19093" t="str">
            <v>Implementar proyectos de reforestación para la conservación ambiental del municipio del Retorno, Guaviare.</v>
          </cell>
        </row>
        <row r="19094">
          <cell r="E19094">
            <v>795025299690</v>
          </cell>
          <cell r="F19094" t="str">
            <v>Gestionar la construcción de infraestructura y dotación de equipos e insumos para la producción de especies menores del municipio del Retorno, Guaviare.</v>
          </cell>
        </row>
        <row r="19095">
          <cell r="E19095">
            <v>795025299694</v>
          </cell>
          <cell r="F19095" t="str">
            <v>Implementar la instalación y puesta en funcionamiento de sistemas de riego para la producción agropecuaria del Retorno, Guaviare,</v>
          </cell>
        </row>
        <row r="19096">
          <cell r="E19096">
            <v>795025299699</v>
          </cell>
          <cell r="F19096" t="str">
            <v>reactivar y dinamizar  las cadenas productivas para los productos Agropecuarios del Retorno Guaviare.</v>
          </cell>
        </row>
        <row r="19097">
          <cell r="E19097">
            <v>795200317696</v>
          </cell>
          <cell r="F19097" t="str">
            <v xml:space="preserve">Fortalecer los sistemas productivos de Ganadería doble proposito en el Municipio de Miraflores Guaviare que permita aumentar la producción de los pequeños y medianos productores </v>
          </cell>
        </row>
        <row r="19098">
          <cell r="E19098">
            <v>795200317698</v>
          </cell>
          <cell r="F19098" t="str">
            <v>Promover y fortalecer las actividades de  artesanía y ebanistería que generen ingresos a la población dedicada a estos oficios en el municipio de Miraflores Guaviare</v>
          </cell>
        </row>
        <row r="19099">
          <cell r="E19099">
            <v>795200317700</v>
          </cell>
          <cell r="F19099" t="str">
            <v>Implementar estrategias de comercialización para los pequeños y medianos productores, en el municipio de Miraflores Guaviare.</v>
          </cell>
        </row>
        <row r="19100">
          <cell r="E19100">
            <v>795200317701</v>
          </cell>
          <cell r="F19100" t="str">
            <v>Implementar proyectos de capacitación y seguridad alimentaria para las familias indígenas, campesinas y afrodescendientes  en conservación de semillas nativas en el municipio de Miraflores Guaviare.</v>
          </cell>
        </row>
        <row r="19101">
          <cell r="E19101">
            <v>795200317704</v>
          </cell>
          <cell r="F19101" t="str">
            <v>Generar e implementar una estrategia de empleabilidad para la población rural en el municipio de Miraflores Guaviare.</v>
          </cell>
        </row>
        <row r="19102">
          <cell r="E19102">
            <v>795200317706</v>
          </cell>
          <cell r="F19102" t="str">
            <v>Proveer de un planchón o Ferry de Carga con capacidad de 35 toneladas con un motor Diesel en el municipio de Miraflores, Guaviare.</v>
          </cell>
        </row>
        <row r="19103">
          <cell r="E19103">
            <v>795200317707</v>
          </cell>
          <cell r="F19103" t="str">
            <v>Formular e implementar proyectos productivos integrales en la línea de etnoturismo en el municipio de Miraflores.</v>
          </cell>
        </row>
        <row r="19104">
          <cell r="E19104">
            <v>795200317734</v>
          </cell>
          <cell r="F19104" t="str">
            <v>Fortalecer los sistemas productivos Maíz, arroz, caña, yuca, cacao, plátano, ají, en el Municipio de Miraflores que permita aumentar la producción de los pequeños y medianos productores.</v>
          </cell>
        </row>
        <row r="19105">
          <cell r="E19105">
            <v>795200317741</v>
          </cell>
          <cell r="F19105" t="str">
            <v>Implementar los sistemas productivos sábila, sacha inchi, hortalizas, ají, chontaduro, batata, asaí, frutas exóticas, wansoco (árbol vaca), cacay, pataba  en el Municipio de Miraflores que permita aumentar la producción de los pequeños y medianos productores</v>
          </cell>
        </row>
        <row r="19106">
          <cell r="E19106">
            <v>795200317749</v>
          </cell>
          <cell r="F19106" t="str">
            <v xml:space="preserve">Realizar estudios de prefactibilidad y factibilidad para dotar con bancos de maquinaria verde que incluyan tractores e implementos según demanda y de acuerdo a requerimientos según labores agrícolas a desarrollar y condiciones geográficas en la zona.  </v>
          </cell>
        </row>
        <row r="19107">
          <cell r="E19107">
            <v>795200317758</v>
          </cell>
          <cell r="F19107" t="str">
            <v xml:space="preserve"> Adquirir equipos para la conservación y almacenamiento de alimentos para las familias campesinas, indígenas y afrodescendientes de Miraflores Guaviare, de acuerdo al entorno en el que se encuentra. </v>
          </cell>
        </row>
        <row r="19108">
          <cell r="E19108">
            <v>795200317771</v>
          </cell>
          <cell r="F19108" t="str">
            <v>Realizar estudios de perfectibilidad, factibilidad, estudios y diseños, y la construcción de centros de acopio Agropecuarios operado por los productores del Municipio de Miraflores Guaviare</v>
          </cell>
        </row>
        <row r="19109">
          <cell r="E19109">
            <v>795200317785</v>
          </cell>
          <cell r="F19109" t="str">
            <v>Implementar Proyectos agroalimentarios de especies menores en los 5 núcleos campesinos, 14 resguardos indígenas y comunidad afrodescendiente del Municipio de Miraflores-Guaviare.</v>
          </cell>
        </row>
        <row r="19110">
          <cell r="E19110">
            <v>795200317795</v>
          </cell>
          <cell r="F19110" t="str">
            <v xml:space="preserve">Implementar la cadena productiva de la Fariña como alternativa de desarrollo económico y promover la cultura culinaria propia de las comunidades indígenas del Municipio de Miraflores-Guaviare  </v>
          </cell>
        </row>
        <row r="19111">
          <cell r="E19111">
            <v>795200317801</v>
          </cell>
          <cell r="F19111" t="str">
            <v xml:space="preserve">Implementar proyectos con auxilio    de transporte para la comercialización de los excedentes generados de los cultivos en fincas campesinas y resguardos indígenas del Municipio de Miraflores Guaviare. </v>
          </cell>
        </row>
        <row r="19112">
          <cell r="E19112">
            <v>795200317844</v>
          </cell>
          <cell r="F19112" t="str">
            <v xml:space="preserve">Suministrar máquinas para la producción y transformación de alimentos en menor escala para el autoconsumo en los diferentes núcleos veredales y resguardos indígenas del Municipio de Miraflores Guaviare. </v>
          </cell>
        </row>
        <row r="19113">
          <cell r="E19113">
            <v>795200317879</v>
          </cell>
          <cell r="F19113" t="str">
            <v>Fomentar la creación y/o fortalecimiento de cooperativas, asociaciones y organizaciones de productores agropecuarios del municipio de Miraflores</v>
          </cell>
        </row>
        <row r="19114">
          <cell r="E19114">
            <v>795200317881</v>
          </cell>
          <cell r="F19114" t="str">
            <v>Diseñar e implementar una estrategia para la recuperación, uso, conservación y mejoramiento de las semillas nativas, criollas y ancestrales en el Municipio de Miraflores</v>
          </cell>
        </row>
        <row r="19115">
          <cell r="E19115">
            <v>795200317902</v>
          </cell>
          <cell r="F19115" t="str">
            <v xml:space="preserve">Implementar  proyectos productivos integrales pecuarios de especies menores Municipio de Mirafloes - Guaviare. </v>
          </cell>
        </row>
        <row r="19116">
          <cell r="E19116">
            <v>795200317910</v>
          </cell>
          <cell r="F19116" t="str">
            <v>Gestionar un acceso prioritario a programas de créditos y de fomento, y normalización de cartera para proyectos agropecuarios en el Municipio de Miraflores</v>
          </cell>
        </row>
        <row r="19117">
          <cell r="E19117">
            <v>795200317923</v>
          </cell>
          <cell r="F19117" t="str">
            <v>Acceder a servicios de extensión agropecuaria en el Municipio de Miraflores, que contemple servicio de apoyo continuo al pequeño y mediano productor.</v>
          </cell>
        </row>
        <row r="19118">
          <cell r="E19118">
            <v>795200317931</v>
          </cell>
          <cell r="F19118" t="str">
            <v xml:space="preserve">Acceder a servicios de extensión agropecuaria en el municipio de Miraflores que contemple servicio de apoyo continuo al pequeño y mediano productor, con modelos agroecológicos </v>
          </cell>
        </row>
        <row r="19119">
          <cell r="E19119">
            <v>795200317932</v>
          </cell>
          <cell r="F19119" t="str">
            <v>Implementar programas de forestación, reforestación y conservación con especies nativas en áreas de importancia estratégica (cuencas, nacederos y zonas de amortización) para la conservación de la biodiversidad en el Municipio de Miraflores Meta.</v>
          </cell>
        </row>
        <row r="19120">
          <cell r="E19120">
            <v>795200317941</v>
          </cell>
          <cell r="F19120" t="str">
            <v>Realizar estudios de prefactibilidad, factibilidad, estudios y diseños, y la construcción de plantas de transformación de productos agropecuarios operado por los productores del municipio Miraflores</v>
          </cell>
        </row>
        <row r="19121">
          <cell r="E19121">
            <v>795200317953</v>
          </cell>
          <cell r="F19121" t="str">
            <v>Gestionar ante la UPRA, la alcaldía y la gobernación la formulación del Plan de Ordenamiento Productivo para el municipio de Miraflores, Guaviare</v>
          </cell>
        </row>
        <row r="19122">
          <cell r="E19122">
            <v>795200317957</v>
          </cell>
          <cell r="F19122" t="str">
            <v>Construir y poner en marcha de una planta de sacrificio pecuario con todas las certificaciones y permisos requeridos  para la comercialización de productos  en Miraflores, Guaviare</v>
          </cell>
        </row>
        <row r="19123">
          <cell r="E19123">
            <v>795200317976</v>
          </cell>
          <cell r="F19123" t="str">
            <v>Formular e implementar proyectos productivos integrales en la líneas de ecoturismo, agroturismo  en el Municipio de Miraflores.</v>
          </cell>
        </row>
        <row r="19124">
          <cell r="E19124">
            <v>795200317987</v>
          </cell>
          <cell r="F19124" t="str">
            <v>Construir un centro de atención integral que preste el servicio de laboratorio de suelos, análisis de agua, sanidad vegetal o animal en el Municipio de Miraflores Guaviare.</v>
          </cell>
        </row>
        <row r="19125">
          <cell r="E19125">
            <v>795200318013</v>
          </cell>
          <cell r="F19125" t="str">
            <v>Realizar estudios de prefactibilidad, factibilidad, estudios y diseños, y la construcción de una planta procesadora de residuos orgánicos  resultado de los procesos productivos agropecuarios, que permita obtener abonos orgánicos, biopreparados, alimentos para especies menores y demás derivados a fin de fortalecer la producción agrícola en el Municipio de Miraflores Guaviare.</v>
          </cell>
        </row>
        <row r="19126">
          <cell r="E19126">
            <v>720907329126</v>
          </cell>
          <cell r="F19126" t="str">
            <v>Diseñar y desarrollar un proyecto de mejoramiento de chagras tradicionales con resiembras, adecuacion de terrenos, entrega de insumos, que permita asegurar la alimentación de cada  una de las familias de las 11 comunidades del Resguardo Morichal Viejo de El Retorno - Guaviare</v>
          </cell>
        </row>
        <row r="19127">
          <cell r="E19127">
            <v>720907329135</v>
          </cell>
          <cell r="F19127" t="str">
            <v>Gestionar el diseño e implementacion de programas específicos de nutrición para mujeres embarazadas, madres lactantes y niños menores de 5 años del Resguardo Indígena Morichal Viejo</v>
          </cell>
        </row>
        <row r="19128">
          <cell r="E19128">
            <v>795001308354</v>
          </cell>
          <cell r="F19128" t="str">
            <v>Implementar proyectos con auxilio económico para la producción de alimentos básicos permanentes y suficientes para su dieta alimentaria en fincas campesinas y resguardos indígenas del Municipio de San José del Guaviare</v>
          </cell>
        </row>
        <row r="19129">
          <cell r="E19129">
            <v>795001308358</v>
          </cell>
          <cell r="F19129" t="str">
            <v xml:space="preserve"> Implementar proyectos culinarios para las familias, con el fin de mejorar la dieta alimentaria en los campesinos e indígenas de San Jose del Guaviare. </v>
          </cell>
        </row>
        <row r="19130">
          <cell r="E19130">
            <v>795001308359</v>
          </cell>
          <cell r="F19130" t="str">
            <v xml:space="preserve">Implementar proyectos de huertas caseras en los resguardos y veredas del municipio de San Jose del Guaviare. </v>
          </cell>
        </row>
        <row r="19131">
          <cell r="E19131">
            <v>795001308633</v>
          </cell>
          <cell r="F19131" t="str">
            <v xml:space="preserve">Implementar granjas integrales comunitarias para la población que favorezca   el autoconsumo y auto abastecimiento de las familias campesinas e indígenas  del Municipio de San Jose del Guaviare. </v>
          </cell>
        </row>
        <row r="19132">
          <cell r="E19132">
            <v>795001308717</v>
          </cell>
          <cell r="F19132" t="str">
            <v>0795001308717	Implementar el lineamiento y la ruta integral de atención a la desnutrición infantil aguda, moderada y severa, en niños y niñas menores de 5 años de comunidad campesina, afros e indígenas del Municipio de San José del Guaviare.</v>
          </cell>
        </row>
        <row r="19133">
          <cell r="E19133">
            <v>795001308772</v>
          </cell>
          <cell r="F19133" t="str">
            <v xml:space="preserve">Fortalecer la participación de los campesinos e indígenas en los mercados campesinos del Municipio de San Jose del Guaviare. </v>
          </cell>
        </row>
        <row r="19134">
          <cell r="E19134">
            <v>795015317797</v>
          </cell>
          <cell r="F19134" t="str">
            <v>Implementar proyectos de huertas caseras familiares con componente agrícola y pecuario con enfoque diferencial y de genero para mejorar la disponibilidad de alimentos y la nutrición en familias campesinas, victimas, afros e indígenas de la zona rural del municipio de Calamar-Guaviare</v>
          </cell>
        </row>
        <row r="19135">
          <cell r="E19135">
            <v>795015317819</v>
          </cell>
          <cell r="F19135" t="str">
            <v>Implementar un programa de educación alimentaria y nutricional en la zona rural y urbana de Calamar -Guaviare</v>
          </cell>
        </row>
        <row r="19136">
          <cell r="E19136">
            <v>795015318160</v>
          </cell>
          <cell r="F19136" t="str">
            <v>Implementar  mercados campesinos en los centros poblados y casco urbano del municipio de Calamar, Guaviare.</v>
          </cell>
        </row>
        <row r="19137">
          <cell r="E19137">
            <v>795015318348</v>
          </cell>
          <cell r="F19137" t="str">
            <v>Construir un centro de atención para el adulto mayor en el casco urbano con cobertura general en el municipio de Calamar Guaviare.</v>
          </cell>
        </row>
        <row r="19138">
          <cell r="E19138">
            <v>795025299015</v>
          </cell>
          <cell r="F19138" t="str">
            <v>Implementar programas de Alimentación para toda la población del Municipio del Retorno, Guaviare.</v>
          </cell>
        </row>
        <row r="19139">
          <cell r="E19139">
            <v>795025299042</v>
          </cell>
          <cell r="F19139" t="str">
            <v xml:space="preserve">Capacitar a la población Municipio del Retorno Guaviare en buenos hábitos alimentarios. </v>
          </cell>
        </row>
        <row r="19140">
          <cell r="E19140">
            <v>795025299057</v>
          </cell>
          <cell r="F19140" t="str">
            <v xml:space="preserve">Implementar proyectos de huertas caseras para fortalecer la disponibilidad y el consumo de alimentos en la zona rural del Municipio del Retorno Guaviare. </v>
          </cell>
        </row>
        <row r="19141">
          <cell r="E19141">
            <v>795025299107</v>
          </cell>
          <cell r="F19141" t="str">
            <v xml:space="preserve">Implementar 11 granjas integrales para la población rural del municipio del Retorno Guaviare para motivar el autoconsumo y la sostenibilidad socioeconómica de las familias campesinas. </v>
          </cell>
        </row>
        <row r="19142">
          <cell r="E19142">
            <v>795025299157</v>
          </cell>
          <cell r="F19142" t="str">
            <v>Conformar 11 comités de seguridad alimentaria con personal idóneo que pertenezca a la comunidad del municipio del Retorno, Guaviare.</v>
          </cell>
        </row>
        <row r="19143">
          <cell r="E19143">
            <v>795025299190</v>
          </cell>
          <cell r="F19143" t="str">
            <v xml:space="preserve">Implementar mercados campesinos de pequeña escala por núcleo veredal para mejorar la producción, comercialización y disponibilidad de alimentos locales en la zona rural del Municipio del Retorno Guaviare. </v>
          </cell>
        </row>
        <row r="19144">
          <cell r="E19144">
            <v>795025299301</v>
          </cell>
          <cell r="F19144" t="str">
            <v>Implementar el lineamiento y la ruta integral de atención a la desnutrición infantil aguda, moderada y severa, en niños y niñas menores de 5 años en la zona rural del Municipio de El Retorno Guaviare.</v>
          </cell>
        </row>
        <row r="19145">
          <cell r="E19145">
            <v>795025299305</v>
          </cell>
          <cell r="F19145" t="str">
            <v>Gestionar la construcción de una Granja Pecuaria Integral Comunitaria en el municipio del Retorno, Guaviare.</v>
          </cell>
        </row>
        <row r="19146">
          <cell r="E19146">
            <v>795025299331</v>
          </cell>
          <cell r="F19146" t="str">
            <v xml:space="preserve">implementar proyectos de autonomía alimentaria a través de las chagras tradicionales del resguardo La Asunción </v>
          </cell>
        </row>
        <row r="19147">
          <cell r="E19147">
            <v>795200317708</v>
          </cell>
          <cell r="F19147" t="str">
            <v xml:space="preserve">Implementar proyectos autosostenibles de huertas caseras campesinas, indígenas y afrodescendientes para fortalecer la disponibilidad y el consumo de alimentos en las familias del Municipio de Miraflores Guaviare. </v>
          </cell>
        </row>
        <row r="19148">
          <cell r="E19148">
            <v>795200317720</v>
          </cell>
          <cell r="F19148" t="str">
            <v xml:space="preserve">Ampliar cobertura de programas subsidiados de alimentación y nutrición para la población de o a 5 años de todos los resguardos indígenas, familias campesinas y afrodescendientes de Miraflores-Guaviare. </v>
          </cell>
        </row>
        <row r="19149">
          <cell r="E19149">
            <v>795200317725</v>
          </cell>
          <cell r="F19149" t="str">
            <v>Implementar programas de atención integral y nutrición familiar para la población mayor de 5 años (niños y niñas, adolescentes, adulto mayor y discapacitados) de todos los resguardos indígenas, familias campesinas y afrodescendientes de Miraflores – Guaviare</v>
          </cell>
        </row>
        <row r="19150">
          <cell r="E19150">
            <v>795200317731</v>
          </cell>
          <cell r="F19150" t="str">
            <v>Implementar programas que estimulen el consumo de alimentos tradicionales como también su producción en los Resguardos indigenas de Miraflores-Guaviare.</v>
          </cell>
        </row>
        <row r="19151">
          <cell r="E19151">
            <v>795200317748</v>
          </cell>
          <cell r="F19151" t="str">
            <v xml:space="preserve">Implementar proyectos de mercados comunitarios agrícolas de pequeña escala para campesinos, indígenas y afrodescendientes  del Municipio de Miraflores Guaviare. </v>
          </cell>
        </row>
        <row r="19152">
          <cell r="E19152">
            <v>795200317751</v>
          </cell>
          <cell r="F19152" t="str">
            <v>Construir 14 restaurantes comunitario de comida típica tradicional indigena dotados en cada uno de los resguardos indigenas de  Miraflores–Guaviare</v>
          </cell>
        </row>
        <row r="19153">
          <cell r="E19153">
            <v>795200317772</v>
          </cell>
          <cell r="F19153" t="str">
            <v xml:space="preserve">Implementar granjas integrales que favorezca   el autoconsumo y auto abastecimiento de las familias campesinas, indígenas y afrodescendientes del Municipio de Miraflores Guaviare. </v>
          </cell>
        </row>
        <row r="19154">
          <cell r="E19154">
            <v>795200317778</v>
          </cell>
          <cell r="F19154" t="str">
            <v xml:space="preserve">Implementar el lineamiento y la ruta integral de atención a la desnutrición infantil aguda, moderada y severa, en niños y niñas menores de 5 años de comunidades campesinas, indígenas y afrodescendientes del Municipio de Miraflores Guaviare. </v>
          </cell>
        </row>
        <row r="19155">
          <cell r="E19155">
            <v>795200317872</v>
          </cell>
          <cell r="F19155" t="str">
            <v>Gestionar la articulación intersectorial para fortalecer el Hogar geriátrico existente según las necesidades requeridas y normatividad vigente en la zona urbana con prioridad para los adultos mayores del área rural y rural dispersa, del municipio de Miraflores – Guaviare</v>
          </cell>
        </row>
        <row r="19156">
          <cell r="E19156">
            <v>795200317874</v>
          </cell>
          <cell r="F19156" t="str">
            <v>Implementar la estrategia de mercados campesinos en el Municipio de Miraflores Guaviare</v>
          </cell>
        </row>
        <row r="19157">
          <cell r="E19157">
            <v>720907324237</v>
          </cell>
          <cell r="F19157" t="str">
            <v>Realizar talleres para el empoderamiento del Reglamento Interno del Resguardo Morichal Viejo del Municipio de El Retorno - Guaviare</v>
          </cell>
        </row>
        <row r="19158">
          <cell r="E19158">
            <v>720907324244</v>
          </cell>
          <cell r="F19158" t="str">
            <v>Apoyar la legalizacion y el fortalecimiento de la organización ASOMAUCO para lograr el manejo administrativo de los recursos asignados al territorio del Resguardo Morichal Viejo El Retorno - Guaviare</v>
          </cell>
        </row>
        <row r="19159">
          <cell r="E19159">
            <v>720907329160</v>
          </cell>
          <cell r="F19159" t="str">
            <v>Construir 11 malocas para reuniones, recreación, cultura y deporte propio de las comunidades indígenas del Resguardo Morichal Viejo de El Retorno - Guaviare</v>
          </cell>
        </row>
        <row r="19160">
          <cell r="E19160">
            <v>720907329188</v>
          </cell>
          <cell r="F19160" t="str">
            <v>Realizar intercambios de experiencias exitosas de solución de conflictos y sana convivencia con otras comunidades y la del R.I. Morichal Viejo</v>
          </cell>
        </row>
        <row r="19161">
          <cell r="E19161">
            <v>720907329196</v>
          </cell>
          <cell r="F19161" t="str">
            <v>Gestionar ante las entidades del Estado que se Inicie y agilice el proceso de reparación a las víctimas de las comunidades del Resguardo Morichal Viejo de El Retorno - Guaviare.</v>
          </cell>
        </row>
        <row r="19162">
          <cell r="E19162">
            <v>720907329199</v>
          </cell>
          <cell r="F19162" t="str">
            <v>Realizar talleres de socialización de los Acuerdos de Paz en las 11 comunidades del Resguardo Morichal Viejo de El Retorno - Guaviare.</v>
          </cell>
        </row>
        <row r="19163">
          <cell r="E19163">
            <v>720907329202</v>
          </cell>
          <cell r="F19163" t="str">
            <v>Apoyar la conformación y fortalecimiento de la guardia indígena para cada una de las 11 comunidades del Resguardo Morichal Viejo de El Retorno – Guaviare</v>
          </cell>
        </row>
        <row r="19164">
          <cell r="E19164">
            <v>720907329225</v>
          </cell>
          <cell r="F19164" t="str">
            <v>Dotar de transporte fluvial para que las comunidades puedan ir a las distintas actividades culturales, de gobierno propio, deportivas y de gestión del R.I. Morichal Viejo El Retorno Guaviare</v>
          </cell>
        </row>
        <row r="19165">
          <cell r="E19165">
            <v>795001308599</v>
          </cell>
          <cell r="F19165" t="str">
            <v>Diseñar e Implementar un programa de  convivencia pacifica para resolver conflictos interculturales  entre la población campesina e indígena que promueva  la resolución de conflictos y el buen vivir en la zona rural de San Jose del Guaviare.</v>
          </cell>
        </row>
        <row r="19166">
          <cell r="E19166">
            <v>795001308739</v>
          </cell>
          <cell r="F19166" t="str">
            <v>Implementar programas dirigidos a la mujer rural con enfoque diferencial para su empoderamiento político, económico y de prevención de violencia basada en género de la zona rural de San José del Guaviare.</v>
          </cell>
        </row>
        <row r="19167">
          <cell r="E19167">
            <v>795001308813</v>
          </cell>
          <cell r="F19167" t="str">
            <v xml:space="preserve"> Gestionar un censo ante las entidades territoriales para la comunidad negra, afrocolombiana, raizal y palenquera del departamento del Guaviare.</v>
          </cell>
        </row>
        <row r="19168">
          <cell r="E19168">
            <v>795001308820</v>
          </cell>
          <cell r="F19168" t="str">
            <v>Fortalecer el día de la Afrocolombianidad y de la familia de las comunidades Afroguaviarenses del departamento del Guaviare.</v>
          </cell>
        </row>
        <row r="19169">
          <cell r="E19169">
            <v>795001308877</v>
          </cell>
          <cell r="F19169" t="str">
            <v>Gestionar capacitaciones integrales para los resguardos indígenas del municipio de San José del Guaviare.</v>
          </cell>
        </row>
        <row r="19170">
          <cell r="E19170">
            <v>795001308910</v>
          </cell>
          <cell r="F19170" t="str">
            <v>Fortalecer los gobiernos propios, planes de vida y jurisdicción especial indígena en los resguardos del municipio San José del Guaviare.</v>
          </cell>
        </row>
        <row r="19171">
          <cell r="E19171">
            <v>795001308936</v>
          </cell>
          <cell r="F19171" t="str">
            <v>Construir la Casa del Pensamiento y una maloca para cada uno de los resguardos indígenas del municipio de San José del Guaviare.</v>
          </cell>
        </row>
        <row r="19172">
          <cell r="E19172">
            <v>795001308980</v>
          </cell>
          <cell r="F19172" t="str">
            <v>Fortalecer la gestión para  la implementación y ejecución de los planes integrales de reparación colectiva e individual a las victimas del conflicto armado en el municipio de San Jose del Guaviare.</v>
          </cell>
        </row>
        <row r="19173">
          <cell r="E19173">
            <v>795001309006</v>
          </cell>
          <cell r="F19173" t="str">
            <v xml:space="preserve">Construir un Puesto de Carabineros de la Policía Nacional en el núcleo veredal El Boquerón para la convivencia pacifica  en las vereda de San José del Guaviare. </v>
          </cell>
        </row>
        <row r="19174">
          <cell r="E19174">
            <v>795001309016</v>
          </cell>
          <cell r="F19174" t="str">
            <v>Realizar la construcción y dotación de casetas comunales y mejorar las condiciones de las que ya existen con el propósito de brindar espacios de concertación e integración comunitaria en las veredas del municipio de San José del Guaviare.</v>
          </cell>
        </row>
        <row r="19175">
          <cell r="E19175">
            <v>795001309039</v>
          </cell>
          <cell r="F19175" t="str">
            <v xml:space="preserve">Crear escuela para la formación y el fortalecimiento en diversas áreas para las comunidades indígenas del municipio de San José del Guaviare. </v>
          </cell>
        </row>
        <row r="19176">
          <cell r="E19176">
            <v>795001309045</v>
          </cell>
          <cell r="F19176" t="str">
            <v xml:space="preserve">Gestionar programas de  capacitación en pedagogía de los Acuerdos de Paz y Pedagogia de la cultura de Paz  en todas las veredas de San José del Guaviare </v>
          </cell>
        </row>
        <row r="19177">
          <cell r="E19177">
            <v>795001309055</v>
          </cell>
          <cell r="F19177" t="str">
            <v xml:space="preserve">Implementar una ruta arqueologica y cultural en el municipio de San Jose del Guaviare </v>
          </cell>
        </row>
        <row r="19178">
          <cell r="E19178">
            <v>795001309064</v>
          </cell>
          <cell r="F19178" t="str">
            <v>Diseñar programas e implementar para la convivencia pacifica y resolucion de conflictos para niños,niñas, jóvenes, adultos y adultos mayores  en las veredas de San Jose del Guaviare.</v>
          </cell>
        </row>
        <row r="19179">
          <cell r="E19179">
            <v>795001309075</v>
          </cell>
          <cell r="F19179" t="str">
            <v>Crear y fortalecer los comités de conciliacion y veedurías ciudadanas para hacer seguimiento y control a la ejecución eficiente y eficaz de los recursos de los proyectos en las veredas del municipio de San José del Guaviare.</v>
          </cell>
        </row>
        <row r="19180">
          <cell r="E19180">
            <v>795001309077</v>
          </cell>
          <cell r="F19180" t="str">
            <v>Propiciar mayor presencia institucional de las entidades del nivel nacional del Estado en la zona rural de San José del Guaviare.</v>
          </cell>
        </row>
        <row r="19181">
          <cell r="E19181">
            <v>795001309079</v>
          </cell>
          <cell r="F19181" t="str">
            <v>Apoyar la creación, implementación y fortalecimiento de los comités de DDHH, brindando formación y logística suficiente para su funcionamiento en las veredas del municipio de San Jose del Guaviare.</v>
          </cell>
        </row>
        <row r="19182">
          <cell r="E19182">
            <v>795001309089</v>
          </cell>
          <cell r="F19182" t="str">
            <v>Gestionar estudios, diseños, construcción y dotación de una casa socio cultural, comunitaria y multipropósito para la población campesina, afrodescendiente e indígena en el centro poblado Aguabonita de San José del Guaviare.</v>
          </cell>
        </row>
        <row r="19183">
          <cell r="E19183">
            <v>795001309101</v>
          </cell>
          <cell r="F19183" t="str">
            <v>Dotar de equipos, enseres y mobiliario a las oficinas de los inspectores y corregidores del municipio de San jose del Guaviare.</v>
          </cell>
        </row>
        <row r="19184">
          <cell r="E19184">
            <v>795001309106</v>
          </cell>
          <cell r="F19184" t="str">
            <v>Crear los manuales convivencia de los pueblos indígena del municipio San José del Guaviare.</v>
          </cell>
        </row>
        <row r="19185">
          <cell r="E19185">
            <v>795001309184</v>
          </cell>
          <cell r="F19185" t="str">
            <v>Fomentar encuentros interculturales entre los pueblos indígenas del municipio de San José del Guaviare.</v>
          </cell>
        </row>
        <row r="19186">
          <cell r="E19186">
            <v>795001309188</v>
          </cell>
          <cell r="F19186" t="str">
            <v>Realizar talleres  en reconciliación familiar en los resguardos indígenas del municipio de San José del Guaviare.</v>
          </cell>
        </row>
        <row r="19187">
          <cell r="E19187">
            <v>795001309189</v>
          </cell>
          <cell r="F19187" t="str">
            <v>Crear la consejería de la mujer indígena para los resguardos del municipio de San José del Guaviare.</v>
          </cell>
        </row>
        <row r="19188">
          <cell r="E19188">
            <v>795001309190</v>
          </cell>
          <cell r="F19188" t="str">
            <v>Incluir dentro del presupuesto asignado a la parte indígena una partida especial para la mujer indígena de los resguardos del municipio de San José del Guaviare.</v>
          </cell>
        </row>
        <row r="19189">
          <cell r="E19189">
            <v>795001309194</v>
          </cell>
          <cell r="F19189" t="str">
            <v>Fortalecer a la fuerza pública en temas de enfoque de género y diversidad sexual para el abordaje a la población LGBT de la zona rural del municipio de San José del Guaviare.</v>
          </cell>
        </row>
        <row r="19190">
          <cell r="E19190">
            <v>795001309198</v>
          </cell>
          <cell r="F19190" t="str">
            <v>Propiciar espacios de escucha entre la población indígena y población rural LGBT del municipio de San José del Guaviare.</v>
          </cell>
        </row>
        <row r="19191">
          <cell r="E19191">
            <v>795001309208</v>
          </cell>
          <cell r="F19191" t="str">
            <v>Impulsar, ampliar y fortalecer el trabajo sicosocial y el restablecimiento de derechos a población rural desmovilizados del municipio de San José del Guaviare.</v>
          </cell>
        </row>
        <row r="19192">
          <cell r="E19192">
            <v>795015317777</v>
          </cell>
          <cell r="F19192" t="str">
            <v xml:space="preserve">Apoyo y asistencia técnica para elaborar el reglamento interno de la población de los resguardos indígenas La Yuquera, Itilla y Cabecera municipal y el asentamiento La Reforma, del municipio de Calamar - Guaviare </v>
          </cell>
        </row>
        <row r="19193">
          <cell r="E19193">
            <v>795015317809</v>
          </cell>
          <cell r="F19193" t="str">
            <v>Implementar capacitación en derechos humanos, en derechos de los pueblos y catedra de paz para las comunidades indígenas del municipio de Calamar - Guaviare</v>
          </cell>
        </row>
        <row r="19194">
          <cell r="E19194">
            <v>795015317834</v>
          </cell>
          <cell r="F19194" t="str">
            <v>Elaboración de diagnóstico para la construcción, adecuación y dotación de las casetas comunales del municipio de Calamar – Guaviare.</v>
          </cell>
        </row>
        <row r="19195">
          <cell r="E19195">
            <v>795015317846</v>
          </cell>
          <cell r="F19195" t="str">
            <v xml:space="preserve">Realizar formaciones para las juntas de acción comunal del municipio de Calamar – Guaviare, en DDHH, resolución de conflictos, formulación y gestión de proyectos, temas contables y sistemas </v>
          </cell>
        </row>
        <row r="19196">
          <cell r="E19196">
            <v>795015317901</v>
          </cell>
          <cell r="F19196" t="str">
            <v>Asistencia técnica para construir los planes de vida de las comunidades indígenas del municipio de Calamar - Guaviare</v>
          </cell>
        </row>
        <row r="19197">
          <cell r="E19197">
            <v>795015317916</v>
          </cell>
          <cell r="F19197" t="str">
            <v xml:space="preserve">Fortalecer la inclusión de las comunidades étnicas a los encuentros interculturales del municipio de Calamar - Guaviare </v>
          </cell>
        </row>
        <row r="19198">
          <cell r="E19198">
            <v>795015317948</v>
          </cell>
          <cell r="F19198" t="str">
            <v>Construir, dotar y poner en funcionamientos la casa de la mujer, del municipio de Calamar - Guaviare</v>
          </cell>
        </row>
        <row r="19199">
          <cell r="E19199">
            <v>795015317960</v>
          </cell>
          <cell r="F19199" t="str">
            <v>Generar espacios de transmisión de saberes ancestrales y procesos de fortalecimiento cultural para los pueblos indígenas del municipio Calamar - Guaviare</v>
          </cell>
        </row>
        <row r="19200">
          <cell r="E19200">
            <v>795015317965</v>
          </cell>
          <cell r="F19200" t="str">
            <v>Crear una emisora comunitaria, en el casco urbano, con cobertura para toda el área rural del municipio de Calamar</v>
          </cell>
        </row>
        <row r="19201">
          <cell r="E19201">
            <v>795015317998</v>
          </cell>
          <cell r="F19201" t="str">
            <v>Implementar jornadas de atención y asistencia para las víctimas del conflicto armado interno del área rural del municipio de Calamar – Guaviare, con una periodicidad mínima semestral.</v>
          </cell>
        </row>
        <row r="19202">
          <cell r="E19202">
            <v>795015318050</v>
          </cell>
          <cell r="F19202" t="str">
            <v>Realizar brigadas semestrales interinstitucionales municipales y departamentales, en las interveredales: Las Damas, La Ceiba, La Unión, El Triunfo y La Argelia del municipio de Calamar - Guaviare</v>
          </cell>
        </row>
        <row r="19203">
          <cell r="E19203">
            <v>795015318064</v>
          </cell>
          <cell r="F19203" t="str">
            <v>Construcción, adecuación y dotación de dos malocas, una para la étnia Tucano Oriental en el Resguardo indígena La Yuquera y la segunda para el asentamiento indígena La Reforma en el municipio de Calamar - Guaviare</v>
          </cell>
        </row>
        <row r="19204">
          <cell r="E19204">
            <v>795015318144</v>
          </cell>
          <cell r="F19204" t="str">
            <v>Diseñar una ruta que integre la interjurisdiccionalidad entre la justicia propia y la justicia ordinaria del municipio de Calamar - Guaviare</v>
          </cell>
        </row>
        <row r="19205">
          <cell r="E19205">
            <v>795025299049</v>
          </cell>
          <cell r="F19205" t="str">
            <v>Fortalecer a la comunidad del municipio del Retorno mediante capacitaciones integrales en temas de Paz, Convivencia y Reconciliacion</v>
          </cell>
        </row>
        <row r="19206">
          <cell r="E19206">
            <v>795025299165</v>
          </cell>
          <cell r="F19206" t="str">
            <v>Fortalecer a los comités de veedurías ciudadanas del municipio del Retorno, Guaviare.</v>
          </cell>
        </row>
        <row r="19207">
          <cell r="E19207">
            <v>795025299224</v>
          </cell>
          <cell r="F19207" t="str">
            <v xml:space="preserve">Gestionar presencia permanente de una Oficina UARIV en la cabecera Municipal del Municipio de El Retorno Guaviare </v>
          </cell>
        </row>
        <row r="19208">
          <cell r="E19208">
            <v>795025299306</v>
          </cell>
          <cell r="F19208" t="str">
            <v>Fortalecer la presencia y el modelo de intervención de la fuerza pública en el municipio del Retorno, Guaviare.</v>
          </cell>
        </row>
        <row r="19209">
          <cell r="E19209">
            <v>795025299393</v>
          </cell>
          <cell r="F19209" t="str">
            <v>Fortalecer la participación de la Mujer rural en los escenarios de construcción de Paz del municipio del Retorno, Guaviare.</v>
          </cell>
        </row>
        <row r="19210">
          <cell r="E19210">
            <v>795025299444</v>
          </cell>
          <cell r="F19210" t="str">
            <v>Crear la Escuela permanente para la construcción de Paz y la Convivencia en el municipio del Retorno, Guaviare.</v>
          </cell>
        </row>
        <row r="19211">
          <cell r="E19211">
            <v>795025299570</v>
          </cell>
          <cell r="F19211" t="str">
            <v>Construir el Centro de Memoria Historica y del Conflicto del municipio del Retorno con atención diferencial y etnocultural en la inspección de La Libertad</v>
          </cell>
        </row>
        <row r="19212">
          <cell r="E19212">
            <v>795025299679</v>
          </cell>
          <cell r="F19212" t="str">
            <v>Fomentar encuentros inter culturales y deportivos en los centros poblados y resguardos indigenas del municipio de El Retorno</v>
          </cell>
        </row>
        <row r="19213">
          <cell r="E19213">
            <v>795025299704</v>
          </cell>
          <cell r="F19213" t="str">
            <v>Fortalecer el Gobierno Propio  del resguardos indígenas del municipio de El Retorno Guaviare Meta</v>
          </cell>
        </row>
        <row r="19214">
          <cell r="E19214">
            <v>795025299711</v>
          </cell>
          <cell r="F19214" t="str">
            <v>Construir una escuela de formación para la mujer lider a la comunidad del resguardo indígena La Asunción del municipio de El Retorno Guaviare</v>
          </cell>
        </row>
        <row r="19215">
          <cell r="E19215">
            <v>795200317714</v>
          </cell>
          <cell r="F19215" t="str">
            <v xml:space="preserve">Gestionar capacitaciones integrales para los resguardos indigenas del municipio de Miraflores Guaviare </v>
          </cell>
        </row>
        <row r="19216">
          <cell r="E19216">
            <v>795200317717</v>
          </cell>
          <cell r="F19216" t="str">
            <v>Formular y diseñar el Plan de Vida de todos  los resguardos indigenas del municipio de Miraflores Guaviare</v>
          </cell>
        </row>
        <row r="19217">
          <cell r="E19217">
            <v>795200317761</v>
          </cell>
          <cell r="F19217" t="str">
            <v>Construir la Casa del Pensamiento para los resguardos indígenas del municipio de Miraflores – Guaviare</v>
          </cell>
        </row>
        <row r="19218">
          <cell r="E19218">
            <v>795200317773</v>
          </cell>
          <cell r="F19218" t="str">
            <v>Construir maloca y  mejorar las existentes para todos los resguardos indigenas del municipio de Miraflores Guaviare</v>
          </cell>
        </row>
        <row r="19219">
          <cell r="E19219">
            <v>795200317789</v>
          </cell>
          <cell r="F19219" t="str">
            <v xml:space="preserve">Construir un Centro de Memoria Histórica en el centro poblado Lagos del Dorado  del municipio de Miraflores Guaviare </v>
          </cell>
        </row>
        <row r="19220">
          <cell r="E19220">
            <v>795200317821</v>
          </cell>
          <cell r="F19220" t="str">
            <v xml:space="preserve">Fortalecer el evento cultural EL Dabucuri los 8 de diciembres  en el municipio de Miraflores-Guaviare </v>
          </cell>
        </row>
        <row r="19221">
          <cell r="E19221">
            <v>795200317831</v>
          </cell>
          <cell r="F19221" t="str">
            <v>Generar espacios interculturales entre los resguardos indigenas del municipio de Mirafliores Guaviare</v>
          </cell>
        </row>
        <row r="19222">
          <cell r="E19222">
            <v>795200317851</v>
          </cell>
          <cell r="F19222" t="str">
            <v>Fortalecer las Juntas de acción comunal mediante el estudio, diseño, construcción y dotación de casetas comunales y mejoramiento de las que ya existan en todas las Veredas del municipio de Miraflores, Guaviare</v>
          </cell>
        </row>
        <row r="19223">
          <cell r="E19223">
            <v>795200317892</v>
          </cell>
          <cell r="F19223" t="str">
            <v>Implementar y fortalecer la políticas públicas de equidad de genero en la zonar rural del municipio de Miraflores Guaviare</v>
          </cell>
        </row>
        <row r="19224">
          <cell r="E19224">
            <v>795200317906</v>
          </cell>
          <cell r="F19224" t="str">
            <v>Fortalecer la participación de la comunidad a traves de las JAC en la implementación de los PDET en la zona rural del municipio de Miraflores, Guaviare.</v>
          </cell>
        </row>
        <row r="19225">
          <cell r="E19225">
            <v>795200317915</v>
          </cell>
          <cell r="F19225" t="str">
            <v>Construir y dotar según estudios y diseños una emisora comunitaria en el Centro Poblado de Buenos Aires en el municipio de Miraflores-Guaviare</v>
          </cell>
        </row>
        <row r="19226">
          <cell r="E19226">
            <v>795200317921</v>
          </cell>
          <cell r="F19226" t="str">
            <v>Implementar programas dirigidos a la mujer rural con enfoque diferencial para su empoderamiento politico, economico  y de prevencion de violencia basada en genero  de la zona rural del municipio de Miraflores, Guaviare</v>
          </cell>
        </row>
        <row r="19227">
          <cell r="E19227">
            <v>795200317935</v>
          </cell>
          <cell r="F19227" t="str">
            <v xml:space="preserve">Gestionar diplomados, seminarios, y talleres para las JAC de la zona rural del municipio de Miraflores, Guaviare </v>
          </cell>
        </row>
        <row r="19228">
          <cell r="E19228">
            <v>795200317950</v>
          </cell>
          <cell r="F19228" t="str">
            <v>Gestionar mayor presencia institucional de la UARIV en el municipio de Miraflores, Guaviare</v>
          </cell>
        </row>
        <row r="19229">
          <cell r="E19229">
            <v>795200317963</v>
          </cell>
          <cell r="F19229" t="str">
            <v>Gestionar modificación de la Ley 2 de 1959 para el municipio de Miraflores Guaviare</v>
          </cell>
        </row>
        <row r="19230">
          <cell r="E19230">
            <v>795200317972</v>
          </cell>
          <cell r="F19230" t="str">
            <v>Fortalecer el dia de la Afrocolombianidad y de la familia de las comunidades  Afroguaviarenses del departamento del Guaviare</v>
          </cell>
        </row>
        <row r="19231">
          <cell r="E19231">
            <v>795200317978</v>
          </cell>
          <cell r="F19231" t="str">
            <v>Fortalecer los gobiernos propios, planes de vida y jurisdiccion especial indigena en los resguardos del municipio de Miraflores  Guaviare</v>
          </cell>
        </row>
        <row r="19232">
          <cell r="E19232">
            <v>795200317982</v>
          </cell>
          <cell r="F19232" t="str">
            <v>Gestionar censo ante las  entidades teritoriales para la comunidad afro del municipio de Miraflores Guaviare</v>
          </cell>
        </row>
        <row r="19233">
          <cell r="E19233">
            <v>795200318000</v>
          </cell>
          <cell r="F19233" t="str">
            <v>Fortalecer la gestión para  la implementación y ejecución de los planes integrales de reparación colectiva e individual a las victimas del conflicto armado en el municipio de Miraflores Guaviare.</v>
          </cell>
        </row>
        <row r="19234">
          <cell r="E19234">
            <v>795200318021</v>
          </cell>
          <cell r="F19234" t="str">
            <v>Crear la consejeria de la mujer indigena para los resguardos del municipio de Miraflores Guaviare.</v>
          </cell>
        </row>
        <row r="19235">
          <cell r="E19235">
            <v>795200318036</v>
          </cell>
          <cell r="F19235" t="str">
            <v>Gestionar estudios, diseños, construccion y dotacion de una casa socio cultural, comunitaria y multiproposito para la poblacion campesina, afrodescendiente e indigena en el centro poblado de Buenos Aires de  Miraflores Guaviare</v>
          </cell>
        </row>
        <row r="19236">
          <cell r="E19236">
            <v>795200318047</v>
          </cell>
          <cell r="F19236" t="str">
            <v>Apoyar la creación, implementación y fortalecimiento de los comités de DDHH, brindando formación y logística suficiente para su funcionamiento en las veredas del municipio de Miraflores Guaviare.</v>
          </cell>
        </row>
        <row r="19237">
          <cell r="E19237">
            <v>641020318391</v>
          </cell>
          <cell r="F19237" t="str">
            <v>Implementar programas de Formalización de los predios rurales, impulsando propuestas concertadas con las comunidades ocupantes, permitiendo adjudicar o reconocer al campesino ocupante y productivo estos predios,como la Formalización de los bienes públicos garantizando jornadas masivas y gratuitas de legalización a la propiedad rural, en el Municipio de Algeciras, Huila</v>
          </cell>
        </row>
        <row r="19238">
          <cell r="E19238">
            <v>641020318426</v>
          </cell>
          <cell r="F19238" t="str">
            <v>Desarrollar un plan de zonificación ambiental, participativo con las comunidades; adoptado por el Concejo Municipal en el Esquema de Ordenamiento Territorial -EOT-, que integre estrategias de conservación, restauración, reforestación y propuestas de uso sostenible del suelo rural, que delimite la frontera agrícola en el Municipio de Algeciras, Huila.</v>
          </cell>
        </row>
        <row r="19239">
          <cell r="E19239">
            <v>641020318427</v>
          </cell>
          <cell r="F19239" t="str">
            <v>Implementar una mesa ambiental con participación ínter institucional dentro de las competencias de la CAM, Alcaldía Municipal, Concejo Municipal y otras Instituciones u organizaciones, generando espacios de participación y articulación con todos los actores en el municipio de Algeciras, Huila.</v>
          </cell>
        </row>
        <row r="19240">
          <cell r="E19240">
            <v>641020318429</v>
          </cell>
          <cell r="F19240" t="str">
            <v>Fortalecer la capacidad técnica de las comunidades, organizaciones y asociaciones;  en materia de ordenamiento territorial, manejo ambiental y resolución de conflictos socio-ambientales; a través de una escuela de formación y capacitación en estos temas en el Municipio de Algeciras, Huila.</v>
          </cell>
        </row>
        <row r="19241">
          <cell r="E19241">
            <v>641020318431</v>
          </cell>
          <cell r="F19241" t="str">
            <v>Implementar un sistema general de información catastral integral y multipropósito en Coordinación de la Administración Municipal y el IGAC, generando un convenio entre estas dos entidades para  aperturar el servicio de información y actualización catastral del IGAC, en el Municipio de Algeciras, Huila.</v>
          </cell>
        </row>
        <row r="19242">
          <cell r="E19242">
            <v>641020318435</v>
          </cell>
          <cell r="F19242" t="str">
            <v>Fortalecer la operatividad del Fondo de Tierras e inscripción al RESO (Registro de Sujetos de Ordenamiento), para establecer la demanda que existe en el territorio, e iniciar la ruta para el acceso a tierras de las familias sin tierra o con tierra insuficiente del Municipio de Algeciras, Huila.</v>
          </cell>
        </row>
        <row r="19243">
          <cell r="E19243">
            <v>641020318437</v>
          </cell>
          <cell r="F19243" t="str">
            <v>Impulsar ante el Banco Agrario y demás entidades competentes que presten el servicio de subsidios y créditos de fácil acceso, con condiciones blandas y especiales; para la compra de tierras destinadas a familias sin tierra o con tierra insuficiente en el municipio de Algeciras, Huila.</v>
          </cell>
        </row>
        <row r="19244">
          <cell r="E19244">
            <v>641020318441</v>
          </cell>
          <cell r="F19244" t="str">
            <v>Impulsar el ejercicio del poder político por parte de los ciudadanos en la implementación y desarrollo de los procesos constitucionales de participación ciudadana  mediante espacios efectivos de socialización, concertación y decisión en la planificación de los usos del suelo rural y ordenamiento territorial, adicional a esto la consulta popular, en el Municipio de Algeciras, Huila.</v>
          </cell>
        </row>
        <row r="19245">
          <cell r="E19245">
            <v>641020318443</v>
          </cell>
          <cell r="F19245" t="str">
            <v xml:space="preserve"> Actualizar el E.O.T, enfocado ala zona rural, teniendo en cuenta las zonas de Amenazas, Vulnerabilidad y Riesgo, entre otras, como tomando las medidas para realizar los estudios a detalle y la mitigación de las zonas de riesgo, teniendo en cuenta en todo el proceso la participación y concertación con las comunidades del Municipio de Algeciras, Huila.</v>
          </cell>
        </row>
        <row r="19246">
          <cell r="E19246">
            <v>641020318445</v>
          </cell>
          <cell r="F19246" t="str">
            <v xml:space="preserve">Impulsar la implementación de acuerdos de uso ante la Alcaldía Municipal, CAM y demás entidades Competentes, para las familias que están ubicadas dentro de las zonas de parques regionales y municipales naturales, enmarcados dentro de sus planes de manejo ambiental en el municipio de Algeciras, Huila.  </v>
          </cell>
        </row>
        <row r="19247">
          <cell r="E19247">
            <v>641020318446</v>
          </cell>
          <cell r="F19247" t="str">
            <v>Implementar por parte de la Alcaldía Municipal, un estudio de Zonificación y Plan de manejo del Parque Natural Municipal el cual fue adoptado por el acuerdo municipal 029 del año 2014, vinculando este estudio al E.O.T y  priorizando la socialización y participación de las comunidades del municipio de Algeciras, Huila.</v>
          </cell>
        </row>
        <row r="19248">
          <cell r="E19248">
            <v>641020318447</v>
          </cell>
          <cell r="F19248" t="str">
            <v>Impulsar ante la Agencia de Restitución de Tierras la microfocalización y posterior proceso de restitución a la comunidades sujetas de este proceso, igualmente ante la alcaldía y concejo municipal la expedición de un acuerdo municipal que implemente los alivios tributarios para los predios objeto del proceso de restitución de tierras en el municipio de Algeciras, Huila.</v>
          </cell>
        </row>
        <row r="19249">
          <cell r="E19249">
            <v>641020317743</v>
          </cell>
          <cell r="F19249" t="str">
            <v>Ampliar la cobertura de energía del 100% en la zona rural mediante energías alternativas (paneles solares), para mejorar la calidad de vida a las familias campesinas del municipio de Algeciras - Huila.</v>
          </cell>
        </row>
        <row r="19250">
          <cell r="E19250">
            <v>641020317782</v>
          </cell>
          <cell r="F19250" t="str">
            <v>Implementar Kioscos Vive digital con un amplio rango de señal y coberura para mejorar el acceso a servicios de internet en la zona rural del municipio de Algeciras Huila , se deben prioriza 70 puntos 1 por vereda.</v>
          </cell>
        </row>
        <row r="19251">
          <cell r="E19251">
            <v>641020317806</v>
          </cell>
          <cell r="F19251" t="str">
            <v xml:space="preserve">Gestionar ante los operadores privados de telefonía   móvil la construcción de antenas de comunicación para la ampliación de cobertura de voz y datos en la zona rural del municipio de Algeciras Huila, teniendo en cuanta que esta construcción debe ser amigable con el medio ambiente  y tener unos previos estudios y diseños de viabilidad según la normatividad vigente.   </v>
          </cell>
        </row>
        <row r="19252">
          <cell r="E19252">
            <v>641020317920</v>
          </cell>
          <cell r="F19252" t="str">
            <v>Mejorar la calidad del servicio de las redes de comunicación, tecnología de la información para todas las sedes e instituciones educativas de la zona rural, fortaleciendo el desarrollo de los procesos educativos de los niños, niñas, adolescentes y jóvenes del municipio de Algeciras Huila</v>
          </cell>
        </row>
        <row r="19253">
          <cell r="E19253">
            <v>641020318069</v>
          </cell>
          <cell r="F19253" t="str">
            <v>Rehabilitación de puentes  vehículares de carga pesada en las vías terciarias que han sido afectados por las olas invernales, beneficiando a las familias campesinas del municipio de Algeciras Huila,</v>
          </cell>
        </row>
        <row r="19254">
          <cell r="E19254">
            <v>641020318076</v>
          </cell>
          <cell r="F19254" t="str">
            <v>Implementar la construcción de  Garruchas para el transporte de productos agropecuarios  en lugares donde no hay vías carreteables, para beneficiar las familias campesinas del municipio de Algeciras Huila.</v>
          </cell>
        </row>
        <row r="19255">
          <cell r="E19255">
            <v>641020318119</v>
          </cell>
          <cell r="F19255" t="str">
            <v xml:space="preserve">Realizar mantenimientos en vías terciarias incluyendo obras de arte (alcantarillas, Box Coulvert, muros de contención) y placas huellas, para mejor el tránsito de las familias campesinas del municipio de Algeciras Huila, </v>
          </cell>
        </row>
        <row r="19256">
          <cell r="E19256">
            <v>641020318203</v>
          </cell>
          <cell r="F19256" t="str">
            <v>Implementar distrito de riego para mejorar la productividad agropecuaria del municipio de Algeciras Huila sujeto a previos estudios y diseños de viabilidad ajustado a la normatividad ambiental vigente</v>
          </cell>
        </row>
        <row r="19257">
          <cell r="E19257">
            <v>641020318258</v>
          </cell>
          <cell r="F19257" t="str">
            <v>Realizar los respectivos estudios de tramite de sustracción que surta todos los permisos de ley  para la construcción de vías en las veredas Andes Medios  4 km aproximadamente y en la vereda Altos de Lejia del municipio de Algeciras Huila.</v>
          </cell>
        </row>
        <row r="19258">
          <cell r="E19258">
            <v>641020318274</v>
          </cell>
          <cell r="F19258" t="str">
            <v xml:space="preserve">Ampliar las redes de gas domiciliario en la zona rural para mejorar la calidad de vida de las familias campesinas del municipio de Algeciras Huila. </v>
          </cell>
        </row>
        <row r="19259">
          <cell r="E19259">
            <v>641020318296</v>
          </cell>
          <cell r="F19259" t="str">
            <v>Ampliar redes eléctricas en las zonas rurales que se encuentren cerca a la red principal  para mejorar la calidad de vida de las familias campesinas y en especial permitan el desarrollo de actividades agropecuarias en el municipio de Algeciras Huila.</v>
          </cell>
        </row>
        <row r="19260">
          <cell r="E19260">
            <v>641020318301</v>
          </cell>
          <cell r="F19260" t="str">
            <v>Ampliar redes eléctricas en las zonas rurales que se encuentren cerca a la red principal  para mejorar la calidad de vida de las familias campesinas y en especial permitan el desarrollo de actividades agropecuarias en el municipio de Algeciras Huila.</v>
          </cell>
        </row>
        <row r="19261">
          <cell r="E19261">
            <v>641020318311</v>
          </cell>
          <cell r="F19261" t="str">
            <v>Mantenimiento mediante asfaltita las calles del centro poblado Paraiso Viejo y Paraiso Nuevo y centro poblado la Arcadia del municipio de Algeciras Huila para mejorar el transito de las familias campesinas.</v>
          </cell>
        </row>
        <row r="19262">
          <cell r="E19262">
            <v>641020318323</v>
          </cell>
          <cell r="F19262" t="str">
            <v>Construir tanques de reservorios de agua para la producción agricola en tiempos de sequías que beneficie a la zona rural del municipio de Algeciras Huila, ,  teniendo en cuenta que esto debe ser amigable con el medio ambiente y tener unos previos estudios y diseños de viabilidad según la normatividad vigente.</v>
          </cell>
        </row>
        <row r="19263">
          <cell r="E19263">
            <v>641020318341</v>
          </cell>
          <cell r="F19263" t="str">
            <v xml:space="preserve">Construir puentes peatonales y de tracción animal en las vías tercarias del municipio de Algeciras Huila para beneficio de las familias campesinas </v>
          </cell>
        </row>
        <row r="19264">
          <cell r="E19264">
            <v>641020318352</v>
          </cell>
          <cell r="F19264" t="str">
            <v>Realizar ante la Alcaldia Municipal, Ministerio de Transporte, INVIAS y demás entidades competentes la certificación e inventario  víal actualizado del municipio de Algeciras Huila.</v>
          </cell>
        </row>
        <row r="19265">
          <cell r="E19265">
            <v>641020318580</v>
          </cell>
          <cell r="F19265" t="str">
            <v>Dotar de un banco de maquinaria amarilla (volqueta, bulldozer, Retro escabadora, Motoniveladora, Vibro Compactador), para el mantenimiento periodico de las vias con la disponibilidad del recurso económico para el sostenimiento y  adminsitración de estos, en el municipio de Algeciras Huila</v>
          </cell>
        </row>
        <row r="19266">
          <cell r="E19266">
            <v>641020318585</v>
          </cell>
          <cell r="F19266" t="str">
            <v>Gestionar ante los operadores privados la construcción de antenas para la señal de televisión   gratuita en el área rural del municipio Algeciras Huila</v>
          </cell>
        </row>
        <row r="19267">
          <cell r="E19267">
            <v>641020317877</v>
          </cell>
          <cell r="F19267" t="str">
            <v>Implementar la conformación de equipos de Atención Primaria en Salud- APS, con dotación, equipo medico quirúrgico, insumos, herramientas tecnológicas, ayudas diagnósticas y telemedicina;  para la atención en salud en general con un valor agregado de la prestación de servicios amigables a la población joven  en zona rural del municipio de  Algeciras Huila</v>
          </cell>
        </row>
        <row r="19268">
          <cell r="E19268">
            <v>641020317885</v>
          </cell>
          <cell r="F19268" t="str">
            <v>Fortalecer la capacidad instalada asociada a la prestación de servicios de salud existentes a la fecha en los puestos de salud de las La Perdiz, La Esperanza, Paraíso, Arcadia, Quebradon Sur, Líbano Oriente, Toro y Termopilas. (total 8 ptos) en el Municipio de Algeciras Huila.</v>
          </cell>
        </row>
        <row r="19269">
          <cell r="E19269">
            <v>641020317889</v>
          </cell>
          <cell r="F19269" t="str">
            <v>Implementar y gestionar estrategias para la garantía de la oportunidad de la afiliación al sistema de salud y seguridad social, en zona rural y rural dispersa a través de la promoción de la afiliación por parte de la Dirección Local de Salud del municipio de Algeciras Huila.</v>
          </cell>
        </row>
        <row r="19270">
          <cell r="E19270">
            <v>641020317929</v>
          </cell>
          <cell r="F19270" t="str">
            <v>Implementar mecanismos y canales de comunicación con el asegurador (EPSs) en salud para que de forma prioritaria tramite las citas médicas (general y especializada) de la población rural (NNA, Victimas, Mujer, Adulto mayor, Población en condición de discapacidad, reincorporados), del municipio de Algeciras Huila</v>
          </cell>
        </row>
        <row r="19271">
          <cell r="E19271">
            <v>641020317933</v>
          </cell>
          <cell r="F19271" t="str">
            <v>Fortalecer y garantizar procesos de transferencia y gestión del conocimiento en primeros auxilios, Vigilancia Epidemiológica Comunitaria en Salud Publica, control comunitario y químico de Enfermedades Transmitidas por Vectores, programas de promoción y prevención a las juntas de acción comunal y docentes rurales en el municipio de Algeciras Huila</v>
          </cell>
        </row>
        <row r="19272">
          <cell r="E19272">
            <v>641020317936</v>
          </cell>
          <cell r="F19272" t="str">
            <v>Realizar articulación interinstitucional para la disposición y construcción de hogares de paso con manutención a usuarios y acompañante de las zonas rurales del municipio de Algeciras Huila, priorizando mujeres gestantes, adulto mayor, víctimas y Reincorporados.</v>
          </cell>
        </row>
        <row r="19273">
          <cell r="E19273">
            <v>641020317938</v>
          </cell>
          <cell r="F19273" t="str">
            <v>Fortalecer la dotación de transporte asistencial (de acuerdo al contexto del territorio) de la red pública y garantizar la prestación del servicio de transporte asistencial desde el sitio de ocurrencia del evento en salud del usuario en zona rural hasta el servicio de salud en concordancia con el plan de beneficios, con cargo a la unidad de pago por capitación en el municipio de Algeciras Huila</v>
          </cell>
        </row>
        <row r="19274">
          <cell r="E19274">
            <v>641020317944</v>
          </cell>
          <cell r="F19274" t="str">
            <v>Implementar la operatividad, cumplimiento y sostenibilidad de las asociaciones de usuarios de acuerdo a la normatividad vigente como estrategia de garantía de derechos en calidad, oportunidad entre otras, especialmente a la población  NNA, Victimas, Mujer, Adulto mayor, Pob. en Cond. discapacidad, reincorporados entre otros, en la prestación de los servicios de salud en el Municipio de Algeciras</v>
          </cell>
        </row>
        <row r="19275">
          <cell r="E19275">
            <v>641020317949</v>
          </cell>
          <cell r="F19275" t="str">
            <v xml:space="preserve">Implementar la ruta de promoción y mantenimiento de la salud de manera pertinente, oportuna, flexible, diferencial, continua y complementaria, en zona rural especialmente a los jóvenes del municipio de Algeciras </v>
          </cell>
        </row>
        <row r="19276">
          <cell r="E19276">
            <v>641020317969</v>
          </cell>
          <cell r="F19276" t="str">
            <v>Fortalecer la capacidad instalada en la IPS pública  del municipio Algeciras, para brindar servicios de salud de mediana  complejidad con autonomía administrativa y financiera, dotación, equipos e insumos, talento humano  de acuerdo a la normatividad vigente y requerimientos de habilitación</v>
          </cell>
        </row>
        <row r="19277">
          <cell r="E19277">
            <v>641020317983</v>
          </cell>
          <cell r="F19277" t="str">
            <v>Implementar una estrategia que garantice a la comunidad en general con especial atención a los adolescentes, población vulnerable, a la mujer víctima del conflicto y del maltrato, población LGTBI, del municipio de Algeciras Huila, un servicio integral en salud mental, rehabilitación en consumo de Sustancias Psicoactivas, (SPA) atención psicosocial por parte de la E.P.S.  Del territorio.</v>
          </cell>
        </row>
        <row r="19278">
          <cell r="E19278">
            <v>641020317990</v>
          </cell>
          <cell r="F19278" t="str">
            <v>Crear e implementar la estrategia y desarrollo de capacidades en el talento humano en salud con dotación e insumos a las Unidades de Atención Integral Comunitaria - UAIC que brindan atención comunitaria a la primera infancia en zona rural (una por núcleo veredal) del municipio de Algeciras Huila.</v>
          </cell>
        </row>
        <row r="19279">
          <cell r="E19279">
            <v>641020317993</v>
          </cell>
          <cell r="F19279" t="str">
            <v>Adoptar y garantizar las medidas pertinentes para el aseguramiento y acceso de las personas en condición de discapacidad a los servicios de salud en la IPS, del municipio de Algeciras Huila</v>
          </cell>
        </row>
        <row r="19280">
          <cell r="E19280">
            <v>641020317786</v>
          </cell>
          <cell r="F19280" t="str">
            <v>Realizar estudio técnico que permita definir la viabilidad legal para la construcción de infraestructura educativa para garantizar los espacios de actividad física y recreativa de los niños, niñas, adolescentes y jóvenes de la zona rural del municipio de Algeciras Huila</v>
          </cell>
        </row>
        <row r="19281">
          <cell r="E19281">
            <v>641020317815</v>
          </cell>
          <cell r="F19281" t="str">
            <v xml:space="preserve"> Realizar estudio técnico que permita definir la viabilidad legal para el mejoramiento y adecuación de infraestructura educativa de bajo impacto ambiental, de la zona rural del municipio de Algeciras, para garantizar las condiciones de acceso al sistema educativo de los niños, niñas y los adolescentes, así como también su rendimiento académico</v>
          </cell>
        </row>
        <row r="19282">
          <cell r="E19282">
            <v>641020317859</v>
          </cell>
          <cell r="F19282" t="str">
            <v xml:space="preserve"> Dotar las sedes e instituciones educativas de la zona rural durante todo el año escolar, con mobiliario y equipamiento; para mejorar las condiciones de acceso a la educación de los niños, niñas, adolescentes y jóvenes del municipio de Algeciras Huila</v>
          </cell>
        </row>
        <row r="19283">
          <cell r="E19283">
            <v>641020317887</v>
          </cell>
          <cell r="F19283" t="str">
            <v>Crear espacios de participación cultural y deportiva, a través de actividades como la danza, música, teatro y el deporte, en las sedes educativas de la zona rural del municipio de Algeciras, para que los niños, niñas, adolescentes y jóvenes aprovechen el tiempo libre y Fortalezcan su identidad cultural.</v>
          </cell>
        </row>
        <row r="19284">
          <cell r="E19284">
            <v>641020317904</v>
          </cell>
          <cell r="F19284" t="str">
            <v>Implementar programas flexibles e incluyentes de alfabetización, actividad física y recreativa; para eliminar el analfabetismo y mejorar el bienestar del adulto y adulto mayor de la zona rural del municipio de Algeciras Huila</v>
          </cell>
        </row>
        <row r="19285">
          <cell r="E19285">
            <v>641020317968</v>
          </cell>
          <cell r="F19285" t="str">
            <v>Garantizar el acceso a la educación técnica, tecnológica y superior con énfasis agroindustrial, mediante la creación de un fondo para becas, subsidios y sostenimiento para los jóvenes y mujeres de la zona rural del municipio de Algeciras Huila que culminan sus estudios de básica y media, garantizando la permanencia y culminación de su ciclo profesional.</v>
          </cell>
        </row>
        <row r="19286">
          <cell r="E19286">
            <v>641020317996</v>
          </cell>
          <cell r="F19286" t="str">
            <v>Nombrar la planta de personal docente calificado, durante todo el año escolar para las sedes e instituciones educativas de la zona rural del municipio de Algeciras, para garantizar el inicio oportuno del año académico de los niños, niñas adolescentes y jóvenes.</v>
          </cell>
        </row>
        <row r="19287">
          <cell r="E19287">
            <v>641020318072</v>
          </cell>
          <cell r="F19287" t="str">
            <v>Mejorar el programa de transporte escolar terrestre y alternativo, para garantizar el desplazamiento y evitar la deserción escolar de los niños, niñas y adolescentes de las sedes educativas de la zona rural del municipio de Algeciras Huila.</v>
          </cell>
        </row>
        <row r="19288">
          <cell r="E19288">
            <v>641020318079</v>
          </cell>
          <cell r="F19288" t="str">
            <v>Mejorar el programa de alimentación escolar, para garantizar el suministro de alimentación escolar a los niños, niñas y adolescentes de las sedes educativas de la zona rural del municipio de Algeciras Huila</v>
          </cell>
        </row>
        <row r="19289">
          <cell r="E19289">
            <v>641020318095</v>
          </cell>
          <cell r="F19289" t="str">
            <v>Realizar encerramiento perimetral en malla eslabonada a las sedes e instituciones educativas de la zona rural del municipio de Algeciras Huila garantizando la seguridad de los estudiantes.</v>
          </cell>
        </row>
        <row r="19290">
          <cell r="E19290">
            <v>641020318127</v>
          </cell>
          <cell r="F19290" t="str">
            <v>Ampliar la cobertura de los programas ofertados por el ICBF de la modalidad de Atención inicial (de la política pública de Primera Infancia) de la zona rural, para garantizar el derecho a una atención integral de los niños y las niñas del municipio de Algeciras Huila.</v>
          </cell>
        </row>
        <row r="19291">
          <cell r="E19291">
            <v>641020318198</v>
          </cell>
          <cell r="F19291" t="str">
            <v>Construir una sede universitaria en la cabecera municipal de Algeciras Caquetá que implemente programas de educación superior a nivel Técnico, tecnológico y Universitario, en áreas relacionadas con el desarrollo rural, donde los estudiantes puedan hacer sus prácticas académicas e intercambios de experiencias, priorizando la población con capacidades diversas, mujeres y jóvenes de la zona rural.</v>
          </cell>
        </row>
        <row r="19292">
          <cell r="E19292">
            <v>641020318256</v>
          </cell>
          <cell r="F19292" t="str">
            <v xml:space="preserve">Construir espacios de esparcimiento y mejorar los existentes en el municipio de Algeciras Huila, como medio para formar niños, niñas, adolescentes y jóvenes </v>
          </cell>
        </row>
        <row r="19293">
          <cell r="E19293">
            <v>641020318576</v>
          </cell>
          <cell r="F19293" t="str">
            <v xml:space="preserve">Realizar seguimiento a los programas de preparación de pruebas icfes a los estudiantes que culminan la básica media de las sedes e instituciones educativas de la zona rural de Algeciras Huila, con el objeto de fortalecer las capacidades y conocimiento de los estudiantes. </v>
          </cell>
        </row>
        <row r="19294">
          <cell r="E19294">
            <v>641020318593</v>
          </cell>
          <cell r="F19294" t="str">
            <v>Tener en cuenta a los docentes que residen en el municipio de Algeciras Huila, cuando se presenten situaciones administrativas en las sedes educativas, como licencias e incapacidades, para generar mayor sentido de pertenecía y aprovechamiento de los servicios de los profesionales de la región</v>
          </cell>
        </row>
        <row r="19295">
          <cell r="E19295">
            <v>641020317811</v>
          </cell>
          <cell r="F19295" t="str">
            <v>Fortalecer las plataformas organizativas existentes, fomentando el surgimiento de nuevas, generando espacios de dialogo interinstitucional para el control social, promoviendo el liderazgo, conservación, protección y reforestación de fuentes Hídricas en el municipio de Algeciras (Huila), a traves de capacitaciones para concientizar a la población rural en manejo y cuidado del medio ambiente</v>
          </cell>
        </row>
        <row r="19296">
          <cell r="E19296">
            <v>641020317864</v>
          </cell>
          <cell r="F19296" t="str">
            <v>Implementar sistemas de tratamiento de agua comunitaria con sistemas alternativos que permita el acceso, captación una correcta distribución y uso adecuado del agua en las 70 veredas del municipio de Algeciras (Huila), complementado con dotación de filtros, pastillas o cualquier otro método alternativo para potabilizar el agua</v>
          </cell>
        </row>
        <row r="19297">
          <cell r="E19297">
            <v>641020317868</v>
          </cell>
          <cell r="F19297" t="str">
            <v>Mejorar los sistemas de acueductos con su respectivo mantenimiento en los centros poblados El Paraíso Viejo, Paraíso Nuevo, El Toro, la Arcadia y los caserío de El puente, el Toro sector Betania y  la vereda Bajo Roble en el municipio de Algeciras (Huila). Complementado con dotación de filtros, pastillas o cualquier otro método alternativo para potabilizar el agua</v>
          </cell>
        </row>
        <row r="19298">
          <cell r="E19298">
            <v>641020317890</v>
          </cell>
          <cell r="F19298" t="str">
            <v>Realizar programas de vivienda digna gratuita dotadas de estufas ecológicas, biodigestores y sistemas alternativos de energía, para familias rurales, mujeres y hombres cabezas de familia, previa revisión de las leyes vigentes, en las 70 veredas del municipio de Algeciras (Huila)</v>
          </cell>
        </row>
        <row r="19299">
          <cell r="E19299">
            <v>641020317895</v>
          </cell>
          <cell r="F19299" t="str">
            <v>Realizar proyectos de mejoramiento de vivienda, con entrega de subsidios para las familias de la zona rural (víctimas, mujer rural, reincorporados y población campesina), en las 70 veredas del municipio de Algeciras (Huila), dotados de estufas ecológicas, biodigestores y sistemas alternativos de energía</v>
          </cell>
        </row>
        <row r="19300">
          <cell r="E19300">
            <v>641020317926</v>
          </cell>
          <cell r="F19300" t="str">
            <v>Reubicar de las familias rurales que se encuentran en zonas de riesgo con la respectiva formalización de predios, una vez se realicen los estudios técnicos y legales correspondientes en el municipio de Algeciras (Huila)</v>
          </cell>
        </row>
        <row r="19301">
          <cell r="E19301">
            <v>641020318054</v>
          </cell>
          <cell r="F19301" t="str">
            <v>Mejorar los sistemas de alcantarillados con su respectivo mantenimiento y soluciones alternativas para el filtrado y disposición de aguas residuales en los centros poblados  El Paraíso Viejo, Paraíso Nuevo, El Toro, la Arcadia y los caserío de El puente y  el Toro sector Betania en el municipio de Algeciras (Huila)</v>
          </cell>
        </row>
        <row r="19302">
          <cell r="E19302">
            <v>641020318067</v>
          </cell>
          <cell r="F19302" t="str">
            <v>Construir y / o mejorar las baterías sanitarias de las viviendas del área rural dispersa con sus respectivos pozos sépticos dotados de filtros de grasa para la correcta disposición de las aguas residuales en el municipio de Algeciras (Huila)</v>
          </cell>
        </row>
        <row r="19303">
          <cell r="E19303">
            <v>641020318091</v>
          </cell>
          <cell r="F19303" t="str">
            <v>Prestar asistencia técnica y capacitación a todas las familias rurales de las 70 veredas del municipio de Algeciras (Huila), en manejo adecuado del agua, de los residuos sólidos, residuos agropecuarios, aguas residuales, reforestación y conservación de las fuentes hídricas, energías alternativas, construcción de vivienda y dejar capacidad instalada para el ejercicio de la veeduría ciudadana</v>
          </cell>
        </row>
        <row r="19304">
          <cell r="E19304">
            <v>641020318099</v>
          </cell>
          <cell r="F19304" t="str">
            <v>Implementar programas de reforestación, protección y conservación de las fuentes hídricas dando prioridad a las familias rurales, incentivando la figura de subsidios en servicios públicos y pagos por servicios ambientales en el municipio de Algeciras (Huila)</v>
          </cell>
        </row>
        <row r="19305">
          <cell r="E19305">
            <v>641020318110</v>
          </cell>
          <cell r="F19305" t="str">
            <v>Fomentar el reciclaje mediante la separación en la fuente con la implementación de centros de acopio para su comercialización y recorridos periódicos en el área rural donde se recolecten los residuos peligrosos para su debido tratamiento en el municipio de Algeciras (Huila)</v>
          </cell>
        </row>
        <row r="19306">
          <cell r="E19306">
            <v>641020318117</v>
          </cell>
          <cell r="F19306" t="str">
            <v>Implementar un sistema de tratamiento para las aguas residuales generadas en el casco urbano,  que incluya la compra de terreno, buscando no afectar la población rural ubicada aguas abajo del río Neiva en el municipio de Algeciras (Huila). De esta manera las familias de este sector pueden acceder al agua  menos contaminada</v>
          </cell>
        </row>
        <row r="19307">
          <cell r="E19307">
            <v>641020317848</v>
          </cell>
          <cell r="F19307" t="str">
            <v>Implementar un programa de extensión rural enfocado en la producción de abonos orgánicos  de acuerdo a las lineas productivas  y zona altitudinal  del municipio que facilite la implementacion de cultivos limpios  de autoconsumo los cuales ayudaran a mejorar la calidad nutricional en la ingesta de alimentos de las familias del área rural del municipio de Algeciras-Huila.</v>
          </cell>
        </row>
        <row r="19308">
          <cell r="E19308">
            <v>641020318290</v>
          </cell>
          <cell r="F19308" t="str">
            <v>Implementar un proyecto para la transformación de productos agrícolas  como compotas,pulpas,harinas y encurtidos que ayuden a diversificar la alimentación familiar  y a su vez agregar valor en la cadena de comercialización de excedentes,generando ingresos económicos extras a las familias del área rural del Municipio de Algeciras-Huila.</v>
          </cell>
        </row>
        <row r="19309">
          <cell r="E19309">
            <v>641020318436</v>
          </cell>
          <cell r="F19309" t="str">
            <v>Fortalecer Cooperativas, asociaciones, agremiaciones y organizaciones solidarias y comunitarias de productores agropecuarios  en el municipio de  Algeciras (Huila).</v>
          </cell>
        </row>
        <row r="19310">
          <cell r="E19310">
            <v>641020318438</v>
          </cell>
          <cell r="F19310" t="str">
            <v>Implementar procesos de capacitación técnica, tecnológica, cursos, talleres y carreras profesionales, con las diferentes instituciones para el fortalecimiento de las cadenas productivas de especies menores, agricultura orgánica y agroecológica con enfoque territorial  en el  municipio de Algeciras (Huila).</v>
          </cell>
        </row>
        <row r="19311">
          <cell r="E19311">
            <v>641020318439</v>
          </cell>
          <cell r="F19311" t="str">
            <v xml:space="preserve">Implementar un proyecto para la construcción de una granja Integral con banco de conservación y propagación de semillas criollas y nativas para recuperar especies nativas que estén en vía de extinción en el Municipio de Algeciras (Huila). </v>
          </cell>
        </row>
        <row r="19312">
          <cell r="E19312">
            <v>641020318440</v>
          </cell>
          <cell r="F19312" t="str">
            <v>Construir centros de acopio para la recepción, almacenamiento, conservación, transformación y comercialización  de los productos agropecuarios que beneficie a los productores del municipio de Algeciras (Huila) con standares de calidad conforme a la normatividad vigente.</v>
          </cell>
        </row>
        <row r="19313">
          <cell r="E19313">
            <v>641020318442</v>
          </cell>
          <cell r="F19313" t="str">
            <v>Implementar canales y estrategias de comercialización para los pequeños y medianos productores, en el municipio de Algeciras (Huila), que permita mejorar la rentabilidad de las explotaciones agropecuarias.</v>
          </cell>
        </row>
        <row r="19314">
          <cell r="E19314">
            <v>641020318444</v>
          </cell>
          <cell r="F19314" t="str">
            <v>Implementar programa de acceso a créditos blandos, normalización de cartera y otras fuentes de financiación que fomenten proyectos agropecuarios de forma ágil en el municipio de Algeciras (Huila).</v>
          </cell>
        </row>
        <row r="19315">
          <cell r="E19315">
            <v>641020318476</v>
          </cell>
          <cell r="F19315" t="str">
            <v>Implementar proyectos para el sostenimiento de la producción agropecuaria y no agropecuaria integral que incluyan paquetes tecnológicos y subsidios en todas las líneas productivas, para impulsar y mejorar la economía familiar, solidaria y comunitaria que incluya la mujer rural en el municipio de Algeciras (Huila).</v>
          </cell>
        </row>
        <row r="19316">
          <cell r="E19316">
            <v>641020318477</v>
          </cell>
          <cell r="F19316" t="str">
            <v xml:space="preserve">Implementar proyectos productivos en especies menores y fortalecerlos con capacitación y equipamiento para mejorar la productividad e incrementar la rentabilidad de los pequeños y medianos productores de municipio de Algeciras (Huila). </v>
          </cell>
        </row>
        <row r="19317">
          <cell r="E19317">
            <v>641020318478</v>
          </cell>
          <cell r="F19317" t="str">
            <v>Implementar servicios de extensión rural agropecuaria integral permanente en el municipio de  Algeciras (Huila), que contemple servicio de apoyo al pequeño y mediano productor.</v>
          </cell>
        </row>
        <row r="19318">
          <cell r="E19318">
            <v>641020318480</v>
          </cell>
          <cell r="F19318" t="str">
            <v>Construir infraestructura agrícola, y dotar de maquinaria, equipos y herramientas, para el proceso y transformación de los productos agrícolas, acordes a las nuevas tecnologías de producción agropecuaria, para mejorar la productividad y fortalecer la economía campesina, solidaria y comunitaria en el municipio de Algeciras (Huila).</v>
          </cell>
        </row>
        <row r="19319">
          <cell r="E19319">
            <v>641020318481</v>
          </cell>
          <cell r="F19319" t="str">
            <v>Implementar proyectos para el aprovechamiento de  productos no maderables del bosque que involucren procesos de investigación (beneficio de semillas, nueces para le extración de aceites esenciales, artesanías entre otros) en el municipio de Algeciras (Huila). Para impulsar y fortalecer las economías alternativas.</v>
          </cell>
        </row>
        <row r="19320">
          <cell r="E19320">
            <v>641020318482</v>
          </cell>
          <cell r="F19320" t="str">
            <v>Implementar proyectos para la construcción de riegos intrapredial y/o soluciones individuales para el óptimo desarrollo de las actividades agropecuarias  en el municipio de Algeciras (Huila).</v>
          </cell>
        </row>
        <row r="19321">
          <cell r="E19321">
            <v>641020318484</v>
          </cell>
          <cell r="F19321" t="str">
            <v>Implementar programas de forestación y reforestación en áreas de importancia estratégica para la conservación de los recursos naturales, cuyo proceso genere ingresos económicos a los campesinos, en el municipio de de Algeciras (Huila).</v>
          </cell>
        </row>
        <row r="19322">
          <cell r="E19322">
            <v>641020318485</v>
          </cell>
          <cell r="F19322" t="str">
            <v>Construir  un laboratorio de suelos, fitopatología y entomología con el fin de realizar estudios en los predios rurales del municipio de Algeciras-Huila), que contemple servicio de apoyo al pequeño  y mediano productor.</v>
          </cell>
        </row>
        <row r="19323">
          <cell r="E19323">
            <v>641020318486</v>
          </cell>
          <cell r="F19323" t="str">
            <v xml:space="preserve">Fortalecer los programas de adulto mayor y ampliar la cobertura dirigidos a mejorar la economía y protección de la tercera edad rural en el municipio de Algeciras (Huila). </v>
          </cell>
        </row>
        <row r="19324">
          <cell r="E19324">
            <v>641020318487</v>
          </cell>
          <cell r="F19324" t="str">
            <v xml:space="preserve">Implementar proyectos de turismo, ecoturismo, agroturismo y turismo de aventura en el municipio de Algeciras (Huila). </v>
          </cell>
        </row>
        <row r="19325">
          <cell r="E19325">
            <v>641020318488</v>
          </cell>
          <cell r="F19325" t="str">
            <v xml:space="preserve"> Implementar proyectos para el mejoramiento genético y  reconversión de la ganadería, mejorando la cadena productiva en cada uno de sus eslabones, en el municipio de Algeciras (Huila).</v>
          </cell>
        </row>
        <row r="19326">
          <cell r="E19326">
            <v>641020318489</v>
          </cell>
          <cell r="F19326" t="str">
            <v>Implementar proyectos para impulsen la inclusión y formalización laboral y equidad de género, la mano de obra calificada y no calificada disponible en el municipio de Algeciras (Huila), con la finalidad de vincular a la población a las oportunidades laborales de los proyectos en la región.</v>
          </cell>
        </row>
        <row r="19327">
          <cell r="E19327">
            <v>641020318490</v>
          </cell>
          <cell r="F19327" t="str">
            <v xml:space="preserve">Fomentar programas para la conservación del bosque natural, forestación y reforestación con especies nativas en áreas de importancia ambiental para la conservación de los recursos naturales, cuyo proceso genere ingresos económicos  a los campesinos, en el municipio de Algeciras (Huila). </v>
          </cell>
        </row>
        <row r="19328">
          <cell r="E19328">
            <v>641020318491</v>
          </cell>
          <cell r="F19328" t="str">
            <v>Implementar proyectos agropecuarios para fortalecer los sistemas productivos existentes a fin de vincular la población joven y población reii en el municipio de Algeciras (Huila).</v>
          </cell>
        </row>
        <row r="19329">
          <cell r="E19329">
            <v>641020318492</v>
          </cell>
          <cell r="F19329" t="str">
            <v>Fomentar estrategias de compras masivas de insumos agropecuarios mediante el fortalecimiento de los sistemas asociativos de los pequeños y medianos productores, en el municipio de Algeciras (Huila).</v>
          </cell>
        </row>
        <row r="19330">
          <cell r="E19330">
            <v>641020318493</v>
          </cell>
          <cell r="F19330" t="str">
            <v xml:space="preserve"> Construir viveros de producción y propagación de material vegetal de especies frutales, forestales,  hortalizas, café, cacao, plátano entre otros, que permita el fácil acceso a el productor rural de las plántulas de los diferentes cultivos disminuyendo costos de establecimiento, en el municipio de Algeciras (Huila).</v>
          </cell>
        </row>
        <row r="19331">
          <cell r="E19331">
            <v>641020318494</v>
          </cell>
          <cell r="F19331" t="str">
            <v>Implementar seguros y pólizas para la protección  de cosechas  y otras fuentes de financiación que fomenten proyectos agropecuarios y no agropecuarios en el municipio de Algeciras (Huila).</v>
          </cell>
        </row>
        <row r="19332">
          <cell r="E19332">
            <v>641020318495</v>
          </cell>
          <cell r="F19332" t="str">
            <v>Implementar proyectos productivos no agropecuarios integrales que incluyan paquetes tecnológicos en todas las líneas productivas, para impulsar y mejorar la economía familiar, solidaria y comunitaria que incluya la mujer la rural en el municipio de Algeciras (Huila).</v>
          </cell>
        </row>
        <row r="19333">
          <cell r="E19333">
            <v>641020318496</v>
          </cell>
          <cell r="F19333" t="str">
            <v>Capacitar a los productores agropecuarios en manejo seguro de agroquímicos para minimizar los riesgos de contaminación ambiental en el municipio de Algeciras (Huila)</v>
          </cell>
        </row>
        <row r="19334">
          <cell r="E19334">
            <v>641020317812</v>
          </cell>
          <cell r="F19334" t="str">
            <v xml:space="preserve">Implementar un programa de Capacitaciones veredales  en la producción de alimentos orgánicos libres de químicos,las cuales contribuyan en la seguridad y soberanía alimentaria de las familias del área rural del municipio de Algeciras-Huila, focalizando la mujer rural. </v>
          </cell>
        </row>
        <row r="19335">
          <cell r="E19335">
            <v>641020318006</v>
          </cell>
          <cell r="F19335" t="str">
            <v>Promover los mercados campesinos mediante la institucionalización  de una fecha mensual en la que se puedan desarrollar las actividades de comercialización de excedentes  de productos orgánicos de autoconsumo,donde la Alcaldía Municipal articule con otras entidades.</v>
          </cell>
        </row>
        <row r="19336">
          <cell r="E19336">
            <v>641020318083</v>
          </cell>
          <cell r="F19336" t="str">
            <v>Implementar un programas de huertas caseras integrales con un componente de especies menores que  utilice  y  ayude a preservar las  semillas nativas de alimentos para autoconsumo asegurando la soberanía alimentaria de las familias del área rural del Municipio de Algeciras-Huila.</v>
          </cell>
        </row>
        <row r="19337">
          <cell r="E19337">
            <v>641020318139</v>
          </cell>
          <cell r="F19337" t="str">
            <v>Implementar  un programa  de capacitaciones  por parte de un profesional experto en nutrición y buenos hábitos alimenticios  que ayuden mejorar la calidad nutricional de la ingesta alimenticia familiar, con el objetivo de erradicar la desnutrición  asegurando una  soberanía alimentaria en las familias del área rural del municipio de Algeciras-Huila.</v>
          </cell>
        </row>
        <row r="19338">
          <cell r="E19338">
            <v>641020318141</v>
          </cell>
          <cell r="F19338" t="str">
            <v>Ampliar la cobertura del  programa de modalidad familiar para mujeres gestantes y lactantes que faciliten su alimentación, nutrición, bienestar físico y psicológico de la mujer rural del municipio de Algeciras-Huila.</v>
          </cell>
        </row>
        <row r="19339">
          <cell r="E19339">
            <v>641020318205</v>
          </cell>
          <cell r="F19339" t="str">
            <v>Fortalecer la implementación  y ampliación del programa Centro Vida contra el hambre y la desnutrición dirigida a la población de Adultos Mayores del área rural del municipio de Algeciras-Huila.</v>
          </cell>
        </row>
        <row r="19340">
          <cell r="E19340">
            <v>641020318241</v>
          </cell>
          <cell r="F19340" t="str">
            <v>Impulsar la construcción y capacitación en sistemas de  cultivos hidropónicos  en el área rural del municipio de Algeciras-Huila, que ayuden  a diversificar  la producción de alimentos para autoconsumo familiar.</v>
          </cell>
        </row>
        <row r="19341">
          <cell r="E19341">
            <v>641020318137</v>
          </cell>
          <cell r="F19341" t="str">
            <v>Fortalecer la permanencia de la presencia institucional en el área rural del municipio de Algeciras Huila, a través de la implementación de los sistemas locales de justicia</v>
          </cell>
        </row>
        <row r="19342">
          <cell r="E19342">
            <v>641020318162</v>
          </cell>
          <cell r="F19342" t="str">
            <v>Fortalecer los comités de conciliación, convivencia y Paz del municipio Algeciras Huila, en los procesos de resolución de conflictos</v>
          </cell>
        </row>
        <row r="19343">
          <cell r="E19343">
            <v>641020318182</v>
          </cell>
          <cell r="F19343" t="str">
            <v>Crear la política pública de promoción y defensa de los derechos humanos en el municipio de Algeciras Huila,</v>
          </cell>
        </row>
        <row r="19344">
          <cell r="E19344">
            <v>641020318193</v>
          </cell>
          <cell r="F19344" t="str">
            <v>Construir casetas comunales dotadas de mobiliario y equipos audiovisuales y mejorar las existentes de acuerdo a la normatividad vigente</v>
          </cell>
        </row>
        <row r="19345">
          <cell r="E19345">
            <v>641020318204</v>
          </cell>
          <cell r="F19345" t="str">
            <v>Construir un centro de integración ciudadana en el municipio de Algeciras Huila.</v>
          </cell>
        </row>
        <row r="19346">
          <cell r="E19346">
            <v>641020318212</v>
          </cell>
          <cell r="F19346" t="str">
            <v>Construir un centro de memoria histórica en el municipio de Algeciras Huila, donde se plasmen las experiencias vividas del conflicto armado</v>
          </cell>
        </row>
        <row r="19347">
          <cell r="E19347">
            <v>641020318221</v>
          </cell>
          <cell r="F19347" t="str">
            <v>Implementar un puesto de policía en la vereda El Paraíso del municipio Algeciras Huila, de acuerdo a la normatividad vigente</v>
          </cell>
        </row>
        <row r="19348">
          <cell r="E19348">
            <v>641020318229</v>
          </cell>
          <cell r="F19348" t="str">
            <v>Mejorar la calidad de vida de las personas en proceso de reincorporación del municipio de Algeciras Huila</v>
          </cell>
        </row>
        <row r="19349">
          <cell r="E19349">
            <v>641020318233</v>
          </cell>
          <cell r="F19349" t="str">
            <v>Realizar el desminado humanitario en el área rural del municipio de Algeciras Huila, con el propósito de eliminar los peligros derivados de las minas antipersonal</v>
          </cell>
        </row>
        <row r="19350">
          <cell r="E19350">
            <v>641020318238</v>
          </cell>
          <cell r="F19350" t="str">
            <v>Implementar la emisora comunitaria en el municipio de Algeciras Huila, para la divulgación de programas de interés general</v>
          </cell>
        </row>
        <row r="19351">
          <cell r="E19351">
            <v>641020318273</v>
          </cell>
          <cell r="F19351" t="str">
            <v>Desarrollar un proceso de pedagogía de cátedra de paz en el municipio de Algeciras Huila, que incluya temas de promoción de derechos humanos</v>
          </cell>
        </row>
        <row r="19352">
          <cell r="E19352">
            <v>641020318283</v>
          </cell>
          <cell r="F19352" t="str">
            <v>Garantizar que la Unidad de Atención a Las Víctimas articule con las entidades del SNARIV la reparación individual y colectiva integral a las víctimas del municipio Algeciras Huila</v>
          </cell>
        </row>
        <row r="19353">
          <cell r="E19353">
            <v>641020318293</v>
          </cell>
          <cell r="F19353" t="str">
            <v>Ampliar la presencia de la fuerza pública en la zona rural del municipio de Algeciras Huila</v>
          </cell>
        </row>
        <row r="19354">
          <cell r="E19354">
            <v>641020318300</v>
          </cell>
          <cell r="F19354" t="str">
            <v>Implementar el programa gestores de paz y cultura ciudadana en el municipio de Algeciras Huila</v>
          </cell>
        </row>
        <row r="19355">
          <cell r="E19355">
            <v>641020318315</v>
          </cell>
          <cell r="F19355" t="str">
            <v xml:space="preserve">Reconocer al municipio de Algeciras Huila como víctima de daño colectivo del conflicto armado </v>
          </cell>
        </row>
        <row r="19356">
          <cell r="E19356">
            <v>641020318327</v>
          </cell>
          <cell r="F19356" t="str">
            <v>Implementar la política pública de juventud en el municipio de Algeciras Huila</v>
          </cell>
        </row>
        <row r="19357">
          <cell r="E19357">
            <v>641020318332</v>
          </cell>
          <cell r="F19357" t="str">
            <v>Promover programas de ciencia e investigación en el municipio de Algeciras Huila</v>
          </cell>
        </row>
        <row r="19358">
          <cell r="E19358">
            <v>641020318336</v>
          </cell>
          <cell r="F19358" t="str">
            <v>Implementar la política pública de mujer en el municipio Algeciras Huila, para garantizar a todas una vida libre de violencia,</v>
          </cell>
        </row>
        <row r="19359">
          <cell r="E19359">
            <v>641020318339</v>
          </cell>
          <cell r="F19359" t="str">
            <v xml:space="preserve">Construir la casa de la mujer dotada en el municipio de Algeciras Huila, favoreciendo la participación en todos los ámbitos de la sociedad </v>
          </cell>
        </row>
        <row r="19360">
          <cell r="E19360">
            <v>641020318345</v>
          </cell>
          <cell r="F19360" t="str">
            <v>Implementar la política pública para la población LGTBI del municipio de Algeciras Huila</v>
          </cell>
        </row>
        <row r="19361">
          <cell r="E19361">
            <v>641020318613</v>
          </cell>
          <cell r="F19361" t="str">
            <v xml:space="preserve">Crear el consejo se reincorporación territorial en el municipio de Algeciras Huila </v>
          </cell>
        </row>
        <row r="19362">
          <cell r="E19362">
            <v>641020318614</v>
          </cell>
          <cell r="F19362" t="str">
            <v>Fortalecer los consejos de seguridad y convivencia ciudadana del municipio de Algeciras Huila</v>
          </cell>
        </row>
        <row r="19363">
          <cell r="E19363">
            <v>1244090289553</v>
          </cell>
          <cell r="F19363" t="str">
            <v>Adelantar los estudios técnicos de identificación y delimitación de cuencas y microcuencas y la formulación del POMCA con participación de las comunidades rurales, en el municipio de Dibulla, la Guajira.</v>
          </cell>
        </row>
        <row r="19364">
          <cell r="E19364">
            <v>1244090289574</v>
          </cell>
          <cell r="F19364" t="str">
            <v>Crear mesas interculturales permanentes de diálogos campesino - comunidades étnicas para la resolución de conflictos socio territoriales en el municipio de Dibulla, La Guajira</v>
          </cell>
        </row>
        <row r="19365">
          <cell r="E19365">
            <v>1244090289633</v>
          </cell>
          <cell r="F19365" t="str">
            <v>Gestionar en el marco del Plan de Ordenamiento Social de la Propiedad Rural con la Agencia Nacional de Tierras, la inscripción al Registro de Sujetos de Ordenamiento y entrega gratuita de tierras a campesinos sin tierra del Municipio Dibulla (La Guajira)</v>
          </cell>
        </row>
        <row r="19366">
          <cell r="E19366">
            <v>1244090289694</v>
          </cell>
          <cell r="F19366" t="str">
            <v>Gestionar la aclaración de pertenencia catastral, administrativa y geográfica de las veredas Penjamo y Curual, para aclarar si pertenecen al municipio de Dibulla o de Riohacha, con asistencia técnica del IGAC, a través de la Asamblea Departamental en el Departamento de La Guajira.</v>
          </cell>
        </row>
        <row r="19367">
          <cell r="E19367">
            <v>1244090289697</v>
          </cell>
          <cell r="F19367" t="str">
            <v>Gestionar con la Agencia Nacional de Tierras, la definición del derecho de propiedad sobre los predios en las Veredas de Penjamo y Curual que fueron titulados por resolución del antiguo INCODER a dos familias al mismo tiempo en el Municipio de Dibulla (La Guajira)</v>
          </cell>
        </row>
        <row r="19368">
          <cell r="E19368">
            <v>1244090289772</v>
          </cell>
          <cell r="F19368" t="str">
            <v>Gestionar la clarificación y Verificación de los linderos para definir la delimitación de Parques y Resguado en Municipio de Dibulla (La Guajira)</v>
          </cell>
        </row>
        <row r="19369">
          <cell r="E19369">
            <v>1244090289781</v>
          </cell>
          <cell r="F19369" t="str">
            <v>Gestionar con la Unidad de Restitución de Tierras la clarificación y socialización del listado de tierras despojadas para el caso de la vereda La totumita, en el Municipio de Dibulla (La Guajira)</v>
          </cell>
        </row>
        <row r="19370">
          <cell r="E19370">
            <v>1244090289786</v>
          </cell>
          <cell r="F19370" t="str">
            <v>Gestionar la reubicación, acceso a tierras, compra de predios y mejoras a las familias asentadas dentro de figuras de ordenamiento como Resguardos y el Parque Natural Nacional Sierra Nevada. Mientras se desarrolla el proceso de reubicación, gestionar la suscripción de acuerdos de uso de conservación con la autoridad ambiental en el municipio de Dibulla (La Guajira)</v>
          </cell>
        </row>
        <row r="19371">
          <cell r="E19371">
            <v>1244090289794</v>
          </cell>
          <cell r="F19371" t="str">
            <v>Gestionar el otorgamiento de Derechos de Uso para campesinos que se encuentran ubicados en áreas no adjudicables por actividades mineras o de explotación de hidrocarburos o en playones y sabanas comunales en el Municipio de Dibulla (La Guajira)</v>
          </cell>
        </row>
        <row r="19372">
          <cell r="E19372">
            <v>1244090290000</v>
          </cell>
          <cell r="F19372" t="str">
            <v>Gestionar en el marco del barrido predial y el Plan de Ordenamiento Social de la Propiedad Rural, el proceso de formalización de la propiedad sobre la tierra a los campesinos en el municipio de DibullaL(La Guajira)</v>
          </cell>
        </row>
        <row r="19373">
          <cell r="E19373">
            <v>1244090290084</v>
          </cell>
          <cell r="F19373" t="str">
            <v>Garantizar los mecanismos de efectiva participación con la debida aplicación enfoque diferencial y poblacional de la zona rural en la elaboración de instrumentos de ordenamiento territorial del municipio de Dibulla (La Guajira)</v>
          </cell>
        </row>
        <row r="19374">
          <cell r="E19374">
            <v>1244090290089</v>
          </cell>
          <cell r="F19374" t="str">
            <v>Gestionar la priorización de los procesos de restitución de tierras, actualmente en trámite, en en el municipio Dibulla (La Guajira)</v>
          </cell>
        </row>
        <row r="19375">
          <cell r="E19375">
            <v>1244090290099</v>
          </cell>
          <cell r="F19375" t="str">
            <v>Gestionar, junto al ministerio público, un proceso de acompañamiento a la defensa del derecho colectivo al medio ambiente, de las poblaciones rurales del Dibulla, La Guajira,</v>
          </cell>
        </row>
        <row r="19376">
          <cell r="E19376">
            <v>1244090290115</v>
          </cell>
          <cell r="F19376" t="str">
            <v>Fortalecer el proceso adelantado por la Agencia Nacional de Tierras de clarificación jurídica de los predios que obstruyen la servidumbre de paso de los centros poblados del Municipio de Dibulla hacia el área costera.</v>
          </cell>
        </row>
        <row r="19377">
          <cell r="E19377">
            <v>1244090290139</v>
          </cell>
          <cell r="F19377" t="str">
            <v>Gestionar con la Agencia Nacional de Tierras un proceso de adquisición y adjudicación de predios para la titulación colectiva del territorio de los consejos comunitarios de comunidades afro en el municipio de Dibulla (La Guajira)</v>
          </cell>
        </row>
        <row r="19378">
          <cell r="E19378">
            <v>1244090290157</v>
          </cell>
          <cell r="F19378" t="str">
            <v>Gestionar con la Agencia Nacional de Tierras un proceso de identificación de dinamicas de acaparamiento de tierras mediante testaferrato e iniciar procesos sancionatorios correspondientes en el Municipio de Dibulla (La Guajira)</v>
          </cell>
        </row>
        <row r="19379">
          <cell r="E19379">
            <v>1244090290166</v>
          </cell>
          <cell r="F19379" t="str">
            <v>Gestionar en el marco del POSPR la entrega gratuita de tierras a mujeres campesinas y adulto mayor sin tierra o con tierra insuficiente del Municipio de Dibulla (La Guajira)</v>
          </cell>
        </row>
        <row r="19380">
          <cell r="E19380">
            <v>1244090290243</v>
          </cell>
          <cell r="F19380" t="str">
            <v>Gestionar ante la Agencia Nacional de Tierras un proceso de adquisición y adjudicación de tierras para la comunidad Wayuu victimas del conflicto armado en el Municipio de Dibulla (La Guajira)</v>
          </cell>
        </row>
        <row r="19381">
          <cell r="E19381">
            <v>1244279269977</v>
          </cell>
          <cell r="F19381" t="str">
            <v xml:space="preserve">Avanzar con la elaboración e implementación del POSPR con la formalización de predios en áreas en etapa de exploración y en estudio de exploración de hidrocarburos y minería, con el fin de otorgar derechos de propiedad a los ocupantes o poseedores de estos terrenos, antes de iniciar la etapa de explotación en el Municipio de Fonseca, La Guajira. </v>
          </cell>
        </row>
        <row r="19382">
          <cell r="E19382">
            <v>1244279269984</v>
          </cell>
          <cell r="F19382" t="str">
            <v>Avanzar en la implementación del barrido predial en el marco del Plan de Ordenamiento Social de la Propiedad Rural en el Municipio de Fonseca, La Guajira</v>
          </cell>
        </row>
        <row r="19383">
          <cell r="E19383">
            <v>1244279269997</v>
          </cell>
          <cell r="F19383" t="str">
            <v>Gestionar en el marco del POSPR la entrega gratuita de tierras a campesinos sin tierra o con tierra insuficiente identificados en la zona rural, previa identificación de titulos mineros otorgados en el Municipio de Fonseca, La Guajira.</v>
          </cell>
        </row>
        <row r="19384">
          <cell r="E19384">
            <v>1244279270015</v>
          </cell>
          <cell r="F19384" t="str">
            <v>Crear mesas interculturales permanentes de diálogos campesino - comunidades étnicas (indígenas, afro, room, otros) para la resolución de conflictos sociales y territoriales en el municipio de Fonseca, La Guajira</v>
          </cell>
        </row>
        <row r="19385">
          <cell r="E19385">
            <v>1244279270023</v>
          </cell>
          <cell r="F19385" t="str">
            <v>Gestionar ante ANT la priorización para la entrega y/o formalización de tierras para 1.500 mujeres de la Zona Rural del Municipio de Fonseca, La Guajira.</v>
          </cell>
        </row>
        <row r="19386">
          <cell r="E19386">
            <v>1244279270032</v>
          </cell>
          <cell r="F19386" t="str">
            <v>Crear e implementar veedurías ambientales compuestas por mujeres de la Zona Rural del Municipio para la protección de los ecosistemas del Municipio de Fonseca, La Guajira</v>
          </cell>
        </row>
        <row r="19387">
          <cell r="E19387">
            <v>1244279270037</v>
          </cell>
          <cell r="F19387" t="str">
            <v>Formular e implementar proyectos ambientales de acuerdo a las zonas de preservación, restauración y amortiguación en los ecosistemas presentes en el Municipio de Fonseca, La Guajira</v>
          </cell>
        </row>
        <row r="19388">
          <cell r="E19388">
            <v>1244279270052</v>
          </cell>
          <cell r="F19388" t="str">
            <v>Gestionar la implementación de mecanismos que garanticen la participación de las comunidades rurales en la formulación del EOT, POMCA, Plan Minero – Ambiental, demás planes en el Municipio de Fonseca, La Guajira.</v>
          </cell>
        </row>
        <row r="19389">
          <cell r="E19389">
            <v>1244279270073</v>
          </cell>
          <cell r="F19389" t="str">
            <v>Gestionar la concesión de Derechos de Uso para campesinos y campesinas asentados en el radio de 2.5 km de boca de mina, en las áreas con titulación Minera en el Municipio de Fonseca, La Guajira.</v>
          </cell>
        </row>
        <row r="19390">
          <cell r="E19390">
            <v>1244279270078</v>
          </cell>
          <cell r="F19390" t="str">
            <v>Gestionar la constitución de territorio colectivo Afro para Consejos Comunitarios de la Zona Rural del Municipio de Fonseca, La Guajira.</v>
          </cell>
        </row>
        <row r="19391">
          <cell r="E19391">
            <v>1244279270084</v>
          </cell>
          <cell r="F19391" t="str">
            <v>Gestionar proceso de delimitación para la constitución de una figura de ordenamiento y conservación de los ecosistemas presentes en el territorio, como Zona de Reserva Forestal en el Municipio de Fonseca, La Guajira.</v>
          </cell>
        </row>
        <row r="19392">
          <cell r="E19392">
            <v>1244279270095</v>
          </cell>
          <cell r="F19392" t="str">
            <v>Gestionar ante las autoridades competentes la socialización publica, generalizada y masiva, del estado de los procesos de estudio, exploración y explotación minera que se encuentran en el Municipio de Fonseca, La Guajira.</v>
          </cell>
        </row>
        <row r="19393">
          <cell r="E19393">
            <v>1244279270107</v>
          </cell>
          <cell r="F19393" t="str">
            <v>Gestionar un proceso de adjudicación de predios a favor de entidades de Derecho Público (Escuelas, Centros de Salud, Salones Comunales, Escenarios Deportivos, entre otros) en la Zona Rural del Municipio de Fonseca, La Guajira.</v>
          </cell>
        </row>
        <row r="19394">
          <cell r="E19394">
            <v>1244279270243</v>
          </cell>
          <cell r="F19394" t="str">
            <v>Gestionar proceso de clarificación y delimitación territorial entre en el Municipio de Fonseca y el Municipio de Barrancas, en el corregimiento de El Hatico.</v>
          </cell>
        </row>
        <row r="19395">
          <cell r="E19395">
            <v>1244650278322</v>
          </cell>
          <cell r="F19395" t="str">
            <v xml:space="preserve">Gestionar ante la Unidad de Restitución de Tierras la priorización de los 26 procesos de solicitud de ingreso al registro de Restitución de Tierras en el Municipio de San Juan del Cesar, La Guajira. </v>
          </cell>
        </row>
        <row r="19396">
          <cell r="E19396">
            <v>1244650278328</v>
          </cell>
          <cell r="F19396" t="str">
            <v>Gestionar el acompañamiento técnico y jurídico para la presentación de solicitudes de restitución de tierras en el Municipio de San Juan del Cesar, La Guajira.</v>
          </cell>
        </row>
        <row r="19397">
          <cell r="E19397">
            <v>1244650278350</v>
          </cell>
          <cell r="F19397" t="str">
            <v>Crear mesas interculturales permanentes de diálogos campesino - comunidades étnicas para la resolución de conflictos sociales y territoriales en el Municipio San Juan del Cesar, La Guajira.</v>
          </cell>
        </row>
        <row r="19398">
          <cell r="E19398">
            <v>1244650278394</v>
          </cell>
          <cell r="F19398" t="str">
            <v xml:space="preserve">Gestionar el avance de la solicitud de constitución de territorio Colectivo de los Consejos Comunitarios en el Municipio de San Juan del Cesar, La Guajira. </v>
          </cell>
        </row>
        <row r="19399">
          <cell r="E19399">
            <v>1244650278447</v>
          </cell>
          <cell r="F19399" t="str">
            <v>Gestionar ante CORPOGUAJIRA la formulación e implementación de los POMCA para la conservación y debida administración del recurso hÍdrico del municipio de San Juan del Cesar, La Guajira.</v>
          </cell>
        </row>
        <row r="19400">
          <cell r="E19400">
            <v>1244650278448</v>
          </cell>
          <cell r="F19400" t="str">
            <v>Gestionar la  implementación de mecanismos que garanticen la efectiva participación de las comunidades rurales (indígenas, campesinos, afros) en la formulación del POT, POMCA,  y los eventuales Planes de Manejo Minero-ambiental en el  Municipio de San Juan del Cesar, La Guajira.</v>
          </cell>
        </row>
        <row r="19401">
          <cell r="E19401">
            <v>1244650278464</v>
          </cell>
          <cell r="F19401" t="str">
            <v>Crear veedurías ambientales interculturales articuladas con los entes de control y la Autoridad Ambiental y Ministerio Público para la protección de los ecosistemas del municipio de San Juan del Cesar, La Guajira.</v>
          </cell>
        </row>
        <row r="19402">
          <cell r="E19402">
            <v>1244650278471</v>
          </cell>
          <cell r="F19402" t="str">
            <v>Gestionar la formalización de la propiedad sobre la tierra a los campesinos y campesinas del sector rural de San Juan del Cesar, La Guajira</v>
          </cell>
        </row>
        <row r="19403">
          <cell r="E19403">
            <v>1244650278488</v>
          </cell>
          <cell r="F19403" t="str">
            <v>Gestionar la priorización de la titulación a predios que se encuentren afectados por áreas de estudio y áreas de exploración de hidrocarburos en el Municipio de San Juan del Cesar, La Guajira.</v>
          </cell>
        </row>
        <row r="19404">
          <cell r="E19404">
            <v>1244650278493</v>
          </cell>
          <cell r="F19404" t="str">
            <v>Formular e implementar proyecto de socialización masiva, generalizada y pública, por parte de las autoridades competentes, del estado de titulación para explotación de hidrocarburos y minería en el Municipio de San Juan del Cesar, La Guajira.</v>
          </cell>
        </row>
        <row r="19405">
          <cell r="E19405">
            <v>1244650278510</v>
          </cell>
          <cell r="F19405" t="str">
            <v>Gestionar la inscripción al RESO y entrega gratuita de tierras a campesinos sin tierra o tierra insuficiente  en la zona rural del Municipio San Juan del Cesar, La Guajira</v>
          </cell>
        </row>
        <row r="19406">
          <cell r="E19406">
            <v>1244650278514</v>
          </cell>
          <cell r="F19406" t="str">
            <v>Gestionar el otorgamiento de Derechos de Uso para campesinos que se encuentran ubicados en Zonas de Reserva Forestal tipo B, áreas no adjudicables por actividades mineras o de explotación de hidrocarburos o en playones y sabanas comunales,  en el Municipio de San Juan del Cesar, La Guajira</v>
          </cell>
        </row>
        <row r="19407">
          <cell r="E19407">
            <v>1244650278518</v>
          </cell>
          <cell r="F19407" t="str">
            <v>Gestionar la priorización para la entrega y/o formalización de tierras para mujeres (madres cabeza de hogar) indígenas, afrodescendientes y campesinas de la Zona Rural del Municipio de San Juan del Cesar, La Guajira.</v>
          </cell>
        </row>
        <row r="19408">
          <cell r="E19408">
            <v>1244650278521</v>
          </cell>
          <cell r="F19408" t="str">
            <v xml:space="preserve">Gestionar la priorización de las 1235 solicitudes de formalización por demanda en rezago que a la fecha se encuentran identificadas en el Municipio de San Juan del Cesar, La Guajira </v>
          </cell>
        </row>
        <row r="19409">
          <cell r="E19409">
            <v>1244650278529</v>
          </cell>
          <cell r="F19409" t="str">
            <v>Gestionar la reubicación, acceso a tierras, compra de predios y mejoras para familias campesinas afectados por figuras de ordenamiento en Zona Rural del Municipio de San Juan del Cesar, La Guajira</v>
          </cell>
        </row>
        <row r="19410">
          <cell r="E19410">
            <v>1244650278531</v>
          </cell>
          <cell r="F19410" t="str">
            <v>Gestionar la formalización de la propiedad sobre la tierra a los campesinos y campesinas del sector rural de San Juan del Cesar, La Guajira</v>
          </cell>
        </row>
        <row r="19411">
          <cell r="E19411">
            <v>1244650278638</v>
          </cell>
          <cell r="F19411" t="str">
            <v>Gestionar estudios técnicos para proceso de delimitación y constitución de una figura de ordenamiento y conservación de los ecosistemas presentes en el área de la Serranía del Perijá que corresponde al Municipio de San Juan del Cesar, La Guajira.</v>
          </cell>
        </row>
        <row r="19412">
          <cell r="E19412">
            <v>1244650278639</v>
          </cell>
          <cell r="F19412" t="str">
            <v>Formular proyectos ambientales para las zonas de preservación, restauración y amortiguación en los ecosistemas presentes en el Municipio de San Juan del César, La Guajira.</v>
          </cell>
        </row>
        <row r="19413">
          <cell r="E19413">
            <v>1244650278641</v>
          </cell>
          <cell r="F19413" t="str">
            <v>Gestionar un proceso de adjudicación de predios a favor de entidades de Derecho Público (Escuelas, Centros de Salud, Salones Comunales, Escenarios Deportivos, entre otros) en la Zona Rural del Municipio de San Juan del Cesar, La Guajira.</v>
          </cell>
        </row>
        <row r="19414">
          <cell r="E19414">
            <v>1244650278643</v>
          </cell>
          <cell r="F19414" t="str">
            <v>Crear e implementar veedurías ambientales compuestas por mujeres de la Zona Rural del Municipio para la protección de los ecosistemas presentes en el Municipio de San Juan del Cesar.</v>
          </cell>
        </row>
        <row r="19415">
          <cell r="E19415">
            <v>1244650278647</v>
          </cell>
          <cell r="F19415" t="str">
            <v xml:space="preserve">Gestionar en el marco del barrido predial de la ANT en articulación con el IGAC y la Alcaldía, la actualización catastral con fines multipropósito en el Municipio de San Juan del Cesar, La Guajira.  </v>
          </cell>
        </row>
        <row r="19416">
          <cell r="E19416">
            <v>1244090289561</v>
          </cell>
          <cell r="F19416" t="str">
            <v>Adelantar estudios, diseños y recuperación de caminos ancestrales en los corregimientos y veredas del municipio de Dibulla (La Guajira).</v>
          </cell>
        </row>
        <row r="19417">
          <cell r="E19417">
            <v>1244090289635</v>
          </cell>
          <cell r="F19417" t="str">
            <v>Realizar estudios, diseños y mejoramiento de vías terciarias para facilitar la movilidad de los habitantes del núcleo Dibulla del municipio de Dibulla (La Guajira).</v>
          </cell>
        </row>
        <row r="19418">
          <cell r="E19418">
            <v>1244090289669</v>
          </cell>
          <cell r="F19418" t="str">
            <v>Realizar estudios, diseños y mejoramiento de vías terciarias para facilitar la movilidad de los habitantes del núcleo Las Flores del municipio de Dibulla (La Guajira).</v>
          </cell>
        </row>
        <row r="19419">
          <cell r="E19419">
            <v>1244090289703</v>
          </cell>
          <cell r="F19419" t="str">
            <v>Realizar estudios, diseños y mejoramiento de vías terciarias para facilitar la movilidad de los habitantes del núcleo Mingueo del municipio de Dibulla (La Guajira).</v>
          </cell>
        </row>
        <row r="19420">
          <cell r="E19420">
            <v>1244090289721</v>
          </cell>
          <cell r="F19420" t="str">
            <v>Realizar estudios, diseños y mejoramiento de vías terciarias para facilitar la movilidad de los habitantes del núcleo Palomino del municipio de Dibulla (La Guajira).</v>
          </cell>
        </row>
        <row r="19421">
          <cell r="E19421">
            <v>1244090289826</v>
          </cell>
          <cell r="F19421" t="str">
            <v>Realizar estudios, diseños y construcción de sistemas de drenaje y protección costera, para evitar inundaciones en la zona rural del municipio de Dibulla (La Guajira).</v>
          </cell>
        </row>
        <row r="19422">
          <cell r="E19422">
            <v>1244090289837</v>
          </cell>
          <cell r="F19422" t="str">
            <v>Adelantar estudios, diseños y ampliación de la cobertura de electrificación, que permita el acceso a la energía por parte de los habitantes de la zona rural del municipio de Dibulla (La Guajira).</v>
          </cell>
        </row>
        <row r="19423">
          <cell r="E19423">
            <v>1244090289909</v>
          </cell>
          <cell r="F19423" t="str">
            <v>Realizar estudios, diseños teniendo encuenta las condiciones geograficas, Hidraulicas, Acuiferas, para proyectar distritos o sistemas de riego en las veredas de corregimientos : las Florez, Mingueo,Palomino, Dibulla, En el Municipio de Dibulla, departamento de la Guajira.</v>
          </cell>
        </row>
        <row r="19424">
          <cell r="E19424">
            <v>1244090290007</v>
          </cell>
          <cell r="F19424" t="str">
            <v>Adelantar gestiones con las empresas privadas de telefonía móvil, para la instalación de antenas de comunicación en las veredas y corregimientos del municipio de Dibulla (La Guajira).</v>
          </cell>
        </row>
        <row r="19425">
          <cell r="E19425">
            <v>1244090290020</v>
          </cell>
          <cell r="F19425" t="str">
            <v>Realizar estudios e instalación de kioskos vive digital, para garantizar el acceso de los habitantes al servicio de conectividad en el municipio de Dibulla (La Guajira).</v>
          </cell>
        </row>
        <row r="19426">
          <cell r="E19426">
            <v>1244090290107</v>
          </cell>
          <cell r="F19426" t="str">
            <v xml:space="preserve">Realizar estudios,  diseños y construir puentes según ubicación geográfica en los cuatro núcleos: las flores, Dibulla,Mingueo y palomino, del municipio de Dibulla departamento de la Guajira </v>
          </cell>
        </row>
        <row r="19427">
          <cell r="E19427">
            <v>1244090290137</v>
          </cell>
          <cell r="F19427" t="str">
            <v>estudios y diseños para construcción de tubería de conducción de gas domiciliaria en vivienda rural ,proponer alternativas ,tanque biodigestores ,distribución de gas propano a las comunidades rurales de los cuatro núcleos del municipio de Dibulla (Guajira)</v>
          </cell>
        </row>
        <row r="19428">
          <cell r="E19428">
            <v>1244279269981</v>
          </cell>
          <cell r="F19428" t="str">
            <v>Mejorar las vías de acceso, caminos reales y carreteables, para facilitar el transporte en el corregimiento de Conejo del municipio de Fonseca (La Guajira).</v>
          </cell>
        </row>
        <row r="19429">
          <cell r="E19429">
            <v>1244279270006</v>
          </cell>
          <cell r="F19429" t="str">
            <v>Mejorar la infraestructura vial existente en el núcleo de Sitio Nuevo, para mejorar la productividad en la zona rural del municipio de Fonseca (La Guajira).</v>
          </cell>
        </row>
        <row r="19430">
          <cell r="E19430">
            <v>1244279270021</v>
          </cell>
          <cell r="F19430" t="str">
            <v>Mejorar las vías terciarias de las veredas del núcleo Almapoque, facilitando el transporte de habitantes y productos agropecuarios, del municipio de Fonseca (La Guajira).</v>
          </cell>
        </row>
        <row r="19431">
          <cell r="E19431">
            <v>1244279270053</v>
          </cell>
          <cell r="F19431" t="str">
            <v>Mejorar las vías terciarias del núcleo El Confuso, para garantizar las condiciones mínimas de transporte para los habitantes y los productos agropecuarios en el municipio de Fonseca (La Guajira).</v>
          </cell>
        </row>
        <row r="19432">
          <cell r="E19432">
            <v>1244279270070</v>
          </cell>
          <cell r="F19432" t="str">
            <v>Mejorar las vías terciarias del corregimiento del Hatico, para facilitar la comercialización de productos agrícolas en el municipio de Fonseca (la Guajira).</v>
          </cell>
        </row>
        <row r="19433">
          <cell r="E19433">
            <v>1244279270097</v>
          </cell>
          <cell r="F19433" t="str">
            <v>Gestionar los estudios e instalación de antenas que permita la ampliación de cobertura de telefonía móvil e internet para beneficiar a la población de los núcleo El Confuso, Sitio Nuevo, Conejo, Almapoque y El Hatico, del municipio de Fonseca (La Guajira).</v>
          </cell>
        </row>
        <row r="19434">
          <cell r="E19434">
            <v>1244279270115</v>
          </cell>
          <cell r="F19434" t="str">
            <v>Proyectar y estructurar estudios previos para la construcción de distritos de riego para los núcleos de Conejo, El Confuso, Almapoque, El Hatico y Sitio Nuevo, del municipio de Fonseca (La Guajira).</v>
          </cell>
        </row>
        <row r="19435">
          <cell r="E19435">
            <v>1244279270150</v>
          </cell>
          <cell r="F19435" t="str">
            <v>Adelantar estudios y diseños para construir un distrito de riego en pequeña escala, para aumentar la productividad de las veredas Potrerito, Mamonal y Los Altos, del municipio de Fonseca (La Guajira).</v>
          </cell>
        </row>
        <row r="19436">
          <cell r="E19436">
            <v>1244279270160</v>
          </cell>
          <cell r="F19436" t="str">
            <v>Adelantar los estudios para construir un distrito de riego en las veredas del corregimiento de Conejo, para abastecer de agua los proyectos productivos del municipio de Fonseca (La Guajira).</v>
          </cell>
        </row>
        <row r="19437">
          <cell r="E19437">
            <v>1244279270163</v>
          </cell>
          <cell r="F19437" t="str">
            <v>Adelantar estudios para construir un distrito de riego, para suplir las necesidades en las veredas El Hatico, Guamachal del municipio de Fonseca (La Guajira).</v>
          </cell>
        </row>
        <row r="19438">
          <cell r="E19438">
            <v>1244279270166</v>
          </cell>
          <cell r="F19438" t="str">
            <v>Adelantar estudios para construir un distrito de riego para mejorar la producción agrícola en las veredas Sitio Nuevo, Cañaboba y Trigo del municipio de Fonseca (La Guajira).</v>
          </cell>
        </row>
        <row r="19439">
          <cell r="E19439">
            <v>1244279270168</v>
          </cell>
          <cell r="F19439" t="str">
            <v>Realizar estudios y construir pozos profundos para un distrito de riego, para predios agrícolas y cría de ganado en el núcleo el Confuso, en el municipio de Fonseca (La Guajira).</v>
          </cell>
        </row>
        <row r="19440">
          <cell r="E19440">
            <v>1244279270177</v>
          </cell>
          <cell r="F19440" t="str">
            <v>Adelantar estudios para ampliar la cobertura de gas domiciliario, mediante el uso de biodigestores o gas natural en la zona rural del municipio de Fonseca (La Guajira).</v>
          </cell>
        </row>
        <row r="19441">
          <cell r="E19441">
            <v>1244279270206</v>
          </cell>
          <cell r="F19441" t="str">
            <v>Ampliar y mejorar la infraestructura eléctrica de los corregimientos, que permita la cobertura universal de este servicio, en todas las veredas del municipio de Fonseca (La Guajira).</v>
          </cell>
        </row>
        <row r="19442">
          <cell r="E19442">
            <v>1244279270212</v>
          </cell>
          <cell r="F19442" t="str">
            <v>Construir un canal de drenaje para el agua del arroyo La Olla, para evitar inundaciones en la vereda El Jaguey, en el municipio de Fonseca (La Guajira).</v>
          </cell>
        </row>
        <row r="19443">
          <cell r="E19443">
            <v>1244279270233</v>
          </cell>
          <cell r="F19443" t="str">
            <v>Realizar estudio de potencial hidrico subterraneo, para determinar la ubicación de agua para uso agropecuario, que permita la construcción de pozos profundos, en la zona rural del municipio de Fonseca (La Guajira).</v>
          </cell>
        </row>
        <row r="19444">
          <cell r="E19444">
            <v>1244279270241</v>
          </cell>
          <cell r="F19444" t="str">
            <v>Rehabilitar los distritos de riego de Pondores, La Yaya-Hatico Viejo y Sabana del Medio, Quebrachal y Toquitos, para garantizar el suministro de agua para los cultivos del municipio de Fonseca (La Guajira).</v>
          </cell>
        </row>
        <row r="19445">
          <cell r="E19445">
            <v>1244279270265</v>
          </cell>
          <cell r="F19445" t="str">
            <v>Revestir en concreto el canal de drenaje de la acequia de Los Solano para evitar la inundación del corregimiento El Hatico del municipio de Fonseca (La Guajira).</v>
          </cell>
        </row>
        <row r="19446">
          <cell r="E19446">
            <v>1244650278265</v>
          </cell>
          <cell r="F19446" t="str">
            <v>Mejorar las vías rurales del núcleo El Totumo y sus veredas, para facilitar el transporte de los productos agropecuarios en el municipio de San Juan del Cesar (La Guajira).</v>
          </cell>
        </row>
        <row r="19447">
          <cell r="E19447">
            <v>1244650278283</v>
          </cell>
          <cell r="F19447" t="str">
            <v>Mejorar las vías terciarias de los corregimientos de Guayacanal y Caracolí, facilitando la movilidad de los habitantes y productos agrícolas, en el municipio de San Juan del Cesar (La Guajira).</v>
          </cell>
        </row>
        <row r="19448">
          <cell r="E19448">
            <v>1244650278302</v>
          </cell>
          <cell r="F19448" t="str">
            <v>Mejorar las vías terciarias de las veredas del corregimiento de Cañaverales para comercializar de manera oportuna los productos agrícolas, en el municipio de San Juan del Cesar (La Guajira).</v>
          </cell>
        </row>
        <row r="19449">
          <cell r="E19449">
            <v>1244650278336</v>
          </cell>
          <cell r="F19449" t="str">
            <v>Mejorar las vías terciarias del corregimiento Los Haticos y sus veredas, para facilitar la comercialización de los productos en el municipio de San Juan del Cesar (La Guajira).</v>
          </cell>
        </row>
        <row r="19450">
          <cell r="E19450">
            <v>1244650278381</v>
          </cell>
          <cell r="F19450" t="str">
            <v>Mejorar las vías terciarias del corregimiento de La Junta y sus veredas, en el municipio de San Juan del Cesar (La Guajira), facilitando el transporte de los habitantes y los productos agropecuarios de la zona.</v>
          </cell>
        </row>
        <row r="19451">
          <cell r="E19451">
            <v>1244650278416</v>
          </cell>
          <cell r="F19451" t="str">
            <v>Realizar estudios, diseños y construcción de distritos de riego abastecidos por pozos profundos para aprovechar la riqueza hídrica de las veredas del corregimiento Los Haticos del municipio de San Juan del Cesar (La Guajira).</v>
          </cell>
        </row>
        <row r="19452">
          <cell r="E19452">
            <v>1244650278432</v>
          </cell>
          <cell r="F19452" t="str">
            <v>Realizar estudios, diseños y construcción de distritos de riego para mejorar la producción agropecuaria en las veredas de Guayacanal, Zambrano, Corral de Piedra y Caracoli del municipio de San Juan del Cesar (La Guajira).</v>
          </cell>
        </row>
        <row r="19453">
          <cell r="E19453">
            <v>1244650278442</v>
          </cell>
          <cell r="F19453" t="str">
            <v>Realizar estudios, diseños y construcción de distritos de riego para impulsar la producción agrícola de las veredas del corregimiento de Cañaverales, en el municipio de San Juan del Cesar (La Guajira).</v>
          </cell>
        </row>
        <row r="19454">
          <cell r="E19454">
            <v>1244650278476</v>
          </cell>
          <cell r="F19454" t="str">
            <v>Realizar estudios, diseños y construcción de reservorios en puntos estratégicos del núcleo veredal La Junta, para abastecer la producción agropecuaria del municipio de San Juan del Cesar (La Guajira).</v>
          </cell>
        </row>
        <row r="19455">
          <cell r="E19455">
            <v>1244650278501</v>
          </cell>
          <cell r="F19455" t="str">
            <v>Realizar estudios, diseños y construcción de distritos de riego para mejorar la producción agropecuaria en las veredas del núcleo El Totumo del municipio de San Juan del Cesar (La Guajira).</v>
          </cell>
        </row>
        <row r="19456">
          <cell r="E19456">
            <v>1244650278533</v>
          </cell>
          <cell r="F19456" t="str">
            <v>Realizar, estudios, diseños y construcción de sistemas de drenaje para evitar inundaciones en las veredas del municipio de San Juan del Cesar (La Guajira).</v>
          </cell>
        </row>
        <row r="19457">
          <cell r="E19457">
            <v>1244650278654</v>
          </cell>
          <cell r="F19457" t="str">
            <v xml:space="preserve">Realizar estudios, diseños y construcción de puentes en los corregimientos y veredas del municipio de San Juan del Cesar (La Guajira). </v>
          </cell>
        </row>
        <row r="19458">
          <cell r="E19458">
            <v>1244650278689</v>
          </cell>
          <cell r="F19458" t="str">
            <v>Ampliar y mejorar el servicio de energía eléctrica en todas los corregimientos y veredas del municipio de San Juan del Cesar (La Guajira).</v>
          </cell>
        </row>
        <row r="19459">
          <cell r="E19459">
            <v>1244650278699</v>
          </cell>
          <cell r="F19459" t="str">
            <v>Realizar estudios, diseños y mejoramiento de las redes de alumbrado público para beneficiar los corregimientos y veredas del municipio de San Juan del Cesar (La Guajira).</v>
          </cell>
        </row>
        <row r="19460">
          <cell r="E19460">
            <v>1244650278702</v>
          </cell>
          <cell r="F19460" t="str">
            <v>Realizar estudios, diseños y ampliación de la infraestructura tecnológica necesaria, para garantizar la cobertura del servicio de internet y telefonia en todas la veredas del municipio de San Juan del Cesar (La Guajira).</v>
          </cell>
        </row>
        <row r="19461">
          <cell r="E19461">
            <v>1244650278716</v>
          </cell>
          <cell r="F19461" t="str">
            <v>Realizar estudios, diseños y ampliación de la cobertura de gas domiciliario para facilitar la preparación de los alimentos en los corregimientos y veredas del municipio de San Juan del Cesar (La Guajira).</v>
          </cell>
        </row>
        <row r="19462">
          <cell r="E19462">
            <v>1244650278721</v>
          </cell>
          <cell r="F19462" t="str">
            <v>Ampliar y mantener la cobertura de los kioskos vive digital para garantizar el acceso al servicio de internet, en todos los corregimientos y veredas del municipio de San Juan del Cesar (La Guajira).</v>
          </cell>
        </row>
        <row r="19463">
          <cell r="E19463">
            <v>1244650278728</v>
          </cell>
          <cell r="F19463" t="str">
            <v>Realizar los estudios técnicos que permitan determinar la ubicación geográfica de recursos hídricos subterráneos, para solucionar los problemas de abastecimiento de los agricultores de los corregimientos y  veredas, en el municipio de San Juan del Cesar (La Guajira).</v>
          </cell>
        </row>
        <row r="19464">
          <cell r="E19464">
            <v>1244650278732</v>
          </cell>
          <cell r="F19464" t="str">
            <v>Ejecutar la etapa final de la represa del río Ranchería que beneficia a la zona rural del municipio de San Juan del Cesar (La Guajira).</v>
          </cell>
        </row>
        <row r="19465">
          <cell r="E19465">
            <v>1244650278746</v>
          </cell>
          <cell r="F19465" t="str">
            <v>Realizar estudios, diseños e implementacion de soluciones de energías alternativas en las veredas de difícil acceso del municipio de San Juan del Cesar (La Guajira).</v>
          </cell>
        </row>
        <row r="19466">
          <cell r="E19466">
            <v>1244650279042</v>
          </cell>
          <cell r="F19466" t="str">
            <v>Constituir un banco de maquinaria amarilla para mantener la red vial de los corregimientos y veredas del municipio de San Juan del Cesar (La Guajira).</v>
          </cell>
        </row>
        <row r="19467">
          <cell r="E19467">
            <v>1244090289462</v>
          </cell>
          <cell r="F19467" t="str">
            <v>Adecuar y dotar cuatro (04) centros de salud ubicados en los corregimientos de Mingueo, Palomino, La punta de los Remedios y San Antonio de la Sierra y cuatro (04) puestos de salud ubicados en los corregimientos de Las flores, Campana, Rio Ancho y en la vereda La Montañita, para garantizar el acceso a los servicios, de los habitantes de la zona rural del municipio de Dibulla – La Guajira.</v>
          </cell>
        </row>
        <row r="19468">
          <cell r="E19468">
            <v>1244090289484</v>
          </cell>
          <cell r="F19468" t="str">
            <v>Adquirir ambulancia para el Transporte Asistencial Básico, tipo (TAB), con disponibilidad inmediata  para la prestación de servicios a los habitantes de la zona rural del municipio de Dibulla - La Guajira. Articulándose esta gestión con la  Empresa Social del Estado y la correspondiente entidad territorial.</v>
          </cell>
        </row>
        <row r="19469">
          <cell r="E19469">
            <v>1244090289525</v>
          </cell>
          <cell r="F19469" t="str">
            <v>Construir y dotar con equipos médicos e insumos, dos (02) puestos de salud en las veredas Los Álamos y Penjamo, para la para la efectiva prestación de servicios que garanticen la atención integral de los habitantes de la zona rural en el municipio de Dibulla, La Guajira, en articulación con la Empresa Social del Estado y la Entidad Territorial correspondiente.</v>
          </cell>
        </row>
        <row r="19470">
          <cell r="E19470">
            <v>1244090289543</v>
          </cell>
          <cell r="F19470" t="str">
            <v>Fortalecer  estrategias para el aseguramiento en salud que permitan la identificación y afiliación de la población pobre y vulnerable, especial o de excepción; implementando medidas que garanticen la atención y el acceso a los servicios, de los habitantes de la zona rural del municipio de Dibulla-Guajira, en articulación con la Empresa Promotora de Salud y la respectiva entidad territorial.</v>
          </cell>
        </row>
        <row r="19471">
          <cell r="E19471">
            <v>1244090289577</v>
          </cell>
          <cell r="F19471" t="str">
            <v>Fortalecer las prácticas de la medicina tradicional de las comunidades afrodescendientes, para complementar la atención de las diferentes patologías de los habitantes de la zona rural del municipio de Dibulla, La Guajira.</v>
          </cell>
        </row>
        <row r="19472">
          <cell r="E19472">
            <v>1244090289647</v>
          </cell>
          <cell r="F19472" t="str">
            <v xml:space="preserve">Garantizar la atención oportuna de controles  prenatales y trabajos de parto, mediante la formación técnica, capacitándose como parteras a los habitantes de la región, fortaleciendo así, la prestación del  servicio institucional y logrando el acceso a los controles médicos realizados a comunidad rural del municipio de Dibulla, La Guajira. </v>
          </cell>
        </row>
        <row r="19473">
          <cell r="E19473">
            <v>1244090289655</v>
          </cell>
          <cell r="F19473" t="str">
            <v>Garantizar la ejecución de programas de promoción y prevención en salud, que mejoren las condiciones de vida, a través de servicios integrales,  que potencialicen la salud de los habitantes de la zona rural del municipio de Dibulla, La Guajira. Articulando esta gestión con la Empresa Social del Estado, la Empresa Promotora de Salud y la entidad territorial respectiva.</v>
          </cell>
        </row>
        <row r="19474">
          <cell r="E19474">
            <v>1244090289687</v>
          </cell>
          <cell r="F19474" t="str">
            <v>Garantizar la prestación de servicios de salud; mediante la contratación  de profesionales calificados, donde se priorice personal oriundo de la zona, que brinden  atención integral, de forma oportuna y continua a los habitantes rurales del municipio de Dibulla, La Guajira.  Toda esta gestión,  articulada con la Empresa Social del Estado y su respectiva entidad territorial.</v>
          </cell>
        </row>
        <row r="19475">
          <cell r="E19475">
            <v>1244090289770</v>
          </cell>
          <cell r="F19475" t="str">
            <v>Diseñar estrategias que fortalezcan la viabilidad normativa para la creación de un sistema de salud propio dirigido a las comunidades afrodescendientes que habitan la zona rural del municipio de Dibulla, La Guajira, donde se acojan las particularidades socioculturales y físicas de esta población, para encaminarlas hacia el cumplimiento de la reglamentación del sistema de salud.</v>
          </cell>
        </row>
        <row r="19476">
          <cell r="E19476">
            <v>1244090289800</v>
          </cell>
          <cell r="F19476" t="str">
            <v>Implementar estrategias que permitan prestar servicios médicos especializados de forma periódica y lograr tratamientos efectivos de las enfermedades a los habitantes de la zona rural del municipio de Dibulla, La Guajira. Articulando esta gestión con la Empresa Social del Estado y la entidad territorial correspondiente.</v>
          </cell>
        </row>
        <row r="19477">
          <cell r="E19477">
            <v>1244090290092</v>
          </cell>
          <cell r="F19477" t="str">
            <v>Diseñar e implementar estrategias encaminadas a la prevención y atención del uso y abuso de sustancias psicoactivas, mediante la ejecución de programas y/o creación de establecimientos que garanticen tratamientos efectivos a los habitantes del municipio de Dibulla, La Guajira. Articulando esta gestión con la Empresa Social del Estado, La EPS y la entidad territorial correspondiente.</v>
          </cell>
        </row>
        <row r="19478">
          <cell r="E19478">
            <v>1244279269949</v>
          </cell>
          <cell r="F19478" t="str">
            <v>Diseñar e implementar estrategias para la prevención y atención integral  del consumo de sustancias psicoactivas  en el municipio de Fonseca ( La  Guajira) .</v>
          </cell>
        </row>
        <row r="19479">
          <cell r="E19479">
            <v>1244279269972</v>
          </cell>
          <cell r="F19479" t="str">
            <v>Adecuar y Dotar  los puestos de salud de las veredas del municipio de Fonseca ( La Guajira).</v>
          </cell>
        </row>
        <row r="19480">
          <cell r="E19480">
            <v>1244279269983</v>
          </cell>
          <cell r="F19480" t="str">
            <v>Fortalecer las estrategias para el aseguramiento en salud de las poblaciones rurales ubicadas en el municipio de Fonseca ( La Guajira).</v>
          </cell>
        </row>
        <row r="19481">
          <cell r="E19481">
            <v>1244279270016</v>
          </cell>
          <cell r="F19481" t="str">
            <v>Adquirir  una ambulancia con disponibilidad,  para la prestación del servicio de la zona rural  del municipio de Fonseca ( La Guajira).</v>
          </cell>
        </row>
        <row r="19482">
          <cell r="E19482">
            <v>1244279270026</v>
          </cell>
          <cell r="F19482" t="str">
            <v>Construir puestos de Salud en las veredas del municipio de Fonseca (La Guajra).</v>
          </cell>
        </row>
        <row r="19483">
          <cell r="E19483">
            <v>1244279270063</v>
          </cell>
          <cell r="F19483" t="str">
            <v>Implementar estrategias intersectoriales para realizar vigilancia y control de los efectos ambientales a través de monitoreos en la zona rural  del municipio de Fonseca (La Guajira).</v>
          </cell>
        </row>
        <row r="19484">
          <cell r="E19484">
            <v>1244279270071</v>
          </cell>
          <cell r="F19484" t="str">
            <v>Garantizar la ejecución de los programas de Promoción y prevención  en salud en la zona rural del municipio de Fonseca (La Guajira) a través de la articulación con las Ese, EPS y administración municipal</v>
          </cell>
        </row>
        <row r="19485">
          <cell r="E19485">
            <v>1244279270080</v>
          </cell>
          <cell r="F19485" t="str">
            <v xml:space="preserve">Realizar jornadas de salud extramural en forma periódica, para brindar la atención medica necesaria en la zona rural del Municipio de Fonseca (La Guajira) </v>
          </cell>
        </row>
        <row r="19486">
          <cell r="E19486">
            <v>1244279270103</v>
          </cell>
          <cell r="F19486" t="str">
            <v>Garantizar la vacunacion de animales y la ejecución de programas de  ETV y Zoonosis para contrarrestar las enfermedades producidas por vectores,  en la zona rural del municipio de Fonseca ( La Guajira).</v>
          </cell>
        </row>
        <row r="19487">
          <cell r="E19487">
            <v>1244279270116</v>
          </cell>
          <cell r="F19487" t="str">
            <v>Garantizar la implementación  de  los programas de control para la atención de enfermedades de Transmisión sexual en la zona rural del municipio de Fonseca (La Guajira).</v>
          </cell>
        </row>
        <row r="19488">
          <cell r="E19488">
            <v>1244279270132</v>
          </cell>
          <cell r="F19488" t="str">
            <v>Fortalecer las  estrategias   para la prevención de embarazo en niñas y adolescentes de la zona urbana y rural del municipio de Fonseca (La Guajira).</v>
          </cell>
        </row>
        <row r="19489">
          <cell r="E19489">
            <v>1244279270145</v>
          </cell>
          <cell r="F19489" t="str">
            <v>Diseñar e implementar las estrategias necesarias para ofrecer servicios médicos especializados en la zona rural del municipio de Fonseca (La Guajira).</v>
          </cell>
        </row>
        <row r="19490">
          <cell r="E19490">
            <v>1244279270155</v>
          </cell>
          <cell r="F19490" t="str">
            <v xml:space="preserve">Implementar estrategias para la atención medica y el control de pacientes con discapacidad que  habitan en la zona rural del municipio de Fonseca (La Guajra). </v>
          </cell>
        </row>
        <row r="19491">
          <cell r="E19491">
            <v>1244279270550</v>
          </cell>
          <cell r="F19491" t="str">
            <v xml:space="preserve">Diseñar e implementar atención en salud para las comunidades negras, basadas en las costumbres y lineamientos ancestrales de dichas comunidades afrodesendientes, negras y raizales  localizados en la zona rural del municipio de Fonseca La Guajira. </v>
          </cell>
        </row>
        <row r="19492">
          <cell r="E19492">
            <v>1244650278277</v>
          </cell>
          <cell r="F19492" t="str">
            <v>Adecuar y dotar los puestos de salud existentes en las veredas del municipio de San Juan del Cesar (La Guajira).</v>
          </cell>
        </row>
        <row r="19493">
          <cell r="E19493">
            <v>1244650278326</v>
          </cell>
          <cell r="F19493" t="str">
            <v>Adquirir ambulancia con disponibilidad priorizada, para la prestación del servicio en la zona rural del municipio de San Juan del Cesar (La Guajira).</v>
          </cell>
        </row>
        <row r="19494">
          <cell r="E19494">
            <v>1244650278355</v>
          </cell>
          <cell r="F19494" t="str">
            <v xml:space="preserve">Fortalecer las estrategias de ejecución en los programas para  prevención del embarazo en niñas y adolescentes de la zona rural del municipio de San Juan del Cesar (La Guajira). </v>
          </cell>
        </row>
        <row r="19495">
          <cell r="E19495">
            <v>1244650278363</v>
          </cell>
          <cell r="F19495" t="str">
            <v>Fortalecer las estrategias para el aseguramiento en salud de la población que habita en la zona rural del municipio de San Juan del Cesar (La Guajira)</v>
          </cell>
        </row>
        <row r="19496">
          <cell r="E19496">
            <v>1244650278372</v>
          </cell>
          <cell r="F19496" t="str">
            <v>Garantizar la ejecución de los programas de Promoción y Prevención en salud en la zona rural del municipio de San Juan del Cesar (La Guajira)</v>
          </cell>
        </row>
        <row r="19497">
          <cell r="E19497">
            <v>1244650278389</v>
          </cell>
          <cell r="F19497" t="str">
            <v>Garantizar la ejecución de los programas ETV y Zoonosis veredas del municipio de San Juan del Cesar (La Guajira).</v>
          </cell>
        </row>
        <row r="19498">
          <cell r="E19498">
            <v>1244650278474</v>
          </cell>
          <cell r="F19498" t="str">
            <v>Realizar jornadas de salud en forma periódica, para brindar la atención en salud efectiva y necesaria en la zona rural del municipio de San Juan del Cesar (La Guajira).</v>
          </cell>
        </row>
        <row r="19499">
          <cell r="E19499">
            <v>1244650278480</v>
          </cell>
          <cell r="F19499" t="str">
            <v>Implementar estrategias para programas de atención medica y el control de pacientes con discapacidad que habitan en la zona rural del municipio de San Juan del Cesar (La Guajira).</v>
          </cell>
        </row>
        <row r="19500">
          <cell r="E19500">
            <v>1244650278482</v>
          </cell>
          <cell r="F19500" t="str">
            <v>Implementar las estrategias para la entrega de medicamentos formulados de forma rápida y oportuna a los habitantes de las veredas del municipio de San Juan del Cesar (La Guajira).</v>
          </cell>
        </row>
        <row r="19501">
          <cell r="E19501">
            <v>1244650278494</v>
          </cell>
          <cell r="F19501" t="str">
            <v>Implementar estrategias encaminadas a la prevención y atención integral  del consumo de sustancias psi coactivas, para los habitantes de la zona rural del municipio de San Juan  del Cesar (La Guajira).</v>
          </cell>
        </row>
        <row r="19502">
          <cell r="E19502">
            <v>1244650278506</v>
          </cell>
          <cell r="F19502" t="str">
            <v>Garantizar la prestación de servicios de salud para el mejoramiento de la salud mental, salud sexual y reproductiva para los habitantes de la zona rural del municipio de San Juan del Cesar  (La Guajira).</v>
          </cell>
        </row>
        <row r="19503">
          <cell r="E19503">
            <v>1244650278640</v>
          </cell>
          <cell r="F19503" t="str">
            <v>Fortalecer las practicas de medicina tradicional, a traves de capacitaciones de parteras en el manejo de embarazadas y trabajos de parto para la atención de los habitantes de la zona rural del municipio de San Juan del Cesar (La Guajira).</v>
          </cell>
        </row>
        <row r="19504">
          <cell r="E19504">
            <v>1244090289424</v>
          </cell>
          <cell r="F19504" t="str">
            <v>Ampliar e Implementar programas de educación superior pertinentes y de calidad para la población rural del municipio de Dibulla (La Guajira).</v>
          </cell>
        </row>
        <row r="19505">
          <cell r="E19505">
            <v>1244090289437</v>
          </cell>
          <cell r="F19505" t="str">
            <v>Asignar la planta docente  que le corresponda a los establecimientos educativos de la zona rural del municipio de Dibulla (La Guajira).</v>
          </cell>
        </row>
        <row r="19506">
          <cell r="E19506">
            <v>1244090289440</v>
          </cell>
          <cell r="F19506" t="str">
            <v>Construir aulas nuevas en los establecimientos educativos donde se requiera,  en la zona rural del municipio de Dibulla (La Guajira).</v>
          </cell>
        </row>
        <row r="19507">
          <cell r="E19507">
            <v>1244090289441</v>
          </cell>
          <cell r="F19507" t="str">
            <v>Construir baterías sanitarias en los establecimientos educativos que lo requieran en la zona rural del municipio de Dibulla (La Guajira).</v>
          </cell>
        </row>
        <row r="19508">
          <cell r="E19508">
            <v>1244090289443</v>
          </cell>
          <cell r="F19508" t="str">
            <v xml:space="preserve">Construir infraestructura de recreación y deporte en la zona rural de municipio de Dibulla (La Guajira). </v>
          </cell>
        </row>
        <row r="19509">
          <cell r="E19509">
            <v>1244090289444</v>
          </cell>
          <cell r="F19509" t="str">
            <v>Construir infraestructura para la cultura,  que sirva como espacios para la integración comunitaria y la práctica de expresiones artísticas en la zona rural del municipio de Dibulla (La Guajira).</v>
          </cell>
        </row>
        <row r="19510">
          <cell r="E19510">
            <v>1244090289447</v>
          </cell>
          <cell r="F19510" t="str">
            <v>Construir restaurantes escolares con su dotación  en los establecimientos educativos que lo requieran en la zona rural del municipio de Dibulla (La Guajira).</v>
          </cell>
        </row>
        <row r="19511">
          <cell r="E19511">
            <v>1244090289450</v>
          </cell>
          <cell r="F19511" t="str">
            <v>Construir sedes educativas nuevas  de acuerdo al análisis de cobertura poblacional en la zona rural del municipio de Dibulla (La Guajira).</v>
          </cell>
        </row>
        <row r="19512">
          <cell r="E19512">
            <v>1244090289452</v>
          </cell>
          <cell r="F19512" t="str">
            <v>Dotar de computadores y equipos tecnológicos a los establecimientos educativos que lo requieran en la zona rural del municipio de Dibulla (La Guajira).</v>
          </cell>
        </row>
        <row r="19513">
          <cell r="E19513">
            <v>1244090289454</v>
          </cell>
          <cell r="F19513" t="str">
            <v>Dotar de manera general a los establecimientos educativos de acuerdo a sus necesidades y requerimientos en la zona rural del municipio de Dibulla (La Guajira).</v>
          </cell>
        </row>
        <row r="19514">
          <cell r="E19514">
            <v>1244090289458</v>
          </cell>
          <cell r="F19514" t="str">
            <v>Implementar la cátedra de etnoeducación Afro en los establecimientos educativos que lo requieran en la zona rural del municipio de Dibulla (La Guajira).</v>
          </cell>
        </row>
        <row r="19515">
          <cell r="E19515">
            <v>1244090289476</v>
          </cell>
          <cell r="F19515" t="str">
            <v xml:space="preserve">Implementar la modalidad técnica Agro-Industrial en las instituciones educativas que lo requieran en la zona rural del municipio de Dibulla (La Guajira).  </v>
          </cell>
        </row>
        <row r="19516">
          <cell r="E19516">
            <v>1244090289494</v>
          </cell>
          <cell r="F19516" t="str">
            <v>Implementar programa de fortalecimiento para docentes de las comunidades Afro de la zona rural del municipio de Dibulla (La Guajira).</v>
          </cell>
        </row>
        <row r="19517">
          <cell r="E19517">
            <v>1244090289597</v>
          </cell>
          <cell r="F19517" t="str">
            <v xml:space="preserve">Implementar programas de becas y subsidios de sostenimiento en educación superior para la población de la zona rural del municipio de Dibulla (La Guajira). </v>
          </cell>
        </row>
        <row r="19518">
          <cell r="E19518">
            <v>1244090289600</v>
          </cell>
          <cell r="F19518" t="str">
            <v>Implementar proyectos transversales para el desarrollo de competencias en los estudiantes de los establecimientos educativos de la zona rural del municipio de  Dibulla (La Guajira).</v>
          </cell>
        </row>
        <row r="19519">
          <cell r="E19519">
            <v>1244090289602</v>
          </cell>
          <cell r="F19519" t="str">
            <v>Implementar un programa de alfabetización que reduzca los índices de analfabetismo para la población adulta del municipio de Dibulla (La Guajira).</v>
          </cell>
        </row>
        <row r="19520">
          <cell r="E19520">
            <v>1244090289603</v>
          </cell>
          <cell r="F19520" t="str">
            <v>Implementar un programa de transporte escolar, de manera oportuna (40 semanas), de calidad (seguridad para los estudiantes) y pertinente para la zona rural del Municipio de Dibulla (La Guajira).</v>
          </cell>
        </row>
        <row r="19521">
          <cell r="E19521">
            <v>1244090289605</v>
          </cell>
          <cell r="F19521" t="str">
            <v>Mejorar el programa de alimentación escolar PAE, para los establecimientos educativos de la zona rural del municipio de Dibulla (La Guajira).</v>
          </cell>
        </row>
        <row r="19522">
          <cell r="E19522">
            <v>1244090289763</v>
          </cell>
          <cell r="F19522" t="str">
            <v>Asignar la planta de personal orientador que le corresponda a los establecimientos educativos de la zona rural del municipio de Dibulla (La Guajira).</v>
          </cell>
        </row>
        <row r="19523">
          <cell r="E19523">
            <v>1244090289768</v>
          </cell>
          <cell r="F19523" t="str">
            <v xml:space="preserve">Garantizar la Atención Integral a la primera infancia en la modalidad pertinente, para la zona rural del Municipio de Dibulla (La Guajira). </v>
          </cell>
        </row>
        <row r="19524">
          <cell r="E19524">
            <v>1244090289789</v>
          </cell>
          <cell r="F19524" t="str">
            <v>Implementar programas de formación para el trabajo y el desarrollo humano pertinentes, para la población rural del municipio de Dibulla (La Guajira), priorizando a las mujeres, víctimas, LGBTI y población en condición de discapacidad, con enfoque étnico y de género.</v>
          </cell>
        </row>
        <row r="19525">
          <cell r="E19525">
            <v>1244090289791</v>
          </cell>
          <cell r="F19525" t="str">
            <v>Ampliar la oferta de programas de educación superior (técnica, tecnológica y universitaria) pertinentes y de calidad para la población rural del municipio de Dibulla (La Guajira)</v>
          </cell>
        </row>
        <row r="19526">
          <cell r="E19526">
            <v>1244090289797</v>
          </cell>
          <cell r="F19526" t="str">
            <v>Mejorar infraestructura educativa en todos los establecimientos educativos que lo requieran en la zona rural del municipio de Dibulla (La Guajira)</v>
          </cell>
        </row>
        <row r="19527">
          <cell r="E19527">
            <v>1244090289803</v>
          </cell>
          <cell r="F19527" t="str">
            <v>Implementar un programa de recreación y deporte para la educación corporal y el buen manejo del tiempo libre en la zona rural del municipio de Dibulla (La Guajira).</v>
          </cell>
        </row>
        <row r="19528">
          <cell r="E19528">
            <v>1244090289812</v>
          </cell>
          <cell r="F19528" t="str">
            <v>Implementar programa de educación para jóvenes y adultos en básica y media, para la población rural del municipio de Dibulla (La Guajira).</v>
          </cell>
        </row>
        <row r="19529">
          <cell r="E19529">
            <v>1244090289822</v>
          </cell>
          <cell r="F19529" t="str">
            <v>Fortalecer e implementar un programa de inclusión educativa para atender de manera pertinente y con calidad a las poblaciones diversas (condición de discapacidad, LGBTI, víctimas, étnicas) de la zona rural del municipio de Dibulla (La Guajira).</v>
          </cell>
        </row>
        <row r="19530">
          <cell r="E19530">
            <v>1244090290224</v>
          </cell>
          <cell r="F19530" t="str">
            <v>Nombrar Docentes Etnicos (Afro, Indígenas) según lo requiera el PER (proyectos de Educación Rural) en la Zona Rural del Municipio de Dibulla (La Guajira)</v>
          </cell>
        </row>
        <row r="19531">
          <cell r="E19531">
            <v>1244279270076</v>
          </cell>
          <cell r="F19531" t="str">
            <v xml:space="preserve">Diseñar las estrategias que faciliten el acceso a formación técnica en salud a las personas que habitan en la zona rural del municipio de Fonseca ( Guajira) </v>
          </cell>
        </row>
        <row r="19532">
          <cell r="E19532">
            <v>1244279270144</v>
          </cell>
          <cell r="F19532" t="str">
            <v>Ampliar cobertura para la Atención Integral a la primera infancia en la modalidad pertinente para la zona rural del Municipio de Fonseca (La Guajira).</v>
          </cell>
        </row>
        <row r="19533">
          <cell r="E19533">
            <v>1244279270152</v>
          </cell>
          <cell r="F19533" t="str">
            <v xml:space="preserve">Implementar el énfasis Agropiscicola en la Institución educativa Técnica Agropecuaria de la vereda Conejo CPOB del municipio de Fonseca, (La Guajira). </v>
          </cell>
        </row>
        <row r="19534">
          <cell r="E19534">
            <v>1244279270154</v>
          </cell>
          <cell r="F19534" t="str">
            <v xml:space="preserve">Ampliar la oferta de programas técnicos y tecnológicos para la población de la zona rural del municipio de Fonseca (La Guajira). </v>
          </cell>
        </row>
        <row r="19535">
          <cell r="E19535">
            <v>1244279270156</v>
          </cell>
          <cell r="F19535" t="str">
            <v>Ampliar la oferta de programas de becas y subsidios de mantenimiento en educación superior para la población rural del municipio de Fonseca (La Guajira).</v>
          </cell>
        </row>
        <row r="19536">
          <cell r="E19536">
            <v>1244279270158</v>
          </cell>
          <cell r="F19536" t="str">
            <v>Asignar la planta docente que le corresponda a los establecimientos educativos de la zona rural del municipio de Fonseca (La Guajira).</v>
          </cell>
        </row>
        <row r="19537">
          <cell r="E19537">
            <v>1244279270165</v>
          </cell>
          <cell r="F19537" t="str">
            <v>Asignar la planta de personal orientador que le corresponda, a los establecimientos educativos de la zona rural del Municipio de Fonseca (La Guajira).</v>
          </cell>
        </row>
        <row r="19538">
          <cell r="E19538">
            <v>1244279270171</v>
          </cell>
          <cell r="F19538" t="str">
            <v>Construir aulas nuevas en los establecimientos educativos donde se requiera en la zona rural del municipio de Fonseca (La Guajira).</v>
          </cell>
        </row>
        <row r="19539">
          <cell r="E19539">
            <v>1244279270179</v>
          </cell>
          <cell r="F19539" t="str">
            <v>Construir infraestructura de recreación y deporte en la zona rural del municipio de Fonseca (La Guajira).</v>
          </cell>
        </row>
        <row r="19540">
          <cell r="E19540">
            <v>1244279270182</v>
          </cell>
          <cell r="F19540" t="str">
            <v xml:space="preserve">Implementar programas de recreación y deporte con su respectiva dotación de materiales para la práctica de distintas disciplinas para el municipio de Fonseca (La Guajira). </v>
          </cell>
        </row>
        <row r="19541">
          <cell r="E19541">
            <v>1244279270186</v>
          </cell>
          <cell r="F19541" t="str">
            <v>Implementar programa de formación artística y cultural en la zona rural del municipio de Fonseca - La Guajira.</v>
          </cell>
        </row>
        <row r="19542">
          <cell r="E19542">
            <v>1244279270189</v>
          </cell>
          <cell r="F19542" t="str">
            <v xml:space="preserve">Garantizar el servicio de transporte escolar, de manera oportuna (40 semanas), de calidad (seguridad para los estudiantes), y pertinente para la zona rural del municipio de Fonseca  (La Guajira). </v>
          </cell>
        </row>
        <row r="19543">
          <cell r="E19543">
            <v>1244279270191</v>
          </cell>
          <cell r="F19543" t="str">
            <v xml:space="preserve">Mejorar el programa de alimentación escolar PAE, para los establecimientos educativos de la zona rural del municipio de Fonseca (La Guajira). </v>
          </cell>
        </row>
        <row r="19544">
          <cell r="E19544">
            <v>1244279270193</v>
          </cell>
          <cell r="F19544" t="str">
            <v>Implementar proyecto de escuela de padres, que posibilite espacios de reflexión y capacitación para los padres y estudiantes de los establecimientos educativos de la zona rural del municipio de Fonseca (La Guajira).</v>
          </cell>
        </row>
        <row r="19545">
          <cell r="E19545">
            <v>1244279270195</v>
          </cell>
          <cell r="F19545" t="str">
            <v xml:space="preserve">Implementar programa de inclusión educativa para atender a la población en condición de discapacidad de la zona rural del municipio de Fonseca (La Guajira). </v>
          </cell>
        </row>
        <row r="19546">
          <cell r="E19546">
            <v>1244279270201</v>
          </cell>
          <cell r="F19546" t="str">
            <v>Fortalecer competencias en el manejo de las tecnologías de la información y comunicación en los estudiantes de la zona rural del municipio de Fonseca (La Guajira).</v>
          </cell>
        </row>
        <row r="19547">
          <cell r="E19547">
            <v>1244279270203</v>
          </cell>
          <cell r="F19547" t="str">
            <v xml:space="preserve">Dotar de material didáctico a los establecimientos educativos de acuerdo a sus necesidades y requerimientos en la zona rural del municipio de Fonseca (La Guajira). </v>
          </cell>
        </row>
        <row r="19548">
          <cell r="E19548">
            <v>1244279270208</v>
          </cell>
          <cell r="F19548" t="str">
            <v xml:space="preserve">Implementar un programa de alfabetización para la población adulta de la zona rural del municipio de Fonseca (La Guajira). </v>
          </cell>
        </row>
        <row r="19549">
          <cell r="E19549">
            <v>1244279270209</v>
          </cell>
          <cell r="F19549" t="str">
            <v>Construir restaurantes escolares en los establecimientos educativos que lo requieran en la zona rural del municipio de Fonseca (La Guajira).</v>
          </cell>
        </row>
        <row r="19550">
          <cell r="E19550">
            <v>1244279270214</v>
          </cell>
          <cell r="F19550" t="str">
            <v>Mejorar infraestructura educativa de los establecimientos educativos que lo requieran en la zona rural del municipio de Fonseca (La Guajira).</v>
          </cell>
        </row>
        <row r="19551">
          <cell r="E19551">
            <v>1244279270225</v>
          </cell>
          <cell r="F19551" t="str">
            <v xml:space="preserve">Implementar oferta de programas de formación técnica y tecnológica para madres comunitarias, que permita la cualificación en la atención a la primera infancia de la zona rural del municipio de Fonseca (La Guajira).     </v>
          </cell>
        </row>
        <row r="19552">
          <cell r="E19552">
            <v>1244279270232</v>
          </cell>
          <cell r="F19552" t="str">
            <v>Implementar proyectos pedagógicos para mejorar las competencias en gestión de negocios rurales en los estudiantes de los establecimientos educativos del municipio de Fonseca (La Guajira).</v>
          </cell>
        </row>
        <row r="19553">
          <cell r="E19553">
            <v>1244279270235</v>
          </cell>
          <cell r="F19553" t="str">
            <v xml:space="preserve">Construir sedes educativas nuevas en las veredas Bendiciones y Puerto López del municipio del Fonseca (La Guajira). </v>
          </cell>
        </row>
        <row r="19554">
          <cell r="E19554">
            <v>1244279270239</v>
          </cell>
          <cell r="F19554" t="str">
            <v>Dotar de computadores y equipos tecnológicos a los establecimientos educativos de la zona rural del municipio de Fonseca (La Guajira).</v>
          </cell>
        </row>
        <row r="19555">
          <cell r="E19555">
            <v>1244279270242</v>
          </cell>
          <cell r="F19555" t="str">
            <v>Asignar planta de personal administrativo en los establecimientos educativos que le corresponda de la zona rural del municipio de Fonseca (La Guajira).</v>
          </cell>
        </row>
        <row r="19556">
          <cell r="E19556">
            <v>1244279270247</v>
          </cell>
          <cell r="F19556" t="str">
            <v>Implementar la cátedra de etnoeducación Afro en los establecimientos educativos que lo requieran en la zona rural del municipio de Fonseca (La Guajira).</v>
          </cell>
        </row>
        <row r="19557">
          <cell r="E19557">
            <v>1244279270251</v>
          </cell>
          <cell r="F19557" t="str">
            <v xml:space="preserve">Implementar programas de formación para el trabajo y desarrollo humano pertinentes, priorizando a las mujeres de la zona rural del municipio de Fonseca (La Guajira). </v>
          </cell>
        </row>
        <row r="19558">
          <cell r="E19558">
            <v>1244279270260</v>
          </cell>
          <cell r="F19558" t="str">
            <v xml:space="preserve">Ampliar la prestación de servicio de educación secundaria de la sede educativa de la vereda Quebrachal que por análisis técnico se requiera en el municipio de Fonseca (La Guajira). </v>
          </cell>
        </row>
        <row r="19559">
          <cell r="E19559">
            <v>1244650278262</v>
          </cell>
          <cell r="F19559" t="str">
            <v>Ampliar la cobertura en la atención a la primera infancia de manera integral, en la modalidad pertinente para la zona rural del municipio de San Juan del Cesar (La Guajira).</v>
          </cell>
        </row>
        <row r="19560">
          <cell r="E19560">
            <v>1244650278270</v>
          </cell>
          <cell r="F19560" t="str">
            <v>Asignar planta de personal administrativo en los establecimientos educativos según requerimiento en la zona rural del municipio de San Juan del Cesar (La Guajira).</v>
          </cell>
        </row>
        <row r="19561">
          <cell r="E19561">
            <v>1244650278279</v>
          </cell>
          <cell r="F19561" t="str">
            <v>Implementar programa de transporte escolar, de manera oportuna y constante (40 semanas) según el calendario escolar, de calidad y pertinente para la zona rural del municipio de San Juan del Cesar (La Guajira).</v>
          </cell>
        </row>
        <row r="19562">
          <cell r="E19562">
            <v>1244650278315</v>
          </cell>
          <cell r="F19562" t="str">
            <v>Mejorar Programa de Alimentación Escolar -PAE para los establecimientos educativos de la zona rural del municipio de San Juan del Cesar (La Guajira).</v>
          </cell>
        </row>
        <row r="19563">
          <cell r="E19563">
            <v>1244650278342</v>
          </cell>
          <cell r="F19563" t="str">
            <v>Dotar a los restaurantes y comedores escolares según requerimiento de los establecimientos educativos de la zona rural del municipio de San Juan del Cesar (La Guajira).</v>
          </cell>
        </row>
        <row r="19564">
          <cell r="E19564">
            <v>1244650278347</v>
          </cell>
          <cell r="F19564" t="str">
            <v>Construir restaurantes escolares en los establecimientos educativos que lo requieran en la zona rural del Municipio de San Juan del Cesar (La Guajira).</v>
          </cell>
        </row>
        <row r="19565">
          <cell r="E19565">
            <v>1244650278349</v>
          </cell>
          <cell r="F19565" t="str">
            <v>Diseñar las estrategias que faciliten el acceso a formación técnica en salud a las personas que habitan en la zona rural del municipio de San Juan del Cesar (La Guajira).</v>
          </cell>
        </row>
        <row r="19566">
          <cell r="E19566">
            <v>1244650278367</v>
          </cell>
          <cell r="F19566" t="str">
            <v>Construir sedes nuevas de instituciones educativas, que corresponda al análisis de cobertura poblacional de la zona rural del Municipio de San Juan del Cesar (La Guajira).</v>
          </cell>
        </row>
        <row r="19567">
          <cell r="E19567">
            <v>1244650278382</v>
          </cell>
          <cell r="F19567" t="str">
            <v>Mejorar infraestructura educativa en los establecimientos educativos que los requieran en la zona rural del Municipio de San Juan del Cesar (La Guajira).</v>
          </cell>
        </row>
        <row r="19568">
          <cell r="E19568">
            <v>1244650278403</v>
          </cell>
          <cell r="F19568" t="str">
            <v>Construir infraestructura de recreación y deporte para el entreteniminto y buen uso de tiempo libre, en la zona rural del municipio de San Juan del Cesar (La Guajira).</v>
          </cell>
        </row>
        <row r="19569">
          <cell r="E19569">
            <v>1244650278421</v>
          </cell>
          <cell r="F19569" t="str">
            <v>Construir infraestructura de cultura, para la formación de difrentes expresiones artísticas como son el teatro, la música, la danza, las artes plásticas en la zona rural  del municipio de San Juan del Cesar (La Guajira).</v>
          </cell>
        </row>
        <row r="19570">
          <cell r="E19570">
            <v>1244650278479</v>
          </cell>
          <cell r="F19570" t="str">
            <v xml:space="preserve">Dotar de material didáctico a los establecimientos educativos de acuerdo a sus necesidades y requerimientos de la zona rural del Municipio de San Juan del Cesar (La Guajira). </v>
          </cell>
        </row>
        <row r="19571">
          <cell r="E19571">
            <v>1244650278507</v>
          </cell>
          <cell r="F19571" t="str">
            <v>Asignar la planta docente cumpliendo con el perfil requerido en los establecimientos educativos que corresponda de la zona rural del municipio de San Juan del Cesar (La Guajira)</v>
          </cell>
        </row>
        <row r="19572">
          <cell r="E19572">
            <v>1244650278516</v>
          </cell>
          <cell r="F19572" t="str">
            <v>Implementar la modalidad técnica agropecuaria en las Instituciones Educativas de las veredas: La Junta, El Totumo, Cañaverales y Caracoli del Municipio de San Juan del Cesar (La Guajira).</v>
          </cell>
        </row>
        <row r="19573">
          <cell r="E19573">
            <v>1244650278615</v>
          </cell>
          <cell r="F19573" t="str">
            <v>Implementar la oferta de programas técnicos y tecnológicos en diferentes áreas, para la población de la zona rural del municipio de San Juan del Cesar (La Guajira).</v>
          </cell>
        </row>
        <row r="19574">
          <cell r="E19574">
            <v>1244650278623</v>
          </cell>
          <cell r="F19574" t="str">
            <v>Implementar programas de becas y subsidios de sostenimiento en educación superior para la población rural del municipio de San Juan del Cesar (La Guajira).</v>
          </cell>
        </row>
        <row r="19575">
          <cell r="E19575">
            <v>1244650278651</v>
          </cell>
          <cell r="F19575" t="str">
            <v>Implementar proyectos pedagógicos para el desarrollo de competencias en gestión de negocios rurales, en los estudiantes de los establecimientos educativos de la zona rural del municipio de San Juan del Cesar (La Guajira).</v>
          </cell>
        </row>
        <row r="19576">
          <cell r="E19576">
            <v>1244650278700</v>
          </cell>
          <cell r="F19576" t="str">
            <v>Implementar proyectos transversales para el desarrollo de competencias (derechos humanos, cátedra de paz, liderazgo) en los estudiantes de los establecimientos educativos de la zona rural del municipio de San Juan del Cesar (La Guajira).</v>
          </cell>
        </row>
        <row r="19577">
          <cell r="E19577">
            <v>1244650278703</v>
          </cell>
          <cell r="F19577" t="str">
            <v>Implementar un programa de alfabetización con instructores idoneos,  para la población adulta de la zona rural del municipio de San Juan del Cesar (La Guajira).</v>
          </cell>
        </row>
        <row r="19578">
          <cell r="E19578">
            <v>1244650278706</v>
          </cell>
          <cell r="F19578" t="str">
            <v>Implementar programas de formación para el trabajo y desarrollo humano, priorizando a la mujer y población mayor rural de la zona rural del Municipio de San Juan del Cesar (La Guajira).</v>
          </cell>
        </row>
        <row r="19579">
          <cell r="E19579">
            <v>1244650278756</v>
          </cell>
          <cell r="F19579" t="str">
            <v>Implementar un programa para la atención de la población en condición de  discapacidad de la zona rural del Municipio de San Juan del Cesar (La Guajira).</v>
          </cell>
        </row>
        <row r="19580">
          <cell r="E19580">
            <v>1244650278758</v>
          </cell>
          <cell r="F19580" t="str">
            <v>Construir baterías sanitarias, teniendo en cuenta los criterios técnicos, para garantizar el bienestar y salubridad de los estudiantes en los establecimientos educativos que lo requieran en la zona rural del municipio de San Juan del Cesar (La Guajira)</v>
          </cell>
        </row>
        <row r="19581">
          <cell r="E19581">
            <v>1244650278759</v>
          </cell>
          <cell r="F19581" t="str">
            <v>Implementar programas de recreación y deportes, con su respectiva dotación de materiales para la práctica de distintas disciplinas para la población de la zona rural del municipio de San Juan del Cesar (La Guajira)</v>
          </cell>
        </row>
        <row r="19582">
          <cell r="E19582">
            <v>1244650278762</v>
          </cell>
          <cell r="F19582" t="str">
            <v>Implementar programas de formación artística y cultural con la respectiva dotación de materiales, para el aprestamiento de las artes que ayuden a desarrollar los talentos  y el fomento cultural de la región para la población de la zona rural del municipio de San Juan del Cesar (La Guajira)</v>
          </cell>
        </row>
        <row r="19583">
          <cell r="E19583">
            <v>1244650278770</v>
          </cell>
          <cell r="F19583" t="str">
            <v>Dotar de computadores y equipos tecnológicos a los establecimientos educativos,  de la zona rural del municipio de San Juan del Cesar (La Guajira), de acuerdo a sus necesidades y requerimientos</v>
          </cell>
        </row>
        <row r="19584">
          <cell r="E19584">
            <v>1244650278772</v>
          </cell>
          <cell r="F19584" t="str">
            <v>Mejorar la prestación del servicio de atención y cuidado de la primera infancia, modalidad hogares comunitarios; mediante la capacitación de las madres comunitarias de la zona rural del municipio de San Juan del Cesar (La Guajira)</v>
          </cell>
        </row>
        <row r="19585">
          <cell r="E19585">
            <v>1244650278775</v>
          </cell>
          <cell r="F19585" t="str">
            <v>Construir bibliotecas en los establecimientos educativos, que de acuerdo a sus necesidades lo requieran para la promoción de la lectura e investigación, en la zona rural del municipio de San Juan del Cesar (La Guajira)</v>
          </cell>
        </row>
        <row r="19586">
          <cell r="E19586">
            <v>1244650278777</v>
          </cell>
          <cell r="F19586" t="str">
            <v>Implementar proyecto de escuela de padres , en los establecimientos educativos, que permitan la adquisición de conocimietnos en temas como: prevención de embarazos tempranos, prevención al consumo de sustacias psicoactivas y alcoholismo, sexualidad y equidad de género y socioafectividad. para la población de la zona rural del municipio de San Juan del Cesar (La Guajira)</v>
          </cell>
        </row>
        <row r="19587">
          <cell r="E19587">
            <v>1244650278779</v>
          </cell>
          <cell r="F19587" t="str">
            <v>Formar a los docentes en el manejo de tecnologías de la información y la comunicación, con criterios de calidad para los establecimientos educativos de la zona rural del municipio de San Juan del Cesar (La Guajira)</v>
          </cell>
        </row>
        <row r="19588">
          <cell r="E19588">
            <v>1244650278786</v>
          </cell>
          <cell r="F19588" t="str">
            <v>Implementar la cátedra de etnoeducación afro, en los establecimientos educativos que lo requieran, en la zona rural del municipio de San Juan del Cesar (La Guajira)</v>
          </cell>
        </row>
        <row r="19589">
          <cell r="E19589">
            <v>1244090289400</v>
          </cell>
          <cell r="F19589" t="str">
            <v>Adelantar Estudios, Diseños y Construcción de viviendas rurales nuevas para superar las carencias de viviendas dignas de las familias rurales del municipio de Dibulla (La Guajira).</v>
          </cell>
        </row>
        <row r="19590">
          <cell r="E19590">
            <v>1244090289409</v>
          </cell>
          <cell r="F19590" t="str">
            <v>Adelantar Estudios, Diseños y Mejoramiento de viviendas rurales para optimizar las condiciones de habitabilidad de las familias rurales del municipio Dibulla (La Guajira).</v>
          </cell>
        </row>
        <row r="19591">
          <cell r="E19591">
            <v>1244090289417</v>
          </cell>
          <cell r="F19591" t="str">
            <v xml:space="preserve">Adelantar estudios, diseños y construcción de sistema de acueductos veredales para los centros poblados rurales del municipio Dibulla (La Guajira). </v>
          </cell>
        </row>
        <row r="19592">
          <cell r="E19592">
            <v>1244090289422</v>
          </cell>
          <cell r="F19592" t="str">
            <v>Diseñar y construir soluciones individuales para proveer de manera permanente agua apta para el consumo humano a las familias de las zonas rurales dispersas del municipio Dibulla (La Guajira).</v>
          </cell>
        </row>
        <row r="19593">
          <cell r="E19593">
            <v>1244090289429</v>
          </cell>
          <cell r="F19593" t="str">
            <v xml:space="preserve"> Diseñar e implementar estrategia de reforestación, protección y conservación de las fuentes hídricas que proveen el agua para uso y consumo humano de la zona rural del municipio Dibulla (La Guajira).</v>
          </cell>
        </row>
        <row r="19594">
          <cell r="E19594">
            <v>1244090289449</v>
          </cell>
          <cell r="F19594" t="str">
            <v>Adelantar estudios, diseños y construcción de alcantarillados, que contribuyan a la salud y bienestar de las familias de los centros poblados rurales del municipio Dibulla (La Guajira).</v>
          </cell>
        </row>
        <row r="19595">
          <cell r="E19595">
            <v>1244090289459</v>
          </cell>
          <cell r="F19595" t="str">
            <v>Adelantar estudios, diseños y construcción de baterías sanitarias dirigidas a viviendas rurales dispersas de las veredas del municipio Dibulla (La Guajira).</v>
          </cell>
        </row>
        <row r="19596">
          <cell r="E19596">
            <v>1244090289465</v>
          </cell>
          <cell r="F19596" t="str">
            <v>Diseñar e implementar estrategia integral para el manejo y destinación final de residuos sólidos en las zonas rurales del municipio Dibulla (La Guajira), bajo la iniciativa basura cero.</v>
          </cell>
        </row>
        <row r="19597">
          <cell r="E19597">
            <v>1244090289521</v>
          </cell>
          <cell r="F19597" t="str">
            <v>Adelantar estudios e identificación de zonas de alto riesgo para la reubicación de las viviendas que se encuentren en ellas, para proteger la vida y bienes de las familias ubicadas en las veredas del municipio Dibulla (La Guajira).</v>
          </cell>
        </row>
        <row r="19598">
          <cell r="E19598">
            <v>1244279269971</v>
          </cell>
          <cell r="F19598" t="str">
            <v>Adelantar estudios, diseños y construcción de viviendas rurales nuevas en el Municipio de Fonseca - La Guajira.</v>
          </cell>
        </row>
        <row r="19599">
          <cell r="E19599">
            <v>1244279270028</v>
          </cell>
          <cell r="F19599" t="str">
            <v>Adelantar los estudios, diseños y construcción de sistema de acueductos veredales para los centros poblados rurales del Municipio Fonseca – La Guajira.</v>
          </cell>
        </row>
        <row r="19600">
          <cell r="E19600">
            <v>1244279270040</v>
          </cell>
          <cell r="F19600" t="str">
            <v>Adelantar los estudios, diseños y el mejoramiento de las viviendas rurales de las familias de los cinco núcleos veredales campesinos del Municipio Fonseca – La Guajira.</v>
          </cell>
        </row>
        <row r="19601">
          <cell r="E19601">
            <v>1244279270046</v>
          </cell>
          <cell r="F19601" t="str">
            <v>Diseñar e implementar soluciones individuales para el acceso al agua potable para zonas rurales dispersas del Municipio Fonseca – La Guajira.</v>
          </cell>
        </row>
        <row r="19602">
          <cell r="E19602">
            <v>1244279270068</v>
          </cell>
          <cell r="F19602" t="str">
            <v>Adelantar estudios, diseños y construcción de alcantarillado, que incluya acompañamiento social para su buen uso, el cual beneficiará los centros poblados rurales del Municipio de Fonseca – La Guajira.</v>
          </cell>
        </row>
        <row r="19603">
          <cell r="E19603">
            <v>1244279270072</v>
          </cell>
          <cell r="F19603" t="str">
            <v>Adelantar estudios, diseños y construcción de baterías sanitarias para las viviendas rurales dispersas de las veredas del Municipio de Fonseca – La Guajira.</v>
          </cell>
        </row>
        <row r="19604">
          <cell r="E19604">
            <v>1244279270092</v>
          </cell>
          <cell r="F19604" t="str">
            <v>Diseñar e implementar una estrategia integral para el manejo de residuos sólidos en las zonas rurales del Municipio de Fonseca, bajo una política de basuras cero.</v>
          </cell>
        </row>
        <row r="19605">
          <cell r="E19605">
            <v>1244279270124</v>
          </cell>
          <cell r="F19605" t="str">
            <v xml:space="preserve"> Reubicar las viviendas que se encuentran en zona de alto riesgo del corregimiento de Sitio Nuevo y  la vereda Las Marimondas del municipio de Fonseca – La Guajira.</v>
          </cell>
        </row>
        <row r="19606">
          <cell r="E19606">
            <v>1244279270161</v>
          </cell>
          <cell r="F19606" t="str">
            <v xml:space="preserve"> Diseñar e implementar una estrategia de reforestación, protección y conservación de las fuentes hídricas que se utilizan para el acceso al agua de uso y consumo humano en el área rural del Municipio Fonseca – La Guajira.</v>
          </cell>
        </row>
        <row r="19607">
          <cell r="E19607">
            <v>1244650278333</v>
          </cell>
          <cell r="F19607" t="str">
            <v>Adelantar Estudios, Diseños y construcción de viviendas rurales nuevas en el Municipio de San Juan Del Cesar (La Guajira).</v>
          </cell>
        </row>
        <row r="19608">
          <cell r="E19608">
            <v>1244650278337</v>
          </cell>
          <cell r="F19608" t="str">
            <v>Adelantar los estudios, diseños y mejoramiento de las viviendas rurales de las familias de los cinco núcleos veredales campesinos del Municipio San Juan Del Cesar (La Guajira).</v>
          </cell>
        </row>
        <row r="19609">
          <cell r="E19609">
            <v>1244650278352</v>
          </cell>
          <cell r="F19609" t="str">
            <v>Adelantar los estudios, diseños y construcción de sistema de acueductos veredales para los centros poblados rurales del Municipio San Juan Del Cesar (La Guajira)</v>
          </cell>
        </row>
        <row r="19610">
          <cell r="E19610">
            <v>1244650278365</v>
          </cell>
          <cell r="F19610" t="str">
            <v>Diseñar e implementar soluciones individuales para el acceso al agua potable en zonas rurales dispersas del Municipio San Juan Del Cesar (La Guajira).</v>
          </cell>
        </row>
        <row r="19611">
          <cell r="E19611">
            <v>1244650278409</v>
          </cell>
          <cell r="F19611" t="str">
            <v>Adelantar estudios, diseños y construcción de alcantarillado, que incluya acompañamiento social para beneficiar los centros poblados rurales del Municipio de San Juan Del Cesar (La Guajira).</v>
          </cell>
        </row>
        <row r="19612">
          <cell r="E19612">
            <v>1244650278411</v>
          </cell>
          <cell r="F19612" t="str">
            <v>Adelantar estudios, diseños y construcción de baterías sanitarias para las viviendas rurales dispersas de las veredas del Municipio de San Juan Del Cesar (La Guajira).</v>
          </cell>
        </row>
        <row r="19613">
          <cell r="E19613">
            <v>1244650278420</v>
          </cell>
          <cell r="F19613" t="str">
            <v>Diseñar e implementar estrategia de reforestación de las fuentes hídricas utilizadas para el acceso al agua de consumo humano de las familias rurales del Mun. San Juan Del Cesar (La Guajira).</v>
          </cell>
        </row>
        <row r="19614">
          <cell r="E19614">
            <v>1244650278440</v>
          </cell>
          <cell r="F19614" t="str">
            <v>Diseñar e implementar estrategia integral para el manejo de residuos sólidos que beneficie a las familias rurales del Municipio San Juan Del Cesar (La Guajira).</v>
          </cell>
        </row>
        <row r="19615">
          <cell r="E19615">
            <v>1244650278459</v>
          </cell>
          <cell r="F19615" t="str">
            <v>Reubicar las viviendas que se encuentran en zonas de alto riesgo, para proteger la vida y bienestar de las familias ubicadas en las veredas El Tablazo, Los Pozos, Veracruz y  Corralejas del municipio de San Juan del Cesar ( La Guajira)</v>
          </cell>
        </row>
        <row r="19616">
          <cell r="E19616">
            <v>1244090289475</v>
          </cell>
          <cell r="F19616" t="str">
            <v xml:space="preserve">Fortalecer los sistemas productivos Platano, Cacao y yuca en el municipio de Dibulla (La Guajira) que permita aumentar la producción de los pequeños y medianos productores </v>
          </cell>
        </row>
        <row r="19617">
          <cell r="E19617">
            <v>1244090289506</v>
          </cell>
          <cell r="F19617" t="str">
            <v xml:space="preserve">Establecer y Fortalecer los sistemas productivos hortofruticolas, café y no agrícolas (cañamo, vijao, medicinales entre otros)  en el municipio de Dibulla (La Guajira) que permita aumentar la producción de los pequeños y medianos productores </v>
          </cell>
        </row>
        <row r="19618">
          <cell r="E19618">
            <v>1244090289586</v>
          </cell>
          <cell r="F19618" t="str">
            <v>Diseñar e implementar estrategias con enfoque diferencial que permitan la promoción, uso y consumo de insumos alimenticios de la región incentivando a los  productores del municipio de Dibulla (La Guajira).</v>
          </cell>
        </row>
        <row r="19619">
          <cell r="E19619">
            <v>1244090289589</v>
          </cell>
          <cell r="F19619" t="str">
            <v>Fortalecer la cadena productiva de acuicultura y pesca artesanal marítima en el municipio de Dibulla (La Guajira)</v>
          </cell>
        </row>
        <row r="19620">
          <cell r="E19620">
            <v>1244090289678</v>
          </cell>
          <cell r="F19620" t="str">
            <v>Realizar estudios y diseños de prefactibilidad, factibilidad,  construcción y/o fortalecimiento de centros de acopio y plantas de producción y transformación de productos agropecuarios en el municipio de Dibulla (La Guajira).</v>
          </cell>
        </row>
        <row r="19621">
          <cell r="E19621">
            <v>1244090289717</v>
          </cell>
          <cell r="F19621" t="str">
            <v>Fortalecer la cadena productiva integral para la promoción y producción pecuaria en el municipio de Dibulla (La Guajira)</v>
          </cell>
        </row>
        <row r="19622">
          <cell r="E19622">
            <v>1244090289776</v>
          </cell>
          <cell r="F19622" t="str">
            <v>Realizar estudios de prefactibilidad y factibiladad y dotación de maquinaria, vehículos de transporte terrestre y acuático, equipos agrícolas y herramientas y sistemas de riego para el desarrollo de la actividad agropecuaria y adecuación de suelos en el municipio de Dibulla (La Guajira)</v>
          </cell>
        </row>
        <row r="19623">
          <cell r="E19623">
            <v>1244090289793</v>
          </cell>
          <cell r="F19623" t="str">
            <v>Fomentar la creación y/o Fortalecer las cooperativas, asociaciones y organizaciones solidarias de productores agropecuarios  en el municipio de Dibulla (La Guajira).</v>
          </cell>
        </row>
        <row r="19624">
          <cell r="E19624">
            <v>1244090289809</v>
          </cell>
          <cell r="F19624" t="str">
            <v>Implementar y/o  fortalecer  estrategias de comercialización de los pequeños y medianos productores, en el municipio de Dibulla (La Guajira).</v>
          </cell>
        </row>
        <row r="19625">
          <cell r="E19625">
            <v>1244090289835</v>
          </cell>
          <cell r="F19625" t="str">
            <v>Gestionar ante la UPRA, la Alcaldía Municipal y la Gobernación la formulación del Plan de Ordenamiento Productivo para la gestión de los usos agropecuarios y la tenencia de la tierra rural, de manera que se mejore o mantenga un adecuado equilibrio entre la producción agropecuaria, el uso eficiente del suelo, en el municipio de Dibulla (La Guajira)</v>
          </cell>
        </row>
        <row r="19626">
          <cell r="E19626">
            <v>1244090289849</v>
          </cell>
          <cell r="F19626" t="str">
            <v>Implementar proyectos de extensión rural agropecuaria integral permanente en el municipio de Dibulla (La Guajira), que contemple servicio de apoyo al pequeño y mediano productor.</v>
          </cell>
        </row>
        <row r="19627">
          <cell r="E19627">
            <v>1244090290098</v>
          </cell>
          <cell r="F19627" t="str">
            <v>Gestionar un acceso prioritario a programas de créditos y de fomento, y normalización de cartera para proyectos agropecuarios y no agropecuarios en el municipio de  Dibulla (La Guajira)</v>
          </cell>
        </row>
        <row r="19628">
          <cell r="E19628">
            <v>1244090290146</v>
          </cell>
          <cell r="F19628" t="str">
            <v xml:space="preserve">Creación y/o fortalecimiento de empresas asociadas a la gastronomía, proyectos artesanales, culturales y manufactureros a cargo de las organizaciones locales en el municipio de Dibulla (La Guajira) </v>
          </cell>
        </row>
        <row r="19629">
          <cell r="E19629">
            <v>1244090290219</v>
          </cell>
          <cell r="F19629" t="str">
            <v>Crear una mesa técnica interinstitucional conformada por Parques Nacionales, Agencia Nacional de Tierras, Corpoguajira, indigenas y comunidades campesinas para el ordenamiento de la gestión turística en el Municipio de Dibulla (La Guajira)</v>
          </cell>
        </row>
        <row r="19630">
          <cell r="E19630">
            <v>1244090290221</v>
          </cell>
          <cell r="F19630" t="str">
            <v>Desarrollar proyectos de reconversión productiva a los mineros artesanales y realizar minería artesanal y ancestral responsable el municipio de Dibulla (La Guajira)</v>
          </cell>
        </row>
        <row r="19631">
          <cell r="E19631">
            <v>1244090290258</v>
          </cell>
          <cell r="F19631" t="str">
            <v xml:space="preserve">Formular e implementar proyectos productivos integrales en la línea de turismo, ecoturismo, etnoturismo, agroturismo y turismo de aventura en el municipio de Dibulla (La Guajira) </v>
          </cell>
        </row>
        <row r="19632">
          <cell r="E19632">
            <v>1244090290285</v>
          </cell>
          <cell r="F19632" t="str">
            <v>Realizar estudios de perfectibilidad, y factibilidad, e implementar proyectos productivos forestales con fines de aprovechamiento para el municipio de Dibulla (La Guajira)</v>
          </cell>
        </row>
        <row r="19633">
          <cell r="E19633">
            <v>1244090290308</v>
          </cell>
          <cell r="F19633" t="str">
            <v>Implementar programas de forestación, reforestación y conservación en áreas de importancia estratégica para la conservación de la biodiversidad, cuyo proceso genere ingresos económicos a los campesinos en el municipio  Dibulla (La Guajira)</v>
          </cell>
        </row>
        <row r="19634">
          <cell r="E19634">
            <v>1244090290321</v>
          </cell>
          <cell r="F19634" t="str">
            <v>Diseñar e implementar una estrategia para la recuperación, uso, conservación y mejoramiento de las semillas nativas, criollas y ancestrales en el municipio de Dibulla (La Guajira)</v>
          </cell>
        </row>
        <row r="19635">
          <cell r="E19635">
            <v>1244279269958</v>
          </cell>
          <cell r="F19635" t="str">
            <v>Adecuar la planta de beneficio animal (categoría autoconsumo) del municipio de Fonseca (La Guajira) a través de alianza público privado, que permita el cumplimiento de las normatividad ambiental y sanitaria.</v>
          </cell>
        </row>
        <row r="19636">
          <cell r="E19636">
            <v>1244279269973</v>
          </cell>
          <cell r="F19636" t="str">
            <v>Implementar los proyectos de extensión rural agropecuaria integral permanente en el municipio de Fonseca (La Guajira) que contemple servicio de apoyo al pequeño, mediano y gran productor.</v>
          </cell>
        </row>
        <row r="19637">
          <cell r="E19637">
            <v>1244279270010</v>
          </cell>
          <cell r="F19637" t="str">
            <v>Gestionar ante la UPRA, la Alcaldía Municipal y la Gobernación la formulación del Plan de Ordenamiento Productivo para el municipio de Fonseca, La Guajira.</v>
          </cell>
        </row>
        <row r="19638">
          <cell r="E19638">
            <v>1244279270020</v>
          </cell>
          <cell r="F19638" t="str">
            <v>Fomentar la creación y/o Fortalecer las cooperativas, asociaciones y organizaciones solidarias de productores agropecuarios del municipio de Fonseca (La Guajira) que les permita mejorar su distribución y comercialización de los productos</v>
          </cell>
        </row>
        <row r="19639">
          <cell r="E19639">
            <v>1244279270045</v>
          </cell>
          <cell r="F19639" t="str">
            <v>Implementar proyectos productivos integrales de Frutales (maracuyá y melón),  en el municipio de Fonseca (La Guajira) que incluyan extensión agropecuaria, y procedimientos agroecológicos, adecuación de tierras, activos productivos, fortalecimiento organizacional y comercialización.</v>
          </cell>
        </row>
        <row r="19640">
          <cell r="E19640">
            <v>1244279270067</v>
          </cell>
          <cell r="F19640" t="str">
            <v>Fortalecer los sistemas productivos de frutales (tomate de árbol, lulo y guayaba) y tubérculos (yuca, malanga, batata entre otros) en el municipio de Fonseca (La Guajira)</v>
          </cell>
        </row>
        <row r="19641">
          <cell r="E19641">
            <v>1244279270077</v>
          </cell>
          <cell r="F19641" t="str">
            <v>Fortalecer la cadena productiva de los cultivos de cacao agroforestal y café en el municipio de Fonseca (La Guajira), con la siembra, manipulación y comercialización.</v>
          </cell>
        </row>
        <row r="19642">
          <cell r="E19642">
            <v>1244279270086</v>
          </cell>
          <cell r="F19642" t="str">
            <v>Realizar estudios de factibilidad técnico y financiero,  para la construcción de un centro de acopio Agropecuario; operado por los productores del municipio de Fonseca (La Guajira). Que permita fortalecer canales de comercialización de tipo local y regional.</v>
          </cell>
        </row>
        <row r="19643">
          <cell r="E19643">
            <v>1244279270112</v>
          </cell>
          <cell r="F19643" t="str">
            <v xml:space="preserve">Gestionar un programa de créditos agropecuarios asociativos e individuales de fomento productivo en proyectos agropecuarios teniendo en cuenta su ciclo de producción con garantías por parte de las entidades locales y regionales en el municipio de Fonseca (La Guajira). </v>
          </cell>
        </row>
        <row r="19644">
          <cell r="E19644">
            <v>1244279270122</v>
          </cell>
          <cell r="F19644" t="str">
            <v>Realizar estudios factibilidad técnico y financiero para dotar de un banco de maquinaria y equipo para la tecnificación del sector agropecuario del municipio de Fonseca (La Guajira).</v>
          </cell>
        </row>
        <row r="19645">
          <cell r="E19645">
            <v>1244279270147</v>
          </cell>
          <cell r="F19645" t="str">
            <v xml:space="preserve">Reforestar áreas de importancia estratégica (cuencas, nacederos y zonas de Amortización) para la conservación de los recursos naturales, cuyo proceso genere ingresos económicos a los campesinos,  en el municipio de Fonseca (La Guajira). A través de las estrategia de pago por servicios ambientales y/o Banco CO2 </v>
          </cell>
        </row>
        <row r="19646">
          <cell r="E19646">
            <v>1244279270157</v>
          </cell>
          <cell r="F19646" t="str">
            <v xml:space="preserve">Impulsar la actividad artesanal en el municipio de Fonseca a través de dotación de herramientas de activos productivos, comercialización y capacitación con énfasis en la mujer artesana  </v>
          </cell>
        </row>
        <row r="19647">
          <cell r="E19647">
            <v>1244279270159</v>
          </cell>
          <cell r="F19647" t="str">
            <v>Incentivar la creación de empresas prestadoras de servicios ecoturísticos y agroturístico, que permita diseñar infraestructura turística con senderos ecoturísticos en el municipio de Fonseca (La Guajira)</v>
          </cell>
        </row>
        <row r="19648">
          <cell r="E19648">
            <v>1244279270164</v>
          </cell>
          <cell r="F19648" t="str">
            <v>Realizar estudio científico que permita determinar la clasificación genética de los bovinos criollos denominados guajirero o campusano en el departamento de La Guajira, con el fin de genotipificar mediante un banco de germoplasma que admita declarar la especie como Raza bovina.</v>
          </cell>
        </row>
        <row r="19649">
          <cell r="E19649">
            <v>1244279270169</v>
          </cell>
          <cell r="F19649" t="str">
            <v>Implementar sistemas de riegos localizado en el municipio de Fonseca (La Guajira) que permita la tecnificación y el mejoramiento de la productividad agropecuaria en los predios de los campesinos.</v>
          </cell>
        </row>
        <row r="19650">
          <cell r="E19650">
            <v>1244279270180</v>
          </cell>
          <cell r="F19650" t="str">
            <v>Implementar cultivos de forrajes para proveer alimento en las épocas de escasez ocasionado por los efectos del cambio climático, a los  ganaderos (bovinos y ovino caprinos) en el municipio de Fonseca (La Guajira).</v>
          </cell>
        </row>
        <row r="19651">
          <cell r="E19651">
            <v>1244279270184</v>
          </cell>
          <cell r="F19651" t="str">
            <v>Implementar un paquete tecnológico para el mejoramiento de la productividad del cultivo de fique para el procesamiento de la fibra como insumo industrial y artesanal en el municipio de Fonseca (La Guajira).</v>
          </cell>
        </row>
        <row r="19652">
          <cell r="E19652">
            <v>1244279270190</v>
          </cell>
          <cell r="F19652" t="str">
            <v>Implementar el registro agropecuario y acuícola del municipio de Fonseca (La Guajira) que permitan, proyectar políticas públicas para impulsar su desarrollo</v>
          </cell>
        </row>
        <row r="19653">
          <cell r="E19653">
            <v>1244279270200</v>
          </cell>
          <cell r="F19653" t="str">
            <v>Implementar un proyecto de reconversión tecnológica e industrial de la actividad de minería de subsistencia en el municipio de Fonseca (La Guajira) con el fin de mitigar los impacto negativos al medio ambiente.</v>
          </cell>
        </row>
        <row r="19654">
          <cell r="E19654">
            <v>1244279270245</v>
          </cell>
          <cell r="F19654" t="str">
            <v xml:space="preserve">Fortalecer las empresas comunitarias de enfoque étnico mediante dotación de activos productivos (torres de avistamiento y senderos ecológicos) en territorios étnicos  del municipio de Fonseca (La Guajira) </v>
          </cell>
        </row>
        <row r="19655">
          <cell r="E19655">
            <v>1244279270257</v>
          </cell>
          <cell r="F19655" t="str">
            <v xml:space="preserve">Fomentar el cultivo y la industrialización de plantas aromáticas y medicinales con (Extracción de aceites esenciales) en comunidades afrodescendiente del municipio de Fonseca (La Guajira). </v>
          </cell>
        </row>
        <row r="19656">
          <cell r="E19656">
            <v>1244279270275</v>
          </cell>
          <cell r="F19656" t="str">
            <v xml:space="preserve"> Fortalecer la cadena piscícola en comunidades afrodescendiente en el municipio de Fonseca (La Guajira)  a través de geomembrana y estanque en tierra.</v>
          </cell>
        </row>
        <row r="19657">
          <cell r="E19657">
            <v>1244650278274</v>
          </cell>
          <cell r="F19657" t="str">
            <v>Diseñar e implementar una estrategia para Recuperación, uso, conservación y mejoramiento de las semillas nativas a través de un banco de germoplasma (esto contempla el uso de semillas mejoradas y seleccionadas) que garanticen el mejoramiento productivo de los cultivos garantizando la inocuidad en el municipio de San Juan del Cesar</v>
          </cell>
        </row>
        <row r="19658">
          <cell r="E19658">
            <v>1244650278330</v>
          </cell>
          <cell r="F19658" t="str">
            <v xml:space="preserve">Diseñar una estrategia de empleabilidad con atención priorizada a técnico y profesionales del sector agropecuario con el fin de generar emprendimiento, donde la experiencia no determine el vínculo laboral y que permitan mejorar la calidad de vida de la unidad familiar en el municipio de San Juan del Cesar </v>
          </cell>
        </row>
        <row r="19659">
          <cell r="E19659">
            <v>1244650278341</v>
          </cell>
          <cell r="F19659" t="str">
            <v>Fomentar la creación y/o Fortalecer las cooperativas, asociaciones y organizaciones solidarias de productores agropecuarios que les permita mejorar la distribución y comercialización de los productos agropecuarios que garantice mejorar la calidad de vida de los asociados, genere fuentes de ingreso y empleo en el municipio de San Juan del Cesar.</v>
          </cell>
        </row>
        <row r="19660">
          <cell r="E19660">
            <v>1244650278357</v>
          </cell>
          <cell r="F19660" t="str">
            <v>Gestionar un programa de créditos de forma asociativas o individual de fomento a proyectos agropecuarios   y empresariales teniendo en cuenta su ciclo de producción con garantías por parte de las entidades locales y regionales en el municipio de San Juan del Cesar. Que incluya educación financiera, seguimiento y control  a la inversión.</v>
          </cell>
        </row>
        <row r="19661">
          <cell r="E19661">
            <v>1244650278393</v>
          </cell>
          <cell r="F19661" t="str">
            <v>Implementar proyectos de asistencia y extensión rural con oferta de servicio de asistencia técnica integral para el sector agropecuaria en el municipio de San Juan del Cesar. que contemple servicio permanente de apoyo al pequeño y mediano productor, registro agropecuario, análisis de suelos; software de seguimientos de siembra hasta la comercialización.</v>
          </cell>
        </row>
        <row r="19662">
          <cell r="E19662">
            <v>1244650278405</v>
          </cell>
          <cell r="F19662" t="str">
            <v xml:space="preserve">Implementar un paquete tecnológico para el mejoramiento de la productividad de los cultivos de fique, café, cacao, aguacate y maíz para el procesamiento como insumo agroindustrial y artesanal en el municipio de San Juan del Cesar. </v>
          </cell>
        </row>
        <row r="19663">
          <cell r="E19663">
            <v>1244650278435</v>
          </cell>
          <cell r="F19663" t="str">
            <v>Diseñar e Implementar una estrategia de comercialización para los pequeños y medianos productores, a través de los mercados Campesinos, subasta, rueda de negocios y ferias con apoyo interinstitucional y compra en el mercado local en el municipio de San Juan del Cesar, que permita alcanzar la rentabilidad, eficiencia e incremento en las ventas de los productos agropecuario.</v>
          </cell>
        </row>
        <row r="19664">
          <cell r="E19664">
            <v>1244650278458</v>
          </cell>
          <cell r="F19664" t="str">
            <v>Diseñar e implantar el centro de investigación científica de mejoramiento genético con apoyo a una granja experimental de ganado y a la feria agroempresarial de San Juan del Cesar, con el fin de generar mejora en la producción de bovino y ovino caprino.</v>
          </cell>
        </row>
        <row r="19665">
          <cell r="E19665">
            <v>1244650278473</v>
          </cell>
          <cell r="F19665" t="str">
            <v>Recuperación, adecuación, construcción e implantación de estrategia para centros de acopios agropecuarios sostenibles; operado por los productores del municipio de San Juan del Cesar. Que permita fortalecer canales de comercialización de tipo local y regional, gestionando la regulación de precios y creando estrategias de comercialización</v>
          </cell>
        </row>
        <row r="19666">
          <cell r="E19666">
            <v>1244650278478</v>
          </cell>
          <cell r="F19666" t="str">
            <v>Realizar estudios de viabilidad y factibilidad para la implementación de un proyecto productivo integral de especies menores  sostenible a los pequeños productores del municipio de San Juan del Cesar. con el fin de fomentar la productividad y la competitividad de los sistemas productivos.</v>
          </cell>
        </row>
        <row r="19667">
          <cell r="E19667">
            <v>1244650278499</v>
          </cell>
          <cell r="F19667" t="str">
            <v>Reforestar y proteger áreas de importancia estratégica (ribera del río Cesar, río san francisco, santo tomás, ranchería, cañaverales y marocazo, arroyo de piedra, capuchino  y zonas de Amortización) para la conservación con especies nativas, que permita que el campesino pueda participar de las estrategias de pago por servicios ambientales en el municipio de San Juan del Cesar</v>
          </cell>
        </row>
        <row r="19668">
          <cell r="E19668">
            <v>1244650278542</v>
          </cell>
          <cell r="F19668" t="str">
            <v>Incentivar la creación y fortalecimiento de empresas prestadoras de servicios de turismos aprovechando los atractivos turísticos e impulsando la actividad económica de la mujer rural en el municipio de San Juan del Cesar.</v>
          </cell>
        </row>
        <row r="19669">
          <cell r="E19669">
            <v>1244650278567</v>
          </cell>
          <cell r="F19669" t="str">
            <v>Adecuar y recuperar la planta de beneficio animal, para la comercialización de carne de ganado con el fin de aplicar las políticas sanitarias y ambientales, de comercialización y de seguridad del sector ganadero del municipio de San Juan del Cesar, que permita cerrar brecha del encadenamiento productivo ganadero y aumente los ingresos del sector.</v>
          </cell>
        </row>
        <row r="19670">
          <cell r="E19670">
            <v>1244650278585</v>
          </cell>
          <cell r="F19670" t="str">
            <v>Fortalecer  la cadena de piscicultura a través de la construcción y mejoramientos de estanque  en las comunidades afrodescendiente en el municipio San Juan del Cesar, que permita la generación de ingreso.</v>
          </cell>
        </row>
        <row r="19671">
          <cell r="E19671">
            <v>1244650278603</v>
          </cell>
          <cell r="F19671" t="str">
            <v xml:space="preserve">Dotar de un banco de maquinaria agrícola como (Combinada, tractor e implementos agrícolas entre otros), para el mejoramiento de la producción agrícola y que este sea operado por las organizaciones de productores del municipio de San Juan del Cesar. </v>
          </cell>
        </row>
        <row r="19672">
          <cell r="E19672">
            <v>1244650278625</v>
          </cell>
          <cell r="F19672" t="str">
            <v xml:space="preserve">Establecer sistemas de riegos localizado que permita la tecnificación y el mejoramiento de la productividad en los predios rurales del municipio de San Juan del Cesar, a fin de aumentar la rentabilidad de las familias campesinas. </v>
          </cell>
        </row>
        <row r="19673">
          <cell r="E19673">
            <v>1244650278628</v>
          </cell>
          <cell r="F19673" t="str">
            <v>Montar una planta deshidratadora y/o pulverizadora de frutas que permita aprovechar los excedentes de producción desperdiciados en épocas de cosechas en el municipio de san juan del cesar, que mejore los ingresos de lo productores.</v>
          </cell>
        </row>
        <row r="19674">
          <cell r="E19674">
            <v>1244650278633</v>
          </cell>
          <cell r="F19674" t="str">
            <v>Implementar proyectos productivo de cultivos de forrajes para proveer  de alimento a los animales permitiendo mejorar la productividad de los productores ganaderos y ovino caprinos del municipio de San Juan del Cesar.</v>
          </cell>
        </row>
        <row r="19675">
          <cell r="E19675">
            <v>1244650278636</v>
          </cell>
          <cell r="F19675" t="str">
            <v xml:space="preserve">  Formular y presentar proyectos productivos integrales hortofrutícolas (maracuyá, guayaba, sandía y melón), en  el municipio de San Juan del Cesar que incluyan extensión agropecuaria, y procedimientos agroecológicos, adecuación de tierras, activos productivos, fortalecimiento organizacional y comercialización.</v>
          </cell>
        </row>
        <row r="19676">
          <cell r="E19676">
            <v>1244650278650</v>
          </cell>
          <cell r="F19676" t="str">
            <v xml:space="preserve">Recuperar la infraestructura productiva de las instalaciones del invernadero de alta tecnología de san juan del cesar, que permita la producción de plántulas en condiciones óptimas y de buenas calidades permitiéndoles a los pequeños productores agrícola el acceso a esta de forma fácil y económica.    </v>
          </cell>
        </row>
        <row r="19677">
          <cell r="E19677">
            <v>1244650278687</v>
          </cell>
          <cell r="F19677" t="str">
            <v>Diseñar e implementar estrategias que permitan la promoción, uso y consumo de insumos alimenticios de la región para incentivar a los pequeños productores de la zona rural del municipio de San Juan del Cesar (La Guajira)</v>
          </cell>
        </row>
        <row r="19678">
          <cell r="E19678">
            <v>1244650278735</v>
          </cell>
          <cell r="F19678" t="str">
            <v>Gestionar ante la UPRA, la Alcaldía Municipal y la Gobernación la formulación del Plan de Ordenamiento Productivo para el municipio de San Juan del Cesar, La Guajira.</v>
          </cell>
        </row>
        <row r="19679">
          <cell r="E19679">
            <v>1244650279287</v>
          </cell>
          <cell r="F19679" t="str">
            <v xml:space="preserve"> Realizar estudio factibilidad para implementar y fortalecer los sistemas tecnificado de artesanías y manualidades a base de insumos agrícolas y recuperación de inservible que generen valor agregados y mejore los ingresos de los artesanos del municipio de San Juan del Cesar, con capital semilla, acompañamiento para la sostenibilidad en los procesos de comercialización.</v>
          </cell>
        </row>
        <row r="19680">
          <cell r="E19680">
            <v>1244090289518</v>
          </cell>
          <cell r="F19680" t="str">
            <v>Mejorar en calidad, cantidad y cobertura los programas de alimentación dirigidos a la población en situación de vulnerabilidad, de la zona rural del municipio de Dibulla (La Guajira).</v>
          </cell>
        </row>
        <row r="19681">
          <cell r="E19681">
            <v>1244090289594</v>
          </cell>
          <cell r="F19681" t="str">
            <v>Diseñar e implementar programas en educación alimentaria, que incluya la promoción de hábitos alimenticios saludables, dirigido a la población rural del municipio de Dibulla (La Guajira).</v>
          </cell>
        </row>
        <row r="19682">
          <cell r="E19682">
            <v>1244090289654</v>
          </cell>
          <cell r="F19682" t="str">
            <v>Diseñar e implementar una estrategia para fomentar la agricultura campesina familiar y comunitaria (ACFC), dirigida a fortalecer  proyectos de autoconsumo en el municipio de Dibulla (La Guajira).</v>
          </cell>
        </row>
        <row r="19683">
          <cell r="E19683">
            <v>1244090289706</v>
          </cell>
          <cell r="F19683" t="str">
            <v>Implementar y fortalecer las estrategias permanentes de atención integral  dirigida a  proteger y mejorar la calidad de vida  de las personas mayores de la zona rural y urbana del municipio de Dibulla (La Guajira).</v>
          </cell>
        </row>
        <row r="19684">
          <cell r="E19684">
            <v>1244090289738</v>
          </cell>
          <cell r="F19684" t="str">
            <v>Promover y fortalecer la práctica de mercados locales campesinos, para mejorar el acceso a alimentos sanos y nutritivos de las familias del municipio de Dibulla (La Guajira).</v>
          </cell>
        </row>
        <row r="19685">
          <cell r="E19685">
            <v>1244090289814</v>
          </cell>
          <cell r="F19685" t="str">
            <v>Implementar la estrategia de atención integral en salud y nutrición con enfoque diferencial y comunitario, dirigido a niños y niñas con desnutrición aguda de la zona rural del municipio de Dibulla (La Guajira).</v>
          </cell>
        </row>
        <row r="19686">
          <cell r="E19686">
            <v>1244090289843</v>
          </cell>
          <cell r="F19686" t="str">
            <v>Construir, institucionalizar e implementar el plan para la garantía progresiva del derecho a la alimentación con enfoque diferencial del municipio de Dibulla (La Guajira).</v>
          </cell>
        </row>
        <row r="19687">
          <cell r="E19687">
            <v>1244090289994</v>
          </cell>
          <cell r="F19687" t="str">
            <v>Implementar un programa municipal que promueva la inclusión productiva con enfoque de género y la generación de ingresos complementarios a través de proyectos productivos para el autoconsumo y el mejoramiento de la seguridad alimentaria y nutricional de las familias del municipio de Dibulla (La Guajira).</v>
          </cell>
        </row>
        <row r="19688">
          <cell r="E19688">
            <v>1244279270174</v>
          </cell>
          <cell r="F19688" t="str">
            <v xml:space="preserve"> Crear e institucionalizar la mesa de participación ciudadana, para realizar seguimiento a los servicios, productos,  programas alimentarios y  de seguridad alimentaria existentes en el municipio de Fonseca (La Guajira).</v>
          </cell>
        </row>
        <row r="19689">
          <cell r="E19689">
            <v>1244279270181</v>
          </cell>
          <cell r="F19689" t="str">
            <v>Diseñar e Implementar proyectos autosostenibles de huertas agropecuarias caseras, para fomentar la agricultura campesina familiar y comunitaria, permitiendo el acceso a una nutrición y alimentación más adecuada de las comunidades de la zona rural en el municipio de Fonseca(La Guajira)</v>
          </cell>
        </row>
        <row r="19690">
          <cell r="E19690">
            <v>1244279270187</v>
          </cell>
          <cell r="F19690" t="str">
            <v>Diseñar, implementar y promocionar la creación de mercados locales campesinos, para mejorar el acceso a alimentos sanos y nutritivos de las familias en el municipio de Fonseca (La Guajira).</v>
          </cell>
        </row>
        <row r="19691">
          <cell r="E19691">
            <v>1244279270217</v>
          </cell>
          <cell r="F19691" t="str">
            <v xml:space="preserve">Implementar la estrategia de atención integral en salud, y nutrición con enfoque comunitario dirigido a la población rural en situación de vulnerabilidad con énfasis en mujeres gestantes, lactantes  y personas en condición de discapacidad de la zona rural del municipio de Fonseca (La Guajira) </v>
          </cell>
        </row>
        <row r="19692">
          <cell r="E19692">
            <v>1244279270230</v>
          </cell>
          <cell r="F19692" t="str">
            <v xml:space="preserve">Ampliar la estrategia de Atención Integral dirigida a personas mayores pertenecientes a la zona rural del municipio de Fonseca (La Guajira). </v>
          </cell>
        </row>
        <row r="19693">
          <cell r="E19693">
            <v>1244279270234</v>
          </cell>
          <cell r="F19693" t="str">
            <v>Implementar programas de mejoramiento de la seguridad alimentaria y nutricional dirigidos a la mujer rural, que promuevan la generación de ingresos complementarios a través de proyectos productivos para el autoconsumo en el municipio de Fonseca (La Guajira)</v>
          </cell>
        </row>
        <row r="19694">
          <cell r="E19694">
            <v>1244279270240</v>
          </cell>
          <cell r="F19694" t="str">
            <v>Elaborar e implementar de forma participativa el plan para la garantía progresiva del derecho a la alimentación con enfoque diferencial del municipio de Fonseca (La Guajira)</v>
          </cell>
        </row>
        <row r="19695">
          <cell r="E19695">
            <v>1244650278659</v>
          </cell>
          <cell r="F19695" t="str">
            <v>Conformar e institucionalizar la mesa de participación ciudadana para la garantía progresiva del derecho a la alimentación en el municipio de San Juan del Cesar (La Guajira).</v>
          </cell>
        </row>
        <row r="19696">
          <cell r="E19696">
            <v>1244650278660</v>
          </cell>
          <cell r="F19696" t="str">
            <v>Implementar estrategias de atención integral a los programas de complementación alimentaria para los adultos mayores de la zona rural del municipio de San Juan del Cesar (La Guajira).</v>
          </cell>
        </row>
        <row r="19697">
          <cell r="E19697">
            <v>1244650278664</v>
          </cell>
          <cell r="F19697" t="str">
            <v>Implementar un programa municipal que promueva la inclusión productiva de la mujer rural cabeza de hogar en el municipio de San Juan del Cesar (La Guajira).</v>
          </cell>
        </row>
        <row r="19698">
          <cell r="E19698">
            <v>1244650278670</v>
          </cell>
          <cell r="F19698" t="str">
            <v>Diseñar e implementar proyectos autosostenibles de huertas agropecuarias caseras y patios productivos, para incentivar la ACFC, en la zona rural del municipio de San Juan del Cesar (La Guajira).</v>
          </cell>
        </row>
        <row r="19699">
          <cell r="E19699">
            <v>1244650278677</v>
          </cell>
          <cell r="F19699" t="str">
            <v>Implementar estrategias de atención integral en nutrición, para población en situación de vulnerabilidad, de la zona rural del municipio de San Juan del Cesar (La Guajira).</v>
          </cell>
        </row>
        <row r="19700">
          <cell r="E19700">
            <v>1244650278682</v>
          </cell>
          <cell r="F19700" t="str">
            <v>Mejorar la calidad y la cobertura de los programas de alimentación garantizando el consumo de alimentos saludables a los niños (as) y adolescentes del municipio de San Juan del Cesar (La Guajira).</v>
          </cell>
        </row>
        <row r="19701">
          <cell r="E19701">
            <v>1244650278694</v>
          </cell>
          <cell r="F19701" t="str">
            <v>Implementar la estrategia de Atención Integral en salud y nutrición con enfoque comunitario dirigida a niños y niñas menores de cinco años con desnutrición aguda de la zona rural de municipio de San Juan del Cesar (La Guajira).</v>
          </cell>
        </row>
        <row r="19702">
          <cell r="E19702">
            <v>1244650279179</v>
          </cell>
          <cell r="F19702" t="str">
            <v>Fomentar la creación, promoción y fortalecimiento de los mercados locales campesinos para el municipio de San Juan del Cesar (La Guajira), que incluya programas de fortalecimiento de la asociatividad</v>
          </cell>
        </row>
        <row r="19703">
          <cell r="E19703">
            <v>1244090289568</v>
          </cell>
          <cell r="F19703" t="str">
            <v>Construir una emisora comunitaria legalizada y ubicada en un punto estratégico de las veredas del municipio de Dibulla – La Guajira, previos estudios para su localización, para difundir información.</v>
          </cell>
        </row>
        <row r="19704">
          <cell r="E19704">
            <v>1244090289606</v>
          </cell>
          <cell r="F19704" t="str">
            <v>Fortalecer las capacidades técnicas, administrativas, jurídicas, financieras y de gestión de líderes y lideresas, y organizaciones de base social, de la zona rural del municipio de Dibulla, La Guajira</v>
          </cell>
        </row>
        <row r="19705">
          <cell r="E19705">
            <v>1244090289737</v>
          </cell>
          <cell r="F19705" t="str">
            <v>Garantizar y efectuar seguimiento ante el SNARIV del cumplimiento de los programas de reparación individual, colectiva y planes de retorno previstos en la ley 1448 de 2011.</v>
          </cell>
        </row>
        <row r="19706">
          <cell r="E19706">
            <v>1244090289799</v>
          </cell>
          <cell r="F19706" t="str">
            <v>Gestionar ante el Ministerio de Defensa mayor pie de fuerza del ejército nacional en la zona rural del municipio de Dibulla, La Guajira, con el fin de recuperar la confianza con la comunidad y ejercer seguridad, control y brindar tranquilidad.</v>
          </cell>
        </row>
        <row r="19707">
          <cell r="E19707">
            <v>1244090289850</v>
          </cell>
          <cell r="F19707" t="str">
            <v xml:space="preserve">Fortalecer a los comités de conciliación de las juntas de acción comunal, los conciliadores de paz en equidad y los corregidores del municipio de Dibulla - La Guajira, capacitándolos permanentemente en la resolución de querellas y conflictos para las veredas del municipio. </v>
          </cell>
        </row>
        <row r="19708">
          <cell r="E19708">
            <v>1244090289878</v>
          </cell>
          <cell r="F19708" t="str">
            <v xml:space="preserve">Impulsar procesos de reconocimiento y reconstrucción de la memoria histórica del municipio de Dibulla – La Guajira con especial atención al enfoque diferencial étnico. </v>
          </cell>
        </row>
        <row r="19709">
          <cell r="E19709">
            <v>1244090289907</v>
          </cell>
          <cell r="F19709" t="str">
            <v xml:space="preserve">Gestionar ante el Sistema Integral de Verdad, Justicia, Reparación y Garantías de No Repetición la celeridad de los procesos para la garantía del derecho al esclarecimiento de la verdad, justicia y reparación en el municipio de Dibulla, La Guajira. </v>
          </cell>
        </row>
        <row r="19710">
          <cell r="E19710">
            <v>1244090290135</v>
          </cell>
          <cell r="F19710" t="str">
            <v>Crear espacios para el intercambio de experiencias entre organizaciones locales de la zona rural de Dibulla-Guajira para el fortalecimiento del liderazgo comunitario y la creación de redes locales.</v>
          </cell>
        </row>
        <row r="19711">
          <cell r="E19711">
            <v>1244090290141</v>
          </cell>
          <cell r="F19711" t="str">
            <v>Promover el fortalecimiento de la estructura de gobierno propio en las comunidades afrodescendientes y el impulso de una mesa permanente de diálogo interinstitucional e intercultural en el municipio de Dibulla, La Guajira.</v>
          </cell>
        </row>
        <row r="19712">
          <cell r="E19712">
            <v>1244090290196</v>
          </cell>
          <cell r="F19712" t="str">
            <v>Fortalecer la implementación de la política pública de derechos humanos y gestionar la creación de un observatorio de derechos humanos en el municipio de Dibulla, Guajira</v>
          </cell>
        </row>
        <row r="19713">
          <cell r="E19713">
            <v>1244090290277</v>
          </cell>
          <cell r="F19713" t="str">
            <v>Crear encuentros culturales ente veredas y corregimientos de Dibulla – La Guajira, que permita el intercambio de experiencias, para el fortalecimiento y conservación de la identidad cultural.</v>
          </cell>
        </row>
        <row r="19714">
          <cell r="E19714">
            <v>1244090290328</v>
          </cell>
          <cell r="F19714" t="str">
            <v>Incentivar y acompañar a la comunidad de la zona rural del municipio de Dibulla – La Guajira, para la conformación y fortalecimiento de mecanismos de veedurías ciudadanas y control social con acompañamiento de la institucionalidad a nivel nacional y la cooperación internacional.</v>
          </cell>
        </row>
        <row r="19715">
          <cell r="E19715">
            <v>1244090290358</v>
          </cell>
          <cell r="F19715" t="str">
            <v>Crear y divulgar programas por parte de los líderes y lideresas comunitarias para la formación de la comunidad rural de Dibulla, La Guajira, en materia de derechos humanos, convivencia pacífica, resolución de conflictos, y el acuerdo de paz.</v>
          </cell>
        </row>
        <row r="19716">
          <cell r="E19716">
            <v>1244090290390</v>
          </cell>
          <cell r="F19716" t="str">
            <v xml:space="preserve">Crear una secretaría de la mujer con presupuesto en el municipio de Dibulla – La Guajira para el desarrollo de la mujer rural y el fortalecimiento de la ley 1257. </v>
          </cell>
        </row>
        <row r="19717">
          <cell r="E19717">
            <v>1244279269967</v>
          </cell>
          <cell r="F19717" t="str">
            <v>Fortalecer las capacidades técnicas, administrativas, jurídicas, financieras y de gestión de líderes y lideresas, juntas de acción comunal, organizaciones campesinas y organizaciones de base.</v>
          </cell>
        </row>
        <row r="19718">
          <cell r="E19718">
            <v>1244279269975</v>
          </cell>
          <cell r="F19718" t="str">
            <v>Fortalecer los mecanismos de veedurías ciudadanas y control social existentes en la zona rural del municipio de Fonseca – Guajira, para ejercer vigilancia sobre la prestación de servicios públicos.</v>
          </cell>
        </row>
        <row r="19719">
          <cell r="E19719">
            <v>1244279269995</v>
          </cell>
          <cell r="F19719" t="str">
            <v>Implementar los programas de reparación individual y colectiva, con especial intervención psicosocial a las víctimas del conflicto, en el marco de la ley 1448 de 2011, en la zona rural de Fonseca.</v>
          </cell>
        </row>
        <row r="19720">
          <cell r="E19720">
            <v>1244279270000</v>
          </cell>
          <cell r="F19720" t="str">
            <v>Promover la garantía del derecho al esclarecimiento de la verdad sobre el conflicto y la ubicación de las personas desaparecidas en el municipio de Fonseca – Guajira.</v>
          </cell>
        </row>
        <row r="19721">
          <cell r="E19721">
            <v>1244279270022</v>
          </cell>
          <cell r="F19721" t="str">
            <v>Promover la implementación de la política pública de la mujer y equidad de género que permita desarrollar programas para la prevención de la violencia contra la mujer rural en el municipio de Fonseca.</v>
          </cell>
        </row>
        <row r="19722">
          <cell r="E19722">
            <v>1244279270039</v>
          </cell>
          <cell r="F19722" t="str">
            <v>Promover programas de formación en materia de derechos humanos, convivencia pacífica, resolución de conflictos, respeto por las diferencias y el acuerdo de paz en la zona rural de Fonseca - Guajira.</v>
          </cell>
        </row>
        <row r="19723">
          <cell r="E19723">
            <v>1244279270100</v>
          </cell>
          <cell r="F19723" t="str">
            <v>Gestionar la creación de una mesa técnica liderada por la Secretaría de Gobierno Municipal en articulación con funcionarios del área de registro de la Unidad de Victimas y el Ministerio Público, donde se estudie la viabilidad de  inclusión al Registro Único de Victimas de los habitantes del corregimiento de conejo (Guajira) y sus veredas aledañas, en atención a sus circunstancias especiales.</v>
          </cell>
        </row>
        <row r="19724">
          <cell r="E19724">
            <v>1244279270117</v>
          </cell>
          <cell r="F19724" t="str">
            <v xml:space="preserve">Promover la implementación de los mecanismos existentes para el retorno y la reubicación de las victimas del desplazamiento forzado residentes en la zona rural del municipio de Fonseca - Guajira, consagrados en la ley 1448 de 2011. </v>
          </cell>
        </row>
        <row r="19725">
          <cell r="E19725">
            <v>1244279270128</v>
          </cell>
          <cell r="F19725" t="str">
            <v>Diseñar e implementar una estrategia integral de comunicación que permita la difusión de la información a toda la zona rural del municipio de Fonseca, que incluya programas agropecuarios, educación para el agro, educación para la paz y la reconciliación, en articulación con el ministerio de las Tics , que priorice una emisora comunitaria con cobertura a los tres corregimientos del municipio.</v>
          </cell>
        </row>
        <row r="19726">
          <cell r="E19726">
            <v>1244279270192</v>
          </cell>
          <cell r="F19726" t="str">
            <v>Promover el diseño e implementación de una estrategia integral de seguridad liderada por el Ministerio de Defensa Nacional a través del establecimiento de un centro de operaciones de la policía de carabineros, ubicado en la vereda puyalito, corregimiento el confuso del municipio de Fonseca - Guajira, dirigida a la protección de lideres y lideresas de la región.</v>
          </cell>
        </row>
        <row r="19727">
          <cell r="E19727">
            <v>1244279270213</v>
          </cell>
          <cell r="F19727" t="str">
            <v>Gestionar ante la Unidad de Víctimas,  la construcción de un espacio físico ubicado en el municipio de Fonseca - Guajira para el funcionamiento del Centro de Atención Integral a las víctimas del conflicto armado.</v>
          </cell>
        </row>
        <row r="19728">
          <cell r="E19728">
            <v>1244279270227</v>
          </cell>
          <cell r="F19728" t="str">
            <v>Adecuar los salones comunales existentes en los corregimientos de Conejo, Sitio Nuevo y la vereda El Confuso y Construir un salón comunal para el corregimiento de El Hatico  en el municipio de Fonseca - Guajira con el fin de integrar a las comunidades y generar espacios de sana convivencia.</v>
          </cell>
        </row>
        <row r="19729">
          <cell r="E19729">
            <v>1244279270315</v>
          </cell>
          <cell r="F19729" t="str">
            <v>Impulsar la realización de la  caracterización de las personas con discapacidad que habitan en el municipio de Fonseca - La Guajira, con el fin de determinar un diagnostico para el diseño e implementación de la política pública de discapacidad del municipio.</v>
          </cell>
        </row>
        <row r="19730">
          <cell r="E19730">
            <v>1244650278301</v>
          </cell>
          <cell r="F19730" t="str">
            <v>Fortalecer las capacidades técnicas, administrativas, jurídicas, financieras y de gestión de las Juntas de Acción Comunal, organizaciones campesinas, consejos comunitarios de comunidades negras y de las organizaciones de base existentes en San Juan del Cesar - Guajira.</v>
          </cell>
        </row>
        <row r="19731">
          <cell r="E19731">
            <v>1244650278401</v>
          </cell>
          <cell r="F19731" t="str">
            <v xml:space="preserve">Gestionar la implementación eficaz de los  programas de atención e intervención psicosocial a víctimas, en el marco de la ley 1448 de 2011, con el fin de minimizar las afectaciones generadas por el conflicto armado y ayudar a la reconstrucción del tejido social en la zona rural del municipio de San Juan del Cesar - La Guajira. </v>
          </cell>
        </row>
        <row r="19732">
          <cell r="E19732">
            <v>1244650278429</v>
          </cell>
          <cell r="F19732" t="str">
            <v>Promover programas de formación en materia de derechos humanos, convivencia pacífica, resolución de conflictos, respeto por las diferencias y el acuerdo de paz, donde la comunidad rural del municipio de San Juan del Cesar - La Guajira, adquieran los conocimientos, habilidades y aptitudes necesarias para el ejercicio de estrategias que minimicen los conflictos sociales.</v>
          </cell>
        </row>
        <row r="19733">
          <cell r="E19733">
            <v>1244650278469</v>
          </cell>
          <cell r="F19733" t="str">
            <v>Promover programas para el fortalecimiento, la formación y el ejercicio de formas de apropiación y auto-reconocimiento del territorio, dirigidos a niños(as) adolescentes y jóvenes de la zona rural del municipio de San Juan del Cesar – La Guajira, que priorice la realización de talleres de compositores y exponentes de la música tradicional Vallenata para el fortalecimiento de la identidad cultural.</v>
          </cell>
        </row>
        <row r="19734">
          <cell r="E19734">
            <v>1244650278535</v>
          </cell>
          <cell r="F19734" t="str">
            <v xml:space="preserve">Impulsar el diseño de una estrategia de acercamiento y comunicación entre la Unidad de Victimas y las comunidades rurales del municipio de San Juan del Cesar – La Guajira, a través de brigadas continuas, capacitaciones y talleres, que les permita conocer el estado de sus solicitudes, la ruta de atención integral y en general acceder a las medidas de atención establecida en la ley 1448 de 2011. </v>
          </cell>
        </row>
        <row r="19735">
          <cell r="E19735">
            <v>1244650278540</v>
          </cell>
          <cell r="F19735" t="str">
            <v>Gestionar ante la Unidad de Víctimas la caracterización de la población víctima de la zona rural del municipio de San Juan del Cesar – La Guajira para que se realice la actualización y se estudie la viabilidad de inclusión en el Registro Único de Víctimas de aquellos habitantes que por distintas circunstancias no se encuentran incluidos.</v>
          </cell>
        </row>
        <row r="19736">
          <cell r="E19736">
            <v>1244650278675</v>
          </cell>
          <cell r="F19736" t="str">
            <v>Promover la formulación e implementación de la política pública de la mujer y equidad de género del municipio San Juan del Cesar – La Guajira, que permita desarrollar programas para la prevención de la violencia contra la mujer y la promoción de la equidad de género, que disminuya los índices de violencia y desigualdad.</v>
          </cell>
        </row>
        <row r="19737">
          <cell r="E19737">
            <v>1244650278738</v>
          </cell>
          <cell r="F19737" t="str">
            <v>Construir y dotar once (11) salones comunales ubicados en los corregimientos de Curazao, y veredas Veracruz, El Placer, Piloncito, Boca del monte, Los Cardones, Zambrano y El Hatico de los Indios del municipio de San Juan del Cesar – La Guajira, como espacios generar procesos de sana convivencia.</v>
          </cell>
        </row>
        <row r="19738">
          <cell r="E19738">
            <v>1244650278753</v>
          </cell>
          <cell r="F19738" t="str">
            <v>Promover el fortalecimiento y extensión de la estrategia integral de seguridad para la zona rural del municipio de San Juan del Cesar – La Guajira, que incluya el aumento de la presencia de la fuerza pública representada en la policía y el ejército nacional a través de la construcción de puestos de policía ubicados en puntos estratégicos para protección de toda la comunidad.</v>
          </cell>
        </row>
        <row r="19739">
          <cell r="E19739">
            <v>1244650279374</v>
          </cell>
          <cell r="F19739" t="str">
            <v>Adecuar y dotar once (11) salones comunales existentes en los corregimientos de La Junta, El Tablazo, Los Haticos, La Peña, La Sierrita, Los Pondores, El Totumo, Cañaverales y Villa del Río del municipio de San Juan del Cesar – La Guajira, como espacios para la interacción de las comunidades que les permita generar procesos de sana convivencia.</v>
          </cell>
        </row>
        <row r="19740">
          <cell r="E19740">
            <v>1247001302174</v>
          </cell>
          <cell r="F19740" t="str">
            <v xml:space="preserve">Fortalecer la oficina de asuntos de tierras del Distrito de Santa Marta, que sea móvil en articulación Agencia Nacional de Tierras y con un equipo técnico, social y jurídico para las comunidades rurales del Distrito de  Santa Marta, Magdalena. </v>
          </cell>
        </row>
        <row r="19741">
          <cell r="E19741">
            <v>1247001302499</v>
          </cell>
          <cell r="F19741" t="str">
            <v xml:space="preserve">Crear una mesa interinstitucional con participación efectiva de las comunidades campesinas y étnicas para estudiar, definir y adelantar los procesos de delimitación y constitución de nuevas zonas estratégicas de importancia ambiental, como la Estrella Hídrica de San Lorenzo, entre otras;  enmarcada en el Plan de Ordenamiento Territorial en el Distrito de Santa Marta. </v>
          </cell>
        </row>
        <row r="19742">
          <cell r="E19742">
            <v>1247001302583</v>
          </cell>
          <cell r="F19742" t="str">
            <v xml:space="preserve">Avanzar a través de la Agencia Nacional de Tierras, en la implementación del barrido predial para formalización y Registro en el RESO en el municipio de Santa Marta (Magdalena), en el marco de la formulación del Plan de Ordenamiento Social de la Propiedad Rural. </v>
          </cell>
        </row>
        <row r="19743">
          <cell r="E19743">
            <v>1247001302664</v>
          </cell>
          <cell r="F19743" t="str">
            <v xml:space="preserve">Crear y fortalecer mesas interculturales permanentes de diálogos campesino - comunidades étnicas para la resolución de conflictos sociales para contribuir a la convivencia pacífica entre comunidades en el Distrito de Santa Marta, Magdalena. </v>
          </cell>
        </row>
        <row r="19744">
          <cell r="E19744">
            <v>1247001303326</v>
          </cell>
          <cell r="F19744" t="str">
            <v>Crear un espacio de dialogo con participación e incidencia efectiva de comunidades campesinas, étnicas y las autoridades mineras, ambientales y territoriales para la toma de decisiones sobre las actividades mineras en el Distrito de Santa Marta.</v>
          </cell>
        </row>
        <row r="19745">
          <cell r="E19745">
            <v>1247001303428</v>
          </cell>
          <cell r="F19745" t="str">
            <v>Socializar por parte de la Autoridad Ambiental CORPAMAG, el POMCA a las comunidades rurales en el Distrito de Santa Marta, con capacitación y sensibilización en temas ambientales a través de convocatorias con amplia difusión en el área rural.</v>
          </cell>
        </row>
        <row r="19746">
          <cell r="E19746">
            <v>1247001303432</v>
          </cell>
          <cell r="F19746" t="str">
            <v>Formular e implementar programas ambientales para las zonas de preservación del Parque Nacional Natural Sierra Nevada y zonas colindantes en el Distrito de Santa Marta (Magdalena)</v>
          </cell>
        </row>
        <row r="19747">
          <cell r="E19747">
            <v>1247001303451</v>
          </cell>
          <cell r="F19747" t="str">
            <v xml:space="preserve">Solicitar al IGAC el concepto técnico correspondiente para aclarar los limites veredales del Distrito de Santa Marta, que colindan por acceso vía Minca al Municipio de Ciénaga (Magdalena) y remitirlo a la Agencia Nacional de Tierras para su inclusión al Plan de Ordenamiento Social de la Propiedad Rural. </v>
          </cell>
        </row>
        <row r="19748">
          <cell r="E19748">
            <v>1247001303470</v>
          </cell>
          <cell r="F19748" t="str">
            <v>Impulsar la implementación de la Hoja de Ruta, resultado de la cartografía social del Corregimiento de Taganga implementada por la Agencia Nacional de Tierras, y su incorporación en el POSPR atendiendo  decreto 2333 de 2014 para protección del territorio ancestral Taganguero en el marco del proceso de reconocimiento del pueblo indígena de Taganga en Santa Marta (Magdalena)</v>
          </cell>
        </row>
        <row r="19749">
          <cell r="E19749">
            <v>1247001303477</v>
          </cell>
          <cell r="F19749" t="str">
            <v xml:space="preserve"> Gestionar ante la Agencia Nacional de Tierras que se adelanten los procesos administrativos - agrarios para la identificación y alimentación de predios en Marco del Barrido Predial para el Fondo Nacional de Tierras en el Distrito de Santa Marta (Magdalena)</v>
          </cell>
        </row>
        <row r="19750">
          <cell r="E19750">
            <v>1247001303516</v>
          </cell>
          <cell r="F19750" t="str">
            <v>Gestionar ante la ANT el estudio para la delimitación del resguardo indígena para la comunidad indígena de Taganga, respetando y reglamentando los derechos adquiridos previamente por terceros en el Distrito de Santa Marta, Magdalena.</v>
          </cell>
        </row>
        <row r="19751">
          <cell r="E19751">
            <v>1247001303528</v>
          </cell>
          <cell r="F19751" t="str">
            <v>Adelantar por parte de la alcaldía distrital la solicitud ante la Agencia Nacional de Tierras de  adjudicación de baldíos y bienes fiscales para interés de uso público en el Distrito de Santa Marta (Magdalena)</v>
          </cell>
        </row>
        <row r="19752">
          <cell r="E19752">
            <v>1247001303535</v>
          </cell>
          <cell r="F19752" t="str">
            <v>Gestionar ante la URT la revisión de los actos administrativos de negación del registro de predios despojados y adelantar la prestación de servicios de asesoría jurídica para revisión de fallos negativos en el Distrito de Santa Marta (Magdalena)</v>
          </cell>
        </row>
        <row r="19753">
          <cell r="E19753">
            <v>1247001303574</v>
          </cell>
          <cell r="F19753" t="str">
            <v>Adelantar campañas de pedagogía y sensibilización ante las comunidades rurales para generar sentido de pertenencia y apropiación sobre sus predios sobre sobre las transacciones sobre la tierra y los efectos sobre las dinámicas del territorio y usos del suelo en Santa Marta (Magdalena)</v>
          </cell>
        </row>
        <row r="19754">
          <cell r="E19754">
            <v>1247001303580</v>
          </cell>
          <cell r="F19754" t="str">
            <v xml:space="preserve">Gestionar con la Agencia Nacional de Tierras, procuraduría agraria y ambiental, CORPAMAG,  un programa de fortalecimiento de capacidades en asuntos rurales, reforma rural integral, propiedad rural y ordenamiento territorial, en Santa Marta, Magdalena. </v>
          </cell>
        </row>
        <row r="19755">
          <cell r="E19755">
            <v>1247001303584</v>
          </cell>
          <cell r="F19755" t="str">
            <v>Gestionar la  implementación de mecanismos que garanticen la efectiva participación de las comunidades rurales (indígenas, campesinos, afros) en la formulación del POT, POMCA,  y los eventuales Planes de Manejo Minero-ambiental en el Distrito de Santa Marta, Magdalena.</v>
          </cell>
        </row>
        <row r="19756">
          <cell r="E19756">
            <v>1247001303606</v>
          </cell>
          <cell r="F19756" t="str">
            <v>Gestionar en el marco del POSPR el acceso y formalización de la tierra, especialmente mujeres campesinas, adulto Mayor y jóvenes rurales sin tierra o con tierra insuficiente, y la formalización de propiedad en el Distrito de Santa Marta, Magdalena.</v>
          </cell>
        </row>
        <row r="19757">
          <cell r="E19757">
            <v>1247001303618</v>
          </cell>
          <cell r="F19757" t="str">
            <v>Ligar la formulación e implementación catastral con fines multipropósito en Santa Marta, Magdalena; al barrido predial que implementará la Agencia Nacional de Tierras.</v>
          </cell>
        </row>
        <row r="19758">
          <cell r="E19758">
            <v>1247001303622</v>
          </cell>
          <cell r="F19758" t="str">
            <v>Contribuir en la recuperación y conservación cultural y ambiental de la Sierra Nevada de Santa Marta, a través del saneamiento, compra de mejoras que reconozcan las áreas de conservación y reserva y los servicios ambientales preservados y procesos de reubicación de las comunidades campesinas en condición de vulnerabilidad en el Distrito de Santa Marta. (Magdalena)</v>
          </cell>
        </row>
        <row r="19759">
          <cell r="E19759">
            <v>1247001303661</v>
          </cell>
          <cell r="F19759" t="str">
            <v xml:space="preserve">Adelantar las actuaciones para capacitar, hacer pedagogía y  generar el consenso entre los diferentes actores territoriales; para la solicitud de creación de Zona de Reserva Campesina en la vertiente norte de la SNSM. </v>
          </cell>
        </row>
        <row r="19760">
          <cell r="E19760">
            <v>1247001303662</v>
          </cell>
          <cell r="F19760" t="str">
            <v>Solicitar a la ANT la revisión y simplificación de los requisitos RESO, para el  Municipio de Santa Marta (Magdalena)</v>
          </cell>
        </row>
        <row r="19761">
          <cell r="E19761">
            <v>1247001303669</v>
          </cell>
          <cell r="F19761" t="str">
            <v>Adelantar por parte de la ANT con el Apoyo del Ministerio Público, la implementación de Mecanismos Alternativos de Solución de Conflictos (MASC), para sanear la propiedad adquirida por la comunidad Indígena ETTE ENAKA para iniciar el proceso de constitución de resguardo Indígena en el Marco del Barrido Predial en el Distrito de Santa Marta.</v>
          </cell>
        </row>
        <row r="19762">
          <cell r="E19762">
            <v>1247001303671</v>
          </cell>
          <cell r="F19762" t="str">
            <v>Gestionar alianzas y convenios (Alianzas Público – Privadas) entre las autoridades ambientales y las comunidades étnicas y campesinas para que ante la debilidad institucional se promueva la administración conjunta del territorio en el Distrito de Santa Marta (Magdalena)</v>
          </cell>
        </row>
        <row r="19763">
          <cell r="E19763">
            <v>1247053291839</v>
          </cell>
          <cell r="F19763" t="str">
            <v>Avanzar a través de la Agencia Nacional de Tierras, en la implementación del barrido predial para  formalización y Registro en el RESO en el municipio de Aracataca (Magdalena)</v>
          </cell>
        </row>
        <row r="19764">
          <cell r="E19764">
            <v>1247053291843</v>
          </cell>
          <cell r="F19764" t="str">
            <v>Finalizar el trámite de formalización de los  rezagos que a la fecha se encuentran identificados en el Municipio de Aracataca (Magdalena)</v>
          </cell>
        </row>
        <row r="19765">
          <cell r="E19765">
            <v>1247053291861</v>
          </cell>
          <cell r="F19765" t="str">
            <v>Gestionar con la Dirección de Asuntos Étnicos del Ministerio del Interior y la división de Asuntos étnicos de la Agencia Nacional de Tierras, la clarificación de los linderos del Resguardo Arhuaco en el Municipio de Aracataca (Magdalena)</v>
          </cell>
        </row>
        <row r="19766">
          <cell r="E19766">
            <v>1247053291864</v>
          </cell>
          <cell r="F19766" t="str">
            <v>Iniciar proceso de reubicación e inclusión en programas de acceso a tierras para campesinos ubicados en la zona de resguardo Arhuaco en el municipio de Aracataca (Magdalena)</v>
          </cell>
        </row>
        <row r="19767">
          <cell r="E19767">
            <v>1247053291880</v>
          </cell>
          <cell r="F19767" t="str">
            <v>Crear mesas interculturales permanentes de diálogos entre campesinos y comunidades étnicas (Indígenas - Afro) para la resolución de conflictos sociales y territoriales y usos del suelo en el Municipio de Aracataca (Magdalena).</v>
          </cell>
        </row>
        <row r="19768">
          <cell r="E19768">
            <v>1247053291888</v>
          </cell>
          <cell r="F19768" t="str">
            <v>Formular e implementar proyectos ambientales para las zonas de preservación, restauración y la zona con función amortiguadora del Parque Nacional Natural Sierra Nevada en el municipio de Aracataca (Magdalena)</v>
          </cell>
        </row>
        <row r="19769">
          <cell r="E19769">
            <v>1247053291917</v>
          </cell>
          <cell r="F19769" t="str">
            <v>Esclarecer el proceso de adjudicación de predios provenientes de la Sociedad de Activos Especiales (SAE) y establecer los mecanismos que garanticen como sujetos de adjudicación a campesinos sin tierra en condición de vulnerabilidad, organizaciones de mujeres, organizaciones víctimas y organizaciones Afro que habitan la zona rural del Municipio de Aracataca (Magdalena)</v>
          </cell>
        </row>
        <row r="19770">
          <cell r="E19770">
            <v>1247053291967</v>
          </cell>
          <cell r="F19770" t="str">
            <v>Gestionar subsidios para compra de tierras o adjudicación para campesinos en ZRF tipo A y concesión de derechos de uso para campesinos que se encuentran en ZRF tipo B en el municipio Aracataca (Magdalena)</v>
          </cell>
        </row>
        <row r="19771">
          <cell r="E19771">
            <v>1247053291972</v>
          </cell>
          <cell r="F19771" t="str">
            <v>Adelantar estudios de viabilidad administrativa, técnica, jurídica para proceso de sustracción de Área de Zona de Reserva forestal Tipo (A -B) en el Municipio de Aracataca (Magdalena)</v>
          </cell>
        </row>
        <row r="19772">
          <cell r="E19772">
            <v>1247053291973</v>
          </cell>
          <cell r="F19772" t="str">
            <v>Gestionar ante la UAEGRTD acompañamiento en todo el proceso de Restitución de Tierras y tener en cuenta segundos ocupantes victimas de conflicto armado en el Municipio de Aracataca (Magdalena)</v>
          </cell>
        </row>
        <row r="19773">
          <cell r="E19773">
            <v>1247053291977</v>
          </cell>
          <cell r="F19773" t="str">
            <v xml:space="preserve">Gestionar con la URT y los Jueces de Tierras los fallos de las solicitudes que están en trámite judicial y la entrega de tierras de las que ya tienen fallos en Aracataca (Magdalena) </v>
          </cell>
        </row>
        <row r="19774">
          <cell r="E19774">
            <v>1247053291980</v>
          </cell>
          <cell r="F19774" t="str">
            <v>Gestionar la culminación y/o aprobación de la actualización del PBOT con participación de comunidades rurales (campesinos - indígenas - Afro) del municipio de Aracataca (Magdalena) y consecución de recursos para su financiamiento</v>
          </cell>
        </row>
        <row r="19775">
          <cell r="E19775">
            <v>1247053291986</v>
          </cell>
          <cell r="F19775" t="str">
            <v>Gestionar la formulación e implementación del proyecto de actualización catastral con fines multiproposito del municipio Aracataca (Magdalena) en convenio IGAC y Alcaldía Municipal.</v>
          </cell>
        </row>
        <row r="19776">
          <cell r="E19776">
            <v>1247053291990</v>
          </cell>
          <cell r="F19776" t="str">
            <v>Gestionar proyecto para la garantía de mecanismos de efectiva participación, concertación y socialización de comunidades rurales en los Planes de Ordenamiento en el Municipio de Aracataca (Magdalena)</v>
          </cell>
        </row>
        <row r="19777">
          <cell r="E19777">
            <v>1247053292027</v>
          </cell>
          <cell r="F19777" t="str">
            <v>Finalizar estudios de titulación colectiva e iniciar adquisición de predios para la construcción de territorio ancestral afro del CCCN JACOBO PEREZ ESCOBAR en el Municipio de Aracataca (Magdalena)</v>
          </cell>
        </row>
        <row r="19778">
          <cell r="E19778">
            <v>1247053292134</v>
          </cell>
          <cell r="F19778" t="str">
            <v>Gestionar el Plan de Revisión de Decisiones Negativas de la UAEGRTD y los traslados de oficios a la ANT cuando se identifique que el solicitante pueda ser sujeto de ordenamiento en el Municipio de Aracataca (Magdalena)</v>
          </cell>
        </row>
        <row r="19779">
          <cell r="E19779">
            <v>1247053292138</v>
          </cell>
          <cell r="F19779" t="str">
            <v>Gestionar ante la ANT la adjudicación de baldíos y bienes fiscales para interés de uso público y,  en los casos en los que se trate de bienes privados, la legalización y compra a favor de las entidades territoriales de: escuelas, centros de salud y escenarios deportivo a la alcaldía municipal de Aracataca (Magdalena)</v>
          </cell>
        </row>
        <row r="19780">
          <cell r="E19780">
            <v>1247053292155</v>
          </cell>
          <cell r="F19780" t="str">
            <v>Adelantar la creación de una oficina móvil en asuntos de tierras en la Municipio de Aracataca- Magdalena en articulación con las entidades competentes en el tema, con un equipo técnico, en el municipio de Aracataca-Magdalena</v>
          </cell>
        </row>
        <row r="19781">
          <cell r="E19781">
            <v>1247053292168</v>
          </cell>
          <cell r="F19781" t="str">
            <v xml:space="preserve">Reactivar conforme a la Ley 101 del 93 el Consejo Municipal de Desarrollo Rural conformado de manera equitativa en el Municipio de Aracataca (Magdalena) </v>
          </cell>
        </row>
        <row r="19782">
          <cell r="E19782">
            <v>1247053292175</v>
          </cell>
          <cell r="F19782" t="str">
            <v>Solicitar a la Agencia Nacional de Tierras la revisión y simplificación de los requisitos de inscripción en los programas de acceso y formalización de los campesinos de la Zona Rural del Municipio de Aracataca (Magdalena)</v>
          </cell>
        </row>
        <row r="19783">
          <cell r="E19783">
            <v>1247053292182</v>
          </cell>
          <cell r="F19783" t="str">
            <v>Solicitar a las autoridades competentes la socializacion masiva, general, pública de los permisos de captación de agua al Río Aracataca, existentes en el Municipio de Aracataca (Magdalena)</v>
          </cell>
        </row>
        <row r="19784">
          <cell r="E19784">
            <v>1247053292195</v>
          </cell>
          <cell r="F19784" t="str">
            <v>Solicitar a las autoridades competentes estudios técnicos para identificación de captaciones ilegales de Agua de las cuencas hidricas del municipio de Aracataca, Magdalena</v>
          </cell>
        </row>
        <row r="19785">
          <cell r="E19785">
            <v>1247053292198</v>
          </cell>
          <cell r="F19785" t="str">
            <v>Solicitar el inicio de un proceso de defensa del derecho colectivo al medio ambiente de las comunidades rurales del municipio de Aracataca, Magdalena</v>
          </cell>
        </row>
        <row r="19786">
          <cell r="E19786">
            <v>1247053292211</v>
          </cell>
          <cell r="F19786" t="str">
            <v>Gestionar  con las autoridades competentes una instancia inter institucional de articulación de instrumentos de planificación y ordenamiento territorial que hay sobre el municipio de Aracataca, Magdalena</v>
          </cell>
        </row>
        <row r="19787">
          <cell r="E19787">
            <v>1247053292214</v>
          </cell>
          <cell r="F19787" t="str">
            <v>Gestionar con la ANT la creacion de un programa permanente de formación a lideres en tema de propiedad rural y ordenamiento territorial en el municipio de Aracataca, Magdalena</v>
          </cell>
        </row>
        <row r="19788">
          <cell r="E19788">
            <v>1247053292240</v>
          </cell>
          <cell r="F19788" t="str">
            <v>Gestionar proyecto de adjudicación de tierras para mujeres campesinas en condición de vulnerabilidad sin tierra o con tierra insuficiente en el Municipio de Aracataca (Magdalena)</v>
          </cell>
        </row>
        <row r="19789">
          <cell r="E19789">
            <v>1247189283326</v>
          </cell>
          <cell r="F19789" t="str">
            <v>Realizar la  actualización catastral del municipio Ciénaga- Magdalena, en convenio IGAC y  Alcaldía Municipal, con el objetivo de  facilitar la interrelación de las bases de datos de Catastro y de Registro con el fin de lograr la correcta identificación física, jurídica y económica de los predios</v>
          </cell>
        </row>
        <row r="19790">
          <cell r="E19790">
            <v>1247189283427</v>
          </cell>
          <cell r="F19790" t="str">
            <v>Implementar una estrategia para agilizar  la inclusión a los programas de  acceso a la tierra para los campesinos(as) que no tienen tierra o es insuficiente por parte de la ANT en el municipio de Ciénaga- Magdalena</v>
          </cell>
        </row>
        <row r="19791">
          <cell r="E19791">
            <v>1247189283434</v>
          </cell>
          <cell r="F19791" t="str">
            <v>Gestionar el acceso a tierras  a través de créditos especiales con el Banco Agrario o cualquier otra entidad u organismo de cooperación internacional, con créditos blandos para campesinos(as) que no tienen tierra o es insuficiente en el municipio de Ciénaga- Magdalena</v>
          </cell>
        </row>
        <row r="19792">
          <cell r="E19792">
            <v>1247189283510</v>
          </cell>
          <cell r="F19792" t="str">
            <v>Adelantar  la creación de una oficina móvil en asuntos de tierras en la Alcaldía Municipal de Ciénaga- Magdalena en articulación con las entidades competentes en el tema, con un equipo técnico, en el municipio de Ciénaga-Magdalena</v>
          </cell>
        </row>
        <row r="19793">
          <cell r="E19793">
            <v>1247189283622</v>
          </cell>
          <cell r="F19793" t="str">
            <v>Promover un programa participativo para la conservación de las cuencas y microcuencas de la zona rural del Municipio de Ciénaga- Magdalena, para la Ciénaga Grande de Santa Marta</v>
          </cell>
        </row>
        <row r="19794">
          <cell r="E19794">
            <v>1247189283652</v>
          </cell>
          <cell r="F19794" t="str">
            <v>Promover la creación de una mesa de concertación intercultural Regional entre campesinos(as), indígenas y comunidades negras,  para resolver conflictos sociales,  territoriales, conservación de ecosistemas estratégicos y reconocimiento de los derechos e intereses comunes de los distintos actores  regionales</v>
          </cell>
        </row>
        <row r="19795">
          <cell r="E19795">
            <v>1247189283686</v>
          </cell>
          <cell r="F19795" t="str">
            <v>Gestionar la culminación y/o aprobación urgente de la  actualización del Plan de Ordenamiento Territorial (POT) del municipio de Ciénaga- Magdalena y consecución de los recursos para su financiamiento</v>
          </cell>
        </row>
        <row r="19796">
          <cell r="E19796">
            <v>1247189283706</v>
          </cell>
          <cell r="F19796" t="str">
            <v>Formular e implementar el POMCA de los ríos Córdoba y Toribio con la participación efectiva de las comunidades indígenas, campesinos y negras y y las macrocuencas de los ríos Frío, Sevilla y Tucurinca , jurisdicción de los municipios de Ciénaga y Zona Bananera</v>
          </cell>
        </row>
        <row r="19797">
          <cell r="E19797">
            <v>1247189283710</v>
          </cell>
          <cell r="F19797" t="str">
            <v>Gestionar ante la ANT la adjudicación de baldíos y bienes fiscales para interés de uso público y,  en los casos en los que se trate de bienes privados, la legalización y compra a favor de las entidades territoriales de: escuelas, centros de salud y escenarios deportivo a la alcaldía municipal de Ciénaga-Magdalena</v>
          </cell>
        </row>
        <row r="19798">
          <cell r="E19798">
            <v>1247189283750</v>
          </cell>
          <cell r="F19798" t="str">
            <v>Compra de predios, reubicación  o mejoras e inclusión en programas de acceso a tierras para comunidades campesinas ubicadas en la zona de resguardo, en el marco de Plan de Saneamiento del resguardo Kogui-Malayo-Arhuaco en el Municipio de Ciénaga, Magdalena.</v>
          </cell>
        </row>
        <row r="19799">
          <cell r="E19799">
            <v>1247189283754</v>
          </cell>
          <cell r="F19799" t="str">
            <v>Gestionar por parte del Alcalde Municipal de Ciénaga- la clarificación de los límites municipales e iniciar el proceso de deslinde ante el IGAC con el municipio de Zona Bananera</v>
          </cell>
        </row>
        <row r="19800">
          <cell r="E19800">
            <v>1247189283761</v>
          </cell>
          <cell r="F19800" t="str">
            <v>Gestionar con la ANT y el Ministerio del Interior el estudio de la viabilidad de la titulación del territorio colectivo del consejo colectivo de las comunidades negras Raizales y Villa Horeb, localizadas en el municipio de Ciénaga, Magdalena, con el ánimo de proteger y preservar los recursos naturales de los territorios ancestrales entre otros</v>
          </cell>
        </row>
        <row r="19801">
          <cell r="E19801">
            <v>1247189283766</v>
          </cell>
          <cell r="F19801" t="str">
            <v>Gestionar con la alcaldía municipal la construcción de un programa pedagógico para organizaciones de base, miembros de la comunidad y funcionarios, para construir herramientas para la resolución de conflictos, el reconocimiento de los derechos e intereses comunes y aspectos relacionados a la interculturalidad y la ruralidad</v>
          </cell>
        </row>
        <row r="19802">
          <cell r="E19802">
            <v>1247189283795</v>
          </cell>
          <cell r="F19802" t="str">
            <v>Promover diálogos y participación de las comunidades étnicas, a través de los espacios de consulta previa y la concertación de las zonas en las cuales se van a iniciar licencias mineras, donde se tengan en cuenta las posibles afectaciones a las comunidades en el municipio de Ciénaga- Magdalena</v>
          </cell>
        </row>
        <row r="19803">
          <cell r="E19803">
            <v>1247288278199</v>
          </cell>
          <cell r="F19803" t="str">
            <v>Actualizar el PBOT del municipio de Fundación -Magdalena, con participación efectiva de las comunidades rurales en las distintas etapas de su desarrollo</v>
          </cell>
        </row>
        <row r="19804">
          <cell r="E19804">
            <v>1247288278230</v>
          </cell>
          <cell r="F19804" t="str">
            <v xml:space="preserve">Gestionar la formulación e implementación y/o actualización del POMCA para la cuenca del río Fundación ,que confluye en los departamentos de Cesar y  Magdalena </v>
          </cell>
        </row>
        <row r="19805">
          <cell r="E19805">
            <v>1247288278291</v>
          </cell>
          <cell r="F19805" t="str">
            <v>Gestionar el acceso al Fondo Nacional de Tierras, con el objetivo de reubicar a las familias  asentadas en la  ZRF tipo A,  en el municipio de Fundación, Magdalena</v>
          </cell>
        </row>
        <row r="19806">
          <cell r="E19806">
            <v>1247288278325</v>
          </cell>
          <cell r="F19806" t="str">
            <v xml:space="preserve">Gestionar ante la ANT el saneamiento y clarificación de los límites del resguardo indígena Arhuaco de la Sierra Nevada </v>
          </cell>
        </row>
        <row r="19807">
          <cell r="E19807">
            <v>1247288278356</v>
          </cell>
          <cell r="F19807" t="str">
            <v>Gestionar ante la Agencia Nacional de Tierras el otorgamiento de derechos de uso para campesinos(as,  que se encuentran ubicados en ZRF tipo B en el Municipio de Fundación, Magdalena</v>
          </cell>
        </row>
        <row r="19808">
          <cell r="E19808">
            <v>1247288278380</v>
          </cell>
          <cell r="F19808" t="str">
            <v>Gestionar la formulación e implementación de un proyecto para la  actualización del catastro rural con el IGAC y la Alcaldía del Municipio de Fundación, Magdalena</v>
          </cell>
        </row>
        <row r="19809">
          <cell r="E19809">
            <v>1247288278445</v>
          </cell>
          <cell r="F19809" t="str">
            <v>Formular e implementar proyectos ambientales para la preservación y  restauración de ecosistemas estratégicos, en el municipio de Fundación, Magdalena.</v>
          </cell>
        </row>
        <row r="19810">
          <cell r="E19810">
            <v>1247288278451</v>
          </cell>
          <cell r="F19810" t="str">
            <v xml:space="preserve">Gestionar la entrega de subsidios para la  compra de tierras o adjudicación gratuita de forma individual a familias campesinas e indígenas sin tierra o con tierra insuficiente en la zona rural del municipio de Fundación, Magdalena </v>
          </cell>
        </row>
        <row r="19811">
          <cell r="E19811">
            <v>1247288278457</v>
          </cell>
          <cell r="F19811" t="str">
            <v>Adquirir  predios por parte de la Alcaldía, Gobernación y Corporación Autónoma Regional CORPAMAG para la conservación de las fuentes hídricas del municipio de Fundación, Magdalena</v>
          </cell>
        </row>
        <row r="19812">
          <cell r="E19812">
            <v>1247288278495</v>
          </cell>
          <cell r="F19812" t="str">
            <v xml:space="preserve">Gestionar la creación de una oficina asesora de tierras en la Alcaldía Municipal de Fundación en convenio con la ANT y URT  para brindar asesorías de acceso , restitución  y  formalización de tierras,  registro de títulos , desenglobe, contratos de aparcería, arrendamiento, y adjudicación de bienes de uso público y fiscales entre otros. </v>
          </cell>
        </row>
        <row r="19813">
          <cell r="E19813">
            <v>1247288278502</v>
          </cell>
          <cell r="F19813" t="str">
            <v>Crear una mesa de concertación intercultural, entre campesinos e indígenas para resolver conflictos sociales - territoriales en el Municipio de Fundación, Magdalena</v>
          </cell>
        </row>
        <row r="19814">
          <cell r="E19814">
            <v>1247288278538</v>
          </cell>
          <cell r="F19814" t="str">
            <v>Ampliación del Consejo Comunitario  de comunidades negras Obatalá en el municipio de Fundación -Magdalena</v>
          </cell>
        </row>
        <row r="19815">
          <cell r="E19815">
            <v>1247288278543</v>
          </cell>
          <cell r="F19815" t="str">
            <v>Formular y ejecutar un proyecto ambiental para la conservación  y aprovechamiento sostenible del territorio colectivo Obatalá en el municipio  de Fundación-Magdalena</v>
          </cell>
        </row>
        <row r="19816">
          <cell r="E19816">
            <v>1247288278555</v>
          </cell>
          <cell r="F19816" t="str">
            <v xml:space="preserve"> Adelantar por parte de la Alcaldía municipal de Fundación, gestiones y solicitudes ante la ANT para que se titulén los bienes de uso público y fiscales</v>
          </cell>
        </row>
        <row r="19817">
          <cell r="E19817">
            <v>1247288278564</v>
          </cell>
          <cell r="F19817" t="str">
            <v>Gestionar ante la ANT  la formalización de los predios habitados y/o explotados por comunidades campesinas ubicadas en la zona rural del municipio de Fundación-Magdalena</v>
          </cell>
        </row>
        <row r="19818">
          <cell r="E19818">
            <v>1247001302061</v>
          </cell>
          <cell r="F19818" t="str">
            <v>Realizar estudios y diseños para la construcción de distritos de riego para la zona rural del municipio de Santa Marta (Magdalena), para identificar las soluciones adecuadas para cada zona.</v>
          </cell>
        </row>
        <row r="19819">
          <cell r="E19819">
            <v>1247001302078</v>
          </cell>
          <cell r="F19819" t="str">
            <v>Realizar estudios y diseños para la rehabilitación, mejoramiento y reactivación de los distritos de riego en la zona rural del municipio de Santa Marta, Magdalena.</v>
          </cell>
        </row>
        <row r="19820">
          <cell r="E19820">
            <v>1247001302085</v>
          </cell>
          <cell r="F19820" t="str">
            <v xml:space="preserve">Realizar estudios, diseños y construcción del distrito de riego de pequeña escala en Girocasaca, municipio de Santa Marta, Magdalena. </v>
          </cell>
        </row>
        <row r="19821">
          <cell r="E19821">
            <v>1247001302130</v>
          </cell>
          <cell r="F19821" t="str">
            <v xml:space="preserve">Realizar un estudio de recategorización, actualización e inventario de la red vial del municipio de Santa Marta (Magdalena), que permita identificar el estado real de la malla vial del municipio. </v>
          </cell>
        </row>
        <row r="19822">
          <cell r="E19822">
            <v>1247001302175</v>
          </cell>
          <cell r="F19822" t="str">
            <v>Mejoramiento de vías terciarias en la vereda La Lisa, municipio de Santa Marta, Magdalena.</v>
          </cell>
        </row>
        <row r="19823">
          <cell r="E19823">
            <v>1247001302213</v>
          </cell>
          <cell r="F19823" t="str">
            <v xml:space="preserve">Realizar estudios, diseños y mejoramiento de las vías terciarias de la vereda Calabazo para facilitar el transporte de los habitantes del municipio de Santa Marta (Magdalena), </v>
          </cell>
        </row>
        <row r="19824">
          <cell r="E19824">
            <v>1247001302240</v>
          </cell>
          <cell r="F19824" t="str">
            <v>Realizar mejoramiento de las vías terciarias de las veredas de la zona La Aguacatera, del municipio de Santa Marta (Magdalena).</v>
          </cell>
        </row>
        <row r="19825">
          <cell r="E19825">
            <v>1247001302274</v>
          </cell>
          <cell r="F19825" t="str">
            <v>Realizar estudios, diseños y mejoramiento de las vías terciarias de las veredas del núcleo La Bonda, para facilitar el transporte de los habitantes del municipio de Santa Marta (Magdalena).</v>
          </cell>
        </row>
        <row r="19826">
          <cell r="E19826">
            <v>1247001302303</v>
          </cell>
          <cell r="F19826" t="str">
            <v>Realizar estudios, diseños y mejoramiento de las vías terciarias de las veredas de la zona La Tagua, para facilitar el transporte de los habitantes del municipio de Santa Marta (Magdalena)</v>
          </cell>
        </row>
        <row r="19827">
          <cell r="E19827">
            <v>1247001302322</v>
          </cell>
          <cell r="F19827" t="str">
            <v>Realizar estudios, diseños y mejoramiento de las vías terciarias de las veredas de la zona La Tigrera, para facilitar el transporte de los habitantes del municipio de Santa Marta (Magdalena)</v>
          </cell>
        </row>
        <row r="19828">
          <cell r="E19828">
            <v>1247001302372</v>
          </cell>
          <cell r="F19828" t="str">
            <v>Realizar mejoramiento de las vías terciarias de las veredas de la zona Los Linderos, para facilitar el transporte de los habitantes del municipio de Santa Marta (Magdalena).</v>
          </cell>
        </row>
        <row r="19829">
          <cell r="E19829">
            <v>1247001302384</v>
          </cell>
          <cell r="F19829" t="str">
            <v>Realizar mejoramiento en placa huella, en los sitios críticos, con todas las obras de arte, de las vías terciarias de las veredas de la zona Minca, para facilitar el transporte de los habitantes del municipio de Santa Marta (Magdalena)</v>
          </cell>
        </row>
        <row r="19830">
          <cell r="E19830">
            <v>1247001302399</v>
          </cell>
          <cell r="F19830" t="str">
            <v>Realizar mejoramiento de las vías terciarias de las veredas de la zona PNN Tayrona y Taganga, para facilitar el transporte de los habitantes del municipio de Santa Marta (Magdalena)</v>
          </cell>
        </row>
        <row r="19831">
          <cell r="E19831">
            <v>1247001302428</v>
          </cell>
          <cell r="F19831" t="str">
            <v>Mejorar la infraestructura y operación de los kioskos vive digital y centros digitales para facilitar el acceso a la conectividad de los habitantes de la zona rural del municipio de Santa Marta (Magdalena).</v>
          </cell>
        </row>
        <row r="19832">
          <cell r="E19832">
            <v>1247001302434</v>
          </cell>
          <cell r="F19832" t="str">
            <v>Ampliar el servicio de televisión pública digital, que permita que los habitantes de los núcleos de la zona rural puedan acceder a este servicio, en el municipio de Santa Marta (Magdalena)</v>
          </cell>
        </row>
        <row r="19833">
          <cell r="E19833">
            <v>1247001302446</v>
          </cell>
          <cell r="F19833" t="str">
            <v>Gestionar con las empresas de telefonía móvil la ampliación de cobertura para la zona rural, mejorando así la comunicación de los habitantes del municipio de Santa Marta (Magdalena)</v>
          </cell>
        </row>
        <row r="19834">
          <cell r="E19834">
            <v>1247001302459</v>
          </cell>
          <cell r="F19834" t="str">
            <v>Instalar soluciones de energía alternativa, para proveer este servicio a las veredas de difícil acceso del municipio de Santa Marta (Magdalena).</v>
          </cell>
        </row>
        <row r="19835">
          <cell r="E19835">
            <v>1247001302482</v>
          </cell>
          <cell r="F19835" t="str">
            <v>Realizar mejoramiento, mantenimiento y normalización de la red eléctrica existente en la zona rural del municipio de Santa Marta (Magdalena)</v>
          </cell>
        </row>
        <row r="19836">
          <cell r="E19836">
            <v>1247001302489</v>
          </cell>
          <cell r="F19836" t="str">
            <v>Ampliar la cobertura de energía eléctrica en la zona rural del municipio de Santa Marta (Magdalena)</v>
          </cell>
        </row>
        <row r="19837">
          <cell r="E19837">
            <v>1247001302500</v>
          </cell>
          <cell r="F19837" t="str">
            <v>Ampliar la cobertura de redes de gas domiciliario en las zonas cercanas a zona urbana del municipio  de Santa Marta (Magdalena), y evaluar proyectos adaptados a las zonas de difícil acceso.</v>
          </cell>
        </row>
        <row r="19838">
          <cell r="E19838">
            <v>1247001302516</v>
          </cell>
          <cell r="F19838" t="str">
            <v>Estructurar e implementar un proyecto permanente de rehabilitación y mantenimiento rutinario y periódico, con participación comunitaria, de la red vial terciaria de la zona rural del municipio de Santa Marta (Magdalena)</v>
          </cell>
        </row>
        <row r="19839">
          <cell r="E19839">
            <v>1247001302525</v>
          </cell>
          <cell r="F19839" t="str">
            <v xml:space="preserve">Implementar nuevos centros digitales de acceso comunitario, con conectividad de alta tecnología, para la zona rural del municipio de Santa Marta (Magdalena)  </v>
          </cell>
        </row>
        <row r="19840">
          <cell r="E19840">
            <v>1247001302528</v>
          </cell>
          <cell r="F19840" t="str">
            <v>Realizar estudios, diseño y construcción de un muelle para embarcaciones menores que ordene y regule el transporte marítimo de Taganga en el municipio de Santa Marta (Magdalena)</v>
          </cell>
        </row>
        <row r="19841">
          <cell r="E19841">
            <v>1247001302535</v>
          </cell>
          <cell r="F19841" t="str">
            <v>Estudiar y diseñar una solución para mitigar y controlar la erosión que se presenta en la red vial del corregimiento de Taganga, municipio de Santa Marta (Magdalena)</v>
          </cell>
        </row>
        <row r="19842">
          <cell r="E19842">
            <v>1247001302545</v>
          </cell>
          <cell r="F19842" t="str">
            <v>Rehabilitación y mantenimiento de los caminos y senderos peatonales de la zona rural del municipio de Santa Marta (Magdalena)</v>
          </cell>
        </row>
        <row r="19843">
          <cell r="E19843">
            <v>1247001302559</v>
          </cell>
          <cell r="F19843" t="str">
            <v>Estructurar e implementar un programa de apropiación de los centros digitales de conectividad para los habitantes de la zona rural del municipio de Santa Marta (Magdalena)</v>
          </cell>
        </row>
        <row r="19844">
          <cell r="E19844">
            <v>1247053291848</v>
          </cell>
          <cell r="F19844" t="str">
            <v>Adelantar estudios, diseños y mejoramiento de las vías terciarias de las veredas del núcleo Buenos Aires, para facilitar el transporte de los habitantes en el municipio de Aracataca (Magdalena).</v>
          </cell>
        </row>
        <row r="19845">
          <cell r="E19845">
            <v>1247053291874</v>
          </cell>
          <cell r="F19845" t="str">
            <v>Adelantar estudios, diseños y mejoramiento de las vías terciarias de las veredas del núcleo La Y de Cerro Azul, para facilitar el transporte de los habitantes en el municipio de Aracataca (Magdalena).</v>
          </cell>
        </row>
        <row r="19846">
          <cell r="E19846">
            <v>1247053291947</v>
          </cell>
          <cell r="F19846" t="str">
            <v>Concertar con las comunidades rurales, la administración municipal y el gobierno nacional, el diseño de las conexiones de las vías terciarias con la vía primaria nacional, sin perjudicar el desarrollo de las iniciativas consignadas en el PDET, realizando nuevos estudios y diseños, en el municipio de Aracataca (Magdalena).</v>
          </cell>
        </row>
        <row r="19847">
          <cell r="E19847">
            <v>1247053291963</v>
          </cell>
          <cell r="F19847" t="str">
            <v>Adelantar estudios, diseños y mejoramiento de las vías terciarias de las veredas del núcleo Quebrada Bendita, para facilitar el transporte de los habitantes en el municipio de Aracataca (Magdalena).</v>
          </cell>
        </row>
        <row r="19848">
          <cell r="E19848">
            <v>1247053291975</v>
          </cell>
          <cell r="F19848" t="str">
            <v>Adelantar estudios, diseños y mejoramiento de las vías terciarias de las veredas del núcleo Río Piedra, para facilitar el transporte de los habitantes en el municipio de Aracataca (Magdalena).</v>
          </cell>
        </row>
        <row r="19849">
          <cell r="E19849">
            <v>1247053291989</v>
          </cell>
          <cell r="F19849" t="str">
            <v>Realizar estudios, diseños y mejoramiento de vías terciarias para facilitar el transporte de los habitantes del núcleo Cabecera del municipio de Aracataca (Magdalena).</v>
          </cell>
        </row>
        <row r="19850">
          <cell r="E19850">
            <v>1247053292045</v>
          </cell>
          <cell r="F19850" t="str">
            <v>Realizar estudios técnicos, diseños y ampliación de la capacidad del canal Tolima que abastece al distrito de riego de USOARACATACA, para aumentar la producción agrícola del núcleo Cabecera del Municipio de Aracataca (Magdalena).</v>
          </cell>
        </row>
        <row r="19851">
          <cell r="E19851">
            <v>1247053292105</v>
          </cell>
          <cell r="F19851" t="str">
            <v>Realizar estudios, diseños y construcción de puentes vehiculares para facilitar el transporte de los habitantes del núcleo Río Piedra del municipio de Aracataca (Magdalena).</v>
          </cell>
        </row>
        <row r="19852">
          <cell r="E19852">
            <v>1247053292122</v>
          </cell>
          <cell r="F19852" t="str">
            <v>Realizar estudios, diseños y construcción de distritos de riego para mejorar la producción agropecuaria en las veredas del núcleo Río Piedra del municipio de Aracataca (Magdalena).</v>
          </cell>
        </row>
        <row r="19853">
          <cell r="E19853">
            <v>1247053292127</v>
          </cell>
          <cell r="F19853" t="str">
            <v>Realizar estudios, diseños y construcción de distritos de riego para mejorar la producción agropecuaria en las veredas del núcleo Quebrada Bendita del municipio de Aracataca (Magdalena).</v>
          </cell>
        </row>
        <row r="19854">
          <cell r="E19854">
            <v>1247053292140</v>
          </cell>
          <cell r="F19854" t="str">
            <v>Realizar estudios, diseños y ampliación de la infraestructura eléctrica existente, que brinde posibilidades de desarrollo a la zona rural del municipio de Aracataca (Magdalena).</v>
          </cell>
        </row>
        <row r="19855">
          <cell r="E19855">
            <v>1247053292148</v>
          </cell>
          <cell r="F19855" t="str">
            <v>Gestionar por parte de la alcaldía municipal, la instalación de antenas de comunicación por parte de las empresas de telefonía móvil, que permita el acceso a las comunidades afrodecendientes y campesinos de la zona rural alta, a servicios de voz y datos en el municipio de Aracataca (Magdalena).</v>
          </cell>
        </row>
        <row r="19856">
          <cell r="E19856">
            <v>1247053292154</v>
          </cell>
          <cell r="F19856" t="str">
            <v>Realizar estudios técnicos y ampliación la cobertura de los kioskos vive digital para facilitar el acceso a la conectividad, por parte de los habitantes de las veredas del municipio de Aracataca (Magdalena)</v>
          </cell>
        </row>
        <row r="19857">
          <cell r="E19857">
            <v>1247053292159</v>
          </cell>
          <cell r="F19857" t="str">
            <v>Realizar estudios, diseños, para determinar puntos criticos y construir obras de contención para evitar el desbordamiento del río Fundación, evitando afectación a la población rural del municipio de Aracataca (Magdalena).</v>
          </cell>
        </row>
        <row r="19858">
          <cell r="E19858">
            <v>1247053292163</v>
          </cell>
          <cell r="F19858" t="str">
            <v>Implementar un banco de maquinaria amarilla para mantener en buen estado las vías terciarias del municipio de Aracataca (Magdalena).</v>
          </cell>
        </row>
        <row r="19859">
          <cell r="E19859">
            <v>1247053292166</v>
          </cell>
          <cell r="F19859" t="str">
            <v>Realizar estudios técnicos y ampliar cobertura de gas domiciliario en los núcleos veredales del municipio de Aracataca (Magdalena), para que los habitantes de los corregimientos y veredas puedan acceder a este servicio.</v>
          </cell>
        </row>
        <row r="19860">
          <cell r="E19860">
            <v>1247053292203</v>
          </cell>
          <cell r="F19860" t="str">
            <v>Realizar estudios, diseños e instalación de soluciones de energía alternativa, desde la Y (en la vía de Macaraquilla) hasta el territorio, para proveer el servicio a población campesina, espacios comunales, viviendas y centros de formación ancestral en el municipio de Aracataca (Magdalena).</v>
          </cell>
        </row>
        <row r="19861">
          <cell r="E19861">
            <v>1247053292212</v>
          </cell>
          <cell r="F19861" t="str">
            <v>Realizar estudios, diseños y mejoramiento de vías de acceso en territorio ancestral del municipio de Aracataca (Magdalena).</v>
          </cell>
        </row>
        <row r="19862">
          <cell r="E19862">
            <v>1247053292225</v>
          </cell>
          <cell r="F19862" t="str">
            <v>Realizar estudios, diseños y construcción de puentes vehiculares, camino al territorio ancestral del municipio de Aracataca (Magdalena).</v>
          </cell>
        </row>
        <row r="19863">
          <cell r="E19863">
            <v>1247189283314</v>
          </cell>
          <cell r="F19863" t="str">
            <v>Ampliar redes de distribucion de gas a las veredas que se encuentran cerca al casco urbano de Ciénaga, Magdalena</v>
          </cell>
        </row>
        <row r="19864">
          <cell r="E19864">
            <v>1247189283319</v>
          </cell>
          <cell r="F19864" t="str">
            <v>Desarrollar formas alternativas de suministro de gas para las comunidades que habita las partes altas del municipio de Cienaga, Magdalena</v>
          </cell>
        </row>
        <row r="19865">
          <cell r="E19865">
            <v>1247189283355</v>
          </cell>
          <cell r="F19865" t="str">
            <v>Mejorar las vías terciarias de las veredas del núcleo Cabecera del municipio de Ciénaga (Magdalena), para facilitar el transporte de los habitantes y productos agropecuarios.</v>
          </cell>
        </row>
        <row r="19866">
          <cell r="E19866">
            <v>1247189283366</v>
          </cell>
          <cell r="F19866" t="str">
            <v>Mejorar y mantenimiento de las vías terciarias de las veredas del núcleo San Pedro del municipio de Ciénaga (Magdalena), para facilitar el transporte de los habitantes y productos agropecuarios.</v>
          </cell>
        </row>
        <row r="19867">
          <cell r="E19867">
            <v>1247189283369</v>
          </cell>
          <cell r="F19867" t="str">
            <v>Mejorar las vías terciarias de las veredas del núcleo Los Moros del municipio de Ciénaga (Magdalena), para facilitar el transporte de los habitantes y productos agropecuarios.</v>
          </cell>
        </row>
        <row r="19868">
          <cell r="E19868">
            <v>1247189283398</v>
          </cell>
          <cell r="F19868" t="str">
            <v>Mejorar las vías terciarias de las veredas del núcleo Palmor del municipio de Ciénaga (Magdalena), para facilitar el transporte de los habitantes y productos agropecuarios.</v>
          </cell>
        </row>
        <row r="19869">
          <cell r="E19869">
            <v>1247189283452</v>
          </cell>
          <cell r="F19869" t="str">
            <v>Mejorar las vias terciarias incluidos los puentes vehiculares ubicados en las veredas del núcleo Sierra Morena del municipio de Ciénaga (Magdalena), para facilitar el transporte de los habitantes y productos agropecuarios.</v>
          </cell>
        </row>
        <row r="19870">
          <cell r="E19870">
            <v>1247189283459</v>
          </cell>
          <cell r="F19870" t="str">
            <v>Aperturar vías terciarias para anillo vial rural del municipio de Ciénaga, Magdalena</v>
          </cell>
        </row>
        <row r="19871">
          <cell r="E19871">
            <v>1247189283477</v>
          </cell>
          <cell r="F19871" t="str">
            <v>Realizar estudios diseños y construir y/o ampliar los distritos de riego en la zona rural del municipio de Ciénaga, Magdalena</v>
          </cell>
        </row>
        <row r="19872">
          <cell r="E19872">
            <v>1247189283483</v>
          </cell>
          <cell r="F19872" t="str">
            <v>Realizar estudios, diseños y construcción de muros de contencion y descolmatación en la quebrada La Aguja en la vereda La Aguja del núcleo Cabecera del municipio de Ciénaga, Magdalena</v>
          </cell>
        </row>
        <row r="19873">
          <cell r="E19873">
            <v>1247189283592</v>
          </cell>
          <cell r="F19873" t="str">
            <v>Diseño e implementacion de sistemas no convencionales de suministro de energía para el beneficio de la zona rural del municipio de Ciénaga, Magdalena</v>
          </cell>
        </row>
        <row r="19874">
          <cell r="E19874">
            <v>1247189283593</v>
          </cell>
          <cell r="F19874" t="str">
            <v>Realizar estudios, diseños y ampliación de cobertura de electrificación rural en todas las veredas y corregimientos del municipio de Ciénaga (Magdalena).</v>
          </cell>
        </row>
        <row r="19875">
          <cell r="E19875">
            <v>1247189283608</v>
          </cell>
          <cell r="F19875" t="str">
            <v>Instalar y prestar adecuadamente el servicio de los kioskos vive digital y los centros de interés comunitario en las veredas de todos los núcleos del municipio de Ciénaga (Magdalena)</v>
          </cell>
        </row>
        <row r="19876">
          <cell r="E19876">
            <v>1247189283610</v>
          </cell>
          <cell r="F19876" t="str">
            <v>Realizar estudios e instalación de torres de comunicación que permitan a los campesinos el acceso a la telefonía móvil e Internet en la zona rural del municipio de Ciénaga, Magdalena</v>
          </cell>
        </row>
        <row r="19877">
          <cell r="E19877">
            <v>1247189283672</v>
          </cell>
          <cell r="F19877" t="str">
            <v>Apertura de vías terciarias para veredas en situacion de aislamiento extremo, en la zona rural del municipio de Cienaga, Magdalena</v>
          </cell>
        </row>
        <row r="19878">
          <cell r="E19878">
            <v>1247189283679</v>
          </cell>
          <cell r="F19878" t="str">
            <v>Conformacion de un banco de maquinaria para el mantenimeinto y mejoramiento de las vias terciarias y los sistemas de drenaje de los distritos de riego en Cienaga, Magdalena</v>
          </cell>
        </row>
        <row r="19879">
          <cell r="E19879">
            <v>1247189283684</v>
          </cell>
          <cell r="F19879" t="str">
            <v>Estudio, diseño y estructuracion del proyecto y contruccion de cuatro hidroeléctricas en los corregimiento de Siberia,  San Pedro de la sierra , y Palmor, en el municipio de Ciénaga, Magdalena</v>
          </cell>
        </row>
        <row r="19880">
          <cell r="E19880">
            <v>1247189283691</v>
          </cell>
          <cell r="F19880" t="str">
            <v>Realizar el inventario de recategorizacion de las vias de la zona rural del municipio de Cienaga,Magdalena</v>
          </cell>
        </row>
        <row r="19881">
          <cell r="E19881">
            <v>1247189283696</v>
          </cell>
          <cell r="F19881" t="str">
            <v>Realizar los estudios, diseños y construcción de puentes vehiculares en las diferentes veredas del municipio de Ciénaga (Magdalena), para facilitar el transporte de los habitantes.</v>
          </cell>
        </row>
        <row r="19882">
          <cell r="E19882">
            <v>1247189283699</v>
          </cell>
          <cell r="F19882" t="str">
            <v>Estudios y diseños para la implementacion y suministro alternativo de gas, adecuado a las zonas rurales altas y de dificil acceso, del municipio de Cienaga, Magdalena</v>
          </cell>
        </row>
        <row r="19883">
          <cell r="E19883">
            <v>1247288278214</v>
          </cell>
          <cell r="F19883" t="str">
            <v>Construcción de vía de acceso entrada de la torre Santa Rita hasta Obatalá</v>
          </cell>
        </row>
        <row r="19884">
          <cell r="E19884">
            <v>1247288278305</v>
          </cell>
          <cell r="F19884" t="str">
            <v xml:space="preserve">Mejorar las vías terciarias del núcleo El Manantial, para facilitar el transporte de los habitantes y productos agrícolas del municipio de Fundación (Magdalena). </v>
          </cell>
        </row>
        <row r="19885">
          <cell r="E19885">
            <v>1247288278309</v>
          </cell>
          <cell r="F19885" t="str">
            <v xml:space="preserve">Reforzar y mejorar puentes del municipio de Fundación (Magdalena).  </v>
          </cell>
        </row>
        <row r="19886">
          <cell r="E19886">
            <v>1247288278316</v>
          </cell>
          <cell r="F19886" t="str">
            <v>Mejorar las vías de acceso a las veredas del núcleo Sacramento, para facilitar el transporte de habitantes y productos agropecuarios del municipio de Fundación (Magdalena).</v>
          </cell>
        </row>
        <row r="19887">
          <cell r="E19887">
            <v>1247288278319</v>
          </cell>
          <cell r="F19887" t="str">
            <v xml:space="preserve">Ampliar y pavimentar las vías terciarias del núcleo veredal Santa Clara y El Cincuenta y así facilitar el transporte de la comunidad del municipio de Fundación (Magdalena). </v>
          </cell>
        </row>
        <row r="19888">
          <cell r="E19888">
            <v>1247288278387</v>
          </cell>
          <cell r="F19888" t="str">
            <v xml:space="preserve">Mejorar las vías para impulsar el desarrollo productivo del núcleo Santa Rosa del municipio de Fundación (Magdalena). </v>
          </cell>
        </row>
        <row r="19889">
          <cell r="E19889">
            <v>1247288278455</v>
          </cell>
          <cell r="F19889" t="str">
            <v xml:space="preserve">Construcción de puentes del municipio de Fundación (Magdalena).  </v>
          </cell>
        </row>
        <row r="19890">
          <cell r="E19890">
            <v>1247288278547</v>
          </cell>
          <cell r="F19890" t="str">
            <v>Construir un reservorio abastecido por pozos profundos y aguas lluvias, para garantizar el suministro de agua de los cultivos, en las veredas del núcleo Santa Rosa del municipio de Fundación (Magdalena).</v>
          </cell>
        </row>
        <row r="19891">
          <cell r="E19891">
            <v>1247288278552</v>
          </cell>
          <cell r="F19891" t="str">
            <v xml:space="preserve">Adelantar estudios y diseños para la construcción de pozos subterráneos en las veredas del núcleo Cristalina Baja del municipio Fundación (Magdalena). </v>
          </cell>
        </row>
        <row r="19892">
          <cell r="E19892">
            <v>1247288278556</v>
          </cell>
          <cell r="F19892" t="str">
            <v>Adelantar estudios y diseños para la construcción de distrito de riego en las veredas del núcleo Sacramento del municipio de Fundación (Magdalena).</v>
          </cell>
        </row>
        <row r="19893">
          <cell r="E19893">
            <v>1247288278560</v>
          </cell>
          <cell r="F19893" t="str">
            <v xml:space="preserve">Adelantar estudios y diseños para la construcción de un distrito de riego abastecido por el río Fundación, en el núcleo Santa Rosa del municipio de Fundación (Magdalena). </v>
          </cell>
        </row>
        <row r="19894">
          <cell r="E19894">
            <v>1247288278563</v>
          </cell>
          <cell r="F19894" t="str">
            <v xml:space="preserve">Construcción de jabueyes para el almacenamiento de aguas lluvias municipio de Fundación (Magdalena). </v>
          </cell>
        </row>
        <row r="19895">
          <cell r="E19895">
            <v>1247288278570</v>
          </cell>
          <cell r="F19895" t="str">
            <v xml:space="preserve">Construcción de pozos profundos jabueyes y reservorios del núcleo veredal El Manantial del  municipio de Fundación (Magdalena). </v>
          </cell>
        </row>
        <row r="19896">
          <cell r="E19896">
            <v>1247288278593</v>
          </cell>
          <cell r="F19896" t="str">
            <v xml:space="preserve">- Ejecutar proyectos de energías alternativas a los siete núcleos veredales del municipio de Fundación (Magdalena). </v>
          </cell>
        </row>
        <row r="19897">
          <cell r="E19897">
            <v>1247288278621</v>
          </cell>
          <cell r="F19897" t="str">
            <v>Ampliar la infraestructura eléctrica para que los habitantes de la veredas de la zona rural del municipio de Fundación (Magdalena), puedan acceder al servicio de energía.</v>
          </cell>
        </row>
        <row r="19898">
          <cell r="E19898">
            <v>1247288278624</v>
          </cell>
          <cell r="F19898" t="str">
            <v>Instalar torres de comunicación para brindar los servicios de telefonía móvil en todas la veredas del municipio de Fundación (Magdalena).</v>
          </cell>
        </row>
        <row r="19899">
          <cell r="E19899">
            <v>1247288278626</v>
          </cell>
          <cell r="F19899" t="str">
            <v>Ampliar el servicio de los puntos vive digital para los siete núcleos veredales del municipio de Fundación (Magdalena).</v>
          </cell>
        </row>
        <row r="19900">
          <cell r="E19900">
            <v>1247001302257</v>
          </cell>
          <cell r="F19900" t="str">
            <v>Adelantar el diagnóstico de la infraestructura y formular los proyectos necesarios para la adecuación y el mejoramiento de la dotación de equipos e insumos y garantizar la sostenibilidad de la operación de los puestos y centros de salud ubicados en la zona rural del Distrito de Santa Marta, acorde al portafolio de servicios ofertados y habilitados.</v>
          </cell>
        </row>
        <row r="19901">
          <cell r="E19901">
            <v>1247001302344</v>
          </cell>
          <cell r="F19901" t="str">
            <v>Realizar la evaluación técnica y financiera que identifique los puntos estratégicos para la construcción de puestos de salud en las veredas y corregimientos de la zona rural del distrito de Santa Marta, que garanticen la prestación de servicios de salud a la totalidad habitantes.</v>
          </cell>
        </row>
        <row r="19902">
          <cell r="E19902">
            <v>1247001302365</v>
          </cell>
          <cell r="F19902" t="str">
            <v>Realizar la evaluación técnica y financiera que identifique los puntos estratégicos para la construcción de centros de salud en las veredas y corregimientos de la zona rural del distrito de Santa Marta, que garanticen la prestación de servicios de salud a sus habitantes.</v>
          </cell>
        </row>
        <row r="19903">
          <cell r="E19903">
            <v>1247001302443</v>
          </cell>
          <cell r="F19903" t="str">
            <v>Garantizar el servicio de transporte asistencial básico de pacientes en situaciones de urgencia y emergencia en las zonas rurales y rurales dispersas del Distrito de Santa Marta con la oportunidad, calidad y continuidad requerida.</v>
          </cell>
        </row>
        <row r="19904">
          <cell r="E19904">
            <v>1247001302515</v>
          </cell>
          <cell r="F19904" t="str">
            <v>Implementar una estrategia para ampliar la cobertura de las jornadas extramurales para garantizar la atención integral en salud periódica con enfoque diferencial y de género en las comunidades rurales del Distrito de Santa Marta</v>
          </cell>
        </row>
        <row r="19905">
          <cell r="E19905">
            <v>1247001302558</v>
          </cell>
          <cell r="F19905" t="str">
            <v>Incrementar la cobertura de aseguramiento en salud de la población rural del Distrito de Santa Marta.</v>
          </cell>
        </row>
        <row r="19906">
          <cell r="E19906">
            <v>1247001302576</v>
          </cell>
          <cell r="F19906" t="str">
            <v>Diseñar e implementar estrategias para garantizar el acceso a programas de promoción y prevención y la atención integral de las personas con problemas y trastornos de la salud mental en las zonas rurales del Distrito de Santa Marta, teniendo en cuenta el enfoque diferencial y de género.</v>
          </cell>
        </row>
        <row r="19907">
          <cell r="E19907">
            <v>1247001302586</v>
          </cell>
          <cell r="F19907" t="str">
            <v>Diseñar e implementar estrategias institucionales y comunitarias para garantizar el acceso continuo y oportuno a programas de promoción de la salud y prevención de la enfermedad en las zonas rurales del Distrito de Santa Marta, teniendo en cuenta el enfoque diferencial y de género, garantizando la disponibilidad de los medicamentos o insumos requeridos para su adecuado funcionamiento.</v>
          </cell>
        </row>
        <row r="19908">
          <cell r="E19908">
            <v>1247001302608</v>
          </cell>
          <cell r="F19908" t="str">
            <v>Garantizar la vinculación, permanencia, y continuidad del talento humano en salud profesional y técnico suficiente para brindar la atención en salud en los puestos y centros de salud ubicados en las zonas rurales del Distrito de Santa Marta.</v>
          </cell>
        </row>
        <row r="19909">
          <cell r="E19909">
            <v>1247001302650</v>
          </cell>
          <cell r="F19909" t="str">
            <v>Implementar estrategias intersectoriales para la prevención y atención integral del consumo de sustancias psicoactivas y alcohol en la zona rural del Distrito de Santa Marta, con enfoque diferencial y de género.</v>
          </cell>
        </row>
        <row r="19910">
          <cell r="E19910">
            <v>1247001302681</v>
          </cell>
          <cell r="F19910" t="str">
            <v>Implementar mecanismos para garantizar la entrega oportuna de medicamentos en las zonas rurales del Distrito de Santa Marta.</v>
          </cell>
        </row>
        <row r="19911">
          <cell r="E19911">
            <v>1247001302710</v>
          </cell>
          <cell r="F19911" t="str">
            <v>Implementar estrategias que permitan el acceso a los servicios de salud especializados de mayor demanda en las zonas rurales del Distrito de Santa Marta, y eliminar las barreras administrativas para el acceso a la atención ambulatoria y exámenes especializados.</v>
          </cell>
        </row>
        <row r="19912">
          <cell r="E19912">
            <v>1247001302730</v>
          </cell>
          <cell r="F19912" t="str">
            <v>Conformar un comité intersectorial para adelantar el seguimiento y monitoreo permanente a la atención integral de las mujeres víctimas de violencias, de acuerdo con lo contemplado en la ley 1257 de 2008 y la resolución 459 de 2012, con enfoque diferencial para la mujer rural.</v>
          </cell>
        </row>
        <row r="19913">
          <cell r="E19913">
            <v>1247001302754</v>
          </cell>
          <cell r="F19913" t="str">
            <v xml:space="preserve">Diseñar e implementar una estrategia intersectorial para la sensibilización y educación del personal de salud para la prevención de la violencia obstétrica contra las mujeres de las zonas rurales del Distrito de Santa Marta. </v>
          </cell>
        </row>
        <row r="19914">
          <cell r="E19914">
            <v>1247001302764</v>
          </cell>
          <cell r="F19914" t="str">
            <v>Implementar el servicio de toma de muestras de laboratorio de baja complejidad en los centros y puestos de salud de las zonas rurales del Distrito de Santa Marta.</v>
          </cell>
        </row>
        <row r="19915">
          <cell r="E19915">
            <v>1247001302778</v>
          </cell>
          <cell r="F19915" t="str">
            <v>Generar mecanismos que faciliten el acceso a las bases de datos de afiliados en los centros y puestos de salud de las zonas rurales del Distrito de Santa Marta, para la respectiva verificación del aseguramiento y facilitar el proceso de facturación.</v>
          </cell>
        </row>
        <row r="19916">
          <cell r="E19916">
            <v>1247053291860</v>
          </cell>
          <cell r="F19916" t="str">
            <v xml:space="preserve">Adecuar y dotar puestos de salud con equipos médicos, insumos y personal de salud calificado, oriundos prioritariamente de la zona, para prestar servicios a los habitantes de la zona rural del municipio de Aracataca Magdalena. </v>
          </cell>
        </row>
        <row r="19917">
          <cell r="E19917">
            <v>1247053291925</v>
          </cell>
          <cell r="F19917" t="str">
            <v>Construir y dotar con equipos médicos e insumos, el puesto de salud de la vereda Tranquilandia, logrando la efectiva prestación de servicios que garanticen a la atención integral de los habitantes del municipio de Aracataca.</v>
          </cell>
        </row>
        <row r="19918">
          <cell r="E19918">
            <v>1247053291968</v>
          </cell>
          <cell r="F19918" t="str">
            <v>Fortalecer estrategias para el aseguramiento en salud que permitan la identificación y afiliación de la población y garanticen la atención de los habitantes de la zona rural del municipio de Aracataca</v>
          </cell>
        </row>
        <row r="19919">
          <cell r="E19919">
            <v>1247053291992</v>
          </cell>
          <cell r="F19919" t="str">
            <v>Garantizar la ejecución de programas de promoción y prevención en salud que mejoren las condiciones de vida; atreves de servicios integrales que potencial icen la salud de los habitantes de la zona rural del municipio de Aracataca Magdalena.</v>
          </cell>
        </row>
        <row r="19920">
          <cell r="E19920">
            <v>1247053292021</v>
          </cell>
          <cell r="F19920" t="str">
            <v>Diseñar e implementar estrategias para ofrecer servicios médicos especializados por medio de brigadas de salud; logrando así tratamientos efectivos de las enfermedades de los habitantes a los zona rural del municipio de Aracataca Magdalena.</v>
          </cell>
        </row>
        <row r="19921">
          <cell r="E19921">
            <v>1247053292038</v>
          </cell>
          <cell r="F19921" t="str">
            <v>Diseñar e implementar estrategias encaminadas a la prevención y atención del consumo, uso y abuso de sustancias psicoactivas dirigida a los habitantes de la zona rural del municipio de Aracataca Magdalena.</v>
          </cell>
        </row>
        <row r="19922">
          <cell r="E19922">
            <v>1247053292169</v>
          </cell>
          <cell r="F19922" t="str">
            <v>Garantizar la atención oportuna de controles prenatales y trabajo de parto mediante la formación técnica, capacitando a los habitantes de la zona rural como parteras(os) del municipio de Aracataca Magdalena.</v>
          </cell>
        </row>
        <row r="19923">
          <cell r="E19923">
            <v>1247053292177</v>
          </cell>
          <cell r="F19923" t="str">
            <v xml:space="preserve">Fortalecer la practica de la medicina tradicional de las comunidades afrodescendiente mediante el acceso a la formación técnica en salud y capacitaciones dirigida a la misma comunidad rural del municipio de Aracataca Magdalena. </v>
          </cell>
        </row>
        <row r="19924">
          <cell r="E19924">
            <v>1247189283417</v>
          </cell>
          <cell r="F19924" t="str">
            <v>Valorar, adecuar y dotar los puestos de  salud habilitados a la fecha para mejorar el servicio de salud que reciben los habitantes de la zona rural del municipio de  Ciénaga (Magdalena).</v>
          </cell>
        </row>
        <row r="19925">
          <cell r="E19925">
            <v>1247189283474</v>
          </cell>
          <cell r="F19925" t="str">
            <v xml:space="preserve">Gestionar el análisis de la suficiencia de Talento Humano en salud THS en el municipio de Ciénaga, con la finalidad de promover la formación de personas interesadas. </v>
          </cell>
        </row>
        <row r="19926">
          <cell r="E19926">
            <v>1247189283518</v>
          </cell>
          <cell r="F19926" t="str">
            <v xml:space="preserve">Valorar y construir puestos de salud en zona rural y zona rural dispersa, del municipio de Ciénaga  (Magdalena), para mejorar la prestación del servicio de salud. </v>
          </cell>
        </row>
        <row r="19927">
          <cell r="E19927">
            <v>1247189283524</v>
          </cell>
          <cell r="F19927" t="str">
            <v xml:space="preserve">Diseñar e implementar estrategias para la promoción, prevención del consumo de SPA, así como la RUTA INTEGRAL DE ATENCIÓN EN SALUD para trastornos debido a uso de sustancias psicoactivas y adicciones en el municipio de Ciénaga (Magdalena) con priorización en zona rural y rural dispersa. </v>
          </cell>
        </row>
        <row r="19928">
          <cell r="E19928">
            <v>1247189283536</v>
          </cell>
          <cell r="F19928" t="str">
            <v xml:space="preserve">Garantizar la implementación de la Ruta de Promoción y Mantenimiento de la salud en el municipio de Ciénaga (Magdalena), priorizando la zona rural y zona rural dispersa por parte de las entidades garantes del derecho a la salud. </v>
          </cell>
        </row>
        <row r="19929">
          <cell r="E19929">
            <v>1247189283590</v>
          </cell>
          <cell r="F19929" t="str">
            <v xml:space="preserve">Diseñar estrategia para el suministro de medicamentos de manera oportuna, a los habitantes de la zona rural y rural dispersa por parte de las EPS y Dirección Local de Salud en el municipio de Ciénaga (Magdalena). </v>
          </cell>
        </row>
        <row r="19930">
          <cell r="E19930">
            <v>1247189283661</v>
          </cell>
          <cell r="F19930" t="str">
            <v>Evaluar la pertinencia de la construcción de Centros de Salud con servicio de farmacia y transporte asistencial de pacientes en la zona rural y zona rural dispersa.</v>
          </cell>
        </row>
        <row r="19931">
          <cell r="E19931">
            <v>1247189283678</v>
          </cell>
          <cell r="F19931" t="str">
            <v xml:space="preserve"> Gestionar la evaluación de los niveles de atención en salud en el municipio de Ciénaga (Magdalena), de acuerdo al análisis situacional en salud que permita contemplar la posibilidad de elevar el nivel de atención en los puestos de salud de la zona rural y rural dispersa, especialmente en: Siberia, Palmor, Sevillano, San Pedro y Cordobita. </v>
          </cell>
        </row>
        <row r="19932">
          <cell r="E19932">
            <v>1247189283727</v>
          </cell>
          <cell r="F19932" t="str">
            <v>Diseñar una Estrategia sobre Salud Mental Positiva por parte de los agentes del Sistema de Salud, a ser implementada en el THS y la comunidad, con la finalidad de mejorar la calidad y la humanización en la prestación de los servicios de salud del municipio de Ciénaga (Magdalena).</v>
          </cell>
        </row>
        <row r="19933">
          <cell r="E19933">
            <v>1247189283748</v>
          </cell>
          <cell r="F19933" t="str">
            <v xml:space="preserve">Inspección, vigilancia y control a la prestación de servicios de salud de pueblos indígenas residentes del municipio de Ciénaga con la finalidad de fortalecer la garantía del goce efectivo del derecho a la salud.  </v>
          </cell>
        </row>
        <row r="19934">
          <cell r="E19934">
            <v>1247189283752</v>
          </cell>
          <cell r="F19934" t="str">
            <v xml:space="preserve">Diseñar un programa de capacitación en primeros auxilios con enfoque de género en el municipio de Ciénaga (Magdalena) con prioridad en zona rural y zona rural dispersa. </v>
          </cell>
        </row>
        <row r="19935">
          <cell r="E19935">
            <v>1247189283753</v>
          </cell>
          <cell r="F19935" t="str">
            <v xml:space="preserve">Garantizar a los jóvenes de la zona rural y zona rural dispersa del municipio de Ciénaga (Magdalena) el acceso a la educación en sexualidad, derechos sexuales y derechos reproductivos. </v>
          </cell>
        </row>
        <row r="19936">
          <cell r="E19936">
            <v>1247189283755</v>
          </cell>
          <cell r="F19936" t="str">
            <v>Gestionar la atención psicosocial a mujeres victimas de violencia intrafamiliar y de conflicto armado del municipio de Ciénega (Magdalena), especialmente en zona rural y zona rural dispersa.</v>
          </cell>
        </row>
        <row r="19937">
          <cell r="E19937">
            <v>1247189283759</v>
          </cell>
          <cell r="F19937" t="str">
            <v>Realizar jornadas de salud integral periódicas y oportunas a las comunidades residentes en la zona rural y rural dispersa del municipio de Ciénaga (Magdalena).</v>
          </cell>
        </row>
        <row r="19938">
          <cell r="E19938">
            <v>1247189283762</v>
          </cell>
          <cell r="F19938" t="str">
            <v>Consultar, concertar, diseñar e implementar un modelo de atención en salud etnocultural, acorde a los saberes tradicionales y ancestrales de los consejos comunitarios de las comunidades negras del municipio de Ciénaga con el acompañamiento y asistencia técnica del Ministerio de Salud y Protección Social conjuntamente con la dirección local de salud.</v>
          </cell>
        </row>
        <row r="19939">
          <cell r="E19939">
            <v>1247288278289</v>
          </cell>
          <cell r="F19939" t="str">
            <v>Adecuar la infraestructura física de los puestos de salud de la zona rural  del municipio de Fundación (Magdalena).</v>
          </cell>
        </row>
        <row r="19940">
          <cell r="E19940">
            <v>1247288278359</v>
          </cell>
          <cell r="F19940" t="str">
            <v>Construir puestos de  salud para mejorar la atención en salud que reciben los habitantes de la zona rural del municipio de Fundación (Magdalena).</v>
          </cell>
        </row>
        <row r="19941">
          <cell r="E19941">
            <v>1247288278425</v>
          </cell>
          <cell r="F19941" t="str">
            <v>Garantizar la dotación permanente  de equipos, suministros e insumos en  los puestos de salud,  para mejorar la prestación de los servicios en las zonas rurales y rurales dispersas del  Municipio de Fundación (Magdalena).</v>
          </cell>
        </row>
        <row r="19942">
          <cell r="E19942">
            <v>1247288278462</v>
          </cell>
          <cell r="F19942" t="str">
            <v>Diseñar e implementar un proceso de inducción, reinducción y desarrollo de capacidades al talento humano que presta servicios de salud en el municipio de Fundación Magdalena.</v>
          </cell>
        </row>
        <row r="19943">
          <cell r="E19943">
            <v>1247288278500</v>
          </cell>
          <cell r="F19943" t="str">
            <v>Adquirir tres  (3)  ambulancias con disponibilidad, para el transporte urgente de pacientes de las zonas rurales y rurales dispersas del municipio de Fundación (Magdalena).</v>
          </cell>
        </row>
        <row r="19944">
          <cell r="E19944">
            <v>1247288278527</v>
          </cell>
          <cell r="F19944" t="str">
            <v>Diseñar e implementar estrategias y mecanismos para garantizar el suministro de medicamentos a los pacientes de las zonas rurales y rural dispersa del municipio de Fundación  (Magdalena).</v>
          </cell>
        </row>
        <row r="19945">
          <cell r="E19945">
            <v>1247288278546</v>
          </cell>
          <cell r="F19945" t="str">
            <v xml:space="preserve">Implementar la ruta de de promoción y mantenimiento de la salud en las zonas rurales y rural dispersa  del municipio de Fundación (Magdalena), a través de la articulación con ESE, Hospitales y EPS tituladas. </v>
          </cell>
        </row>
        <row r="19946">
          <cell r="E19946">
            <v>1247288278578</v>
          </cell>
          <cell r="F19946" t="str">
            <v>Garantizar el acceso oportuno servicios de salud especializados de mediana complejidad en el municipio de Fundación Magdalena.</v>
          </cell>
        </row>
        <row r="19947">
          <cell r="E19947">
            <v>1247001302113</v>
          </cell>
          <cell r="F19947" t="str">
            <v>Garantizar la atención a la  Primera Infancia, según modalidad pertinente, para el desarrollo integral de los infantes y su entorno, en la zona rural del municipio de Santa Marta (Magdalena).</v>
          </cell>
        </row>
        <row r="19948">
          <cell r="E19948">
            <v>1247001302166</v>
          </cell>
          <cell r="F19948" t="str">
            <v xml:space="preserve">Mejorar infraestructura educativa en todos los establecimientos educativos que lo requieran en la zona rural del municipio de Santa Marta (Magdalena). </v>
          </cell>
        </row>
        <row r="19949">
          <cell r="E19949">
            <v>1247001302185</v>
          </cell>
          <cell r="F19949" t="str">
            <v xml:space="preserve">Construir aulas nuevas que por análisis técnico corresponda en la zona rural del municipio de Santa Marta (Magdalena). </v>
          </cell>
        </row>
        <row r="19950">
          <cell r="E19950">
            <v>1247001302197</v>
          </cell>
          <cell r="F19950" t="str">
            <v xml:space="preserve">Construir baterías sanitarias en los establecimientos educativos que lo requieran en la zona rural del municipio de Santa Marta (Magdalena). </v>
          </cell>
        </row>
        <row r="19951">
          <cell r="E19951">
            <v>1247001302211</v>
          </cell>
          <cell r="F19951" t="str">
            <v xml:space="preserve">Construir bibliotecas en los establecimientos educativos que lo requieran en la zona rural del municipio de Santa Marta (Magdalena). </v>
          </cell>
        </row>
        <row r="19952">
          <cell r="E19952">
            <v>1247001302226</v>
          </cell>
          <cell r="F19952" t="str">
            <v>Construir espacios multipropósito en los establecimientos educativos que lo requieran en la zona rural del municipio de Santa Marta (Magdalena).</v>
          </cell>
        </row>
        <row r="19953">
          <cell r="E19953">
            <v>1247001302232</v>
          </cell>
          <cell r="F19953" t="str">
            <v>Construir restaurantes escolares en los establecimientos educativos donde se requiera en la zona rural del municipio de Santa Marta (Magdalena).</v>
          </cell>
        </row>
        <row r="19954">
          <cell r="E19954">
            <v>1247001302251</v>
          </cell>
          <cell r="F19954" t="str">
            <v xml:space="preserve">Construir sala de informática en los establecimientos educativos que lo requieran en la zona rural del municipio de Santa Marta (Magdalena). </v>
          </cell>
        </row>
        <row r="19955">
          <cell r="E19955">
            <v>1247001302258</v>
          </cell>
          <cell r="F19955" t="str">
            <v xml:space="preserve">Construir sedes educativas nuevas de acuerdo con el análisis de cobertura poblacional en la zona rural del municipio de Santa Marta (Magdalena). </v>
          </cell>
        </row>
        <row r="19956">
          <cell r="E19956">
            <v>1247001302278</v>
          </cell>
          <cell r="F19956" t="str">
            <v>Reubicar sedes de Establecimientos Educativos que lo requieran de la zona rural del municipio de Santa Marta (Magdalena).</v>
          </cell>
        </row>
        <row r="19957">
          <cell r="E19957">
            <v>1247001302312</v>
          </cell>
          <cell r="F19957" t="str">
            <v>Construir infraestructura de recreación y deporte para tener espacios para el desarrollo físico y el buen aprovechamiento del tiempo libre de los estudiantes de la zona rural del municipio de Santa Marta (Magdalena).</v>
          </cell>
        </row>
        <row r="19958">
          <cell r="E19958">
            <v>1247001302320</v>
          </cell>
          <cell r="F19958" t="str">
            <v>Construir cerramiento en los establecimientos educativos que lo requieran en la zona rural del municipio de Santa Marta (Magdalena).</v>
          </cell>
        </row>
        <row r="19959">
          <cell r="E19959">
            <v>1247001302366</v>
          </cell>
          <cell r="F19959" t="str">
            <v>Asignar la planta docente, haciendo nombramientos que corresponda con calidad y pertinencia a los establecimientos educativos de la zona rural del municipio de Santa Marta (Magdalena).</v>
          </cell>
        </row>
        <row r="19960">
          <cell r="E19960">
            <v>1247001302376</v>
          </cell>
          <cell r="F19960" t="str">
            <v>Asignar planta administrativa según necesidades, para los establecimientos educativos de la zona rural del municipio de Santa Marta (Magdalena).</v>
          </cell>
        </row>
        <row r="19961">
          <cell r="E19961">
            <v>1247001302383</v>
          </cell>
          <cell r="F19961" t="str">
            <v>Asignar Docentes orientadores según necesidades, para los establecimientos educativos de la zona rural del municipio de Santa Marta (Magdalena).</v>
          </cell>
        </row>
        <row r="19962">
          <cell r="E19962">
            <v>1247001302404</v>
          </cell>
          <cell r="F19962" t="str">
            <v xml:space="preserve">Dotar de manera general a los establecimientos educativos de la zona rural del municipio de Santa Marta (Magdalena). </v>
          </cell>
        </row>
        <row r="19963">
          <cell r="E19963">
            <v>1247001302408</v>
          </cell>
          <cell r="F19963" t="str">
            <v>Dotar de computadores y equipos tecnológicos a los establecimientos educativos con el fin de que los estudiantes se formen de manera integral en la zona rural del municipio de Santa Marta (Magdalena)</v>
          </cell>
        </row>
        <row r="19964">
          <cell r="E19964">
            <v>1247001302425</v>
          </cell>
          <cell r="F19964" t="str">
            <v xml:space="preserve">Implementar programa de transporte escolar que sea oportuno y constante (40 semanas) según calendario escolar, de calidad y pertinente para la zona rural del municipio de Santa Marta (Magdalena). </v>
          </cell>
        </row>
        <row r="19965">
          <cell r="E19965">
            <v>1247001302432</v>
          </cell>
          <cell r="F19965" t="str">
            <v xml:space="preserve">Mejorar el programa de Alimentación Escolar PAE, para que sea de calidad, sea oportuno y con cobertura en los establecimientos educativos de la zona rural del municipio de Santa Marta (Magdalena). </v>
          </cell>
        </row>
        <row r="19966">
          <cell r="E19966">
            <v>1247001302497</v>
          </cell>
          <cell r="F19966" t="str">
            <v xml:space="preserve">Abrir educación media en establecimientos educativos que según las condiciones lo requieran, en la zona rural del municipio de Santa Marta (Magdalena). </v>
          </cell>
        </row>
        <row r="19967">
          <cell r="E19967">
            <v>1247001302503</v>
          </cell>
          <cell r="F19967" t="str">
            <v>Abrir educación secundaria en los establecimientos educativos que lo requieran para garantizar el acceso y permanencia de los niños y jóvenes de la zona rural del municipio de Santa Marta (Magdalena).</v>
          </cell>
        </row>
        <row r="19968">
          <cell r="E19968">
            <v>1247001302507</v>
          </cell>
          <cell r="F19968" t="str">
            <v xml:space="preserve">Implementar media técnica en los establecimientos educativos en donde se requiera en la zona rural del municipio de Santa Marta (Magdalena). </v>
          </cell>
        </row>
        <row r="19969">
          <cell r="E19969">
            <v>1247001302517</v>
          </cell>
          <cell r="F19969" t="str">
            <v xml:space="preserve">Reapertura de sedes educativas de la zona rural del municipio de Santa Marta (Magdalena). </v>
          </cell>
        </row>
        <row r="19970">
          <cell r="E19970">
            <v>1247001302575</v>
          </cell>
          <cell r="F19970" t="str">
            <v xml:space="preserve">Implementar proyectos pedagógicos transversales para el crecimiento integral de los estudiantes de los establecimientos educativos de la zona rural del municipio de Santa Marta (Magdalena). </v>
          </cell>
        </row>
        <row r="19971">
          <cell r="E19971">
            <v>1247001302579</v>
          </cell>
          <cell r="F19971" t="str">
            <v xml:space="preserve">Implementar proyecto de escuela de padres en los establecimientos educativos en la zona rural del municipio de Santa Marta (Magdalena). </v>
          </cell>
        </row>
        <row r="19972">
          <cell r="E19972">
            <v>1247001302587</v>
          </cell>
          <cell r="F19972" t="str">
            <v>Diseñar e implementar un programa de formación para los docentes, orientadores y directivos de la zona rural del municipio de Santa Marta, Magdalena.</v>
          </cell>
        </row>
        <row r="19973">
          <cell r="E19973">
            <v>1247001302599</v>
          </cell>
          <cell r="F19973" t="str">
            <v>Diseñar e implementar una política de incentivos a los docentes, directivos y orientadores de la zona rural, para el municipio de Santa Marta, Magdalena.</v>
          </cell>
        </row>
        <row r="19974">
          <cell r="E19974">
            <v>1247001302612</v>
          </cell>
          <cell r="F19974" t="str">
            <v xml:space="preserve">Implementar programa de alfabetización que reduzca los índices de analfabetismo en la población adulta, con énfasis en la mujer de la zona rural del municipio de Santa Marta (Magdalena). </v>
          </cell>
        </row>
        <row r="19975">
          <cell r="E19975">
            <v>1247001302618</v>
          </cell>
          <cell r="F19975" t="str">
            <v xml:space="preserve">Implementar programa de Educación de Adultos (Ciclos 3, 4, 5 y 6) para la población adulta, con énfasis en la mujer de la zona rural del municipio de Santa Marta </v>
          </cell>
        </row>
        <row r="19976">
          <cell r="E19976">
            <v>1247001302632</v>
          </cell>
          <cell r="F19976" t="str">
            <v xml:space="preserve">Implementar programas de formación para el trabajo y desarrollo humano pertinentes, priorizando las mujeres de la zona rural del municipio de Santa Marta (Magdalena). </v>
          </cell>
        </row>
        <row r="19977">
          <cell r="E19977">
            <v>1247001302694</v>
          </cell>
          <cell r="F19977" t="str">
            <v>Estructurar un modelo de educación para la ruralidad del municipio de Santa Marta, Magdalena</v>
          </cell>
        </row>
        <row r="19978">
          <cell r="E19978">
            <v>1247001302705</v>
          </cell>
          <cell r="F19978" t="str">
            <v>Dotar a los estudiantes de kit escolar y uniformes de los establecimientos educativos de la zona rural del municipio de Santa Marta (Magdalena)</v>
          </cell>
        </row>
        <row r="19979">
          <cell r="E19979">
            <v>1247001302741</v>
          </cell>
          <cell r="F19979" t="str">
            <v>Construir infraestructura cultural para la práctica y manifestación de expresiones artísticas y culturales de la comunidad en la zona rural del municipio de Santa Marta (Magdalena).</v>
          </cell>
        </row>
        <row r="19980">
          <cell r="E19980">
            <v>1247001302749</v>
          </cell>
          <cell r="F19980" t="str">
            <v xml:space="preserve">Implementar programa de formación artística y cultural con su respectiva dotación para la práctica de distintas expresiones artísticas en la zona rural del municipio de Santa Marta (Magdalena). </v>
          </cell>
        </row>
        <row r="19981">
          <cell r="E19981">
            <v>1247001302755</v>
          </cell>
          <cell r="F19981" t="str">
            <v xml:space="preserve">Construir infraestructura de recreación y deporte para tener espacios para garantizar la práctica del deporte en la zona rural del municipio de Santa Marta (Magdalena). </v>
          </cell>
        </row>
        <row r="19982">
          <cell r="E19982">
            <v>1247001302759</v>
          </cell>
          <cell r="F19982" t="str">
            <v xml:space="preserve">Implementar programa de recreación y deporte con su respectiva dotación, para el perfeccionamiento de la cultura deportiva en la zona rural del municipio de Santa Marta (Magdalena). </v>
          </cell>
        </row>
        <row r="19983">
          <cell r="E19983">
            <v>1247001302779</v>
          </cell>
          <cell r="F19983" t="str">
            <v>Ampliar la oferta de programas de formación técnica, tecnológica y profesional que permita que los jóvenes rurales puedan tener accesos a los centro de formación en el municipio de Santa Marta (Magdalena).</v>
          </cell>
        </row>
        <row r="19984">
          <cell r="E19984">
            <v>1247001302797</v>
          </cell>
          <cell r="F19984" t="str">
            <v>Abrir una sede del SENA en el área rural  del municipio de Santa Marta, Magdalena.</v>
          </cell>
        </row>
        <row r="19985">
          <cell r="E19985">
            <v>1247001302812</v>
          </cell>
          <cell r="F19985" t="str">
            <v xml:space="preserve">Implementar programa de becas y subsidios de sostenimiento en educación superior que garantice el acceso a carreras técnicas tecnológicas y profesionales, priorizando a las mujeres de la población rural del municipio de Santa Marta (Magdalena). </v>
          </cell>
        </row>
        <row r="19986">
          <cell r="E19986">
            <v>1247001302829</v>
          </cell>
          <cell r="F19986" t="str">
            <v xml:space="preserve">Implementar la cátedra en Etnoeducación Afro para que desde el PEI, se rescaten las tradiciones y costumbres de la comunidad en el municipio de Santa Marta (Magdalena). </v>
          </cell>
        </row>
        <row r="19987">
          <cell r="E19987">
            <v>1247001302919</v>
          </cell>
          <cell r="F19987" t="str">
            <v>Ampliar el cupo para matricula primer semestre de los diferentes programas ofrecidos en la Universidad del Magdalena, para atender a la población rural del municipio de Santa Marta, Magdalena.</v>
          </cell>
        </row>
        <row r="19988">
          <cell r="E19988">
            <v>1247053291823</v>
          </cell>
          <cell r="F19988" t="str">
            <v>Garantizar la ampliación de la política de Primera Infancia de Cero a Siempre, en sus distintas modalidades, teniendo en cuenta el enfoque diferencial (Afro), en la zona rural del municipio de Aracataca (Magdalena).</v>
          </cell>
        </row>
        <row r="19989">
          <cell r="E19989">
            <v>1247053291830</v>
          </cell>
          <cell r="F19989" t="str">
            <v>Construir sedes educativas nuevas de acuerdo con el análisis de cobertura poblacional en la zona rural del municipio de Aracataca (Magdalena).</v>
          </cell>
        </row>
        <row r="19990">
          <cell r="E19990">
            <v>1247053291831</v>
          </cell>
          <cell r="F19990" t="str">
            <v>Construir aulas nuevas que por análisis técnico corresponda en la zona rural del municipio de Aracataca (Magdalena).</v>
          </cell>
        </row>
        <row r="19991">
          <cell r="E19991">
            <v>1247053291832</v>
          </cell>
          <cell r="F19991" t="str">
            <v>Construir baterías sanitarias en los establecimientos educativos que lo requieran en la zona rural del municipio de Aracataca (Magdalena).</v>
          </cell>
        </row>
        <row r="19992">
          <cell r="E19992">
            <v>1247053291836</v>
          </cell>
          <cell r="F19992" t="str">
            <v>Mejorar infraestructura educativa en todos los establecimientos educativos que lo requieran en la zona rural del municipio de Aracataca (Magdalena).</v>
          </cell>
        </row>
        <row r="19993">
          <cell r="E19993">
            <v>1247053291842</v>
          </cell>
          <cell r="F19993" t="str">
            <v>Construir restaurantes escolares en los establecimientos educativos donde se requiera en la zona rural del municipio de Aracataca (Magdalena).</v>
          </cell>
        </row>
        <row r="19994">
          <cell r="E19994">
            <v>1247053291853</v>
          </cell>
          <cell r="F19994" t="str">
            <v>Adecuar la planta física de los establecimientos educativos que por análisis técnicos lo requieran para brindar un ambiente favorable para el aprendizaje, en la zona rural del municipio de Aracataca (Magdalena).</v>
          </cell>
        </row>
        <row r="19995">
          <cell r="E19995">
            <v>1247053291863</v>
          </cell>
          <cell r="F19995" t="str">
            <v>Asignar la planta docente calificado, pertinente y con el perfil especifico que corresponda a los establecimientos educativos en la zona rural del municipio de Aracataca (Magdalena).</v>
          </cell>
        </row>
        <row r="19996">
          <cell r="E19996">
            <v>1247053291866</v>
          </cell>
          <cell r="F19996" t="str">
            <v>Asignar planta de personal administrativo (Vigilantes y personal de limpieza) en los establecimientos educativos que lo requieran en la zona rural del municipio de Aracataca (Magdalena).</v>
          </cell>
        </row>
        <row r="19997">
          <cell r="E19997">
            <v>1247053291872</v>
          </cell>
          <cell r="F19997" t="str">
            <v>Asignar la planta de personal orientador para los establecimientos educativos en donde se requiera en la zona rural del municipio de Aracataca (Magdalena).</v>
          </cell>
        </row>
        <row r="19998">
          <cell r="E19998">
            <v>1247053291881</v>
          </cell>
          <cell r="F19998" t="str">
            <v>Implementar un plan de seguimiento del cumplimiento de política de calidad y cobertura (que hacer docente) en los establecimientos educativos de la zona rural del municipio de Aracataca (Magdalena).</v>
          </cell>
        </row>
        <row r="19999">
          <cell r="E19999">
            <v>1247053291897</v>
          </cell>
          <cell r="F19999" t="str">
            <v>Implementar programa de Alimentación Escolar PAE con criterios de calidad, oportunidad y cobertura en los establecimientos educativos en la zona rural del municipio de Aracataca (Magdalena).</v>
          </cell>
        </row>
        <row r="20000">
          <cell r="E20000">
            <v>1247053291900</v>
          </cell>
          <cell r="F20000" t="str">
            <v>Implementar programa de transporte escolar que sea oportuno y constante (40 semanas) según calendario escolar, de calidad y pertinente para la zona rural del municipio de Aracataca (Magdalena).</v>
          </cell>
        </row>
        <row r="20001">
          <cell r="E20001">
            <v>1247053291903</v>
          </cell>
          <cell r="F20001" t="str">
            <v>Implementar programa de alfabetización que reduzca los índices de analfabetismo en la población adulta  en la zona rural del municipio de Aracataca (Magdalena).</v>
          </cell>
        </row>
        <row r="20002">
          <cell r="E20002">
            <v>1247053291939</v>
          </cell>
          <cell r="F20002" t="str">
            <v>Implementar la modalidad media técnica en agropecuaria, en la institución educativa (Buenos Aires) del corregimiento de Buenos Aires de la zona rural del municipio de Aracataca (Magdalena).</v>
          </cell>
        </row>
        <row r="20003">
          <cell r="E20003">
            <v>1247053291944</v>
          </cell>
          <cell r="F20003" t="str">
            <v>Ampliar la oferta de programas técnicos y tecnológicos con pertinencia para la población rural del municipio de Aracataca (Magdalena).</v>
          </cell>
        </row>
        <row r="20004">
          <cell r="E20004">
            <v>1247053291987</v>
          </cell>
          <cell r="F20004" t="str">
            <v>Garantizar el acceso a la formación técnica en salud de las personas de la región. Capacitándose como promotores, auxiliares y otros afines. con capacidad de brindar atención en salud a los habitantes de la zona rural del municipio de Aracataca Magdalena.</v>
          </cell>
        </row>
        <row r="20005">
          <cell r="E20005">
            <v>1247053292002</v>
          </cell>
          <cell r="F20005" t="str">
            <v xml:space="preserve">Construir bibliotecas en los establecimientos educativos que lo requieran en la zona rural del municipio de Aracataca (Magdalena). </v>
          </cell>
        </row>
        <row r="20006">
          <cell r="E20006">
            <v>1247053292030</v>
          </cell>
          <cell r="F20006" t="str">
            <v>Implementar programa de becas y subsidios de sostenimiento en educación superior para la población de la zona rural del municipio de Aracataca (Magdalena).</v>
          </cell>
        </row>
        <row r="20007">
          <cell r="E20007">
            <v>1247053292057</v>
          </cell>
          <cell r="F20007" t="str">
            <v xml:space="preserve">Dotar de computadores y equipos tecnológicos a los establecimientos educativos con el fin de que los estudiantes se formen de manera integral en la zona rural del municipio de Aracataca (Magdalena). </v>
          </cell>
        </row>
        <row r="20008">
          <cell r="E20008">
            <v>1247053292062</v>
          </cell>
          <cell r="F20008" t="str">
            <v>Construir infraestructura de recreación y deporte para tener espacios para el desarrollo físico y el buen aprovechamiento del tiempo libre en la zona rural del municipio de Aracataca (Magdalena).</v>
          </cell>
        </row>
        <row r="20009">
          <cell r="E20009">
            <v>1247053292073</v>
          </cell>
          <cell r="F20009" t="str">
            <v>Dotar de manera general (mobiliario, material pedagógico, tableros, biblioteca) entre otros, a los establecimientos educativos de la zona rural del municipio de Aracataca (Magdalena).</v>
          </cell>
        </row>
        <row r="20010">
          <cell r="E20010">
            <v>1247053292107</v>
          </cell>
          <cell r="F20010" t="str">
            <v>Construir infraestructura cultural (Casa de la Cultura) para la formación artística y la realización de eventos culturales, el fortalecimiento de la cultura Afrocolombiana y sus costumbres, en la zona rural del municipio de Aracataca (Magdalena).</v>
          </cell>
        </row>
        <row r="20011">
          <cell r="E20011">
            <v>1247053292111</v>
          </cell>
          <cell r="F20011" t="str">
            <v>Implementar programa de formación artística y cultural con su respectiva dotación con enfoque diferencial (Afro) en la zona rural del municipio de Aracataca (Magdalena).</v>
          </cell>
        </row>
        <row r="20012">
          <cell r="E20012">
            <v>1247053292113</v>
          </cell>
          <cell r="F20012" t="str">
            <v>Implementar programa de recreación y deporte con su respectiva dotación, para la educación corporal y el buen manejo del tiempo libre en la zona rural del municipio de Aracataca (Magdalena).</v>
          </cell>
        </row>
        <row r="20013">
          <cell r="E20013">
            <v>1247053292117</v>
          </cell>
          <cell r="F20013" t="str">
            <v>Implementar proyecto de escuela de padres para la capacitación en diversos temas en los establecimientos educativos en la zona rural del municipio de Aracataca (Magdalena).</v>
          </cell>
        </row>
        <row r="20014">
          <cell r="E20014">
            <v>1247053292120</v>
          </cell>
          <cell r="F20014" t="str">
            <v>Implementar proyectos pedagógicos en gestión de negocios rurales y emprendimiento para los estudiantes de los establecimientos educativos de la zona rural de Aracataca (Magdalena).</v>
          </cell>
        </row>
        <row r="20015">
          <cell r="E20015">
            <v>1247053292133</v>
          </cell>
          <cell r="F20015" t="str">
            <v xml:space="preserve">Abrir educación secundaria en establecimientos educativos que según análisis de cobertura lo requieran en la zona rural del municipio de Aracataca (Magdalena). </v>
          </cell>
        </row>
        <row r="20016">
          <cell r="E20016">
            <v>1247053292137</v>
          </cell>
          <cell r="F20016" t="str">
            <v>Fortalecer los procesos de etnoeducación (Afro), desde el PEI para que responda a las tradiciones y costumbres de la comunidad de la zona rural del municipio de Aracataca (Magdalena).</v>
          </cell>
        </row>
        <row r="20017">
          <cell r="E20017">
            <v>1247053292142</v>
          </cell>
          <cell r="F20017" t="str">
            <v xml:space="preserve">Implementar programas de básica y media priorizando a la mujer en la zona rural del municipio de Aracataca (Magdalena). </v>
          </cell>
        </row>
        <row r="20018">
          <cell r="E20018">
            <v>1247053292146</v>
          </cell>
          <cell r="F20018" t="str">
            <v xml:space="preserve">Implementar programa de inclusión educativa para atender a la población en condición de discapacidad de la zona rural del municipio de Aracataca (Magdalena). </v>
          </cell>
        </row>
        <row r="20019">
          <cell r="E20019">
            <v>1247053292150</v>
          </cell>
          <cell r="F20019" t="str">
            <v xml:space="preserve">Implementar programas de formación para el trabajo y desarrollo humano pertinentes, priorizando a las mujeres de la zona rural del municipio de Aracataca (Magdalena) </v>
          </cell>
        </row>
        <row r="20020">
          <cell r="E20020">
            <v>1247053292151</v>
          </cell>
          <cell r="F20020" t="str">
            <v xml:space="preserve">Dotar a los estudiantes de kit escolar y uniformes de los establecimientos educativos de la zona rural del municipio de Aracataca (Magdalena). </v>
          </cell>
        </row>
        <row r="20021">
          <cell r="E20021">
            <v>1247053292153</v>
          </cell>
          <cell r="F20021" t="str">
            <v>Construir salón de informática en los establecimientos educativos que lo requieran en la zona rural del municipio de Aracataca (Magdalena).</v>
          </cell>
        </row>
        <row r="20022">
          <cell r="E20022">
            <v>1247053292157</v>
          </cell>
          <cell r="F20022" t="str">
            <v>Mejorar el tramite de la entrega del subsidio económico del programa jóvenes en acción, en la zona rural del municipio de Aracataca (Magdalena).</v>
          </cell>
        </row>
        <row r="20023">
          <cell r="E20023">
            <v>1247189283296</v>
          </cell>
          <cell r="F20023" t="str">
            <v xml:space="preserve">Implementar los distintos programas propuestos desde la Política de Primera Infancia de Cero a Siempre para promover el desarrollo integral de los infantes, con enfoque diferencial étnico y territorial en la zona rural del Municipio de Ciénaga (Magdalena). </v>
          </cell>
        </row>
        <row r="20024">
          <cell r="E20024">
            <v>1247189283364</v>
          </cell>
          <cell r="F20024" t="str">
            <v xml:space="preserve">Mejorar infraestructura educativa en todos los establecimientos educativos que lo requieran en la zona rural del municipio de Ciénaga (Magdalena). </v>
          </cell>
        </row>
        <row r="20025">
          <cell r="E20025">
            <v>1247189283372</v>
          </cell>
          <cell r="F20025" t="str">
            <v xml:space="preserve">Construir internados, con enfoque diferencial étnico y territorial en las instituciones educativas ubicadas en los corregimientos de el Palmor, San Pedro y San Javier de la zona rural del municipio de Ciénaga (Magdalena).  </v>
          </cell>
        </row>
        <row r="20026">
          <cell r="E20026">
            <v>1247189283400</v>
          </cell>
          <cell r="F20026" t="str">
            <v>Construir sedes educativas nuevas donde se requieran de acuerdo al análisis de cobertura poblacional y al diagnostico de infraestructura en la zona rural del municipio de Ciénaga (Magdalena).</v>
          </cell>
        </row>
        <row r="20027">
          <cell r="E20027">
            <v>1247189283401</v>
          </cell>
          <cell r="F20027" t="str">
            <v xml:space="preserve">Construir baterías sanitarias en los establecimientos educativos que lo requieran en la zona rural del municipio de Ciénaga (Magdalena). </v>
          </cell>
        </row>
        <row r="20028">
          <cell r="E20028">
            <v>1247189283408</v>
          </cell>
          <cell r="F20028" t="str">
            <v>Construir aulas nuevas en los establecimientos educativos donde se requiera,  en la zona rural del municipio de Ciénaga (Magdalena).</v>
          </cell>
        </row>
        <row r="20029">
          <cell r="E20029">
            <v>1247189283439</v>
          </cell>
          <cell r="F20029" t="str">
            <v xml:space="preserve">Actualizar el diagnostico de garantía de los derechos de primera infancia, teniendo en cuenta el enfoque étnico y territorial; en la zona rural del municipio de Ciénaga (Magdalena). </v>
          </cell>
        </row>
        <row r="20030">
          <cell r="E20030">
            <v>1247189283455</v>
          </cell>
          <cell r="F20030" t="str">
            <v xml:space="preserve">Abrir educación secundaria en los establecimientos educativos que por análisis técnico lo requieran para garantizar el acceso a la educación en la zona rural del municipio de Ciénaga (Magdalena). </v>
          </cell>
        </row>
        <row r="20031">
          <cell r="E20031">
            <v>1247189283478</v>
          </cell>
          <cell r="F20031" t="str">
            <v>Gestionar la reconversión de la media académica, en media técnica en las instituciones educativas de la zona rural del municipio   municipio de Ciénaga (Magdalena) que lo requieran, de acuerdo a la vocación del territorio.</v>
          </cell>
        </row>
        <row r="20032">
          <cell r="E20032">
            <v>1247189283482</v>
          </cell>
          <cell r="F20032" t="str">
            <v>Asignar la planta docente que docente que le corresponda a los establecimientos educativos de la zona rural del municipio de Ciénaga (Magdalena).</v>
          </cell>
        </row>
        <row r="20033">
          <cell r="E20033">
            <v>1247189283495</v>
          </cell>
          <cell r="F20033" t="str">
            <v>Diseñar e Implementar proyectos pedagógicos productivos con huertas y enfoque industrial y empresarial, para el desarrollo de conocimientos pertinentes al territorio en la zona rural del municipio de Ciénaga (Magdalena).</v>
          </cell>
        </row>
        <row r="20034">
          <cell r="E20034">
            <v>1247189283496</v>
          </cell>
          <cell r="F20034" t="str">
            <v>Fortalecer la implementación de proyectos pedagógicos transversales que promuevan la educación en ciudadanía, cátedra de paz y derechos humanos, educación sexual, prevención del embarazo adolescente, prevención del riesgo y medio ambiente entre otros, en los establecimientos educativos de la zona rural del municipio de Ciénega (Magdalena).</v>
          </cell>
        </row>
        <row r="20035">
          <cell r="E20035">
            <v>1247189283587</v>
          </cell>
          <cell r="F20035" t="str">
            <v>Mejorar el programa de Alimentación Escolar PAE para los establecimientos educativos de la zona rural del municipio de Ciénaga (Magdalena).</v>
          </cell>
        </row>
        <row r="20036">
          <cell r="E20036">
            <v>1247189283599</v>
          </cell>
          <cell r="F20036" t="str">
            <v xml:space="preserve">Dotar de computadores y equipos tecnológicos a los establecimientos educativos con el fin de que los estudiantes se formen de manera integral en la zona rural del municipio de Ciénaga (Magdalena). </v>
          </cell>
        </row>
        <row r="20037">
          <cell r="E20037">
            <v>1247189283602</v>
          </cell>
          <cell r="F20037" t="str">
            <v>Dotar de manera general los establecimientos educativos de acuerdo a sus necesidades y requerimientos de la zona rural del municipio de Ciénaga (Magdalena).</v>
          </cell>
        </row>
        <row r="20038">
          <cell r="E20038">
            <v>1247189283611</v>
          </cell>
          <cell r="F20038" t="str">
            <v>Formar a los docentes de la zona rural del municipio de Ciénega (Magdalena), con programas pertinentes y de calidad para el desarrollo profesional y mejoramiento en su labor.</v>
          </cell>
        </row>
        <row r="20039">
          <cell r="E20039">
            <v>1247189283614</v>
          </cell>
          <cell r="F20039" t="str">
            <v xml:space="preserve">Implementar programa de fortalecimiento para docentes de las comunidades Afro de la zona rural del municipio de Ciénega (Magdalena). </v>
          </cell>
        </row>
        <row r="20040">
          <cell r="E20040">
            <v>1247189283617</v>
          </cell>
          <cell r="F20040" t="str">
            <v xml:space="preserve">Implementar programa de transporte escolar que preste un servicio oportuno, de calidad y pertinente para la zona rural del municipio de Ciénaga (Magdalena). </v>
          </cell>
        </row>
        <row r="20041">
          <cell r="E20041">
            <v>1247189283632</v>
          </cell>
          <cell r="F20041" t="str">
            <v xml:space="preserve">Implementar programa de becas y subsidios de sostenimiento, para el acceso y permanencia de estudiantes de la zona rural del municipio de Ciénaga (Magdalena).  </v>
          </cell>
        </row>
        <row r="20042">
          <cell r="E20042">
            <v>1247189283634</v>
          </cell>
          <cell r="F20042" t="str">
            <v>Ampliar la oferta de programas de educación superior (técnica, tecnológica y universitaria) pertinentes y de calidad para la población rural del municipio de Ciénaga (Magdalena).</v>
          </cell>
        </row>
        <row r="20043">
          <cell r="E20043">
            <v>1247189283644</v>
          </cell>
          <cell r="F20043" t="str">
            <v>Construir infraestructura de recreación y deporte para tener espacios de entretenimiento, aprovechamiento del tiempo libre en la zona rural del municipio de Ciénaga (Magdalena).</v>
          </cell>
        </row>
        <row r="20044">
          <cell r="E20044">
            <v>1247189283647</v>
          </cell>
          <cell r="F20044" t="str">
            <v xml:space="preserve">Construir infraestructura para la cultura, que sirva como espacios para la integración comunitaria y la práctica de expresiones artísticas en la zona rural del municipio de Ciénaga (Magdalena). </v>
          </cell>
        </row>
        <row r="20045">
          <cell r="E20045">
            <v>1247189283650</v>
          </cell>
          <cell r="F20045" t="str">
            <v xml:space="preserve">Implementar un programa de fortalecimiento del patrimonio cultural e histórico y de formación artística que permita el desarrollo de las expresiones culturales y la visibilización de las mismas en la zona rural del municipio de Ciénaga (Magdalena). </v>
          </cell>
        </row>
        <row r="20046">
          <cell r="E20046">
            <v>1247189283656</v>
          </cell>
          <cell r="F20046" t="str">
            <v>Implementar programa de recreación y deporte para la educación corporal y el buen manejo del tiempo libre en la zona rural del municipio de Ciénaga (Magdalena).</v>
          </cell>
        </row>
        <row r="20047">
          <cell r="E20047">
            <v>1247189283659</v>
          </cell>
          <cell r="F20047" t="str">
            <v xml:space="preserve">Implementar un programa de alfabetización que reduzca los índices de analfabetismo en la población adulta de la zona rural del municipio de Ciénaga (Magdalena). </v>
          </cell>
        </row>
        <row r="20048">
          <cell r="E20048">
            <v>1247189283681</v>
          </cell>
          <cell r="F20048" t="str">
            <v>Construir alojamiento digno para docentes en las sedes educativas de la ruralidad del municipio de Ciénaga (Magdalena) que lo requieran.</v>
          </cell>
        </row>
        <row r="20049">
          <cell r="E20049">
            <v>1247189283685</v>
          </cell>
          <cell r="F20049" t="str">
            <v>Mejorar los restaurantes escolares según las necesidades identificadas, en los establecimientos educativos de la zona rural del Municipio de Ciénaga (Magdalena).</v>
          </cell>
        </row>
        <row r="20050">
          <cell r="E20050">
            <v>1247189283695</v>
          </cell>
          <cell r="F20050" t="str">
            <v>Construir escenarios recreativos y deportivos en los establecimientos educativos de la zona rural del Municipio de Ciénaga (Magdalena) que lo requieran.</v>
          </cell>
        </row>
        <row r="20051">
          <cell r="E20051">
            <v>1247189283698</v>
          </cell>
          <cell r="F20051" t="str">
            <v>Implementar programa de educación para jóvenes y  adultos en básica y media, para la población rural del municipio de Ciénaga (Magdalena).</v>
          </cell>
        </row>
        <row r="20052">
          <cell r="E20052">
            <v>1247189283704</v>
          </cell>
          <cell r="F20052" t="str">
            <v>Implementar programas de formación para el trabajo y el desarrollo humano pertinentes, para la población rural del municipio de Ciénaga (Magdalena), priorizando a la mujeres, víctimas, LGBTI y población en condición de discapacidad, con enfoque étnico y de género.</v>
          </cell>
        </row>
        <row r="20053">
          <cell r="E20053">
            <v>1247189283708</v>
          </cell>
          <cell r="F20053" t="str">
            <v>Fortalecer e implementar un programa de inclusión educativa para atender de manera pertinente y con calidad  a las poblaciones diversas ( condición de discapacidad, LGBTI, víctimas, étnicas) de la zona rural del municipio de Ciénaga (Magdalena).</v>
          </cell>
        </row>
        <row r="20054">
          <cell r="E20054">
            <v>1247189283729</v>
          </cell>
          <cell r="F20054" t="str">
            <v>Construir restaurantes escolares con su dotación en los establecimientos educativos que lo requieran en la zona rural del municipio de Ciénega (Magdalena).</v>
          </cell>
        </row>
        <row r="20055">
          <cell r="E20055">
            <v>1247288278472</v>
          </cell>
          <cell r="F20055" t="str">
            <v>Garantizar la Atención Integral a la primera infancia en la modalidad pertinente para la zona rural del Municipio de Fundación (Magdalena).</v>
          </cell>
        </row>
        <row r="20056">
          <cell r="E20056">
            <v>1247288278486</v>
          </cell>
          <cell r="F20056" t="str">
            <v>Asignar planta de personal administrativo en los establecimientos educativos de la zona rural del municipio de Fundación (Magdalena).</v>
          </cell>
        </row>
        <row r="20057">
          <cell r="E20057">
            <v>1247288278487</v>
          </cell>
          <cell r="F20057" t="str">
            <v>Formar a los docentes con criterio de calidad y pertinencia para la zona rural del municipio de Fundación (Magdalena).</v>
          </cell>
        </row>
        <row r="20058">
          <cell r="E20058">
            <v>1247288278503</v>
          </cell>
          <cell r="F20058" t="str">
            <v>Dotar de computadores y equipos tecnológicos a los establecimientos educativos de la zona rural del municipio de Fundación (Magdalena).</v>
          </cell>
        </row>
        <row r="20059">
          <cell r="E20059">
            <v>1247288278509</v>
          </cell>
          <cell r="F20059" t="str">
            <v>Implementar un programa de transporte escolar, de manera oportuna (40 semanas), de calidad (seguridad para los estudiantes) y pertinente para la zona rural del Municipio de Fundación (Magdalena).</v>
          </cell>
        </row>
        <row r="20060">
          <cell r="E20060">
            <v>1247288278511</v>
          </cell>
          <cell r="F20060" t="str">
            <v>Mejorar el programa de alimentación escolar PAE, para los establecimientos educativos de la zona rural del municipio de Fundación (Magdalena).</v>
          </cell>
        </row>
        <row r="20061">
          <cell r="E20061">
            <v>1247288278519</v>
          </cell>
          <cell r="F20061" t="str">
            <v>Asignar la planta docente que le corresponda a los establecimientos educativos de la zona rural del municipio de Fundación (Magdalena).</v>
          </cell>
        </row>
        <row r="20062">
          <cell r="E20062">
            <v>1247288278522</v>
          </cell>
          <cell r="F20062" t="str">
            <v>Dotar de manera general a los establecimientos educativos de acuerdo a sus necesidades y requerimientos en la zona rural del municipio de Fundación (Magdalena).</v>
          </cell>
        </row>
        <row r="20063">
          <cell r="E20063">
            <v>1247288278524</v>
          </cell>
          <cell r="F20063" t="str">
            <v>Asignar la planta de personal orientador que le corresponda a los establecimientos educativos de la zona rural del municipio de Fundación (Magdalena).</v>
          </cell>
        </row>
        <row r="20064">
          <cell r="E20064">
            <v>1247288278530</v>
          </cell>
          <cell r="F20064" t="str">
            <v>Ampliar e Implementar programas de educación superior pertinentes y de calidad para la población rural del municipio de Fundación (Magdalena).</v>
          </cell>
        </row>
        <row r="20065">
          <cell r="E20065">
            <v>1247288278532</v>
          </cell>
          <cell r="F20065" t="str">
            <v>Implementar programas de becas y subsidios de sostenimiento en educación superior para la población de la zona rural del municipio de Fundación (Magdalena).</v>
          </cell>
        </row>
        <row r="20066">
          <cell r="E20066">
            <v>1247288278537</v>
          </cell>
          <cell r="F20066" t="str">
            <v>Implementar un Programa de alfabetización para población adulta de la zona rural del municipio de Fundación (Magdalena).</v>
          </cell>
        </row>
        <row r="20067">
          <cell r="E20067">
            <v>1247288278539</v>
          </cell>
          <cell r="F20067" t="str">
            <v>Mejorar los restaurantes escolares según requerimientos, en los establecimientos educativos de la zona rural del Municipio de Fundación (Magdalena).</v>
          </cell>
        </row>
        <row r="20068">
          <cell r="E20068">
            <v>1247288278541</v>
          </cell>
          <cell r="F20068" t="str">
            <v xml:space="preserve">Mejorar la infraestructura educativa de los establecimientos educativos que lo requieran en la zona rural del municipio de Fundación (Magdalena). </v>
          </cell>
        </row>
        <row r="20069">
          <cell r="E20069">
            <v>1247288278545</v>
          </cell>
          <cell r="F20069" t="str">
            <v>Construir internado en la Institución Educativa Juan Francisco Ospina en el corregimiento Santa Clara del municipio de Fundación (Magdalena).</v>
          </cell>
        </row>
        <row r="20070">
          <cell r="E20070">
            <v>1247288278548</v>
          </cell>
          <cell r="F20070" t="str">
            <v>Construir infraestructura de recreación y deporte en la zona rural de municipio de Fundación (Magdalena).</v>
          </cell>
        </row>
        <row r="20071">
          <cell r="E20071">
            <v>1247288278551</v>
          </cell>
          <cell r="F20071" t="str">
            <v>Construir sedes nuevas de acuerdo al análisis de cobertura poblacional en la zona rural del municipio de Fundación (Magdalena).</v>
          </cell>
        </row>
        <row r="20072">
          <cell r="E20072">
            <v>1247288278553</v>
          </cell>
          <cell r="F20072" t="str">
            <v>Construir aulas nuevas en los establecimientos educativos donde se requiera,  en la zona rural del municipio de Fundación (Magdalena).</v>
          </cell>
        </row>
        <row r="20073">
          <cell r="E20073">
            <v>1247288278557</v>
          </cell>
          <cell r="F20073" t="str">
            <v>Construir baterías sanitarias en los establecimientos educativos que lo requieran en la zona rural del municipio de Fundación (Magdalena).</v>
          </cell>
        </row>
        <row r="20074">
          <cell r="E20074">
            <v>1247288278559</v>
          </cell>
          <cell r="F20074" t="str">
            <v>Construir infraestructura de cultural  según requerimientos en la zona rural del municipio de Fundación (Magdalena).</v>
          </cell>
        </row>
        <row r="20075">
          <cell r="E20075">
            <v>1247288278562</v>
          </cell>
          <cell r="F20075" t="str">
            <v>Implementar programa de formación artística y cultural en la zona rural del municipio de Fundación (Magdalena).</v>
          </cell>
        </row>
        <row r="20076">
          <cell r="E20076">
            <v>1247288278565</v>
          </cell>
          <cell r="F20076" t="str">
            <v>Diseñar e implementar un programa de formación a familias de la primera infancia, con el fin de fortalecerlas en la promoción del desarrollo integral de los niños y niñas.</v>
          </cell>
        </row>
        <row r="20077">
          <cell r="E20077">
            <v>1247288278576</v>
          </cell>
          <cell r="F20077" t="str">
            <v>Construir espacios multipropósito en los establecimientos educativo que lo requieran en la zona rural del municipio de Fundación (Magdalena).</v>
          </cell>
        </row>
        <row r="20078">
          <cell r="E20078">
            <v>1247288278579</v>
          </cell>
          <cell r="F20078" t="str">
            <v>Construir aula multiple en los establecimientos educativo que lo requieran en la zona rural del municipio de Fundación (Magdalena).</v>
          </cell>
        </row>
        <row r="20079">
          <cell r="E20079">
            <v>1247288278584</v>
          </cell>
          <cell r="F20079" t="str">
            <v>Gestionar que los lineamientos para la atencion en la modalidad FAMI sea diferenciales, teniendo en cuenta la cultura alimentaria de la de la población Afro, en la zona rural del municipio de Fundación - Magdalena.</v>
          </cell>
        </row>
        <row r="20080">
          <cell r="E20080">
            <v>1247288278586</v>
          </cell>
          <cell r="F20080" t="str">
            <v>Implementar la Escuela de Padres en los establecimientos educativos de la zona rural del municipio de Fundación</v>
          </cell>
        </row>
        <row r="20081">
          <cell r="E20081">
            <v>1247288278594</v>
          </cell>
          <cell r="F20081" t="str">
            <v>Implementar programas de formación deportiva en la zona rural del municipio de Fundación (Magdalena).</v>
          </cell>
        </row>
        <row r="20082">
          <cell r="E20082">
            <v>1247288278597</v>
          </cell>
          <cell r="F20082" t="str">
            <v xml:space="preserve">Implementar programa de educación para adultos en básica y media, para la población rural del municipio de Fundación. </v>
          </cell>
        </row>
        <row r="20083">
          <cell r="E20083">
            <v>1247288278602</v>
          </cell>
          <cell r="F20083" t="str">
            <v>Construir restaurantes escolares en los establecimientos educativos que lo requieran en la zona rural del municipio de Fundación (Magdalena).</v>
          </cell>
        </row>
        <row r="20084">
          <cell r="E20084">
            <v>1247288278610</v>
          </cell>
          <cell r="F20084" t="str">
            <v xml:space="preserve">Fortalecer los procesos de etnoeducación, desde el PEI; para que responda a las tradiciones y costumbres de la comunidad de la zona rural del municipio de Fundación - Magdalena. </v>
          </cell>
        </row>
        <row r="20085">
          <cell r="E20085">
            <v>1247288278616</v>
          </cell>
          <cell r="F20085" t="str">
            <v>Implementar programas de formación para el trabajo y desarrollo pertinentes, priorizando a las mujeres de la zona rural del municipio de Fundación - Magdalena.</v>
          </cell>
        </row>
        <row r="20086">
          <cell r="E20086">
            <v>1247001302035</v>
          </cell>
          <cell r="F20086" t="str">
            <v>Adelantar estudios, diseños y construcción de sistemas de acueductos veredales que beneficien a las familias que habitan la zona rural del municipio de Santa Marta (Magdalena).</v>
          </cell>
        </row>
        <row r="20087">
          <cell r="E20087">
            <v>1247001302065</v>
          </cell>
          <cell r="F20087" t="str">
            <v>Diseñar e implementar soluciones individuales para el acceso al agua, apta para su consumo, que beneficie las zonas rurales dispersas del municipio de Santa Marta (Magdalena).</v>
          </cell>
        </row>
        <row r="20088">
          <cell r="E20088">
            <v>1247001302086</v>
          </cell>
          <cell r="F20088" t="str">
            <v>Diseñar e implementar estrategia de protección y conservación de las fuentes hídricas que proveen el agua de uso y consumo humano del área rural del municipio de Santa Marta (Magdalena).</v>
          </cell>
        </row>
        <row r="20089">
          <cell r="E20089">
            <v>1247001302121</v>
          </cell>
          <cell r="F20089" t="str">
            <v>Diseñar e implementar estrategia integral para el manejo de residuos sólidos, bajo la política basura cero, para beneficiar a las familias de la zona rural del municipio de Santa Marta (Magdalena).</v>
          </cell>
        </row>
        <row r="20090">
          <cell r="E20090">
            <v>1247001302223</v>
          </cell>
          <cell r="F20090" t="str">
            <v>Realizar estudios, diseños y formulación de proyectos para determinar el número de viviendas a reubicar por etapas de las familias rurales del municipio de Santa Marta (Magdalena), que se encuentran en zonas de alto riesgo.</v>
          </cell>
        </row>
        <row r="20091">
          <cell r="E20091">
            <v>1247001302273</v>
          </cell>
          <cell r="F20091" t="str">
            <v xml:space="preserve">Realizar estudios, diseños y construcción por etapas de baterías sanitarias y así contribuir a la disminución de los altos niveles de disposición de aguas residuales sin tratar en las zonas rurales dispersas del municipio de Santa Marta (Magdalena). </v>
          </cell>
        </row>
        <row r="20092">
          <cell r="E20092">
            <v>1247001302300</v>
          </cell>
          <cell r="F20092" t="str">
            <v>Adelantar estudios, diseños y construcción por etapas de sistemas de alcantarillado, que beneficien a las familias que habitan la zona rural del municipio de Santa Marta (Magdalena).</v>
          </cell>
        </row>
        <row r="20093">
          <cell r="E20093">
            <v>1247001302371</v>
          </cell>
          <cell r="F20093" t="str">
            <v>Realizar estudios, diseños y formulación de proyectos para la construcción por etapas de viviendas rurales nuevas y en sitio propio para las familias de la zonas veredales del municipio de Santa Marta (Magdalena).</v>
          </cell>
        </row>
        <row r="20094">
          <cell r="E20094">
            <v>1247001302398</v>
          </cell>
          <cell r="F20094" t="str">
            <v>Realizar estudios, diseños y formulación de proyectos para mejoramiento por etapas de las viviendas rurales para las familias de las zonas veredales del municipio de Santa Marta (Magdalena).</v>
          </cell>
        </row>
        <row r="20095">
          <cell r="E20095">
            <v>1247001302561</v>
          </cell>
          <cell r="F20095" t="str">
            <v xml:space="preserve">Gestionar ante las entidades administrativas, ambientales y policivas el  control y vigilancia del uso adecuado del agua y disposición final de los residuos en las zonas veredales del municipio de Santa Marta (Magdalena). </v>
          </cell>
        </row>
        <row r="20096">
          <cell r="E20096">
            <v>1247053291844</v>
          </cell>
          <cell r="F20096" t="str">
            <v>Adelantar estudios, diseños y construcción de viviendas rurales nuevas para superar las carencias de viviendas dignas de las familias rurales del municipio de Aracataca (Magdalena).</v>
          </cell>
        </row>
        <row r="20097">
          <cell r="E20097">
            <v>1247053291857</v>
          </cell>
          <cell r="F20097" t="str">
            <v>Adelantar estudios,diseños y mejoramiento de viviendas rurales para optimizar las condiciones de habitabilidad de las familias de los tres núcleos veredales del municipio de Aracataca (Magdalena).</v>
          </cell>
        </row>
        <row r="20098">
          <cell r="E20098">
            <v>1247053291870</v>
          </cell>
          <cell r="F20098" t="str">
            <v>Adelantar estudios,diseños y construcción de sistemas de acueductos veredales para asegurar la disponibilidad del agua en los centros poblados rurales del municipio Aracataca (Magdalena).</v>
          </cell>
        </row>
        <row r="20099">
          <cell r="E20099">
            <v>1247053291878</v>
          </cell>
          <cell r="F20099" t="str">
            <v>Diseñar e implementar estrategia de reforestación, protección y conservación de las fuentes hídricas que proveen el agua en la zona rural del municipio de Aracataca (Magdalena).</v>
          </cell>
        </row>
        <row r="20100">
          <cell r="E20100">
            <v>1247053291887</v>
          </cell>
          <cell r="F20100" t="str">
            <v>Adelantar estudios, diseños y construcción de alcantarillados, que contribuyan a la salud y bienestar de las familias de los centros poblados rurales del municipio de Aracataca (Magdalena).</v>
          </cell>
        </row>
        <row r="20101">
          <cell r="E20101">
            <v>1247053291898</v>
          </cell>
          <cell r="F20101" t="str">
            <v xml:space="preserve">Adelantar estudios, diseños y construcción de baterías sanitarias dirigidas a viviendas rurales dispersas de las veredas del municipio de Aracataca (Magdalena).   </v>
          </cell>
        </row>
        <row r="20102">
          <cell r="E20102">
            <v>1247053291907</v>
          </cell>
          <cell r="F20102" t="str">
            <v>Diseñar y construir soluciones individuales para proveer de manera permanente agua apta para el consumo humano en las zonas rurales dispersas del municipio Aracataca (Magdalena).</v>
          </cell>
        </row>
        <row r="20103">
          <cell r="E20103">
            <v>1247053291923</v>
          </cell>
          <cell r="F20103" t="str">
            <v>Diseñar y ejecutar estrategia integral para el manejo y destinación final de residuos sólidos para crear conciencia de la importancia de la separación, reciclaje y disposición adecuada de los residuos generados en las zonas rurales del municipio de Aracataca (Magdalena), bajo la iniciativa basura cero.</v>
          </cell>
        </row>
        <row r="20104">
          <cell r="E20104">
            <v>1247053291961</v>
          </cell>
          <cell r="F20104" t="str">
            <v xml:space="preserve"> Adelantar estudios e identificación de zonas de alto riesgo no mitigable para la reubicación de las viviendas que se encuentren en ellas, para proteger la vida y bienes de las familias ubicadas en las veredas del municipio Aracataca (Magdalena).</v>
          </cell>
        </row>
        <row r="20105">
          <cell r="E20105">
            <v>1247053291983</v>
          </cell>
          <cell r="F20105" t="str">
            <v>Gestionar la construcción de cementerios que beneficien a los  tres núcleos veredales del municipio Aracataca (Magdalena), para contar con un lugar adecuado para depositar los restos mortales de los habitantes de la zona rural del municipio de Aracataca (Magdalena).</v>
          </cell>
        </row>
        <row r="20106">
          <cell r="E20106">
            <v>1247053291999</v>
          </cell>
          <cell r="F20106" t="str">
            <v>Gestionar mejoras y mantenimiento del cementerio ubicado en el corregimiento de Buenos Aires, para contrarestar la afectación en la salud pública de las familias rurales del municipio de Aracataca (Magdalena).</v>
          </cell>
        </row>
        <row r="20107">
          <cell r="E20107">
            <v>1247189283289</v>
          </cell>
          <cell r="F20107" t="str">
            <v>Adelantar estudios, diseños y mejoramiento de viviendas rurales que mejoren las condiciones de habitabilidad de las familias de los seis núcleos veredales campesinos del municipio Ciénaga (Magdalena).</v>
          </cell>
        </row>
        <row r="20108">
          <cell r="E20108">
            <v>1247189283327</v>
          </cell>
          <cell r="F20108" t="str">
            <v>Adelantar los estudios para determinar las zonas de alto riesgo en las que se deban reubicar viviendas allí establecidas en las veredas del municipio de Ciénaga (Magdalena).</v>
          </cell>
        </row>
        <row r="20109">
          <cell r="E20109">
            <v>1247189283330</v>
          </cell>
          <cell r="F20109" t="str">
            <v>Adelantar estudios, diseños y construcción de viviendas rurales nuevas con enfoque diferencial, que permitan superar las carencias de viviendas dignas de las familias rurales del municipio de Ciénaga (Magdalena).</v>
          </cell>
        </row>
        <row r="20110">
          <cell r="E20110">
            <v>1247189283343</v>
          </cell>
          <cell r="F20110" t="str">
            <v>Diseñar e implementar estrategia integral para el manejo y destinación final de residuos sólidos, bajo la iniciativa basura cero en las zonas rurales del municipio Ciénaga (Magdalena).</v>
          </cell>
        </row>
        <row r="20111">
          <cell r="E20111">
            <v>1247189283352</v>
          </cell>
          <cell r="F20111" t="str">
            <v>Adelantar estudios, diseños y construcción de baterias sanitarias para viviendas rurales dispersas en las veredas del Municipio de Ciénaga (Magdalena).</v>
          </cell>
        </row>
        <row r="20112">
          <cell r="E20112">
            <v>1247189283365</v>
          </cell>
          <cell r="F20112" t="str">
            <v>Adelantar estudios, diseños y construcción de alcantarillado, que incluya asistencia técnica para mejorar las condiciones de vida de las familias veredales del municipio de Ciénaga (Magdalena).</v>
          </cell>
        </row>
        <row r="20113">
          <cell r="E20113">
            <v>1247189283387</v>
          </cell>
          <cell r="F20113" t="str">
            <v>Diseñar e implementar estrategias de reforestación, protección y conservación de las fuentes hídricas que proveen el agua para uso y consumo humano de la zona rural del municipio Ciénaga (Magdalena).</v>
          </cell>
        </row>
        <row r="20114">
          <cell r="E20114">
            <v>1247189283436</v>
          </cell>
          <cell r="F20114" t="str">
            <v xml:space="preserve">Adelantar estudios, diseños y construcción de sistema de acueductos veredales para los centros poblados rurales del municipio Ciénaga (Magdalena). </v>
          </cell>
        </row>
        <row r="20115">
          <cell r="E20115">
            <v>1247189283449</v>
          </cell>
          <cell r="F20115" t="str">
            <v>Diseñar y construir soluciones individuales de acceso al agua, para el beneficio de las familias de las zonas rurales dispersas del municipio Ciénaga (Magdalena).</v>
          </cell>
        </row>
        <row r="20116">
          <cell r="E20116">
            <v>1247288278209</v>
          </cell>
          <cell r="F20116" t="str">
            <v>Adelantar estudios, diseños y mejoramiento de las viviendas rurales para beneficiar a las familias de los seis núcleos veredales campesinos del Municipio Fundación (Magdalena).</v>
          </cell>
        </row>
        <row r="20117">
          <cell r="E20117">
            <v>1247288278221</v>
          </cell>
          <cell r="F20117" t="str">
            <v>Diseñar e implementar estrategia de reforestación, conservación de las fuentes hídricas utilizadas para el acceso al agua de uso y consumo humano del área rural del Municipio Fundación (Magdalena).</v>
          </cell>
        </row>
        <row r="20118">
          <cell r="E20118">
            <v>1247288278254</v>
          </cell>
          <cell r="F20118" t="str">
            <v>Adelantar estudios, diseños y construcción de sistema de acueductos veredales para beneficiar a las familias de los centros poblados rurales del Municipio Fundación (Magdalena).</v>
          </cell>
        </row>
        <row r="20119">
          <cell r="E20119">
            <v>1247288278271</v>
          </cell>
          <cell r="F20119" t="str">
            <v>Diseñar e implementar soluciones individuales para el acceso al agua potable para beneficiar las zonas rurales dispersas del Municipio Fundación (Magdalena).</v>
          </cell>
        </row>
        <row r="20120">
          <cell r="E20120">
            <v>1247288278317</v>
          </cell>
          <cell r="F20120" t="str">
            <v>Adelantar estudios, diseños y construcción de baterías sanitarias para beneficiar las familias en las zonas dispersas de las veredas del Municipio de Fundación (Magdalena).</v>
          </cell>
        </row>
        <row r="20121">
          <cell r="E20121">
            <v>1247288278344</v>
          </cell>
          <cell r="F20121" t="str">
            <v>Diseñar e implementar estrategia integral para el manejo de residuos sólidos, para beneficiar a las familias de los seis núcleos veredales del Municipio Fundación (Magdalena).</v>
          </cell>
        </row>
        <row r="20122">
          <cell r="E20122">
            <v>1247288278385</v>
          </cell>
          <cell r="F20122" t="str">
            <v>Adelantar estudios y diseños para reasentamientos de viviendas ubicadas en zonas de alto riesgo no mitigable, con asistencia técnica para las veredas  del Municipio de Fundación (Magdalena).</v>
          </cell>
        </row>
        <row r="20123">
          <cell r="E20123">
            <v>1247288278454</v>
          </cell>
          <cell r="F20123" t="str">
            <v>Adelantar Estudios, Diseños y construcción de viviendas rurales nuevas para beneficiar a las familias de las veredas del Municipio de Fundación (Magdalena).</v>
          </cell>
        </row>
        <row r="20124">
          <cell r="E20124">
            <v>1247288278463</v>
          </cell>
          <cell r="F20124" t="str">
            <v>Adelantar estudios, diseños y construcción de alcantarillado, que incluya asistencia técnica para beneficiar los centros poblados rurales del Municipio de Fundación (Magdalena).</v>
          </cell>
        </row>
        <row r="20125">
          <cell r="E20125">
            <v>1247001302264</v>
          </cell>
          <cell r="F20125" t="str">
            <v>Formular y presentar proyectos productivos integrales en las líneas de Café mango, cacao, aguacate y musaseas en el municipio de Santa Martha (Magdalena)</v>
          </cell>
        </row>
        <row r="20126">
          <cell r="E20126">
            <v>1247001302337</v>
          </cell>
          <cell r="F20126" t="str">
            <v>Fortalecimiento de la cadena productiva de pesca y acuicultura a través de proyectos productivos integrales en el municipio de Santa Martha (Magdalena)</v>
          </cell>
        </row>
        <row r="20127">
          <cell r="E20127">
            <v>1247001302509</v>
          </cell>
          <cell r="F20127" t="str">
            <v>Diseñar e implementar una estrategia para la recuperación uso, conservación y mejoramiento de la flora y fauna en el municipio de Santa Marta (Magdalena).</v>
          </cell>
        </row>
        <row r="20128">
          <cell r="E20128">
            <v>1247001302563</v>
          </cell>
          <cell r="F20128" t="str">
            <v>Implementar y fortalecer el sistema productivo para especies pecuarias (Apicola, ovino y capino) en el Distrito De Santa Martha (Magdalena)</v>
          </cell>
        </row>
        <row r="20129">
          <cell r="E20129">
            <v>1247001302952</v>
          </cell>
          <cell r="F20129" t="str">
            <v>Establecer y Fortalecer las líneas de ahuyama, maíz, papaya, Guanábana, Yuca, Aji en el municipio de Santa Martha (Magdalena)</v>
          </cell>
        </row>
        <row r="20130">
          <cell r="E20130">
            <v>1247001303271</v>
          </cell>
          <cell r="F20130" t="str">
            <v>Realizar una actualización de la vocación del suelo en el Distrito Turístico e Historico de Santa Marta (Magdalena)</v>
          </cell>
        </row>
        <row r="20131">
          <cell r="E20131">
            <v>1247001303295</v>
          </cell>
          <cell r="F20131" t="str">
            <v>Reforestar y/o restaurar áreas de importancia estratégica para la conservación de los recursos naturales en el DTH Santa Marta (Magdalena)</v>
          </cell>
        </row>
        <row r="20132">
          <cell r="E20132">
            <v>1247001303331</v>
          </cell>
          <cell r="F20132" t="str">
            <v>Realizar estudios y diseños y construcción y/o adecuación de centros de acopio y transformación de productos agropecuarios en el DTH de Santa Marta (Magdalena).</v>
          </cell>
        </row>
        <row r="20133">
          <cell r="E20133">
            <v>1247001303349</v>
          </cell>
          <cell r="F20133" t="str">
            <v xml:space="preserve"> Implementar proyectos de extensión rural agropecuaria continua en el DHT de Santa Marta (Magdalena)  </v>
          </cell>
        </row>
        <row r="20134">
          <cell r="E20134">
            <v>1247001303416</v>
          </cell>
          <cell r="F20134" t="str">
            <v>Gestionar un programa de acceso a créditos, normalización de cartera y otras fuentes de financiación que fomenten proyectos agropecuarios en el DTCH de Santa Marta (Magdalena)</v>
          </cell>
        </row>
        <row r="20135">
          <cell r="E20135">
            <v>1247001303436</v>
          </cell>
          <cell r="F20135" t="str">
            <v>Implementar una estrategia para la creación y fortalecimiento de cooperativas, asociaciones y organizaciones comunitarias de carácter agropecuario en el DTCH de Santa Marta (Magdalena).</v>
          </cell>
        </row>
        <row r="20136">
          <cell r="E20136">
            <v>1247001303452</v>
          </cell>
          <cell r="F20136" t="str">
            <v xml:space="preserve">Diseñar e implementar una estrategia para la creación y fortalecimiento de cooperativas, asociaciones y organizaciones solidarias y comunitarias de carácter  no agropecuario  </v>
          </cell>
        </row>
        <row r="20137">
          <cell r="E20137">
            <v>1247001303466</v>
          </cell>
          <cell r="F20137" t="str">
            <v>Implementar y/o fortalecer estrategias de comercialización de los pequeños y medianos productores en el  DTCH Santa Marta (Magdalena).</v>
          </cell>
        </row>
        <row r="20138">
          <cell r="E20138">
            <v>1247001303487</v>
          </cell>
          <cell r="F20138" t="str">
            <v>Implementar proyectos productivos integrales en la línea de turismo, ecoturismo, etnoturismo, agroturismo, turismo de interés social y turismo de aventura en el DTCH de Santa Marta (Magdalena)</v>
          </cell>
        </row>
        <row r="20139">
          <cell r="E20139">
            <v>1247001303498</v>
          </cell>
          <cell r="F20139" t="str">
            <v>Gestionar el acceso real de los productores Agropecuarios al sistema de seguridad social de acuerdo con las necesidades rurales en el municipio de Santa Marta (Magdalena)</v>
          </cell>
        </row>
        <row r="20140">
          <cell r="E20140">
            <v>1247053291867</v>
          </cell>
          <cell r="F20140" t="str">
            <v>Dotar de un banco maquinarias, herramientas e insumos agropecuarios, para el mejoramiento de la producción en el municipio de Aracataca (Magdalena), que permita el mejorar la productividad de los cultivos de los campesinos y que este sea operado por las organizaciones de productores del municipio</v>
          </cell>
        </row>
        <row r="20141">
          <cell r="E20141">
            <v>1247053291889</v>
          </cell>
          <cell r="F20141" t="str">
            <v>Fomentar la creación y/o fortalecimiento de las cooperativas, asociaciones y organizaciones agropecuarios que les permita mejorar la distribución y comercialización de los productos agropecuarios y que garantice mejorar la calidad de vida de los asociados, las fuentes de ingreso y la generación de empleo en el municipio de Aracataca (Magdalena).</v>
          </cell>
        </row>
        <row r="20142">
          <cell r="E20142">
            <v>1247053291902</v>
          </cell>
          <cell r="F20142" t="str">
            <v>Gestionar a través de la UPRA la formulación del Plan de Ordenamiento Productivo productivo y social de la propiedad rural (OPSPR) en el Municipio de Aracataca (Magdalena)</v>
          </cell>
        </row>
        <row r="20143">
          <cell r="E20143">
            <v>1247053291906</v>
          </cell>
          <cell r="F20143" t="str">
            <v>Gestionar un acceso prioritario a programas de créditos y de fomento, y normalización de cartera para proyectos agropecuarios en el municipio Aracataca (Magdalena).</v>
          </cell>
        </row>
        <row r="20144">
          <cell r="E20144">
            <v>1247053291911</v>
          </cell>
          <cell r="F20144" t="str">
            <v>Implementar estrategias de comercialización para los pequeños y medianos productores, en el municipio de Aracataca  (Magdalena)</v>
          </cell>
        </row>
        <row r="20145">
          <cell r="E20145">
            <v>1247053291934</v>
          </cell>
          <cell r="F20145" t="str">
            <v>Implementar proyectos productivos integral en las líneas productivas de porcicultura, acuicultura, ganadería, fique, especies forestales, hortofrutícola, en el municipio de Aracataca (Magdalena), que cuenten con extensión agropecuaria (asistencia técnica),  acceso a canales de comercialización, acceso a soluciones de agua o drenaje, acceso a activos productivos</v>
          </cell>
        </row>
        <row r="20146">
          <cell r="E20146">
            <v>1247053291940</v>
          </cell>
          <cell r="F20146" t="str">
            <v>Implementar programas de forestación, reforestación para la conservación de la biodiversidad, cuyo proceso genere ingresos económicos a los campesinos en el municipio de Aracataca  (Magdalena)</v>
          </cell>
        </row>
        <row r="20147">
          <cell r="E20147">
            <v>1247053291948</v>
          </cell>
          <cell r="F20147" t="str">
            <v>Promover y fortalecer las actividades de artesanía, gastronomía y alfarería que generen ingresos a la mujer rural  dedicada a estos oficios en el municipio de Aracataca  (Magdalena). Estas iniciativas deben contar con capacitación técnica a las mujeres  interesadas en la confección artesanal, gastronomía y la fabricación de artesanía.</v>
          </cell>
        </row>
        <row r="20148">
          <cell r="E20148">
            <v>1247053291960</v>
          </cell>
          <cell r="F20148" t="str">
            <v>Acceder a servicios de extensión agropecuaria en el municipio de Aracataca (Magdalena) que contemple servicio de apoyo continuo al pequeño y mediano productor, que cuente con modelos agroecológicos de producción limpia, asistencia técnica, estudios y análisis de suelos, agua, certificación en buenas prácticas agrícolas y pecuarias.</v>
          </cell>
        </row>
        <row r="20149">
          <cell r="E20149">
            <v>1247053291971</v>
          </cell>
          <cell r="F20149" t="str">
            <v>Fortalecer los sistemas productivos de café especial, palma, banano, cacao y acuicultura en el municipio de Aracataca (Magdalena) a través de proyectos productivos integrales que permita aumentar la producción de los pequeños y medianos productores.</v>
          </cell>
        </row>
        <row r="20150">
          <cell r="E20150">
            <v>1247053291994</v>
          </cell>
          <cell r="F20150" t="str">
            <v>Formular e implementar proyectos productivos integrales en la línea de turismo, ecoturismo, etnoturismo, agroturismo y turismo de aventura en el municipio Aracataca (Magdalena) dirigido a las asociaciones turísticas y emprendedores, vinculando los sectores hoteleros, turísticos comerciales y agropecuarios del municipio</v>
          </cell>
        </row>
        <row r="20151">
          <cell r="E20151">
            <v>1247053292012</v>
          </cell>
          <cell r="F20151" t="str">
            <v xml:space="preserve">Implementar proyectos productivos integrales de transformación de productos agropecuarios en el municipio de Aracataca (Magdalena) que garantice mejorar la calidad de vida de los campesinos a través del valor agregado que se le genera al producto.  </v>
          </cell>
        </row>
        <row r="20152">
          <cell r="E20152">
            <v>1247053292033</v>
          </cell>
          <cell r="F20152" t="str">
            <v>Realizar estudios de prefactibilidad, factibilidad, estudios y diseños para la construcción de centros de acopio Agropecuarios operado por los productores del municipio de Aracataca (Magdalena)</v>
          </cell>
        </row>
        <row r="20153">
          <cell r="E20153">
            <v>1247053292048</v>
          </cell>
          <cell r="F20153" t="str">
            <v xml:space="preserve"> Establecer sistemas de riegos localizado (intra predial) que permita la tecnificación y el mejoramiento de la productividad en los predios rurales de los campesinos del municipio de Aracataca (Magdalena), a fin de aumentar la rentabilidad de las familias campesinas.</v>
          </cell>
        </row>
        <row r="20154">
          <cell r="E20154">
            <v>1247053292074</v>
          </cell>
          <cell r="F20154" t="str">
            <v>Diseñar e implementar estrategias que permitan la promoción, uso y consumo de insumos alimenticios de la región, mediante alianzas estratégicas entre campesinos y proveedores de servicios de alimentación escolar con el fin de incentivar a los productores del municipio de Aracataca (Magdalena)</v>
          </cell>
        </row>
        <row r="20155">
          <cell r="E20155">
            <v>1247189283460</v>
          </cell>
          <cell r="F20155" t="str">
            <v>Garantizar el acceso real de las comunidades rurales a programas de forestación y reforestación con especies nativas en áreas de importancia estratégica para la conservación de los recursos naturales, cuyo proceso genere ingresos económicos a los campesinos, en el municipio de Ciénaga (Magdalena).</v>
          </cell>
        </row>
        <row r="20156">
          <cell r="E20156">
            <v>1247189283621</v>
          </cell>
          <cell r="F20156" t="str">
            <v>Implementar programas de extensión rural agropecuaria para los pequeños y medianos productores del municipio de Ciénaga (Magdalena) en concordancia con el Plan Departamental de Extensión Agropecuaria.</v>
          </cell>
        </row>
        <row r="20157">
          <cell r="E20157">
            <v>1247189283630</v>
          </cell>
          <cell r="F20157" t="str">
            <v>Fortalecer el centro de investigación de Agrosavia con el fin de mejorar y generar semillas resistentes y con mayor productividad en el municipio de Ciénaga (Magdalena).</v>
          </cell>
        </row>
        <row r="20158">
          <cell r="E20158">
            <v>1247189283639</v>
          </cell>
          <cell r="F20158" t="str">
            <v>Fomentar la creación y/o fortalecimiento de las cooperativas, asociaciones y organizaciones solidarias de productores agropecuarios del municipio de Ciénaga (Magdalena)</v>
          </cell>
        </row>
        <row r="20159">
          <cell r="E20159">
            <v>1247189283658</v>
          </cell>
          <cell r="F20159" t="str">
            <v>Gestionar un acceso prioritario para campesinos pequeños productores a programas de créditos y de fomento a proyectos agropecuarios en el municipio de Ciénaga (Magdalena)</v>
          </cell>
        </row>
        <row r="20160">
          <cell r="E20160">
            <v>1247189283664</v>
          </cell>
          <cell r="F20160" t="str">
            <v>Implementar una estrategia de comercialización de los pequeños y medianos productores, en el municipio de Ciénaga (Magdalena).</v>
          </cell>
        </row>
        <row r="20161">
          <cell r="E20161">
            <v>1247189283673</v>
          </cell>
          <cell r="F20161" t="str">
            <v>Incentivar la creación de empresas prestadoras de servicios eco-turísticos, agro-turístico de carácter comunitario y sostenible en el municipio Ciénaga (Magdalena).</v>
          </cell>
        </row>
        <row r="20162">
          <cell r="E20162">
            <v>1247189283687</v>
          </cell>
          <cell r="F20162" t="str">
            <v>Realizar estudio de prefactibilidad y factibilidad y construcción de una empresa comunitaria de procesamiento y aprovechamiento de residuos sólidos para la producción de abono orgánico en el municipio de Ciénaga (Magdalena).</v>
          </cell>
        </row>
        <row r="20163">
          <cell r="E20163">
            <v>1247189283701</v>
          </cell>
          <cell r="F20163" t="str">
            <v>Fortalecer la cadena de pesca y acuicultura para las comunidades de pescadores en el Municipio de Ciénaga (Magdalena)</v>
          </cell>
        </row>
        <row r="20164">
          <cell r="E20164">
            <v>1247189283715</v>
          </cell>
          <cell r="F20164" t="str">
            <v>Fortalecer los sistemas productivos de Café, Cacao, Mango, Mora, Lulo y Plátano en el municipio de Ciénaga Magdalena.</v>
          </cell>
        </row>
        <row r="20165">
          <cell r="E20165">
            <v>1247189283716</v>
          </cell>
          <cell r="F20165" t="str">
            <v>Implementar proyectos productivos integrales alternativos de siembra de plantas medicinales y plantas aromatizadas para el uso de la Medicina Tradicional ancestral en el Municipio de Ciénaga, Magdalena.</v>
          </cell>
        </row>
        <row r="20166">
          <cell r="E20166">
            <v>1247189283723</v>
          </cell>
          <cell r="F20166" t="str">
            <v>Proyecto de fortalecimiento de la Cadena Apicola en el Municipio de Ciénaga, Magdalena</v>
          </cell>
        </row>
        <row r="20167">
          <cell r="E20167">
            <v>1247189283734</v>
          </cell>
          <cell r="F20167" t="str">
            <v>Realizar estudios de factibilidad y prefactivilidad técnica y financiera y la construcción de centros de acopio Agropecuarios operado por asociaciones de pequeños y medianos productores del municipio de Ciénaga (Magdalena) para las lineas productivas priorizadas en el municipio.</v>
          </cell>
        </row>
        <row r="20168">
          <cell r="E20168">
            <v>1247189283738</v>
          </cell>
          <cell r="F20168" t="str">
            <v>Diseñar e implementar una estrategia para Recuperación uso, conservación y mejoramiento de las semillas nativas, criollas y ancestrales en el municipio Ciénaga (Magdalena)</v>
          </cell>
        </row>
        <row r="20169">
          <cell r="E20169">
            <v>1247189284395</v>
          </cell>
          <cell r="F20169" t="str">
            <v>Proyecto para la creación y fortalecimiento de modelo de negocios de granjas integrales a partir de pequeñas unidades de producción para los campesinos de la Zona Rural del Municipio de Ciénaga, Magdalena.</v>
          </cell>
        </row>
        <row r="20170">
          <cell r="E20170">
            <v>1247288278210</v>
          </cell>
          <cell r="F20170" t="str">
            <v>Fortalecer los sistemas productivos de café, maíz, plátano, yuca y ñame en el municipio de Fundación (Magdalena), que permita aumentar la producción.</v>
          </cell>
        </row>
        <row r="20171">
          <cell r="E20171">
            <v>1247288278228</v>
          </cell>
          <cell r="F20171" t="str">
            <v>Implementar sistemas productivos de Aguacate y cacao en el municipio de Fundación (Magdalena), que permita aumentar la producción.</v>
          </cell>
        </row>
        <row r="20172">
          <cell r="E20172">
            <v>1247288278269</v>
          </cell>
          <cell r="F20172" t="str">
            <v>Realizar estudios de factibilidad y prefactivilidad técnico y financieros  y la construcción de centros de acopio Agropecuarios operado por los productores del municipio de  Fundación (Magdalena).</v>
          </cell>
        </row>
        <row r="20173">
          <cell r="E20173">
            <v>1247288278292</v>
          </cell>
          <cell r="F20173" t="str">
            <v>Acceder a servicios de extensión rural agropecuaria integral permanente en el municipio de Fundación (Magdalena), que contemple servicio de apoyo al pequeño, mediano y gran productor.</v>
          </cell>
        </row>
        <row r="20174">
          <cell r="E20174">
            <v>1247288278318</v>
          </cell>
          <cell r="F20174" t="str">
            <v>Realizar estudios de prefactivlidad y factivilidad y  la construcción de una planta de procesamiento de miel para fortalecer la cadena productiva de apicultura en el municipio de Fundación (Magdalena)</v>
          </cell>
        </row>
        <row r="20175">
          <cell r="E20175">
            <v>1247288278338</v>
          </cell>
          <cell r="F20175" t="str">
            <v xml:space="preserve">Fortalecer la cadena piscícola en el municipio de Fundación (Magdalena). </v>
          </cell>
        </row>
        <row r="20176">
          <cell r="E20176">
            <v>1247288278383</v>
          </cell>
          <cell r="F20176" t="str">
            <v>Fortalecer la cadena productiva de especies menores (Caprinos y avícolas) en el municipio de Fundación (Magdalena).</v>
          </cell>
        </row>
        <row r="20177">
          <cell r="E20177">
            <v>1247288278399</v>
          </cell>
          <cell r="F20177" t="str">
            <v>Gestionar proyectos productivos ganaderos en el municipio de Fundación (Magdalena)</v>
          </cell>
        </row>
        <row r="20178">
          <cell r="E20178">
            <v>1247288278404</v>
          </cell>
          <cell r="F20178" t="str">
            <v>Implementar una estrategia de generación de ingresos complementarios mediante la capacitación en transformación de alimentos, que contribuya a la seguridad alimentaria y nutricional de las familias rurales del municipio de Fundación</v>
          </cell>
        </row>
        <row r="20179">
          <cell r="E20179">
            <v>1247288278413</v>
          </cell>
          <cell r="F20179" t="str">
            <v>Implementar una estrategia de comercialización de los pequeños y medianos productores, en el municipio de Fundación (Magdalena).</v>
          </cell>
        </row>
        <row r="20180">
          <cell r="E20180">
            <v>1247288278422</v>
          </cell>
          <cell r="F20180" t="str">
            <v>Reforestar áreas de importancia estratégica para la conservación de los recursos naturales, cuyo proceso genere ingresos económicos a los campesinos, en el municipio de Fundación (Magdalena)</v>
          </cell>
        </row>
        <row r="20181">
          <cell r="E20181">
            <v>1247288278433</v>
          </cell>
          <cell r="F20181" t="str">
            <v>Diseñar e implementar una estrategia para Recuperación uso, conservación y mejoramiento de las semillas nativas, criollas y ancestrales en el municipio Fundación (Magdalena)</v>
          </cell>
        </row>
        <row r="20182">
          <cell r="E20182">
            <v>1247288278465</v>
          </cell>
          <cell r="F20182" t="str">
            <v xml:space="preserve">Generar e implementar una estrategia de empleabilidad para la población rural en el municipio de Fundación (Magdalena) </v>
          </cell>
        </row>
        <row r="20183">
          <cell r="E20183">
            <v>1247288278489</v>
          </cell>
          <cell r="F20183" t="str">
            <v>Fomentar la creación y/o Fortalecer las cooperativas, asociaciones y organizaciones solidarias de productores agropecuarios del municipio de Fundación (Magdalena).</v>
          </cell>
        </row>
        <row r="20184">
          <cell r="E20184">
            <v>1247288278515</v>
          </cell>
          <cell r="F20184" t="str">
            <v>Gestionar un acceso prioritario a programas de créditos y de fomento a proyectos agropecuarios en el municipio de  Fundación (Magdalena)</v>
          </cell>
        </row>
        <row r="20185">
          <cell r="E20185">
            <v>1247288278520</v>
          </cell>
          <cell r="F20185" t="str">
            <v>Fomentar la creación y/o Fortalecer las cooperativas, asociaciones y organizaciones solidarias de productores artesanales, manufactureros y turísticos del municipio de Fundación (Magdalena).</v>
          </cell>
        </row>
        <row r="20186">
          <cell r="E20186">
            <v>1247001302607</v>
          </cell>
          <cell r="F20186" t="str">
            <v>Construir participativamente, institucionalizar e implementar la Política Pública para la garanti´a progresiva del derecho a la alimentacio´n con enfoque diferencial de Santa Marta (Magdalena)</v>
          </cell>
        </row>
        <row r="20187">
          <cell r="E20187">
            <v>1247001302613</v>
          </cell>
          <cell r="F20187" t="str">
            <v>Conformar e Institucionalizar la mesa de participación ciudadana de seguridad alimentaria y nutricional de Santa Marta (Magdalena).</v>
          </cell>
        </row>
        <row r="20188">
          <cell r="E20188">
            <v>1247001302636</v>
          </cell>
          <cell r="F20188" t="str">
            <v>Diseñar e implementar proyectos autosostenibles para autoconsumo que incluyan granjas integrales familiares, para promover la  agricultura campesina, familiar y comunitaria de Santa Marta (Magdalena).</v>
          </cell>
        </row>
        <row r="20189">
          <cell r="E20189">
            <v>1247001302653</v>
          </cell>
          <cell r="F20189" t="str">
            <v>Diseñar e implementar un programa para promover la inclusión productiva de la mujer rural a través de la generación de proyectos productivos, transformación de productos alimentarios y mejoramiento de las condiciones de seguridad alimentaria y nutricional de las familias de Santa Marta (Magdalena).</v>
          </cell>
        </row>
        <row r="20190">
          <cell r="E20190">
            <v>1247001302662</v>
          </cell>
          <cell r="F20190" t="str">
            <v>Implementar la estrategia de atención integral en salud y nutrición con enfoque comunitario para niños y niñas menores de cinco años con desnutrición aguda en Santa Marta (Magdalena).</v>
          </cell>
        </row>
        <row r="20191">
          <cell r="E20191">
            <v>1247001302668</v>
          </cell>
          <cell r="F20191" t="str">
            <v>Fortalecer la ejecución del Programa RED EQUIDAD que contribuya al mejoramiento de las condiciones de seguridad alimentaria y nutricional y al reestablecimiento de derechos de las poblaciones vulnerables samarias.</v>
          </cell>
        </row>
        <row r="20192">
          <cell r="E20192">
            <v>1247001302680</v>
          </cell>
          <cell r="F20192" t="str">
            <v>Mejorar la calidad y la cobertura de los programas de alimentación dirigidos a la población en situación de vulnerabilidad de Santa Marta (Magdalena)</v>
          </cell>
        </row>
        <row r="20193">
          <cell r="E20193">
            <v>1247001302693</v>
          </cell>
          <cell r="F20193" t="str">
            <v>Implementar estrategias de atencio´n integral dirigidas a la proteccio´n del adulto mayor, de la zona rural y urbana de Santa Marta (Magdalena) y asi´ mejorar su calidad de vida.</v>
          </cell>
        </row>
        <row r="20194">
          <cell r="E20194">
            <v>1247001302701</v>
          </cell>
          <cell r="F20194" t="str">
            <v>Disen~ar e implementar programas en educacio´n alimentaria y nutricional (EAN), que incluya la promocio´n de ha´bitos alimentarios saludables, dirigido a la poblacio´n del Distrito de Santa Marta.</v>
          </cell>
        </row>
        <row r="20195">
          <cell r="E20195">
            <v>1247053292078</v>
          </cell>
          <cell r="F20195" t="str">
            <v>Implementar estrategias permanentes de atención integral dirigidas a proteger y mejorar la calidad de vida de las personas mayores, mediante la instalación y puesta en marcha de Centros Vida de la zona urbana y rural del municipio de Aracataca (Magdalena)</v>
          </cell>
        </row>
        <row r="20196">
          <cell r="E20196">
            <v>1247053292080</v>
          </cell>
          <cell r="F20196" t="str">
            <v>Implementar la estrategia de atención integral en salud y nutrición con enfoque comunitario, dirigido a niños y niñas con desnutrición aguda de la zona rural del municipio de Aracataca (Magdalena)</v>
          </cell>
        </row>
        <row r="20197">
          <cell r="E20197">
            <v>1247053292081</v>
          </cell>
          <cell r="F20197" t="str">
            <v>Mejorar la calidad y cobertura de los programas de alimentación dirigidos a la población en situación de vulnerabilidad, con el fin de garantizar el acceso y consumo de alimentos saludables a los habitantes de la zona rural del municipio de Aracataca (Magdalena).</v>
          </cell>
        </row>
        <row r="20198">
          <cell r="E20198">
            <v>1247053292084</v>
          </cell>
          <cell r="F20198" t="str">
            <v>Promover y fortalecer la práctica de mercados locales campesinos, para mejorar el acceso a alimentos sanos y nutritivos de las familias, que incluya programas de fortalecimiento de la asociatividad y procesos de comercialización sin intermediarios para el municipio de Aracataca  (Magdalena)</v>
          </cell>
        </row>
        <row r="20199">
          <cell r="E20199">
            <v>1247053292086</v>
          </cell>
          <cell r="F20199" t="str">
            <v>Diseñar e implementar estrategias para fomentar la agricultura campesina familiar y comunitaria (ACFC) dirigidas a fortalecer proyectos autosostenibles, impulsando la producción para el autoconsumo, la economía campesina, y el desarrollo del territorio del municipio de Aracataca (Magdalena).</v>
          </cell>
        </row>
        <row r="20200">
          <cell r="E20200">
            <v>1247053292089</v>
          </cell>
          <cell r="F20200" t="str">
            <v>Construir participativamente, institucionalizar  e implementar el plan para la garantía progresiva del derecho a la alimentación con enfoque diferencial y la mesa de participación ciudadana de seguridad alimentaria y nutricional del municipio de Aracataca (Magdalena).</v>
          </cell>
        </row>
        <row r="20201">
          <cell r="E20201">
            <v>1247053292090</v>
          </cell>
          <cell r="F20201" t="str">
            <v>Diseñar e implementar programas en educación alimentaria, que incluya la promoción de hábitos alimenticios saludables desde los hogares, para disminuir los niveles de desnutrición en la población rural del municipio de Aracataca (Magdalena).</v>
          </cell>
        </row>
        <row r="20202">
          <cell r="E20202">
            <v>1247053292091</v>
          </cell>
          <cell r="F20202" t="str">
            <v>Implementar un programa municipal que promueva la inclusión productiva de la mujer rural y la generación de ingresos complementarios a través de proyectos productivos para el autoconsumo y el mejoramiento de la seguridad alimentaria y nutricional de las familias del municipio de Aracataca. (Magdalena).</v>
          </cell>
        </row>
        <row r="20203">
          <cell r="E20203">
            <v>1247189283287</v>
          </cell>
          <cell r="F20203" t="str">
            <v>Formular e implementar la política municipal para la garantía progresiva del derecho a la alimentación del Municipio de Ciénaga, Magdalena.</v>
          </cell>
        </row>
        <row r="20204">
          <cell r="E20204">
            <v>1247189283325</v>
          </cell>
          <cell r="F20204" t="str">
            <v>Construir e institucionalizar la mesa de veeduría ciudadana a la política para la garantía progresiva del derecho a la alimentación del Municipio de Ciénaga (Magdalena).</v>
          </cell>
        </row>
        <row r="20205">
          <cell r="E20205">
            <v>1247189283336</v>
          </cell>
          <cell r="F20205" t="str">
            <v>Diseñar e implementar programas en educación alimentaria y nutricional (EAN), que incluya la promoción de hábitos alimenticios saludables, dirigido a la población rural del municipio de Ciénaga (Magdalena).</v>
          </cell>
        </row>
        <row r="20206">
          <cell r="E20206">
            <v>1247189283363</v>
          </cell>
          <cell r="F20206" t="str">
            <v>Diseñar y ejecutar proyectos autosostenibles de huertas agropecuarias caseras para producción y abastecimiento de alimentos sanos y nutritivos en la zona rural del municipio de Ciénaga (Magdalena).</v>
          </cell>
        </row>
        <row r="20207">
          <cell r="E20207">
            <v>1247189283413</v>
          </cell>
          <cell r="F20207" t="str">
            <v>Fomentar la creación, promoción y fortalecimiento de mercados o ferias locales campesinos, sin intermediarios, en la zona rural del municipio del municipio de Ciénaga (Magdalena).</v>
          </cell>
        </row>
        <row r="20208">
          <cell r="E20208">
            <v>1247189283464</v>
          </cell>
          <cell r="F20208" t="str">
            <v>Mejorar la calidad y cobertura de los programas de complementación alimentaria y nutricional para la población vulnerable de la zona rural del Municipio de Ciénaga (Magdalena), específicamente para grupos poblacionales como adulto mayor, niños y niñas menores de cinco años, discapacitados, y madres gestantes y lactantes.</v>
          </cell>
        </row>
        <row r="20209">
          <cell r="E20209">
            <v>1247189283469</v>
          </cell>
          <cell r="F20209" t="str">
            <v>Implementar el lineamiento integral de atención a la desnutrición aguda en niños y niñas menores de cinco años en el municipio de Ciénaga (Magdalena).</v>
          </cell>
        </row>
        <row r="20210">
          <cell r="E20210">
            <v>1247288278298</v>
          </cell>
          <cell r="F20210" t="str">
            <v>Conformar e institucionalizar la mesa de participación ciudadana de seguridad alimentaria y nutricional del municipio de Fundación (Magdalena).</v>
          </cell>
        </row>
        <row r="20211">
          <cell r="E20211">
            <v>1247288278339</v>
          </cell>
          <cell r="F20211" t="str">
            <v>Construir participativamente el plan municipal de garantía progresiva del derecho a la alimentación del municipio de Fundación Magdalena.</v>
          </cell>
        </row>
        <row r="20212">
          <cell r="E20212">
            <v>1247288278388</v>
          </cell>
          <cell r="F20212" t="str">
            <v>Diseñar e implementar proyectos autosostenibles de huertas agropecuarias caseras, para incentivar la ACFC,  en la zona rural del municipio de Fundación (Magdalena).</v>
          </cell>
        </row>
        <row r="20213">
          <cell r="E20213">
            <v>1247288278430</v>
          </cell>
          <cell r="F20213" t="str">
            <v>Diseñar e implementar una estrategia de educación alimentaria y nutricional que fomenten  hábitos alimentarios saludables de las familias de la zona rural del municipio de Fundación (Magdalena)</v>
          </cell>
        </row>
        <row r="20214">
          <cell r="E20214">
            <v>1247288278452</v>
          </cell>
          <cell r="F20214" t="str">
            <v>Implementar estrategias de atención nutricional, dirigida a la protección de las personas mayores de la zona rural del  municipio de Fundación (Magdalena).</v>
          </cell>
        </row>
        <row r="20215">
          <cell r="E20215">
            <v>1247288278475</v>
          </cell>
          <cell r="F20215" t="str">
            <v>Mejorar la calidad y la cobertura  de los programas de complementación alimentaría dirigidos a la población de  primera infancia de la zona rural del municipio de Fundación (Magdalena).</v>
          </cell>
        </row>
        <row r="20216">
          <cell r="E20216">
            <v>1247288278490</v>
          </cell>
          <cell r="F20216" t="str">
            <v>Implementar el programa de atención integral con enfoque comunitario para la atención de niños y niñas menores de cinco años con desnutrición aguda del área rural del municipio de Fundación Magdalena.</v>
          </cell>
        </row>
        <row r="20217">
          <cell r="E20217">
            <v>1247001302132</v>
          </cell>
          <cell r="F20217" t="str">
            <v>Promover la creación y desarrollo de nuevas escuelas de liderazgo para jóvenes y mujeres campesinos y pescadores, con enfoque diferencial y de género, del municipio de Santa Marta, Magdalena</v>
          </cell>
        </row>
        <row r="20218">
          <cell r="E20218">
            <v>1247001302138</v>
          </cell>
          <cell r="F20218" t="str">
            <v>Diseñar, gestionar e implementar programas con herramientas pedagógicas y culturales para la formación en materia de derechos humanos y el acuerdo de paz, en Santa Marta, Magdalena</v>
          </cell>
        </row>
        <row r="20219">
          <cell r="E20219">
            <v>1247001302182</v>
          </cell>
          <cell r="F20219" t="str">
            <v>Diseñar, gestionar, implementar y difundir una estrategia territorial en el municipio de Santa Marta, Magdalena, que permita la apropiación de la metodología diseñada por la comisión de la verdad, por parte de las organizaciones de la sociedad civil presentes</v>
          </cell>
        </row>
        <row r="20220">
          <cell r="E20220">
            <v>1247001302380</v>
          </cell>
          <cell r="F20220" t="str">
            <v>Gestionar la creación de una estrategia de protección a líderes y lideresas, promotores de derechos humanos, en el marco del Decreto 660 de 2018, en la zona rural del municipio Santa Marta, Magdalena</v>
          </cell>
        </row>
        <row r="20221">
          <cell r="E20221">
            <v>1247001302436</v>
          </cell>
          <cell r="F20221" t="str">
            <v>Promover la creación de un programa de fortalecimiento de capacidades de seguimiento y control social para los líderes, lideresas y organizaciones sociales existentes en la zona rural del municipio de Santa Marta, Magdalena</v>
          </cell>
        </row>
        <row r="20222">
          <cell r="E20222">
            <v>1247001302540</v>
          </cell>
          <cell r="F20222" t="str">
            <v>Gestionar el fortalecimiento y ampliación de la oferta del CRAV en el área rural del municipio de Santa Marta, Magdalena</v>
          </cell>
        </row>
        <row r="20223">
          <cell r="E20223">
            <v>1247001302564</v>
          </cell>
          <cell r="F20223" t="str">
            <v>Promover el diseño de una estrategia de comunicación integral como medio de integración comunitaria y mecanismo de difusión de información de interés para las comunidades rurales del municipio de Santa Marta, Magdalena</v>
          </cell>
        </row>
        <row r="20224">
          <cell r="E20224">
            <v>1247001302591</v>
          </cell>
          <cell r="F20224" t="str">
            <v>Promover la difusión, implementación y seguimiento de los programas y acciones previstos en la política pública de la mujer y equidad de género ya existente en el municipio de Santa Marta, Magdalena, con especial énfasis en el área rural</v>
          </cell>
        </row>
        <row r="20225">
          <cell r="E20225">
            <v>1247001302597</v>
          </cell>
          <cell r="F20225" t="str">
            <v>Promover la garantía y efectuar seguimiento ante SNARIV del cumplimiento de los programas de reparación individual, colectiva y planes de retorno previstos en la ley 1448 de 2011</v>
          </cell>
        </row>
        <row r="20226">
          <cell r="E20226">
            <v>1247053291892</v>
          </cell>
          <cell r="F20226" t="str">
            <v>Construir una emisora comunitaria legalizada, ubicada en un punto estratégico de la zona rural de Aracataca, Magdalena, que permita el aprovechamiento de las ofertas institucionales y programas de interés para el desarrollo comunitario; capacitando al personal de la comunidad y dotándolos de las herramientas necesarias para su funcionamiento, en articulación con el ministerio de las Tics.</v>
          </cell>
        </row>
        <row r="20227">
          <cell r="E20227">
            <v>1247053291916</v>
          </cell>
          <cell r="F20227" t="str">
            <v>Fortalecer las capacidades técnicas, administrativas, jurídicas, financieras y de gestión de líderes y lideresas, juntas de acción comunal, organizaciones campesinas, consejos comunitarios, organizaciones de víctimas, organizaciones LGTBI, existentes en la zona rural del municipio de Aracataca, Magdalena, para capacitarlas en la participación del diseño e implementación de las políticas públicas.</v>
          </cell>
        </row>
        <row r="20228">
          <cell r="E20228">
            <v>1247053291929</v>
          </cell>
          <cell r="F20228" t="str">
            <v>Promover la realización de un diagnóstico participativo que arroje el número de organizaciones sociales y asociaciones locales existentes en la zona rural del municipio de Aracataca, Magdalena, que permita conocer la cantidad existente, su estado de funcionamiento, debilidades organizativas, con el fin de visibilizarlas, fortalecerlas y actualizar el registro que reposa en la Alcaldía municipal</v>
          </cell>
        </row>
        <row r="20229">
          <cell r="E20229">
            <v>1247053291945</v>
          </cell>
          <cell r="F20229" t="str">
            <v>Garantizar y efectuar seguimiento al Sistema Nacional de Atención y Reparación Integral a las Victimas SNARIV del cumplimiento de los programas de reparación individual, colectiva y planes de retorno previstos en la ley 1448 de 2011 y promover mayor celeridad en su implementación, para minimizar las afectaciones generadas por el conflicto armado en la zona rural del municipio Aracataca, Magdalena.</v>
          </cell>
        </row>
        <row r="20230">
          <cell r="E20230">
            <v>1247053291985</v>
          </cell>
          <cell r="F20230" t="str">
            <v>Gestionar ante el Ministerio de Defensa mayor pie de fuerza del ejército nacional en la zona rural del municipio de Aracataca, Magdalena, especialmente en los corregimientos de Cauca, Macaraquilla, Río de Piedra, La Divisa, Tranquilandia y la vereda Tehobromina; y gestionar ante el Ministerio del interior la instalación de un cuadrante de la policía, con el fin de ejercer seguridad, control.</v>
          </cell>
        </row>
        <row r="20231">
          <cell r="E20231">
            <v>1247053292013</v>
          </cell>
          <cell r="F20231" t="str">
            <v xml:space="preserve">Gestionar la construcción y dotación de un centro municipal de memoria histórica para las víctimas, ubicado en el centro poblado de Aracataca, Magdalena, que contenga pinturas, fotografías, historias y documentales, para que las comunidades rurales se reencuentren con el pasado y avancen hacia la resiliencia, en articulación con el Centro Nacional de Memoria Histórica y organizaciones locales. </v>
          </cell>
        </row>
        <row r="20232">
          <cell r="E20232">
            <v>1247053292043</v>
          </cell>
          <cell r="F20232" t="str">
            <v>Impulsar una estrategia de acercamiento entre la Unidad de Víctimas y las comunidades rurales del municipio de Aracataca, Magdalena, gestionando ante la Unidad, el desarrollo de herramientas para la difusión de la información, que incluya capacitación sobre la ruta de atención a las víctimas, y la instucionalización de jornadas informativas por lo menos una vez al mes en cada corregimiento.</v>
          </cell>
        </row>
        <row r="20233">
          <cell r="E20233">
            <v>1247053292052</v>
          </cell>
          <cell r="F20233" t="str">
            <v>Impulsar la realización de ejercicios de construcción de la memoria histórica, con acompañamiento psicosocial permanente, que les permita a las víctimas asimilar individual y colectivamente lo sucedido durante el conflicto, con especial visibilización de las mujeres víctimas del conflicto, en articulación con el Centro Nacional de Memoria Histórica y organizaciones sociales locales.</v>
          </cell>
        </row>
        <row r="20234">
          <cell r="E20234">
            <v>1247053292056</v>
          </cell>
          <cell r="F20234" t="str">
            <v xml:space="preserve">Promover programas pedagógicos para la prevención del reclutamiento forzado, auto cuidado, seguridad de la zona, cultura de la ilegalidad, especialmente en niños, niñas, adolescentes y jóvenes promoviendo mayor participación de la ciudadanía en su ejecución, para la no repetición. </v>
          </cell>
        </row>
        <row r="20235">
          <cell r="E20235">
            <v>1247053292116</v>
          </cell>
          <cell r="F20235" t="str">
            <v>Impulsar una estrategia integral de comunicación, que incluya la creación de buzones comunitarios administrados por los presidentes de las juntas de acción comunal, donde se realicen reclamos y sugerencias y la adquisición de equipos para el perifoneo permanente, con el fin de que exista un solo canal de comunicación para toda la comunidad.</v>
          </cell>
        </row>
        <row r="20236">
          <cell r="E20236">
            <v>1247053292132</v>
          </cell>
          <cell r="F20236" t="str">
            <v xml:space="preserve">Promover el acceso de toda la población rural del municipio de Aracataca, Magdalena a la oferta institucional, a través de la publicación de la información y rotación de la población beneficiaria de cada uno de los programas y proyectos que se oferten en el municipio, con el fin ampliar la presencia del estado a toda la zona y contribuir con la transparencia en la ejecución. </v>
          </cell>
        </row>
        <row r="20237">
          <cell r="E20237">
            <v>1247053292135</v>
          </cell>
          <cell r="F20237" t="str">
            <v>Fortalecer las garantías de seguridad y protección a los líderes y lideresas que ejercen su rol como defensores de derechos humanos, en la zona rural del municipio Aracataca, Magdalena, promoviendo el acompañamiento de la Defensoría del Pueblo Regional, Fiscalía, Unidad Nacional de Protección, fuerza pública y organismos de cooperación internacional, para la salvaguarda de su integridad física.</v>
          </cell>
        </row>
        <row r="20238">
          <cell r="E20238">
            <v>1247053292139</v>
          </cell>
          <cell r="F20238" t="str">
            <v>Promover acciones que permitan el esclarecimiento de la verdad y garantías de no repetición frente a los hechos ocurridos con ocasión al conflicto armado en zona rural de Aracataca, Magdalena y la celeridad en la ubicación de personas desaparecidas, en articulación con la Comisión de la Verdad y la Unidad de Búsquedas de Personas Desaparecidas.</v>
          </cell>
        </row>
        <row r="20239">
          <cell r="E20239">
            <v>1247053292149</v>
          </cell>
          <cell r="F20239" t="str">
            <v>Promover, divulgar e implementar programas con herramientas pedagógicas para la formación integral de las comunidades rurales de Aracataca, Magdalena, en materia de derechos humanos, resolución de conflictos y el acuerdo de paz, a través de diplomados, foros, capacitaciones, talleres y charlas, donde adquieran los conocimientos y competencias para minimizar cualquier forma de conflicto.</v>
          </cell>
        </row>
        <row r="20240">
          <cell r="E20240">
            <v>1247053292184</v>
          </cell>
          <cell r="F20240" t="str">
            <v>Impulsar y acompañar la creación de la Guardia Cimarrona del municipio de Aracataca, Magdalena, para la implementación de un sistema de justicia propio, en el marco de lo establecido por la ley 70 de 1993, como órgano de control de la población afrodescendientes en resolución de conflictos internos y prevención de disputas con otros actores externos al territorio.</v>
          </cell>
        </row>
        <row r="20241">
          <cell r="E20241">
            <v>1247053292206</v>
          </cell>
          <cell r="F20241" t="str">
            <v>Promover programas de sensibilización y capacitación en la protección y promoción de los derechos y el rescate de los usos y costumbres de la cultura afrodescendiente dirigidos a toda la población que habita la zona rural del municipio de Aracataca, Magdalena, en especial a los funcionarios estatales, que permita el respeto por la realidad propia afro, liderados por sabedores ancestrales.</v>
          </cell>
        </row>
        <row r="20242">
          <cell r="E20242">
            <v>1247053292220</v>
          </cell>
          <cell r="F20242" t="str">
            <v>Promover la garantía del derecho a la consulta previa en favor de las comunidades afrodescendientes que habitan la zona rural del municipio de Aracataca, Magdalena en articulación y dirección de las instituciones responsables, con el fin de que se tenga en cuenta a estas comunidades en la toma de decisiones y en la ejecución de programas y proyectos que afecten sus comunidades y territorios.</v>
          </cell>
        </row>
        <row r="20243">
          <cell r="E20243">
            <v>1247189283424</v>
          </cell>
          <cell r="F20243" t="str">
            <v>Promover la creación de una estrategia rural de pedagogía para la paz y la reconciliación, que contenga programas de capacitación de derechos humanos, convivencia y resolución pacífica de conflictos en el municipio de Ciénaga (Magdalena).</v>
          </cell>
        </row>
        <row r="20244">
          <cell r="E20244">
            <v>1247189283466</v>
          </cell>
          <cell r="F20244" t="str">
            <v>Favorecer el desarrollo de capacidades organizativas, de liderazgo y de gestión en las mujeres rurales, con enfoque étnico, del municipio de Ciénaga (Magdalena).</v>
          </cell>
        </row>
        <row r="20245">
          <cell r="E20245">
            <v>1247189283485</v>
          </cell>
          <cell r="F20245" t="str">
            <v>Socializar de manera periódica las rutas de protección a líderes y lideresas, para minimizar los riesgos y amenazas a los que se enfrentan, y garantizar su derecho a la participación y libertad de expresión en la zona rural del municipio de Ciénaga (Magdalena)</v>
          </cell>
        </row>
        <row r="20246">
          <cell r="E20246">
            <v>1247189283501</v>
          </cell>
          <cell r="F20246" t="str">
            <v>Establecer una estrategia de comunicación rural en el municipio de Ciénaga (Magdalena)</v>
          </cell>
        </row>
        <row r="20247">
          <cell r="E20247">
            <v>1247189283612</v>
          </cell>
          <cell r="F20247" t="str">
            <v>Gestionar, ante las entidades competentes a nivel nacional y local, la creación de una estrategia de seguridad rural con enfoque preventivo, enmarcada en el respeto y garantía de los derechos humanos y que responda a las necesidades propias del territorio en el municipio de Ciénaga (Magdalena)</v>
          </cell>
        </row>
        <row r="20248">
          <cell r="E20248">
            <v>1247189283635</v>
          </cell>
          <cell r="F20248" t="str">
            <v>Promover la creación y/o fortalecimiento de los mecanismos de veedurías ciudadanas y control social, conformados por habitantes de las zonas rurales del municipio de Ciénaga (Magdalena)</v>
          </cell>
        </row>
        <row r="20249">
          <cell r="E20249">
            <v>1247189283676</v>
          </cell>
          <cell r="F20249" t="str">
            <v>Promover jornadas de información efectiva sobre las rutas de atención y reparación integral a las víctimas, la conformación de comités veredales de vigilancia y seguimiento y la articulación entre los entes, instancias territoriales y comunidades para la implementación de los procesos de reparación integral a víctimas en la zona rural del municipio de Ciénaga (Magdalena)</v>
          </cell>
        </row>
        <row r="20250">
          <cell r="E20250">
            <v>1247189283697</v>
          </cell>
          <cell r="F20250" t="str">
            <v>Crear una estrategia de atención integral a las víctimas de violencia basada en género en el municipio de Ciénaga (Magdalena)</v>
          </cell>
        </row>
        <row r="20251">
          <cell r="E20251">
            <v>1247189283730</v>
          </cell>
          <cell r="F20251" t="str">
            <v xml:space="preserve">Construir un plan municipal de infraestructura social comunitaria -Espacios y Agenda Cultural para la Concertación, Integración y Reconciliación-, con enfoque étnico, para las zonas rurales del municipio de Ciénaga (Magdalena), </v>
          </cell>
        </row>
        <row r="20252">
          <cell r="E20252">
            <v>1247189283731</v>
          </cell>
          <cell r="F20252" t="str">
            <v>Darle cumplimiento a la norma y protocolo de procedimientos para la garantía del derecho a la consulta previa en el Municipio de Ciénaga, Magdalena.</v>
          </cell>
        </row>
        <row r="20253">
          <cell r="E20253">
            <v>1247189283733</v>
          </cell>
          <cell r="F20253" t="str">
            <v>Fortalecer gobierno proio</v>
          </cell>
        </row>
        <row r="20254">
          <cell r="E20254">
            <v>1247288278224</v>
          </cell>
          <cell r="F20254" t="str">
            <v>Promover acciones de articulación entre la UARIV y las entidades del SNARIV para garantizar los procesos de retorno y reubicación solicitados en el municipio de Fundación - Magdalena</v>
          </cell>
        </row>
        <row r="20255">
          <cell r="E20255">
            <v>1247288278241</v>
          </cell>
          <cell r="F20255" t="str">
            <v>Promover la implementación de las medidas establecidas en la Ley 1448 de 2011 para la reparación integral de las víctimas del conflicto en el municipio de Fundación, Magdalena, incluyendo los programas de atención e intervención psicosocial</v>
          </cell>
        </row>
        <row r="20256">
          <cell r="E20256">
            <v>1247288278264</v>
          </cell>
          <cell r="F20256" t="str">
            <v>Promover una estrategia de articulación y comunicación entre la mesa de víctimas y las comunidades rurales del municipio de Fundación, Magdalena</v>
          </cell>
        </row>
        <row r="20257">
          <cell r="E20257">
            <v>1247288278335</v>
          </cell>
          <cell r="F20257" t="str">
            <v>Promover el fortalecimiento de la casa cultural del municipio de Fundación, Magdalena, mediante la integración del componente de memoria histórica y la creación de una estrategia rural itinerante para aportar a la integración, la convivencia y la reconciliación de la comunidad</v>
          </cell>
        </row>
        <row r="20258">
          <cell r="E20258">
            <v>1247288278360</v>
          </cell>
          <cell r="F20258" t="str">
            <v>Diseñar e implementar una estrategia integral de comunicación, información y difusión que incluya la ampliación de la cobertura y el fortalecimiento de contenidos de las emisoras comunitarias existentes en el municipio de Fundación – Magdalena</v>
          </cell>
        </row>
        <row r="20259">
          <cell r="E20259">
            <v>1247288278410</v>
          </cell>
          <cell r="F20259" t="str">
            <v>Promover la creación de una estrategia rural de justicia, que contemple jornadas móviles de atención y articulación entre los administradores de justicia en las veredas y corregimientos del municipio de Fundación, Magdalena</v>
          </cell>
        </row>
        <row r="20260">
          <cell r="E20260">
            <v>1247288278436</v>
          </cell>
          <cell r="F20260" t="str">
            <v>Promover la conformación de grupos de veedores ciudadanos y de control social para vigilar la gestión pública en el municipio de Fundación, Magdalena</v>
          </cell>
        </row>
        <row r="20261">
          <cell r="E20261">
            <v>1247288278446</v>
          </cell>
          <cell r="F20261" t="str">
            <v>Promover la implementación de la política pública de la mujer y equidad de género, con enfoque diferencial, que permita desarrollar programas para prevenir la violencia contra la mujer rural y fomentar la equidad de género, en el municipio de Fundación, Magdalena</v>
          </cell>
        </row>
        <row r="20262">
          <cell r="E20262">
            <v>1247288278466</v>
          </cell>
          <cell r="F20262" t="str">
            <v>Promover la implementación de programas de formación integral a líderes, lideresas rurales y representantes de víctimas, del municipio de Fundación – Magdalena con el fin consolidarlos como multiplicadores que contribuyan al desarrollo, la reconciliación y bienestar común de la región</v>
          </cell>
        </row>
        <row r="20263">
          <cell r="E20263">
            <v>1247288278492</v>
          </cell>
          <cell r="F20263" t="str">
            <v>Promover una estrategia de pedagogía social en derechos humanos, convivencia pacífica, resolución de conflictos, respeto por las diferencias y el acuerdo de paz, dirigido a la población rural del municipio de Fundación – Magdalena, con enfoque diferencial</v>
          </cell>
        </row>
        <row r="20264">
          <cell r="E20264">
            <v>1247288278517</v>
          </cell>
          <cell r="F20264" t="str">
            <v>Promover el diseño e implementación de una estrategia de seguridad integral rural para el municipio de Fundación – Magdalena, que contemple el aumento de la presencia de la fuerza pública</v>
          </cell>
        </row>
        <row r="20265">
          <cell r="E20265">
            <v>1247288278549</v>
          </cell>
          <cell r="F20265" t="str">
            <v>Promover la construcción y dotación de espacios comunitarios para fortalecer procesos organizativos, de identidad colectiva, reconciliación y convivencia, en la zona rural del municipio de Fundación, Magdalena</v>
          </cell>
        </row>
        <row r="20266">
          <cell r="E20266">
            <v>1247288278569</v>
          </cell>
          <cell r="F20266" t="str">
            <v>Fortalecer el proceso organizativo y capacidades de gestión del CCCN de Obatalá, en el municipio de Fundación, Magdalena</v>
          </cell>
        </row>
        <row r="20267">
          <cell r="E20267">
            <v>750325320271</v>
          </cell>
          <cell r="F20267" t="str">
            <v>Gestionar, ante las instituciones competentes, la apertura y puesta en funcionamiento de oficinas de atención de la Agencia Nacional de Tierras, Unidad de Restitución de Tierras, CORMACARENA, la Oficina de Registro de Instrumentos Públicos, Instituto Geográfico Agustín Codazzi, en el municipio de Mapiripán-Meta</v>
          </cell>
        </row>
        <row r="20268">
          <cell r="E20268">
            <v>750325320282</v>
          </cell>
          <cell r="F20268" t="str">
            <v xml:space="preserve">Gestionar ante la Agencia Nacional de Tierras la priorización del Municipio de Mapiripán para la formulación e implementación del Plan de Ordenamiento Social de la Propiedad Rural POSPR </v>
          </cell>
        </row>
        <row r="20269">
          <cell r="E20269">
            <v>750325320300</v>
          </cell>
          <cell r="F20269" t="str">
            <v xml:space="preserve">Gestionar ante la Unidad de Restitución de Tierras se avancé con mayor celeridad en el proceso de levantamiento de la medida cautelar de protección existente sobre los predios rurales del municipio de Mapiripán que no tienen limitaciones debido a procesos de restitución de tierras u otros procesos que impliquen mantener una medida cautelar sobre los mismos. </v>
          </cell>
        </row>
        <row r="20270">
          <cell r="E20270">
            <v>750325320320</v>
          </cell>
          <cell r="F20270" t="str">
            <v xml:space="preserve">Gestionar interinstitucionalmente la finalización del proceso de actualización del Esquema de Ordenamiento Territorial del municipio de Mapiripán – Meta. </v>
          </cell>
        </row>
        <row r="20271">
          <cell r="E20271">
            <v>750325320334</v>
          </cell>
          <cell r="F20271" t="str">
            <v>Apoyar los procesos de formulación e implementación de Planes Integrales de Manejo Ambiental PIMA en el municipio de Mapiripán – Meta.</v>
          </cell>
        </row>
        <row r="20272">
          <cell r="E20272">
            <v>750325320347</v>
          </cell>
          <cell r="F20272" t="str">
            <v xml:space="preserve">Impulsar ante las entidades competentes (Administración municipal, Gobernación del Meta, CORMACARENA, Organizaciones No Gubernamentales, Instituto SINCHI, entre otras) la formulación e implementación de programas dirigidos a la reforestación y conservación de bosques nativos y fuentes hídricas en el municipio de Mapiripán – Meta. </v>
          </cell>
        </row>
        <row r="20273">
          <cell r="E20273">
            <v>750325320359</v>
          </cell>
          <cell r="F20273" t="str">
            <v xml:space="preserve">Gestionar ante la Agencia Nacional de Tierras la realización de programas masivos de formalización de tierras en el municipio de Mapiripán-Meta. </v>
          </cell>
        </row>
        <row r="20274">
          <cell r="E20274">
            <v>750325320378</v>
          </cell>
          <cell r="F20274" t="str">
            <v>Gestionar ante la Agencia Nacional de Tierras la priorización del municipio de Mapiripan-Meta para la implementación de los programas de acceso gratuito o subisidiado a tierras</v>
          </cell>
        </row>
        <row r="20275">
          <cell r="E20275">
            <v>750325320402</v>
          </cell>
          <cell r="F20275" t="str">
            <v xml:space="preserve">Gestionar ante la Agencia Nacional de Tierras iniciar y dar celeridad a los procesos de constitución de los Resguardos para los asentamientos Chaparral y Monte Alto del municipio de Mapiripán - Meta. </v>
          </cell>
        </row>
        <row r="20276">
          <cell r="E20276">
            <v>750325320426</v>
          </cell>
          <cell r="F20276" t="str">
            <v xml:space="preserve">Gestionar, ante las entidades competentes, la reubicación de 28 familias indígenas que por razón del conflicto armado tuvieron que asentarse en el casco urbano del municipio de Mapiripán-Meta. </v>
          </cell>
        </row>
        <row r="20277">
          <cell r="E20277">
            <v>750325320432</v>
          </cell>
          <cell r="F20277" t="str">
            <v xml:space="preserve">Gestionar ante la Agencia Nacional de Tierras y el Ministerio del Interior se realice el amojonamiento y se señalicen los límites de los territorios de los Resguardos indígenas del municipio de Mapiripán-Meta. </v>
          </cell>
        </row>
        <row r="20278">
          <cell r="E20278">
            <v>750325320439</v>
          </cell>
          <cell r="F20278" t="str">
            <v xml:space="preserve">Gestionar ante la Agencia Nacional de Tierras se inicien procedimientos de saneamiento del territorio de los resguardos Caño Ovejas, Caño Jabón y Charco Caimán del municipio de Mapiripán - Meta. </v>
          </cell>
        </row>
        <row r="20279">
          <cell r="E20279">
            <v>750325320443</v>
          </cell>
          <cell r="F20279" t="str">
            <v>Gestionar interinstitucionalmente el diseño e implementación de programas para que busquen el cierre de la frontera agrícola y la delimitación de la zona de reserva forestal en el municipio de Mapiripán - Meta.</v>
          </cell>
        </row>
        <row r="20280">
          <cell r="E20280">
            <v>750325320463</v>
          </cell>
          <cell r="F20280" t="str">
            <v xml:space="preserve">Impulsar institucionalmente la formulación e implementación de los Planes de Ordenamiento de las Cuencas POMCA del río Manacacias y los caños Ovejas, Iteviare, Jaboncito, Siare y las Viejitas, que hacen parte de la cuenca del río Guaviare en el municipio de Mapiripán – Meta. </v>
          </cell>
        </row>
        <row r="20281">
          <cell r="E20281">
            <v>750325320472</v>
          </cell>
          <cell r="F20281" t="str">
            <v xml:space="preserve">Gestionar interinstitucionalmente la conformación del Parque Natural Regional Laguna Las Toninas ubicada en la vereda Esteros Altos del Municipio de Mapiripán-Meta. </v>
          </cell>
        </row>
        <row r="20282">
          <cell r="E20282">
            <v>750325320483</v>
          </cell>
          <cell r="F20282" t="str">
            <v xml:space="preserve">Gestionar ante la Unidad de Restitución de Tierras la priorización del municipio de Mapiripán - Meta para avanzar con rapidez en los procesos de restitución de tierras para la comunidad que fue despojada de los mismos. </v>
          </cell>
        </row>
        <row r="20283">
          <cell r="E20283">
            <v>750325320504</v>
          </cell>
          <cell r="F20283" t="str">
            <v xml:space="preserve">Gestionar ante la Agencia Nacional de Tierras la adjudicación (a la alcaldía municipal) de los bienes de entidades públicas del Estado que se encuentran pendientes de titulación en el Municipio de Mapiripán – Meta. </v>
          </cell>
        </row>
        <row r="20284">
          <cell r="E20284">
            <v>750330319494</v>
          </cell>
          <cell r="F20284" t="str">
            <v>Formular el plan de ordenamiento territorial indígena con participación y capacitación de las comunidades de los resguardos en el municipio de Mesetas Meta.</v>
          </cell>
        </row>
        <row r="20285">
          <cell r="E20285">
            <v>750330319496</v>
          </cell>
          <cell r="F20285" t="str">
            <v>Gestionar ante el Ministerio del Interior, oficina de asuntos indígenas y otras minorías y la ANT el Saneamiento y ampliación del Territorio de los Resguardos Ondas del Cafre y Villa Lucía del municipio de Mesetas Meta.</v>
          </cell>
        </row>
        <row r="20286">
          <cell r="E20286">
            <v>750330319497</v>
          </cell>
          <cell r="F20286" t="str">
            <v>Solicitar a la ANT la formalización de los predios rurales del municipio de Mesetas, Meta.</v>
          </cell>
        </row>
        <row r="20287">
          <cell r="E20287">
            <v>750330319504</v>
          </cell>
          <cell r="F20287" t="str">
            <v>Clarificar la delimitación real mediante amojonamiento de los PNN La Macarena, PNN Sumapaz y otras figuras de ordenamiento territorial para organizar el municipio de Mesetas, Meta</v>
          </cell>
        </row>
        <row r="20288">
          <cell r="E20288">
            <v>750330319508</v>
          </cell>
          <cell r="F20288" t="str">
            <v>Gestionar ante la corporación ambiental correspondiente y entidades competentes la modificación del Decreto Ley 1989 de 1989 para sustraer los centros poblados y resguardos indígenas que se encuentran en zonas con limitantes ambientales en Mesetas, Meta.</v>
          </cell>
        </row>
        <row r="20289">
          <cell r="E20289">
            <v>750330319514</v>
          </cell>
          <cell r="F20289" t="str">
            <v>Gestionar ante el Ministerio del Interior, oficina de asuntos indígenas y otras minorías y la ANT la adjudicación de terrenos productivos a los indigenas del resguardo indígena Ondas del Cafre fuera de su resguardo en el municipio de Mesetas Meta.</v>
          </cell>
        </row>
        <row r="20290">
          <cell r="E20290">
            <v>750330319519</v>
          </cell>
          <cell r="F20290" t="str">
            <v xml:space="preserve">Gestionar ante el Ministerio del Interior, oficina de asuntos indígenas y otras minorías para constituir y ampliar el Cabildo Sol Naciente del municipio de Mesetas Meta. </v>
          </cell>
        </row>
        <row r="20291">
          <cell r="E20291">
            <v>750330319523</v>
          </cell>
          <cell r="F20291" t="str">
            <v>Implementar en el marco de los POMCA un Sistema de monitoreo de los ríos del municipio de Mesetas Meta.</v>
          </cell>
        </row>
        <row r="20292">
          <cell r="E20292">
            <v>750330319529</v>
          </cell>
          <cell r="F20292" t="str">
            <v>Gestionar ante Cormacarena y PNN la instalación de una oficina permanente en el municipio de Mesetas Meta.</v>
          </cell>
        </row>
        <row r="20293">
          <cell r="E20293">
            <v>750330319534</v>
          </cell>
          <cell r="F20293" t="str">
            <v>Adelantar por parte de la ANT jornadas para el ingreso al Registro de Sujetos de Ordenamiento RESO que permita la entrega gratuita de tierras a campesinos, mujeres campesinas y victimas sin tierra o con tierra insuficiente y demás programas relacionados con la RRI del municipio de Mesetas, Meta.</v>
          </cell>
        </row>
        <row r="20294">
          <cell r="E20294">
            <v>750330319537</v>
          </cell>
          <cell r="F20294" t="str">
            <v>Promover el acceso a crédito de bajo interés a largo plazo y subsidios para adquisición de tierras y desarrollo de proyectos productivos y demás programas relacionados con la RRI, dirigido a población campesina, mujeres víctimas y mujer rural del municipio de Mesetas, Meta.</v>
          </cell>
        </row>
        <row r="20295">
          <cell r="E20295">
            <v>750330319542</v>
          </cell>
          <cell r="F20295" t="str">
            <v xml:space="preserve">Gestionar ante las entidades competentes y autoridades ambientales del orden nacional la formulación de una norma que restrinja el uso y acceso de multinacionales y petroleras que pretendan la explotación minero-energética, para evitar los daños ambientales del municipio de Mesetas, Meta.  </v>
          </cell>
        </row>
        <row r="20296">
          <cell r="E20296">
            <v>750330319545</v>
          </cell>
          <cell r="F20296" t="str">
            <v>Implementar la estrategia de reforestación, protección y conservación de las fuentes hídricas y áreas degradadas, con especies nativas para su recuperación y abastecimiento de agua a los pobladores del área rural, en el municipio de Mesetas, Meta.</v>
          </cell>
        </row>
        <row r="20297">
          <cell r="E20297">
            <v>750330319548</v>
          </cell>
          <cell r="F20297" t="str">
            <v>Gestionar ante la URT la articulación institucional para coordinar el retorno de las Familias con el derecho a la propiedad de la tierra en Mesetas, Meta</v>
          </cell>
        </row>
        <row r="20298">
          <cell r="E20298">
            <v>750330319550</v>
          </cell>
          <cell r="F20298" t="str">
            <v>Gestionar ante PNN la revisión y definir la situación de los pobladores que habitan las veredas que se encuentran en zonas de Parques Naturales, en el municipio de Mesetas, Meta</v>
          </cell>
        </row>
        <row r="20299">
          <cell r="E20299">
            <v>750330319556</v>
          </cell>
          <cell r="F20299" t="str">
            <v>Adelantar ante el Ministerio del interior la asignación de territorio a las comunidades Afro con el fin de implementar programas de atención diferencial en el municipio de Mesetas, Meta</v>
          </cell>
        </row>
        <row r="20300">
          <cell r="E20300">
            <v>750330319562</v>
          </cell>
          <cell r="F20300" t="str">
            <v>Gestionar ante Cormacarena la formulación e implementación de los POMCA para el municipio de la alcaldía, gobernación y autoridades ambientales para liderar y promover la gestión ambiental, el cuidado y manejo de áreas estratégicas de importancia hídrica del Municipio de Mesetas</v>
          </cell>
        </row>
        <row r="20301">
          <cell r="E20301">
            <v>750330319566</v>
          </cell>
          <cell r="F20301" t="str">
            <v>Gestionar y ejecutar la cartografía municipal con fines multipropósito a escala 1:25.000 en la zona rural y 1:5000 urbano en el municipio de Mesetas, Meta.</v>
          </cell>
        </row>
        <row r="20302">
          <cell r="E20302">
            <v>750330319571</v>
          </cell>
          <cell r="F20302" t="str">
            <v>Solicitar ante la ANT los estudios de factibilidad para la creación de una ZRC que garantice la protección y derechos de los campesinos y el manejo sostenible de los recursos naturales, de acuerdo con la vocación del suelo en Mesetas, Meta.</v>
          </cell>
        </row>
        <row r="20303">
          <cell r="E20303">
            <v>750330319575</v>
          </cell>
          <cell r="F20303" t="str">
            <v>Comprar tierras para reubicación de las comunidades campesinas y étnicas ubicadas en áreas protegidas y zonas de alto riesgo de los núcleos veredales y cabecera municipal de Mesetas, Meta</v>
          </cell>
        </row>
        <row r="20304">
          <cell r="E20304">
            <v>750330319619</v>
          </cell>
          <cell r="F20304" t="str">
            <v>Apoyar la implementación de un sistema básico de información unificada de la regional Macarena Guaviare</v>
          </cell>
        </row>
        <row r="20305">
          <cell r="E20305">
            <v>750330319668</v>
          </cell>
          <cell r="F20305" t="str">
            <v>Socializar y capacitar con enfoque diferencial a los campesinos, Juntas de Acción Comunal, indígenas y afros en los instrumentos y estrategias de ordenamiento territorial para fortalecer la gobernanza territorial y empoderamiento de las comunidades en Mesetas Meta</v>
          </cell>
        </row>
        <row r="20306">
          <cell r="E20306">
            <v>750350308614</v>
          </cell>
          <cell r="F20306" t="str">
            <v>Impulsar la actualización del Esquema de Ordenamiento Territorial del Municipio de La Macarena - Meta</v>
          </cell>
        </row>
        <row r="20307">
          <cell r="E20307">
            <v>750350308714</v>
          </cell>
          <cell r="F20307" t="str">
            <v xml:space="preserve">Adelantar junto a la Agencia Nacional de Tierras, programas municipales de Titulación de Predios en el municipio de La Macarena – Meta. </v>
          </cell>
        </row>
        <row r="20308">
          <cell r="E20308">
            <v>750350308757</v>
          </cell>
          <cell r="F20308" t="str">
            <v>Solicitar a la Agencia Nacional de Tierras y entidades competentes, la implementación subsidios especiales, flexibles y de fácil acceso, para el acceso a tierra en el municipio de La Macarena – Meta.</v>
          </cell>
        </row>
        <row r="20309">
          <cell r="E20309">
            <v>750350308872</v>
          </cell>
          <cell r="F20309" t="str">
            <v>Solicitar al Instituto Agustín Codazzi la aclararación de los limites territoriales del municipio de La Macarena - Meta, específicamente en  la zona que limita con San Vicente del Caguan, Calamar y San José del Guaviare.</v>
          </cell>
        </row>
        <row r="20310">
          <cell r="E20310">
            <v>750350308881</v>
          </cell>
          <cell r="F20310" t="str">
            <v xml:space="preserve">Solicitar a la Agencia Nacional de Tierras avanzar en los procesos de Constitución de los resguardos indígenas para las comunidades Nasa Kiwe, Wanano, Embera Chami Nasa Ukwe Sat Luuçx del municipio de La Macarena, Meta, mediante la adquisición o adjudicación de predios.  </v>
          </cell>
        </row>
        <row r="20311">
          <cell r="E20311">
            <v>750350308956</v>
          </cell>
          <cell r="F20311" t="str">
            <v>Gestionar ante la Agencia Nacional de Tierras, el Ministerio del Interior y Parques Nacionales Naturales el reconocimiento de un área del Parque Nacional Natural Tinigua y del Parque Nacional Natural Serranía de La Macarena, como Territorio Ancestral de la comunidad Tinigua de La Macarena, Meta.</v>
          </cell>
        </row>
        <row r="20312">
          <cell r="E20312">
            <v>750350308999</v>
          </cell>
          <cell r="F20312" t="str">
            <v xml:space="preserve">Gestionar y adelantar los trámites necesarios ante la Unidad de Restitución de Tierras, que permitan garantizar la restitución efectiva de predios rurales para las comunidades campesinas e indígenas del municipio de La Macarena – Meta. </v>
          </cell>
        </row>
        <row r="20313">
          <cell r="E20313">
            <v>750350309074</v>
          </cell>
          <cell r="F20313" t="str">
            <v xml:space="preserve">Solicitar a la Agencia Nacional de Tierras la culminación del proceso de constitución de la Zona de Reserva Campesina Losada - Perdido en el municipio de La Macarena – Meta. </v>
          </cell>
        </row>
        <row r="20314">
          <cell r="E20314">
            <v>750350309113</v>
          </cell>
          <cell r="F20314" t="str">
            <v>Diseñar e implementar, de manera prioritaria, estrategias y programas que promuevan la recuperación y protección de la madre tierra - el medio ambiente en el municipio de La Macarena– Meta</v>
          </cell>
        </row>
        <row r="20315">
          <cell r="E20315">
            <v>750350309120</v>
          </cell>
          <cell r="F20315" t="str">
            <v xml:space="preserve">Implementar el Plan Integral de Manejo Ambiental PIMA Losada – Perdido y apoyar en la formulación de los PIMA para las áreas faltantes del municipio de la Macarena. </v>
          </cell>
        </row>
        <row r="20316">
          <cell r="E20316">
            <v>750350309121</v>
          </cell>
          <cell r="F20316" t="str">
            <v>Apoyar en el proceso de formulación e implementación de los Planes de Ordenamiento de las Cuencas de los ríos Guayabero, Losada y Tunia</v>
          </cell>
        </row>
        <row r="20317">
          <cell r="E20317">
            <v>750350309122</v>
          </cell>
          <cell r="F20317" t="str">
            <v xml:space="preserve">Solicitar a la Agencia Nacional de Tierras la adjudicación de los predios en que se encuentran construidos bienes de uso público para la garantía de derechos fundamentales tales como salud, educación, recreación, cultura y servicios públicos en el área rural y centros poblados del municipio de La Macarena - Meta. </v>
          </cell>
        </row>
        <row r="20318">
          <cell r="E20318">
            <v>750350309129</v>
          </cell>
          <cell r="F20318" t="str">
            <v xml:space="preserve">Solicitar a la Agencia Nacional de Tierras que se avance con celeridad en la constitución del fondo de tierras y en específico se identifiquen los predios del municipio de la Macarena - Meta que ingresarían en dicho fondo. </v>
          </cell>
        </row>
        <row r="20319">
          <cell r="E20319">
            <v>750350309179</v>
          </cell>
          <cell r="F20319" t="str">
            <v xml:space="preserve">Gestionar la realización del catastro multipropósito en el municipio de La Macarena – Meta </v>
          </cell>
        </row>
        <row r="20320">
          <cell r="E20320">
            <v>750350309883</v>
          </cell>
          <cell r="F20320" t="str">
            <v xml:space="preserve">Impulsar la conformación de mesas de concertación para tratar casos especiales de uso del suelo de las personas y familias que se encuentran asentadas en zonas de preservación para la protección y Parques Nacionales Naturales en el municipio de La Macarena – Meta </v>
          </cell>
        </row>
        <row r="20321">
          <cell r="E20321">
            <v>750350309922</v>
          </cell>
          <cell r="F20321" t="str">
            <v xml:space="preserve">Impulsar la conformación de una mesa de concertación para analizar y decidir sobre temas minero energéticos en el municipio de La Macarena – Meta </v>
          </cell>
        </row>
        <row r="20322">
          <cell r="E20322">
            <v>750370302037</v>
          </cell>
          <cell r="F20322" t="str">
            <v>Solicitar a las instituciones competentes (Fiscalía, Agencia Nacional de Tierras, Unidad de Restitución de Tierras) información formal sobre los predios entregados por las FARC en el municipio de Uribe – Meta y la situación actual de los mismos</v>
          </cell>
        </row>
        <row r="20323">
          <cell r="E20323">
            <v>750370302079</v>
          </cell>
          <cell r="F20323" t="str">
            <v xml:space="preserve">Diseñar e Implementar programas de reforestación  y preservación de fuentes hídricas y bosques nativos del municipio de Uribe-Meta. </v>
          </cell>
        </row>
        <row r="20324">
          <cell r="E20324">
            <v>750370302227</v>
          </cell>
          <cell r="F20324" t="str">
            <v>Actualizar el Esquema de Ordenamiento Territorial del municipio de Uribe - Meta</v>
          </cell>
        </row>
        <row r="20325">
          <cell r="E20325">
            <v>750370302445</v>
          </cell>
          <cell r="F20325" t="str">
            <v xml:space="preserve">Formular e implementar el Plan Integral de Manejo Ambiental PIMA Ariari Guayabero </v>
          </cell>
        </row>
        <row r="20326">
          <cell r="E20326">
            <v>750370302460</v>
          </cell>
          <cell r="F20326" t="str">
            <v xml:space="preserve">Formular e implementar los Planes de Ordenamiento de las Cuencas POMCA de los ríos Duda y Guayabero </v>
          </cell>
        </row>
        <row r="20327">
          <cell r="E20327">
            <v>750370302468</v>
          </cell>
          <cell r="F20327" t="str">
            <v>Identificar y delimitar las zonas de Parques Naturales Nacionales y las áreas de protección y conservación que se encuentran dentro del municipio de Uribe-Meta</v>
          </cell>
        </row>
        <row r="20328">
          <cell r="E20328">
            <v>750370303313</v>
          </cell>
          <cell r="F20328" t="str">
            <v>Gestionar ante la Agencia Nacional de Tierras la priorización de los procesos existentes de constitución, ampliación y saneamiento de resguardos indígenas en el municipio de Uribe - Meta</v>
          </cell>
        </row>
        <row r="20329">
          <cell r="E20329">
            <v>750370303346</v>
          </cell>
          <cell r="F20329" t="str">
            <v>Crear e implementar líneas de crédito y subsidios especiales, flexibles, de fácil acceso y con interés bajo o interés cero para el acceso y formalización de la tierra en el municipio de Uribe - Meta</v>
          </cell>
        </row>
        <row r="20330">
          <cell r="E20330">
            <v>750370303396</v>
          </cell>
          <cell r="F20330" t="str">
            <v xml:space="preserve">Solicitar a la Unidad de Restitución de Tierras la realización de jornadas de inscripción de solicitudes de trámites que son de su competencia el municipio de Uribe – Meta </v>
          </cell>
        </row>
        <row r="20331">
          <cell r="E20331">
            <v>750370303418</v>
          </cell>
          <cell r="F20331" t="str">
            <v>Gestionar la actualización catastral del municipio de Uribe - Meta</v>
          </cell>
        </row>
        <row r="20332">
          <cell r="E20332">
            <v>750370303445</v>
          </cell>
          <cell r="F20332" t="str">
            <v xml:space="preserve">Gestionar la entrega gratuita y titulación de bienes que son utilizados para la prestación de servicios educativos y de salud, a la administración municipal.  </v>
          </cell>
        </row>
        <row r="20333">
          <cell r="E20333">
            <v>750370303517</v>
          </cell>
          <cell r="F20333" t="str">
            <v>Apoyar el proceso de conformación de la Zona de Reserva Campesina (ZRC) del municipio de Uribe-Meta.</v>
          </cell>
        </row>
        <row r="20334">
          <cell r="E20334">
            <v>750370303568</v>
          </cell>
          <cell r="F20334" t="str">
            <v>Conformar mesas de concertación para tratar casos especiales de uso del suelo de las personas y familias que se encuentran asentadas en zonas de preservación para la protección y Parques Nacionales Naturales en el municipio de Uribe - Meta</v>
          </cell>
        </row>
        <row r="20335">
          <cell r="E20335">
            <v>750370303604</v>
          </cell>
          <cell r="F20335" t="str">
            <v xml:space="preserve">Gestionar ante la Agencia Nacional de Tierras jornadas de inscripción en el Formulario de Inscripción de Sujetos de Ordenamiento en el municipio de Uribe - Meta  </v>
          </cell>
        </row>
        <row r="20336">
          <cell r="E20336">
            <v>750370303630</v>
          </cell>
          <cell r="F20336" t="str">
            <v xml:space="preserve">Promover estrategias de acercamiento institucional con la oficina de Notariado Y Registro, para realización de trámites en el Municipio De Uribe – Meta </v>
          </cell>
        </row>
        <row r="20337">
          <cell r="E20337">
            <v>750370303667</v>
          </cell>
          <cell r="F20337" t="str">
            <v xml:space="preserve">Implementación de un programa de reforestación sobre las zonas de retiro de las vías terciarias del municipio de Uribe – Meta </v>
          </cell>
        </row>
        <row r="20338">
          <cell r="E20338">
            <v>750370303690</v>
          </cell>
          <cell r="F20338" t="str">
            <v>Diseñar e implementar estrategias y programas que promuevan la recuperación y protección  del medio ambiente en el municipio de Uribe – Meta</v>
          </cell>
        </row>
        <row r="20339">
          <cell r="E20339">
            <v>750370303969</v>
          </cell>
          <cell r="F20339" t="str">
            <v>Conformar una mesa de concertación para abordar y decidir sobre temas minero energéticos e hídricos en el municipio de Uribe - Meta</v>
          </cell>
        </row>
        <row r="20340">
          <cell r="E20340">
            <v>750370303974</v>
          </cell>
          <cell r="F20340" t="str">
            <v>Promover acciones para la compra terrenos aledaños, para que permitan la ampliación del área urbana del Municipio de Uribe – Meta</v>
          </cell>
        </row>
        <row r="20341">
          <cell r="E20341">
            <v>750370303976</v>
          </cell>
          <cell r="F20341" t="str">
            <v>Actualizar la cartografía del municipio de Uribe - Meta</v>
          </cell>
        </row>
        <row r="20342">
          <cell r="E20342">
            <v>750450291514</v>
          </cell>
          <cell r="F20342" t="str">
            <v xml:space="preserve">Realizar jornadas de reforestación en todos los núcleos veredales de Concordia para repoblar zonas que en el pasado histórico estaban cubiertas de bosques que han sido eliminados por diversos motivos </v>
          </cell>
        </row>
        <row r="20343">
          <cell r="E20343">
            <v>750450292046</v>
          </cell>
          <cell r="F20343" t="str">
            <v xml:space="preserve">Crear una Zona de Reserva Campesina que garantice la protección y derechos de campesinos de Puerto Concordia, con el fin de promover y encauzar recursos y programas </v>
          </cell>
        </row>
        <row r="20344">
          <cell r="E20344">
            <v>750450292066</v>
          </cell>
          <cell r="F20344" t="str">
            <v>Adelantar acciones ante la ANT que conlleven al estudio para ampliación y reconocimiento de la Unidad Agricola Familiar UAF de las veredas del municipio de Puerto Concordia donde se pueda realizar</v>
          </cell>
        </row>
        <row r="20345">
          <cell r="E20345">
            <v>750450292070</v>
          </cell>
          <cell r="F20345" t="str">
            <v>Gestionar y financiar de forma progresiva formalización de tierras de naturaleza privada a trabajadores agrarios-pobladores rurales de escasos recursos en los términos de la Ley en Concordia Meta</v>
          </cell>
        </row>
        <row r="20346">
          <cell r="E20346">
            <v>750450292079</v>
          </cell>
          <cell r="F20346" t="str">
            <v>Realizar de manera participativa el Plan de Manejo Ambiental de Puerto Concordia, convocando a la autoridad ambiental y comunidad,  garantizando la protección de las zonas de interés ambiental y  RRNN</v>
          </cell>
        </row>
        <row r="20347">
          <cell r="E20347">
            <v>750450292088</v>
          </cell>
          <cell r="F20347" t="str">
            <v>Gestionar  ante la Agencia Nacional de Mineria y Cormacarena jornadas de capacitación para la solicitud de títulos mineros permisos y licencias de explotación de material de cantera por parte del gobierno para asociados campesinos del municipio de puerto concordia - Meta, interesados en este recurso</v>
          </cell>
        </row>
        <row r="20348">
          <cell r="E20348">
            <v>750450292092</v>
          </cell>
          <cell r="F20348" t="str">
            <v xml:space="preserve">Conformación de una mesa minero ambiental, donde participen las comunidades rurales y las instancias competentes que permita la solución de tensiones por el uso y acceso de multinacionales y petroleras que pretendan la explotación minero-energética para evitar los daños ambientales de Puerto Concordia, Meta </v>
          </cell>
        </row>
        <row r="20349">
          <cell r="E20349">
            <v>750450292094</v>
          </cell>
          <cell r="F20349" t="str">
            <v>Promover el acceso a crédito de bajo interés a largo plazo y subsidios para adquisición de tierras y desarrollo de proyectos productivos y demás programas relacionados con la RRI a mujer rural y victimas de Puerto Concordia, Meta</v>
          </cell>
        </row>
        <row r="20350">
          <cell r="E20350">
            <v>750450292100</v>
          </cell>
          <cell r="F20350" t="str">
            <v xml:space="preserve">Diseñar e implementar una estrategia de inversión social de las Palmeras presentes para proyectos de reforestación, protección y conservación de las fuentes hídricas utilizadas para el acceso al agua de uso y consumo humano del área rural del municipio de Puerto Concordia Meta </v>
          </cell>
        </row>
        <row r="20351">
          <cell r="E20351">
            <v>750450292102</v>
          </cell>
          <cell r="F20351" t="str">
            <v>Crear mesas sectoriales de concertación ambiental que permita la solución de tensiones por uso, ocupación y tenencia en las áreas protegidas de PNN y el Distrito de Manejo Integrado Ariari – Guayabero en el municipio de Puerto Concordia Meta</v>
          </cell>
        </row>
        <row r="20352">
          <cell r="E20352">
            <v>750450292103</v>
          </cell>
          <cell r="F20352" t="str">
            <v xml:space="preserve">Promover la presencia permanente de la ANT, para implementar el programa del Fondo Nacional de Tierras donde los campesinos y victimas puedan acceder a la adquisición y titulación de tierras en Puerto Concordia, Meta </v>
          </cell>
        </row>
        <row r="20353">
          <cell r="E20353">
            <v>750450292109</v>
          </cell>
          <cell r="F20353" t="str">
            <v xml:space="preserve">Realizar el acompañamiento técnico por un autoridad competente a la administración municipal de Puerto Concordia, Meta, en la actualización del EOT y Catastral, para la planeación física, social y económica </v>
          </cell>
        </row>
        <row r="20354">
          <cell r="E20354">
            <v>750450292176</v>
          </cell>
          <cell r="F20354" t="str">
            <v>Reubicar las familias que se encuentran  en zonas de alto riesgo de inundación y realinderar estos predios, en  Pto Concordia, Meta</v>
          </cell>
        </row>
        <row r="20355">
          <cell r="E20355">
            <v>750450292181</v>
          </cell>
          <cell r="F20355" t="str">
            <v>Realizar el catastro municipal con fines multipropósito en el municipio de Puerto Concordia – Meta</v>
          </cell>
        </row>
        <row r="20356">
          <cell r="E20356">
            <v>750450292213</v>
          </cell>
          <cell r="F20356" t="str">
            <v>Convocar a las entidades competentes del estado, para que se realice de manera urgente todo lo pertinente y relacionado con la titulación de los predios rurales de Concordia, Meta</v>
          </cell>
        </row>
        <row r="20357">
          <cell r="E20357">
            <v>750450292219</v>
          </cell>
          <cell r="F20357" t="str">
            <v xml:space="preserve"> Adelantar, por parte de la Alcaldía de Puerto Concordia, las solicitudes ante la ANT de adjudicación de centros educativos, centros de salud, escenarios deportivos y otros</v>
          </cell>
        </row>
        <row r="20358">
          <cell r="E20358">
            <v>750450292221</v>
          </cell>
          <cell r="F20358" t="str">
            <v>Gestionar ante la ANT la entrega gratuita de tierras a mujeres campesinas sin tierra o con tierra insuficiente y mujeres víctimas del Municipio de Puerto Concordia, Meta</v>
          </cell>
        </row>
        <row r="20359">
          <cell r="E20359">
            <v>750577304070</v>
          </cell>
          <cell r="F20359" t="str">
            <v xml:space="preserve"> Realizar el acompañamiento técnico interdisciplinario por autoridades competentes a la administración municipal de Puerto Lleras Meta; en el diagnostico, estudio y actualización del EOT y Catastral.</v>
          </cell>
        </row>
        <row r="20360">
          <cell r="E20360">
            <v>750577304071</v>
          </cell>
          <cell r="F20360" t="str">
            <v>Adelantar el catastro municipal con fines multipropósito en el municipio de Puerto Lleras, Meta</v>
          </cell>
        </row>
        <row r="20361">
          <cell r="E20361">
            <v>750577304075</v>
          </cell>
          <cell r="F20361" t="str">
            <v>Realizar de manera participativa el Plan de Manejo Ambiental, convocando a CORMACARENA y comunidad, garantizando la protección de las zonas de interés ambiental y recursos naturales de Puerto Lleras, Meta</v>
          </cell>
        </row>
        <row r="20362">
          <cell r="E20362">
            <v>750577304079</v>
          </cell>
          <cell r="F20362" t="str">
            <v>Formular y poner en marcha el acompañamiento y financiamiento de 4 proyectos ambientales que propicien la protección de la riqueza hídrica, fauna, flora autóctona e identificación de sitios ecoturísticos y conservación de los bosques y rio Ariari, en el municipio de Puerto Lleras (Meta)</v>
          </cell>
        </row>
        <row r="20363">
          <cell r="E20363">
            <v>750577304083</v>
          </cell>
          <cell r="F20363" t="str">
            <v>Adelantar el proceso de adjudicación de predios a favor de entidades de derecho público del municipio de Puerto Lleras (Meta)</v>
          </cell>
        </row>
        <row r="20364">
          <cell r="E20364">
            <v>750577304086</v>
          </cell>
          <cell r="F20364" t="str">
            <v>Gestionar ante la URT y los jueces de restitución de tierras para que se tenga en cuenta a los segundos ocupantes de buena fe en el municipio de Puerto Lleras, Meta, al momento de proferir las sentencias con el fin que les permitan permanecer en los predios o se otorgue compensación en otro predio de igual o mejor categoría</v>
          </cell>
        </row>
        <row r="20365">
          <cell r="E20365">
            <v>750577304087</v>
          </cell>
          <cell r="F20365" t="str">
            <v>Adjudicar en el marco del POSPR tierra gratuita a campesinos sin tierra o con tierra insuficiente, población víctima del área rural, asociaciones y organizaciones sin ánimo de lucro que requieren terrenos para avanzar en procesos de transformación de productos agropecuarios, identificados en el municipio de Puerto Lleras (Meta)</v>
          </cell>
        </row>
        <row r="20366">
          <cell r="E20366">
            <v>750577304089</v>
          </cell>
          <cell r="F20366" t="str">
            <v xml:space="preserve"> Gestionar ante la administración municipal la creación de una mesa intersectorial con entidades del orden nacional, con participación de la comunidad y población victima para atender requerimientos y solicitudes de la comunidad del municipio de Puerto Lleras, Meta.</v>
          </cell>
        </row>
        <row r="20367">
          <cell r="E20367">
            <v>750577304095</v>
          </cell>
          <cell r="F20367" t="str">
            <v>Gestionar ante la alcaldía la conformación de una oficina de tierras en el municipio de Puerto Lleras, Meta</v>
          </cell>
        </row>
        <row r="20368">
          <cell r="E20368">
            <v>750577304096</v>
          </cell>
          <cell r="F20368" t="str">
            <v>Gestionar ante la URT la agilidad de los procesos de restitución de tierras a las familias identificadas en los 4 núcleos del municipio de Puerto Lleras (Meta)</v>
          </cell>
        </row>
        <row r="20369">
          <cell r="E20369">
            <v>750577304098</v>
          </cell>
          <cell r="F20369" t="str">
            <v>Diseñar e Implementar una estrategia para mejoramiento socio-productivo y de conservación para áreas de reserva forestal del municipio de Puerto Lleras, Meta</v>
          </cell>
        </row>
        <row r="20370">
          <cell r="E20370">
            <v>750577304102</v>
          </cell>
          <cell r="F20370" t="str">
            <v xml:space="preserve">Implementar el programa del Fondo Nacional de Tierras a través de la ANT, para que los campesinos puedan acceder a la adquisición y titulación de tierras en Puerto Lleras, Meta </v>
          </cell>
        </row>
        <row r="20371">
          <cell r="E20371">
            <v>750577304113</v>
          </cell>
          <cell r="F20371" t="str">
            <v>Promover el acceso a crédito de bajo interés a largo plazo y subsidios para adquisición de tierras y desarrollo de proyectos productivos y demás programas relacionados con la RRI a mujer rural y victimas de Puerto Lleras, Meta</v>
          </cell>
        </row>
        <row r="20372">
          <cell r="E20372">
            <v>750577304114</v>
          </cell>
          <cell r="F20372" t="str">
            <v xml:space="preserve">Promover la presencia de la ANT, para implementar el programa del Fondo Nacional de Tierras y que los campesinos puedan acceder a la adquisición y titulación de tierras en Puerto Lleras, Meta </v>
          </cell>
        </row>
        <row r="20373">
          <cell r="E20373">
            <v>750577304395</v>
          </cell>
          <cell r="F20373" t="str">
            <v>Gestionar la concertación entre la comunidad y la industria petrolera para el cuidado del agua y los monocultivos de la zona rural del municipio de Puerto Lleras (Meta</v>
          </cell>
        </row>
        <row r="20374">
          <cell r="E20374">
            <v>750590289431</v>
          </cell>
          <cell r="F20374" t="str">
            <v>Actualizar el esquema de ordenamiento territorial del municipio de Puerto Rico – Meta.</v>
          </cell>
        </row>
        <row r="20375">
          <cell r="E20375">
            <v>750590289456</v>
          </cell>
          <cell r="F20375" t="str">
            <v>Avanzar de forma ágil y rápida por parte de la Corporación Autónoma Regional de la Macarena,  en la formulación y aprobación del Plan Integral De Manejo Ambiental – PIMA,  para el Distrito de Manejo Integrado Ariarí- Guayabero, en el municipio de Puerto Rico – Meta.</v>
          </cell>
        </row>
        <row r="20376">
          <cell r="E20376">
            <v>750590289512</v>
          </cell>
          <cell r="F20376" t="str">
            <v>Adelantar por parte de la ANT jornadas en el municipio de Puerto Rico- Meta, para el ingreso al Registro de Sujetos de Ordenamiento RESO</v>
          </cell>
        </row>
        <row r="20377">
          <cell r="E20377">
            <v>750590289608</v>
          </cell>
          <cell r="F20377" t="str">
            <v>Establecer líneas de crédito especiales dirigidas a la compra de tierras para los habitantes rurales del municipio de Puerto Rico - Meta</v>
          </cell>
        </row>
        <row r="20378">
          <cell r="E20378">
            <v>750590289653</v>
          </cell>
          <cell r="F20378" t="str">
            <v>Gestionar ante la Agencia Nacional de Minería y CORMACARENA, jornadas de capacitación para la solicitud de títulos mineros, permisos y/o licencias ambientales para canteras de material de extracción para las vías y utilización de material de sabana que existe en la zona</v>
          </cell>
        </row>
        <row r="20379">
          <cell r="E20379">
            <v>750590289674</v>
          </cell>
          <cell r="F20379" t="str">
            <v xml:space="preserve"> Establecer programas y la ejecución de proyectos participativos de pedagogía, señalización, protección, y restauración del medio ambiente, las fuentes hídricas y la biodiversidad, en el municipio de Puerto Rico – Meta.</v>
          </cell>
        </row>
        <row r="20380">
          <cell r="E20380">
            <v>750590289734</v>
          </cell>
          <cell r="F20380" t="str">
            <v>Adelantar acciones que conlleven a sancionar la adquisición de amplias extensiones de tierras en áreas superiores a la de la UAF del municipio de Puerto Rico-Meta</v>
          </cell>
        </row>
        <row r="20381">
          <cell r="E20381">
            <v>750590289834</v>
          </cell>
          <cell r="F20381" t="str">
            <v>Gestionar ante la Unidad de Restitución de Tierras, la agilización de los procesos administrativos de restitución de tierras a las personas despojadas de sus predios rurales, en el municipio de Puerto Rico – Meta.</v>
          </cell>
        </row>
        <row r="20382">
          <cell r="E20382">
            <v>750590289863</v>
          </cell>
          <cell r="F20382" t="str">
            <v>Gestionar ante la ANT la continuidad del proceso de constitución de la Zona De Reserva Campesina Agrogüejar – Cafre del municipio de Puerto Rico – Meta.</v>
          </cell>
        </row>
        <row r="20383">
          <cell r="E20383">
            <v>750590289927</v>
          </cell>
          <cell r="F20383" t="str">
            <v>Impulsar la conformación de una mesa minero ambiental, donde participen las comunidades rurales y las instancias competentes</v>
          </cell>
        </row>
        <row r="20384">
          <cell r="E20384">
            <v>750590289967</v>
          </cell>
          <cell r="F20384" t="str">
            <v>Adelantar por parte de la ANT procesos de formalización de predios privados y públicos, a favor de los sujetos de que tratan los artículos 4, 5 y 6 del Decreto Ley 902, con el fin de tener títulos de propiedad y seguridad jurídica en la tenencia de los predios, en el municipio de Puerto Rico – Meta.</v>
          </cell>
        </row>
        <row r="20385">
          <cell r="E20385">
            <v>750590289989</v>
          </cell>
          <cell r="F20385" t="str">
            <v>Adelantar el catastro municipal con fines multiproposito  en el  municipio de Puerto Rico - Meta</v>
          </cell>
        </row>
        <row r="20386">
          <cell r="E20386">
            <v>750590290037</v>
          </cell>
          <cell r="F20386" t="str">
            <v>Adelantar acciones por parte de las autoridades ambientales mediante procesos sancionatorios ambientales en contra de las personas y empresas que están realizando deforestación de bosques e infracciones a las normas ambientales.</v>
          </cell>
        </row>
        <row r="20387">
          <cell r="E20387">
            <v>750590290064</v>
          </cell>
          <cell r="F20387" t="str">
            <v>Gestionar ante la alcaldía la conformación de una oficina de tierras en el municipio de Puerto Rico - Meta</v>
          </cell>
        </row>
        <row r="20388">
          <cell r="E20388">
            <v>750590290111</v>
          </cell>
          <cell r="F20388" t="str">
            <v>Adelantar, por parte de la Alcaldía de Puerto Rico, las solicitudes ante la ANT de adjudicación de centros educativos, centros de salud, escenarios deportivos y otros.</v>
          </cell>
        </row>
        <row r="20389">
          <cell r="E20389">
            <v>750590290227</v>
          </cell>
          <cell r="F20389" t="str">
            <v>Generar mesas tecnicas para concertar, socializar y capacitar a las comunidades residentes de las zonas protegidas de parques, sobre las actividades, programas y proyectos productivos  permitidas dentro del territorio</v>
          </cell>
        </row>
        <row r="20390">
          <cell r="E20390">
            <v>750590290868</v>
          </cell>
          <cell r="F20390" t="str">
            <v xml:space="preserve">Crear mesas sectoriales de concertación ambiental que permita la solución de tensiones por uso, ocupación y tenencia en las áreas protegidas de PNN y los Distritos de Manejo Integrado del AMEM en el municipio de Puerto Rico Meta. </v>
          </cell>
        </row>
        <row r="20391">
          <cell r="E20391">
            <v>750711296854</v>
          </cell>
          <cell r="F20391" t="str">
            <v xml:space="preserve"> Formular e implementar estrategias dirigidas al uso adecuado del suelo, que aporte a la protección y conservación de los suelos del municipio de Vista Hermosa – Meta </v>
          </cell>
        </row>
        <row r="20392">
          <cell r="E20392">
            <v>750711297154</v>
          </cell>
          <cell r="F20392" t="str">
            <v xml:space="preserve">Financiar los permisos ante las autoridades competentes para la extracción de material de arrastre de cualquier fuente hídrica o cantera para el mejoramiento de las vías del municipio de Vistahermosa – Meta. </v>
          </cell>
        </row>
        <row r="20393">
          <cell r="E20393">
            <v>750711297174</v>
          </cell>
          <cell r="F20393" t="str">
            <v>Conformar mesas de trabajo para tratar casos especiales de uso del suelo de las personas y familias que se encuentran asentadas en zonas de preservación para la protección y Parques Nacionales Naturales en el municipio de Vista Hermosa.</v>
          </cell>
        </row>
        <row r="20394">
          <cell r="E20394">
            <v>750711297189</v>
          </cell>
          <cell r="F20394" t="str">
            <v xml:space="preserve">Identificar y caracterizar la población que se encuentra asentada en zona de Parques Nacionales Naturales y zonas aledañas de protección y preservación, definidas dentro del Plan Integrado de Manejo Ambiental del Distrito de Manejo Integrado Macarena Norte en el municipio de Vista Hermosa. </v>
          </cell>
        </row>
        <row r="20395">
          <cell r="E20395">
            <v>750711297283</v>
          </cell>
          <cell r="F20395" t="str">
            <v xml:space="preserve">Apoyar en la formulación e implementación del proyecto “Sendero Ecológico por la Paz” que busca dar usos ambientalmente sostenibles a la vía que comunica la vereda Piñalito del municipio de Vista Hermosa y el municipio de la Macarena. </v>
          </cell>
        </row>
        <row r="20396">
          <cell r="E20396">
            <v>750711297636</v>
          </cell>
          <cell r="F20396" t="str">
            <v>Adelantar por parte de la Agencia Nacional de Tierras jornadas para el ingreso al registro de sujetos de ordenamiento para el acceso a tierras y formalización de la propiedad, en el municipio de Vista Hermosa Meta.</v>
          </cell>
        </row>
        <row r="20397">
          <cell r="E20397">
            <v>750711297858</v>
          </cell>
          <cell r="F20397" t="str">
            <v>Crear líneas de crédito y subsidios especiales, flexibles, de fácil acceso y con interés bajo o interés cero para el acceso y formalización de la tierra en el municipio de Vista Hermosa.</v>
          </cell>
        </row>
        <row r="20398">
          <cell r="E20398">
            <v>750711297984</v>
          </cell>
          <cell r="F20398" t="str">
            <v>Construir participativamente una política ambiental con enfoque territorial aplicable en las zonas de Parques Nacionales Naturales y zonas aledañas de protección y preservación, definidas dentro del Plan Integral de Manejo Ambiental del Distrito de Manejo Integrado Macarena Norte en el municipio de Vista Hermosa Meta.</v>
          </cell>
        </row>
        <row r="20399">
          <cell r="E20399">
            <v>750711298028</v>
          </cell>
          <cell r="F20399" t="str">
            <v xml:space="preserve">Gestionar ante la Unidad de Restitución de Tierras la agilización de los procesos de restitución de tierras existentes en el área rural del municipio de Vista Hermosa – Meta </v>
          </cell>
        </row>
        <row r="20400">
          <cell r="E20400">
            <v>750711298297</v>
          </cell>
          <cell r="F20400" t="str">
            <v>Gestionar la entrega gratuita y titulación (a la alcaldía municipal) de los bienes de entidades públicas del Estado que se encuentran pendientes de titulación en el Municipio de Vista Hermosa – Meta</v>
          </cell>
        </row>
        <row r="20401">
          <cell r="E20401">
            <v>750711298306</v>
          </cell>
          <cell r="F20401" t="str">
            <v xml:space="preserve">Gestionar la Actualización catastral del municipio de Vista Hermosa – Meta </v>
          </cell>
        </row>
        <row r="20402">
          <cell r="E20402">
            <v>750711298330</v>
          </cell>
          <cell r="F20402" t="str">
            <v xml:space="preserve">Gestionar la Actualización del Esquema de Ordenamiento Territorial del municipio de Vista Hermosa – Meta  </v>
          </cell>
        </row>
        <row r="20403">
          <cell r="E20403">
            <v>750711298353</v>
          </cell>
          <cell r="F20403" t="str">
            <v>Elaborar el plan de Ordenamiento Minero energetico en el municipio de vista hermosa Meta</v>
          </cell>
        </row>
        <row r="20404">
          <cell r="E20404">
            <v>750711298415</v>
          </cell>
          <cell r="F20404" t="str">
            <v xml:space="preserve">Formular e Implementar proyectos de restauración ecológica en el municipio de Vista Hermosa </v>
          </cell>
        </row>
        <row r="20405">
          <cell r="E20405">
            <v>750711298480</v>
          </cell>
          <cell r="F20405" t="str">
            <v xml:space="preserve"> Gestionar la implementación de un programa de adjudicación de tierras en el Municipio de Vista Hermosa - Meta</v>
          </cell>
        </row>
        <row r="20406">
          <cell r="E20406">
            <v>750711298483</v>
          </cell>
          <cell r="F20406" t="str">
            <v>No debe haber espacio para la explotación minero energética en el municipio de Vista Hermosa</v>
          </cell>
        </row>
        <row r="20407">
          <cell r="E20407">
            <v>750325320313</v>
          </cell>
          <cell r="F20407" t="str">
            <v>Realizar la interconexión eléctrica para el casco urbano del municipio de Mapiripan – Meta</v>
          </cell>
        </row>
        <row r="20408">
          <cell r="E20408">
            <v>750325320316</v>
          </cell>
          <cell r="F20408" t="str">
            <v>Realizar Estudios y Diseños para la ampliación de la cobertura de interconexión eléctrica a 19 veredas de la Inspección del Mielon y Guacamayas del Municipio de Mapiripan - Meta</v>
          </cell>
        </row>
        <row r="20409">
          <cell r="E20409">
            <v>750325320324</v>
          </cell>
          <cell r="F20409" t="str">
            <v xml:space="preserve">Implementar alternativas de suministro de energía eléctrica a través de Fuentes No Convencionales como una opción viable para los hogares rurales, comunidades indígenas y sedes educativas del área rural dispersa del municipio de Mapiripan – Meta </v>
          </cell>
        </row>
        <row r="20410">
          <cell r="E20410">
            <v>750325320333</v>
          </cell>
          <cell r="F20410" t="str">
            <v>Adecuación del aeropuerto, para fortalecer la oferta de servicio de la terminal aérea a los pasajeros y cargo del Municipio de Mapiripan – Meta</v>
          </cell>
        </row>
        <row r="20411">
          <cell r="E20411">
            <v>750325320375</v>
          </cell>
          <cell r="F20411" t="str">
            <v>Construir e instalar kioscos digitales en los centros poblados, sedes educativas rurales y sedes educativas indígenas del municipio de Mapiripan (Meta)</v>
          </cell>
        </row>
        <row r="20412">
          <cell r="E20412">
            <v>750325320379</v>
          </cell>
          <cell r="F20412" t="str">
            <v xml:space="preserve">Ampliar el mapa de cobertura de telefonía y datos con la instalación de antenas de telefonía celular e internet (voz y datos) y Televisión Satelital TDT, en el municipio de Mapiripan – Meta  </v>
          </cell>
        </row>
        <row r="20413">
          <cell r="E20413">
            <v>750325320391</v>
          </cell>
          <cell r="F20413" t="str">
            <v>Dotar al municipio con 3 kits de maquinaria amarilla para la adecuación de tierras y mantenimiento de drenaje, la conformación y mantenimiento de las vías en el municipio de Mapiripan (Meta).</v>
          </cell>
        </row>
        <row r="20414">
          <cell r="E20414">
            <v>750325320411</v>
          </cell>
          <cell r="F20414" t="str">
            <v xml:space="preserve">Continuar la pavimentación de la vía desde el Municipio de Puerto Concordia hasta el municipio de Mapiripan para mejorar la conectividad vial. </v>
          </cell>
        </row>
        <row r="20415">
          <cell r="E20415">
            <v>750325320416</v>
          </cell>
          <cell r="F20415" t="str">
            <v>Pavimentación de calles y carreras para mejorar el tránsito vehicular en la cabecera municipal y 7 centros poblados del Municipio de Mapiripan – Meta</v>
          </cell>
        </row>
        <row r="20416">
          <cell r="E20416">
            <v>750325320442</v>
          </cell>
          <cell r="F20416" t="str">
            <v xml:space="preserve">Adelantar los estudios y diseños para la implementación de distritos de riego que beneficie a los productores agropecuarios de 25 veredas, 2 resguardos indígenas y 1 asentamiento en el municipio de Mapiripan - Meta </v>
          </cell>
        </row>
        <row r="20417">
          <cell r="E20417">
            <v>750325320513</v>
          </cell>
          <cell r="F20417" t="str">
            <v>Realizar rehabilitación y mantenimiento en las vías rurales, mediante la conformación de calzadas y construcción de obras de arte a través de las J.A.C. y Asociaciones como los ejecutores de pequeñas, medianas y grandes obras, priorizando la mano de obra local calificada y no calificada y el uso de materiales mejorados de la región, en el municipio de Mapiripan - Meta</v>
          </cell>
        </row>
        <row r="20418">
          <cell r="E20418">
            <v>750325320515</v>
          </cell>
          <cell r="F20418" t="str">
            <v>Realizar obras de mitigación que incluye muros de contención y gaviones en 2 puertos sobre el rio Guaviare en Mapiripan - Meta</v>
          </cell>
        </row>
        <row r="20419">
          <cell r="E20419">
            <v>750325320517</v>
          </cell>
          <cell r="F20419" t="str">
            <v>Facilitar la transitabilidad terrestre en las vías rurales con estudios, diseños y construcción de Puentes superiores a 7 metros en el municipio de Mapiripan - Meta</v>
          </cell>
        </row>
        <row r="20420">
          <cell r="E20420">
            <v>750325320518</v>
          </cell>
          <cell r="F20420" t="str">
            <v>Realizar la construcción de 6 Puerto Fluviales para mejorar el servicio de carga y pasajeros en el Municipio de Mapiripan – Meta</v>
          </cell>
        </row>
        <row r="20421">
          <cell r="E20421">
            <v>750325320521</v>
          </cell>
          <cell r="F20421" t="str">
            <v>Realizar los estudios de categorización, recategorización e inventario de la red vial terciaria con su respectivo registro ante INVIAS del municipio de Mapiripan Meta</v>
          </cell>
        </row>
        <row r="20422">
          <cell r="E20422">
            <v>750325320523</v>
          </cell>
          <cell r="F20422" t="str">
            <v xml:space="preserve">Gestionar los permisos ante las autoridades competentes para la extracción de material de arrastre de cualquier fuente hídrica o cantera para el mejoramiento de las vías del municipio de Mapiripan – Meta. </v>
          </cell>
        </row>
        <row r="20423">
          <cell r="E20423">
            <v>750330319372</v>
          </cell>
          <cell r="F20423" t="str">
            <v xml:space="preserve">Construir 3 puentes tipo colgante para paso peatonal y de mulares en los caños la cristalina, caño Jesús y rió Lucía, en limites vereda el diamante del resguardo indígena Villa Lucia del municipio de Mesetas Meta. </v>
          </cell>
        </row>
        <row r="20424">
          <cell r="E20424">
            <v>750330319477</v>
          </cell>
          <cell r="F20424" t="str">
            <v>Realizar el mejoramiento de vias terciarias, a través de la construcción de obras de arte vial como alcantarillas, boxcoulbert, pontones, puentes, placas huellas, muros de contención y gaviones en 480 km en el municipio de Mesetas-Meta.</v>
          </cell>
        </row>
        <row r="20425">
          <cell r="E20425">
            <v>750330319628</v>
          </cell>
          <cell r="F20425" t="str">
            <v xml:space="preserve">Realizar rehabilitación y mantenimiento de 480 km de vías terciarias, mediante la conformación de calzadas en el Municipio de Mesetas - Meta </v>
          </cell>
        </row>
        <row r="20426">
          <cell r="E20426">
            <v>750330319655</v>
          </cell>
          <cell r="F20426" t="str">
            <v>Realizar mantenimiento de 80 km de caminos peatonales, a través de actividades manuales ejecutadas por mano de obra no calificada en los resguardo y cabildos indígenas Villa Lucia, Ondas del Cafre y Sol Naciente del municipio de Mesetas Meta.</v>
          </cell>
        </row>
        <row r="20427">
          <cell r="E20427">
            <v>750330319665</v>
          </cell>
          <cell r="F20427" t="str">
            <v xml:space="preserve">Dotar de un banco de maquinaria amarilla, para la conformación y mantenimiento de las vías terciarias e internas de los resguardos, adecuación de tierras y mantenimiento de drenajes del municipio de Mesetas Meta. </v>
          </cell>
        </row>
        <row r="20428">
          <cell r="E20428">
            <v>750330319677</v>
          </cell>
          <cell r="F20428" t="str">
            <v>Determinar la viabilidad de la construcción de una red de distribución de gas domiciliario en los Centros Poblados y viviendas agrupadas en el área rural del Municipio de Mesetas, Meta.</v>
          </cell>
        </row>
        <row r="20429">
          <cell r="E20429">
            <v>750330319680</v>
          </cell>
          <cell r="F20429" t="str">
            <v xml:space="preserve">Ampliar la cobertura de la red interconectada del servicio de electrificación, de la zona rural y resguardos indigenas del municipio de Mesetas Meta. </v>
          </cell>
        </row>
        <row r="20430">
          <cell r="E20430">
            <v>750330319687</v>
          </cell>
          <cell r="F20430" t="str">
            <v xml:space="preserve">Proveer el servicio de energía rural mediante Fuentes No Convencionales a los hogares rurales no interconectadas, del municipio de Mesetas, Meta. </v>
          </cell>
        </row>
        <row r="20431">
          <cell r="E20431">
            <v>750330319703</v>
          </cell>
          <cell r="F20431" t="str">
            <v xml:space="preserve">Realizar estudios, diseños y construcción de un puente de 65m en el Rio Cuncia, veredas San Isidro y Santa Helena, en el municipio de Mesetas, Meta. </v>
          </cell>
        </row>
        <row r="20432">
          <cell r="E20432">
            <v>750330319706</v>
          </cell>
          <cell r="F20432" t="str">
            <v>Construir gaviones o muros de contención para prevención de desastres en el municipio de Mesetas, Meta.</v>
          </cell>
        </row>
        <row r="20433">
          <cell r="E20433">
            <v>750330319739</v>
          </cell>
          <cell r="F20433" t="str">
            <v xml:space="preserve">Mejorar las vías a través de la pavimentación de 60 km de vías secundarias, y 169 km de vías terciarias en el municipio de Mesetas, Meta. </v>
          </cell>
        </row>
        <row r="20434">
          <cell r="E20434">
            <v>750330319748</v>
          </cell>
          <cell r="F20434" t="str">
            <v xml:space="preserve">Realizar seguimiento y veeduría a la ejecución de la Transversal de la Macarena, en el municipio de Mesetas, Meta. </v>
          </cell>
        </row>
        <row r="20435">
          <cell r="E20435">
            <v>750330319756</v>
          </cell>
          <cell r="F20435" t="str">
            <v xml:space="preserve">Realizar estudios, diseños, construcción y mejoramiento de distritos de riego en el municipio de Mesetas, Meta. </v>
          </cell>
        </row>
        <row r="20436">
          <cell r="E20436">
            <v>750330319830</v>
          </cell>
          <cell r="F20436" t="str">
            <v>Instalar 3 antenas de telefonía celular e Internet (voz y datos) en el municipio de Mesetas Meta</v>
          </cell>
        </row>
        <row r="20437">
          <cell r="E20437">
            <v>750330319861</v>
          </cell>
          <cell r="F20437" t="str">
            <v xml:space="preserve">Construir e instalar 13 kioscos digitales en las sedes educativas y centros poblados de las escuelas de la zona rural del municipio de Mesetas, Meta. </v>
          </cell>
        </row>
        <row r="20438">
          <cell r="E20438">
            <v>750330319896</v>
          </cell>
          <cell r="F20438" t="str">
            <v>Implementar un sistema de radiocomunicaciones a nivel municipal para la información ante posibles riesgos naturales y/o antrópicos en Mesetas.</v>
          </cell>
        </row>
        <row r="20439">
          <cell r="E20439">
            <v>750330319898</v>
          </cell>
          <cell r="F20439" t="str">
            <v>Adquirir y poner en funcionamiento el sistema de alertas tempranas en los principales cuerpos de agua (6) del municipio de Mesetas.</v>
          </cell>
        </row>
        <row r="20440">
          <cell r="E20440">
            <v>750350308546</v>
          </cell>
          <cell r="F20440" t="str">
            <v>Construir e instalar kioscos digitales en los centros poblados, sedes educativas rurales y sedes educativas indígenas del municipio de La Macarena (Meta)</v>
          </cell>
        </row>
        <row r="20441">
          <cell r="E20441">
            <v>750350308655</v>
          </cell>
          <cell r="F20441" t="str">
            <v>Apertura de 12 km de la via desde la escuela el retiro al cruce hacia la vereda Yaguara que beneficia a la comunidad indígena Nasa Ukwe Sat Luck y 11 veredas del municipio de La Macarena, Meta</v>
          </cell>
        </row>
        <row r="20442">
          <cell r="E20442">
            <v>750350308691</v>
          </cell>
          <cell r="F20442" t="str">
            <v xml:space="preserve">Realizar estudios, diseños y la construcción de distritos de riego en los sectores de Losada, Guayabero, La Tunia, Morrocoy y comunidad indígena que favorezca el desarrollo agropecuario del municipio de La Macarena (Meta) </v>
          </cell>
        </row>
        <row r="20443">
          <cell r="E20443">
            <v>750350308720</v>
          </cell>
          <cell r="F20443" t="str">
            <v xml:space="preserve">Ampliar la cobertura del servicio de energía eléctrica a tres veredas para mejorar la calidad de vida y el desarrollo rural de las familias del Municipio de La Macarena – Meta </v>
          </cell>
        </row>
        <row r="20444">
          <cell r="E20444">
            <v>750350308738</v>
          </cell>
          <cell r="F20444" t="str">
            <v xml:space="preserve">Implementar alternativas de suministro de energía eléctrica a través de Fuentes No Convencionales como una opción viable para los hogares rurales, comunidades indígenas y sedes educativas del área rural dispersa del municipio de La Macarena – Meta </v>
          </cell>
        </row>
        <row r="20445">
          <cell r="E20445">
            <v>750350308815</v>
          </cell>
          <cell r="F20445" t="str">
            <v>Establecer mecanismos para solucionar definitivamente la problemática ambiental de la comunicación vial a través de la pavimentación en los tramos La Macarena – San José del Guaviare, La Macarena - San Vicente del Caguán y Cruce en la vía San Vicente del Caguan hacia el municipio de Uribe (Meta)</v>
          </cell>
        </row>
        <row r="20446">
          <cell r="E20446">
            <v>750350308911</v>
          </cell>
          <cell r="F20446" t="str">
            <v>Realizar mejoramiento en las vías rurales y la construcción de obras de arte vinculando a las organizaciones sociales del municipio, en la ejecución de los recursos en el municipio de la Macarena (Meta)</v>
          </cell>
        </row>
        <row r="20447">
          <cell r="E20447">
            <v>750350308948</v>
          </cell>
          <cell r="F20447" t="str">
            <v>Facilitar la transitabilidad terrestre en las vías rurales con estudios, diseños y construcción de Puentes superiores a 7 metros en el municipio de La Macarena - Meta</v>
          </cell>
        </row>
        <row r="20448">
          <cell r="E20448">
            <v>750350308976</v>
          </cell>
          <cell r="F20448" t="str">
            <v xml:space="preserve">Ampliar el mapa de cobertura de telefonía y datos con la instalación de antenas de telefonía celular e internet (voz y datos) y Televisión Satelital TDT, en el municipio de La Macarena – Meta </v>
          </cell>
        </row>
        <row r="20449">
          <cell r="E20449">
            <v>750350308990</v>
          </cell>
          <cell r="F20449" t="str">
            <v>Realizar estudio de factibilidad para la construcción de una pista de aterrizaje para aeronaves en San Juan de Lozada y mejoramiento del aeropuerto Javier Noreña Valencia que fortalezca la oferta de servicio en el Municipio de La Macarena – Meta</v>
          </cell>
        </row>
        <row r="20450">
          <cell r="E20450">
            <v>750350309004</v>
          </cell>
          <cell r="F20450" t="str">
            <v xml:space="preserve">Gestionar permisos ante las autoridades competentes para la extracción de material de arrastre o cantera para el mejoramiento de las vías del municipio de La Macarena – Meta. </v>
          </cell>
        </row>
        <row r="20451">
          <cell r="E20451">
            <v>750350309017</v>
          </cell>
          <cell r="F20451" t="str">
            <v>Dotar al municipio con kits de maquinaria amarilla para la adecuación de tierras y mantenimiento de drenaje, la conformación y mantenimiento de las vías en el municipio de La Macarena (Meta).</v>
          </cell>
        </row>
        <row r="20452">
          <cell r="E20452">
            <v>750350309023</v>
          </cell>
          <cell r="F20452" t="str">
            <v>Realizar los estudios de categorización, recategorización e inventario de la red vial terciaria con su respectivo registro ante INVIAS del municipio de Vistahermosa Meta</v>
          </cell>
        </row>
        <row r="20453">
          <cell r="E20453">
            <v>750370302787</v>
          </cell>
          <cell r="F20453" t="str">
            <v>Facilitar la transitabilidad terrestre en las vías rurales con estudios, diseños y construcción de Puentes superiores a 7 metros para mejorar la intercomunicación de las veredas en el municipio de Uribe - Meta</v>
          </cell>
        </row>
        <row r="20454">
          <cell r="E20454">
            <v>750370302823</v>
          </cell>
          <cell r="F20454" t="str">
            <v>Financiar los permisos ante las autoridades competentes para la extracción de material de arrastre de cualquier fuente hídrica o cantera para el mejoramiento de las vías del municipio de Uribe – Meta</v>
          </cell>
        </row>
        <row r="20455">
          <cell r="E20455">
            <v>750370302837</v>
          </cell>
          <cell r="F20455" t="str">
            <v xml:space="preserve">Ampliar la cobertura del servicio de energía eléctrica, para mejorar la calidad de vida y el desarrollo rural de aproximadamente 900 familias de 12 veredas del Municipio de Uribe – Meta </v>
          </cell>
        </row>
        <row r="20456">
          <cell r="E20456">
            <v>750370302838</v>
          </cell>
          <cell r="F20456" t="str">
            <v>Diseñar y construir  un sistema de suministro de gas domiciliarios para garantizar el servicio a las familias de los centros poblados, zonas rurales, las parcialidades y resguardos indígenas del Municipio de Uribe – Meta</v>
          </cell>
        </row>
        <row r="20457">
          <cell r="E20457">
            <v>750370303275</v>
          </cell>
          <cell r="F20457" t="str">
            <v>Dotar al municipio con 3 kits de maquinaria amarilla que  permita la adecuación de tierras y mantenimiento de drenaje, la conformación y mantenimiento de las vías terciarias en las veredas rurales y resguardos indígenas en el municipio de Uribe (Meta).</v>
          </cell>
        </row>
        <row r="20458">
          <cell r="E20458">
            <v>750370303298</v>
          </cell>
          <cell r="F20458" t="str">
            <v xml:space="preserve">Proveer el servicio de energía rural mediante Fuentes No Convencionales a los hogares rurales y 30 sedes educativas no interconectadas para mejorar la calidad de vida de aproximadamente 1500 familias del área rural dispersa en 56 veredas, 2 resguardos y 3 parcialidades indígenas del municipio de Uribe – Meta </v>
          </cell>
        </row>
        <row r="20459">
          <cell r="E20459">
            <v>750370303345</v>
          </cell>
          <cell r="F20459" t="str">
            <v xml:space="preserve">Adelantar los estudios, diseños y la construcción de distritos de riego en el sector Julia, Diviso y Paraíso para productores agrícolas del municipio de Uribe - Meta. </v>
          </cell>
        </row>
        <row r="20460">
          <cell r="E20460">
            <v>750370303368</v>
          </cell>
          <cell r="F20460" t="str">
            <v>Ampliar el mapa de cobertura de telefonía y datos en un 40% con la instalación de antenas de telefonía celular e internet (voz y datos) con servicio 2G – 3G y 4G y Televisión Satelital TDT, que beneficia aproximadamente a 2700 familias en el municipio de Uribe – Meta</v>
          </cell>
        </row>
        <row r="20461">
          <cell r="E20461">
            <v>750370303493</v>
          </cell>
          <cell r="F20461" t="str">
            <v>Construir obras de estabilización de las vías rurales de las veredas, resguardos y parcialidades indígenas en puntos críticos de la banca, taludes y socavaciones del municipio de Uribe -Meta</v>
          </cell>
        </row>
        <row r="20462">
          <cell r="E20462">
            <v>750370303515</v>
          </cell>
          <cell r="F20462" t="str">
            <v>Realizar los estudios y diseños y el mejoramiento de las vías a través de la construcción de aproximadamente 6.000 metros lineales de placa huella en los puntos críticos que conecte las vías rurales con las vías nacionales para habilitar el tránsito en cualquier época del año en el municipio de Uribe - Meta</v>
          </cell>
        </row>
        <row r="20463">
          <cell r="E20463">
            <v>750370303518</v>
          </cell>
          <cell r="F20463" t="str">
            <v>Construir e instalar kioscos digitales en las sedes educativas rurales de las escuelas de la zona rural del municipio de Uribe (Meta)</v>
          </cell>
        </row>
        <row r="20464">
          <cell r="E20464">
            <v>750370303564</v>
          </cell>
          <cell r="F20464" t="str">
            <v>Adecuación del aeropuerto, para fortalecer la oferta de servicio de la terminal aérea a los pasajeros del Municipio de Uribe – Meta</v>
          </cell>
        </row>
        <row r="20465">
          <cell r="E20465">
            <v>750370303581</v>
          </cell>
          <cell r="F20465" t="str">
            <v>Adquisición de terreno y construcción de terminal de transporte terrestre en la cabecera municipal y agencias alternas para los centros poblados en el Municipio de Uribe – Meta</v>
          </cell>
        </row>
        <row r="20466">
          <cell r="E20466">
            <v>750370303586</v>
          </cell>
          <cell r="F20466" t="str">
            <v xml:space="preserve">Terminar la pavimentación de la vía Mesetas – Uribe y construcción de la vía Uribe - Colombia (Huila) conocida como la Transversal de La Macarena para mejorar la conectividad vial. </v>
          </cell>
        </row>
        <row r="20467">
          <cell r="E20467">
            <v>750370303590</v>
          </cell>
          <cell r="F20467" t="str">
            <v>Pavimentación de calles y carreras para mejorar el tránsito vehicular en el casco urbano y centros poblados del Municipio de Uribe – Meta</v>
          </cell>
        </row>
        <row r="20468">
          <cell r="E20468">
            <v>750370303594</v>
          </cell>
          <cell r="F20468" t="str">
            <v>Construir en Pavimento flexible La Vía que va Desde El Casco Urbano De Uribe - El Cruce Hasta La Inspección De La Julia - Primavera, en el municipio de Uribe – Meta</v>
          </cell>
        </row>
        <row r="20469">
          <cell r="E20469">
            <v>750370303664</v>
          </cell>
          <cell r="F20469" t="str">
            <v xml:space="preserve">Gestionar ante las autoridades competentes la construcción de sistemas de transporte terrestres alternativos para zonas rurales de difícil acceso del sector de Centro duda que mejoren la conectividad en el Municipio de Uribe – Meta </v>
          </cell>
        </row>
        <row r="20470">
          <cell r="E20470">
            <v>750370303665</v>
          </cell>
          <cell r="F20470" t="str">
            <v>Facilitar la transitabilidad terrestre en las vías rurales del sector de Centro Duda para mejorar la intercomunicación de las veredas con el municipio de Uribe – Meta y el departamento de Cundinamarca</v>
          </cell>
        </row>
        <row r="20471">
          <cell r="E20471">
            <v>750370303670</v>
          </cell>
          <cell r="F20471" t="str">
            <v>Realizar mejoramiento de aproximadamente 917 km en las vías rurales, priorizando rutas para el desarrollo productivo, mediante la construcción de obras de arte vinculando a las J.A.C.  en la ejecución de los recursos en el municipio de Uribe (Meta)</v>
          </cell>
        </row>
        <row r="20472">
          <cell r="E20472">
            <v>750370303672</v>
          </cell>
          <cell r="F20472" t="str">
            <v>Construir un sistema de control, vigilancia y atención de desastres naturales, para la atención de situaciones de riesgo o alertas tempranas de las diferentes veredas del municipio de Uribe – Meta</v>
          </cell>
        </row>
        <row r="20473">
          <cell r="E20473">
            <v>750370303993</v>
          </cell>
          <cell r="F20473" t="str">
            <v>Facilitar la transitabilidad terrestre en las vías rurales con estudios, diseños y construcción de Puentes colgantes mulares para mejorar la intercomunicación de las veredas en el municipio de Uribe - Meta</v>
          </cell>
        </row>
        <row r="20474">
          <cell r="E20474">
            <v>750450291893</v>
          </cell>
          <cell r="F20474" t="str">
            <v>Realizar talleres de sensibilización y capacitación a la comunidad sobre el uso adecuado del agua para riego, drenaje y mejoramiento de Suelos en el Municipio de Puerto Concordia Meta.</v>
          </cell>
        </row>
        <row r="20475">
          <cell r="E20475">
            <v>750450291924</v>
          </cell>
          <cell r="F20475" t="str">
            <v>Dotar al municipio de dos bancos de maquinaria amarilla para la conformación y mantenimiento de vías terciarias, adecuación de tierras y mantenimiento de drenajes en el Municipio de Puerto Concordia Meta.</v>
          </cell>
        </row>
        <row r="20476">
          <cell r="E20476">
            <v>750450291949</v>
          </cell>
          <cell r="F20476" t="str">
            <v xml:space="preserve">Realizar estudios, diseño y Construcción de un puente sobre el río Ariari para conectar 22 veredas, en la vereda Caño Marimba del Municipio de Puerto Concordia -Meta. </v>
          </cell>
        </row>
        <row r="20477">
          <cell r="E20477">
            <v>750450291976</v>
          </cell>
          <cell r="F20477" t="str">
            <v>Construir un puente en el caño Palomas, vereda Palomas del Municipio de Puerto Concordia Meta.</v>
          </cell>
        </row>
        <row r="20478">
          <cell r="E20478">
            <v>750450292108</v>
          </cell>
          <cell r="F20478" t="str">
            <v>Rehabilitar, mejorar y mantener aproximadamente 1.700 Km de vías terciarias de 38 veredas, mediante conformación de calzadas, obras de arte y placas huellas en el Municipio de Puerto Concordia -Meta</v>
          </cell>
        </row>
        <row r="20479">
          <cell r="E20479">
            <v>750450292114</v>
          </cell>
          <cell r="F20479" t="str">
            <v xml:space="preserve">Realizar los estudios de caracterización, recategorización e inventario de la red vial terciaria del Municipio de Puerto Concordia-Meta. </v>
          </cell>
        </row>
        <row r="20480">
          <cell r="E20480">
            <v>750450292179</v>
          </cell>
          <cell r="F20480" t="str">
            <v>Aumentar la profundidad del rio Guaviare, mediante dragados en aproximadamente 20 Km del Municipio de Puerto Concordia Meta.</v>
          </cell>
        </row>
        <row r="20481">
          <cell r="E20481">
            <v>750450292189</v>
          </cell>
          <cell r="F20481" t="str">
            <v>Adelantar los estudios y diseños para la implementación de distritos de riego y determinar su capacidad para pequeña , mediana o gran escala en la zona rural del Municipio de Puerto Concordia -Meta.</v>
          </cell>
        </row>
        <row r="20482">
          <cell r="E20482">
            <v>750450292192</v>
          </cell>
          <cell r="F20482" t="str">
            <v>Construir muros de contención y jarillones  paralelo a las márgenes del río Ariari en las veredas Puerto Cacao, Playa Alta y Playa nueva en el Municipio de Puerto Concordia Meta.</v>
          </cell>
        </row>
        <row r="20483">
          <cell r="E20483">
            <v>750450292194</v>
          </cell>
          <cell r="F20483" t="str">
            <v>Construir 3 muelles de carga y pasajeros en el rio Ariari en el municipio de Puerto Concordia Meta.</v>
          </cell>
        </row>
        <row r="20484">
          <cell r="E20484">
            <v>750450292199</v>
          </cell>
          <cell r="F20484" t="str">
            <v>Instalar antenas de telefonía celular e internet (voz y datos) en cada uno de los 5 núcleos del Municipio de Puerto Concordia Meta.</v>
          </cell>
        </row>
        <row r="20485">
          <cell r="E20485">
            <v>750450292201</v>
          </cell>
          <cell r="F20485" t="str">
            <v xml:space="preserve">Instalar kioscos digitales para proveer servicio de internet a los 35 establecimientos educativos del municipio de Concordia, Meta. </v>
          </cell>
        </row>
        <row r="20486">
          <cell r="E20486">
            <v>750450292207</v>
          </cell>
          <cell r="F20486" t="str">
            <v>Determinar Estudios, diseños y construcción de una red de distribución de gas domiciliario en los Centros Poblados y viviendas agrupadas en el área rural.</v>
          </cell>
        </row>
        <row r="20487">
          <cell r="E20487">
            <v>750450292218</v>
          </cell>
          <cell r="F20487" t="str">
            <v>Ampliar la cobertura de la red interconectada del servicio de electrificación, que garantice el mejoramiento continuó del servicio para beneficiar las 38 veredas del Municipio de Puerto Concordia Meta.</v>
          </cell>
        </row>
        <row r="20488">
          <cell r="E20488">
            <v>750450292223</v>
          </cell>
          <cell r="F20488" t="str">
            <v>Proveer soluciones de energías alternativas, especialmente fotovoltaicas, para las familias dispersas de las 38 veredas en el Municipio de Puerto Concordia -Meta.</v>
          </cell>
        </row>
        <row r="20489">
          <cell r="E20489">
            <v>750450292231</v>
          </cell>
          <cell r="F20489" t="str">
            <v>Gestionar para acceder al servicio de internet para los centros educativos de la zona rural del municipio de Puerto Concordia.</v>
          </cell>
        </row>
        <row r="20490">
          <cell r="E20490">
            <v>750577304044</v>
          </cell>
          <cell r="F20490" t="str">
            <v>Adelantar los estudios, diseños y construcción de distritos de riego y determinar su capacidad para pequeña mediana o gran escala  en la zona rural del municipio de Puerto Lleras - Meta.</v>
          </cell>
        </row>
        <row r="20491">
          <cell r="E20491">
            <v>750577304053</v>
          </cell>
          <cell r="F20491" t="str">
            <v xml:space="preserve">Realizar estudios, diseños y construcción de puentes en las vías rurales del municipio de Puerto Lleras (Meta) que facilite la transitabilidad terrestre en las vías rurales </v>
          </cell>
        </row>
        <row r="20492">
          <cell r="E20492">
            <v>750577304056</v>
          </cell>
          <cell r="F20492" t="str">
            <v>Realizar estudios, diseños y construcción de box culvert en los 4 núcleos de intervención del municipio de Puerto Lleras (Meta) que faciliten la transitabilidad terrestre en las vías rurales</v>
          </cell>
        </row>
        <row r="20493">
          <cell r="E20493">
            <v>750577304059</v>
          </cell>
          <cell r="F20493" t="str">
            <v>Mejorar la infraestructura existente de los kioskos vive digital ubicados en la zona rural del municipio de Puerto Lleras.</v>
          </cell>
        </row>
        <row r="20494">
          <cell r="E20494">
            <v>750577304078</v>
          </cell>
          <cell r="F20494" t="str">
            <v xml:space="preserve"> Ampliar la cobertura de internet en kioscos digitales, y la construcción  e instalación de nuevos  kioscos en las sedes educativas de las escuelas de la zona rural del municipio de  Puerto Lleras - Meta </v>
          </cell>
        </row>
        <row r="20495">
          <cell r="E20495">
            <v>750577304092</v>
          </cell>
          <cell r="F20495" t="str">
            <v>Ampliar la cobertura de la red interconectada del servicio de electrificación,  para la población de la zona rural del municipio de Puerto Lleras - Meta</v>
          </cell>
        </row>
        <row r="20496">
          <cell r="E20496">
            <v>750577304101</v>
          </cell>
          <cell r="F20496" t="str">
            <v>Proveer el servicio de energía eléctrica en la  zona rural, mediante Fuentes No Convencionales en los hogares dispersos rurales no interconectados, del municipio de Puerto Lleras – Meta.</v>
          </cell>
        </row>
        <row r="20497">
          <cell r="E20497">
            <v>750577304132</v>
          </cell>
          <cell r="F20497" t="str">
            <v>Realizar los estudios de categorización, recategorización e inventario de la red vial terciaria del municipio de Puerto Lleras- Meta</v>
          </cell>
        </row>
        <row r="20498">
          <cell r="E20498">
            <v>750577304140</v>
          </cell>
          <cell r="F20498" t="str">
            <v>Mejorar la red eléctrica para las sedes educativas de la zona rural del municipio de Puerto Lleras (Meta)</v>
          </cell>
        </row>
        <row r="20499">
          <cell r="E20499">
            <v>750577304149</v>
          </cell>
          <cell r="F20499" t="str">
            <v>Construir 680 alcantarillas en las vías rurales terciarias del municipio de Puerto Lleras –Meta, que facilite la transitabilidad terrestre en las vías rurales.</v>
          </cell>
        </row>
        <row r="20500">
          <cell r="E20500">
            <v>750577304156</v>
          </cell>
          <cell r="F20500" t="str">
            <v xml:space="preserve">Construir 16 Km de jarillones para contención de los ríos Ariari y Guejar en el municipio de Puerto Lleras (Meta)  </v>
          </cell>
        </row>
        <row r="20501">
          <cell r="E20501">
            <v>750577304159</v>
          </cell>
          <cell r="F20501" t="str">
            <v>Realizar rehabilitación y mantenimiento de 1.305 km aproximadamente de vías rurales, mediante la conformación de calzadas en el municipio de Puerto Lleras -Meta.</v>
          </cell>
        </row>
        <row r="20502">
          <cell r="E20502">
            <v>750577304167</v>
          </cell>
          <cell r="F20502" t="str">
            <v>Realizar estudios, diseños para la construcción de una red de distribución de gas domiciliario en los Centros Poblados y viviendas agrupadas en el área rural.</v>
          </cell>
        </row>
        <row r="20503">
          <cell r="E20503">
            <v>750577304174</v>
          </cell>
          <cell r="F20503" t="str">
            <v>Mejorar las vías terciarias a través de la pavimentación de aproximadamente  90 km que conecta las veredas la Unión - Villa la Paz y Cruce Casibare-Agulinda de Puerto Lleras-Meta</v>
          </cell>
        </row>
        <row r="20504">
          <cell r="E20504">
            <v>750590289639</v>
          </cell>
          <cell r="F20504" t="str">
            <v>Mejoramiento de las vias a traves de la pavimentacion de aproximadamente 230 km que conecte las vias rurales con las vias nacionales en el municipios de Puerto Rico - Meta</v>
          </cell>
        </row>
        <row r="20505">
          <cell r="E20505">
            <v>750590289666</v>
          </cell>
          <cell r="F20505" t="str">
            <v xml:space="preserve">Realizar rehabilitación y mantenimiento de 800 km aproximadamente en las vías rurales, mediante la conformación de calzadas y construcción de obras de arte a través de las J.A.C. como los ejecutores de pequeñas y medianas y grandes obras,  priorizando la mano de obra local calificada y no calificada y el uso de materiales mejorados de la región, en el municipio de Puerto Rico (Meta) </v>
          </cell>
        </row>
        <row r="20506">
          <cell r="E20506">
            <v>750590289700</v>
          </cell>
          <cell r="F20506" t="str">
            <v>Realizar estudios, diseños y construcción de un puente estratégico sobre el río Ariari, para conectar todas las veredas del municipio de Puerto Rico (Meta)</v>
          </cell>
        </row>
        <row r="20507">
          <cell r="E20507">
            <v>750590289744</v>
          </cell>
          <cell r="F20507" t="str">
            <v>Dotar de dos bancos más de maquinaria en el cual se fortalezca y se garantice la sostenibilidad de maquinaria amarilla, para la conformación y mantenimiento de las vías terciarias, adecuación de tierras y mantenimiento de drenajes del municipio de Puerto Rico (Meta)</v>
          </cell>
        </row>
        <row r="20508">
          <cell r="E20508">
            <v>750590289804</v>
          </cell>
          <cell r="F20508" t="str">
            <v>Proveer el servicio de energía rural mediante Fuentes No Convencionales a los hogares rurales no interconectadas, del municipio de Puerto Rico – Meta</v>
          </cell>
        </row>
        <row r="20509">
          <cell r="E20509">
            <v>750590289810</v>
          </cell>
          <cell r="F20509" t="str">
            <v>Ampliar la cobertura de la red interconectada del servicio de electrificación, que garantice el mejoramiento cotinúo del servicio para la población de la zona rural del municipio de Puerto Rico – (Meta).</v>
          </cell>
        </row>
        <row r="20510">
          <cell r="E20510">
            <v>750590290025</v>
          </cell>
          <cell r="F20510" t="str">
            <v>Instalar antenas de telefonía celular e Internet (voz y datos) en cada uno de los 5 núcleos del municipio de Puerto Rico – Meta</v>
          </cell>
        </row>
        <row r="20511">
          <cell r="E20511">
            <v>750590290038</v>
          </cell>
          <cell r="F20511" t="str">
            <v xml:space="preserve"> Construir e instalar  kioscos digitales en las sedes educativas de las escuelas de la zona rural del munciipio de Puerto Rico (Meta)</v>
          </cell>
        </row>
        <row r="20512">
          <cell r="E20512">
            <v>750590290079</v>
          </cell>
          <cell r="F20512" t="str">
            <v xml:space="preserve">Adelantar los estudios y diseños para la implementacion de distritos de riego y determinar su capacidad para pequeña mediana o gran escala  en la zona rural del municipio de Puerto Rico  </v>
          </cell>
        </row>
        <row r="20513">
          <cell r="E20513">
            <v>750590290269</v>
          </cell>
          <cell r="F20513" t="str">
            <v>Facilitar la transitabilidad terrestre en las vias rurales con la construccion de 23 Puentes en el municipio de Puerto Rico - Meta</v>
          </cell>
        </row>
        <row r="20514">
          <cell r="E20514">
            <v>750590290298</v>
          </cell>
          <cell r="F20514" t="str">
            <v>Realizar los estudios de categorización, recategorización e inventario de la red vial terciaria del municipio de Puerto Rico Meta</v>
          </cell>
        </row>
        <row r="20515">
          <cell r="E20515">
            <v>750711296786</v>
          </cell>
          <cell r="F20515" t="str">
            <v>Dotar de 3 kits de bancos de maquinaria, el cual fortalezca y garantice la sostenibilidad de maquinaria amarrilla y permita la adecuación de tierras y mantenimiento de drenaje, la conformación y mantenimiento de las vías terciarias de una extensión aproximada de 3.200 km2 del municipio de Vistahermosa (Meta).</v>
          </cell>
        </row>
        <row r="20516">
          <cell r="E20516">
            <v>750711296824</v>
          </cell>
          <cell r="F20516" t="str">
            <v>Ampliar el mapa de cobertura de telefonía y datos en un 80% con la instalación de antenas de telefonía celular e internet (voz y datos) en diez (10) puntos estratégicos del área rural y ampliar la cobertura en cinco (5) centros poblados con servicio 2G – 3G y 4G que beneficia aproximadamente a 7000 familias en el municipio de Vistahermosa – Meta</v>
          </cell>
        </row>
        <row r="20517">
          <cell r="E20517">
            <v>750711296895</v>
          </cell>
          <cell r="F20517" t="str">
            <v>Diseñar y construir  un sistema de suministro de gas domiciliarios para garantizar el servicio a las familias de los centros poblados del Municipio de Vista Hermosa – Meta.</v>
          </cell>
        </row>
        <row r="20518">
          <cell r="E20518">
            <v>750711296937</v>
          </cell>
          <cell r="F20518" t="str">
            <v xml:space="preserve">Ampliar la cobertura del servicio de energía eléctrica, para mejorar la calidad de vida y el desarrollo rural de aproximadamente 990 familias de 26 veredas del Municipio de Vistahermosa – Meta </v>
          </cell>
        </row>
        <row r="20519">
          <cell r="E20519">
            <v>750711296978</v>
          </cell>
          <cell r="F20519" t="str">
            <v xml:space="preserve">Proveer el servicio de energía rural mediante Fuentes No Convencionales a los hogares rurales y sedes educativas no interconectadas para mejorar la calidad de vida de 1800 familias del área rural dispersa en 38 veredas del municipio de Vistahermosa  – Meta </v>
          </cell>
        </row>
        <row r="20520">
          <cell r="E20520">
            <v>750711297116</v>
          </cell>
          <cell r="F20520" t="str">
            <v>Financiar 1 distrito de riego para 100 productores cacaoteros y adelantar los estudios y diseños para la implementación de distritos de riego en las zonas no productivas que incluyan las veredas del núcleo Loma Linda y núcleo Costa Rica  para la línea productiva de cacao</v>
          </cell>
        </row>
        <row r="20521">
          <cell r="E20521">
            <v>750711297216</v>
          </cell>
          <cell r="F20521" t="str">
            <v>Facilitar la transitabilidad terrestre en las vías rurales con estudios, diseños y construcción de 23 Puentes para mejorar la intercomunicación de las veredas en el municipio de Vistahermosa - Meta</v>
          </cell>
        </row>
        <row r="20522">
          <cell r="E20522">
            <v>750711297253</v>
          </cell>
          <cell r="F20522" t="str">
            <v>Construir e instalar kioscos digitales en las sedes educativas rurales de las escuelas de la zona rural del municipio de Vistahermosa (Meta)</v>
          </cell>
        </row>
        <row r="20523">
          <cell r="E20523">
            <v>750711297304</v>
          </cell>
          <cell r="F20523" t="str">
            <v>Realizar los estudios de categorización, recategorización e inventario de la red vial terciaria con su respectivo registro ante INVIAS del municipio de Vistahermosa Meta</v>
          </cell>
        </row>
        <row r="20524">
          <cell r="E20524">
            <v>750711297374</v>
          </cell>
          <cell r="F20524" t="str">
            <v>Mejoramiento de las vías a través de la pavimentación de aproximadamente 276 km que conecte las vías rurales con las vías nacionales para disminuir los costos de transporte y facilitar la competitividad productiva de los productores agropecuarios en el municipio de Vistahermosa - Meta</v>
          </cell>
        </row>
        <row r="20525">
          <cell r="E20525">
            <v>750711297455</v>
          </cell>
          <cell r="F20525" t="str">
            <v>Realizar los estudios y diseños y el mejoramiento de las vías a través de la construcción de aproximadamente 6.000 metros lineales de placa huella en los puntos críticos que conecte las vías rurales con las vías nacionales para habilitar el tránsito en cualquier época del año en el municipio de Vistahermosa - Meta</v>
          </cell>
        </row>
        <row r="20526">
          <cell r="E20526">
            <v>750711297630</v>
          </cell>
          <cell r="F20526" t="str">
            <v>Realizar rehabilitación y mantenimiento de aproximadamente 350 km en las vías rurales, mediante la conformación de calzadas y construcción de obras de arte a través de las J.A.C. como los ejecutores de pequeñas y medianas y grandes obras, priorizando la mano de obra local calificada y no calificada y el uso de materiales mejorados de la región, en el municipio de Vistahermosa (Meta)</v>
          </cell>
        </row>
        <row r="20527">
          <cell r="E20527">
            <v>750325320291</v>
          </cell>
          <cell r="F20527" t="str">
            <v>Dotar a la red pública con dos (2) ambulancia de transporte asistencial (TAB) Tipo 4x4  y una (1) tipo fluvial, que permita mejorar el traslado de pacientes y la ocurrencia del evento en salud, desde de la zona rural al casco urbano y fuera de este, para brindar atención a todas las comunidades rurales del municipio de Mapiripan-Meta</v>
          </cell>
        </row>
        <row r="20528">
          <cell r="E20528">
            <v>750325320305</v>
          </cell>
          <cell r="F20528" t="str">
            <v>Dotar de equipos médicos,materiales, e insumos básicos a los 6 puestos  de salud existentes (Mielon, Libertad, Cooperativa, Puerto siare, Puerto Alvira y Rincon del indio) ,para mejorar la atención y prestación de los servicios a las población rural y rural dispersa del Municipio de  Mapiripan-Meta</v>
          </cell>
        </row>
        <row r="20529">
          <cell r="E20529">
            <v>750325320330</v>
          </cell>
          <cell r="F20529" t="str">
            <v>Construir 4 puestos de salud, para brindar mejor atención y prestación de los servicios, en las veredas guacamayas, mata de bambu (puestos), chaparral, y caño ovejas(micropuestos) que beneficie a la población campesina e indígenas en zona rural y rural dispersa del Municipio de Mapiripan-Meta</v>
          </cell>
        </row>
        <row r="20530">
          <cell r="E20530">
            <v>750325320340</v>
          </cell>
          <cell r="F20530" t="str">
            <v>Diseñar y gestionar con las Entidades Administradoras de Planes de Beneficios que hacen presencia en el municipio, para realizar nuevos convenios de atención de ampliación de la red de prestadores a la población afiliada habitante de las zonas rurales y rurales dispersas con la frontera del  departamento del Guaviare vecino  al Municipio de Mapiripan-Meta</v>
          </cell>
        </row>
        <row r="20531">
          <cell r="E20531">
            <v>750325320345</v>
          </cell>
          <cell r="F20531" t="str">
            <v>Generar estrategia con las Entidades Administradoras de Planes de Beneficios que hacen presencia en el municipio  que garatice el suministro oportuno de los medicamentos y su entrega a sus afiliados en la zona rural del municipio del Mapiripan– Meta</v>
          </cell>
        </row>
        <row r="20532">
          <cell r="E20532">
            <v>750325320351</v>
          </cell>
          <cell r="F20532" t="str">
            <v>Crear el programa de telemedicina que pretende acercar y acceder a la oferta de servicios  de salud especializados  a la población rural y rural dispersa, en el Centro de atención de salud  del municipio de Mapiripan- Meta</v>
          </cell>
        </row>
        <row r="20533">
          <cell r="E20533">
            <v>750325320355</v>
          </cell>
          <cell r="F20533" t="str">
            <v>Gestionar un convenio de  mantenimiento y reparación de equipos que garantice tenerlos en óptimas condiciones  en todos los puestos de salud  del Municipio de Mapiripan -Meta</v>
          </cell>
        </row>
        <row r="20534">
          <cell r="E20534">
            <v>750325320369</v>
          </cell>
          <cell r="F20534" t="str">
            <v xml:space="preserve">Construir un hogar de paso con apoyo de la administración municipal para brindar alojamiento temporal a las gestantes y pacientes en salud de la población campesina, indígena, víctima del conflicto, discapacitada y mujeres habitantes de la zona rural, sin residencia, en el caso urbano del municipio de Mapiripan - Meta. </v>
          </cell>
        </row>
        <row r="20535">
          <cell r="E20535">
            <v>750325320380</v>
          </cell>
          <cell r="F20535" t="str">
            <v xml:space="preserve">Realizar capacitaciones en el aprendizaje y conservación de la medicina tradicional ancestral propia de cada una de las comunidades indígenas para recuperar su cultura y tradición medicinal,en el marco del sistema indigena de salud Propio e intercultural (SISPI) en el municipio de Mapiripan Meta. </v>
          </cell>
        </row>
        <row r="20536">
          <cell r="E20536">
            <v>750325320386</v>
          </cell>
          <cell r="F20536" t="str">
            <v xml:space="preserve">Construir 4 centros de atención comunitaria en salud con su respectiva dotación y su personal idóneo para los resguardos y asentamiento, para el fortalecimiento y aplicación de la medicina tradicional en el municipio de Mapiripán -Meta. </v>
          </cell>
        </row>
        <row r="20537">
          <cell r="E20537">
            <v>750325320400</v>
          </cell>
          <cell r="F20537" t="str">
            <v>Gestionar y habilitar el aumento del nivel de atención existente de la categoría del centro de salud, a la de primer nivel hospitalario en el casco urbano del Municipio de  Mapiripan-Meta</v>
          </cell>
        </row>
        <row r="20538">
          <cell r="E20538">
            <v>750325320405</v>
          </cell>
          <cell r="F20538" t="str">
            <v>Promover y fortalecer los programas de instalación de  las unidades de Rehidratacion Oral (UROCS) Y  las Unidades de Atencion de Infecciones Respiratoria Aguda (UAIRACS) en los internados , que busca el bienestar de los niños de las veredas santa helena, guacamayas, rincón del indio, águila y puerto alvira del municipio de Mapiripan -Meta</v>
          </cell>
        </row>
        <row r="20539">
          <cell r="E20539">
            <v>750325320490</v>
          </cell>
          <cell r="F20539" t="str">
            <v>Reactivar la contratación de personal profesional Médico, Psicólogo, técnicos, auxiliares de enfermería y otros de acuerdo con la suficiencia de la demanda y oferta de los servicios de la comunidades étnicas y campesinas de las zonas rurales y rurales dispersa del Municipio de Mapiripan -Meta</v>
          </cell>
        </row>
        <row r="20540">
          <cell r="E20540">
            <v>750325320499</v>
          </cell>
          <cell r="F20540" t="str">
            <v>Mejorar la infraestructura fisica de los puestos de salud existentes ,brindado atencion con calidad en la prestacion del servicio a la poblacion rural del municipio de Mapiripan-Meta</v>
          </cell>
        </row>
        <row r="20541">
          <cell r="E20541">
            <v>750325320501</v>
          </cell>
          <cell r="F20541" t="str">
            <v>Capacitar a las comunidades en tema de atención en primeros auxilios que brinde conocimientos para que se resuelvan eventos de salud no vitales y dotarlos con un botiquín, inmovilizadores, camillas de traslado. beneficiando a todas las veredas del municipio de Mapiripan -Meta</v>
          </cell>
        </row>
        <row r="20542">
          <cell r="E20542">
            <v>750325320503</v>
          </cell>
          <cell r="F20542" t="str">
            <v>Fortalecer el acceso con oportunidad y calidad del servicios de salud y enfoque diferencial y de género, programas de promoción, prevención y atención integral, trastornos de la salud mental a la población rural del municipio de mapiripan - Meta</v>
          </cell>
        </row>
        <row r="20543">
          <cell r="E20543">
            <v>750325320507</v>
          </cell>
          <cell r="F20543" t="str">
            <v xml:space="preserve"> Fortalecer el modelo de atención primaria en salud de manera periódica, con enfoques de desarrollo humano y familiar mejorando la oferta institucional a las comunidades campesinas indígenas del municipio de Mapiripán -Meta.</v>
          </cell>
        </row>
        <row r="20544">
          <cell r="E20544">
            <v>750325320509</v>
          </cell>
          <cell r="F20544" t="str">
            <v>Fortalecer el grupo extramural  con profesionales y técnicos del área de la salud, para garantizar el acceso, de la población étnica y campesina rural y rural dispersa, a los diferentes servicios de forma periódica y permanente con enfoque diferencial y de género en el territorio del municipio de mapiripan-Meta</v>
          </cell>
        </row>
        <row r="20545">
          <cell r="E20545">
            <v>750330319331</v>
          </cell>
          <cell r="F20545" t="str">
            <v>Gestionar la articulación intersectorial para la construcción de un espacio intercultural “casa de pensamiento” (infraestructura) que permita el rescate e intercambio de saberes de la medicina tradicional con la occidental de las comunidades indígenas NASA en los resguardos y cabildo indígenas del municipio de Mesetas Meta</v>
          </cell>
        </row>
        <row r="20546">
          <cell r="E20546">
            <v>750330319408</v>
          </cell>
          <cell r="F20546" t="str">
            <v>Fortalecer la medicina tradicional indígena y Transformación de plantas medicinales en los resguardos Ondas del cafre,Villa Lucía y cabildo Sol Naciente del municipio de Mesetas- Meta.</v>
          </cell>
        </row>
        <row r="20547">
          <cell r="E20547">
            <v>750330319422</v>
          </cell>
          <cell r="F20547" t="str">
            <v>Adaptar, socializar, Implementar y evaluar el impacto del Sistema Indígena de Salud Propia Intercultural – SISPI, para los pueblos indígenas en el municipio de Mesetas - Meta</v>
          </cell>
        </row>
        <row r="20548">
          <cell r="E20548">
            <v>750330319468</v>
          </cell>
          <cell r="F20548" t="str">
            <v>Realizar jornadas de especialistas en unidades móviles en Zona Urbana y centros poblados rural y rural disperso del municipio de Mesetas Meta</v>
          </cell>
        </row>
        <row r="20549">
          <cell r="E20549">
            <v>750330319479</v>
          </cell>
          <cell r="F20549" t="str">
            <v>Implementar la estrategia de atención primaria a través de jornadas de atención extramural conformado por equipo interdisciplinario, para garantizar la oportunidad, accesibilidad, pertinencia, continuidad, seguridad y humanización de los servicios de salud a la comunidad rural y rural dispersa de la comunidad del municipio de Mesetas Meta</v>
          </cell>
        </row>
        <row r="20550">
          <cell r="E20550">
            <v>750330319493</v>
          </cell>
          <cell r="F20550" t="str">
            <v>Adquirir dos unidades móviles terrestres de atención en salud  que permita la realización de brigadas a la población rural y rural dispersa del municipio Mesetas Meta</v>
          </cell>
        </row>
        <row r="20551">
          <cell r="E20551">
            <v>750330319502</v>
          </cell>
          <cell r="F20551" t="str">
            <v>Fortalecer las capacidades del talento humano en salud, que forman parte de la red integrada de atención en salud del prestador primario del municipio de Mesetas Meta</v>
          </cell>
        </row>
        <row r="20552">
          <cell r="E20552">
            <v>750330319565</v>
          </cell>
          <cell r="F20552" t="str">
            <v xml:space="preserve">Adecuar los servicios existentes en infraestructura, dotación y medios de comunicación al Hospital y Puestos de Salud existente en centros poblados del area rural del municipio de Mesetas Meta </v>
          </cell>
        </row>
        <row r="20553">
          <cell r="E20553">
            <v>750330319587</v>
          </cell>
          <cell r="F20553" t="str">
            <v xml:space="preserve">Aumentar la cobertura en aseguramiento al Sistema general de seguridad social en salud SGSSS y ampliar la oferta de las Empresas Administradora de Plan de Beneficios EAPB en el municipio de Mesetas - Meta </v>
          </cell>
        </row>
        <row r="20554">
          <cell r="E20554">
            <v>750330319599</v>
          </cell>
          <cell r="F20554" t="str">
            <v>Fortalecer las Veedurías ciudadanas en salud rural y urbana a fin de que los ciudadanos puedan ejercer y verificar la calidad en los servicios ofertados a los usuarios del municipio de Mesetas - Meta</v>
          </cell>
        </row>
        <row r="20555">
          <cell r="E20555">
            <v>750330319610</v>
          </cell>
          <cell r="F20555" t="str">
            <v>Definir estrategia para dispensación de medicamentos ambulatorios por parte de los aseguradores – EAPB en zona rural y zona rural dispersa del municipio de Mesetas - Meta</v>
          </cell>
        </row>
        <row r="20556">
          <cell r="E20556">
            <v>750330319647</v>
          </cell>
          <cell r="F20556" t="str">
            <v>Dotar de transporte Asistencial Básico (TAB) a la Red Pública, sostenimiento, operación y mantenimiento, para garantizar la prestación de servicios de trasporte asistencial desde el sitio de ocurrencia del evento en salud del usuario en zona rural y rural dispersa del municipio de Mesetas - Meta.</v>
          </cell>
        </row>
        <row r="20557">
          <cell r="E20557">
            <v>750350308593</v>
          </cell>
          <cell r="F20557" t="str">
            <v>Dotar de dos ambulancias de transporte asistencial (TAB) tipo camioneta 4x4 y una ambulancia fluvial a la red pública, que permita brindar atención oportuna a las ocurrencias del evento en salud de las comunidades étnicas y campesinas del sector rural y zona rural dispersa hasta los puntos de atención dentro y fuera del municipio de La macarena -Meta.</v>
          </cell>
        </row>
        <row r="20558">
          <cell r="E20558">
            <v>750350308611</v>
          </cell>
          <cell r="F20558" t="str">
            <v>Dotar Con Equipos Médico quirúrgico, Tecnológicos, medicamentos, Insumos médicos y conectividad para los puestos y centro de salud existentes en el municipio de la Macarena - Meta.</v>
          </cell>
        </row>
        <row r="20559">
          <cell r="E20559">
            <v>750350308659</v>
          </cell>
          <cell r="F20559" t="str">
            <v>Realizar capacitaciones en el aprendizaje y conservación de la medicina tradicional ancestral propia de cada una de las comunidades indígenas para recuperar su cultura y tradición medicinal en el municipio de la Macarena Meta.</v>
          </cell>
        </row>
        <row r="20560">
          <cell r="E20560">
            <v>750350308711</v>
          </cell>
          <cell r="F20560" t="str">
            <v xml:space="preserve">Mejorar la infraestructura de los  puestos de salud en los centros poblados  de los cinco nucleos veredales del municipio de la Macarena Meta. </v>
          </cell>
        </row>
        <row r="20561">
          <cell r="E20561">
            <v>750350308725</v>
          </cell>
          <cell r="F20561" t="str">
            <v>Construir el puesto de salud en el centro poblado del Núcleo de Playa Rica beneficiando a siete veredas del sector, en el Municipio de La Macarena-Meta.</v>
          </cell>
        </row>
        <row r="20562">
          <cell r="E20562">
            <v>750350308753</v>
          </cell>
          <cell r="F20562" t="str">
            <v>Aplicar la atención en salud tradicional mediante la contratación de un médico ancestral o chaman, de forma permanente, para la atención, tratamiento, recuperación y aplicación de los conocimientos propios en cada una de las comunidades indígenas asentados en las zonas rurales del municipio de La Macarena – Meta.</v>
          </cell>
        </row>
        <row r="20563">
          <cell r="E20563">
            <v>750350308849</v>
          </cell>
          <cell r="F20563" t="str">
            <v>Fortalecer los programas de Promoción y prevención en  salud , que buscan el  bienestar de la población indigena y campesina   rural  y rural dispersa del municipio de la Macarena Meta. </v>
          </cell>
        </row>
        <row r="20564">
          <cell r="E20564">
            <v>750350308869</v>
          </cell>
          <cell r="F20564" t="str">
            <v>Implementar los programas de prevención, promoción y atención en salud con enfoque diferencial y de género que beneficie a las poblaciones vulnerables indígenas y campesinas del municipio de la Macarena - Meta.</v>
          </cell>
        </row>
        <row r="20565">
          <cell r="E20565">
            <v>750350308928</v>
          </cell>
          <cell r="F20565" t="str">
            <v>Reactivar la contratación de personal profesional Médico y Psicólogo, técnicos, auxiliares de enfermería y otros de acuerdo con la suficiencia de la demanda y oferta de los servicios de la comunidades étnicas y campesinas de las zonas rurales y rurales dispersa del Municipio de La Macarena -Meta.</v>
          </cell>
        </row>
        <row r="20566">
          <cell r="E20566">
            <v>750350308975</v>
          </cell>
          <cell r="F20566" t="str">
            <v xml:space="preserve">Gestionar ante las Entidades Administradoras de Planes de Beneficios que hacen presencia en el municipio los convenios de atención para ampliar la red de prestadores a la población afiliada habitante de las zonas rurales y rurales dispersas y de frontera con el departamento del Caquetá, vecino al municipio de la Macarena- Meta.  </v>
          </cell>
        </row>
        <row r="20567">
          <cell r="E20567">
            <v>750350309005</v>
          </cell>
          <cell r="F20567" t="str">
            <v>Fortalecer el centro de salud existente mediante el mejoramiento de su infraestructura, talento humano profesional, técnico y auxiliar de enfermería, con dotación médica para prestar mejor atención a la población rural y rural dispersa del municipio de la Macarena Meta.</v>
          </cell>
        </row>
        <row r="20568">
          <cell r="E20568">
            <v>750350309021</v>
          </cell>
          <cell r="F20568" t="str">
            <v>Generar mejores estrategias con las Entidades Administradoras de Planes de Beneficios para la entrega y suministro oportuno de medicamentos a la población rural del municipio de la Macarena Meta.</v>
          </cell>
        </row>
        <row r="20569">
          <cell r="E20569">
            <v>750350309050</v>
          </cell>
          <cell r="F20569" t="str">
            <v>Realizar actividades con grupos extramurales conformados por profesionales y técnicos del área de la salud para garantizar el acceso de la población rural a los diferentes servicios de forma periódica y permanente con enfoque diferencial y de género en el territorio del municipio de la Macarena Meta.</v>
          </cell>
        </row>
        <row r="20570">
          <cell r="E20570">
            <v>750350309065</v>
          </cell>
          <cell r="F20570" t="str">
            <v>Gestionar estratégias ante las Entidades Administradoras de Planes de Beneficios para mejorar la red de prestacion de servicios ampliando la cobertura y atención de calidad a los habitantes del municipio de la Macarena Meta.</v>
          </cell>
        </row>
        <row r="20571">
          <cell r="E20571">
            <v>750350309080</v>
          </cell>
          <cell r="F20571" t="str">
            <v>Construir un hogar de paso con apoyo de la administración municipal para brindar alojamiento temporal a las gestantes y pacientes en salud de la población campesina, indígena, víctima del conflicto, discapacitada y mujeres habitantes de la zona rural, sin residencia, en el caso urbano del municipio de la Macarena Meta.</v>
          </cell>
        </row>
        <row r="20572">
          <cell r="E20572">
            <v>750370302041</v>
          </cell>
          <cell r="F20572" t="str">
            <v>Asignar los recursos económicos necesarios para complementar y fortalecer los Planes de Intervenciones Colectivas (PIC) de forma oportuna, que permita brindar atención de manera periódica y permanente a todas las comunidades rurales del municipio de Uribe-Meta.</v>
          </cell>
        </row>
        <row r="20573">
          <cell r="E20573">
            <v>750370302457</v>
          </cell>
          <cell r="F20573" t="str">
            <v xml:space="preserve">Dotar de dos ambulancias de transporte asistencial (TAB) tipo camioneta 4x4  y una fluvial a la red pública de salud para brindar atención oportuna a las ocurrencias del evento en salud del sector rural y zona rural dispersa hasta los puntos de atención dentro y fuera del municipio de Uribe Meta. </v>
          </cell>
        </row>
        <row r="20574">
          <cell r="E20574">
            <v>750370302475</v>
          </cell>
          <cell r="F20574" t="str">
            <v>Articular con las entidades de salud del nivel municipal y departamental la Identificación, Capacitación y Certificación de Las Parteras Tradicionales étnicas y comunitarias, para que puedan seguir ejerciendo su profesión disminuyendo los índices de morbimortalidad materno perinatal en las áreas rurales y rurales dispersas del municipio de Uribe – Meta.</v>
          </cell>
        </row>
        <row r="20575">
          <cell r="E20575">
            <v>750370302796</v>
          </cell>
          <cell r="F20575" t="str">
            <v xml:space="preserve"> Elevar el puesto de salud de la inspección de la Julia a centro de atención de primer nivel habilitado, que permita brindar un servicio oportuno a las comunidades rurales del Municipio de Uribe-Meta. </v>
          </cell>
        </row>
        <row r="20576">
          <cell r="E20576">
            <v>750370302924</v>
          </cell>
          <cell r="F20576" t="str">
            <v>Realizar capacitaciones en medicina tradicional a las diferentes comunidades indígenas del municipio de Uribe Meta.</v>
          </cell>
        </row>
        <row r="20577">
          <cell r="E20577">
            <v>750370303265</v>
          </cell>
          <cell r="F20577" t="str">
            <v>Capacitar En Salud y Primeros Auxilios con dotación de kit a las comunidades campesinas e indígenas, para resolver presentación de eventos de accidentes y emergencias no vitales en la población rural del Municipio de Uribe – Meta.</v>
          </cell>
        </row>
        <row r="20578">
          <cell r="E20578">
            <v>750370303328</v>
          </cell>
          <cell r="F20578" t="str">
            <v>Adelantar y promover Acciones Ante Las EPS Para Que Se realice El Pago De Los Gastos Del Acompañante Del Paciente adulto mayor, menor de edad, mujeres en estado de embarazo y pacientes en estado de discapacidad a los Hospitales de mayor nivel de complejidad beneficiando a las comunidades del municipio de Uribe Meta.</v>
          </cell>
        </row>
        <row r="20579">
          <cell r="E20579">
            <v>750370303376</v>
          </cell>
          <cell r="F20579" t="str">
            <v>Construir hogares de paso con el apoyo de la administración municipal para brindar alojamiento temporal a las gestantes y pacientes en salud de la zona rural, sin residencia, ubicados en la inspección la Julia y casco urbano del municipio de Uribe – Meta.</v>
          </cell>
        </row>
        <row r="20580">
          <cell r="E20580">
            <v>750370303457</v>
          </cell>
          <cell r="F20580" t="str">
            <v xml:space="preserve">Realizar Brigadas de Salud extramurales de manera periódica, conformado por profesionales y técnicos, a las comunidades étnicas y campesinas que brinden la atención en los servicios de salud beneficiando la población rural y rural dispersa del municipio de Uribe-Meta. </v>
          </cell>
        </row>
        <row r="20581">
          <cell r="E20581">
            <v>750370303482</v>
          </cell>
          <cell r="F20581" t="str">
            <v>Construir un puesto de Salud en la zona de Alto Duda para mejorar los servicios de atención a ocho comunidades campesinas de este núcleo veredal del municipio de Uribe Meta.</v>
          </cell>
        </row>
        <row r="20582">
          <cell r="E20582">
            <v>750370303513</v>
          </cell>
          <cell r="F20582" t="str">
            <v>Dotar Con Equipos Médico quirúrgico, Tecnológicos, medicamentos, Insumos médicos y conectividad para los puestos y centro de salud existentes en el municipio de Uribe Meta.</v>
          </cell>
        </row>
        <row r="20583">
          <cell r="E20583">
            <v>750370303522</v>
          </cell>
          <cell r="F20583" t="str">
            <v>Dotar a las comunidades indígenas con semillas para la implementación de cultivos de plantas medicinales y tradicionales propias en el municipio de Uribe Meta.</v>
          </cell>
        </row>
        <row r="20584">
          <cell r="E20584">
            <v>750370303536</v>
          </cell>
          <cell r="F20584" t="str">
            <v>Nombrar un orientador traductor en los centros de salud La Julia y Uribe para la atención adecuada a la población indígena del municipio de Uribe-Meta</v>
          </cell>
        </row>
        <row r="20585">
          <cell r="E20585">
            <v>750370303546</v>
          </cell>
          <cell r="F20585" t="str">
            <v>Gestionar ante la Secretaria Departamental de Salud la oferta de Entidades Prestadoras de Salud que garanticen mejores servicios de atención a las comunidades indígenas, campesinas y victimas del conflicto armado del municipio de Uribe-Meta.</v>
          </cell>
        </row>
        <row r="20586">
          <cell r="E20586">
            <v>750370303548</v>
          </cell>
          <cell r="F20586" t="str">
            <v xml:space="preserve">Implementar acciones que le brinden a los profesionales indígenas del área de la salud del municipio de Uribe-Meta oportunidades laborales a nivel Municipal y Departamental </v>
          </cell>
        </row>
        <row r="20587">
          <cell r="E20587">
            <v>750370303563</v>
          </cell>
          <cell r="F20587" t="str">
            <v>Formar y contratar promotores de salud indígenas para la atención de las cinco comunidades existentes en el municipio de Uribe-Meta.</v>
          </cell>
        </row>
        <row r="20588">
          <cell r="E20588">
            <v>750370303569</v>
          </cell>
          <cell r="F20588" t="str">
            <v>Implementar un proyecto para generar reconocimiento económico a los médicos tradicionales de las comunidades indígenas del municipio de Uribe-Meta.</v>
          </cell>
        </row>
        <row r="20589">
          <cell r="E20589">
            <v>750370303576</v>
          </cell>
          <cell r="F20589" t="str">
            <v>Implementar el programa de sistema indígena de salud propio intercultural SISPI en el municipio de Uribe Meta.</v>
          </cell>
        </row>
        <row r="20590">
          <cell r="E20590">
            <v>750370303585</v>
          </cell>
          <cell r="F20590" t="str">
            <v>Fortalecer la medicina propia indígena mediante la contratación de un médico tradicional de manera permanente en cada una de las cinco comunidades indígenas del municipio de Uribe-Meta.</v>
          </cell>
        </row>
        <row r="20591">
          <cell r="E20591">
            <v>750370303621</v>
          </cell>
          <cell r="F20591" t="str">
            <v>Adelantar acciones que permitan contratar La Permanencia de Personal Médico profesional, técnicos auxiliares de enfermería suficiente en el Centro de atención del casco urbano y puesto de Salud de la inspección de la julia del Municipio De Uribe – Meta.</v>
          </cell>
        </row>
        <row r="20592">
          <cell r="E20592">
            <v>750370303640</v>
          </cell>
          <cell r="F20592" t="str">
            <v>Reactivar y fortalecer el programa de Telemedicina para facilitar el acceso a servicios de salud especializado en el Centro de atención del casco urbano del Municipio de Uribe – Meta.</v>
          </cell>
        </row>
        <row r="20593">
          <cell r="E20593">
            <v>750370303660</v>
          </cell>
          <cell r="F20593" t="str">
            <v>Brindar atención en sitio a Mujeres gestantes, lactantes, Identificación infantil, Salud Infantil y Nutrición y valoración de crecimiento para las comunidades indígenas del municipio de Uribe-Meta.</v>
          </cell>
        </row>
        <row r="20594">
          <cell r="E20594">
            <v>750370303696</v>
          </cell>
          <cell r="F20594" t="str">
            <v xml:space="preserve"> Realizar acciones para atender a la Población con Diversidad Funcional, Vulnerable o Enfermedades Terminales en los Centros y puestos de Salud del Municipio de Uribe – Meta.</v>
          </cell>
        </row>
        <row r="20595">
          <cell r="E20595">
            <v>750370303989</v>
          </cell>
          <cell r="F20595" t="str">
            <v xml:space="preserve">Construir y dotar un centro de rehabilitación para la atención de personas con discapacidad diferencial de la población habitante en el municipio de Uribe Meta. </v>
          </cell>
        </row>
        <row r="20596">
          <cell r="E20596">
            <v>750450291516</v>
          </cell>
          <cell r="F20596" t="str">
            <v xml:space="preserve">Fortalecer la oferta de servicios en salud en la población rural dispersa en el municipio de Puerto Concordia, Meta. </v>
          </cell>
        </row>
        <row r="20597">
          <cell r="E20597">
            <v>750450291978</v>
          </cell>
          <cell r="F20597" t="str">
            <v xml:space="preserve">Mejorar para habilitación y puesta en funcionamiento los puestos de salud de Cruce Pororio, San Fernando, Alto Cafre y Bella Vista para la atención oportuna, la promoción y prevención en salud en Puerto Concordia, Meta </v>
          </cell>
        </row>
        <row r="20598">
          <cell r="E20598">
            <v>750450292119</v>
          </cell>
          <cell r="F20598" t="str">
            <v xml:space="preserve">Contratar profesionales médicos, auxiliares de enfermería y técnicos para atención oportuna y de calidad en los núcleos veredales en Puerto Concordia Meta. </v>
          </cell>
        </row>
        <row r="20599">
          <cell r="E20599">
            <v>750450292145</v>
          </cell>
          <cell r="F20599" t="str">
            <v xml:space="preserve">Promover la formación de Agentes de Salud Comunitaria para prevención y promoción de prácticas saludables en la familia, con procesos formativos a líderes comunales facilitando un modelo de salud comunitario, en Puerto Concordia, Meta </v>
          </cell>
        </row>
        <row r="20600">
          <cell r="E20600">
            <v>750450292165</v>
          </cell>
          <cell r="F20600" t="str">
            <v xml:space="preserve">Gestionar ante las entidades aseguradoras la contratación con las IPS el traslado básico asistencial de los pacientes y prestación de servicios médicos de los núcleos veredales de Puerto Concordia, Meta </v>
          </cell>
        </row>
        <row r="20601">
          <cell r="E20601">
            <v>750450292170</v>
          </cell>
          <cell r="F20601" t="str">
            <v xml:space="preserve">Promover la humanización en la atención en salud ofrecidos en los puestos de salud  mediante talleres de sensibilización al personal  técnico, asistencial y administrativo en Concordia, Meta </v>
          </cell>
        </row>
        <row r="20602">
          <cell r="E20602">
            <v>750450292190</v>
          </cell>
          <cell r="F20602" t="str">
            <v>Fortalecer un espacio de atención en el Centro de Salud Nivel I para orientar y agilizar la prestación del servicio en Puerto Concordia, Meta</v>
          </cell>
        </row>
        <row r="20603">
          <cell r="E20603">
            <v>750450292209</v>
          </cell>
          <cell r="F20603" t="str">
            <v>Fortalecer la prestación a través de la implementación de los servicios de Rayos X y adecuación del área odontológica para el municipio de Puerto Concordia - Meta</v>
          </cell>
        </row>
        <row r="20604">
          <cell r="E20604">
            <v>750450292222</v>
          </cell>
          <cell r="F20604" t="str">
            <v>Realizar seguimiento a la red de contratación de las EPS para servicios de segundo y tercer nivel de atención en salud, en el Centro de Atención del Municipio de Puerto Concordia - Meta</v>
          </cell>
        </row>
        <row r="20605">
          <cell r="E20605">
            <v>750450292227</v>
          </cell>
          <cell r="F20605" t="str">
            <v>Definir estrategias para la dispensación de medicamentos ambulatorios por parte de los aseguradores en zona rural y rural dispersa del municipio de Puerto Concordia</v>
          </cell>
        </row>
        <row r="20606">
          <cell r="E20606">
            <v>750577304022</v>
          </cell>
          <cell r="F20606" t="str">
            <v xml:space="preserve">Dotar de transporte asistencial terrestre (TAB) y Fluvial para el Centro de Atención E.S.E Solución Salud del municipio de Puerto Lleras (Meta) </v>
          </cell>
        </row>
        <row r="20607">
          <cell r="E20607">
            <v>750577304038</v>
          </cell>
          <cell r="F20607" t="str">
            <v>Adecuar el Centro de Atención en Salud con infraestructura requerida y  dotarla de los medios necesarios para su funcionamiento, en el municipio de Puerto Lleras Meta</v>
          </cell>
        </row>
        <row r="20608">
          <cell r="E20608">
            <v>750577304051</v>
          </cell>
          <cell r="F20608" t="str">
            <v>Desarrollar estrategia CERS – Ciudades, Entornos y Ruralidad Saludable, que permita atender a la población, donde quiera que esta desarrolle su vida, trabajo o recreación en todo el territorio del municipio de Puerto Lleras Meta</v>
          </cell>
        </row>
        <row r="20609">
          <cell r="E20609">
            <v>750577304057</v>
          </cell>
          <cell r="F20609" t="str">
            <v>Definir estrategia para dispensación de medicamentos ambulatorios por parte de los aseguradores en zona rural y zona rural dispersa de todos los núcleos veredales del municipio de Puerto Lleras Meta</v>
          </cell>
        </row>
        <row r="20610">
          <cell r="E20610">
            <v>750577304068</v>
          </cell>
          <cell r="F20610" t="str">
            <v>Adecuar los servicios existentes (infraestructura, dotación y medios de comunicación) en los Puestos de Salud existente en el área rural del municipio de Puerto Lleras Meta</v>
          </cell>
        </row>
        <row r="20611">
          <cell r="E20611">
            <v>750577304090</v>
          </cell>
          <cell r="F20611" t="str">
            <v xml:space="preserve">Implementar la estrategia de atención primaria a través de jornadas de atención extramural conformado por equipo interdisciplinario, para garantizar la oportunidad, accesibilidad, pertinencia, continuidad, seguridad y humanización de los servicios de salud a la comunidad rural y rural dispersa de la comunidad del municipio de Puerto Lleras Meta </v>
          </cell>
        </row>
        <row r="20612">
          <cell r="E20612">
            <v>750577304106</v>
          </cell>
          <cell r="F20612" t="str">
            <v>Fortalecer las capacidades del talento humano en salud, que forman parte de la red integrada de atención en salud del prestador primario del municipio de Puerto Lleras Meta</v>
          </cell>
        </row>
        <row r="20613">
          <cell r="E20613">
            <v>750577304131</v>
          </cell>
          <cell r="F20613" t="str">
            <v>Dotar de 4 camionetas 4 x 4 extralarga que permita llevar los 4 equipos multidisciplinarios a las jornadas de atención extramural a la población rural y rural dispersa del municipio de Puerto Lleras Meta</v>
          </cell>
        </row>
        <row r="20614">
          <cell r="E20614">
            <v>750577304133</v>
          </cell>
          <cell r="F20614" t="str">
            <v>Adquirir unidad móvil de atención en salud terrestre que permita la realización de brigadas a la población rural y rural dispersa del municipio Puerto Lleras Meta</v>
          </cell>
        </row>
        <row r="20615">
          <cell r="E20615">
            <v>750577304144</v>
          </cell>
          <cell r="F20615" t="str">
            <v>Implementar la estrategia de Información, Educación y Comunicación (IEC) en todos los temas relacionados con salud y participación social para la población rural y rural dispersa en el municipio de Puerto Lleras Meta</v>
          </cell>
        </row>
        <row r="20616">
          <cell r="E20616">
            <v>750590289410</v>
          </cell>
          <cell r="F20616" t="str">
            <v>Brindar curso de primer respondiente en forma gratuita por parte de la Dirección Territorial de Salud, con el fin de obtener conocimientos básicos para responder adecuadamente  como primer contacto ante una urgencia o emergencia en la zona rural mientras los servicios de salud arriban al lugar de los hechos, en el  municipio de Puerto Rico, departamento del Meta</v>
          </cell>
        </row>
        <row r="20617">
          <cell r="E20617">
            <v>750590289483</v>
          </cell>
          <cell r="F20617" t="str">
            <v>Realizar un estudio de viabilidad técnica para la construcción de un Centro de Salud  que brinde servicios de salud para la población residente en la zona de parques (zona rural dispersa)  con la finalidad de mejorar el acceso al mismo, en el municipio de Puerto Rico, departamento del Meta.</v>
          </cell>
        </row>
        <row r="20618">
          <cell r="E20618">
            <v>750590289549</v>
          </cell>
          <cell r="F20618" t="str">
            <v>Adecuar la oferta de servicios de salud existente,  en los aspectos en los que se detecte insuficiencia  (infraestructura, dotación, incluyendo medios de comunicación), en el municipio de Puerto Rico, departamento del Meta.</v>
          </cell>
        </row>
        <row r="20619">
          <cell r="E20619">
            <v>750590289618</v>
          </cell>
          <cell r="F20619" t="str">
            <v>Revisar la planeación de la prestación de servicios de salud, especialmente  la capacidad instalada, organización y gestión de las redes de prestación de servicios de salud, en el municipio de Puerto Rico, departamento del Meta.</v>
          </cell>
        </row>
        <row r="20620">
          <cell r="E20620">
            <v>750590289715</v>
          </cell>
          <cell r="F20620" t="str">
            <v>Dotar de transporte asistencial (TAB y TAM) a  la red pública y garantizar la prestación de servicio de transporte asistencial desde el sitio de ocurrencia del evento en salud del usuario en zona rural y rural dispersa, en el municipio de Puerto Rico, departamento del Meta</v>
          </cell>
        </row>
        <row r="20621">
          <cell r="E20621">
            <v>750590289762</v>
          </cell>
          <cell r="F20621" t="str">
            <v>Realizar un análisis de suficiencia de THS de acuerdo a la demanda y a la oferta de servicios de salud del municipio de Puerto Rico, departamento del Meta.</v>
          </cell>
        </row>
        <row r="20622">
          <cell r="E20622">
            <v>750590289833</v>
          </cell>
          <cell r="F20622" t="str">
            <v>Realizar jornadas de salud en centros poblados rurales en articulación con el PIC_DLS, los aseguradores y prestadores de servicios de salud del municipio de Puerto Rico, departamento del Meta.</v>
          </cell>
        </row>
        <row r="20623">
          <cell r="E20623">
            <v>750590289867</v>
          </cell>
          <cell r="F20623" t="str">
            <v>Definir estrategías para la dispensación de medicamentos por parte de los prestadores y aseguradores en zona rural y rural dispersa del municpio de Puerto Rico, departamento del meta.</v>
          </cell>
        </row>
        <row r="20624">
          <cell r="E20624">
            <v>750590289890</v>
          </cell>
          <cell r="F20624" t="str">
            <v>Diseñar e implementar estrategias intersectorial para la prevención del embarazo en adolescente con participación comunitaria en la zona rural y rural dispersa en el municipio de Puerto Rico, departamento del Meta.</v>
          </cell>
        </row>
        <row r="20625">
          <cell r="E20625">
            <v>750590289993</v>
          </cell>
          <cell r="F20625" t="str">
            <v>Garantizar la atención oportuna en salud, teniendo en cuenta los criterios de la garantía de la calidad de los servicios de salud (accesibilidad, continuidad, integralidad, resolutibidad) en el municipio de Puerto Rico, departamento del Meta.</v>
          </cell>
        </row>
        <row r="20626">
          <cell r="E20626">
            <v>750590290049</v>
          </cell>
          <cell r="F20626" t="str">
            <v>Suministrar oportunamente, servicios y elementos de rehabilitación por parte de las entidades aseguradoras en el municipio de Puerto Rico, departamento del Meta.</v>
          </cell>
        </row>
        <row r="20627">
          <cell r="E20627">
            <v>750590290126</v>
          </cell>
          <cell r="F20627" t="str">
            <v>Fortalecer la estrategia de consultorios rosados en la zona rural del municipio de Puerto Rico, departamento del Meta</v>
          </cell>
        </row>
        <row r="20628">
          <cell r="E20628">
            <v>750590290175</v>
          </cell>
          <cell r="F20628" t="str">
            <v>Diseñar estrategias por parte del asegurador para la asignación  oportuna de citas para la población rural y rural dispersa del municipio de Puerto Rico, departamento del Meta.</v>
          </cell>
        </row>
        <row r="20629">
          <cell r="E20629">
            <v>750590290255</v>
          </cell>
          <cell r="F20629" t="str">
            <v>Gestionar la articulación  intersectorial para la disposición de hogares de paso para usuarios de la zona rural y rural dispersa en el municipio de Puerto Rico, departamento del Meta.</v>
          </cell>
        </row>
        <row r="20630">
          <cell r="E20630">
            <v>750590290364</v>
          </cell>
          <cell r="F20630" t="str">
            <v>Desarrollar capacidades en deberes y derechos de los usuarios, así, como las rutas de atención en salud a la población rural y rural dispersa del municipio de Puerto Rico, departamento del Meta</v>
          </cell>
        </row>
        <row r="20631">
          <cell r="E20631">
            <v>750711296807</v>
          </cell>
          <cell r="F20631" t="str">
            <v xml:space="preserve"> Realizar un análisis de suficiencia de talento humano profesional en salud y contratarlo de acuerdo con la demanda y oferta de los servicios de salud rural del municipio de Vistahermosa Meta.</v>
          </cell>
        </row>
        <row r="20632">
          <cell r="E20632">
            <v>750711296819</v>
          </cell>
          <cell r="F20632" t="str">
            <v>Reactivar el Nombramiento de auxiliares de enfermería y personal técnico  en todos los puestos de salud  para mejorar la atención y la prestación del servicio  en las áreas rurales del municipio de Vista Hermosa Meta.</v>
          </cell>
        </row>
        <row r="20633">
          <cell r="E20633">
            <v>750711296884</v>
          </cell>
          <cell r="F20633" t="str">
            <v xml:space="preserve">Mejorar  la infraestructura física ,dotar y garantizar el funcionamiento de  los puestos de salud rurales, para brindar una atención adecuada y oportuna a los 11871 habitantes del área rural del municipio de Vista Hermosa Meta. </v>
          </cell>
        </row>
        <row r="20634">
          <cell r="E20634">
            <v>750711296950</v>
          </cell>
          <cell r="F20634" t="str">
            <v>Construir un puesto de Salud, para garantizar la atención y la prestación del servicio en el centro poblado La Cooperativa, y sus veredas aledañas, del municipio de Vistahermosa – Meta.</v>
          </cell>
        </row>
        <row r="20635">
          <cell r="E20635">
            <v>750711297303</v>
          </cell>
          <cell r="F20635" t="str">
            <v>Dotar de transporte asistencial (TAB) a la red pública, para garantizar la prestación del servicio de ocurrencia del evento en salud desde la zona rural y zona rural dispersa hasta el casco urbano del municipio de Vista Hermosa Meta.</v>
          </cell>
        </row>
        <row r="20636">
          <cell r="E20636">
            <v>750711297320</v>
          </cell>
          <cell r="F20636" t="str">
            <v>Construir infraestructura básica en salud, para garantizar la atención y los servicios de salud del centro poblado Nueva Colombia, en el municipio de Vistahermosa – Meta</v>
          </cell>
        </row>
        <row r="20637">
          <cell r="E20637">
            <v>750711297325</v>
          </cell>
          <cell r="F20637" t="str">
            <v>Dotar de una ambulancia de tipo fluvial, para mejorar la atención en salud, en el centro poblado Nueva Colombia del Municipio de Vistahermosa - Meta</v>
          </cell>
        </row>
        <row r="20638">
          <cell r="E20638">
            <v>750711297380</v>
          </cell>
          <cell r="F20638" t="str">
            <v xml:space="preserve"> Fortalecer el hospital de primer nivel existente mediante el mejoramiento de su infraestructura, talento humano profesional y dotación médica para brindar una mejor atención en salud a los habitantes del municipio de Vistahermosa – Meta.</v>
          </cell>
        </row>
        <row r="20639">
          <cell r="E20639">
            <v>750711297550</v>
          </cell>
          <cell r="F20639" t="str">
            <v>Generar estrategias para Determinar con las EPS el suministro oportuno, de los medicamentos y su garantía de entrega a la zona rural del municipio de Vistahermosa – Meta.</v>
          </cell>
        </row>
        <row r="20640">
          <cell r="E20640">
            <v>750711297649</v>
          </cell>
          <cell r="F20640" t="str">
            <v xml:space="preserve">Creación de grupos extramurales conformados por profesionales y técnicos del área de la salud para garantizar el acceso de la población rural a los diferentes servicios de forma periódica y permanente con enfoque diferencial y de género en el territorio del municipio de Vistahermosa Meta. 	</v>
          </cell>
        </row>
        <row r="20641">
          <cell r="E20641">
            <v>750711297705</v>
          </cell>
          <cell r="F20641" t="str">
            <v xml:space="preserve"> Implementar jornadas de vacunación y esterilización de animales domésticos y procesos formativos con la comunidad sobre la eliminación de criaderos del Aedes aegypti para mitigar el impacto del vector sobre la población rural del municipio de Vista Hermosa- Meta.</v>
          </cell>
        </row>
        <row r="20642">
          <cell r="E20642">
            <v>750711297779</v>
          </cell>
          <cell r="F20642" t="str">
            <v>Fortalecer el programa de prevención de consumo de sustancias psicoactivas e implementar acciones para el acceso al tratamiento y rehabilitación de consumidores en la población del Municipio de Vistahermosa - Meta</v>
          </cell>
        </row>
        <row r="20643">
          <cell r="E20643">
            <v>750711297792</v>
          </cell>
          <cell r="F20643" t="str">
            <v>Fortalecer los programas de promoción y prevención en salud  para la comunidad, madres gestantes, lactantes, primera infancia y adulto mayor del área rural del municipio de Vistahermosa - Meta</v>
          </cell>
        </row>
        <row r="20644">
          <cell r="E20644">
            <v>750711297815</v>
          </cell>
          <cell r="F20644" t="str">
            <v>Fortalecer los  programas de Salud Sexual y Reproductiva, para prevenir enfermedades de transmisión sexual y embarazo de adolescentes, para la Poblacion del área rural del municipio de Vistahermosa - Meta.</v>
          </cell>
        </row>
        <row r="20645">
          <cell r="E20645">
            <v>750711297838</v>
          </cell>
          <cell r="F20645" t="str">
            <v>Fortalecer el programa de telemedicina, para facilitar el acceso a servicios de salud especializados, en el Centro de atención de salud primer nivel del municipio de Vista Hermosa - Meta.</v>
          </cell>
        </row>
        <row r="20646">
          <cell r="E20646">
            <v>750711297886</v>
          </cell>
          <cell r="F20646" t="str">
            <v>Fortalecer los servicios de salud para la prevención y atención Integral en casos de violencia basada en género y violencia sexual dentro y fuera del marco del conflicto armado a partir de las rutas territoriales establecidas dentro de la ley 1257 del 2008 en el Municipio de Vista hermosa Meta.</v>
          </cell>
        </row>
        <row r="20647">
          <cell r="E20647">
            <v>750325320260</v>
          </cell>
          <cell r="F20647" t="str">
            <v>Mejorar la infraestructura educativa de los establecimientos educativos que lo requieran, para el acceso y permanencia en la educacion del municipio de Mapiripan</v>
          </cell>
        </row>
        <row r="20648">
          <cell r="E20648">
            <v>750325320264</v>
          </cell>
          <cell r="F20648" t="str">
            <v>Ampliar el servicio de transporte escolar,  (40 semanas),  para que los estudiantes   puedan desplazarse a los distintos establecimientos educativos y evitar la deserción escolar, en los 8 núcleos verdales de la zona rural del Municipio de La Mapiripan.</v>
          </cell>
        </row>
        <row r="20649">
          <cell r="E20649">
            <v>750325320288</v>
          </cell>
          <cell r="F20649" t="str">
            <v>Ampliar la cobertura escolar de la media técnica en los establecimientos educativos rurales, para que los estudiantes terminen su ciclo de bachillerato, en el municipio de Mapiripan.</v>
          </cell>
        </row>
        <row r="20650">
          <cell r="E20650">
            <v>750325320289</v>
          </cell>
          <cell r="F20650" t="str">
            <v>Ampliar la oferta y la cobertura  de educación superior (técnica, tecnológica y universitaria), pertinentes y de calidad, a través de alianzas y convenios con SENA e IES, para la población de Mapiripan</v>
          </cell>
        </row>
        <row r="20651">
          <cell r="E20651">
            <v>750325320293</v>
          </cell>
          <cell r="F20651" t="str">
            <v>Construir infraestructura de recreación y deporte  en los establecimientos educativos rurales que lo requiera para fomentar el acceso y permanencia escolar en el municpio de Mapiripan</v>
          </cell>
        </row>
        <row r="20652">
          <cell r="E20652">
            <v>750325320307</v>
          </cell>
          <cell r="F20652" t="str">
            <v>Dotar de nuevas tecnologías de la información y la comunicación (TIC), con contenidos pedagógicos  y didacticos en todas las áreas de formación académica,que incluya material etnico  pertinente, a los establecimientos educativos de la zona rural del municipio de Mapiripan-  Meta.</v>
          </cell>
        </row>
        <row r="20653">
          <cell r="E20653">
            <v>750325320326</v>
          </cell>
          <cell r="F20653" t="str">
            <v>Dotar los ambientes escolares  de los establecimientos educativos con mobiliario y productos escolares que incluya  material pedagogico-didactico pertiente, para promover la cobertura,  calidad y pertinencia de la educacion rural para preescolar, basica y media en Mapiripan</v>
          </cell>
        </row>
        <row r="20654">
          <cell r="E20654">
            <v>750325320335</v>
          </cell>
          <cell r="F20654" t="str">
            <v>Mejorar el programa de Alimentación Escolar PAE, en presupuesto, calidad de la minuta (comida caliente), pertinencia (según raza y  jornada) tiempo (40 semanas), cobertura del 100%  para lograr el sano desarrollo de todos los NNA, de todos  los establecimientos educativos de la zona rural del municipio de la Mapiripan, Meta.</v>
          </cell>
        </row>
        <row r="20655">
          <cell r="E20655">
            <v>750325320339</v>
          </cell>
          <cell r="F20655" t="str">
            <v xml:space="preserve">Nombrar en propiedad a docentes idóneos, en todos los establecimientos educativos rurales, incluyendo docentes etnicos para fortalecer la  calidad educativa para NNA, del Municipio de Mapiripan - Meta. </v>
          </cell>
        </row>
        <row r="20656">
          <cell r="E20656">
            <v>750325320352</v>
          </cell>
          <cell r="F20656" t="str">
            <v>Implementar y ampliar coberturas de los programas de la política de Atención a la Primera Infancia  de cero a siempre con las 9 realizaciones de la RIA, para todos los Resguardos  y asentamientos Indígenas, que incluya la atencion a poblacion indigena que se encuentra fuera de sus comunidades deambulando en Mapiripan</v>
          </cell>
        </row>
        <row r="20657">
          <cell r="E20657">
            <v>750325320356</v>
          </cell>
          <cell r="F20657" t="str">
            <v>Atender la  primera Infancia con programas de la política de cero a siempre con las 9 realizaciones de la RIA, en los centros poblados rurales y cabcera municipal generando cobertura universal y cumplimiento de los derechos de los menores en Mapiripan.</v>
          </cell>
        </row>
        <row r="20658">
          <cell r="E20658">
            <v>750325320360</v>
          </cell>
          <cell r="F20658" t="str">
            <v xml:space="preserve">Implementar programas de Recreación y Deporte con su respectiva dotación de materiales e instructores para la práctica de distintas disciplinas beneficiando a los alumnos de primaria y secundaria en las sedes educativas en la zona rural del Municipio de Mapiripan </v>
          </cell>
        </row>
        <row r="20659">
          <cell r="E20659">
            <v>750325320373</v>
          </cell>
          <cell r="F20659" t="str">
            <v>Implementar un programa de  Alfabetización y Educación Básica y Media para población mayores de 15 años y adultos de la zona rural del municipio de Mapiripan, Meta</v>
          </cell>
        </row>
        <row r="20660">
          <cell r="E20660">
            <v>750325320389</v>
          </cell>
          <cell r="F20660" t="str">
            <v>Construir casas de cultura en centros poblados donde se requiera, con dotacion e instructores para generar una relación e intercambio de cultura y de conocimiento folclórico, en la zona rural  del  municipio de Mapiripan - Meta</v>
          </cell>
        </row>
        <row r="20661">
          <cell r="E20661">
            <v>750325320393</v>
          </cell>
          <cell r="F20661" t="str">
            <v>Construir el Proyecto Educativo Comunitario PEC, y capacitar a docentes indigenas en educación propia en el marco del Sistema de Educación Indígena Propio SEIP, para mejorar la calidad Etnoeducativa, en todos los establecimientos educativos  de Mapiripán – Meta. </v>
          </cell>
        </row>
        <row r="20662">
          <cell r="E20662">
            <v>750325320397</v>
          </cell>
          <cell r="F20662" t="str">
            <v xml:space="preserve">Orientar a las comunidades indigenas en el acceso a programas de becas y creditos condonables de educacion superior, con subsidio de sostenimiento, para egresados de Mapiripan. </v>
          </cell>
        </row>
        <row r="20663">
          <cell r="E20663">
            <v>750325320398</v>
          </cell>
          <cell r="F20663" t="str">
            <v xml:space="preserve">Construir sedes educativas  en los Resguardos y Asentamientos  que lo requieran, según análisis técnico, para el acceso y permanencia en el sistema educativo de niños, niñas y jóvenes de la zona rural del municipio de Mapiripan,  Meta. </v>
          </cell>
        </row>
        <row r="20664">
          <cell r="E20664">
            <v>750325320401</v>
          </cell>
          <cell r="F20664" t="str">
            <v>Construir unidades sanitarias en los establecimientos educativos que lo requieran para el acceso y la permanencia escolar, generando espaciones escolares adecuados, incluyentes, en Mapiripan</v>
          </cell>
        </row>
        <row r="20665">
          <cell r="E20665">
            <v>750325320404</v>
          </cell>
          <cell r="F20665" t="str">
            <v>Construir restaurantes escolares donde se requiera,con programas de alimentación escolar PAE, alimentos propios étnicos y pluricultural, incluyendo en los resguardos y asentamientos,  para el acceso y permanencia en la educación, en el municipio de Mairipan , Meta.</v>
          </cell>
        </row>
        <row r="20666">
          <cell r="E20666">
            <v>750325320406</v>
          </cell>
          <cell r="F20666" t="str">
            <v>Construir  y dotar espacios Culturales, en resguardos Indígenas, con infraestructura propia y dotación cultural, para el fortalecmiento ancestral  en  la zona del  municipio de Mapiripan, Meta.</v>
          </cell>
        </row>
        <row r="20667">
          <cell r="E20667">
            <v>750325320409</v>
          </cell>
          <cell r="F20667" t="str">
            <v>Construir y dotar 4 bibliotecas en las sedes educativas de los Resguardos y Asentamientos de  Mapiripán, con libros aptos para niños desde grado cero a 11, en lengua castellana y Sikuani, que contengan ilustraciones propias de los pueblos indígenas para fortalecer su cultural ancestral en Mapiripan</v>
          </cell>
        </row>
        <row r="20668">
          <cell r="E20668">
            <v>750325320412</v>
          </cell>
          <cell r="F20668" t="str">
            <v>Construir parques infantiles en todos  los Resguardos y Asentamiento Chaparral de Mapiripán para el esparcimiento de los niños y niñas de dichas comunidades.</v>
          </cell>
        </row>
        <row r="20669">
          <cell r="E20669">
            <v>750325320422</v>
          </cell>
          <cell r="F20669" t="str">
            <v>Dotar de un medio de transporte como biciletas todo terreno con kit de ruta para 800 escolariados  aproximadamente de los Resguardos y Asentamientos de Mapiripán, para facilitar el acceso-desplazamiento de los niños, niñas y jovenes para llegar a tiempo a su respectiva sede educativa.</v>
          </cell>
        </row>
        <row r="20670">
          <cell r="E20670">
            <v>750325320440</v>
          </cell>
          <cell r="F20670" t="str">
            <v>Implementar un proyecto de capacitación y profesionalización de docentes indígenas en lengua Sikuani  y español con énfasis ambiental y terminar de construir las mallas curriculares etnicas para fortalecer su lengua materna en Mapiripán.</v>
          </cell>
        </row>
        <row r="20671">
          <cell r="E20671">
            <v>750325320445</v>
          </cell>
          <cell r="F20671" t="str">
            <v xml:space="preserve">Construir establecimientos educativos donde se requiera, priorizando la cobertura para pueblos indigenas, en sitio, para el acceso y permanencia en el sistema educativo, en Mapiripan. </v>
          </cell>
        </row>
        <row r="20672">
          <cell r="E20672">
            <v>750325320447</v>
          </cell>
          <cell r="F20672" t="str">
            <v xml:space="preserve">Dotar de Kit escolares y uniformes para 920  niños aproximadamente  de los Resguardos Caño Ovejas, Caño Jabón, Charco Caimán, Chaparral y Casco Urbano en Mapiripán, para fomentar el acceso y la pemanencia en el sistema educativo. </v>
          </cell>
        </row>
        <row r="20673">
          <cell r="E20673">
            <v>750325320452</v>
          </cell>
          <cell r="F20673" t="str">
            <v xml:space="preserve">Promover  la creación  e implementación de  juegos ancestrales para promover la participación y desarrollo de habilidades deportivas de NNJA, y conservación de las diversas culturas de los pueblos indigenas del municipio de Mapiripan </v>
          </cell>
        </row>
        <row r="20674">
          <cell r="E20674">
            <v>750325320465</v>
          </cell>
          <cell r="F20674" t="str">
            <v xml:space="preserve">Promover el fortalecimiento de las tradiciones culturales asociadas a la actividad artesanal, cocina ansestral, medicina tradicional, y demas saberes etnicos, a traves de talleres participativos, capacitaciones, entre otros, para la conservacion de las comunidades indigenas de Mapiripan </v>
          </cell>
        </row>
        <row r="20675">
          <cell r="E20675">
            <v>750325320473</v>
          </cell>
          <cell r="F20675" t="str">
            <v>Implementar programas de capacitacion y/o formacion tecnica  sobre los derechos de los pueblos indigneas, liderazgo y formulacion y gestion de proyectos, a interesados indigenas, para el fortalecimiento de las comunidades etnicas  en Mapiripan</v>
          </cell>
        </row>
        <row r="20676">
          <cell r="E20676">
            <v>750325320478</v>
          </cell>
          <cell r="F20676" t="str">
            <v>Formar docentes  indigenas en artística,  para que enseñe a los NNJA de Resguasdos y asentamientos, a tejer catumare, canastos, chinchorros, sebucanes, cernidores entre otras cosas, para la conservación y promocion del conocimiento ancestral  en el municipio de Mapiripan, Meta.</v>
          </cell>
        </row>
        <row r="20677">
          <cell r="E20677">
            <v>750325320491</v>
          </cell>
          <cell r="F20677" t="str">
            <v>Diseñar y publicar una investigación del pueblo índígena Sikuany, como originarios del territorio de Mapiripan para la recuperación de la memoria historica y que sea promovida en los establecimientos educativos y bibliotecas con divulgación a nievel nacional, de Mapiripan -Meta</v>
          </cell>
        </row>
        <row r="20678">
          <cell r="E20678">
            <v>750325320493</v>
          </cell>
          <cell r="F20678" t="str">
            <v>Construir la vivienda para docentes con dotacion de mobiliario en las sedes educativas rurales que se requiera  tanto campesinas como indígenas, para promover la permanencia y vida digna de los docentes del municipio de Mapiripan -Meta</v>
          </cell>
        </row>
        <row r="20679">
          <cell r="E20679">
            <v>750325320511</v>
          </cell>
          <cell r="F20679" t="str">
            <v>Dotar la educación de media técnica agropecuaria con  pequeña maquinaria o herramienta verde para fortalecer la calidad educativa, y permanencia escolar rural en Mapiripan.</v>
          </cell>
        </row>
        <row r="20680">
          <cell r="E20680">
            <v>750325320514</v>
          </cell>
          <cell r="F20680" t="str">
            <v>Implementar un programa de desarrollo de competencias -orientacion socio vocacional en los grados de 9 a 11 en los establecimientos educativos, para promover en los jovenes la continuidad en la educacion superior del municipio de Mapiripan</v>
          </cell>
        </row>
        <row r="20681">
          <cell r="E20681">
            <v>750325320516</v>
          </cell>
          <cell r="F20681" t="str">
            <v>Crear y puesta en marcha ( dotacion )  de una emisora escolar en cada Insituciones Educativas y Centros Educativos para la promocion de la convicencia escolar y talentos de los estudiantes de Mapiripan</v>
          </cell>
        </row>
        <row r="20682">
          <cell r="E20682">
            <v>750325320520</v>
          </cell>
          <cell r="F20682" t="str">
            <v>Dotar a los establecimientos educativos de canasta educativa para poblacion especial que requiera de atencion pedagogica diferencial en Mapiripan.</v>
          </cell>
        </row>
        <row r="20683">
          <cell r="E20683">
            <v>750330319268</v>
          </cell>
          <cell r="F20683" t="str">
            <v>Construir parques Infantiles donde se requieran, según estudio técnico en las instituciones educativas, de la zona rural del municipio de Mesetas.</v>
          </cell>
        </row>
        <row r="20684">
          <cell r="E20684">
            <v>750330319318</v>
          </cell>
          <cell r="F20684" t="str">
            <v>Ampliar cobertura para atender Integralmente a la población de la primera Infancia que oferte el ICBF en las modalidades pertinentes para el territorio, en la zona rural del municipio de Mesetas Meta.</v>
          </cell>
        </row>
        <row r="20685">
          <cell r="E20685">
            <v>750330319324</v>
          </cell>
          <cell r="F20685" t="str">
            <v>Construir, adecuar y dotar  restaurantes escolares en los establecimientos educativos que lo requieran en la zona rural del municipio de Mesetas.</v>
          </cell>
        </row>
        <row r="20686">
          <cell r="E20686">
            <v>750330319351</v>
          </cell>
          <cell r="F20686" t="str">
            <v>Construir un colegio étnico de acuerdo con los criterios técnicos que establece el ministerio para la construcción de esta infraestructura para el pueblo NASA en el resguardo Indígena Ondas del Cafre de la zona rural del Municipio de Mesetas, Meta.</v>
          </cell>
        </row>
        <row r="20687">
          <cell r="E20687">
            <v>750330319365</v>
          </cell>
          <cell r="F20687" t="str">
            <v>Mejorar y ampliar el servicio de transporte escolar, de manera oportuna (40 semanas), de calidad (seguridad para los estudiantes) y pertinente para la zona rural del Municipio de Mesetas, Meta.</v>
          </cell>
        </row>
        <row r="20688">
          <cell r="E20688">
            <v>750330319381</v>
          </cell>
          <cell r="F20688" t="str">
            <v>Implementar un proyecto para la recuperación de la identidad cultural del pueblo Nasa en los resguardos y cabildo ubicados en la zona rural de Mesetas, meta.</v>
          </cell>
        </row>
        <row r="20689">
          <cell r="E20689">
            <v>750330319411</v>
          </cell>
          <cell r="F20689" t="str">
            <v>Implementar proyectos de alimentación escolar para los niños, niñas y adolescentes de las familias campesinas e indígenas del Municipio de Mesetas-Meta.</v>
          </cell>
        </row>
        <row r="20690">
          <cell r="E20690">
            <v>750330319421</v>
          </cell>
          <cell r="F20690" t="str">
            <v>Ampliar el nivel de educación a media técnica, de acuerdo con la necesidad en los resguardos y cabildo indígena en la zona rural de Mesetas Meta.</v>
          </cell>
        </row>
        <row r="20691">
          <cell r="E20691">
            <v>750330319433</v>
          </cell>
          <cell r="F20691" t="str">
            <v>Mejorar la infraestructura educativa de los establecimientos educativos que lo requieran, según estudio técnico en la zona rural del municipio de Mesetas Meta.</v>
          </cell>
        </row>
        <row r="20692">
          <cell r="E20692">
            <v>750330319436</v>
          </cell>
          <cell r="F20692" t="str">
            <v>Construir baterías sanitarias en los establecimientos educativos que lo requieran en la zona rural del municipio de Mesetas Meta.</v>
          </cell>
        </row>
        <row r="20693">
          <cell r="E20693">
            <v>750330319446</v>
          </cell>
          <cell r="F20693" t="str">
            <v>Implementar programas de validación de bachillerato para la comunidad estudiantil de los resguardos y cabildo del municipio de Mesetas- Meta</v>
          </cell>
        </row>
        <row r="20694">
          <cell r="E20694">
            <v>750330319452</v>
          </cell>
          <cell r="F20694" t="str">
            <v>Ampliar oferta y cobertura de programas de educación superior pertinentes y de calidad para la población rural del municipio de Mesetas Meta.</v>
          </cell>
        </row>
        <row r="20695">
          <cell r="E20695">
            <v>750330319467</v>
          </cell>
          <cell r="F20695" t="str">
            <v>Crear e implementar un programa de capacitación y actualización a los docentes, con criterio de calidad y pertinencia para la zona rural del municipio de Mesetas Meta.</v>
          </cell>
        </row>
        <row r="20696">
          <cell r="E20696">
            <v>750330319483</v>
          </cell>
          <cell r="F20696" t="str">
            <v>Implementar programas de becas y subsidios de sostenimiento en educación superior flexibilizando los criterios de ingreso para la población indígena, victima, afro,  y rural del municipio de Mesetas, Meta.</v>
          </cell>
        </row>
        <row r="20697">
          <cell r="E20697">
            <v>750330319489</v>
          </cell>
          <cell r="F20697" t="str">
            <v>Implementar el Programa PAE en las instituciones y sedes educativas de la zona rural del municipio de Mesetas, Meta,</v>
          </cell>
        </row>
        <row r="20698">
          <cell r="E20698">
            <v>750330319491</v>
          </cell>
          <cell r="F20698" t="str">
            <v>Construir infraestructura de recreación y deporte en la zona rural de municipio de Mesetas</v>
          </cell>
        </row>
        <row r="20699">
          <cell r="E20699">
            <v>750330319501</v>
          </cell>
          <cell r="F20699" t="str">
            <v>Dotar de manera general a los establecimientos educativos de acuerdo con sus necesidades y requerimientos en la zona rural del municipio de Mesetas Meta.</v>
          </cell>
        </row>
        <row r="20700">
          <cell r="E20700">
            <v>750330319511</v>
          </cell>
          <cell r="F20700" t="str">
            <v>Construir un internado en un sitio estratégico que lo determinara un estudio técnico previo, donde puedan llegar con facilidad los estudiantes ubicados en zona rural de Mesetas Meta.</v>
          </cell>
        </row>
        <row r="20701">
          <cell r="E20701">
            <v>750330319516</v>
          </cell>
          <cell r="F20701" t="str">
            <v>Asignar la planta docente que le corresponda a los establecimientos, educativos de la zona rural del municipio de Mesetas, según necesidad y cobertura.</v>
          </cell>
        </row>
        <row r="20702">
          <cell r="E20702">
            <v>750330319526</v>
          </cell>
          <cell r="F20702" t="str">
            <v>Ampliar la cobertura que oferta el SENA  en los técnicos y tecnólogos, en áreas de salud y otros relacionados con el campo para la  población rural, teniendo en cuenta los roles de genero y enfoque diferencial de mesetas Meta.</v>
          </cell>
        </row>
        <row r="20703">
          <cell r="E20703">
            <v>750330319541</v>
          </cell>
          <cell r="F20703" t="str">
            <v>Promover programas de cultura y deporte en las Instituciones educativas rurales de Mesetas, Meta.</v>
          </cell>
        </row>
        <row r="20704">
          <cell r="E20704">
            <v>750330319546</v>
          </cell>
          <cell r="F20704" t="str">
            <v>Implementar un Programa de alfabetización para población adulta de la zona rural del municipio de Mesetas, Meta</v>
          </cell>
        </row>
        <row r="20705">
          <cell r="E20705">
            <v>750330319554</v>
          </cell>
          <cell r="F20705" t="str">
            <v>Crear un programa de acompañamiento psicológico y atención a niños, niñas y jóvenes con necesidades educativas especiales en la zona rural del municipio de Mesetas, Meta.</v>
          </cell>
        </row>
        <row r="20706">
          <cell r="E20706">
            <v>750330319561</v>
          </cell>
          <cell r="F20706" t="str">
            <v>Ampliar la media técnica de las instituciones educativas con proyección al ecoturismo en los estudiantes de la zona rural del municipio de Mesetas Meta.</v>
          </cell>
        </row>
        <row r="20707">
          <cell r="E20707">
            <v>750330319572</v>
          </cell>
          <cell r="F20707" t="str">
            <v>Implementar programas de formación para el trabajo y el desarrollo humano pertinentes, priorizando a las mujeres, victimas y población vulnerable de la zona rural del municipio de Mesetas, Meta.</v>
          </cell>
        </row>
        <row r="20708">
          <cell r="E20708">
            <v>750330319583</v>
          </cell>
          <cell r="F20708" t="str">
            <v>Construir, adecuar y reubicar según se requiera aulas escolares en las instituciones educativas de la zona rural del municipio de Mesetas, Meta.</v>
          </cell>
        </row>
        <row r="20709">
          <cell r="E20709">
            <v>750330319640</v>
          </cell>
          <cell r="F20709" t="str">
            <v>Crear un programa que promueva los ecoparques y grupos ecológicos que favorezcan a la población rural del municipio de Mesetas Meta.</v>
          </cell>
        </row>
        <row r="20710">
          <cell r="E20710">
            <v>750350308378</v>
          </cell>
          <cell r="F20710" t="str">
            <v>Asignar un docente etnoeducador  en los establecimientos educativos en donde exista estudiantes indigenas para promover su cultura su lengua, tradiciones y fueros propios y autóctonos en La Macarena</v>
          </cell>
        </row>
        <row r="20711">
          <cell r="E20711">
            <v>750350308636</v>
          </cell>
          <cell r="F20711" t="str">
            <v xml:space="preserve"> Dotar de manera general a los establecimientos educativos  de acuerdo a sus necesidades y requerimientos ( canasta educativa para poblacion especial) en la zona rural del municipio de La Macarena </v>
          </cell>
        </row>
        <row r="20712">
          <cell r="E20712">
            <v>750350308651</v>
          </cell>
          <cell r="F20712" t="str">
            <v xml:space="preserve">Dotar a las sedes educativas que tengan  estudiantes indigenas, de material etnoeducativo para apoyar su aprendizaje, en le municipio de La Macarena. </v>
          </cell>
        </row>
        <row r="20713">
          <cell r="E20713">
            <v>750350308672</v>
          </cell>
          <cell r="F20713" t="str">
            <v>Dotar de nuevas tecnologias de la información y la comunicación ( TIC) , con contenidos pedagógicos en todas las áreas de la formación académica, que incluya contenidos etnoeducatvivos, a los establecimientos educativos de los 5 nucleos de La Macarena, Meta.</v>
          </cell>
        </row>
        <row r="20714">
          <cell r="E20714">
            <v>750350308713</v>
          </cell>
          <cell r="F20714" t="str">
            <v>Ampliar el servicio de transporte escolar, ( 40 semanas), a estudiantes de las comunidades indigenas  para el acceso y la permanencia escolar de las comunidades indígenas en los establecimientos educativos rurales de La Macarena.</v>
          </cell>
        </row>
        <row r="20715">
          <cell r="E20715">
            <v>750350308721</v>
          </cell>
          <cell r="F20715" t="str">
            <v>Mejorar y ampliar el servicio de transporte escolar,(40 semanas), de calidad (seguridad para los estudiantes) y pertinente, para el acceso y permanencia en la educación,  en los 5 nucleos veredales  del Municipio de La Macarena</v>
          </cell>
        </row>
        <row r="20716">
          <cell r="E20716">
            <v>750350308730</v>
          </cell>
          <cell r="F20716" t="str">
            <v xml:space="preserve">Dotar elementos  de movilidad escolar  para fomentar la permanencia  mediante la dotación de bicicletas, semovientes,  para los NNAJ que requieran transitar largas distancias  en zonas de difícil acceso, en donde el transporte escolar no asista, para incentivar la educación rural, en los 5 nucleos veredales el municipio de la Macarena. </v>
          </cell>
        </row>
        <row r="20717">
          <cell r="E20717">
            <v>750350308775</v>
          </cell>
          <cell r="F20717" t="str">
            <v>Ampliar la oferta de programas de educación superior (técnica, tecnológica y universitaria), pertinentes a través de alianzas y convenios con SENA e IES, para acceder tanto en la cabecera municipal como en otras partes del pais, con un 20% de cupos para mujeres y víctimas del conflicto armado en La Macarena.</v>
          </cell>
        </row>
        <row r="20718">
          <cell r="E20718">
            <v>750350308781</v>
          </cell>
          <cell r="F20718" t="str">
            <v xml:space="preserve">Mejorar y ampliar el programa de Alimentación Escolar PAE, en presupuesto, calidad de la minuta (comida caliente con productos de la región), pertinencia (según jornada), tiempo (40 semanas), cobertura del 100% para mejorar la cobertura, calidad y pertInencia de la educación, de todos los NNAJ, de la zona rural del municipio de la Macarena. </v>
          </cell>
        </row>
        <row r="20719">
          <cell r="E20719">
            <v>750350308826</v>
          </cell>
          <cell r="F20719" t="str">
            <v>Fortalecer la danza tradicional de los diferentes pueblos indigenas  a través de capacitaciones  con instructores indigenas, para el fortalecimiento de las culturas ancestrales  en el municipio de La Macarena</v>
          </cell>
        </row>
        <row r="20720">
          <cell r="E20720">
            <v>750350308830</v>
          </cell>
          <cell r="F20720" t="str">
            <v>Ampliar la oferta educativa hasta el grado noveno  y once, con enfoque etnoeducativo, para fomentar el acceso y permanencia en la educación en La Macarena</v>
          </cell>
        </row>
        <row r="20721">
          <cell r="E20721">
            <v>750350308832</v>
          </cell>
          <cell r="F20721" t="str">
            <v>Recuperar la cocina tradicional típica de las comunidades indigenas, a traves de capacitación con instructores de las mismas etnias para la  conservacion del conocimiento ancestral, en La Macarena, Meta.</v>
          </cell>
        </row>
        <row r="20722">
          <cell r="E20722">
            <v>750350308834</v>
          </cell>
          <cell r="F20722" t="str">
            <v>Implementar programas de estudios técnicos con enfoque propio (etnoeducación) para las comunidades indígenas de la Macarena, Meta.</v>
          </cell>
        </row>
        <row r="20723">
          <cell r="E20723">
            <v>750350308842</v>
          </cell>
          <cell r="F20723" t="str">
            <v>Construir Escuelas para  niños y niñas indigenas, donde se requiera, especialmente cerca a los territorios indigenas, que cuenten con parques infantiles para fortalecer los conocimientos ancestrales de sus diferentes culturas con enfoque etnoeducativo de La Macarena, Meta</v>
          </cell>
        </row>
        <row r="20724">
          <cell r="E20724">
            <v>750350308850</v>
          </cell>
          <cell r="F20724" t="str">
            <v xml:space="preserve">Dotación de instrumentos musicales y trajes tradicionales  propios de los pueblos indigenas para la práctica, aprendizaje  y recuperación  de sus cantos y danzas tradicionales, en La Macarena. </v>
          </cell>
        </row>
        <row r="20725">
          <cell r="E20725">
            <v>750350308855</v>
          </cell>
          <cell r="F20725" t="str">
            <v>Acceso integral (subsidios en gastos de estudio, transporte, alimentación, ) para los jóvenes y adultos indigenas que requieran  culminar los estudios de bachillerato y acceder a la  formación formal en la cabecera municipal, en La Macarena – Meta.</v>
          </cell>
        </row>
        <row r="20726">
          <cell r="E20726">
            <v>750350308861</v>
          </cell>
          <cell r="F20726" t="str">
            <v xml:space="preserve">Capacitar a los integrantes de los Wananos y demas comunidades indigenas en carreras técnicas y competencias laborales, pertinentes a su cultura ancestral, a y través del SENA, en La Macarena, Meta. </v>
          </cell>
        </row>
        <row r="20727">
          <cell r="E20727">
            <v>750350308874</v>
          </cell>
          <cell r="F20727" t="str">
            <v>Dotar de elementos escolares a los estudiantes de las comunidades Indígenas, para el acceso y la permanencia en la educación,  de La Macarena, Meta.</v>
          </cell>
        </row>
        <row r="20728">
          <cell r="E20728">
            <v>750350308886</v>
          </cell>
          <cell r="F20728" t="str">
            <v>Construir escenarios deportivos dentro de los territorios indigenas para el fortalecimiento de la convivencia y uso del tiempo libre,  en La Macarena, Meta.</v>
          </cell>
        </row>
        <row r="20729">
          <cell r="E20729">
            <v>750350308888</v>
          </cell>
          <cell r="F20729" t="str">
            <v>Dotar de parques infantiles a sedes educativas rurales para el sano esparcimiento en la jornada escolar de los estudiantes tanto indigenas como campesinos, en el municipio de La Macarena</v>
          </cell>
        </row>
        <row r="20730">
          <cell r="E20730">
            <v>750350308894</v>
          </cell>
          <cell r="F20730" t="str">
            <v>Inplementar la catedra de paz en los establecimientos educativos para fomentar la convivencia enel municipio de La Macarena.</v>
          </cell>
        </row>
        <row r="20731">
          <cell r="E20731">
            <v>750350308898</v>
          </cell>
          <cell r="F20731" t="str">
            <v>Construir hogares infantiles en centros poblados, donde se requiera, para la implementar la atencion a la primera infancia en La Macarena</v>
          </cell>
        </row>
        <row r="20732">
          <cell r="E20732">
            <v>750350308903</v>
          </cell>
          <cell r="F20732" t="str">
            <v>Contratar de manera oportuna los servicios de vigilancia y aseo para todas los establecimientos educativos de la zona rural del municipio de  La Macarena</v>
          </cell>
        </row>
        <row r="20733">
          <cell r="E20733">
            <v>750350308904</v>
          </cell>
          <cell r="F20733" t="str">
            <v>Asignar la planta docente que le corresponda a los establecimientos, educativos para fortalecer la calidad en la educacion de la zona rural del municipio de La Mcarena</v>
          </cell>
        </row>
        <row r="20734">
          <cell r="E20734">
            <v>750350308909</v>
          </cell>
          <cell r="F20734" t="str">
            <v>Ampliar la cobertura del programa de las familias en Acción, para familias rurales y permitir los beneficios para la poblacion en edad escolar, priorizando a victimas del conflicto y discapacitados  en La Macarena</v>
          </cell>
        </row>
        <row r="20735">
          <cell r="E20735">
            <v>750350308916</v>
          </cell>
          <cell r="F20735" t="str">
            <v>Ampliar la cobertura en la basica primaria en los centros poblados y cabecera municipal, que se requiera,  para el acceso oportuno y permanencia escolar en La Macarena</v>
          </cell>
        </row>
        <row r="20736">
          <cell r="E20736">
            <v>750350308924</v>
          </cell>
          <cell r="F20736" t="str">
            <v>Construir restaurantes escolares, donde se requiera, que incluya la dotación de menaje y mobiliario, con alimentos propios de la región, que permita al estudiante acceder a los alimentos durante la jornada escolar de todas las sedes educativas rurales  para el acceso y permanencia en la educación, en el municipio de  La Macarena, Meta.</v>
          </cell>
        </row>
        <row r="20737">
          <cell r="E20737">
            <v>750350308926</v>
          </cell>
          <cell r="F20737" t="str">
            <v>Promover la Atención Integral a la primera Infancia en los centros poblados rurales generando cobertura universal y cumplimiento de los derechos de los menores en La Macarena.</v>
          </cell>
        </row>
        <row r="20738">
          <cell r="E20738">
            <v>750350308931</v>
          </cell>
          <cell r="F20738" t="str">
            <v>Implementar la Formación técnica Agropecuaria en las Instituciones Educativas y Centros Educativos rurales, para fomentar las competencias laborales  en el municipio de La Macarena</v>
          </cell>
        </row>
        <row r="20739">
          <cell r="E20739">
            <v>750350308935</v>
          </cell>
          <cell r="F20739" t="str">
            <v xml:space="preserve">Mejorar infraestructura de internados en  las Instituciones educativas de la zona rural, para el acceso y permanencia escolar, en el municipio de La Macarena </v>
          </cell>
        </row>
        <row r="20740">
          <cell r="E20740">
            <v>750350308938</v>
          </cell>
          <cell r="F20740" t="str">
            <v>Dotar de Parques infantiles a las sedes educativas rurales, para el disfrute de la recreacion de los niños y niñas campesinos e indigenas,  en el municipio de La Macarena</v>
          </cell>
        </row>
        <row r="20741">
          <cell r="E20741">
            <v>750350308941</v>
          </cell>
          <cell r="F20741" t="str">
            <v>Construir sedes educativas   que se requieran, según análisis técnico, y demanda poblacional, para el acceso y permanencia en la educación   en la zona rural del municipio de La Macarena</v>
          </cell>
        </row>
        <row r="20742">
          <cell r="E20742">
            <v>750350308943</v>
          </cell>
          <cell r="F20742" t="str">
            <v xml:space="preserve">Implementar un programa de educación para jóvenes y adultos en básica primaria y media tecnica para población adulta, priorizando a la mujer rural, discapacitados y victimas del conflicto  del municipio de </v>
          </cell>
        </row>
        <row r="20743">
          <cell r="E20743">
            <v>750350308952</v>
          </cell>
          <cell r="F20743" t="str">
            <v>Implementar un programa de becas y subsidios de sostenimiento para que los jovenes puedan ingresar a la Educación Superior en otras ciudades del pais y en la cabecera municipal si existe oferta,  en La Macarena</v>
          </cell>
        </row>
        <row r="20744">
          <cell r="E20744">
            <v>750350308960</v>
          </cell>
          <cell r="F20744" t="str">
            <v>Construir infraestructura de recreación y deporte en centros poblados de los 5 nucleos veredales, para el desarrollo humano,   en la zona rural de municipio de La Macarena</v>
          </cell>
        </row>
        <row r="20745">
          <cell r="E20745">
            <v>750350308968</v>
          </cell>
          <cell r="F20745" t="str">
            <v xml:space="preserve">Construir Casas de Cultura en los centros poblados de los 5 nucleos veredales para generar fomento cultural y de convivencia, uso del tiempo libre y desarrollo de competencias artisticas con enfoque tanto campesino como indigena, en la Macarena. </v>
          </cell>
        </row>
        <row r="20746">
          <cell r="E20746">
            <v>750350308971</v>
          </cell>
          <cell r="F20746" t="str">
            <v>Mejorar la infraestructura educativa de los establecimientos educativos que lo requieran,  para el acceso y permanencia en la educacion, en la zona rural del municipio de La Macarena</v>
          </cell>
        </row>
        <row r="20747">
          <cell r="E20747">
            <v>750350308985</v>
          </cell>
          <cell r="F20747" t="str">
            <v xml:space="preserve">Promover la investigación, innovación, desarrollo cientifico y tecnologico en diferentes areas mediante  la inversion de universidades y empresas publico/privadas, como extranjeras, para generar  y movilizar proyectos de investigación aplicada, en La Macarena. </v>
          </cell>
        </row>
        <row r="20748">
          <cell r="E20748">
            <v>750350308988</v>
          </cell>
          <cell r="F20748" t="str">
            <v>Construir baterías sanitarias en los establecimientos educativos que lo requieran para fomentar el acceso y permanencia en la educación  en la zona rural del municipio de La Macarena</v>
          </cell>
        </row>
        <row r="20749">
          <cell r="E20749">
            <v>750350308991</v>
          </cell>
          <cell r="F20749" t="str">
            <v>Dotar de material didactico y pedagogico, mobiliario,  a los  hogares infantiles para la atencion integral de los menores en el municipio de La Macarena</v>
          </cell>
        </row>
        <row r="20750">
          <cell r="E20750">
            <v>750350308996</v>
          </cell>
          <cell r="F20750" t="str">
            <v>Construir  y dotar  granjas ambientales  y agropecuarias escolares en los establecimientos educativos rurales para fomentar el conocimiento extracurricular, cuidado del medio ambiente y competencias laborales  en La Macarena</v>
          </cell>
        </row>
        <row r="20751">
          <cell r="E20751">
            <v>750350309001</v>
          </cell>
          <cell r="F20751" t="str">
            <v>Implementar la catedra de paz para docentes y estudiantes del municipio de La Macarena - Meta</v>
          </cell>
        </row>
        <row r="20752">
          <cell r="E20752">
            <v>750350309003</v>
          </cell>
          <cell r="F20752" t="str">
            <v xml:space="preserve">Atender a los estudiantes de los establecimientos educativos rurales con acompañamiento psicosocial para abordar afectaciones de riesgo, especialmente a la poblacion victima del conflicto con enfoque diferencial, en La Macarena. </v>
          </cell>
        </row>
        <row r="20753">
          <cell r="E20753">
            <v>750350309015</v>
          </cell>
          <cell r="F20753" t="str">
            <v>Construir infraestructura  de Bibliotecas y dotación completa, en los centros poblados para fomentar la lectura y promover la formación cultural  comuntaria de NNAJ, adultos, mujer rural, discapacitados y general,    en La Macarena</v>
          </cell>
        </row>
        <row r="20754">
          <cell r="E20754">
            <v>750350309029</v>
          </cell>
          <cell r="F20754" t="str">
            <v>Gestionar programas de formación y capacitación en técnicos de salud en convenios con universidades, el SENA y entidades similares, beneficiando a la población indígena y campesina del municipio de la Macarena Meta.</v>
          </cell>
        </row>
        <row r="20755">
          <cell r="E20755">
            <v>750350309035</v>
          </cell>
          <cell r="F20755" t="str">
            <v>Asignar instructores de cultura ( música, artes, danza) para promover, incentivar, diseñar y realizar proyectos culturales desde cualquier ámbito con la  población de los centros poblados, y establecimientos educativos  en La Macarena</v>
          </cell>
        </row>
        <row r="20756">
          <cell r="E20756">
            <v>750350309038</v>
          </cell>
          <cell r="F20756" t="str">
            <v>Dotacion de mobiliario para vivienda docente, de acuerdo a sus necesidades y requirimientos, en los establecimientos educativos de los 5 nucleos veredales del municipio de La Macarena.</v>
          </cell>
        </row>
        <row r="20757">
          <cell r="E20757">
            <v>750350309042</v>
          </cell>
          <cell r="F20757" t="str">
            <v>Dotar de elementos deportivos a los establecimientos educativos para el desarrollo de actividades deportivas, en los 5 nucleos veredales del municipio de La Macarena.</v>
          </cell>
        </row>
        <row r="20758">
          <cell r="E20758">
            <v>750350309052</v>
          </cell>
          <cell r="F20758" t="str">
            <v>Implementar un programa de orientacion socio vocacional para los estudiantes de los grados noveno, decimo y once, de los establecimientos educativos,  de los 5 nucelos veredales, para que tomen decesiones sobre su vocacion a futuro, en  La Macarena.</v>
          </cell>
        </row>
        <row r="20759">
          <cell r="E20759">
            <v>750350309058</v>
          </cell>
          <cell r="F20759" t="str">
            <v>Nombrar docentes de planta para las sedes educativas rurales con asignacion salarial digna, para mejorar la calidad educativa,  en los 5 nucleos veredales de La Macarena</v>
          </cell>
        </row>
        <row r="20760">
          <cell r="E20760">
            <v>750350309066</v>
          </cell>
          <cell r="F20760" t="str">
            <v>Dotar de utiles escolares y uniformes a los estudiantes mas vulnerables de los establcemientos educativos de los 5 nucleos veredales de La Macarena</v>
          </cell>
        </row>
        <row r="20761">
          <cell r="E20761">
            <v>750350309071</v>
          </cell>
          <cell r="F20761" t="str">
            <v>Implementar un programa de alfabetizacion para adultos ( ciclos completos) para la formación de competencias básicas y ciudadanas en los 5 nucleos veredales de La Macarena</v>
          </cell>
        </row>
        <row r="20762">
          <cell r="E20762">
            <v>750370302476</v>
          </cell>
          <cell r="F20762" t="str">
            <v xml:space="preserve">Ampliar la oferta y cobertura en programas de educación superior ( técnica, tecgnológica y universitaria), pertinentes y de calidad, a traves de alianzas  y convenios con el SENA e IES  flexibilizando los criterios de ingreso para la población de la zona rural de Uribe, Meta </v>
          </cell>
        </row>
        <row r="20763">
          <cell r="E20763">
            <v>750370302504</v>
          </cell>
          <cell r="F20763" t="str">
            <v>Construir hogares infantiles, con dotación y programa de atención a la primera infancia, en centros poblados, que brinden cobertura a las veredas campesinas y resguardos  Indigenas según análisis técnico, en la zona rural  del municipio de Uribe Meta</v>
          </cell>
        </row>
        <row r="20764">
          <cell r="E20764">
            <v>750370302541</v>
          </cell>
          <cell r="F20764" t="str">
            <v>Ampliar cobertura para atender Integralmente a la población de la primera Infancia en las modalidades pertinentes, con enfoque diferencial,  e inclusión social, para el territorio, en la  zona rural  del municipio de Uribe -Meta</v>
          </cell>
        </row>
        <row r="20765">
          <cell r="E20765">
            <v>750370302570</v>
          </cell>
          <cell r="F20765" t="str">
            <v>Implementar y ampliar coberturas (40 Semanas)  en los programas  de la politica de primera infancia de Cero a siempre, con las 9 realizaciones de la RIA,  en la zona rural  del municipio de Uribe Meta.</v>
          </cell>
        </row>
        <row r="20766">
          <cell r="E20766">
            <v>750370302603</v>
          </cell>
          <cell r="F20766" t="str">
            <v>Ampliación y adecuación de la infraestructura del internado, Rafael Uribe Uribe, ubicado en el casco Urbano, que permita el acceso a la demanda de estudiantes con diversidad étnica, fortaleciendo espacios de multiculturalidad de las Etnias existentes, del municipio de Uribe -Meta.</v>
          </cell>
        </row>
        <row r="20767">
          <cell r="E20767">
            <v>750370302610</v>
          </cell>
          <cell r="F20767" t="str">
            <v>Construcción de un Yat´Wala dentro de la vereda Candilejas,  para las prácticas propias de la cultura Nasa Yuwe, en el Municipio de Uribe -Meta</v>
          </cell>
        </row>
        <row r="20768">
          <cell r="E20768">
            <v>750370302626</v>
          </cell>
          <cell r="F20768" t="str">
            <v xml:space="preserve">Ampliar la oferta educativa hasta el grado Noveno con enfoque etnoeducativo en los dos resguardos ( La Julia y Los Planes) y las tres parcialidades ( Candilejas, Paraiso y Nuevo Milenio) existentes en el Municipio de Uribe Meta </v>
          </cell>
        </row>
        <row r="20769">
          <cell r="E20769">
            <v>750370302673</v>
          </cell>
          <cell r="F20769" t="str">
            <v>Implementar y ampliar coberturas (40 semanas) en los programas de la politica de Atencion a la Primera Infancia  de cero a siempre con las 9 realizaciones de la RIA, para todos los Resguardos  y Parcialidades Indigenas del municipio de Uribe Meta.</v>
          </cell>
        </row>
        <row r="20770">
          <cell r="E20770">
            <v>750370302682</v>
          </cell>
          <cell r="F20770" t="str">
            <v>Mejorar las condiciones de vida digna, en cuanto alojamiento, unidad sanitaria y cocina,  a los docentes rurales del Municipio de Uribe Meta.</v>
          </cell>
        </row>
        <row r="20771">
          <cell r="E20771">
            <v>750370302902</v>
          </cell>
          <cell r="F20771" t="str">
            <v xml:space="preserve">Mejorar infraestructura de sedes educativas e internados de la zona rural para el acceso y permanencia en el sistema educativo, del municipio de Uribe, Meta, </v>
          </cell>
        </row>
        <row r="20772">
          <cell r="E20772">
            <v>750370303430</v>
          </cell>
          <cell r="F20772" t="str">
            <v>Construir infraestructura de Biblioteca en los Centros Poblados  El Diviso y Paraiso.  para el fomento educativo y cultural en el municipio de Uribe, Meta.</v>
          </cell>
        </row>
        <row r="20773">
          <cell r="E20773">
            <v>750370303438</v>
          </cell>
          <cell r="F20773" t="str">
            <v>Implementar  programas de sensibilización  en todos los establecimientos educativos, para la no discriminacion de los pueblos indigenas  como estrategia para disminuir  los conflictos  y afectaciones  psicosociales de las comunidades indígenas en  Uribe -Meta</v>
          </cell>
        </row>
        <row r="20774">
          <cell r="E20774">
            <v>750370303476</v>
          </cell>
          <cell r="F20774" t="str">
            <v xml:space="preserve">Construcción/mejoramiento de restaurantes escolares ( segun estudios tecnicos), que incluya la dotacion de menaje y mobiliario con programas de alimentación escolar PAE, con alimentos propios de la region, que permita al estudiante acceder a los alimentos durante la jornada escolar de todas las sedes educativas rurales  para el acceso y permanencia en la educacion, en el municipio de Uribe, Meta. </v>
          </cell>
        </row>
        <row r="20775">
          <cell r="E20775">
            <v>750370303492</v>
          </cell>
          <cell r="F20775" t="str">
            <v xml:space="preserve">Promover campañas de sensibilización de las tradiciones y sostenibilidad de la cultura y la lengua Embera, Katio, Misak y Nasa, para fortalecer las costumbres de los pueblos indigenas a traves de promotores que conozcan la lengua Materna del municipio de Uribe Meta. </v>
          </cell>
        </row>
        <row r="20776">
          <cell r="E20776">
            <v>750370303494</v>
          </cell>
          <cell r="F20776" t="str">
            <v xml:space="preserve">Implementar un programa de  Alfabetizacion para poblacion adulta de la zona rural del municipio de Uribe, Meta </v>
          </cell>
        </row>
        <row r="20777">
          <cell r="E20777">
            <v>750370303504</v>
          </cell>
          <cell r="F20777" t="str">
            <v>Dotar  las bibliotecas publicas existentes, de libros, actualización de textos,  material didáctico, mobiliario y equipos de tecnologias, para fomentar el habito de la lectura y fortalecer la cultura del municipio de Uribe -Meta.</v>
          </cell>
        </row>
        <row r="20778">
          <cell r="E20778">
            <v>750370303520</v>
          </cell>
          <cell r="F20778" t="str">
            <v xml:space="preserve">Realizar estudios, diseños y construcción de escenarios deportivos según ciclo de vida de la población en las zonas rurales campesina, resguardos indígenas y parcialidades del municipio de Uribe - Meta. </v>
          </cell>
        </row>
        <row r="20779">
          <cell r="E20779">
            <v>750370303530</v>
          </cell>
          <cell r="F20779" t="str">
            <v>Construir La Casa De La Cultura para generar una relación e intercambio de cultura y de conocimiento folclorico, en los  Centros Poblados El Paraiso y El Diviso en el  municipio de Uribe - Meta</v>
          </cell>
        </row>
        <row r="20780">
          <cell r="E20780">
            <v>750370303532</v>
          </cell>
          <cell r="F20780" t="str">
            <v xml:space="preserve">Construir la vivienda para docentes de las sedes educativas rurales tanto campesinas como indígenas, para promover la permanencia y vida digna de los docentes del municipio de Uribe -Meta   </v>
          </cell>
        </row>
        <row r="20781">
          <cell r="E20781">
            <v>750370303544</v>
          </cell>
          <cell r="F20781" t="str">
            <v xml:space="preserve">Dotar de herramientas para la huertas  escolares , en sedes educativas rurales campesinas e indigenas para el aprendizaje de proyectos productivos escolares en el muncipio de Uribe-Meta    </v>
          </cell>
        </row>
        <row r="20782">
          <cell r="E20782">
            <v>750370303560</v>
          </cell>
          <cell r="F20782" t="str">
            <v xml:space="preserve">Fortalecer los programas étnicos para actividades ancestrales de los pueblos indigenas como instrumentos musicales, elaboración de artesanias, preparacion de alimentos de cultura propia y demás que fortalezcan sus propias constumbres el municipio de Uribe - Meta. </v>
          </cell>
        </row>
        <row r="20783">
          <cell r="E20783">
            <v>750370303573</v>
          </cell>
          <cell r="F20783" t="str">
            <v>Mejorar y ampliar el servicio de transporte escolar (40 semanas) de calidad con seguridad para los estudiantes indigenas y campesinos y pertinente para la zona rural del municipio de Uribe - Meta</v>
          </cell>
        </row>
        <row r="20784">
          <cell r="E20784">
            <v>750370303598</v>
          </cell>
          <cell r="F20784" t="str">
            <v>Construcción de un hogar infantil, y dotación para la atención integral de los menores y sus madres, de la comunidad indígena de los Resguardos La Julia, Los Planes y Parcialidades Candilejas, El  Paraiso y Nuevo Milenio en el municipio de Uribe, Meta.</v>
          </cell>
        </row>
        <row r="20785">
          <cell r="E20785">
            <v>750370303627</v>
          </cell>
          <cell r="F20785" t="str">
            <v>Asignar  planta de personal Ednoeducadores, para las escuelas de los dos resguardos y tres parcialidades,  cuyo personal sean nombrados en propiedad por la Secretaria de Educación Departamental para fortalecer la cultura ancestral de la  zona rural del municipio de Uribe Meta, según necesidad y cobertura.</v>
          </cell>
        </row>
        <row r="20786">
          <cell r="E20786">
            <v>750370303668</v>
          </cell>
          <cell r="F20786" t="str">
            <v>Dotar sedes eeducativas, centros educativos,  Instituciones educativas e internados  de la zona rural del municipio de Uribe-Meta que lo requieran, según estudio técnico, con enfoque etnico,  para el fomento y permanencia en el sistema educativo, en el municipio de Uribe, Meta</v>
          </cell>
        </row>
        <row r="20787">
          <cell r="E20787">
            <v>750370303675</v>
          </cell>
          <cell r="F20787" t="str">
            <v>Construcción y puesta en marcha  de una Escuela, con docente Etnoeducativo, para la inclusion educativa de los niños, niñas de la parcialidad indigena El Paraiso ubicados en la zona rural del municipio de Uribe Meta.</v>
          </cell>
        </row>
        <row r="20788">
          <cell r="E20788">
            <v>750370303678</v>
          </cell>
          <cell r="F20788" t="str">
            <v>Ampliación de infraestructura educativa mediante la construcción de 1 aula de clase en la escuela sede resguardo indígena La Julia beneficiando a 25 miembros de la comunidad Emberá Katio Chami para el acceso y permanencia en el sistema educativo en el municipio de Uribe, Meta</v>
          </cell>
        </row>
        <row r="20789">
          <cell r="E20789">
            <v>750370303682</v>
          </cell>
          <cell r="F20789" t="str">
            <v>Promover  la participación de las comunidades indigenas en los juegos departamentales, para fomentar la inlcusion social, participativa y desarrollo de habilidades deportivas de niños, niñas y jovenes, con apoyo economico para sus recorridos deportivos y  que representen al municipio de Uribe -Meta</v>
          </cell>
        </row>
        <row r="20790">
          <cell r="E20790">
            <v>750370303686</v>
          </cell>
          <cell r="F20790" t="str">
            <v>Nombrar en propiedad a docentes idoneos, en todos los establecimientos educativos rurales para fortalecer la  calidad educativa a del Municipio de Uribe - Meta</v>
          </cell>
        </row>
        <row r="20791">
          <cell r="E20791">
            <v>750370303689</v>
          </cell>
          <cell r="F20791" t="str">
            <v>Construir aulas escolares, en donde se requiera, para brindar una educación de calidad y mejores condiciones  en los establecimientos educativos rurales, para el acceso y permanencia en el sistema educativos de niños, niñas y jovenes, del municipio de Uribe – Meta</v>
          </cell>
        </row>
        <row r="20792">
          <cell r="E20792">
            <v>750370303691</v>
          </cell>
          <cell r="F20792" t="str">
            <v xml:space="preserve">Crear un programa intercultural Etnico para que los jóvenes de los pueblos indigenas realicen intercambios con otros pueblos ubicados en otras regiones del pais, y asi promover y fortalecer sus conocimientos ancestrales, en el municipio de Uribe -Meta  </v>
          </cell>
        </row>
        <row r="20793">
          <cell r="E20793">
            <v>750370303692</v>
          </cell>
          <cell r="F20793" t="str">
            <v>Implementar un Programa de Becas y subsidios de sostenimiento en educacion superior para la población de la zona rural del municipio de Uribe, Meta</v>
          </cell>
        </row>
        <row r="20794">
          <cell r="E20794">
            <v>750370303693</v>
          </cell>
          <cell r="F20794" t="str">
            <v>Ampliar la cobertura escolar en la media tecnica  en los establecimientos educativos, para que los estudiantes terminen su ciclo de bachillerato, en el municipio de Uribe, Meta.</v>
          </cell>
        </row>
        <row r="20795">
          <cell r="E20795">
            <v>750370303694</v>
          </cell>
          <cell r="F20795" t="str">
            <v>Atender  a los estudiantes de los establecimientos educativos rurales con acompañamiento psicosocial, para atender afectaciones de riesgo de poblacion vulnerable, en Uribe, Meta</v>
          </cell>
        </row>
        <row r="20796">
          <cell r="E20796">
            <v>750370303978</v>
          </cell>
          <cell r="F20796" t="str">
            <v>Implementar programas de formación para el trabajo y el desarrollo humano, económico y social, priorizando a las mujeres de la zona rural del municipio de Uribe, Meta.</v>
          </cell>
        </row>
        <row r="20797">
          <cell r="E20797">
            <v>750370303983</v>
          </cell>
          <cell r="F20797" t="str">
            <v>Diseñar y ejecutar la elaboración de  una enciclopedia o diccionario que permita guiar el proceso de formación de todas las comunidades Embera Chami del país, fortaleciendo el desarrollo de competencias del idioma étnico, del   Municipio de Uribe-Meta</v>
          </cell>
        </row>
        <row r="20798">
          <cell r="E20798">
            <v>750370303986</v>
          </cell>
          <cell r="F20798" t="str">
            <v>Realizar apertura y puesta en marcha del Internado Juan Leon, de Brisas del Guayabero, realizando la terminación de obra y prestacion del servicio a estudiantes del sector, en el municipio de Uribe, Meta</v>
          </cell>
        </row>
        <row r="20799">
          <cell r="E20799">
            <v>750370303988</v>
          </cell>
          <cell r="F20799" t="str">
            <v xml:space="preserve">Implementar un programa de educación para población  en extra-edad, con inclusion para poblacion con necesidades especiales educativas,  en básica y media, gratuito, para la zona rural del municipio de Uribe, Meta. </v>
          </cell>
        </row>
        <row r="20800">
          <cell r="E20800">
            <v>750370303990</v>
          </cell>
          <cell r="F20800" t="str">
            <v>Dotar de nuevas tecnologías de la información y la comunicación (TIC), con contenidos pedagogicos  y educativos en todas las areas de formación académica,  a los establecimientos educativos de la zona rural del municipio de Uribe, Meta.</v>
          </cell>
        </row>
        <row r="20801">
          <cell r="E20801">
            <v>750370303994</v>
          </cell>
          <cell r="F20801" t="str">
            <v>Capacitar a la comunidad de  los resguardos y  parcialidades en temas de liderazgo de la mujer y equidad de genero del municipio de Uribe-Meta</v>
          </cell>
        </row>
        <row r="20802">
          <cell r="E20802">
            <v>750370303998</v>
          </cell>
          <cell r="F20802" t="str">
            <v>implementar un Proyecto etnoeducativo a nivel regional  en todas las instituciones eeducativas donde se cuente  con poblacion indigena  para el fortalecimiento de su cultura ancestral en beneficio de los jovenes de las comunidades etnicas del municipio de Uribe -Meta</v>
          </cell>
        </row>
        <row r="20803">
          <cell r="E20803">
            <v>750370304000</v>
          </cell>
          <cell r="F20803" t="str">
            <v>Dotar a estudiantes de las escuelas rurales con uniformes, zapatos y utiles escolares para el acceso y la permanencia en la educacion en el municipio de Uribe, Meta</v>
          </cell>
        </row>
        <row r="20804">
          <cell r="E20804">
            <v>750370304005</v>
          </cell>
          <cell r="F20804" t="str">
            <v>Dotar de canasta educativa a los establecimientos educativos rurales que requiran de material pedagógico y didáctico  para población con necesidades edcuativas especiales, con docentes espacializados,  en el municipio de Uribe, Meta</v>
          </cell>
        </row>
        <row r="20805">
          <cell r="E20805">
            <v>750450291833</v>
          </cell>
          <cell r="F20805" t="str">
            <v>Promover la permanencia del personal docente en las 35 sedes rurales de Puerto Concordia.</v>
          </cell>
        </row>
        <row r="20806">
          <cell r="E20806">
            <v>750450291856</v>
          </cell>
          <cell r="F20806" t="str">
            <v>Implimentar un  acompañamiento psico pedagógico en las 35 sedes rurales del municipio de Puerto Concordia</v>
          </cell>
        </row>
        <row r="20807">
          <cell r="E20807">
            <v>750450291875</v>
          </cell>
          <cell r="F20807" t="str">
            <v>Construir 5 Espacios culturales en cada uno de los centros poblados del Municipio de Puerto Concordia.</v>
          </cell>
        </row>
        <row r="20808">
          <cell r="E20808">
            <v>750450291899</v>
          </cell>
          <cell r="F20808" t="str">
            <v>Dotar de elementos necesarios los 5 espacios  culturales del Municipio de Puerto Concordia.</v>
          </cell>
        </row>
        <row r="20809">
          <cell r="E20809">
            <v>750450291920</v>
          </cell>
          <cell r="F20809" t="str">
            <v>Construir y dotar restaurantes escolares en los establecimientos  educativos que lo requieran en la zona rural del municipio de Puerto Concordia.</v>
          </cell>
        </row>
        <row r="20810">
          <cell r="E20810">
            <v>750450291926</v>
          </cell>
          <cell r="F20810" t="str">
            <v>Mejorar  restaurantes escolares en los establecimientos  educativos que lo requieran en la zona rural del municipio de Puerto Concordia.</v>
          </cell>
        </row>
        <row r="20811">
          <cell r="E20811">
            <v>750450292004</v>
          </cell>
          <cell r="F20811" t="str">
            <v>Diseñar e implementar  los proyectos pedagógicos productivos  con enfoque empresarial y emprendimiento , pertinentes para la región, en los establecimientos  educativos de la zona rural del municipio de Puerto Concordia.</v>
          </cell>
        </row>
        <row r="20812">
          <cell r="E20812">
            <v>750450292032</v>
          </cell>
          <cell r="F20812" t="str">
            <v>Gestionar el acceso a agua potable a todas las instituciones educativas que lo requieran del municipio de Puerto Concordia.</v>
          </cell>
        </row>
        <row r="20813">
          <cell r="E20813">
            <v>750450292110</v>
          </cell>
          <cell r="F20813" t="str">
            <v>Fortalecer el PEI de las Instituciones Educativas que permitan el desarrollo de las practicas pedagógicas en la zona rural del municipio de Puerto Concordia.</v>
          </cell>
        </row>
        <row r="20814">
          <cell r="E20814">
            <v>750450292123</v>
          </cell>
          <cell r="F20814" t="str">
            <v>Construir parques biosaludables en zona rural del municipio de Puerto Concordia.</v>
          </cell>
        </row>
        <row r="20815">
          <cell r="E20815">
            <v>750450292129</v>
          </cell>
          <cell r="F20815" t="str">
            <v>Construir una  infraestructura de recreación cultura y deporte en la zona rural del Municipio de Puerto Concordia.</v>
          </cell>
        </row>
        <row r="20816">
          <cell r="E20816">
            <v>750450292143</v>
          </cell>
          <cell r="F20816" t="str">
            <v xml:space="preserve">Implementar un programa de alfabetización   para la población adulta en la zona rural del municipio de Puerto Concordia. </v>
          </cell>
        </row>
        <row r="20817">
          <cell r="E20817">
            <v>750450292147</v>
          </cell>
          <cell r="F20817" t="str">
            <v>Implementar un programa de educación básica y media con énfasis técnica para el adulto, acorde a las necesidades de la población de la zona rural del municipio de Puerto Concordia.</v>
          </cell>
        </row>
        <row r="20818">
          <cell r="E20818">
            <v>750450292158</v>
          </cell>
          <cell r="F20818" t="str">
            <v>Implementar y ampliar coberturas en los programas de la política de primera infancia de Cero a Siempre, en la zona rural del municipio de Puerto Concordia.</v>
          </cell>
        </row>
        <row r="20819">
          <cell r="E20819">
            <v>750450292171</v>
          </cell>
          <cell r="F20819" t="str">
            <v>Mejorar la infraestructura educativa  de los establecimientos educativos que lo requieran, en la zona rural del municipio de Puerto Concordia.</v>
          </cell>
        </row>
        <row r="20820">
          <cell r="E20820">
            <v>750450292183</v>
          </cell>
          <cell r="F20820" t="str">
            <v>Construir y dotar internados en las instituciones educativas de la zona rural del municipio de Puerto Concordia, que lo requieran como : el del centro poblado del Pororio, esto con el propósito de promover el acceso y la permanencia en el sistema educativo de los estudiantes de la zona dispersa.</v>
          </cell>
        </row>
        <row r="20821">
          <cell r="E20821">
            <v>750450292187</v>
          </cell>
          <cell r="F20821" t="str">
            <v>Implementar rutas escolares seguras, de forma oportuna, de acuerdo al calendario escolar, para garantizar la permanencia y  ampliar la cobertura en 29 sedes, 2 centros y 4 I.E. de Pto Concordia, Meta.</v>
          </cell>
        </row>
        <row r="20822">
          <cell r="E20822">
            <v>750450292205</v>
          </cell>
          <cell r="F20822" t="str">
            <v>Implementar los grados 10 y 11 en las IE rurales con la media técnica y continuación de la tecnológica del SENA, para asegurar la oferta educativa completa a los jóvenes de Concordia Meta</v>
          </cell>
        </row>
        <row r="20823">
          <cell r="E20823">
            <v>750450292217</v>
          </cell>
          <cell r="F20823" t="str">
            <v>Implementar oferta  y coberturas de programas de educación superior pertinentes y de calidad para la población rural del municipio de Puerto Concordia.</v>
          </cell>
        </row>
        <row r="20824">
          <cell r="E20824">
            <v>750450292224</v>
          </cell>
          <cell r="F20824" t="str">
            <v>Implementar programas de becas y subsidios de sostenimiento en educación superior para la población de la zona rural del municipio de Puerto Concordia.</v>
          </cell>
        </row>
        <row r="20825">
          <cell r="E20825">
            <v>750450292229</v>
          </cell>
          <cell r="F20825" t="str">
            <v>Implementar y ampliar el programa PTA a todos los centros educativos e Instituciones Educativas de la zona rural del municipio de Puerto Concordia.</v>
          </cell>
        </row>
        <row r="20826">
          <cell r="E20826">
            <v>750450292238</v>
          </cell>
          <cell r="F20826" t="str">
            <v>Construir y mantenimiento de las unidades sanitarias de los centros educativos de la zona rural del municipio de Puerto Concordia.</v>
          </cell>
        </row>
        <row r="20827">
          <cell r="E20827">
            <v>750577304015</v>
          </cell>
          <cell r="F20827" t="str">
            <v>Construir polideportivos cubiertos en las zonas rurales del municipio de Puerto Lleras que lo requieran, según estudio técnico previo</v>
          </cell>
        </row>
        <row r="20828">
          <cell r="E20828">
            <v>750577304018</v>
          </cell>
          <cell r="F20828" t="str">
            <v xml:space="preserve">Ampliar la oferta en educación técnica, tecnológica y universitaria en zonas rurales del municipio de Puerto Lleras </v>
          </cell>
        </row>
        <row r="20829">
          <cell r="E20829">
            <v>750577304020</v>
          </cell>
          <cell r="F20829" t="str">
            <v>Construir baterías sanitarias para los Internados de la zona rural del municipio Puerto Lleras.</v>
          </cell>
        </row>
        <row r="20830">
          <cell r="E20830">
            <v>750577304027</v>
          </cell>
          <cell r="F20830" t="str">
            <v>Construir Centros de Desarrollo Infantil CDI en los lugares poblados que se requiera en la zona rural del municipio de Puerto Lleras.</v>
          </cell>
        </row>
        <row r="20831">
          <cell r="E20831">
            <v>750577304029</v>
          </cell>
          <cell r="F20831" t="str">
            <v>Construir comedores escolares para la zona rural del municipio de Puerto Lleras.</v>
          </cell>
        </row>
        <row r="20832">
          <cell r="E20832">
            <v>750577304034</v>
          </cell>
          <cell r="F20832" t="str">
            <v>Construirla sede educativa de  Palmeras en la vereda Villa Palmeras del municipio de Puerto Lleras.</v>
          </cell>
        </row>
        <row r="20833">
          <cell r="E20833">
            <v>750577304036</v>
          </cell>
          <cell r="F20833" t="str">
            <v>Construir una sala de sistemas en la institución educativa Hector Jaramillo Duque y Charco Trece ubicada en la zona rural del municipio de Puerto Lleras.</v>
          </cell>
        </row>
        <row r="20834">
          <cell r="E20834">
            <v>750577304040</v>
          </cell>
          <cell r="F20834" t="str">
            <v>Construir y dotar bibliotecas para institución educativa Charco Trece y sede Nuestra señora de la Paz ubicados en la zona rural del municipio de Puerto Lleras.</v>
          </cell>
        </row>
        <row r="20835">
          <cell r="E20835">
            <v>750577304045</v>
          </cell>
          <cell r="F20835" t="str">
            <v>Construir infraestructura para la recreación y el deporte en la zona rural del municipio de Puerto Lleras (Meta)</v>
          </cell>
        </row>
        <row r="20836">
          <cell r="E20836">
            <v>750577304049</v>
          </cell>
          <cell r="F20836" t="str">
            <v>Dotar a los establecimientos educativos de material didáctico y equipos tecnológicos de la zona rural del municipio de Puerto Lleras (Meta)</v>
          </cell>
        </row>
        <row r="20837">
          <cell r="E20837">
            <v>750577304062</v>
          </cell>
          <cell r="F20837" t="str">
            <v>Dotar los comedores escolares en los centros educativos rurales del municipio de Puerto Lleras</v>
          </cell>
        </row>
        <row r="20838">
          <cell r="E20838">
            <v>750577304067</v>
          </cell>
          <cell r="F20838" t="str">
            <v>Ampliar la cobertura de las diferentes modalidades del ICBF para la atención a la Primera Infancia, en las zonas rurales del Municipio de Puerto Lleras.</v>
          </cell>
        </row>
        <row r="20839">
          <cell r="E20839">
            <v>750577304073</v>
          </cell>
          <cell r="F20839" t="str">
            <v xml:space="preserve">Implementar un servicio de transporte escolar para las sedes educativas que lo requieran en las zona rural del municipio de Puerto Lleras. </v>
          </cell>
        </row>
        <row r="20840">
          <cell r="E20840">
            <v>750577304082</v>
          </cell>
          <cell r="F20840" t="str">
            <v>Construir un proyecto educativo que sea acorde con la identidad campesina acorde a la Ley 115 General de Educación en el municipio de Puerto Lleras (Meta)</v>
          </cell>
        </row>
        <row r="20841">
          <cell r="E20841">
            <v>750577304093</v>
          </cell>
          <cell r="F20841" t="str">
            <v>Nombrar personal administrativo, docente e instructores a las instituciones educativas que lo requieran en la zona rural del municipio de Puerto Lleras.</v>
          </cell>
        </row>
        <row r="20842">
          <cell r="E20842">
            <v>750577304097</v>
          </cell>
          <cell r="F20842" t="str">
            <v>Crear programas de educación becas y subsidios de sostenimiento para la población de zona rural del municipio Puerto Lleras (Meta)</v>
          </cell>
        </row>
        <row r="20843">
          <cell r="E20843">
            <v>750577304134</v>
          </cell>
          <cell r="F20843" t="str">
            <v>Implementar programas de recreación y deporte con su respectiva dotación de materiales para las 3 instituciones educativas y sus sedes ubicados en la zona rural del municipio de Puerto Lleras.</v>
          </cell>
        </row>
        <row r="20844">
          <cell r="E20844">
            <v>750577304137</v>
          </cell>
          <cell r="F20844" t="str">
            <v>Implementar programas en las instituciones educativas que generen entornos protectores en el municipio de Puerto Lleras (Meta)</v>
          </cell>
        </row>
        <row r="20845">
          <cell r="E20845">
            <v>750577304145</v>
          </cell>
          <cell r="F20845" t="str">
            <v>Construir pequeños acueductos básicos con plantas de tratamiento de agua para las 24 sedes educativas del municipio de Puerto Lleras (Meta)</v>
          </cell>
        </row>
        <row r="20846">
          <cell r="E20846">
            <v>750577304148</v>
          </cell>
          <cell r="F20846" t="str">
            <v>Contratar personal en diversas áreas para el fortalecimiento del sector educativo en la zona rural del municipio de Puerto Lleras.</v>
          </cell>
        </row>
        <row r="20847">
          <cell r="E20847">
            <v>750577304154</v>
          </cell>
          <cell r="F20847" t="str">
            <v>Ampliar cobertura ofertada por el SENA en la zona rural de Puerto Lleras.</v>
          </cell>
        </row>
        <row r="20848">
          <cell r="E20848">
            <v>750577304155</v>
          </cell>
          <cell r="F20848" t="str">
            <v>Construir una sede universitaria publica en zona rural de la vereda Chinata, sector loma linda beneficiando a la población estudiantil de diferentes sectores en el municipio de Puerto Lleras.</v>
          </cell>
        </row>
        <row r="20849">
          <cell r="E20849">
            <v>750590289382</v>
          </cell>
          <cell r="F20849" t="str">
            <v>Construir  hogares infantiles en centros poblados, que brinden cobertura a las veredas cercanas, según analisis tecnicos,  en la zona rural  del municipio de Puerto Rico</v>
          </cell>
        </row>
        <row r="20850">
          <cell r="E20850">
            <v>750590289386</v>
          </cell>
          <cell r="F20850" t="str">
            <v>Ampliar cobertura para atender  Integralmente a la poblacion de la Primera Infancia en las modalidades pertinentes para el territorio, en la zona rural  del municipio de Puerto Rico</v>
          </cell>
        </row>
        <row r="20851">
          <cell r="E20851">
            <v>750590289392</v>
          </cell>
          <cell r="F20851" t="str">
            <v>Implementar y ampliar coberturas en los programas  de la politica de primera infancia de Cero a siempre, con las 9 realizaciones de la RIA,  en la zona rural  del municipio de Puerto Rico</v>
          </cell>
        </row>
        <row r="20852">
          <cell r="E20852">
            <v>750590289425</v>
          </cell>
          <cell r="F20852" t="str">
            <v>Mejorar y ampliar cobertura del programa de Alimentación Escolar PAE para los establecimientos educativos de la zona rural del municipio de Puerto Rico</v>
          </cell>
        </row>
        <row r="20853">
          <cell r="E20853">
            <v>750590289446</v>
          </cell>
          <cell r="F20853" t="str">
            <v xml:space="preserve">Dotar de manera general a los establecimientos educativos de acuerdo a sus necesidades y requerimientos en la zona rural del municipio de Puerto Rico </v>
          </cell>
        </row>
        <row r="20854">
          <cell r="E20854">
            <v>750590289464</v>
          </cell>
          <cell r="F20854" t="str">
            <v xml:space="preserve">Dotar el mobiliario del alojamiento de los docentes, de acuerdo a sus necesidades y requerimientos, en la zona rural del municipio de Puerto Rico </v>
          </cell>
        </row>
        <row r="20855">
          <cell r="E20855">
            <v>750590289472</v>
          </cell>
          <cell r="F20855" t="str">
            <v xml:space="preserve">Dotar de computadores y  de las tecnologias de la informacion y la comuicacion (TIC) a los establecimientos educativos de la zona rural del municipio de Puerto Rico </v>
          </cell>
        </row>
        <row r="20856">
          <cell r="E20856">
            <v>750590289560</v>
          </cell>
          <cell r="F20856" t="str">
            <v>Abrir educación media tecnica en los establecimientos educativos que por analisis técnico sea viable, en en la zona rural del municipo de Puerto Rico.</v>
          </cell>
        </row>
        <row r="20857">
          <cell r="E20857">
            <v>750590289593</v>
          </cell>
          <cell r="F20857" t="str">
            <v>Mejorar y ampliar el servicio de transporte escolar, de manera oportuna (40 semanas), de calidad (seguridad para los estudiantes) y pertinente para la zona rural del Municipio de Puerto Rico.</v>
          </cell>
        </row>
        <row r="20858">
          <cell r="E20858">
            <v>750590289613</v>
          </cell>
          <cell r="F20858" t="str">
            <v>Asignar la planta docente que le corresponda a los establecimientos educativos de la zona rural del municipio de Puerto Rico ,según necesidad y cobertura.</v>
          </cell>
        </row>
        <row r="20859">
          <cell r="E20859">
            <v>750590289630</v>
          </cell>
          <cell r="F20859" t="str">
            <v xml:space="preserve">Asignar la planta administrativa que le corresponda a los establecimientos educativos de la zona rural del municipio de Puerto Rico </v>
          </cell>
        </row>
        <row r="20860">
          <cell r="E20860">
            <v>750590289642</v>
          </cell>
          <cell r="F20860" t="str">
            <v>Contratar de manera oportuna los servicios de vigilancia y aseo para todas los establecimientos educactivos de la zona rural del municipio de Puerto Rico</v>
          </cell>
        </row>
        <row r="20861">
          <cell r="E20861">
            <v>750590289699</v>
          </cell>
          <cell r="F20861" t="str">
            <v>Ampliar oferta y cobertura de programas de educación superior pertinentes y de calidad para la población rural del municipio de Puerto Rico</v>
          </cell>
        </row>
        <row r="20862">
          <cell r="E20862">
            <v>750590289704</v>
          </cell>
          <cell r="F20862" t="str">
            <v>Implementar programas de becas y subsidios de sostenimiento en educación superior para la población de la zona rural del municipio de Puerto Rico</v>
          </cell>
        </row>
        <row r="20863">
          <cell r="E20863">
            <v>750590289739</v>
          </cell>
          <cell r="F20863" t="str">
            <v>Implementar programas de formación deportiva en la zona rural del municipio de Puerto Rico.</v>
          </cell>
        </row>
        <row r="20864">
          <cell r="E20864">
            <v>750590289753</v>
          </cell>
          <cell r="F20864" t="str">
            <v>Implementar programas de fortalecimiento del patrimonio cultural e histórico y de formación artística, que permitan el desarrollo de las expresiones culturales y la visibilización de las mismas, en la zona rural del municipio de Puerto Rico</v>
          </cell>
        </row>
        <row r="20865">
          <cell r="E20865">
            <v>750590289777</v>
          </cell>
          <cell r="F20865" t="str">
            <v>Construir infraestructura de recreación y deporte en la zona rural de municipio de Puerto Rico.</v>
          </cell>
        </row>
        <row r="20866">
          <cell r="E20866">
            <v>750590289795</v>
          </cell>
          <cell r="F20866" t="str">
            <v>Construir infraestructura de cultural  en la zona rural del municipio de Puerto Rico</v>
          </cell>
        </row>
        <row r="20867">
          <cell r="E20867">
            <v>750590289975</v>
          </cell>
          <cell r="F20867" t="str">
            <v xml:space="preserve">Implementar un Programa de alfabetización para población adulta de la zona rural del municipio de Puerto Rico </v>
          </cell>
        </row>
        <row r="20868">
          <cell r="E20868">
            <v>750590289983</v>
          </cell>
          <cell r="F20868" t="str">
            <v>Implementar programa de educación para jovenes y adultos en básica y media, para la población rural del municipio de Puerto Rico</v>
          </cell>
        </row>
        <row r="20869">
          <cell r="E20869">
            <v>750590290028</v>
          </cell>
          <cell r="F20869" t="str">
            <v>Fortalecer e implementar el  programa de inclusión educativa con enfoque diferencial y de genero en la zona rural del municipio de  Puerto Rico.</v>
          </cell>
        </row>
        <row r="20870">
          <cell r="E20870">
            <v>750590290066</v>
          </cell>
          <cell r="F20870" t="str">
            <v xml:space="preserve">Construir Sedes  educativas que lo requieran,según analisis tecnico, en la zona rural del municipio de Puerto Rico. </v>
          </cell>
        </row>
        <row r="20871">
          <cell r="E20871">
            <v>750590290125</v>
          </cell>
          <cell r="F20871" t="str">
            <v xml:space="preserve">Mejorar la infraestructura educativa de los establecimientos educativos que lo requieran en la zona rural del municipio de Puerto Rico. </v>
          </cell>
        </row>
        <row r="20872">
          <cell r="E20872">
            <v>750590290170</v>
          </cell>
          <cell r="F20872" t="str">
            <v>Mejorar infraestructura de internados en  las Instituciones educativas de la zona rural del municipio de Puerto Rico  que lo requieran.</v>
          </cell>
        </row>
        <row r="20873">
          <cell r="E20873">
            <v>750590290200</v>
          </cell>
          <cell r="F20873" t="str">
            <v>Construir y dotar internados en  las Instituciones educativas de la zona rural del municipio de Puerto Rico  que lo requieran, según estudio tecnico.</v>
          </cell>
        </row>
        <row r="20874">
          <cell r="E20874">
            <v>750590290225</v>
          </cell>
          <cell r="F20874" t="str">
            <v>Construir baterías sanitarias en los establecimientos educativos que lo requieran en la zona rural del municipio de Puerto Rico.</v>
          </cell>
        </row>
        <row r="20875">
          <cell r="E20875">
            <v>750590290226</v>
          </cell>
          <cell r="F20875" t="str">
            <v>Mejorar baterías sanitarias en los establecimientos educativos que lo requieran en la zona rural del municipio de Puerto Rico.</v>
          </cell>
        </row>
        <row r="20876">
          <cell r="E20876">
            <v>750590290235</v>
          </cell>
          <cell r="F20876" t="str">
            <v>Construir  y dotar restaurantes escolares en los establecimientos educativos que lo requieran en la zona rural del municipio de Puerto Rico.</v>
          </cell>
        </row>
        <row r="20877">
          <cell r="E20877">
            <v>750590290242</v>
          </cell>
          <cell r="F20877" t="str">
            <v>Mejorar restaurantes escolares en los establecimientos educativos que lo requieran en la zona rural del municipio de Puerto Rico.</v>
          </cell>
        </row>
        <row r="20878">
          <cell r="E20878">
            <v>750590290274</v>
          </cell>
          <cell r="F20878" t="str">
            <v>Crear e implementar un programa  de capacitación y actualización a los docentes con criterio de calidad y pertinencia .</v>
          </cell>
        </row>
        <row r="20879">
          <cell r="E20879">
            <v>750590290297</v>
          </cell>
          <cell r="F20879" t="str">
            <v>Diseñar e implementar proyectos pedagogicos productivos con enfoque empresarial, pertinentes para la región en los establecimientos educativos de la zona rural del municipio de Puerto Rico.</v>
          </cell>
        </row>
        <row r="20880">
          <cell r="E20880">
            <v>750590290309</v>
          </cell>
          <cell r="F20880" t="str">
            <v>Fortalecer me implementar proyectos pedagogicos transversales que promuevan la educación en ciudadania,para la paz,y la democracia, la educación ambiental,, educación sexual, y prevención de embarazo en adolescentes, entre otros, en los establecimientos educativos de la zona rural del municipío de Puerto Rico.</v>
          </cell>
        </row>
        <row r="20881">
          <cell r="E20881">
            <v>750590290315</v>
          </cell>
          <cell r="F20881" t="str">
            <v>Implementar programas de formación para el trabajo y desarrrollo humano pertinentes, priorizando a las mujeres de la zona rural del municipio de Puerto Rico.</v>
          </cell>
        </row>
        <row r="20882">
          <cell r="E20882">
            <v>750711296784</v>
          </cell>
          <cell r="F20882" t="str">
            <v xml:space="preserve">Ampliar la cobertura para atender integralmente a la poblacion de la primera infancia  en las modalidades pertinentes para el territorio, en la zona rural  del  municipio de Vista Hermosa – Meta </v>
          </cell>
        </row>
        <row r="20883">
          <cell r="E20883">
            <v>750711296799</v>
          </cell>
          <cell r="F20883" t="str">
            <v>Mejorar y ampliar el servicio de transporte escolar, de manera oportuna (40 semanas), de calidad (seguridad para los estudiantes) y pertinente para la zona rural del Municipio de Vista Hermosa</v>
          </cell>
        </row>
        <row r="20884">
          <cell r="E20884">
            <v>750711296863</v>
          </cell>
          <cell r="F20884" t="str">
            <v xml:space="preserve">Asignar la planta docente que le corresponda a los establecimientos, educativos de la zona rural del municipio de Vista Hermosa, según necesidad y cobertura. </v>
          </cell>
        </row>
        <row r="20885">
          <cell r="E20885">
            <v>750711296876</v>
          </cell>
          <cell r="F20885" t="str">
            <v>Diseñar e implementar programas de formación para el trabajo y el desarrollo humano pertinentes, priorizando a las mujeres de la zona rural del municipio de Vista Hermosa.</v>
          </cell>
        </row>
        <row r="20886">
          <cell r="E20886">
            <v>750711296896</v>
          </cell>
          <cell r="F20886" t="str">
            <v>Mejorar y ampliar cobertura del programa de Alimentación Escolar PAE para los establecimientos educativos de la zona rural del municipio de Vista Hermosa.</v>
          </cell>
        </row>
        <row r="20887">
          <cell r="E20887">
            <v>750711297172</v>
          </cell>
          <cell r="F20887" t="str">
            <v>Implementar programas de fortalecimiento del patrimonio cultural e histórico y de formación artística, que permitan el desarrollo de las expresiones culturales y la visibilización de las mismas, en la zona rural del municipio de Vista Hermosa.</v>
          </cell>
        </row>
        <row r="20888">
          <cell r="E20888">
            <v>750711297178</v>
          </cell>
          <cell r="F20888" t="str">
            <v>Construir infraestructura de recreación y deporte en los centros poblados  del municipio de Vista Hermosa</v>
          </cell>
        </row>
        <row r="20889">
          <cell r="E20889">
            <v>750711297217</v>
          </cell>
          <cell r="F20889" t="str">
            <v>Ampliar oferta y cobertura de programas de educación superior pertinentes y de calidad para la poblacion rural del municipio de Vista Hermosa.</v>
          </cell>
        </row>
        <row r="20890">
          <cell r="E20890">
            <v>750711297268</v>
          </cell>
          <cell r="F20890" t="str">
            <v>Implementar programas de becas y subsidios de sostenimiento en educación superior para la población de la zona rural del municipio de Vista Hermosa</v>
          </cell>
        </row>
        <row r="20891">
          <cell r="E20891">
            <v>750711297312</v>
          </cell>
          <cell r="F20891" t="str">
            <v>Implementar un Programa de alfabetización para población adulta de la zona rural del municipio de Vista Hermosa.</v>
          </cell>
        </row>
        <row r="20892">
          <cell r="E20892">
            <v>750711297454</v>
          </cell>
          <cell r="F20892" t="str">
            <v>implementar talleres sobre temas de cultura de paz, DDHH, reconciliación y convivencia en las Instituciones Educativas del municipio de Vistahermosa - Meta</v>
          </cell>
        </row>
        <row r="20893">
          <cell r="E20893">
            <v>750711297471</v>
          </cell>
          <cell r="F20893" t="str">
            <v>Dotar a las Insituciones Educativas rurales de  salas interactivas de laboratorio quimica y fisica e informatica en Vista Hermosa.</v>
          </cell>
        </row>
        <row r="20894">
          <cell r="E20894">
            <v>750711297503</v>
          </cell>
          <cell r="F20894" t="str">
            <v xml:space="preserve">Mejorar la infraestructura física educativa de los establecimientos educativos que lo requieran en la zona rural del municipio de Vista Hermosa – Meta </v>
          </cell>
        </row>
        <row r="20895">
          <cell r="E20895">
            <v>750711297547</v>
          </cell>
          <cell r="F20895" t="str">
            <v>Construir y dotar restaurantes escolares en los establecimientos educativos que lo requieran en la zona rural del municipio de Vista Hermosa.</v>
          </cell>
        </row>
        <row r="20896">
          <cell r="E20896">
            <v>750711297601</v>
          </cell>
          <cell r="F20896" t="str">
            <v xml:space="preserve">Construir infraestructura escolar nueva, para facilitar un mejor ambiente de aprendizaje a los estudiantes de la zona rural del municipio de Vistahermosa – Meta </v>
          </cell>
        </row>
        <row r="20897">
          <cell r="E20897">
            <v>750711297620</v>
          </cell>
          <cell r="F20897" t="str">
            <v>Contruir baterias sanitarias  en los establecimientos educativos que lo requieran en la zona rural  del municipio de Vista Hermosa</v>
          </cell>
        </row>
        <row r="20898">
          <cell r="E20898">
            <v>750711297644</v>
          </cell>
          <cell r="F20898" t="str">
            <v xml:space="preserve">Implementar y ampliar  cobertura  de los programas de la politica de Atencion a la Primera Infancia , con las 9 realizaciones RIA, en la zona rural del municipio de Vista Hermosa. </v>
          </cell>
        </row>
        <row r="20899">
          <cell r="E20899">
            <v>750711297657</v>
          </cell>
          <cell r="F20899" t="str">
            <v>Promover convenio interadministrativo entre el ICBF y la Secretaria de Educacion del Meta para que se logre un espacio fisico en donde se lleve a cabo el desarrollo de los encuentros con padres de familia y menores en el marco de la politica publica ley 1804.</v>
          </cell>
        </row>
        <row r="20900">
          <cell r="E20900">
            <v>750711297781</v>
          </cell>
          <cell r="F20900" t="str">
            <v xml:space="preserve">Realizar un estudio tecnico para  determinar la viabilidad de la  construccion y puesta en marcha  de un internado en la vereda La Cooperativa del Municipio de Vista Hermosa. </v>
          </cell>
        </row>
        <row r="20901">
          <cell r="E20901">
            <v>750711297817</v>
          </cell>
          <cell r="F20901" t="str">
            <v>Incentivar la permanencia del docente rural, mediante una remuneración económica que les permita una vida digna en el municipio de Vista Hermosa</v>
          </cell>
        </row>
        <row r="20902">
          <cell r="E20902">
            <v>750325320325</v>
          </cell>
          <cell r="F20902" t="str">
            <v>Realizar estudios, diseños y construcción de unidades sanitarias para beneficiar las familias en las zonas dispersas y los resguardos indigenas del municipio de Mapiripán - Meta.</v>
          </cell>
        </row>
        <row r="20903">
          <cell r="E20903">
            <v>750325320332</v>
          </cell>
          <cell r="F20903" t="str">
            <v>Realizar estudios, diseños y construcción de sistemas de alcantarillado, que incluya plantas de tratamiento de agua residual, asistencia técnica para beneficiar los centros poblados rurales y los resguardos indígenas del municipio de Mapiripan, Meta.</v>
          </cell>
        </row>
        <row r="20904">
          <cell r="E20904">
            <v>750325320348</v>
          </cell>
          <cell r="F20904" t="str">
            <v>Diseñar y construir sistemas de acueducto para garantizar el acceso al agua potable a los centros poblados, agrupaciones de vivienda rural y resguardos indígenas  del municipio de Mapiripan – Meta.</v>
          </cell>
        </row>
        <row r="20905">
          <cell r="E20905">
            <v>750325320353</v>
          </cell>
          <cell r="F20905" t="str">
            <v>Diseñar e implementar soluciones individuales para el acceso al agua potable para beneficiar las comunidades rurales y los resguardos indígenas que se encuentren dispersas en el municipio de Mapiripan - Meta.</v>
          </cell>
        </row>
        <row r="20906">
          <cell r="E20906">
            <v>750325320357</v>
          </cell>
          <cell r="F20906" t="str">
            <v>Diseñar y construir un sistema de transformación de residuos biodegradables para el aprovechamiento con fines agrícolas de las familias rurales e indígenas del área rural del municipio de Mapiripan - Meta.</v>
          </cell>
        </row>
        <row r="20907">
          <cell r="E20907">
            <v>750325320358</v>
          </cell>
          <cell r="F20907" t="str">
            <v>Diseñar y construir un sistema de gas domiciliario para las labores domesticas de las familias rurales e indígenas del área rural del municipio de Mapiripan - Meta.</v>
          </cell>
        </row>
        <row r="20908">
          <cell r="E20908">
            <v>750325320362</v>
          </cell>
          <cell r="F20908" t="str">
            <v xml:space="preserve">Realizar estudios y diseños para el mejoramiento de vivienda de las familias del área rural del municipio de Mapiripan - Meta. </v>
          </cell>
        </row>
        <row r="20909">
          <cell r="E20909">
            <v>750325320364</v>
          </cell>
          <cell r="F20909" t="str">
            <v>Implementar proyectos de construcción de vivienda nueva, para garantizar una vivienda digna a la población del área rural del municipio de Mapiripan – Meta.</v>
          </cell>
        </row>
        <row r="20910">
          <cell r="E20910">
            <v>750325320366</v>
          </cell>
          <cell r="F20910" t="str">
            <v>Implementar programa de reasentamiento para las familias rurales ubicadas en zonas de alto riesgo no mitigables y suelos de protección en el municipio de Mapiripan - Meta.</v>
          </cell>
        </row>
        <row r="20911">
          <cell r="E20911">
            <v>750325320368</v>
          </cell>
          <cell r="F20911" t="str">
            <v>Implementar proyectos de construcción de vivienda nueva, para garantizar una vivienda digna a la población indígena del municipio de Mapiripan – Meta.</v>
          </cell>
        </row>
        <row r="20912">
          <cell r="E20912">
            <v>750325320370</v>
          </cell>
          <cell r="F20912" t="str">
            <v>Realizar estudios y diseños para el mejoramiento de vivienda de los resguardos y asentamientos indígenas del área rural del municipio de Mapiripan - Meta</v>
          </cell>
        </row>
        <row r="20913">
          <cell r="E20913">
            <v>750325320371</v>
          </cell>
          <cell r="F20913" t="str">
            <v xml:space="preserve">Implementar proyectos de construcción de vivienda nueva, para garantizar una vivienda digna a la población indígena del casco urbano del municipio de Mapiripan - Meta. </v>
          </cell>
        </row>
        <row r="20914">
          <cell r="E20914">
            <v>750325320419</v>
          </cell>
          <cell r="F20914" t="str">
            <v>Dotar de menajes de cocina para las familias de los diferentes resguardos y asentamientos indigenas para mejoare calidad e higiene de los alimentos servidos en el municipio de Mapiripán-Meta</v>
          </cell>
        </row>
        <row r="20915">
          <cell r="E20915">
            <v>750330319334</v>
          </cell>
          <cell r="F20915" t="str">
            <v>Diseñar y construir sistemas de acueducto para garantizar el acceso al agua potable a las familias de las comunidades indígenas del Municipio de Mesetas, Meta.</v>
          </cell>
        </row>
        <row r="20916">
          <cell r="E20916">
            <v>750330319341</v>
          </cell>
          <cell r="F20916" t="str">
            <v>Diseñar e implementar soluciones individuales integrales para el acceso al agua potable para beneficiar a todas las comunidades indígenas del Municipio de Mesetas, Meta.</v>
          </cell>
        </row>
        <row r="20917">
          <cell r="E20917">
            <v>750330319374</v>
          </cell>
          <cell r="F20917" t="str">
            <v>Diseñar y construir sistemas de acueducto para garantizar el acceso al agua potable a las familias del área rural del Municipio de Mesetas, Meta.</v>
          </cell>
        </row>
        <row r="20918">
          <cell r="E20918">
            <v>750330319410</v>
          </cell>
          <cell r="F20918" t="str">
            <v>Diseñar e implementar soluciones individuales integrales para el acceso al agua potable para beneficiar a todas las comunidades del área rural del Municipio de Mesetas, Meta.</v>
          </cell>
        </row>
        <row r="20919">
          <cell r="E20919">
            <v>750330319419</v>
          </cell>
          <cell r="F20919" t="str">
            <v>Diseñar e implementar estrategias de reforestación y conservación de las fuentes hídricas utilizadas para el acceso al agua de uso y consumo humano del área rural del Municipio de Mesetas, Meta.</v>
          </cell>
        </row>
        <row r="20920">
          <cell r="E20920">
            <v>750330319448</v>
          </cell>
          <cell r="F20920" t="str">
            <v>Implementar Programas de vivienda nueva conservando sus usos, tradiciones y costumbres, para las Comunidades Indígenas del Municipio de Mesetas, Meta.</v>
          </cell>
        </row>
        <row r="20921">
          <cell r="E20921">
            <v>750330319464</v>
          </cell>
          <cell r="F20921" t="str">
            <v>Implementar Programas de construcción de Vivienda Nueva para garantizar una vivienda digna a la población campesina del área rural del Municipio de Mesetas, Meta.</v>
          </cell>
        </row>
        <row r="20922">
          <cell r="E20922">
            <v>750330319473</v>
          </cell>
          <cell r="F20922" t="str">
            <v>Adelantar Programas de mejoramiento de vivienda respetando sus usos, costumbres y tradiciones para las comunidades indígenas del Municipio de Mesetas, Meta.</v>
          </cell>
        </row>
        <row r="20923">
          <cell r="E20923">
            <v>750330319573</v>
          </cell>
          <cell r="F20923" t="str">
            <v>Implementar Programas de mejoramiento de Vivienda para garantizar una vivienda digna a la población campesina del área rural del Municipio de Mesetas, Meta.</v>
          </cell>
        </row>
        <row r="20924">
          <cell r="E20924">
            <v>750330319591</v>
          </cell>
          <cell r="F20924" t="str">
            <v>Implementar un sistema de manejo integral de residuos sólidos en el territorio de las comunidades indígenas del Municipio de Mesetas, Meta.</v>
          </cell>
        </row>
        <row r="20925">
          <cell r="E20925">
            <v>750330319603</v>
          </cell>
          <cell r="F20925" t="str">
            <v>Implementar un sistema de manejo integral de residuos sólidos en el territorio del área rural  del Municipio de Mesetas, Meta.</v>
          </cell>
        </row>
        <row r="20926">
          <cell r="E20926">
            <v>750330319622</v>
          </cell>
          <cell r="F20926" t="str">
            <v>Diseñar e implementar sistemas de manejo integral de aguas residuales para todas las comunidades indígenas del Municipio de Mesetas, Meta.</v>
          </cell>
        </row>
        <row r="20927">
          <cell r="E20927">
            <v>750330319639</v>
          </cell>
          <cell r="F20927" t="str">
            <v>Diseñar e implementar sistemas de manejo integral de aguas residuales en la zona rural del Municipio de Mesetas, Meta.</v>
          </cell>
        </row>
        <row r="20928">
          <cell r="E20928">
            <v>750330319674</v>
          </cell>
          <cell r="F20928" t="str">
            <v>Realizar estudios, diseños y construcción de biodigestores con el aprovechamiento de los Residuos Sólidos o material orgánico residual de los hogares del área rural del Municipio de Mesetas, Meta.</v>
          </cell>
        </row>
        <row r="20929">
          <cell r="E20929">
            <v>750330319686</v>
          </cell>
          <cell r="F20929" t="str">
            <v>Estudios, diseños y construcción de un sistema de producción de gas domiciliario de los Residuos Sólidos o material orgánico residual de los hogares del área rural del Municipio de Mesetas, Meta.</v>
          </cell>
        </row>
        <row r="20930">
          <cell r="E20930">
            <v>750330319697</v>
          </cell>
          <cell r="F20930" t="str">
            <v>Implementar un sistema de manejo integral de residuos sólidos en el territorio del área rural  del Municipio de Mesetas</v>
          </cell>
        </row>
        <row r="20931">
          <cell r="E20931">
            <v>750350308574</v>
          </cell>
          <cell r="F20931" t="str">
            <v>Implementar proyectos de construcción de vivienda nueva, para garantizar una vivienda digna a la población indígena del municipio de La Macarena – Meta.</v>
          </cell>
        </row>
        <row r="20932">
          <cell r="E20932">
            <v>750350308585</v>
          </cell>
          <cell r="F20932" t="str">
            <v>Implementar proyectos de construcción de vivienda nueva, para garantizar una vivienda digna a la población del área rural del municipio de La Macarena – Meta.</v>
          </cell>
        </row>
        <row r="20933">
          <cell r="E20933">
            <v>750350308594</v>
          </cell>
          <cell r="F20933" t="str">
            <v xml:space="preserve">Realizar estudios y diseños para el mejoramiento de vivienda de las familias del área rural del municipio de La Macarena - Meta. </v>
          </cell>
        </row>
        <row r="20934">
          <cell r="E20934">
            <v>750350308628</v>
          </cell>
          <cell r="F20934" t="str">
            <v>Realizar el  mejoramiento de sistemas de acueducto para garantizar el acceso al agua potable a los centros poblados y agrupaciones de vivienda rural para las familias del municipio de La Macarena – Meta.</v>
          </cell>
        </row>
        <row r="20935">
          <cell r="E20935">
            <v>750350308640</v>
          </cell>
          <cell r="F20935" t="str">
            <v>Diseñar e implementar soluciones individuales para el acceso al agua potable para beneficiar las comunidades rurales, las parcialidades, los cabildos y los resguardos indígenas que se encuentren dispersas del municipio de La Macarena - Meta.</v>
          </cell>
        </row>
        <row r="20936">
          <cell r="E20936">
            <v>750350308665</v>
          </cell>
          <cell r="F20936" t="str">
            <v>Diseñar y construir sistemas de acueducto para garantizar el acceso al agua potable a los centros poblados, agrupaciones de vivienda rural, las parcialidades, cabildos y resguardos indígenas  del municipio de La Macarena – Meta.</v>
          </cell>
        </row>
        <row r="20937">
          <cell r="E20937">
            <v>750350308682</v>
          </cell>
          <cell r="F20937" t="str">
            <v>Realizar estudios, diseños y construcción de unidades sanitarias para beneficiar las familias en las zonas dispersas, las parcialidades, cabildos y los resguardos indigenas del municipio de La Macarena - Meta.</v>
          </cell>
        </row>
        <row r="20938">
          <cell r="E20938">
            <v>750350308705</v>
          </cell>
          <cell r="F20938" t="str">
            <v>Realizar estudios, diseños y construcción de sistemas de alcantarillado, que incluya plantas de tratamiento de agua residual, asistencia técnica para beneficiar los centros poblados rurales, las parcialidades, los cabildos y los resguardos indígenas del municipio de La Macarena, Meta.</v>
          </cell>
        </row>
        <row r="20939">
          <cell r="E20939">
            <v>750350308719</v>
          </cell>
          <cell r="F20939" t="str">
            <v>Realizar el  mejoramiento de sistemas de alcantarillado para beneficiar los centros poblados rurales, las parcialidades, los cabildos y los resguardos indígenas del municipio de La Macarena, Meta.</v>
          </cell>
        </row>
        <row r="20940">
          <cell r="E20940">
            <v>750350308733</v>
          </cell>
          <cell r="F20940" t="str">
            <v>Realizar estudios, diseños y construcción de sistemas de alcantarillado, que incluya plantas de tratamiento de agua residual, asistencia técnica para beneficiar los centros poblados rurales, las parcialidades, los cabildos y los resguardos indígenas del municipio de La Macarena, Meta.</v>
          </cell>
        </row>
        <row r="20941">
          <cell r="E20941">
            <v>750350308746</v>
          </cell>
          <cell r="F20941" t="str">
            <v>Realizar estudios, diseños y construcción de rellenos sanitarios en centros poblados del municipio de La Macarena - Meta</v>
          </cell>
        </row>
        <row r="20942">
          <cell r="E20942">
            <v>750350308747</v>
          </cell>
          <cell r="F20942" t="str">
            <v>Realizar estudios, diseños y construcción de sistemas de alcantarillado, que incluya plantas de tratamiento de agua residual, asistencia técnica para beneficiar los centros poblados rurales, las parcialidades, los cabildos y los resguardos indígenas del municipio de La Macarena, Meta.</v>
          </cell>
        </row>
        <row r="20943">
          <cell r="E20943">
            <v>750350308755</v>
          </cell>
          <cell r="F20943" t="str">
            <v>Diseñar y construir un sistema de transformación de residuos biodegradables para el aprovechamiento con fines agrícolas de las familias del área rural del municipio de La Macarena – Meta.</v>
          </cell>
        </row>
        <row r="20944">
          <cell r="E20944">
            <v>750350308761</v>
          </cell>
          <cell r="F20944" t="str">
            <v>Diseñar e implementar estrategia de reforestación y conservación de las fuentes hídricas utilizadas para el acceso al agua de uso y consumo humano del área rural del municipio de La Macarena - Meta.</v>
          </cell>
        </row>
        <row r="20945">
          <cell r="E20945">
            <v>750370302033</v>
          </cell>
          <cell r="F20945" t="str">
            <v>Implementar Proyectos de Construcción de Vivienda Nueva, para garantizar una vivienda digna a la población indígena del Municipio de Uribe – Meta.</v>
          </cell>
        </row>
        <row r="20946">
          <cell r="E20946">
            <v>750370302064</v>
          </cell>
          <cell r="F20946" t="str">
            <v xml:space="preserve">Realizar estudios y diseños para el mejoramiento de vivienda de las familias Indígenas del Municipio de Uribe, Meta. </v>
          </cell>
        </row>
        <row r="20947">
          <cell r="E20947">
            <v>750370302165</v>
          </cell>
          <cell r="F20947" t="str">
            <v>Diseñar y construir sistemas de transformación de residuos biodegradables para el aprovechamiento con fines agrícolas de las familias del área rural, las parcialidades y los resguardos indígenas del municipio de Uribe – Meta.</v>
          </cell>
        </row>
        <row r="20948">
          <cell r="E20948">
            <v>750370302536</v>
          </cell>
          <cell r="F20948" t="str">
            <v>Diseñar e implementar soluciones individuales para el acceso al agua potable para beneficiar las comunidades rurales, las Parcialidades y los Resguardos Indígenas que se encuentren dispersas del Municipio de Uribe - Meta.</v>
          </cell>
        </row>
        <row r="20949">
          <cell r="E20949">
            <v>750370302555</v>
          </cell>
          <cell r="F20949" t="str">
            <v>Realizar estudios, diseños y construcción de sistemas de alcantarillado, que incluya plantas de tratamiento de agua residual, asistencia técnica para beneficiar los centros poblados rurales, las parcialidades y los resguardos indígenas del municipio de Uribe, Meta.</v>
          </cell>
        </row>
        <row r="20950">
          <cell r="E20950">
            <v>750370302562</v>
          </cell>
          <cell r="F20950" t="str">
            <v>Realizar estudios, diseños y construcción de unidades sanitarias para beneficiar las familias en las zonas dispersas, las parcialidades y los resguardos indigenas del Municipio de Uribe - Meta.</v>
          </cell>
        </row>
        <row r="20951">
          <cell r="E20951">
            <v>750370302643</v>
          </cell>
          <cell r="F20951" t="str">
            <v>Implementar Proyectos De Construcción De Vivienda Nueva, para garantizar una vivienda digna a la población del Área Rural Del Municipio de Uribe – Meta.</v>
          </cell>
        </row>
        <row r="20952">
          <cell r="E20952">
            <v>750370302715</v>
          </cell>
          <cell r="F20952" t="str">
            <v>Diseñar y construir sistemas de acueducto para garantizar el acceso al agua potable a los centros poblados, agrupaciones de vivienda rural, las parcialidades y resguardos indígenas  del municipio de Uribe – Meta.</v>
          </cell>
        </row>
        <row r="20953">
          <cell r="E20953">
            <v>750370302761</v>
          </cell>
          <cell r="F20953" t="str">
            <v>Realizar estudios, diseños y construcción de rellenos sanitarios en centros poblados del Municipio de Uribe - Meta</v>
          </cell>
        </row>
        <row r="20954">
          <cell r="E20954">
            <v>750370302799</v>
          </cell>
          <cell r="F20954" t="str">
            <v xml:space="preserve">Realizar estudios y diseños para el mejoramiento de vivienda de las familias del área rural del Municipio de Uribe, Meta. </v>
          </cell>
        </row>
        <row r="20955">
          <cell r="E20955">
            <v>750450291841</v>
          </cell>
          <cell r="F20955" t="str">
            <v>Implementar Programas de Construcción de Vivienda Nueva, para garantizar una vivienda digna a la población del Área Rural del Municipio de Puerto Concordia, Meta.</v>
          </cell>
        </row>
        <row r="20956">
          <cell r="E20956">
            <v>750450291909</v>
          </cell>
          <cell r="F20956" t="str">
            <v>Realizar los estudios, diseños y mejoramiento para garantizar una vivienda digna a las familias del área rural del Municipio de Puerto Concordia, Meta.</v>
          </cell>
        </row>
        <row r="20957">
          <cell r="E20957">
            <v>750450291965</v>
          </cell>
          <cell r="F20957" t="str">
            <v>Diseñar e implementar soluciones individuales para el acceso al agua potable para beneficiar a las familias de las las zonas rurales dispersas del Municipio de Puerto Concordia, Meta.</v>
          </cell>
        </row>
        <row r="20958">
          <cell r="E20958">
            <v>750450292000</v>
          </cell>
          <cell r="F20958" t="str">
            <v>Diseñar y construir sistemas de acueducto para garantizar el acceso al agua potable a los Centros Poblados y Agrupaciones de Vivienda Rural para las familias del municipio de Puerto Concordia, Meta. </v>
          </cell>
        </row>
        <row r="20959">
          <cell r="E20959">
            <v>750450292161</v>
          </cell>
          <cell r="F20959" t="str">
            <v>Realizar estudios, diseños y construcción de sistemas de alcantarillado sanitario que incluya asistencia técnica para beneficiar los centros poblados y viviendas agrupadas en área rural del municipio de Puerto Concordia, Meta.</v>
          </cell>
        </row>
        <row r="20960">
          <cell r="E20960">
            <v>750450292188</v>
          </cell>
          <cell r="F20960" t="str">
            <v>Determinar Estudios, diseños y construcción de un sistema de producción de gas domiciliario con los Residuos Sólidos o material orgánico residual de los hogares del área rural del Municipio de Puerto Concordia, Meta.</v>
          </cell>
        </row>
        <row r="20961">
          <cell r="E20961">
            <v>750450292228</v>
          </cell>
          <cell r="F20961" t="str">
            <v>Implementar un sistema de recolección,  transporte, tratamiento y disposición de residuos sólidos, con cobertura en el área rural del municipio de Puerto de Concordia, Meta.</v>
          </cell>
        </row>
        <row r="20962">
          <cell r="E20962">
            <v>750450292235</v>
          </cell>
          <cell r="F20962" t="str">
            <v>Realizar estudios, diseños y construcción de unidades sanitarias en las viviendas para beneficiar las familias en las zonas dispersas de las veredas del Municipio de Puerto Concordia, Meta.</v>
          </cell>
        </row>
        <row r="20963">
          <cell r="E20963">
            <v>750450292245</v>
          </cell>
          <cell r="F20963" t="str">
            <v>Realizar estudios, diseños y construcción de un sistema de alcantarillado sanitario de viviendas dispersas del área rural del Municipio de Puerto Concordia Meta.</v>
          </cell>
        </row>
        <row r="20964">
          <cell r="E20964">
            <v>750450292250</v>
          </cell>
          <cell r="F20964" t="str">
            <v>Diseñar e implementar estrategias de reforestación de las áreas protegidas de fuentes hidrícas, utilizadas para el acceso al agua de uso y consumo humano del área rural del municipio de Puerto Concordia Meta.</v>
          </cell>
        </row>
        <row r="20965">
          <cell r="E20965">
            <v>750577304002</v>
          </cell>
          <cell r="F20965" t="str">
            <v>Realizar estudios y diseños para el mejoramiento de viviendas de las familias del área rural del Municipio de Puerto Lleras, Meta.</v>
          </cell>
        </row>
        <row r="20966">
          <cell r="E20966">
            <v>750577304010</v>
          </cell>
          <cell r="F20966" t="str">
            <v>Implementar Programas de construcción de Vivienda Nueva para la población del área rural del Municipio de Puerto Lleras, Meta.</v>
          </cell>
        </row>
        <row r="20967">
          <cell r="E20967">
            <v>750577304026</v>
          </cell>
          <cell r="F20967" t="str">
            <v xml:space="preserve">Diseñar y construir sistemas de acueducto para garantizar el acceso al agua potable a las familias de los centros poblados y agrupaciones de vivienda rural del municipio de Puerto Lleras, Meta. </v>
          </cell>
        </row>
        <row r="20968">
          <cell r="E20968">
            <v>750577304032</v>
          </cell>
          <cell r="F20968" t="str">
            <v xml:space="preserve">Diseñar e implementar soluciones individuales para el acceso al agua potable para beneficiar las familias de la zona rural dispersa del Municipio de Puerto Lleras, Meta. </v>
          </cell>
        </row>
        <row r="20969">
          <cell r="E20969">
            <v>750577304061</v>
          </cell>
          <cell r="F20969" t="str">
            <v>Gestionar capacitaciones en temas relacionados con las buenas prácticas y buen uso del agua a las familias y/o hogares del área rural, para la conservación y preservación del ambiente en el Municipio de Puerto Lleras, Meta.</v>
          </cell>
        </row>
        <row r="20970">
          <cell r="E20970">
            <v>750577304085</v>
          </cell>
          <cell r="F20970" t="str">
            <v>Diseñar e implementar estrategias de reforestación y conservación de las fuentes hídricas utilizadas para el acceso al agua de uso y consumo humano del área rural del municipio de Puerto Lleras, Meta.</v>
          </cell>
        </row>
        <row r="20971">
          <cell r="E20971">
            <v>750577304099</v>
          </cell>
          <cell r="F20971" t="str">
            <v>Realizar estudios y diseños para la construcción de redes de alcantarillado sanitario con sus respectivos sistemas de tratamiento de aguas residuales en los centros poblados  y viviendas agrupadas del área rural del Municipio de Puerto Lleras (Meta)</v>
          </cell>
        </row>
        <row r="20972">
          <cell r="E20972">
            <v>750577304135</v>
          </cell>
          <cell r="F20972" t="str">
            <v>Realizar estudios y diseños para la construcción de sistemas de tratamiento de aguas residuales en las viviendas dispersas del área rural el Municipio de Puerto Lleras (Meta)</v>
          </cell>
        </row>
        <row r="20973">
          <cell r="E20973">
            <v>750577304151</v>
          </cell>
          <cell r="F20973" t="str">
            <v>Realizar estudios para implementar un sistema o estrategia integral con relación al manejo de residuos sólidos del área rural del Municipio de Puerto Lleras (Meta)</v>
          </cell>
        </row>
        <row r="20974">
          <cell r="E20974">
            <v>750577304162</v>
          </cell>
          <cell r="F20974" t="str">
            <v>Realizar estudios, diseños y construcción de biodigestores con el aprovechamiento de los Residuos Sólidos o material orgánico residual de los hogares del área rural del Municipio de Puerto Lleras, Meta.</v>
          </cell>
        </row>
        <row r="20975">
          <cell r="E20975">
            <v>750577304168</v>
          </cell>
          <cell r="F20975" t="str">
            <v>Diseñar e implementar soluciones individuales para el acceso al agua potable de la zona rural del municipio de Puerto Lleras (Meta)</v>
          </cell>
        </row>
        <row r="20976">
          <cell r="E20976">
            <v>750577304169</v>
          </cell>
          <cell r="F20976" t="str">
            <v>Diseñar e implementar soluciones para el acceso al agua potable de la zona rural del municipio de Puerto Lleras (Meta)</v>
          </cell>
        </row>
        <row r="20977">
          <cell r="E20977">
            <v>750590289394</v>
          </cell>
          <cell r="F20977" t="str">
            <v>Implementar Proyectos De Construcción De Vivienda Nueva, para garantizar una vivienda digna a la población del Área Rural Del Municipio de Puerto Rico – Meta.</v>
          </cell>
        </row>
        <row r="20978">
          <cell r="E20978">
            <v>750590289419</v>
          </cell>
          <cell r="F20978" t="str">
            <v>Realizar los estudios, diseños y el mejoramiento de viviendas para las familias del área rural del Municipio de Puerto Rico, Meta.</v>
          </cell>
        </row>
        <row r="20979">
          <cell r="E20979">
            <v>750590289453</v>
          </cell>
          <cell r="F20979" t="str">
            <v>Implementar programa de reasentamiento para las familias rurales ubicadas en zonas de alto riesgo no mitigables, suelos de protección o reserva naturales en el municipio de Puerto Rico – Meta.</v>
          </cell>
        </row>
        <row r="20980">
          <cell r="E20980">
            <v>750590289590</v>
          </cell>
          <cell r="F20980" t="str">
            <v>Diseñar y construir sistemas de acueducto para garantizar el acceso al agua potable a los centros poblados y agrupaciones de vivienda rural para las familias del municipio de Puerto Rico – Meta.</v>
          </cell>
        </row>
        <row r="20981">
          <cell r="E20981">
            <v>750590289648</v>
          </cell>
          <cell r="F20981" t="str">
            <v>Diseñar e implementar soluciones individuales para el acceso al agua potable para beneficiar las zonas rurales dispersas del Municipio Puerto Rico Meta.</v>
          </cell>
        </row>
        <row r="20982">
          <cell r="E20982">
            <v>750590289698</v>
          </cell>
          <cell r="F20982" t="str">
            <v>Realizar estudios, diseños y construcción de sistemas de alcantarillado, que incluya asistencia técnica para beneficiar los centros poblados rurales del municipio de Puerto Rico, Meta.</v>
          </cell>
        </row>
        <row r="20983">
          <cell r="E20983">
            <v>750590289884</v>
          </cell>
          <cell r="F20983" t="str">
            <v>Realizar estudios, diseños y construcción de unidades sanitarias para beneficiar las familias en las zonas dispersas de las veredas del Municipio de Puerto Rico, Meta.</v>
          </cell>
        </row>
        <row r="20984">
          <cell r="E20984">
            <v>750590289951</v>
          </cell>
          <cell r="F20984" t="str">
            <v>Diseñar y construir una planta comunitaria de transformación de residuos biodegradables para el aprovechamiento con fines agrícolas de las familias del área rural del municipio de Puerto Rico – Meta.</v>
          </cell>
        </row>
        <row r="20985">
          <cell r="E20985">
            <v>750590289979</v>
          </cell>
          <cell r="F20985" t="str">
            <v>Diseñar e implementar estrategia de reforestación y conservación de las fuentes hídricas utilizadas para el acceso al agua de uso y consumo humano del área rural del municipio de Puerto Rico, Meta.</v>
          </cell>
        </row>
        <row r="20986">
          <cell r="E20986">
            <v>750711296789</v>
          </cell>
          <cell r="F20986" t="str">
            <v>Realizar el  mejoramiento de sistemas de acueducto para garantizar el acceso al agua potable a los centros poblados y agrupaciones de vivienda rural para las familias del municipio de Vista Hermosa – Meta.</v>
          </cell>
        </row>
        <row r="20987">
          <cell r="E20987">
            <v>750711296797</v>
          </cell>
          <cell r="F20987" t="str">
            <v>Diseñar y construir sistemas de acueducto para garantizar el acceso al agua potable a los centros poblados y agrupaciones de vivienda rural para las familias del municipio de Vista Hermosa– Meta.</v>
          </cell>
        </row>
        <row r="20988">
          <cell r="E20988">
            <v>750711296806</v>
          </cell>
          <cell r="F20988" t="str">
            <v>Diseñar e implementar soluciones individuales para el acceso al agua potable para beneficiar las zonas rurales dispersas del Municipio de Vista Hermosa Meta.</v>
          </cell>
        </row>
        <row r="20989">
          <cell r="E20989">
            <v>750711296821</v>
          </cell>
          <cell r="F20989" t="str">
            <v>Realizar estudios, diseños y construcción de sistemas de alcantarillado, que incluya asistencia técnica para beneficiar los centros poblados rurales del municipio de Vista Hermosa, Meta.</v>
          </cell>
        </row>
        <row r="20990">
          <cell r="E20990">
            <v>750711296831</v>
          </cell>
          <cell r="F20990" t="str">
            <v>Realizar estudios, diseños y construcción de unidades sanitarias para beneficiar las familias en las zonas dispersas de las veredas del Municipio de Vista Hermosa, Meta.</v>
          </cell>
        </row>
        <row r="20991">
          <cell r="E20991">
            <v>750711296870</v>
          </cell>
          <cell r="F20991" t="str">
            <v>Diseñar y construir una planta comunitaria de transformación de residuos biodegradables para el aprovechamiento con fines agrícolas de las familias del área rural del municipio de Vista Hermosa – Meta.</v>
          </cell>
        </row>
        <row r="20992">
          <cell r="E20992">
            <v>750711296926</v>
          </cell>
          <cell r="F20992" t="str">
            <v>Implementar Proyectos de Construcción De Vivienda Nueva, para garantizar una vivienda digna a la población del Área Rural Del Municipio de Vista Hermosa – Meta.</v>
          </cell>
        </row>
        <row r="20993">
          <cell r="E20993">
            <v>750711296936</v>
          </cell>
          <cell r="F20993" t="str">
            <v xml:space="preserve">Realizar los estudios, diseños y el mejoramiento de viviendas para las familias del área rural del Municipio de Vista Hermosa, Meta. </v>
          </cell>
        </row>
        <row r="20994">
          <cell r="E20994">
            <v>750711296944</v>
          </cell>
          <cell r="F20994" t="str">
            <v>Diseñar e implementar estrategia de reforestación y conservación de las fuentes hídricas utilizadas para el acceso al agua de uso y consumo humano del área rural del municipio de Vista Hermosa Meta.</v>
          </cell>
        </row>
        <row r="20995">
          <cell r="E20995">
            <v>750325320272</v>
          </cell>
          <cell r="F20995" t="str">
            <v>Realizar estudios de prefactibilidad, factibilidad, estudios y diseños, construir y dotar un frigorífico  que beneficie a los productores del municipio de Mapiripan, Meta</v>
          </cell>
        </row>
        <row r="20996">
          <cell r="E20996">
            <v>750325320274</v>
          </cell>
          <cell r="F20996" t="str">
            <v>Realizar estudios de prefactibilidad, factibilidad y dotar  a  los 8 núcleos Veredales de municipio Mapiripan, Meta con bancos de maquinaria agricola.</v>
          </cell>
        </row>
        <row r="20997">
          <cell r="E20997">
            <v>750325320278</v>
          </cell>
          <cell r="F20997" t="str">
            <v>Realizar estudios de prefactibilidad, factibilidad, estudios y diseños, construir y dotar  a cada centro poblado de los 8 nucleos con corrales y basculas ganaderas para fortalecer la actividad ganadera del municipiode Mapiripan, Meta.</v>
          </cell>
        </row>
        <row r="20998">
          <cell r="E20998">
            <v>750325320284</v>
          </cell>
          <cell r="F20998" t="str">
            <v>Impulsar la innovacion y el emprendimiento urbano y rural en el municpio de Mapiripan, Meta.</v>
          </cell>
        </row>
        <row r="20999">
          <cell r="E20999">
            <v>750325320290</v>
          </cell>
          <cell r="F20999" t="str">
            <v>Implementar y fortalecer  cinco  cadenas productivasen cadauno de los 8 núcleos Veredales del municipio de Mapiripan, Meta</v>
          </cell>
        </row>
        <row r="21000">
          <cell r="E21000">
            <v>750325320292</v>
          </cell>
          <cell r="F21000" t="str">
            <v>Formular e implementar proyectos productivos integralesde ganaderia sostenible de pequeños y medianos productores de los 8 nucleos PDET de Mapiripan, Meta .</v>
          </cell>
        </row>
        <row r="21001">
          <cell r="E21001">
            <v>750325320306</v>
          </cell>
          <cell r="F21001" t="str">
            <v>Diseñar e implementar bancos de mejoramiento genetico animal y vegetal certificados en el municipio de Mapiripan, Meta.</v>
          </cell>
        </row>
        <row r="21002">
          <cell r="E21002">
            <v>750325320310</v>
          </cell>
          <cell r="F21002" t="str">
            <v>Formular e implementar proyectos pago de servicios ambientales por forestación, reforestación, conservación y restauración ambiental de áreas de importancia estratégica del municipio de Mapiripán, Meta.</v>
          </cell>
        </row>
        <row r="21003">
          <cell r="E21003">
            <v>750325320314</v>
          </cell>
          <cell r="F21003" t="str">
            <v>Realizar estudios de prefactibilidad, factibilidad, estudios y diseño, construccion y dotacion de centros de acopio agropecuarios en los 8 nucleos veredales de Mapiripan, Meta.</v>
          </cell>
        </row>
        <row r="21004">
          <cell r="E21004">
            <v>750325320321</v>
          </cell>
          <cell r="F21004" t="str">
            <v xml:space="preserve">Implementar la reconversión integral de los sistemas agroproductivos  con el propósito de incrementar el nivel de ingreso de los productores de Mapiripan , Meta </v>
          </cell>
        </row>
        <row r="21005">
          <cell r="E21005">
            <v>750325320328</v>
          </cell>
          <cell r="F21005" t="str">
            <v>Formular e implementar proyectos productivos integrales de  especies menores en los 8 núcleos de Mapiripan</v>
          </cell>
        </row>
        <row r="21006">
          <cell r="E21006">
            <v>750325320336</v>
          </cell>
          <cell r="F21006" t="str">
            <v>Crear alianzas publico privadas con su respectiva financiacion para los 8 nucleos del municpio de Mapiripan, Meta</v>
          </cell>
        </row>
        <row r="21007">
          <cell r="E21007">
            <v>750325320350</v>
          </cell>
          <cell r="F21007" t="str">
            <v>Crear y/o  fortalecer la implementacion de mercados campesinos del municipio de  Mapiripan, Meta.</v>
          </cell>
        </row>
        <row r="21008">
          <cell r="E21008">
            <v>750325320354</v>
          </cell>
          <cell r="F21008" t="str">
            <v>Favorecer la movilidad fluvial de las comunidades de 48 veredas del municipio de Mapiripan sobre el rio Manacacias, Caño Ovejas e Iteviare hacia los municipios de Puerto Gaitan y San Martin Meta</v>
          </cell>
        </row>
        <row r="21009">
          <cell r="E21009">
            <v>750325320361</v>
          </cell>
          <cell r="F21009" t="str">
            <v>Realizar estudios de prefactibilidad, facibilidad, estudios y diseños, adecuacion, habilitacion y dotación de las plantas de sacrificio animal del municipio de Mapiripan, Meta.</v>
          </cell>
        </row>
        <row r="21010">
          <cell r="E21010">
            <v>750325320367</v>
          </cell>
          <cell r="F21010" t="str">
            <v>Diseñar e implementar una estrategia de mercadeo agropecuario para el municipio de Mapiripan, Meta.</v>
          </cell>
        </row>
        <row r="21011">
          <cell r="E21011">
            <v>750325320374</v>
          </cell>
          <cell r="F21011" t="str">
            <v>Realizar estudios de prefactibilidad, factibilidad, estudios y diseños, construcción y dotacion  de centros de acopio y plantas procesadoras de derivados lacteos en  los 8 nucleos veredales del Municipio de Mapiripan, Meta.</v>
          </cell>
        </row>
        <row r="21012">
          <cell r="E21012">
            <v>750325320377</v>
          </cell>
          <cell r="F21012" t="str">
            <v>Generar e implementar una estrategia de empleabilidad para la población rural en el municipio de Mapiripan, Meta.</v>
          </cell>
        </row>
        <row r="21013">
          <cell r="E21013">
            <v>750325320383</v>
          </cell>
          <cell r="F21013" t="str">
            <v>Formular el plan agropecuario municipal con participación de todas las fuentes productivas de la región especialmente de todos los núcleos Veredales de municipio Mapiripan</v>
          </cell>
        </row>
        <row r="21014">
          <cell r="E21014">
            <v>750325320384</v>
          </cell>
          <cell r="F21014" t="str">
            <v>Gestionar programas de capacitación y de extension rural para el sector productivo agropecuario en líneas productivas del municipio de Mapiripan, Meta.</v>
          </cell>
        </row>
        <row r="21015">
          <cell r="E21015">
            <v>750325320385</v>
          </cell>
          <cell r="F21015" t="str">
            <v>Gestionar la articulación del sector productivo con la academia para la investigación, la conservacion de la biodiversidad y el mejoramiento de la productividad de los 8 nucleos  Veredales de Mapiripan, Meta.</v>
          </cell>
        </row>
        <row r="21016">
          <cell r="E21016">
            <v>750325320388</v>
          </cell>
          <cell r="F21016" t="str">
            <v>Diseñar e  implementar  una estrategia de acceso a credito, linea especial, para pequeños y medianos productores del municipio de Mapiripan, Meta.</v>
          </cell>
        </row>
        <row r="21017">
          <cell r="E21017">
            <v>750325320390</v>
          </cell>
          <cell r="F21017" t="str">
            <v>Gestionar recursos de capital semilla para constituir o fortalecer los fondos rotatorios de las organizaciones de economia solidaria de Mapiripan, Meta.</v>
          </cell>
        </row>
        <row r="21018">
          <cell r="E21018">
            <v>750325320395</v>
          </cell>
          <cell r="F21018" t="str">
            <v xml:space="preserve">Realizar estudios de prefactibilidad, factibilidad, estudios y diseños, construir y dotar a centros Multipropositos de servicios comunitarios para comunidades campesinas y pueblos indigenas  del municipio de Mapiripán-Meta. </v>
          </cell>
        </row>
        <row r="21019">
          <cell r="E21019">
            <v>750325320407</v>
          </cell>
          <cell r="F21019" t="str">
            <v>Formular e implementar  proyectos de etno-turismo que fortalezcan y conserven la cultura tradicional de las comunidades indigenas de  Mapiripán, Meta</v>
          </cell>
        </row>
        <row r="21020">
          <cell r="E21020">
            <v>750325320417</v>
          </cell>
          <cell r="F21020" t="str">
            <v xml:space="preserve">Formular e implementar proyectos productivos integrales de artesanias de los pueblos indigenas de Mapiripan , Meta. </v>
          </cell>
        </row>
        <row r="21021">
          <cell r="E21021">
            <v>750325320424</v>
          </cell>
          <cell r="F21021" t="str">
            <v>Fortalecer la actividad pesquera artesanal de los pueblos indigenas de Mapiripán, Meta.</v>
          </cell>
        </row>
        <row r="21022">
          <cell r="E21022">
            <v>750325320449</v>
          </cell>
          <cell r="F21022" t="str">
            <v>Formular e implementar proyectos productivos comunitarios de tipo forestal que beneficien a los pueblos indigenas  de Mairipan, Meta.</v>
          </cell>
        </row>
        <row r="21023">
          <cell r="E21023">
            <v>750325320476</v>
          </cell>
          <cell r="F21023" t="str">
            <v>Crear y desarrollar un programa  asistencia técnica y transferencia de tecnología de manera periódica, para el  mejoramiento de la producción y el fortalecimiento de la economía propia  para los pueblos indígenas del Municipio de Mapiripán, Meta.</v>
          </cell>
        </row>
        <row r="21024">
          <cell r="E21024">
            <v>750325320485</v>
          </cell>
          <cell r="F21024" t="str">
            <v>Diseñar e Implementar un proyecto  de ganadería con entrega de un pie de cría en total de 530 semovientes  para los pueblos indigenas el municipio de Mapiripán.</v>
          </cell>
        </row>
        <row r="21025">
          <cell r="E21025">
            <v>750325320502</v>
          </cell>
          <cell r="F21025" t="str">
            <v>Formular e implementar proyectos productuvos de citricos y frutas amazonicas para los pueblos indigenas de Mapiripan, Meta.</v>
          </cell>
        </row>
        <row r="21026">
          <cell r="E21026">
            <v>750325320506</v>
          </cell>
          <cell r="F21026" t="str">
            <v>Fortalecer a las organizaciones sociales y  de economia solidaria del Municipio de Mapiripan, Meta.</v>
          </cell>
        </row>
        <row r="21027">
          <cell r="E21027">
            <v>750325320508</v>
          </cell>
          <cell r="F21027" t="str">
            <v xml:space="preserve">Formular e implementar participativamente Planes de Ordenamiento Ecoturísticos con énfasis comunitario y étnico en el municipio de Mapiripán – Meta. </v>
          </cell>
        </row>
        <row r="21028">
          <cell r="E21028">
            <v>750325320510</v>
          </cell>
          <cell r="F21028" t="str">
            <v>Formular e implementar proyectos productivos integrales de ecoturismo y agroturismo comunitario para el municipio de Mapiripan, Meta.</v>
          </cell>
        </row>
        <row r="21029">
          <cell r="E21029">
            <v>750325320512</v>
          </cell>
          <cell r="F21029" t="str">
            <v>Diseñar e implementar una estrategia de seguridad social para los trabajodores rurales de Mapiripan, Meta.</v>
          </cell>
        </row>
        <row r="21030">
          <cell r="E21030">
            <v>750330319321</v>
          </cell>
          <cell r="F21030" t="str">
            <v xml:space="preserve">Fortalecer los sistemas productivos Cafe, cacao, agauacate, platano, citricos, caña, maiz, maracuya, yuca, hortalizas en el Municipio de Mesetas que permita aumentar la producción de los pequeños y medianos productores </v>
          </cell>
        </row>
        <row r="21031">
          <cell r="E21031">
            <v>750330319330</v>
          </cell>
          <cell r="F21031" t="str">
            <v>Implementar estrategias de comercialización para los pequeños y medianos productores, en el Municipio de Mesetas</v>
          </cell>
        </row>
        <row r="21032">
          <cell r="E21032">
            <v>750330319337</v>
          </cell>
          <cell r="F21032" t="str">
            <v>Realizar estudios de prefactibilidad y factibilidad para dotar con bancos de maquinaria verde al sector rural del muncipio de Mesetas-Meta que incluya tractores e implementos según demanda y de acuerdo a requerimientos Etnicos-Campesino segun labores agricolas del Municipio de Mesetas Meta</v>
          </cell>
        </row>
        <row r="21033">
          <cell r="E21033">
            <v>750330319352</v>
          </cell>
          <cell r="F21033" t="str">
            <v>Fomentar la creación y/o fortalecimiento de cooperativas, asociaciones, organizaciones de productores agropecuarios del Municipio de Mesetas</v>
          </cell>
        </row>
        <row r="21034">
          <cell r="E21034">
            <v>750330319407</v>
          </cell>
          <cell r="F21034" t="str">
            <v>Gestionar y Rehabilitar la infraestructura de la planta física de sacrificio de ganado del casco urbano de Mesetas Meta</v>
          </cell>
        </row>
        <row r="21035">
          <cell r="E21035">
            <v>750330319417</v>
          </cell>
          <cell r="F21035" t="str">
            <v>Fortalecer la estrategia de mercados campesinos  en el Muncipio de Mesetas-Meta</v>
          </cell>
        </row>
        <row r="21036">
          <cell r="E21036">
            <v>750330319453</v>
          </cell>
          <cell r="F21036" t="str">
            <v xml:space="preserve">Fortalecer los sistemas productivos Ganado Bovino, caprino  en el Municipio de Mesetas que permita aumentar la producción de los pequeños y medianos productores </v>
          </cell>
        </row>
        <row r="21037">
          <cell r="E21037">
            <v>750330319460</v>
          </cell>
          <cell r="F21037" t="str">
            <v xml:space="preserve">Fortalecer los sistemas productivos de especies menores  en el Municipio de Mesetasque permita aumentar la producción de los pequeños y medianos productores </v>
          </cell>
        </row>
        <row r="21038">
          <cell r="E21038">
            <v>750330319466</v>
          </cell>
          <cell r="F21038" t="str">
            <v>Generar e implementar una estrategia de empleabilidad para la población rural en el Municipio de Mesetas.</v>
          </cell>
        </row>
        <row r="21039">
          <cell r="E21039">
            <v>750330319472</v>
          </cell>
          <cell r="F21039" t="str">
            <v>Formular e implementar proyectos productivos integrales en la líneas de ecoturismo, agroturismo, etnoturismo en el Municipio de Mesetas.</v>
          </cell>
        </row>
        <row r="21040">
          <cell r="E21040">
            <v>750330319520</v>
          </cell>
          <cell r="F21040" t="str">
            <v>Gestionar un acceso prioritario a programas de créditos y de fomento, y normalización de cartera para proyectos agropecuarios en el Municipio de Mesetas</v>
          </cell>
        </row>
        <row r="21041">
          <cell r="E21041">
            <v>750330319525</v>
          </cell>
          <cell r="F21041" t="str">
            <v>Gestionar ante la UPRA, la alcaldía municipal y la Gobernación la formulación del Plan de Ordenamiento Productivo, rural y social para el municipio de Mesetas, Meta.</v>
          </cell>
        </row>
        <row r="21042">
          <cell r="E21042">
            <v>750330319527</v>
          </cell>
          <cell r="F21042" t="str">
            <v>Realizar estudios de prefactibilidad, factibilidad, estudios y diseños, y la construcción de centros de acopio Agropecuarios operado por los productores del Municipio Mesetas</v>
          </cell>
        </row>
        <row r="21043">
          <cell r="E21043">
            <v>750330319531</v>
          </cell>
          <cell r="F21043" t="str">
            <v>Realizar estudios de perfactibilidad, factibilidad, estudios y diseños, y la construcción de plantas de transformación de productos agropecuarios operado por los productores del Municipio Mesetas</v>
          </cell>
        </row>
        <row r="21044">
          <cell r="E21044">
            <v>750330319535</v>
          </cell>
          <cell r="F21044" t="str">
            <v>Realizar estudios de prefactibilidad, factibilidad, estudios y diseños, y la construcción de una planta procesadora de residuos orgánicos  resultado de los procesos productivos agropecuarios, que permita obtener abonos orgánicos, biopreparados, alimentos para especies menores y demás derivados en el Municipio de Mesetas meta</v>
          </cell>
        </row>
        <row r="21045">
          <cell r="E21045">
            <v>750330319544</v>
          </cell>
          <cell r="F21045" t="str">
            <v>Fortalecer la organización productora de mujeres con  la creación de cooperativas agroproductoras de mujeres campesinas emprendedoras del municipio de Mesetas</v>
          </cell>
        </row>
        <row r="21046">
          <cell r="E21046">
            <v>750330319549</v>
          </cell>
          <cell r="F21046" t="str">
            <v>Implementar proyectos Etnoturísticos y artesanales como alternativa económica para los resguardos Ondas del Cafre, Villa Lucía y Cabildo indígena  Sol Naciente del municipio de Mesetas- Meta.</v>
          </cell>
        </row>
        <row r="21047">
          <cell r="E21047">
            <v>750330319552</v>
          </cell>
          <cell r="F21047" t="str">
            <v>Conformar la Asociación de Productores Agropecuarios del pueblo NASA del municipio de Mesetas Meta.</v>
          </cell>
        </row>
        <row r="21048">
          <cell r="E21048">
            <v>750330319563</v>
          </cell>
          <cell r="F21048" t="str">
            <v>Implementar programas de forestación, reforestación y conservación con especies nativas en áreas de importancia estratégica (cuencas, nacederos y zonas de amortización) para la conservación de la biodiversidad en el Municipio de MesetasMeta.</v>
          </cell>
        </row>
        <row r="21049">
          <cell r="E21049">
            <v>750330319567</v>
          </cell>
          <cell r="F21049" t="str">
            <v>Construir el centro de acopio y planta de transformación de café del pueblo indígena NASA de Mesetas- Meta.</v>
          </cell>
        </row>
        <row r="21050">
          <cell r="E21050">
            <v>750330319570</v>
          </cell>
          <cell r="F21050" t="str">
            <v>Construir trapiches comunitarios en las tres comunidades indígenas  del Municipio de Mesetas- Meta.</v>
          </cell>
        </row>
        <row r="21051">
          <cell r="E21051">
            <v>750330319574</v>
          </cell>
          <cell r="F21051" t="str">
            <v>Diseñar y Construir un Modelo de finca cafetera en los Resguardos y en  el cabildo indígena Sol Naciente del Municipio de Mesetas- Meta.</v>
          </cell>
        </row>
        <row r="21052">
          <cell r="E21052">
            <v>750330319582</v>
          </cell>
          <cell r="F21052" t="str">
            <v>Diseñar e implementar una estrategia para la recuperación, uso, conservación y mejoramiento de las semillas nativas, criollas y ancestrales en el municipio de Mesetas</v>
          </cell>
        </row>
        <row r="21053">
          <cell r="E21053">
            <v>750330319592</v>
          </cell>
          <cell r="F21053" t="str">
            <v xml:space="preserve">Implementar un sistema de capacitación en temas agropecuarios para las familias campesinas e indígenas del Municipio de Mesetas-Meta.  </v>
          </cell>
        </row>
        <row r="21054">
          <cell r="E21054">
            <v>750330319597</v>
          </cell>
          <cell r="F21054" t="str">
            <v>Fortalecer el sector cafetero del Municipio de Mesetas Meta con programas integrales que abarquen el mejoramiento productivo y comercial; productivo  y precio del cafe.</v>
          </cell>
        </row>
        <row r="21055">
          <cell r="E21055">
            <v>750330319614</v>
          </cell>
          <cell r="F21055" t="str">
            <v>Implementar proyectos con auxilio de transporte para la comercialización de los excedentes generados de los cultivos en fincas campesinas y resguardos indígenas del Municipio de Mesetas Meta</v>
          </cell>
        </row>
        <row r="21056">
          <cell r="E21056">
            <v>750330319740</v>
          </cell>
          <cell r="F21056" t="str">
            <v>Gestionar capacitaciones del proceso PNIS a los beneficiarios del programa del municpio de Mesetas Meta</v>
          </cell>
        </row>
        <row r="21057">
          <cell r="E21057">
            <v>750350308560</v>
          </cell>
          <cell r="F21057" t="str">
            <v>Realizar estudios de prefactibilidad, factibilidad, estudios y diseños, adecuacion, construcción y dotacion  de centros de acopio y plantas procesadoras para la comercializacion de productos agropecuarios del municipio de La Macarena, Meta.</v>
          </cell>
        </row>
        <row r="21058">
          <cell r="E21058">
            <v>750350308569</v>
          </cell>
          <cell r="F21058" t="str">
            <v>Dotar con bancos de maquinaria verde a organizaciones campesinas y sociales del munipio de La Macarena, Meta</v>
          </cell>
        </row>
        <row r="21059">
          <cell r="E21059">
            <v>750350308577</v>
          </cell>
          <cell r="F21059" t="str">
            <v xml:space="preserve">Realizar estudios de prefactibilidad, factibilidad, estudios y diseños, construir y dotar una planta de beneficio animal, en el municipio de La Macarena – Meta </v>
          </cell>
        </row>
        <row r="21060">
          <cell r="E21060">
            <v>750350308590</v>
          </cell>
          <cell r="F21060" t="str">
            <v>Dotar con sistemas mecanizados de ordeño a pequeños productores ganaderos de La Macarena, Meta.</v>
          </cell>
        </row>
        <row r="21061">
          <cell r="E21061">
            <v>750350308626</v>
          </cell>
          <cell r="F21061" t="str">
            <v>Realizar estudios de prefactibilidad, factibilidad, estudios y diseños,  construcción y dotacion  de una planta de tratamiento integral de residuos solidos y compostaje  del municipio de La Macarena, Meta.</v>
          </cell>
        </row>
        <row r="21062">
          <cell r="E21062">
            <v>750350308638</v>
          </cell>
          <cell r="F21062" t="str">
            <v>Realizar estudios de prefactibilidad, factibilidad, estudios y diseños, adecuacion, construcción y dotacion de 2 complejos ganaderos para el municipio La Macarena, Meta.</v>
          </cell>
        </row>
        <row r="21063">
          <cell r="E21063">
            <v>750350308667</v>
          </cell>
          <cell r="F21063" t="str">
            <v>Fortalecer administrativa y socio- empresarialmente a las Juntas de Accion Comunal  y/o  organizaciones campesinas y sociales del municipio de La Macarena- Meta. </v>
          </cell>
        </row>
        <row r="21064">
          <cell r="E21064">
            <v>750350308694</v>
          </cell>
          <cell r="F21064" t="str">
            <v>Fomentar el cooperativismo en el municipio de La Macarena, Meta.</v>
          </cell>
        </row>
        <row r="21065">
          <cell r="E21065">
            <v>750350308729</v>
          </cell>
          <cell r="F21065" t="str">
            <v>Impulsar la comercialización de productos agropecuarios del municipio de la Macarena, Meta, mediante la suscripcion de convenios  y alianzas comerciales con almacenes de cadena y comercializadoras locales, regionales y nacionales, para asegurar la venta directa de productos agropecuarios e indigenas del municipio.</v>
          </cell>
        </row>
        <row r="21066">
          <cell r="E21066">
            <v>750350308736</v>
          </cell>
          <cell r="F21066" t="str">
            <v>Diseñar e implementar una estrategia de empleabilidad para los habitantes del municipio de La Macarena, Meta.</v>
          </cell>
        </row>
        <row r="21067">
          <cell r="E21067">
            <v>750350308748</v>
          </cell>
          <cell r="F21067" t="str">
            <v>Crear el fondo municipal de impulso al emprendimiento para el municipio de La Macarena, Meta.</v>
          </cell>
        </row>
        <row r="21068">
          <cell r="E21068">
            <v>750350308754</v>
          </cell>
          <cell r="F21068" t="str">
            <v>Formular  e implementar proyectos de emprendimientoen el municipio de La Macarena , Meta</v>
          </cell>
        </row>
        <row r="21069">
          <cell r="E21069">
            <v>750350308847</v>
          </cell>
          <cell r="F21069" t="str">
            <v>Diseñar e implementar un programa de formacion para el trabajo para los habitantes del municipio de la Macarena, Meta.</v>
          </cell>
        </row>
        <row r="21070">
          <cell r="E21070">
            <v>750350308864</v>
          </cell>
          <cell r="F21070" t="str">
            <v>Gestionar el diseño e implementacion de  un programa de investigacion, innovacion y desarrollo tecnologico para el municipio de La Macarena, Meta.</v>
          </cell>
        </row>
        <row r="21071">
          <cell r="E21071">
            <v>750350308873</v>
          </cell>
          <cell r="F21071" t="str">
            <v xml:space="preserve">Formular e implementar un programa de mejoramiento genetico animal para el municipio de La Macarena, Meta </v>
          </cell>
        </row>
        <row r="21072">
          <cell r="E21072">
            <v>750350308883</v>
          </cell>
          <cell r="F21072" t="str">
            <v>Acceder a servicios de extensión rural agropecuaria en el municipio de La Macarena, Meta, que contemple servicio de apoyo continuo al pequeño y mediano productor.</v>
          </cell>
        </row>
        <row r="21073">
          <cell r="E21073">
            <v>750350308900</v>
          </cell>
          <cell r="F21073" t="str">
            <v>Diseñar e implementar una estrategia de condonacion de créditos a familias morosas del municpio de La Macarena, Meta.</v>
          </cell>
        </row>
        <row r="21074">
          <cell r="E21074">
            <v>750350308912</v>
          </cell>
          <cell r="F21074" t="str">
            <v xml:space="preserve">Impulsar el acceso a créditos para pequeños y medianos productores campesinos, a través del diseño e implementación de un programa de credito, con lineas especiales, para financiar proyectos productivos en el Municipio de La Macarena– Meta </v>
          </cell>
        </row>
        <row r="21075">
          <cell r="E21075">
            <v>750350308917</v>
          </cell>
          <cell r="F21075" t="str">
            <v>Realizar un estudio de prefactibilidad, factibilidad para ampliar la red de servicos financieros del area rural del Municpio de la Macarena, Meta.</v>
          </cell>
        </row>
        <row r="21076">
          <cell r="E21076">
            <v>750350308932</v>
          </cell>
          <cell r="F21076" t="str">
            <v>Gestionar la provision de recursos de capital semilla no reembolsables a grupos asociativos de pequeños y medianos productores de La Macarena, Meta</v>
          </cell>
        </row>
        <row r="21077">
          <cell r="E21077">
            <v>750350308954</v>
          </cell>
          <cell r="F21077" t="str">
            <v>Generar una estrategia de aseguramiento  de cultivos  y cosechas para productores rurales de la Macarena , Meta.</v>
          </cell>
        </row>
        <row r="21078">
          <cell r="E21078">
            <v>750350308969</v>
          </cell>
          <cell r="F21078" t="str">
            <v>Fomentar el uso de intrumentos financieros de desarrollo rural a grupos asociativos  para fortalecer la capacidad productiva del municipio de La Macarena, Meta.</v>
          </cell>
        </row>
        <row r="21079">
          <cell r="E21079">
            <v>750350308973</v>
          </cell>
          <cell r="F21079" t="str">
            <v>Estructurar un plan de acceso al servicio de asistencia técnica para los proyectos productivos agropecuarios y de generación de ingresos de las comunidades indígenas del Municipio de La Macarena</v>
          </cell>
        </row>
        <row r="21080">
          <cell r="E21080">
            <v>750350309020</v>
          </cell>
          <cell r="F21080" t="str">
            <v xml:space="preserve">Establecer mercados Campesinos – Mingas de mercadeo para los productos agropecuarios y agrícolas: Maíz, Arroz, Yuca y Plátano de las comunidades Indígenas de Macarena Meta </v>
          </cell>
        </row>
        <row r="21081">
          <cell r="E21081">
            <v>750350309034</v>
          </cell>
          <cell r="F21081" t="str">
            <v xml:space="preserve">Formular e implementar programas y proyectos productivos integrales sostenibles rurales, agroempresariales, con enfoque de genero, para facilitar el acceso al desarrollo productivo de las familias campesinas del Municipio de La Macarena– Meta </v>
          </cell>
        </row>
        <row r="21082">
          <cell r="E21082">
            <v>750350309057</v>
          </cell>
          <cell r="F21082" t="str">
            <v xml:space="preserve">Capacitar a las comunidades indigenas en la administración de proyectos para mejorar la administración de las actividades productivas en el municipio de La Macarena - Meta. </v>
          </cell>
        </row>
        <row r="21083">
          <cell r="E21083">
            <v>750350309061</v>
          </cell>
          <cell r="F21083" t="str">
            <v>Formular e implementar proyectos productivos integrales sostenibles de ecoturismo comunitario, agroturismo, etnoturismo, para fortalecer el desarrollo economico del municipio de La Macarena - Meta.</v>
          </cell>
        </row>
        <row r="21084">
          <cell r="E21084">
            <v>750350309078</v>
          </cell>
          <cell r="F21084" t="str">
            <v>Realizar estudios tecnicos de factibilidad, estudios y diseños y construccion y dotacion de unidades de produccion de semillas nativas introducidas en el municipio de La Macarena, Meta.</v>
          </cell>
        </row>
        <row r="21085">
          <cell r="E21085">
            <v>750350309087</v>
          </cell>
          <cell r="F21085" t="str">
            <v xml:space="preserve">Fortalecer la producción de artesanías étnicas propias de las comunidades como fuente alterna para mejorar los ingresos económicos de las comunidades indigenas del municipio de La Macarena - Meta. </v>
          </cell>
        </row>
        <row r="21086">
          <cell r="E21086">
            <v>750350309088</v>
          </cell>
          <cell r="F21086" t="str">
            <v>Diseñar e implementar una estrategia que promueva la afiliacion de los trabajadores rurales del municipio de La Macarena, Meta al sistema de seguridad social y riesgos laborales.</v>
          </cell>
        </row>
        <row r="21087">
          <cell r="E21087">
            <v>750350309093</v>
          </cell>
          <cell r="F21087" t="str">
            <v xml:space="preserve">Establecer proyectos productivos de caña panelera, fique, arroz, para mejorar los ingresos económicos de las comunidades indígenas del municipio de La Macarena - Meta. </v>
          </cell>
        </row>
        <row r="21088">
          <cell r="E21088">
            <v>750350309097</v>
          </cell>
          <cell r="F21088" t="str">
            <v xml:space="preserve">Implementar y fortalecer proyecto de ganadería doble propósito, mediante sistema silvopastoril para generar ingresos a las comunidades indigenas del área rural del municipio de La Macarena - Meta. </v>
          </cell>
        </row>
        <row r="21089">
          <cell r="E21089">
            <v>750350309102</v>
          </cell>
          <cell r="F21089" t="str">
            <v>Dotar de un medio de transporte a las comunidades indigenas para movilización de productos resultado de los proyectos productivos agropecuarios de las comunidades indígenas del municipio de La Macarena - Meta</v>
          </cell>
        </row>
        <row r="21090">
          <cell r="E21090">
            <v>750350309108</v>
          </cell>
          <cell r="F21090" t="str">
            <v xml:space="preserve">Gestionar programas de financiacion agropecuaria con entidades bancarias, para fortalecer la actividad productiva de las comunidades indigenas del municipio de La Macarena - Meta. </v>
          </cell>
        </row>
        <row r="21091">
          <cell r="E21091">
            <v>750350309111</v>
          </cell>
          <cell r="F21091" t="str">
            <v>Implementar estrategias de comercialización para abrir nuevos mercados para los productos agropecuarios, ubicación de un centro de venta de productos.</v>
          </cell>
        </row>
        <row r="21092">
          <cell r="E21092">
            <v>750350309114</v>
          </cell>
          <cell r="F21092" t="str">
            <v xml:space="preserve">Implementar proyectos etnoturisticos en los resguardos indigenas, como alternativa económicamente sostenible con el medio ambiente en el municipio de La Macarena, Meta. </v>
          </cell>
        </row>
        <row r="21093">
          <cell r="E21093">
            <v>750350309116</v>
          </cell>
          <cell r="F21093" t="str">
            <v xml:space="preserve">Construir centros de acopios como estrategia para el acopio y la comercialización de los productos agroindustriales de las comunidades indígenas del municipio de La Macarena - Meta. </v>
          </cell>
        </row>
        <row r="21094">
          <cell r="E21094">
            <v>750350309117</v>
          </cell>
          <cell r="F21094" t="str">
            <v xml:space="preserve">Implementar proyectos de granjas integrales agropecuarias y agroforestales, autosuficientes, con sistemas productivas amigables con el medio ambiente para las comunidades indigenas del municipio de La Macarena - Meta. </v>
          </cell>
        </row>
        <row r="21095">
          <cell r="E21095">
            <v>750350309118</v>
          </cell>
          <cell r="F21095" t="str">
            <v>Crear una microempresas de productos lácteos para procesar y comercializar los excedentes de la materia prima producida en los proyectos productivos de ganadería doble propósito con el fin de generar ingresos  para las comunidades indigenas de La Macarena - Meta</v>
          </cell>
        </row>
        <row r="21096">
          <cell r="E21096">
            <v>750350309191</v>
          </cell>
          <cell r="F21096" t="str">
            <v xml:space="preserve">Impulsar la formulación participativa y la implementación de Planes de Ordenamiento Ecoturísticos con énfasis étnico y comunitario en el municipio de La Macarena – Meta </v>
          </cell>
        </row>
        <row r="21097">
          <cell r="E21097">
            <v>750370302026</v>
          </cell>
          <cell r="F21097" t="str">
            <v xml:space="preserve">Realizar estudios de prefactibilidad, factibilidad, estudios y diseños y construir  tres centros de Investigación agrotécnica y parcelas demostrativas en el municipio de Uribe – Meta </v>
          </cell>
        </row>
        <row r="21098">
          <cell r="E21098">
            <v>750370302029</v>
          </cell>
          <cell r="F21098" t="str">
            <v xml:space="preserve">Realizar estudios de prefactibilidad, factibilidad, estudios y diseños y construir una planta de reciclaje y compostaje  en el municipio de Uribe – Meta  </v>
          </cell>
        </row>
        <row r="21099">
          <cell r="E21099">
            <v>750370302031</v>
          </cell>
          <cell r="F21099" t="str">
            <v xml:space="preserve">Realizar estudios de prefactibilidad, factibilidad, estudios y diseños y construir y adecuar plantas de beneficio animal, en el municipio de Uribe – Meta </v>
          </cell>
        </row>
        <row r="21100">
          <cell r="E21100">
            <v>750370302034</v>
          </cell>
          <cell r="F21100" t="str">
            <v xml:space="preserve">Realizar estudios de prefactibilidad, factibilidad, estudios y diseños y construir dos complejos ganaderos en el municipio de Uribe – Meta </v>
          </cell>
        </row>
        <row r="21101">
          <cell r="E21101">
            <v>750370302044</v>
          </cell>
          <cell r="F21101" t="str">
            <v xml:space="preserve">Dotar con bancos de maquinaria verde a los 8 nucleos veredales del municipio de Uribe – Meta </v>
          </cell>
        </row>
        <row r="21102">
          <cell r="E21102">
            <v>750370302058</v>
          </cell>
          <cell r="F21102" t="str">
            <v xml:space="preserve">Realizar estudios de prefactibilidad, factibilidad, estudios y diseños y construir y dotar a cuatro centros de acopio y plantas procesadoras, para la comercializacion de productos agropecuarios del Municipio de Uribe – Meta </v>
          </cell>
        </row>
        <row r="21103">
          <cell r="E21103">
            <v>750370302074</v>
          </cell>
          <cell r="F21103" t="str">
            <v>Impulsar la comercialización de productos agropecuarios de Uribe, Meta,  mediante la suscripción de Convenios Comerciales para asegurar la venta directa de productos del municipio de Uribe – Meta.</v>
          </cell>
        </row>
        <row r="21104">
          <cell r="E21104">
            <v>750370302083</v>
          </cell>
          <cell r="F21104" t="str">
            <v>Diseñar e implementar una estrategia de contratación de mano de obra local y  formalización laboral, para brindar oportunidades de empleo digno a todos los habitantes del Municipio de Uribe – Meta.</v>
          </cell>
        </row>
        <row r="21105">
          <cell r="E21105">
            <v>750370302112</v>
          </cell>
          <cell r="F21105" t="str">
            <v>Acceder a servicios de extensión rural agropecuaria en la zona rural del municipio de Uribe, Meta, para el desarrollo sostenible de las actividades agrícolas, pecuarias, acuícolas y forestales.</v>
          </cell>
        </row>
        <row r="21106">
          <cell r="E21106">
            <v>750370302120</v>
          </cell>
          <cell r="F21106" t="str">
            <v>Diseñar e implementar programas de acceso a subsidios, para apoyar la producción agropecuaria y pecuaria del municipio de Uribe – Meta.</v>
          </cell>
        </row>
        <row r="21107">
          <cell r="E21107">
            <v>750370302126</v>
          </cell>
          <cell r="F21107" t="str">
            <v>Impulsar el acceso a créditos para pequeños y medianos productores campesinos, comunidades indigenas a través del diseño e implementación de un programa de crédito, con líneas especiales, para financiar proyectos productivos en el Municipio de Uribe – Meta.</v>
          </cell>
        </row>
        <row r="21108">
          <cell r="E21108">
            <v>750370302135</v>
          </cell>
          <cell r="F21108" t="str">
            <v>Generar una estrategia, para el aseguramiento  de cultivos por riesgo de cosecha y postcosecha, mediante un seguro para los agricultores del municipio de Uribe, Meta.</v>
          </cell>
        </row>
        <row r="21109">
          <cell r="E21109">
            <v>750370302139</v>
          </cell>
          <cell r="F21109" t="str">
            <v>Gestionar la apertura de oficinas del ICA y Cormacarena, en el casco urbano  del municipio de Uribe – Meta.</v>
          </cell>
        </row>
        <row r="21110">
          <cell r="E21110">
            <v>750370302159</v>
          </cell>
          <cell r="F21110" t="str">
            <v>Gestionar la apertura de oficinas bancarias en el casco urbano del municipio de Uribe, Meta.</v>
          </cell>
        </row>
        <row r="21111">
          <cell r="E21111">
            <v>750370302171</v>
          </cell>
          <cell r="F21111" t="str">
            <v>Fortalecer las organizaciones productivas, sociales y de mujeres del municipio de Uribe, Meta, en gestión del desarrollo y manejo administrativo y financiero.</v>
          </cell>
        </row>
        <row r="21112">
          <cell r="E21112">
            <v>750370302205</v>
          </cell>
          <cell r="F21112" t="str">
            <v>Gestionar la implementacion una plataforma reguladora de precios, para evitar competencia desleal y pagos muy bajos a los cultivadores por sus productos en el municipio de Uribe – Meta.</v>
          </cell>
        </row>
        <row r="21113">
          <cell r="E21113">
            <v>750370302214</v>
          </cell>
          <cell r="F21113" t="str">
            <v>Gestionar la eliminación del tratado de libre comercio, para mejorar la la producción agropecuaria de los campesinos del municipio de Uribe – Meta.</v>
          </cell>
        </row>
        <row r="21114">
          <cell r="E21114">
            <v>750370302260</v>
          </cell>
          <cell r="F21114" t="str">
            <v xml:space="preserve">Diseñar e implementar una estrategia de mercadeo agropecuario que favorezca en la canasta basica a la poblacion del Municipio de Uribe, Meta </v>
          </cell>
        </row>
        <row r="21115">
          <cell r="E21115">
            <v>750370302279</v>
          </cell>
          <cell r="F21115" t="str">
            <v>Diseñar e implementar un programa  que promueva la afiliación de los productores rurales, mujer rural de Uribe, Meta,  a las administradoras de riesgos laborales, para preservar su seguridad y salud en el trabajo y prevenir riesgos ocupacionales.</v>
          </cell>
        </row>
        <row r="21116">
          <cell r="E21116">
            <v>750370302309</v>
          </cell>
          <cell r="F21116" t="str">
            <v>Formular e implementar programas y proyectos productivos integrales sostenibles rurales, agro empresariales, con enfoque diferencial y de género, para facilitar el acceso al desarrollo productivo de las familias campesinas  y comunidades indigenas del Municipio de Uribe – Meta.</v>
          </cell>
        </row>
        <row r="21117">
          <cell r="E21117">
            <v>750370302351</v>
          </cell>
          <cell r="F21117" t="str">
            <v>Formular e implementar proyectos productivos integrales de ecoturismo comunitario, agroturismo, etnoturismo, turismo historico, para fortalecer el desarrollo económico del municipio de Uribe – Meta.</v>
          </cell>
        </row>
        <row r="21118">
          <cell r="E21118">
            <v>750370302364</v>
          </cell>
          <cell r="F21118" t="str">
            <v>Implementar un banco de semillas nativas  e introducidas certificadas, para mejorar la producción, provisión y comercialización de semillas y alimentos en el  municipio de Uribe – Meta.</v>
          </cell>
        </row>
        <row r="21119">
          <cell r="E21119">
            <v>750370302674</v>
          </cell>
          <cell r="F21119" t="str">
            <v>Dotar de bancos de maquinaria verde para las parcialidades y resguardos indígenas del Municipio de Uribe, Meta para la adecuación de tierras de producción agropecuaria</v>
          </cell>
        </row>
        <row r="21120">
          <cell r="E21120">
            <v>750370302686</v>
          </cell>
          <cell r="F21120" t="str">
            <v>Implementación de proyectos de especies menores para las comunidades indígenas existentes en el Municipio de Uribe</v>
          </cell>
        </row>
        <row r="21121">
          <cell r="E21121">
            <v>750370302725</v>
          </cell>
          <cell r="F21121" t="str">
            <v>Crear alianzas comerciales entre comunidades indigenas  del municpio de Uribe, Meta y grandes almacenes,  que garanticen la comercializacion de sus productos.</v>
          </cell>
        </row>
        <row r="21122">
          <cell r="E21122">
            <v>750370302773</v>
          </cell>
          <cell r="F21122" t="str">
            <v>Realizar estudios de prefactibilidad, factibilidad, estudios y diseños y construir y dotar una planta procesadora y despulpadora de frutas en Uribe, Meta.</v>
          </cell>
        </row>
        <row r="21123">
          <cell r="E21123">
            <v>750370302780</v>
          </cell>
          <cell r="F21123" t="str">
            <v>Dotar de maquinaria y equipos agrícola (trapiches, trilladora de arroz, trilladora de maíz, deserezadores de café, descacotadora de cacao) para las comunidades indígenas de Uribe, Meta</v>
          </cell>
        </row>
        <row r="21124">
          <cell r="E21124">
            <v>750370302791</v>
          </cell>
          <cell r="F21124" t="str">
            <v>Construcción de un local y un quiosco en la inspección de la Julia y cabecera Municipal para la venta de artesanías indígenas y campesinas del municipio de Uribe, Meta</v>
          </cell>
        </row>
        <row r="21125">
          <cell r="E21125">
            <v>750370302830</v>
          </cell>
          <cell r="F21125" t="str">
            <v>Formular e implementar proyectos productivos bajo invernadero para campesinos y comunidades indigenas de Uribe, Meta.</v>
          </cell>
        </row>
        <row r="21126">
          <cell r="E21126">
            <v>750370302846</v>
          </cell>
          <cell r="F21126" t="str">
            <v>Realizar estudios de prefactibilidad, factibilidad, estudios y diseños, construir y dotar una planta de transformacion de cafe en Uribe, Meta.</v>
          </cell>
        </row>
        <row r="21127">
          <cell r="E21127">
            <v>750370302862</v>
          </cell>
          <cell r="F21127" t="str">
            <v>Fomular e implementar proyectos de ganadería doble propósito tecnificada para cada resguardo y parcialidad de Uribe, Meta.</v>
          </cell>
        </row>
        <row r="21128">
          <cell r="E21128">
            <v>750370303415</v>
          </cell>
          <cell r="F21128" t="str">
            <v xml:space="preserve">Ampliar la cobertura del programa PNIS para  las comunidades indigenas de Uribe, Meta </v>
          </cell>
        </row>
        <row r="21129">
          <cell r="E21129">
            <v>750370303455</v>
          </cell>
          <cell r="F21129" t="str">
            <v xml:space="preserve">Fortalecer a la asociación de mujeres indígenas del Paraíso ASMUINPA del municipio de Uribe, Meta </v>
          </cell>
        </row>
        <row r="21130">
          <cell r="E21130">
            <v>750370303465</v>
          </cell>
          <cell r="F21130" t="str">
            <v>Dotar de vehículos de transporte (turbo, camión) y capacitar en conduccion  a organizaciones campesinas e indigenas de  los diferentes resguardos y parcialidades de Uribe, Meta.</v>
          </cell>
        </row>
        <row r="21131">
          <cell r="E21131">
            <v>750370303488</v>
          </cell>
          <cell r="F21131" t="str">
            <v>Dotar con equipos y herramientas agropecuarias a los productores campesinos e indigenas de Uribe,Meta</v>
          </cell>
        </row>
        <row r="21132">
          <cell r="E21132">
            <v>750370303503</v>
          </cell>
          <cell r="F21132" t="str">
            <v>Gestionar estímulos productivos para la mujer indígena de los resguardos y parcialidades de Uribe, Meta.</v>
          </cell>
        </row>
        <row r="21133">
          <cell r="E21133">
            <v>750370303577</v>
          </cell>
          <cell r="F21133" t="str">
            <v>Conformar una cooperativa para la comercialización de productos de las comunidades indigenas de Uribe, Meta.</v>
          </cell>
        </row>
        <row r="21134">
          <cell r="E21134">
            <v>750370303579</v>
          </cell>
          <cell r="F21134" t="str">
            <v>Diseñar e implementar programas de subsidios e incentivos económicos (pagos por servicios ambientales) para las comunidades étnicas y campesinas que desarrollen proyectos de reforestación y conservación ambiental en el municipio de Uribe - Meta .</v>
          </cell>
        </row>
        <row r="21135">
          <cell r="E21135">
            <v>750370303583</v>
          </cell>
          <cell r="F21135" t="str">
            <v>Crear el fondo municipal de apoyo al emprendimiento agropecuario e industrial del municipio de Uribe, Meta.</v>
          </cell>
        </row>
        <row r="21136">
          <cell r="E21136">
            <v>750370303619</v>
          </cell>
          <cell r="F21136" t="str">
            <v>Apoyar la formulación e implementación del Plan de Ordenamiento EcoTurístico del municipio de Uribe - Meta</v>
          </cell>
        </row>
        <row r="21137">
          <cell r="E21137">
            <v>750370303982</v>
          </cell>
          <cell r="F21137" t="str">
            <v>Facilitar el acceso a la oferta laboral pública municipal y departamental para indígenas del munciipio de Uribe - Meta</v>
          </cell>
        </row>
        <row r="21138">
          <cell r="E21138">
            <v>750450291837</v>
          </cell>
          <cell r="F21138" t="str">
            <v>Realizar estudios de perfectibilidad, factibilidad, estudios y diseños, y la construcción de plantas de transformación de productos agropecuarios operado por los productores del municipio Puerto Concordia</v>
          </cell>
        </row>
        <row r="21139">
          <cell r="E21139">
            <v>750450291847</v>
          </cell>
          <cell r="F21139" t="str">
            <v>Brindar asistencia técnica (Extención Agropecuaria) para procesos de la cadena de valor de campesinos de las diferentes veredas del municipio de Puerto Concordia, Meta.</v>
          </cell>
        </row>
        <row r="21140">
          <cell r="E21140">
            <v>750450291858</v>
          </cell>
          <cell r="F21140" t="str">
            <v>Capacitar a la mujer en diferentes áreas productivas y administrativas; promoviendo la asociatividad para que desarrollen programas y proyectos en Puerto Concordia, Meta.</v>
          </cell>
        </row>
        <row r="21141">
          <cell r="E21141">
            <v>750450291871</v>
          </cell>
          <cell r="F21141" t="str">
            <v>Implementar programas de forestación, reforestación y conservación en áreas de importancia estratégica para la conservación de la biodiversidad, cuyo proceso genere ingresos económicos a los campesinos en el municipio de municipio Puerto Concordia</v>
          </cell>
        </row>
        <row r="21142">
          <cell r="E21142">
            <v>750450291884</v>
          </cell>
          <cell r="F21142" t="str">
            <v>Realizar estudios de prefactibilidad, factibilidad, estudios y diseños, y la construcción de centros de acopio Agropecuarios operado por los productores del municipio Puerto Concordia.</v>
          </cell>
        </row>
        <row r="21143">
          <cell r="E21143">
            <v>750450291943</v>
          </cell>
          <cell r="F21143" t="str">
            <v>Fortalecer la comercialización de productos agropecuarios de los 5 núcleos veredales de Puerto Concordia, Meta.</v>
          </cell>
        </row>
        <row r="21144">
          <cell r="E21144">
            <v>750450291955</v>
          </cell>
          <cell r="F21144" t="str">
            <v xml:space="preserve">Construir, dotar y puesta en marcha de una planta de sacrificio pecuario con todas las certificaciones requeridas, para la comercialización de productos en Puerto Concordia, Meta. </v>
          </cell>
        </row>
        <row r="21145">
          <cell r="E21145">
            <v>750450291988</v>
          </cell>
          <cell r="F21145" t="str">
            <v>Realizar estudios de prefactibilidad, factibilidad, estudios y diseños, y la construcción, dotación y puesta en marcha de una planta de transformación para la producción de concentrado animal en la cabecera municipal de Puerto Concordia, Meta.</v>
          </cell>
        </row>
        <row r="21146">
          <cell r="E21146">
            <v>750450292003</v>
          </cell>
          <cell r="F21146" t="str">
            <v>Dotar de maquinaria, insumos agropecuarios, infraestructura en finca,  y  equipos necesarios para la producción agropecuaria a asociaciones o productor individual en Puerto Concordia, Meta.</v>
          </cell>
        </row>
        <row r="21147">
          <cell r="E21147">
            <v>750450292009</v>
          </cell>
          <cell r="F21147" t="str">
            <v>Implementar modelos alternativos de producción para la zona rural del Municipio de Puerto Concordia-Meta</v>
          </cell>
        </row>
        <row r="21148">
          <cell r="E21148">
            <v>750450292017</v>
          </cell>
          <cell r="F21148" t="str">
            <v>Estructurar e implementar un plan de reforestacion de cuerpos de agua en el Municipio de Puerto Concordia Meta</v>
          </cell>
        </row>
        <row r="21149">
          <cell r="E21149">
            <v>750450292071</v>
          </cell>
          <cell r="F21149" t="str">
            <v>Fortalecer organizacional y socioempresarialmente a las organizaciones de base del municipio de Puerto Concordia, Meta</v>
          </cell>
        </row>
        <row r="21150">
          <cell r="E21150">
            <v>750450292087</v>
          </cell>
          <cell r="F21150" t="str">
            <v>Elaborar y fortalecer un proyecto de sistemas productivos Plátano, yuca, Maíz, arroz, piña, caña, maracuyá y otros   en el municipio de Puerto Concordia que permita aumentar la producción de los pequeños y medianos productores</v>
          </cell>
        </row>
        <row r="21151">
          <cell r="E21151">
            <v>750450292093</v>
          </cell>
          <cell r="F21151" t="str">
            <v>Fortalecer  la presencia institucional para  facilitar  el acceso de la comunidad a cada uno de los servicios que éstas ofrecen en Puerto Concordia, Meta.</v>
          </cell>
        </row>
        <row r="21152">
          <cell r="E21152">
            <v>750450292106</v>
          </cell>
          <cell r="F21152" t="str">
            <v>Promover programas de asistencia técnica a unidades familiares para la implementación para la producción de abonos orgánicos, inseminación artificial bovinos y porcinos, ensilajes y suplementos para alimentar los animales, para familias campesinas asignado un asistente técnico hasta 50 familias en Puerto Concordia, Meta.</v>
          </cell>
        </row>
        <row r="21153">
          <cell r="E21153">
            <v>750450292115</v>
          </cell>
          <cell r="F21153" t="str">
            <v>Servicios de apoyo financiero, programas de creditos  para proyectos productivos, activos y comercializacion</v>
          </cell>
        </row>
        <row r="21154">
          <cell r="E21154">
            <v>750450292118</v>
          </cell>
          <cell r="F21154" t="str">
            <v xml:space="preserve">Fortalecer los sistemas productivos Bovino, caprino, porcinos y aves de corral en el municipio de Puerto Concordia que permita aumentar la producción de los pequeños y medianos productores </v>
          </cell>
        </row>
        <row r="21155">
          <cell r="E21155">
            <v>750450292126</v>
          </cell>
          <cell r="F21155" t="str">
            <v xml:space="preserve">Implementar los sistemas productivos con potencial comercial de piscicultura, apicultura, melipolicultura y lombricultura en el municipio de Puerto Concordia que permita aumentar la producción de los pequeños y medianos productores </v>
          </cell>
        </row>
        <row r="21156">
          <cell r="E21156">
            <v>750450292128</v>
          </cell>
          <cell r="F21156" t="str">
            <v>Formular e implementar proyectos productivos integrales en la líneas de ecoturismo, agroturismo, etnoturismo en el municipio de Puerto Concordia</v>
          </cell>
        </row>
        <row r="21157">
          <cell r="E21157">
            <v>750450292131</v>
          </cell>
          <cell r="F21157" t="str">
            <v xml:space="preserve">Realizar estudios de prefactibilidad, factibilidad, estudios y diseños,  y la construcción y dotación de un complejo Ganadero </v>
          </cell>
        </row>
        <row r="21158">
          <cell r="E21158">
            <v>750450292141</v>
          </cell>
          <cell r="F21158" t="str">
            <v>Implementar el mecanismo necesario para la prestación de la Asistencia tecnica por parte del Municipio a los pequeños y medianos productores agropecuarios del Municipio de Puerto Concordia</v>
          </cell>
        </row>
        <row r="21159">
          <cell r="E21159">
            <v>750450292156</v>
          </cell>
          <cell r="F21159" t="str">
            <v>Categorizar sistemas de información agropecuaria Municipal que facilite la planeación productiva de pequeños y medianos productores rurales, apoyando el desarrollo productivo y rentable del Municipio de Puerto Concordia</v>
          </cell>
        </row>
        <row r="21160">
          <cell r="E21160">
            <v>750450292162</v>
          </cell>
          <cell r="F21160" t="str">
            <v>Diseñar e implementar una estrategia para la recuperación, uso, conservación y mejoramiento de las semillas nativas, criollas y ancestrales en el municipio de Puerto Concordia</v>
          </cell>
        </row>
        <row r="21161">
          <cell r="E21161">
            <v>750450292173</v>
          </cell>
          <cell r="F21161" t="str">
            <v>Implementar programas de forestación, reforestación  y conservación con especies nativas en áreas de importancia estratégica para la conservación de la biodiversidad, cuyo proceso genere ingresos económicos a los campesinos en el municipio de municipio Puerto Concordia.</v>
          </cell>
        </row>
        <row r="21162">
          <cell r="E21162">
            <v>750450292215</v>
          </cell>
          <cell r="F21162" t="str">
            <v>Realizar capacitaciones, promoción y asesoría técnica a los campesinos, para que preserven los recursos naturales en sus predios rurales y el medio ambiente en el municipio de Puerto Concordia – Meta, con énfasis en los incentivos por pagos por servicios ambientales y compensación con bonos verdes</v>
          </cell>
        </row>
        <row r="21163">
          <cell r="E21163">
            <v>750577304003</v>
          </cell>
          <cell r="F21163" t="str">
            <v>Realizar estudios de prefactibilidad, factibilidad, estudios y diseños, y la construcción de complejo panelero operado por los productores del municipio Puerto Lleras</v>
          </cell>
        </row>
        <row r="21164">
          <cell r="E21164">
            <v>750577304009</v>
          </cell>
          <cell r="F21164" t="str">
            <v xml:space="preserve">Realizar estudios de prefactibilidad, factibilidad, estudios y diseños, y la construcción de un frigorífico para bovinos y especies menores en la zona rural del  municipio de Puerto Lleras (Meta)  </v>
          </cell>
        </row>
        <row r="21165">
          <cell r="E21165">
            <v>750577304014</v>
          </cell>
          <cell r="F21165" t="str">
            <v>Implementar programas de forestación, reforestación y conservación con especies nativas en áreas de importancia estratégica (cuencas, nacederos y zonas de amortización) para la conservación de la biodiversidad en el Municipio de Puerto Lleras Meta.</v>
          </cell>
        </row>
        <row r="21166">
          <cell r="E21166">
            <v>750577304021</v>
          </cell>
          <cell r="F21166" t="str">
            <v>Formular e implementar proyectos productivos integrales en la líneas de ecoturismo, agroturismo, etnoturismo en el municipio de Puerto Lleras.</v>
          </cell>
        </row>
        <row r="21167">
          <cell r="E21167">
            <v>750577304024</v>
          </cell>
          <cell r="F21167" t="str">
            <v>Realizar estudios de perfectibilidad, y factibilidad, e implementar proyectos productivos forestales con fines de aprovechamiento para el municipio de Puerto Lleras</v>
          </cell>
        </row>
        <row r="21168">
          <cell r="E21168">
            <v>750577304030</v>
          </cell>
          <cell r="F21168" t="str">
            <v>Fomentar la creación y/o fortalecimiento de cooperativas, asociaciones y organizaciones de productores agropecuarios del municipio de Puerto Lleras</v>
          </cell>
        </row>
        <row r="21169">
          <cell r="E21169">
            <v>750577304048</v>
          </cell>
          <cell r="F21169" t="str">
            <v>Implementar brigadas especiales de capacitación y actualización laboral en el sector agropecuario y ambiental  para el fortalecimiento del empleo municipio de Puerto Lleras Meta.</v>
          </cell>
        </row>
        <row r="21170">
          <cell r="E21170">
            <v>750577304060</v>
          </cell>
          <cell r="F21170" t="str">
            <v xml:space="preserve">Realizar estudios de prefactibilidad, factibilidad para Dotar de kits de maquinaria verde para la parte rural del municipio de Puerto Lleras (Meta)  </v>
          </cell>
        </row>
        <row r="21171">
          <cell r="E21171">
            <v>750577304064</v>
          </cell>
          <cell r="F21171" t="str">
            <v>Acceder a servicios de extensión agropecuaria en el municipio de Puerto Lleras, que contemple servicio de apoyo continuo al pequeño y mediano productor.</v>
          </cell>
        </row>
        <row r="21172">
          <cell r="E21172">
            <v>750577304076</v>
          </cell>
          <cell r="F21172" t="str">
            <v>Acceder prioritariamente a programas de créditos y de fomento, y normalización de cartera para proyectos agropecuarios en el municipio de Puerto Lleras</v>
          </cell>
        </row>
        <row r="21173">
          <cell r="E21173">
            <v>750577304080</v>
          </cell>
          <cell r="F21173" t="str">
            <v xml:space="preserve">Implementar programas de abastecimiento de alimentos que no se dan en la región, con asistencia técnica que desarrollen la producción de nuevos productos  en el Municipio de Puerto Lleras  </v>
          </cell>
        </row>
        <row r="21174">
          <cell r="E21174">
            <v>750577304091</v>
          </cell>
          <cell r="F21174" t="str">
            <v xml:space="preserve">Fortalecer los sistemas productivos de plátano, maracuyá, yuca, caña, maíz y piña en el municipio de Puerto Lleras que permita aumentar la producción de los pequeños y medianos productores </v>
          </cell>
        </row>
        <row r="21175">
          <cell r="E21175">
            <v>750577304143</v>
          </cell>
          <cell r="F21175" t="str">
            <v>Implementar los sistemas productivos con potencial comercial de  cacao, papaya, aguacate, citricos, guayaba, mango en el municipio de Puerto Lleras que permita aumentar la producción de los pequeños y medianos</v>
          </cell>
        </row>
        <row r="21176">
          <cell r="E21176">
            <v>750577304146</v>
          </cell>
          <cell r="F21176" t="str">
            <v>Realizar los estudios, diseños, y construcción de  Centro de Acopio para los pequeños productores de la zona rural del municipio de Puerto Lleras (Meta)</v>
          </cell>
        </row>
        <row r="21177">
          <cell r="E21177">
            <v>750577304147</v>
          </cell>
          <cell r="F21177" t="str">
            <v>Realizar estudios de prefactibilidad, factibilidad, estudios y diseños, y la construcción de plantas de transformación de productos agropecuarios operado por los productores del municipio Puerto Lleras</v>
          </cell>
        </row>
        <row r="21178">
          <cell r="E21178">
            <v>750577304157</v>
          </cell>
          <cell r="F21178" t="str">
            <v xml:space="preserve">Fortalecer los sistemas productivos Bovino, Caprinos, Porcino, especies menores, apicultura  en el municipio de Puerto Lleras que permita aumentar la producción de los pequeños y medianos productores </v>
          </cell>
        </row>
        <row r="21179">
          <cell r="E21179">
            <v>750590289380</v>
          </cell>
          <cell r="F21179" t="str">
            <v xml:space="preserve">Fortalecer los sistemas productivos Piña, Cacao, ahuyama y platano, en el municipio de Puerto Rico, Meta que permita aumentar la producción de los pequeños y medianos productores </v>
          </cell>
        </row>
        <row r="21180">
          <cell r="E21180">
            <v>750590289384</v>
          </cell>
          <cell r="F21180" t="str">
            <v xml:space="preserve">Implementar los sistemas productivos con potencial comercial de citricos,maiz, yuca, aromaticas, sabila, aguacate, patilla,maracuya, papaya y chontaduro en el municipio de Puerto Rico, Meta que permita aumentar la producción de los pequeños y medianos </v>
          </cell>
        </row>
        <row r="21181">
          <cell r="E21181">
            <v>750590289391</v>
          </cell>
          <cell r="F21181" t="str">
            <v>Fortalecer los sistemas productivos bovinos y porcinos en el municipio de Puerto Rico, Meta que permita aumentar la producción de los pequeños y medianos productores</v>
          </cell>
        </row>
        <row r="21182">
          <cell r="E21182">
            <v>750590289396</v>
          </cell>
          <cell r="F21182" t="str">
            <v xml:space="preserve">Fortalecer los sistemas productivos caprino,piscicola,apicola y avicultura en el municipio de Puerto Rico, Meta que permita aumentar la producción de los pequeños y medianos productores </v>
          </cell>
        </row>
        <row r="21183">
          <cell r="E21183">
            <v>750590289418</v>
          </cell>
          <cell r="F21183" t="str">
            <v>Realizar estudios de prefactibilidad, factibilidad, estudios y diseños, y la construcción y/o fortalecimiento  de centros de acopios agropecuarios operado por los productores del municipio Puerto Rico, Meta</v>
          </cell>
        </row>
        <row r="21184">
          <cell r="E21184">
            <v>750590289448</v>
          </cell>
          <cell r="F21184" t="str">
            <v>Realizar estudios de prefactibilidad, factibilidad, estudios y diseños, para la  construcción de plantas de transformación de productos agropecuarios y plantas de beneficios animal y adecuados con normatividad legal vigente operado por los productores del municipio Puerto Rico, Meta</v>
          </cell>
        </row>
        <row r="21185">
          <cell r="E21185">
            <v>750590289473</v>
          </cell>
          <cell r="F21185" t="str">
            <v>Diseñar e implementar una estrategia para la recuperación, uso, conservación y mejoramiento de las semillas nativas, criollas y ancestrales en el municipio de Puerto Rico, Meta</v>
          </cell>
        </row>
        <row r="21186">
          <cell r="E21186">
            <v>750590289500</v>
          </cell>
          <cell r="F21186" t="str">
            <v>Diseñar e implementar un banco de semen para el mejoramiento genetico en el municipio de Puerto Rico, Meta</v>
          </cell>
        </row>
        <row r="21187">
          <cell r="E21187">
            <v>750590289545</v>
          </cell>
          <cell r="F21187" t="str">
            <v>Acceder a servicios de extensión agropecuaria en el municipio de Puerto Rico, Meta, que contemple servicio de apoyo continuo al pequeño y mediano productor.</v>
          </cell>
        </row>
        <row r="21188">
          <cell r="E21188">
            <v>750590289575</v>
          </cell>
          <cell r="F21188" t="str">
            <v>Realizar capacitaciones, promoción y asesoría técnica a los campesinos, para que preserven los recursos naturales en sus predios rurales y el medio ambiente en el municipio de Puerto Rico – Meta, con énfasis en los incentivos por pagos por servicios ambientales y compensación con bonos verdes</v>
          </cell>
        </row>
        <row r="21189">
          <cell r="E21189">
            <v>750590289616</v>
          </cell>
          <cell r="F21189" t="str">
            <v>Gestionar el acceso para la adquisición de insumos agropecuarios para los productores del municipio de Puerto Rico, Meta</v>
          </cell>
        </row>
        <row r="21190">
          <cell r="E21190">
            <v>750590289621</v>
          </cell>
          <cell r="F21190" t="str">
            <v>Gestionar la priorización de mayores porcentajes de presupuestos de recursos públicos para la inversión y reactivación del campo.</v>
          </cell>
        </row>
        <row r="21191">
          <cell r="E21191">
            <v>750590289636</v>
          </cell>
          <cell r="F21191" t="str">
            <v>Implementar estrategias de comercialización para los pequeños y medianos productores, en el municipio de Puerto Rico, Meta</v>
          </cell>
        </row>
        <row r="21192">
          <cell r="E21192">
            <v>750590289718</v>
          </cell>
          <cell r="F21192" t="str">
            <v>Dotar de un bote remolcador metalico de 4 toneladas y un motor fuera de borda de 75 Caballos de fuerza, que beneficie a las veredas del núcleo chispas del municipio de Puerto Rico – Meta</v>
          </cell>
        </row>
        <row r="21193">
          <cell r="E21193">
            <v>750590289725</v>
          </cell>
          <cell r="F21193" t="str">
            <v>Fomentar la creación y/o fortalecimiento de cooperativas, asociaciones y organizaciones sociales de productores agropecuarios del municipio de Puerto Rico, Meta</v>
          </cell>
        </row>
        <row r="21194">
          <cell r="E21194">
            <v>750590289855</v>
          </cell>
          <cell r="F21194" t="str">
            <v>Gestionar un acceso prioritario a programas de créditos y de fomento, y normalización de cartera para proyectos agropecuarios en el municipio de Puerto Rico, Meta</v>
          </cell>
        </row>
        <row r="21195">
          <cell r="E21195">
            <v>750590289931</v>
          </cell>
          <cell r="F21195" t="str">
            <v>Formular e implementar proyectos productivos integrales en la líneas de ecoturismo, agroturismo y sistemas productivos sostenibles(conservación, restauración ambiental) en las areas protegidas y no protegidas en el municipio de Puerto Rico, Meta.</v>
          </cell>
        </row>
        <row r="21196">
          <cell r="E21196">
            <v>750590289957</v>
          </cell>
          <cell r="F21196" t="str">
            <v>Promover y fortalecer las actividades de manufactura, marroquinería, artesanía y ebanistería que generen ingresos a la población dedicada a estos oficios en el municipio de Puerto Rico, Meta.</v>
          </cell>
        </row>
        <row r="21197">
          <cell r="E21197">
            <v>750590290013</v>
          </cell>
          <cell r="F21197" t="str">
            <v>Realizar estudios de prefactibilidad, y factibilidad, e implementar proyectos productivos forestales con fines de aprovechamiento para el municipio de Puerto Rico, Meta</v>
          </cell>
        </row>
        <row r="21198">
          <cell r="E21198">
            <v>750590290045</v>
          </cell>
          <cell r="F21198" t="str">
            <v>Gestionar campañas de formalización donde participe  la camara de comercio, la Dian y las entidades pertinentes.</v>
          </cell>
        </row>
        <row r="21199">
          <cell r="E21199">
            <v>750590290096</v>
          </cell>
          <cell r="F21199" t="str">
            <v>fortalecer los proyectos productivos de las sedes educativas Colegio Alicio Amador Elvirade las veredas Puerto Toledo, Barranco Colorado y la Rivera en el municipio de Puerto Rico – Meta.</v>
          </cell>
        </row>
        <row r="21200">
          <cell r="E21200">
            <v>750590290103</v>
          </cell>
          <cell r="F21200" t="str">
            <v>Gestionar la presencia local de empresas que presten servicios de laboratorios de diagnósticos agropecuarios en el municipio de Puerto Rico – Meta.</v>
          </cell>
        </row>
        <row r="21201">
          <cell r="E21201">
            <v>750590290116</v>
          </cell>
          <cell r="F21201" t="str">
            <v>Desarrollar proyectos de riego intrapredial para los pequeños productores del municipio de Puerto Rico – Meta.</v>
          </cell>
        </row>
        <row r="21202">
          <cell r="E21202">
            <v>750590290138</v>
          </cell>
          <cell r="F21202" t="str">
            <v>Implementar y certificar programas de capacitación para el trabajo,  programas de operacion y mantenimiento de activos productivos en el Municipio de Puerto Rico -Meta</v>
          </cell>
        </row>
        <row r="21203">
          <cell r="E21203">
            <v>750711296829</v>
          </cell>
          <cell r="F21203" t="str">
            <v>Gestionar proyectos de sistemas de riego de microirrigacion para el municipio de Vista Hermosa, Meta.</v>
          </cell>
        </row>
        <row r="21204">
          <cell r="E21204">
            <v>750711296849</v>
          </cell>
          <cell r="F21204" t="str">
            <v xml:space="preserve">Crear 74 granjas agropecuarias mediante el diseño de granjas demostrativas, autosuficientes y sostenibles con sistemas agroforestales y silvopastoriles en la Zona rural del municipio de Vista Hermosa – Meta </v>
          </cell>
        </row>
        <row r="21205">
          <cell r="E21205">
            <v>750711296890</v>
          </cell>
          <cell r="F21205" t="str">
            <v>Establecer proyectos productivos de frutales, café, cacao, árboles maderables, caña panelera y cultivos agroindustriales, con enfoque diferencial para mejorar las condiciones de vida de las familias de la zona rural del Municipio de vistahermosa – Meta</v>
          </cell>
        </row>
        <row r="21206">
          <cell r="E21206">
            <v>750711296942</v>
          </cell>
          <cell r="F21206" t="str">
            <v>Implementar proyectos de  reforestación comercial y productos no maderables del bosque con especies nativas e introducidas para disminuir la tala y proteger el medio ambiente del area rural del municipio de Vistahermosa – Meta</v>
          </cell>
        </row>
        <row r="21207">
          <cell r="E21207">
            <v>750711297182</v>
          </cell>
          <cell r="F21207" t="str">
            <v>Implementar proyectos de agricultura orgánica,  que permitan el acceso a sellos de calidad de productos agricolas del municipio de Vistahermosa - Meta</v>
          </cell>
        </row>
        <row r="21208">
          <cell r="E21208">
            <v>750711297204</v>
          </cell>
          <cell r="F21208" t="str">
            <v xml:space="preserve">Implementar banco de semillas nativas con abonos orgánicos  y sistemas agroforestales en 9 granjas demostrativas del municipio de Vista Hermosa – Meta </v>
          </cell>
        </row>
        <row r="21209">
          <cell r="E21209">
            <v>750711297300</v>
          </cell>
          <cell r="F21209" t="str">
            <v>Mejorar la produccion ganadera de pequeños y medianos productores, mediante la implementacion de proyectos silvopastoriles de las veredas del municipio de Vistahermosa - Meta</v>
          </cell>
        </row>
        <row r="21210">
          <cell r="E21210">
            <v>750711297371</v>
          </cell>
          <cell r="F21210" t="str">
            <v xml:space="preserve"> Diseñar e implementar un programa de mejoramiento genético de especies de importancia económica en el municipio de Vista Hermosa, Meta.</v>
          </cell>
        </row>
        <row r="21211">
          <cell r="E21211">
            <v>750711297448</v>
          </cell>
          <cell r="F21211" t="str">
            <v xml:space="preserve">Formular e implementar participativamente Planes de Ordenamiento Ecoturisticos con énfasis comunitario en el municipio de Vista Hermosa – Meta </v>
          </cell>
        </row>
        <row r="21212">
          <cell r="E21212">
            <v>750711297453</v>
          </cell>
          <cell r="F21212" t="str">
            <v>Realizar estudios de prefactibilidad, factibilidad, estudios y diseños y la construcción centro de transformación de la madera comercial, del municipio de Vistahermosa – Meta.</v>
          </cell>
        </row>
        <row r="21213">
          <cell r="E21213">
            <v>750711297565</v>
          </cell>
          <cell r="F21213" t="str">
            <v>Realizar estudios de prefactibilidad, factibilidad, estudios y diseños y construcción de un complejo ganadero y pecuario para la comercialización de ganado bovino y otras especies animales ( porcinos, caprinos, equinos, mulares, aves) en el municipio de Vista Hermosa, Meta.</v>
          </cell>
        </row>
        <row r="21214">
          <cell r="E21214">
            <v>750711297661</v>
          </cell>
          <cell r="F21214" t="str">
            <v>Dotar de bancos de maquinaria agrícola, para optmizar el trabajo en el campo del Municipio de Vistahermosa – Meta</v>
          </cell>
        </row>
        <row r="21215">
          <cell r="E21215">
            <v>750711297711</v>
          </cell>
          <cell r="F21215" t="str">
            <v>Realizar estudios de prefactibilidad, factibilidad, estudios y diseños y construcción de 6 centros de insumos y servicios agropecuarios en el Municipio de Vistahermosa, Meta.</v>
          </cell>
        </row>
        <row r="21216">
          <cell r="E21216">
            <v>750711297868</v>
          </cell>
          <cell r="F21216" t="str">
            <v xml:space="preserve">Apoyar los proyectos productivos mediante la prestación del servicio de extensión rural para mejorar la producción agropecuaria, la generación de ingresos y la calidad de vida de los productores y mujeres rurales, grupos asociativos del municipio de Vista Hermosa – Meta.             </v>
          </cell>
        </row>
        <row r="21217">
          <cell r="E21217">
            <v>750711297905</v>
          </cell>
          <cell r="F21217" t="str">
            <v>Constituir  y fortalecer cooperativas agropecuarias y  organizaciones socio productivas en el municipio de Vistahermosa - Meta</v>
          </cell>
        </row>
        <row r="21218">
          <cell r="E21218">
            <v>750711297930</v>
          </cell>
          <cell r="F21218" t="str">
            <v>Promover un programa de creditos especiales para la población rural sin titulos de propiedad en el municipio de Vista Hermosa – Meta</v>
          </cell>
        </row>
        <row r="21219">
          <cell r="E21219">
            <v>750711297940</v>
          </cell>
          <cell r="F21219" t="str">
            <v>Generar una estrategia, para el aseguramiento  de cultivos por riesgo de cosecha y poscosecha, mediante un seguro para los agricultores del municipio de Vistahermosa - Meta</v>
          </cell>
        </row>
        <row r="21220">
          <cell r="E21220">
            <v>750711297974</v>
          </cell>
          <cell r="F21220" t="str">
            <v>Constituir fondos rotatorios agropecuarios con subsidios a través de capital semilla para las asociaciones de productores y JAC del municipio de Vista Hermosa - Meta</v>
          </cell>
        </row>
        <row r="21221">
          <cell r="E21221">
            <v>750711297996</v>
          </cell>
          <cell r="F21221" t="str">
            <v>Capacitar en emprendimiento comunitario a las JAC y grupos asociativos, para el aprovechamiento turístico de los escenarios naturales del municipio de Vistahermosa – Meta.</v>
          </cell>
        </row>
        <row r="21222">
          <cell r="E21222">
            <v>750711298020</v>
          </cell>
          <cell r="F21222" t="str">
            <v xml:space="preserve">Apoyar administrativa y financieramente la creación de microempresa rural  en el municipio de Vistahermosa – Meta. </v>
          </cell>
        </row>
        <row r="21223">
          <cell r="E21223">
            <v>750711298032</v>
          </cell>
          <cell r="F21223" t="str">
            <v>Realizar estudios de prefactibilidad, factibilidad, estudios y diseños, para la construcción de centros de acopio, transformación y procesamiento de la producción agropecuaria, del Municipio de Vistahermosa – Meta.</v>
          </cell>
        </row>
        <row r="21224">
          <cell r="E21224">
            <v>750711298056</v>
          </cell>
          <cell r="F21224" t="str">
            <v>Promover la inversión de empresas agroindustriales con tecnología, para la transformación de productos agropecuarios que incluya la obtención de licencias, registro sanitario y código de barras, en la zona rural del municipio de Vistahermosa - Meta</v>
          </cell>
        </row>
        <row r="21225">
          <cell r="E21225">
            <v>750711298114</v>
          </cell>
          <cell r="F21225" t="str">
            <v>Fortalecer la actividad turística de naturaleza en la subregión Macarena – Guaviare , mejorando  los senderos ecológicos que comunican el municipio de Vista Hermosa con el municipio de la Macarena, Puerto Rico y San Juan de Arama para consolidar un producto turístico de la región</v>
          </cell>
        </row>
        <row r="21226">
          <cell r="E21226">
            <v>750711298287</v>
          </cell>
          <cell r="F21226" t="str">
            <v>Crear el fondo municipal de fomento para emprendimiento e innovación de Vista Hermosa, Meta</v>
          </cell>
        </row>
        <row r="21227">
          <cell r="E21227">
            <v>750711298302</v>
          </cell>
          <cell r="F21227" t="str">
            <v>Vincular  laboralmente al personal calificado y no calificado de la región, en planes y programas que se desarrollen en el municipio de Vista Hermosa, Meta.</v>
          </cell>
        </row>
        <row r="21228">
          <cell r="E21228">
            <v>750711298334</v>
          </cell>
          <cell r="F21228" t="str">
            <v>Promover y generar programas de apoyo a la comercialización de productos del municipio a nivel local, regional, nacional e internacional, a través de mercadeo directo en el municipio de Vista hermosa, Meta.</v>
          </cell>
        </row>
        <row r="21229">
          <cell r="E21229">
            <v>750711298351</v>
          </cell>
          <cell r="F21229" t="str">
            <v>Generar estrategias de estabilizació y regulación de precio de insumos agropecuarios, para la estabilidad económica de familias campesinas del municipio de Vistahermosa – Meta</v>
          </cell>
        </row>
        <row r="21230">
          <cell r="E21230">
            <v>750711298360</v>
          </cell>
          <cell r="F21230" t="str">
            <v>Promover la inversión de empresas agroindustriales con tecnología, para la transformación de productos agropecuarias, en la zona rural del municipio de Vistahermosa – Meta.</v>
          </cell>
        </row>
        <row r="21231">
          <cell r="E21231">
            <v>750325320295</v>
          </cell>
          <cell r="F21231" t="str">
            <v>Implementar proyectos de huertas caseras familiares con componentes agrícola, pecuaria (especies menores) para mejorar la producción de alimentos para el autoconsumo y mejorar la nutrición de las familias campesinas e indígenas teniendo en cuenta los saberes culturales y  ancestrales de la comunidades en el municipio de Mapiripan-Meta</v>
          </cell>
        </row>
        <row r="21232">
          <cell r="E21232">
            <v>750325320322</v>
          </cell>
          <cell r="F21232" t="str">
            <v>Implementar mercados de pequeña escala para fomentar comercializacion, el intercambio y disponibilidad de alimentos, entre las comunidades indígenas y los campesinos del área rural  y urbana del municipio de Mapiripan Meta</v>
          </cell>
        </row>
        <row r="21233">
          <cell r="E21233">
            <v>750325320343</v>
          </cell>
          <cell r="F21233" t="str">
            <v xml:space="preserve">Realizar capacitaciones en preparación, conservación y transformación de alimentos para generar una cultura de buenos hábitos alimentarios saludables y balanceados que permitan una alimentación sana y nutricional a  mujeres y hombres de las comunidades campesinas y étnicas del municipio de Mapiripan-Meta </v>
          </cell>
        </row>
        <row r="21234">
          <cell r="E21234">
            <v>750325320363</v>
          </cell>
          <cell r="F21234" t="str">
            <v>Implementar un programa de educación alimentaria y nutricional para motivar buenos habitos alimenticios y una vida sana en la zona rural y urbana del municipio de Mapiripan Meta</v>
          </cell>
        </row>
        <row r="21235">
          <cell r="E21235">
            <v>750325320387</v>
          </cell>
          <cell r="F21235" t="str">
            <v>Mejorar la cobertura, calidad y seguimiento de los programas de complementación alimentaria y nutricional para la población campesina, etnica, afro y vulnerable de la zona rural y urbana del municipio de Mapiripan-Meta</v>
          </cell>
        </row>
        <row r="21236">
          <cell r="E21236">
            <v>750325320436</v>
          </cell>
          <cell r="F21236" t="str">
            <v xml:space="preserve">Implementar un programa de salud nutricional para niños y niñas menores de 5 años, mujeres gestantes y lactantes a miembros de los resguardos del municipio de Mapiripán – Meta </v>
          </cell>
        </row>
        <row r="21237">
          <cell r="E21237">
            <v>750330319316</v>
          </cell>
          <cell r="F21237" t="str">
            <v>Implementar programas de subsidios alimenticios para los 3 resguardos del municipio de Mesetas-Meta</v>
          </cell>
        </row>
        <row r="21238">
          <cell r="E21238">
            <v>750330319329</v>
          </cell>
          <cell r="F21238" t="str">
            <v>Implementar proyectos autosostenibles de huertas caseras campesinas e indígenas para fortalecer la disponibilidad y el consumo de alimentos en las familias del Municipio de Mesetas-Meta</v>
          </cell>
        </row>
        <row r="21239">
          <cell r="E21239">
            <v>750330319356</v>
          </cell>
          <cell r="F21239" t="str">
            <v xml:space="preserve">Implementar 15 granjas integrales que favorezca   el autoconsumo y auto abastecimiento de las familias campesinas e indígenas del Municipio de Mesetas-Meta. </v>
          </cell>
        </row>
        <row r="21240">
          <cell r="E21240">
            <v>750330319427</v>
          </cell>
          <cell r="F21240" t="str">
            <v>Implementar proyectos de veedurías ciudadanas, para el buen manejo y cumplimiento de las normas de los lineamientos de seguridad alimentaria en el municipio de Mesetas Meta</v>
          </cell>
        </row>
        <row r="21241">
          <cell r="E21241">
            <v>750330319441</v>
          </cell>
          <cell r="F21241" t="str">
            <v>Realizar estudios de prefactibilidad, factibilidad, estudios y diseños, y la construcción de una plaza de Mercado colectiva operado por los productores del municipio Mesetas</v>
          </cell>
        </row>
        <row r="21242">
          <cell r="E21242">
            <v>750330319455</v>
          </cell>
          <cell r="F21242" t="str">
            <v xml:space="preserve">Implementar proyectos de mercados comunitarios agrícolas de pequeña escala para las mujeres del Municipio de Mesetas-meta. </v>
          </cell>
        </row>
        <row r="21243">
          <cell r="E21243">
            <v>750330319462</v>
          </cell>
          <cell r="F21243" t="str">
            <v xml:space="preserve">Implementar el lineamiento y la ruta integral de atención a la desnutrición infantil aguda, moderada y severa, en niños y niñas menores de 5 años de comunidades campesinas e indígenas del Municipio de Mesetas-Meta. </v>
          </cell>
        </row>
        <row r="21244">
          <cell r="E21244">
            <v>750330319475</v>
          </cell>
          <cell r="F21244" t="str">
            <v>Implementar programas nutricionales a la población en situación socio económica de vulnerabilidad en el municipio de Mesetas Meta.</v>
          </cell>
        </row>
        <row r="21245">
          <cell r="E21245">
            <v>750330319488</v>
          </cell>
          <cell r="F21245" t="str">
            <v xml:space="preserve">Implementar programas de restaurantes comunitarios en los 12 centros poblados, casco urbano y los 3 resguardos indígenas del Municipio de Mesetas Meta. </v>
          </cell>
        </row>
        <row r="21246">
          <cell r="E21246">
            <v>750330319533</v>
          </cell>
          <cell r="F21246" t="str">
            <v xml:space="preserve">Implementar proyectos culinarios para las familias, con el fin de mejorar la dieta alimentaria en los campesinos e indígenas del Municipio de Mesetas Meta. </v>
          </cell>
        </row>
        <row r="21247">
          <cell r="E21247">
            <v>750330319635</v>
          </cell>
          <cell r="F21247" t="str">
            <v xml:space="preserve">Construir y ampliar la plaza de mercado campesina en el Municipio de Mesetas-Meta, con diseños innovadores de acuerdo con la comercialización de los productos producidos en la zona por los campesinos e indígenas. </v>
          </cell>
        </row>
        <row r="21248">
          <cell r="E21248">
            <v>750350308588</v>
          </cell>
          <cell r="F21248" t="str">
            <v>Implementar proyectos de huertas caseras familiares con componente agrícola y pecuario con enfoque diferencial para mejorar la disponibilidad de alimentos y la nutrición en familias campesinas e indígenas de la zona rural del municipio de La Macarena-Meta</v>
          </cell>
        </row>
        <row r="21249">
          <cell r="E21249">
            <v>750350308622</v>
          </cell>
          <cell r="F21249" t="str">
            <v>Implementar mercados comunitarios de pequeña escala para fomentar el intercambio de productos y venta de excedentes agropecuarios que permitan mejorar la disponibilidad de alimentos a las comunidades campesinas e indígenas de la zona rural del municipio de La Macarena-Meta</v>
          </cell>
        </row>
        <row r="21250">
          <cell r="E21250">
            <v>750350308712</v>
          </cell>
          <cell r="F21250" t="str">
            <v>Realizar estudios de prefactibilidad, factibilidad, estudios y diseños, adecuacion, construcción y dotacion  de dos plazas de mercado en el municipio La Macarena, Meta.</v>
          </cell>
        </row>
        <row r="21251">
          <cell r="E21251">
            <v>750350308718</v>
          </cell>
          <cell r="F21251" t="str">
            <v xml:space="preserve">Mejorar la calidad y cobertura de los programas de complementación alimentaria y nutricional para la población vulnerable de la zona rural del municipio de La Macaren-Meta. </v>
          </cell>
        </row>
        <row r="21252">
          <cell r="E21252">
            <v>750350308737</v>
          </cell>
          <cell r="F21252" t="str">
            <v>Capacitar a hombres y mujeres de las diferentes comunidades indígenas en cocina tradicional indígena para recuperar y sostener la cultura alimentaria étnica en el municipio de La Macarena-Meta</v>
          </cell>
        </row>
        <row r="21253">
          <cell r="E21253">
            <v>750350308749</v>
          </cell>
          <cell r="F21253" t="str">
            <v>Capacitar a las comunidades campesinas en cocina tradicional criolla para rescatar y mantener los conocimientos culinarios de los habitantes del municipio de La Macarena-Meta</v>
          </cell>
        </row>
        <row r="21254">
          <cell r="E21254">
            <v>750350308852</v>
          </cell>
          <cell r="F21254" t="str">
            <v>Implementar un programa de educación alimentaria y nutricional en la zona rural del municipio de La Macarena-Meta</v>
          </cell>
        </row>
        <row r="21255">
          <cell r="E21255">
            <v>750350308875</v>
          </cell>
          <cell r="F21255" t="str">
            <v>Diseñar y elaborar un documento que recopile los conocimientos de la gastronomía ancestral de los pueblos indígenas y la comida criolla de la región para obtener la pervivencia de las artes culinarias en el municipio de La Macarena-Meta</v>
          </cell>
        </row>
        <row r="21256">
          <cell r="E21256">
            <v>750350308887</v>
          </cell>
          <cell r="F21256" t="str">
            <v>Apoyar la instalación de huertas y cultivos de plantas medicinales mediante el suministro de semillas, insumos para la práctica cultural en medicina tradicional de las diferentes comunidades indígenas del municipio de la Macarena Meta.</v>
          </cell>
        </row>
        <row r="21257">
          <cell r="E21257">
            <v>750370302050</v>
          </cell>
          <cell r="F21257" t="str">
            <v>Realizar estudios de prefactibilidad, factibilidad, estudios y diseños,  construir y dotar dos plazas de mercado en el Municipio De Uribe - Meta</v>
          </cell>
        </row>
        <row r="21258">
          <cell r="E21258">
            <v>750370302672</v>
          </cell>
          <cell r="F21258" t="str">
            <v xml:space="preserve">Formular e implementar la política pública de seguridad alimentaria y nutricional del municipio de Uribe-Meta para brindar seguridad alimentaria y nutricional de todas las comunidades campesinas e indígenas que habitan en el municipio </v>
          </cell>
        </row>
        <row r="21259">
          <cell r="E21259">
            <v>750370303519</v>
          </cell>
          <cell r="F21259" t="str">
            <v>Implementar proyectos de huertas caseras familiares con componentes agrícola, pecuaria-especies menores, plantas aromáticas,  para mejorar la producción de alimentos para el autoconsumo y mejorar la nutrición de las familias campesinas e indígenas teniendo en cuenta los saberes culturales y  ancestrales de las comunidades en el municipio de Uribe-Meta</v>
          </cell>
        </row>
        <row r="21260">
          <cell r="E21260">
            <v>750370303524</v>
          </cell>
          <cell r="F21260" t="str">
            <v>Mejorar la calidad y cobertura de los programas de complementación alimentaria y nutricional para la población vulnerable de las comunidades campesinas y étnicas de la zona rural del municipio deUribe-Meta</v>
          </cell>
        </row>
        <row r="21261">
          <cell r="E21261">
            <v>750370303531</v>
          </cell>
          <cell r="F21261" t="str">
            <v>Realizar capacitaciones en preparación, conservación y transformación de alimentos para generar una cultura de buenos hábitos alimentarios saludables y balanceados que permitan una alimentación sana y nutricional a las comunidades campesinas y étnicas del municipio de Uribe-Meta reconociendo la cultura alimentaria y saberes étnicos de cada pueblo indígena (Misak, Embera Chami y Nasa)</v>
          </cell>
        </row>
        <row r="21262">
          <cell r="E21262">
            <v>750370303547</v>
          </cell>
          <cell r="F21262" t="str">
            <v>Implementar mercados de pequeña escala para fomentar el intercambio y disponibilidad de alimentos (Trueque), entre las cinco comunidades indígenas y los campesinos del área rural del municipio de Uribe-Meta</v>
          </cell>
        </row>
        <row r="21263">
          <cell r="E21263">
            <v>750370303551</v>
          </cell>
          <cell r="F21263" t="str">
            <v>Diseñar e implementar un programa de educación  para recuperar, afirmar y sostener la cultura de la alimentación ancestral de las cinco comunidades indígenas del municipio de Uribe-Meta con base en la normatividad indígena</v>
          </cell>
        </row>
        <row r="21264">
          <cell r="E21264">
            <v>750370303966</v>
          </cell>
          <cell r="F21264" t="str">
            <v>Construir el centro de vida del adulto mayor para asegurarles el bienestar integral y la atención en salud mental en la inspección de la julia del municipio de Uribe Meta.</v>
          </cell>
        </row>
        <row r="21265">
          <cell r="E21265">
            <v>750450291890</v>
          </cell>
          <cell r="F21265" t="str">
            <v xml:space="preserve">Implementar proyectos de huerta casera para el autoconsumo de alimentos en la zona rural del Municipio de Puerto Concordia. </v>
          </cell>
        </row>
        <row r="21266">
          <cell r="E21266">
            <v>750450291913</v>
          </cell>
          <cell r="F21266" t="str">
            <v>Realizar estudios de prefactibilidad, factibilidad, estudios y diseños, construcción, dotar y poner en marcha 1 plaza de mercado en la cabecera del municipio de Puerto Concordia, Meta.</v>
          </cell>
        </row>
        <row r="21267">
          <cell r="E21267">
            <v>750450291932</v>
          </cell>
          <cell r="F21267" t="str">
            <v xml:space="preserve">Mejorar calidad y cobertura de programas de alimentación que favorezcan la nutrición de los niños y niñas menores de 5 años. </v>
          </cell>
        </row>
        <row r="21268">
          <cell r="E21268">
            <v>750450291958</v>
          </cell>
          <cell r="F21268" t="str">
            <v xml:space="preserve">Implementar programas de educación alimentaria y nutricional en la zona rural de Puerto Concordia, Meta. </v>
          </cell>
        </row>
        <row r="21269">
          <cell r="E21269">
            <v>750450292095</v>
          </cell>
          <cell r="F21269" t="str">
            <v xml:space="preserve">Implementar programas de alimentación saludable y nutritiva subsidiada para mujeres gestantes, lactantes, niños y niñas menores de 5 años </v>
          </cell>
        </row>
        <row r="21270">
          <cell r="E21270">
            <v>750450292230</v>
          </cell>
          <cell r="F21270" t="str">
            <v>Gestionar la articulación intersectorial para ampliación de cupos en el Hogar geriátrico con prioridad para los adultos mayores del área rural y rural dispersa, del municipio de Puerto Concordia - Meta</v>
          </cell>
        </row>
        <row r="21271">
          <cell r="E21271">
            <v>750577304013</v>
          </cell>
          <cell r="F21271" t="str">
            <v>Implementar un programa   que fomente la Agricultura Familiar y Campesina que incluya granjas familiares integrales agroecológicas en el municipio de Puerto Lleras (Meta)</v>
          </cell>
        </row>
        <row r="21272">
          <cell r="E21272">
            <v>750577304023</v>
          </cell>
          <cell r="F21272" t="str">
            <v xml:space="preserve">Implementar un sistema de capacitación a la población del Municipio de Puerto Lleras (Meta) en higiene, salubridad y manejo de alimentos. </v>
          </cell>
        </row>
        <row r="21273">
          <cell r="E21273">
            <v>750577304047</v>
          </cell>
          <cell r="F21273" t="str">
            <v xml:space="preserve">Implementar estrategias de formación en temas de prácticas protectoras en salud, alimentación y nutrición, dirigido a la comunidad campesina del Municipio de Puerto Lleras. </v>
          </cell>
        </row>
        <row r="21274">
          <cell r="E21274">
            <v>750577304066</v>
          </cell>
          <cell r="F21274" t="str">
            <v>Implementar proyectos de huertas caseras para fortalecer la disponibilidad y el consumo de alimentos en la zona rural del municipio de Puerto Lleras</v>
          </cell>
        </row>
        <row r="21275">
          <cell r="E21275">
            <v>750577304108</v>
          </cell>
          <cell r="F21275" t="str">
            <v xml:space="preserve">Implementar mercados campesinos de pequeña escala por núcleo veredal para optimizar la producción, mercadeo y recursos de alimentos locales en la zona rural del Municipio de Puerto Lleras. </v>
          </cell>
        </row>
        <row r="21276">
          <cell r="E21276">
            <v>750577304121</v>
          </cell>
          <cell r="F21276" t="str">
            <v>Contratar nutricionista con la entidad competente para la zona rural del municipio de Puerto Lleras (Meta)</v>
          </cell>
        </row>
        <row r="21277">
          <cell r="E21277">
            <v>750577304128</v>
          </cell>
          <cell r="F21277" t="str">
            <v>Ampliar la cobertura de programas subsidiados de alimentación y nutrición, que faciliten el acceso a alimentos de la canasta básica familiar, para la zona rural del municipio de Puerto Lleras (Meta)</v>
          </cell>
        </row>
        <row r="21278">
          <cell r="E21278">
            <v>750577304153</v>
          </cell>
          <cell r="F21278" t="str">
            <v>Realizar los estudios, diseños, y construcción de una plaza campesina en el  municipio de Puerto Lleras (Meta)</v>
          </cell>
        </row>
        <row r="21279">
          <cell r="E21279">
            <v>750590289374</v>
          </cell>
          <cell r="F21279" t="str">
            <v>Implementar proyectos de cría de especies menores para mejorar la disponibilidad y el consumo de proteínas en la dieta básica para los habitantes de la zona rural del municipio de Puerto Rico – Meta.</v>
          </cell>
        </row>
        <row r="21280">
          <cell r="E21280">
            <v>750590289399</v>
          </cell>
          <cell r="F21280" t="str">
            <v>Mejorar la calidad y cobertura de los programas de complementación alimentaria y nutricional para la población vulnerable de la zona rural del municipio de Puerto Rico-Meta</v>
          </cell>
        </row>
        <row r="21281">
          <cell r="E21281">
            <v>750590289421</v>
          </cell>
          <cell r="F21281" t="str">
            <v>Implementar el lineamiento y la ruta integral de atención a la desnutrición infantil aguda, moderada y severa, en niños y niñas menores de cinco años de la zona rural del municipio de Puerto Rico – Meta.</v>
          </cell>
        </row>
        <row r="21282">
          <cell r="E21282">
            <v>750590289469</v>
          </cell>
          <cell r="F21282" t="str">
            <v>Implementar proyectos de huertas caseras para fortalecer la disponibilidad y el consumo de alimentos en la zona rural del municipio de Puerto Rico – Meta.</v>
          </cell>
        </row>
        <row r="21283">
          <cell r="E21283">
            <v>750590289541</v>
          </cell>
          <cell r="F21283" t="str">
            <v>Implementar seis granjas comunitarias demostrativas integrales autosostenibles y agroecológicas, en la zona rural del municipio de Puerto Rico - Meta</v>
          </cell>
        </row>
        <row r="21284">
          <cell r="E21284">
            <v>750590289610</v>
          </cell>
          <cell r="F21284" t="str">
            <v>Implementar un programa de educación alimentaria y nutricional en la zona rural de Puerto Rico Meta</v>
          </cell>
        </row>
        <row r="21285">
          <cell r="E21285">
            <v>750590289657</v>
          </cell>
          <cell r="F21285" t="str">
            <v>Implementar mercados campesinos comunitarios de pequeña escala por núcleo veredal para fomentar el intercambio y la disponibilidad de alimentos en la zona rural del municipio de Puerto Rico-Meta</v>
          </cell>
        </row>
        <row r="21286">
          <cell r="E21286">
            <v>750711296783</v>
          </cell>
          <cell r="F21286" t="str">
            <v>Implementar y fortalecer la huerta familiar para proveer los alimentos y mejorar la nutrición de las comunidades mediante un componente agrícola y pecuario con las semillas nativas, plantas medicinales y especies menores que se adapten a la región del municipio de Vistahermosa - Meta</v>
          </cell>
        </row>
        <row r="21287">
          <cell r="E21287">
            <v>750711296803</v>
          </cell>
          <cell r="F21287" t="str">
            <v>Implementar  mercados campesinos de pequeña escala para mejorar la disponibilidad de alimentos, intercambio de excedentes de la huertas en los 9 núcleos veredales y el casco urbano del municipio de Vista Hermosa-Meta</v>
          </cell>
        </row>
        <row r="21288">
          <cell r="E21288">
            <v>750711296836</v>
          </cell>
          <cell r="F21288" t="str">
            <v>Capacitar en manipulación, preparación transformación y conservación de alimentos y buenos hábitos alimentarios que contribuyan a mejorar la nutrición de los hogares del municipio de Vista Hermosa-Meta, priorizando a las mujeres gestantes y lactantes con el propósito de disminuir el riesgo de desnutrición infantil en los niños y niñas de 0 a 5 años</v>
          </cell>
        </row>
        <row r="21289">
          <cell r="E21289">
            <v>750711296906</v>
          </cell>
          <cell r="F21289" t="str">
            <v>Mejorar y ampliar la calidad y cobertura de los programas de complementación alimentaria y nutricional para la población vulnerable de la zona rural del municipio de Vista Hermosa-Meta</v>
          </cell>
        </row>
        <row r="21290">
          <cell r="E21290">
            <v>750711297264</v>
          </cell>
          <cell r="F21290" t="str">
            <v>Implementar 9 granjas demostrativas autosostenibles, agroecológicas con producción diversificada agropecuaria destinadas al autoconsumo en los 9 núcleos veredales del municipio de Vista Hermosa-Meta</v>
          </cell>
        </row>
        <row r="21291">
          <cell r="E21291">
            <v>750325320281</v>
          </cell>
          <cell r="F21291" t="str">
            <v>Construir salones comunales para las comunidades indígenas del municipio de Mapiripan - Meta</v>
          </cell>
        </row>
        <row r="21292">
          <cell r="E21292">
            <v>750325320298</v>
          </cell>
          <cell r="F21292" t="str">
            <v>Fortalecer con planes, programas y proyecto con enfoque diferencial a la plataforma juvenil y ampliar la cobertura e incidencia para las comunidades indígenas del municipio de Mapiripán - Meta</v>
          </cell>
        </row>
        <row r="21293">
          <cell r="E21293">
            <v>750325320302</v>
          </cell>
          <cell r="F21293" t="str">
            <v>Fortalecer con planes, programas y proyecto a la plataforma juvenil y ampliar la cobertura e incidencia a las inspecciones de Mapiripán - Meta</v>
          </cell>
        </row>
        <row r="21294">
          <cell r="E21294">
            <v>750325320329</v>
          </cell>
          <cell r="F21294" t="str">
            <v>Articular el Plan de Vida de las comunidades indígenas del municipio de Mapiripán - Meta con el Plan de Desarrollo Municipal</v>
          </cell>
        </row>
        <row r="21295">
          <cell r="E21295">
            <v>750325320342</v>
          </cell>
          <cell r="F21295" t="str">
            <v>Implementar el desminado humanitario en el municipio de Mapiripán – Meta</v>
          </cell>
        </row>
        <row r="21296">
          <cell r="E21296">
            <v>750325320349</v>
          </cell>
          <cell r="F21296" t="str">
            <v>Gestionar el nombramiento de los inspectores de policía en el área rural del municipio de Mapiripán – Meta ante las autoridades gubernamentales del nivel municipal y departamental</v>
          </cell>
        </row>
        <row r="21297">
          <cell r="E21297">
            <v>750325320365</v>
          </cell>
          <cell r="F21297" t="str">
            <v>Solicitar a nivel nacional a la unidad para las victimas las respuestas ante las solicitudes de retornos y reubicación individuales y colectivas de la población del municipio de Mapiripán</v>
          </cell>
        </row>
        <row r="21298">
          <cell r="E21298">
            <v>750325320372</v>
          </cell>
          <cell r="F21298" t="str">
            <v>Desarrollar procesos de fortalecimiento del gobierno propio de las comunidades indígenas dl municipio de Mapiripán - Meta</v>
          </cell>
        </row>
        <row r="21299">
          <cell r="E21299">
            <v>750325320376</v>
          </cell>
          <cell r="F21299" t="str">
            <v>Implementar estrategias para la integración intercultural de los pueblos indígenas del municipio de Mapiripan - Meta</v>
          </cell>
        </row>
        <row r="21300">
          <cell r="E21300">
            <v>750325320381</v>
          </cell>
          <cell r="F21300" t="str">
            <v>Efectuar procesos de pedagogía del acuerdo de paz y avances en la implementación a la población de Mapiripán - Meta</v>
          </cell>
        </row>
        <row r="21301">
          <cell r="E21301">
            <v>750325320382</v>
          </cell>
          <cell r="F21301" t="str">
            <v xml:space="preserve">Agilizar mecanismos de verdad, justicia y reparación, recibir respuesta de la Defensoría, la Unidad para Víctimas y Unidad de Busqueda de Personas Desaparecidas de las denuncias por desaparición forzada hecha por la comunidad Charco Caimán-Mapiripán-Meta. </v>
          </cell>
        </row>
        <row r="21302">
          <cell r="E21302">
            <v>750325320392</v>
          </cell>
          <cell r="F21302" t="str">
            <v>Generar procesos de formación para hombres y mujeres y actividades que promuevan la equidad de género en el municipio de Mapiripan - Meta</v>
          </cell>
        </row>
        <row r="21303">
          <cell r="E21303">
            <v>750325320396</v>
          </cell>
          <cell r="F21303" t="str">
            <v>Implementar jornadas de registro, atención y asistencia para las víctimas del conflicto armado interno a cada una de las inspecciones del municipio de Mapiripan - Meta, con una periodicidad mínima semestral</v>
          </cell>
        </row>
        <row r="21304">
          <cell r="E21304">
            <v>750325320403</v>
          </cell>
          <cell r="F21304" t="str">
            <v>Activar el comité de derechos humanos y gestionar las corresponsalías a nivel veredal en el municipio de Mapiripán - Meta</v>
          </cell>
        </row>
        <row r="21305">
          <cell r="E21305">
            <v>750325320408</v>
          </cell>
          <cell r="F21305" t="str">
            <v xml:space="preserve">Realizar jornadas de registro de personas desaparecidas y aclaración del estado de los casos existentes en municipio de Mapiripán - Meta. </v>
          </cell>
        </row>
        <row r="21306">
          <cell r="E21306">
            <v>750325320430</v>
          </cell>
          <cell r="F21306" t="str">
            <v>Elaboración de diagnóstico para la construcción, adecuación y dotación de las casetas comunales del municipio de Mapiripan - Meta</v>
          </cell>
        </row>
        <row r="21307">
          <cell r="E21307">
            <v>750325320431</v>
          </cell>
          <cell r="F21307" t="str">
            <v>Construir, dotar, formar y poner en marcha una emisora comunitaria en el área urbana del municipio de Mapiripan – Meta</v>
          </cell>
        </row>
        <row r="21308">
          <cell r="E21308">
            <v>750330319328</v>
          </cell>
          <cell r="F21308" t="str">
            <v>Construir casas culturales en los 06 centros poblados del Municipio Mesetas</v>
          </cell>
        </row>
        <row r="21309">
          <cell r="E21309">
            <v>750330319345</v>
          </cell>
          <cell r="F21309" t="str">
            <v>Promover espacios  interculturales para los NNJA y adultos en la parte rural del municipio de  Mesetas</v>
          </cell>
        </row>
        <row r="21310">
          <cell r="E21310">
            <v>750330319409</v>
          </cell>
          <cell r="F21310" t="str">
            <v>Fortalecer el Comité de Derechos Humanos y los Conciliadores en Equidad de la zona rural del municipio de Mesetas</v>
          </cell>
        </row>
        <row r="21311">
          <cell r="E21311">
            <v>750330319429</v>
          </cell>
          <cell r="F21311" t="str">
            <v>Generar espacios de mayor participación para las organizaciones sociales en condiciones de vulnerabilidad de la zona rural del municipio de Mesetas Meta</v>
          </cell>
        </row>
        <row r="21312">
          <cell r="E21312">
            <v>750330319443</v>
          </cell>
          <cell r="F21312" t="str">
            <v>Implementar un proceso de Pedagogía para la construcción de Paz en la zona rural del municipio de Mesetas Meta</v>
          </cell>
        </row>
        <row r="21313">
          <cell r="E21313">
            <v>750330319444</v>
          </cell>
          <cell r="F21313" t="str">
            <v>Promover talleres con enfoque al respeto por la diferencia, la crítica y la participación de la oposición política en Mesetas</v>
          </cell>
        </row>
        <row r="21314">
          <cell r="E21314">
            <v>750330319457</v>
          </cell>
          <cell r="F21314" t="str">
            <v>Gestionar el Programa de desminado humanitario en el territorio de los resguardos indigenas y el cabildo indígena Sol Naciente, asi como de la zona rural del municipio de Mesetas Meta.</v>
          </cell>
        </row>
        <row r="21315">
          <cell r="E21315">
            <v>750330319469</v>
          </cell>
          <cell r="F21315" t="str">
            <v>Fortalecer a la defensa civil y el cuerpo de bomberos  en los centros poblados de Jardin de Peñas y San Isidro del municipio de Mesetas Meta</v>
          </cell>
        </row>
        <row r="21316">
          <cell r="E21316">
            <v>750330319602</v>
          </cell>
          <cell r="F21316" t="str">
            <v xml:space="preserve">Implementar programas dirigidos a la mujer rural con enfoque diferencial para su empoderamiento político, económico y de prevención de violencia basada en genero de la zona rural  del municipio de Mesetas </v>
          </cell>
        </row>
        <row r="21317">
          <cell r="E21317">
            <v>750330319634</v>
          </cell>
          <cell r="F21317" t="str">
            <v>Construir un Centro de Memoria Histórica en el centro poblado de Jardín de Peñas en el municipio de Mesetas Meta</v>
          </cell>
        </row>
        <row r="21318">
          <cell r="E21318">
            <v>750330319650</v>
          </cell>
          <cell r="F21318" t="str">
            <v>Promover encuentros deportivos y culturales como eje de la reconciliación, la convivencia, la tolerancia y la no estigmatización en las veredas de Mesetas Meta</v>
          </cell>
        </row>
        <row r="21319">
          <cell r="E21319">
            <v>750330319669</v>
          </cell>
          <cell r="F21319" t="str">
            <v>Construir  una emisora comunitaria en el centro poblado La Guajira del municipio de Mesetas Meta</v>
          </cell>
        </row>
        <row r="21320">
          <cell r="E21320">
            <v>750330319694</v>
          </cell>
          <cell r="F21320" t="str">
            <v xml:space="preserve"> Construir malocas y casa del pensamiento para  los 2 Resguardos del municipio de Mesetas- Meta.</v>
          </cell>
        </row>
        <row r="21321">
          <cell r="E21321">
            <v>750330319699</v>
          </cell>
          <cell r="F21321" t="str">
            <v>Fortalecer las guardias indígenas de los resguardos Villa Lucía, Ondas del Cafre  del municipio de Mesetas Meta.</v>
          </cell>
        </row>
        <row r="21322">
          <cell r="E21322">
            <v>750330319704</v>
          </cell>
          <cell r="F21322" t="str">
            <v>Apoyar el Fortalecimiento del gobierno propio de las comunidades y organizaciones indígenas de Mesetas Meta.</v>
          </cell>
        </row>
        <row r="21323">
          <cell r="E21323">
            <v>750330319710</v>
          </cell>
          <cell r="F21323" t="str">
            <v>Fortalacer la gestión para la implementacion y ejecución de los planes integrales de reparación colectiva e individual a las comunidades indígenas del  municipio de Mesetas Meta</v>
          </cell>
        </row>
        <row r="21324">
          <cell r="E21324">
            <v>750330319732</v>
          </cell>
          <cell r="F21324" t="str">
            <v>Fortalecer y ampliar el Sistema Local de Coordinación  Justicia a través del restablecimiento en los centros poblados Peñas, Muriba y San Iisidro, La Guajira del municipio de Mesetas Meta</v>
          </cell>
        </row>
        <row r="21325">
          <cell r="E21325">
            <v>750330319747</v>
          </cell>
          <cell r="F21325" t="str">
            <v>Construir, mejorar y dotar casetas comunales  en la zona rural del municipio  de Mesetas Meta</v>
          </cell>
        </row>
        <row r="21326">
          <cell r="E21326">
            <v>750330319758</v>
          </cell>
          <cell r="F21326" t="str">
            <v>Fortalecer los procesos de planeación participativa de las JAC del municipio de Mesetas Meta</v>
          </cell>
        </row>
        <row r="21327">
          <cell r="E21327">
            <v>750350308563</v>
          </cell>
          <cell r="F21327" t="str">
            <v>Construir y dotar una Maloka para los síes cabildos de los pueblos indígenas de municipio, que esté ubicada a las afueras del casco urbano de La Macarena.</v>
          </cell>
        </row>
        <row r="21328">
          <cell r="E21328">
            <v>750350308597</v>
          </cell>
          <cell r="F21328" t="str">
            <v>Asistencia técnica para construir los planes de vida de los síes comunidades indígenas del municipio de La Macarena - Meta</v>
          </cell>
        </row>
        <row r="21329">
          <cell r="E21329">
            <v>750350308647</v>
          </cell>
          <cell r="F21329" t="str">
            <v>Implementar procesos de formación en gobierno propio para las seis comunidades indígenas del municipio de La Macarena con énfasis en niños, jóvenes y mujeres</v>
          </cell>
        </row>
        <row r="21330">
          <cell r="E21330">
            <v>750350308680</v>
          </cell>
          <cell r="F21330" t="str">
            <v>Creación y dotación de una oficina étnica adscrita a la administracion municipal en el casco urbano del municipio de La Macarena - Meta</v>
          </cell>
        </row>
        <row r="21331">
          <cell r="E21331">
            <v>750350308728</v>
          </cell>
          <cell r="F21331" t="str">
            <v>Dotar la guardia indígena de las seis comunidades indígenas con los distintivos necesarios para su funcionamiento</v>
          </cell>
        </row>
        <row r="21332">
          <cell r="E21332">
            <v>750350308751</v>
          </cell>
          <cell r="F21332" t="str">
            <v>Gestionar con la alcaldía municipal la asignación de recursos para gastos de representación de comunidades indígenas del municipio de La Macarena - Meta</v>
          </cell>
        </row>
        <row r="21333">
          <cell r="E21333">
            <v>750350308846</v>
          </cell>
          <cell r="F21333" t="str">
            <v>Promocionar programas de convivencia pacífica y reconciliación en el municipio La Macarena - Meta</v>
          </cell>
        </row>
        <row r="21334">
          <cell r="E21334">
            <v>750350308925</v>
          </cell>
          <cell r="F21334" t="str">
            <v xml:space="preserve">Construir un velódromo en memoria de las víctimas del conflicto armado como una medida de reparación integral </v>
          </cell>
        </row>
        <row r="21335">
          <cell r="E21335">
            <v>750350308944</v>
          </cell>
          <cell r="F21335" t="str">
            <v>Construir, dotar y poner en funcionamiento cuatro centros de integración ciudadana en los centros poblados Playa Rica, San Juan de Lozada, La Cristalina y La Catalina en el municipio de La Macarena, para fortalecer la convivencia pacífica y resolución de conflictos del área rural de Macarena</v>
          </cell>
        </row>
        <row r="21336">
          <cell r="E21336">
            <v>750350308970</v>
          </cell>
          <cell r="F21336" t="str">
            <v>Gestionar la conformación de comités ciudadanos para el Acuerdo de Paz en el municipio La Macarena – Meta</v>
          </cell>
        </row>
        <row r="21337">
          <cell r="E21337">
            <v>750350309011</v>
          </cell>
          <cell r="F21337" t="str">
            <v>Promover la Creación y Veedurías Ciudadanas para el seguimiento a la ejecución en el municipio de La Macarena Meta</v>
          </cell>
        </row>
        <row r="21338">
          <cell r="E21338">
            <v>750350309013</v>
          </cell>
          <cell r="F21338" t="str">
            <v>Construir y dotar centro de memoria histórica para las víctimas en el municipio de La Macarena - Meta</v>
          </cell>
        </row>
        <row r="21339">
          <cell r="E21339">
            <v>750350309026</v>
          </cell>
          <cell r="F21339" t="str">
            <v>Construir, dotar, formar y poner en marcha una emisora comunitaria en el área urbana del municipio de La Macarena – Meta</v>
          </cell>
        </row>
        <row r="21340">
          <cell r="E21340">
            <v>750350309041</v>
          </cell>
          <cell r="F21340" t="str">
            <v>Gestionar ante el ministerio público la toma de la declaración colectiva para el municipio de La Macarena -Meta</v>
          </cell>
        </row>
        <row r="21341">
          <cell r="E21341">
            <v>750350309053</v>
          </cell>
          <cell r="F21341" t="str">
            <v>Efectuar consultas previas con las comunidades indígenas para la implementación de los proyectos en el municipio de La Macarena - Meta</v>
          </cell>
        </row>
        <row r="21342">
          <cell r="E21342">
            <v>750350309060</v>
          </cell>
          <cell r="F21342" t="str">
            <v>Capacitar a las Juntas de Acción Comunal en temas de reconciliación y convivencia del municipio La Macarena - Meta</v>
          </cell>
        </row>
        <row r="21343">
          <cell r="E21343">
            <v>750350309085</v>
          </cell>
          <cell r="F21343" t="str">
            <v xml:space="preserve">Construir y dotar casetas de armonización para cabildos indígenas del municipio de La Macarana - Meta </v>
          </cell>
        </row>
        <row r="21344">
          <cell r="E21344">
            <v>750370302858</v>
          </cell>
          <cell r="F21344" t="str">
            <v xml:space="preserve">Capacitar sobre mecanismos de participación ciudadana con relación a proyectos de intervención en el territorio, dirigidas a las comunidades rurales del municipio de Uribe - Meta </v>
          </cell>
        </row>
        <row r="21345">
          <cell r="E21345">
            <v>750370303301</v>
          </cell>
          <cell r="F21345" t="str">
            <v>Gestionar ante el ministerio público la toma de la declaración colectiva para el municipio de Uribe -Meta</v>
          </cell>
        </row>
        <row r="21346">
          <cell r="E21346">
            <v>750370303355</v>
          </cell>
          <cell r="F21346" t="str">
            <v>Promover acciones para la construcción del centro de memoria histórica, en el municipio de Uribe - Meta</v>
          </cell>
        </row>
        <row r="21347">
          <cell r="E21347">
            <v>750370303399</v>
          </cell>
          <cell r="F21347" t="str">
            <v xml:space="preserve">Adelantar acciones para Vincular De Forma Permanente La Presencia De Un Psigologo Y La Policia De Infancia Y Adolescencia En La Inspección De La Julia del municipio de uribe – Meta </v>
          </cell>
        </row>
        <row r="21348">
          <cell r="E21348">
            <v>750370303464</v>
          </cell>
          <cell r="F21348" t="str">
            <v xml:space="preserve">Gestionar la reubicación de los Batallones Del Ejército Nacional, para generar zonas de expansión urbana, posibilitando la construcción de infraestructura pública, en la cabecera municipal y la inspección de La Julia del Municipio de Uribe – Meta  </v>
          </cell>
        </row>
        <row r="21349">
          <cell r="E21349">
            <v>750370303474</v>
          </cell>
          <cell r="F21349" t="str">
            <v>Garantizar que la fuerza pública brinde la seguridad, el respeto de los derechos humanos y la vida a la comunidad en general, en especial a los líderes sociales del municipio de Uribe - Meta</v>
          </cell>
        </row>
        <row r="21350">
          <cell r="E21350">
            <v>750370303499</v>
          </cell>
          <cell r="F21350" t="str">
            <v>Construir y dotar la casa de la mujer, para brindar apoyo psicosocial, acceso a ofertas y fortalecimiento de iniciativas de negocio, en el casco urbano del Municipio de Uribe – Meta</v>
          </cell>
        </row>
        <row r="21351">
          <cell r="E21351">
            <v>750370303514</v>
          </cell>
          <cell r="F21351" t="str">
            <v>Elaboración de diagnóstico para la construcción, adecuación y dotación de las casetas comunales del municipio de Uribe Meta</v>
          </cell>
        </row>
        <row r="21352">
          <cell r="E21352">
            <v>750370303561</v>
          </cell>
          <cell r="F21352" t="str">
            <v>Construir, dotar y formar para la creación de tres emisoras comunitarias en el municipio de Uribe – Meta, dos para población campesina y una para población indígena</v>
          </cell>
        </row>
        <row r="21353">
          <cell r="E21353">
            <v>750370303571</v>
          </cell>
          <cell r="F21353" t="str">
            <v>Capacitar y apoyar los comités de derechos humanos, para fortalecer el desarrollo de sus actividades, en el Municipio de Uribe – Meta</v>
          </cell>
        </row>
        <row r="21354">
          <cell r="E21354">
            <v>750370303578</v>
          </cell>
          <cell r="F21354" t="str">
            <v>Capacitar y apoyar los consejos municipales de DDHH y Paz, Reconciliación y Convivencia, para fortalecer el desarrollo de sus actividades, en el Municipio de Uribe – Meta</v>
          </cell>
        </row>
        <row r="21355">
          <cell r="E21355">
            <v>750370303599</v>
          </cell>
          <cell r="F21355" t="str">
            <v>Realizar capacitaciones a los conciliadores en equidad, y los comités de conciliación de las juntas de acción comunal del Municipio de Uribe – Meta,  en resolución de conflictos y convivencia</v>
          </cell>
        </row>
        <row r="21356">
          <cell r="E21356">
            <v>750370303612</v>
          </cell>
          <cell r="F21356" t="str">
            <v>Realizar capacitación y asesoría sobre las funciones de la guardia indígena a las comunidades indígenas del municipio de Uribe</v>
          </cell>
        </row>
        <row r="21357">
          <cell r="E21357">
            <v>750370303629</v>
          </cell>
          <cell r="F21357" t="str">
            <v>Gestionar la toma del formulario único de declaración colectiva, en las parcialidades y resguardos indígenas ubicados en el municipio de Uribe - Meta</v>
          </cell>
        </row>
        <row r="21358">
          <cell r="E21358">
            <v>750370303648</v>
          </cell>
          <cell r="F21358" t="str">
            <v>Construir infraestructura multipropósito en el casco urbano (hogares de paso indígenas para comunidades de Nuevo Milenio, Candilejas y el Resguardo Los Planes</v>
          </cell>
        </row>
        <row r="21359">
          <cell r="E21359">
            <v>750370303663</v>
          </cell>
          <cell r="F21359" t="str">
            <v>Realizar capacitaciones a los líderes sociales del municipio en temas como lidreazgo, emprendimiento, gestión y desarrollo de proyectos entre otros</v>
          </cell>
        </row>
        <row r="21360">
          <cell r="E21360">
            <v>750370303666</v>
          </cell>
          <cell r="F21360" t="str">
            <v>Fortalecer a la mesa municipal de mujeres y equidad de género para la promoción de la ley 1257 de 2008 y eliminación de la violencia contra la mujer</v>
          </cell>
        </row>
        <row r="21361">
          <cell r="E21361">
            <v>750370303674</v>
          </cell>
          <cell r="F21361" t="str">
            <v>Implementar catedra de paz y pedagogía del acuerdo con enfoque diferencial y étnico para la comunidad y la institucionalidad que hace presencia en el municipio de Uribe -Meta</v>
          </cell>
        </row>
        <row r="21362">
          <cell r="E21362">
            <v>750370303676</v>
          </cell>
          <cell r="F21362" t="str">
            <v>Capacitar en legislación indígena, derechos humanos y gobierno propio a los pueblos indígenas, con formadores étnicos del municipio de Uribe - Meta</v>
          </cell>
        </row>
        <row r="21363">
          <cell r="E21363">
            <v>750370303680</v>
          </cell>
          <cell r="F21363" t="str">
            <v>Dotar infraestructura multipropósito en el casco urbano (hogares de paso indígenas para comunidades de Nuevo Milenio, Candilejas y el Resguardo Los Planes</v>
          </cell>
        </row>
        <row r="21364">
          <cell r="E21364">
            <v>750370303683</v>
          </cell>
          <cell r="F21364" t="str">
            <v>Ejercer gobierno propio en casos de excombatientes</v>
          </cell>
        </row>
        <row r="21365">
          <cell r="E21365">
            <v>750370303685</v>
          </cell>
          <cell r="F21365" t="str">
            <v>Generar estrategias masivas de comunicación para sensibilizar a entidades y actores armados con el fin de promover el respeto a los derechos humanos, formas de gobierno propio de las comunidades indígenas y la gobernanza de las comunidades campesinas, incluyendo a la participación política de las víctimas del conflicto armado interno y el respeto por la oposición del municipio de Uribe-Meta.</v>
          </cell>
        </row>
        <row r="21366">
          <cell r="E21366">
            <v>750370303687</v>
          </cell>
          <cell r="F21366" t="str">
            <v>Gestionar ante las entidades del estado la asignación de recursos para realizar actividades continuas que permitan integrar y fortalecer la cultura de los pueblos indígenas que habitan en el municipio de Uribe –Meta</v>
          </cell>
        </row>
        <row r="21367">
          <cell r="E21367">
            <v>750370303688</v>
          </cell>
          <cell r="F21367" t="str">
            <v>Implementar un programa que fortalezca el diálogo para la resolución de conflictos de las comunidades indígenas con el apoyo de las entidades estatales, en beneficio de los pueblos indígenas de Uribe-Meta.</v>
          </cell>
        </row>
        <row r="21368">
          <cell r="E21368">
            <v>750370303934</v>
          </cell>
          <cell r="F21368" t="str">
            <v>Construir y dotar la casa de justicia, en el casco urbano del municipio de Uribe – Meta</v>
          </cell>
        </row>
        <row r="21369">
          <cell r="E21369">
            <v>750370303944</v>
          </cell>
          <cell r="F21369" t="str">
            <v>Poner en marcha la jurisdicción especial para la paz en el municipio de Uribe - Meta</v>
          </cell>
        </row>
        <row r="21370">
          <cell r="E21370">
            <v>750370303954</v>
          </cell>
          <cell r="F21370" t="str">
            <v>Gestionar acompañamiento de organizaciones defensoras de DDHH para la mesa de victimas del municipio de Uribe - Meta</v>
          </cell>
        </row>
        <row r="21371">
          <cell r="E21371">
            <v>750370303956</v>
          </cell>
          <cell r="F21371" t="str">
            <v>Gestionar el diseño y la implementación de la política pública Afro en el municipio de Uribe - Meta</v>
          </cell>
        </row>
        <row r="21372">
          <cell r="E21372">
            <v>750370303958</v>
          </cell>
          <cell r="F21372" t="str">
            <v>Construcción de espacios (malokas, Yat´wala) para las reuniones de las comunidades indígenas del municipio</v>
          </cell>
        </row>
        <row r="21373">
          <cell r="E21373">
            <v>750370303962</v>
          </cell>
          <cell r="F21373" t="str">
            <v>Gestionar acciones que garanticen el respeto de los derechos de los pueblos indígenas del municipio de Uribe - Meta que estan consagrados en constitución política de Colombia.</v>
          </cell>
        </row>
        <row r="21374">
          <cell r="E21374">
            <v>750370303963</v>
          </cell>
          <cell r="F21374" t="str">
            <v>Dotar la guardia indígena de las cinco comunidades indígenas con los distintivos necesarios para su funcionamiento</v>
          </cell>
        </row>
        <row r="21375">
          <cell r="E21375">
            <v>750370303968</v>
          </cell>
          <cell r="F21375" t="str">
            <v>Facilitar la debida consulta previa con el pueblo indígena para concertar y poner puntos de acuerdo para la intervención dentro del territorio</v>
          </cell>
        </row>
        <row r="21376">
          <cell r="E21376">
            <v>750370303971</v>
          </cell>
          <cell r="F21376" t="str">
            <v>Generar acciones de respeto para los sitios sagrados de los pueblos indígenas desde lo que se encuentra plasmado en sus reglamentos internos.</v>
          </cell>
        </row>
        <row r="21377">
          <cell r="E21377">
            <v>750370303972</v>
          </cell>
          <cell r="F21377" t="str">
            <v>Realizar capacitaciones en las comunidades indígenas en temas de mujer y equidad de género</v>
          </cell>
        </row>
        <row r="21378">
          <cell r="E21378">
            <v>750370303977</v>
          </cell>
          <cell r="F21378" t="str">
            <v>Fortalecimiento de la justicia propia de la guardia indígena</v>
          </cell>
        </row>
        <row r="21379">
          <cell r="E21379">
            <v>750370303979</v>
          </cell>
          <cell r="F21379" t="str">
            <v>Actualización del censo poblacional de los dos resguardos y tres parcialidades del municipio de Uribe Meta</v>
          </cell>
        </row>
        <row r="21380">
          <cell r="E21380">
            <v>750370303980</v>
          </cell>
          <cell r="F21380" t="str">
            <v xml:space="preserve"> Gestionar un asesor étnico para la defensoría del pueblo regional meta en el municipio de Uribe - meta</v>
          </cell>
        </row>
        <row r="21381">
          <cell r="E21381">
            <v>750370303981</v>
          </cell>
          <cell r="F21381" t="str">
            <v>Generar procesos de reparación simbólica y homenaje a la memoria de víctimas del conflicto de los pueblos indígenas de los dos resguardo y tres parcialidades</v>
          </cell>
        </row>
        <row r="21382">
          <cell r="E21382">
            <v>750370303984</v>
          </cell>
          <cell r="F21382" t="str">
            <v xml:space="preserve"> Gestionar la construcción de los planes de vida de los resguardos y parcialidad de los pueblos indígenas del municipio de Uribe – Meta </v>
          </cell>
        </row>
        <row r="21383">
          <cell r="E21383">
            <v>750370303985</v>
          </cell>
          <cell r="F21383" t="str">
            <v>Implementar un programa de desminado en la vereda Candilejas teniendo en cuenta la protección del medio ambiente</v>
          </cell>
        </row>
        <row r="21384">
          <cell r="E21384">
            <v>750370303987</v>
          </cell>
          <cell r="F21384" t="str">
            <v>Gestionar ante la administración municipal la creación de una oficina étnica en el casco urbano de municipio de Uribe - Meta</v>
          </cell>
        </row>
        <row r="21385">
          <cell r="E21385">
            <v>750370303991</v>
          </cell>
          <cell r="F21385" t="str">
            <v>CConstruir una casa de paso en Villavicencio</v>
          </cell>
        </row>
        <row r="21386">
          <cell r="E21386">
            <v>750370303995</v>
          </cell>
          <cell r="F21386" t="str">
            <v>Coordinación entre autoridades indígenas, locales y presidentes de junta y autoridades militares ante cualquier eventualidad</v>
          </cell>
        </row>
        <row r="21387">
          <cell r="E21387">
            <v>750450291851</v>
          </cell>
          <cell r="F21387" t="str">
            <v>Construir la infraestructura  de la emisora comunitaria  y el canal de televisión en la vereda Lindenal del municipio de Puerto Concordia – Meta.</v>
          </cell>
        </row>
        <row r="21388">
          <cell r="E21388">
            <v>750450291885</v>
          </cell>
          <cell r="F21388" t="str">
            <v>Gestionar procesos de respuesta oportuna y efectiva de las entidades de justicia  en el Municipio de Puerto Concordia Meta.</v>
          </cell>
        </row>
        <row r="21389">
          <cell r="E21389">
            <v>750450291910</v>
          </cell>
          <cell r="F21389" t="str">
            <v>Implementar capacitaciones integrales para  la comunidad del municipio de Puerto Concordia Meta.</v>
          </cell>
        </row>
        <row r="21390">
          <cell r="E21390">
            <v>750450291962</v>
          </cell>
          <cell r="F21390" t="str">
            <v>Construir un lugar simbolico de memoria  histórica, para las víctimas del conflicto armado en el centro poblado  Pororio del Municipio de Puerto Concordia Meta.</v>
          </cell>
        </row>
        <row r="21391">
          <cell r="E21391">
            <v>750450291982</v>
          </cell>
          <cell r="F21391" t="str">
            <v>Construir una Casa de Justicia para el municipio de Puerto Concordia (Meta)</v>
          </cell>
        </row>
        <row r="21392">
          <cell r="E21392">
            <v>750450291997</v>
          </cell>
          <cell r="F21392" t="str">
            <v>Construir la infraestructura de la Casa de la Mujer y Cultura en la vereda Lindenal de Puerto Concordia Meta.</v>
          </cell>
        </row>
        <row r="21393">
          <cell r="E21393">
            <v>750450292023</v>
          </cell>
          <cell r="F21393" t="str">
            <v>Gestionar una mayor presencia de la fuerza pública en el área rural y urbana  a traves de patrullajes constantes en Puerto Concordia Meta</v>
          </cell>
        </row>
        <row r="21394">
          <cell r="E21394">
            <v>750450292034</v>
          </cell>
          <cell r="F21394" t="str">
            <v xml:space="preserve">Gestionar la seguridad ciudadana  en los Centros Poblados San Fernando y Cruce Pororio a través de la presencia de Centros de Atención Inmediata CAI de la Policia Nacional en Puerto Concordia, Meta. </v>
          </cell>
        </row>
        <row r="21395">
          <cell r="E21395">
            <v>750450292039</v>
          </cell>
          <cell r="F21395" t="str">
            <v>Gestionar presencia permanente de una Oficina UARIV en la cabecera Municipal del Municipio de Puerto Concordia Meta.</v>
          </cell>
        </row>
        <row r="21396">
          <cell r="E21396">
            <v>750577304007</v>
          </cell>
          <cell r="F21396" t="str">
            <v>Gestionar brigadas jurídicas con enfoque a víctimas y población de la zona rural del municipio de Puerto Lleras (Meta).</v>
          </cell>
        </row>
        <row r="21397">
          <cell r="E21397">
            <v>750577304012</v>
          </cell>
          <cell r="F21397" t="str">
            <v>Promover programas de formación pedagógica integral para la zona rural del Municipio de Puerto Lleras (Meta).</v>
          </cell>
        </row>
        <row r="21398">
          <cell r="E21398">
            <v>750577304017</v>
          </cell>
          <cell r="F21398" t="str">
            <v>Fortalecer el grupo de brigadistas voluntarios para la zona rural del Municipio de Puerto Lleras (Meta).</v>
          </cell>
        </row>
        <row r="21399">
          <cell r="E21399">
            <v>750577304019</v>
          </cell>
          <cell r="F21399" t="str">
            <v>Construir y dotar un espacio físico para conciliadores en equidad en la zona rural del Municipio de Puerto Lleras (Meta).</v>
          </cell>
        </row>
        <row r="21400">
          <cell r="E21400">
            <v>750577304028</v>
          </cell>
          <cell r="F21400" t="str">
            <v>Fortalecer la figura de los inspectores de policia para la zona rural del Municipio de Puerto Lleras (Meta).</v>
          </cell>
        </row>
        <row r="21401">
          <cell r="E21401">
            <v>750577304031</v>
          </cell>
          <cell r="F21401" t="str">
            <v>Realizar actos de perdón público de parte de los victimarios a las víctimas del conflicto armado del municipio de Puerto Lleras (Meta).</v>
          </cell>
        </row>
        <row r="21402">
          <cell r="E21402">
            <v>750577304035</v>
          </cell>
          <cell r="F21402" t="str">
            <v>Fortalecer a los sujetos reconocidos como figuras de reparación colectiva e individual del municipio de Puerto Lleras (Meta)</v>
          </cell>
        </row>
        <row r="21403">
          <cell r="E21403">
            <v>750577304039</v>
          </cell>
          <cell r="F21403" t="str">
            <v>Diseñar e implementar una estrategia integral de comunicación que permita la difusión de la información a toda la zona rural del Municipio de Puerto Lleras (Meta).</v>
          </cell>
        </row>
        <row r="21404">
          <cell r="E21404">
            <v>750577304041</v>
          </cell>
          <cell r="F21404" t="str">
            <v>Construir un espacio físico emblemático en representación de la Memoria Histórica en la vereda Caño Rayado del municipio de Puerto Lleras (Meta)</v>
          </cell>
        </row>
        <row r="21405">
          <cell r="E21405">
            <v>750577304043</v>
          </cell>
          <cell r="F21405" t="str">
            <v>Fortalecer la presencia permanente de instituciones garantes de la Paz, Convivencia y Reconciliación del municipio de Puerto Lleras (Meta).</v>
          </cell>
        </row>
        <row r="21406">
          <cell r="E21406">
            <v>750577304050</v>
          </cell>
          <cell r="F21406" t="str">
            <v xml:space="preserve"> Fortalecer el Sistema Local de Justicia para la zona rural del Municipio de Puerto Lleras (Meta).</v>
          </cell>
        </row>
        <row r="21407">
          <cell r="E21407">
            <v>750577304052</v>
          </cell>
          <cell r="F21407" t="str">
            <v>Diseñar e implementar una estrategia integral para fortalecer las capacidades de la sociedad civil de la zona rural del municipio de Puerto Lleras (Meta)</v>
          </cell>
        </row>
        <row r="21408">
          <cell r="E21408">
            <v>750577304054</v>
          </cell>
          <cell r="F21408" t="str">
            <v>Fortalecer a la comunidad para el cuidado medio ambiental para la zona rural del Municipio de Puerto Lleras (Meta).</v>
          </cell>
        </row>
        <row r="21409">
          <cell r="E21409">
            <v>750577304069</v>
          </cell>
          <cell r="F21409" t="str">
            <v>Construir, mejorar y dotar casetas comunales para las JAC del municipio del Puerto Lleras</v>
          </cell>
        </row>
        <row r="21410">
          <cell r="E21410">
            <v>750577304393</v>
          </cell>
          <cell r="F21410" t="str">
            <v>Gestionar capacitaciones para y en procesos de empoderamiento a las comunidades para generar control y veeduría en materia de protección del recurso hídrico, frente a proyectos productivos de monocultivos o proyectos extractivos e industria petrolera en el área rural, para la conservación y preservación del ambiente en el Municipio de Puerto Lleras, Meta.</v>
          </cell>
        </row>
        <row r="21411">
          <cell r="E21411">
            <v>750577304396</v>
          </cell>
          <cell r="F21411" t="str">
            <v>Realizar estudios y diseños para la construcción de Casetas Comunales con sus respectivas Unidades Sanitarias en el área rural del Municipio de Puerto Lleras, Meta.</v>
          </cell>
        </row>
        <row r="21412">
          <cell r="E21412">
            <v>750590289638</v>
          </cell>
          <cell r="F21412" t="str">
            <v>Construir la infraestructura  de la emisora comunitaria  y el canal de televisión en la vereda La Rivera del municipio de Puerto Rico – Meta.</v>
          </cell>
        </row>
        <row r="21413">
          <cell r="E21413">
            <v>750590289675</v>
          </cell>
          <cell r="F21413" t="str">
            <v>Construir, mejorar y dotar 42 casetas comunales en el municipio de Puerto Rico – Meta. Según estudios de factibilidad y viabilidad.</v>
          </cell>
        </row>
        <row r="21414">
          <cell r="E21414">
            <v>750590289722</v>
          </cell>
          <cell r="F21414" t="str">
            <v>Construir 5 centros de memoria (para los 5 centros poblados Toledo, Barranco, Chispas, la Esperanza y Danubio) comunales para el fomento de los procesos de reconstruccion de la memoria historica del conflcito armado y de la identidad comunal,según estudios de factibilidad y viabilidad para su localizacion en el municipio de Puerto Rico Meta.</v>
          </cell>
        </row>
        <row r="21415">
          <cell r="E21415">
            <v>750590289854</v>
          </cell>
          <cell r="F21415" t="str">
            <v>Promover la conformación y capacitación a las veedurías ciudadanas en la zona rural del  municipio de Puerto Rico – Meta.</v>
          </cell>
        </row>
        <row r="21416">
          <cell r="E21416">
            <v>750590289875</v>
          </cell>
          <cell r="F21416" t="str">
            <v>Construir una estrategia de comunicación de socialización de inicio, avance de ejecución y cierre de todos los proyectos ejecutados por los entes territoriales en el municipio de Puerto Rico Meta</v>
          </cell>
        </row>
        <row r="21417">
          <cell r="E21417">
            <v>750590290085</v>
          </cell>
          <cell r="F21417" t="str">
            <v>Estrategia de seguridad y justicia rural en articulacion  la Fuerza publica y las entidades encargadas de la Justicia  en  la zona rural del municipio de Puerto Rico Meta</v>
          </cell>
        </row>
        <row r="21418">
          <cell r="E21418">
            <v>750590290120</v>
          </cell>
          <cell r="F21418" t="str">
            <v xml:space="preserve">Construir una estratégia para la capacitación, formación en paz, reconciliación y convivencia pacífica en la zona rural del municipio de Puerto Rico, Meta. </v>
          </cell>
        </row>
        <row r="21419">
          <cell r="E21419">
            <v>750590290188</v>
          </cell>
          <cell r="F21419" t="str">
            <v>Desarrollar un proyecto de formación y fortalecimiento en procesos de convivencia para los conciliadores en equidad y los comites de conciliación y convivencia de las JAC.</v>
          </cell>
        </row>
        <row r="21420">
          <cell r="E21420">
            <v>750590290247</v>
          </cell>
          <cell r="F21420" t="str">
            <v>Promover veedurias a la implementación de las iniciativas del PMTR construídos en la ruta de planeacion participativa PDET, en el municipio de Puerto Rico, Meta</v>
          </cell>
        </row>
        <row r="21421">
          <cell r="E21421">
            <v>750590290263</v>
          </cell>
          <cell r="F21421" t="str">
            <v xml:space="preserve">Crear el Festival de semillas culturales campesinas por la paz en el municipio de Puerto Rico Meta </v>
          </cell>
        </row>
        <row r="21422">
          <cell r="E21422">
            <v>750590290283</v>
          </cell>
          <cell r="F21422" t="str">
            <v>Fortalecer la conformación del comite de derechos humanos del municipio de Puerto Rico – Meta</v>
          </cell>
        </row>
        <row r="21423">
          <cell r="E21423">
            <v>750590290342</v>
          </cell>
          <cell r="F21423" t="str">
            <v>Revisar y actualizar los programas y las medidas de reparación (individual y colectiva) y atención a las víctimas de la zona rural del municipio de Puerto Rico – Meta</v>
          </cell>
        </row>
        <row r="21424">
          <cell r="E21424">
            <v>750590290349</v>
          </cell>
          <cell r="F21424" t="str">
            <v>Fortalecer y ampliar las redes de mujeres de la zona rural  víctimas del conflicto, de violencia intrafamiliar y violencia basada en género en el municipio  Puerto Rico - Meta</v>
          </cell>
        </row>
        <row r="21425">
          <cell r="E21425">
            <v>750590290420</v>
          </cell>
          <cell r="F21425" t="str">
            <v>Crear un programa de fomento de los valores puertorriquenses en el municipio de Puerto Rico – Meta</v>
          </cell>
        </row>
        <row r="21426">
          <cell r="E21426">
            <v>750590290430</v>
          </cell>
          <cell r="F21426" t="str">
            <v>Crear un comite de alertas tempranas con comunicacion directa a la inspeccion de policia del municipio de Puerto Rico Meta</v>
          </cell>
        </row>
        <row r="21427">
          <cell r="E21427">
            <v>750590290855</v>
          </cell>
          <cell r="F21427" t="str">
            <v>Fortalecer los comites de medio ambiente de las Juntas de Acción Comunal del municipio de Puerto Rico Meta</v>
          </cell>
        </row>
        <row r="21428">
          <cell r="E21428">
            <v>750590290865</v>
          </cell>
          <cell r="F21428" t="str">
            <v>Gestionar ante las autoridades competentes un programa especial para la destinación de Fiscales especializados y su cuerpo técnico en el municipio de Puerto Rico Meta</v>
          </cell>
        </row>
        <row r="21429">
          <cell r="E21429">
            <v>750711296802</v>
          </cell>
          <cell r="F21429" t="str">
            <v>Construir, adecuar y dotar 73 casetas comunales, para fortalecer la integración, la convivencia, la cultura y el acceso a la justicia entre las comunidades de la zona rural del municipio de Vista Hermosa – Meta</v>
          </cell>
        </row>
        <row r="21430">
          <cell r="E21430">
            <v>750711296840</v>
          </cell>
          <cell r="F21430" t="str">
            <v>Promoveer la implementacion y la creación de una emisora comunitaria en el municipio de Vista Hermosa -Meta.</v>
          </cell>
        </row>
        <row r="21431">
          <cell r="E21431">
            <v>750711296871</v>
          </cell>
          <cell r="F21431" t="str">
            <v>Realizar Pedagogía del Acuerdo de Paz, para conocer los avances y retos en la implementación, para la población del Municipio de Vistahermosa – Meta</v>
          </cell>
        </row>
        <row r="21432">
          <cell r="E21432">
            <v>750711296887</v>
          </cell>
          <cell r="F21432" t="str">
            <v>Generar acciones ante entidades del orden nacional para garantizar la Presencia de la fuerza pública en el área rural del Municipio de Vistahermosa – Meta</v>
          </cell>
        </row>
        <row r="21433">
          <cell r="E21433">
            <v>750711296946</v>
          </cell>
          <cell r="F21433" t="str">
            <v>Actualizar, aprobar e implementar el plan de Retorno y/o Reubicación, para mejorar las condiciones de las víctimas del municipio de Vistahermosa – Meta</v>
          </cell>
        </row>
        <row r="21434">
          <cell r="E21434">
            <v>750711297202</v>
          </cell>
          <cell r="F21434" t="str">
            <v>Ejecutar programas y proyectos de convivencia y paz, para desarrollar y fortalecer las capacidades de las comunidades del municipio de Vistahermosa – Meta</v>
          </cell>
        </row>
        <row r="21435">
          <cell r="E21435">
            <v>750711297343</v>
          </cell>
          <cell r="F21435" t="str">
            <v>Implementar jornadas de pedagogía y participación en temas en el Sistema Integral de Verdad, Justicia, Reparación, No Repetición y Reconstrucción de Memoria Histórica, a la población del Municipio de Vista Hermosa – Meta</v>
          </cell>
        </row>
        <row r="21436">
          <cell r="E21436">
            <v>750711297406</v>
          </cell>
          <cell r="F21436" t="str">
            <v>implementar programas de formación  en resolución de conflictos, para conciliadores en equidad, comités de conciliación y convivencia de las JAC del municipio de Vista Hermosa - Meta</v>
          </cell>
        </row>
        <row r="21437">
          <cell r="E21437">
            <v>750711297458</v>
          </cell>
          <cell r="F21437" t="str">
            <v>Implementar un programa de cátedra de cultura de paz y pedagogias para la Paz, del municipio de Vista Hermosa - Meta</v>
          </cell>
        </row>
        <row r="21438">
          <cell r="E21438">
            <v>750711297552</v>
          </cell>
          <cell r="F21438" t="str">
            <v>Efectuar brigadas de acceso a la justicia en los centros poblados del municipio de Vista Hermosa – Meta</v>
          </cell>
        </row>
        <row r="21439">
          <cell r="E21439">
            <v>750711297796</v>
          </cell>
          <cell r="F21439" t="str">
            <v>Generar acciones que permitan el seguimiento y el cumplimiento del proceso de reparación individual y colectivo de las victimas del municipio de Vista Hermosa - Meta</v>
          </cell>
        </row>
        <row r="21440">
          <cell r="E21440">
            <v>750711297800</v>
          </cell>
          <cell r="F21440" t="str">
            <v>Adelantar acciones para llevar a cabo la Conformacion de veedurias en temas de educativos, para fortalece la participación activa de las comunidades del Municipio de Viistahermosa - Meta</v>
          </cell>
        </row>
        <row r="21441">
          <cell r="E21441">
            <v>750711297848</v>
          </cell>
          <cell r="F21441" t="str">
            <v>Formación en temas de formulación, ejecución y evaluación de proyectos, para fortalecer las organizaciones sociales y comunitarias del Municipio de Vistahermosa – Meta</v>
          </cell>
        </row>
        <row r="21442">
          <cell r="E21442">
            <v>750711297865</v>
          </cell>
          <cell r="F21442" t="str">
            <v xml:space="preserve">Implementar programas de capacitación en ambientes protectores, violencia sexual, violencia intrafamiliar a familias, para mejorar la convivencia en el area rural del municipio de Vista Hermosa – Meta </v>
          </cell>
        </row>
        <row r="21443">
          <cell r="E21443">
            <v>750711297928</v>
          </cell>
          <cell r="F21443" t="str">
            <v>Capacitar en temas correspondientes de ley 743 de 2002, para fortalecer las funciones, la legalización y el funcionamiento de las JAC del Municipio de Vistahermosa – Meta</v>
          </cell>
        </row>
        <row r="21444">
          <cell r="E21444">
            <v>750711297950</v>
          </cell>
          <cell r="F21444" t="str">
            <v>Capacitar en igualdad y equidad de género y empoderamiento de las mujeres, a los comités y organizaciones comunitarias que existan en el municipio de Vistahermosa – Meta</v>
          </cell>
        </row>
        <row r="21445">
          <cell r="E21445">
            <v>750711297983</v>
          </cell>
          <cell r="F21445" t="str">
            <v>Capacitar en temas de prevención, gestion del riesgo y manejo de desastres, para el fortalecimiento de las capacidades de la comunidad del Municipio de Vistahermosa – Meta</v>
          </cell>
        </row>
        <row r="21446">
          <cell r="E21446">
            <v>750711298039</v>
          </cell>
          <cell r="F21446" t="str">
            <v>Gestionar la adopción y activación de las medidas de protección para los líderes y lideresas de DDHH del municipio de Vista Hermosa - Meta</v>
          </cell>
        </row>
        <row r="21447">
          <cell r="E21447">
            <v>750711298051</v>
          </cell>
          <cell r="F21447" t="str">
            <v>Implementación de programas de capacitación en ambientes protectores de violencia sexual y violencia intrafamiliar y consumo de sustancias psicoactivas.</v>
          </cell>
        </row>
        <row r="21448">
          <cell r="E21448">
            <v>750711298171</v>
          </cell>
          <cell r="F21448" t="str">
            <v>Generar campañas de concientización para que la comunidad de Vista Hermosa conozca la cultura Afrometense</v>
          </cell>
        </row>
        <row r="21449">
          <cell r="E21449">
            <v>750711298321</v>
          </cell>
          <cell r="F21449" t="str">
            <v>Promover la instalación de mesas de votación en los centros poblados, La Cooperativa, Santo Domingo y Costa Rica</v>
          </cell>
        </row>
        <row r="21450">
          <cell r="E21450">
            <v>152233301957</v>
          </cell>
          <cell r="F21450" t="str">
            <v>Implementar de manera efectiva los procesos de restitución de tierras en el Municipio de Cumbitara – Nariño</v>
          </cell>
        </row>
        <row r="21451">
          <cell r="E21451">
            <v>152233301989</v>
          </cell>
          <cell r="F21451" t="str">
            <v>Gestionar la creación  de una notaría itinerante para los 5 municipios de la Cordillera Nariñense – El Rosario, Leiva, Cumbitara, Policarpa y Los Andes Sotomayor, que facilite los procesos de titulación y formalización de la propiedad rural.</v>
          </cell>
        </row>
        <row r="21452">
          <cell r="E21452">
            <v>152233302027</v>
          </cell>
          <cell r="F21452" t="str">
            <v>Incorporar en la actualización del EOT mecanismos participativos como la consulta previa y consulta popular enmarcado en el ejercicio del derecho a la autonomía propia de las comunidades del municipio de Cumbitara Nariño</v>
          </cell>
        </row>
        <row r="21453">
          <cell r="E21453">
            <v>152233302038</v>
          </cell>
          <cell r="F21453" t="str">
            <v>Coordinar y articular ante la Agencia Nacional de Tierras - ANT el acceso integral a tierras para las familias rurales y Asociaciones campesinas con el propósito de establecer proyectos productivos en el municipio de Cumbitara Nariño</v>
          </cell>
        </row>
        <row r="21454">
          <cell r="E21454">
            <v>152233302049</v>
          </cell>
          <cell r="F21454" t="str">
            <v xml:space="preserve">Adelantar de manera prioritaria procesos  para sustraer áreas de Ley Segunda en el municipio de Cumbitara Nariño de acuerdo con la normatividad vigente del Ministerio de Medio Ambiente y Desarrollo Sostenible </v>
          </cell>
        </row>
        <row r="21455">
          <cell r="E21455">
            <v>152233302052</v>
          </cell>
          <cell r="F21455" t="str">
            <v>Adjudicar de manera gratuita tierras a mujeres cabezas de familias en situación de vulnerabilidad en el municipio de Cumbitara Nariño de acuerdo a la ruta establecida por la ANT</v>
          </cell>
        </row>
        <row r="21456">
          <cell r="E21456">
            <v>152233302062</v>
          </cell>
          <cell r="F21456" t="str">
            <v>Coordinar ante las instituciones pertinentes la formalización de predios de uso público de la zona rural del municipio de Cumbitara (Nariño).</v>
          </cell>
        </row>
        <row r="21457">
          <cell r="E21457">
            <v>152233302067</v>
          </cell>
          <cell r="F21457" t="str">
            <v>Orientar, promover y priorizar la asignación de subsidios para el acceso a tierras destinados a madres cabeza de familia, familias vulnerables y víctimas del municipio de Cumbitara (Nariño)</v>
          </cell>
        </row>
        <row r="21458">
          <cell r="E21458">
            <v>152233302073</v>
          </cell>
          <cell r="F21458" t="str">
            <v>Gestionar ante las entidades competentes la creación de un programa de formalización gratuita de predios en el Municipio de Cumbitara Nariño</v>
          </cell>
        </row>
        <row r="21459">
          <cell r="E21459">
            <v>152233302081</v>
          </cell>
          <cell r="F21459" t="str">
            <v>Promover, coordinar y gestionar la actualización del Esquema de Ordenamiento Territorial del municipio de Cumbitara (Nariño)</v>
          </cell>
        </row>
        <row r="21460">
          <cell r="E21460">
            <v>152233302089</v>
          </cell>
          <cell r="F21460" t="str">
            <v>Impulsar ante las autoridades municipales, actores territoriales y Agencia Nacional de Tierras ANT, los acuerdos de viabilidad para el proceso de constitución de Zona de Reserva Campesina en la zona rural del municipio de Cumbitara Nariño</v>
          </cell>
        </row>
        <row r="21461">
          <cell r="E21461">
            <v>152233302420</v>
          </cell>
          <cell r="F21461" t="str">
            <v>Priorizar al municipio de Cumbitara Nariño para la implementación del programa de pago por servicios ambientales y negocios verdes</v>
          </cell>
        </row>
        <row r="21462">
          <cell r="E21462">
            <v>152233302426</v>
          </cell>
          <cell r="F21462" t="str">
            <v>Elaborar planes ambientales comunitarios en todas las comunidades campesinas y étnicas del municipio de Cumbitara Nariño</v>
          </cell>
        </row>
        <row r="21463">
          <cell r="E21463">
            <v>152233302953</v>
          </cell>
          <cell r="F21463" t="str">
            <v>Realizar saneamiento de territorio colectivo del consejo menor de Sidón - COPDICONC del municipio de Cumbitara Nariño</v>
          </cell>
        </row>
        <row r="21464">
          <cell r="E21464">
            <v>152233302954</v>
          </cell>
          <cell r="F21464" t="str">
            <v xml:space="preserve">Impulsar la gestión  de recursos con entidades locales y nacionales para la compra de predios de importancia hídrica en el municipio de Cumbitara Nariño de acuerdo a lo establecido en la ley 99 de 1993. </v>
          </cell>
        </row>
        <row r="21465">
          <cell r="E21465">
            <v>152233302955</v>
          </cell>
          <cell r="F21465" t="str">
            <v>Coordinar ante las entidades pertinentes las acciones necesarias para mantener la minería ancestral como práctica de subsistencia, sin afectación al medio ambiente  en el municipio de Cumbitara Nariño.</v>
          </cell>
        </row>
        <row r="21466">
          <cell r="E21466">
            <v>152233302956</v>
          </cell>
          <cell r="F21466" t="str">
            <v>Coordinar con COPDICONC, Alcaldía, entidades competentes, organizaciones sociales y comunidad del municipio de Cumbitara la socialización del título colectivo 0402 del 28 de abril del 2003 y 1224 del 11 de sept. del 2008</v>
          </cell>
        </row>
        <row r="21467">
          <cell r="E21467">
            <v>152233302957</v>
          </cell>
          <cell r="F21467" t="str">
            <v>Impulsar la construcción del Plan Municipal de Gestión del Riesgo del municipio de Cumbitara Nariño</v>
          </cell>
        </row>
        <row r="21468">
          <cell r="E21468">
            <v>152233302958</v>
          </cell>
          <cell r="F21468" t="str">
            <v>Coordinar con Corponariño y Alcaldía la instalación de 4 viveros forestales utilizando semillas de árboles nativos en el municipio de Cumbitara Nariño</v>
          </cell>
        </row>
        <row r="21469">
          <cell r="E21469">
            <v>152233302959</v>
          </cell>
          <cell r="F21469" t="str">
            <v>Actualizar y revisar la delimitación del título colectivo de COPDICONC y las veredas que hacen parte del Consejo Menor de Sidón en el municipio de Cumbitara Nariño</v>
          </cell>
        </row>
        <row r="21470">
          <cell r="E21470">
            <v>152233302961</v>
          </cell>
          <cell r="F21470" t="str">
            <v>Impulsar, con el ministerio del interior y la ANT,  la elaboración de un  diagnóstico territorial al interior del titulo colectivo de COPDICONC  en el municipio de Cumbitara Nariño</v>
          </cell>
        </row>
        <row r="21471">
          <cell r="E21471">
            <v>152233302962</v>
          </cell>
          <cell r="F21471" t="str">
            <v>Impulsar un  proceso de socialización e implementación de los capítulos 4, 5 y 7 de la ley 70 del 1993 en el municipio de Cumbitara Nariño</v>
          </cell>
        </row>
        <row r="21472">
          <cell r="E21472">
            <v>152256298654</v>
          </cell>
          <cell r="F21472" t="str">
            <v>Realizar estudios de riesgo para determinar la necesidad de reubicación de viviendas ubicadas en zonas de alto riesgo en el Municipio de El Rosario Nariño</v>
          </cell>
        </row>
        <row r="21473">
          <cell r="E21473">
            <v>152256299514</v>
          </cell>
          <cell r="F21473" t="str">
            <v>Coordinar ante las instituciones pertinentes la formalización de predios de uso público en la zona rural del municipio El Rosario Nariño</v>
          </cell>
        </row>
        <row r="21474">
          <cell r="E21474">
            <v>152256299518</v>
          </cell>
          <cell r="F21474" t="str">
            <v xml:space="preserve">Facilitar el acceso a líneas de créditos especiales para compra de tierra en el municipio de El Rosario Nariño. </v>
          </cell>
        </row>
        <row r="21475">
          <cell r="E21475">
            <v>152256299523</v>
          </cell>
          <cell r="F21475" t="str">
            <v>Articular con el IGAC el desarrollo del programa de catastro multipropósito en el municipio de El Rosario Nariño</v>
          </cell>
        </row>
        <row r="21476">
          <cell r="E21476">
            <v>152256299542</v>
          </cell>
          <cell r="F21476" t="str">
            <v>Gestionar la creación de un programa de  subsidios para compra de tierra en el municipio de El Rosario Nariño</v>
          </cell>
        </row>
        <row r="21477">
          <cell r="E21477">
            <v>152256299544</v>
          </cell>
          <cell r="F21477" t="str">
            <v>Coordinar ante la Agencia Nacional de Tierras - ANT, el acceso a la ruta de los programas de entrega de tierras  para campesinos sin tierra del municipio de Rosario Nariño, a través  a la ruta establecida en el decreto 902 de 2017.</v>
          </cell>
        </row>
        <row r="21478">
          <cell r="E21478">
            <v>152256299546</v>
          </cell>
          <cell r="F21478" t="str">
            <v>Crear e Implementar un programa de formalización gratuita de tierras en el municipio de El Rosario</v>
          </cell>
        </row>
        <row r="21479">
          <cell r="E21479">
            <v>152256299568</v>
          </cell>
          <cell r="F21479" t="str">
            <v>Impulsar la actualización y operatividad del Plan Municipal de Gestión del Riesgo de El Rosario Nariño</v>
          </cell>
        </row>
        <row r="21480">
          <cell r="E21480">
            <v>152256299571</v>
          </cell>
          <cell r="F21480" t="str">
            <v>Actualizar y ejecutar a través de proceso participativos el Esquema de Ordenamiento Territorial del municipio de El Rosario (Nariño)</v>
          </cell>
        </row>
        <row r="21481">
          <cell r="E21481">
            <v>152256299592</v>
          </cell>
          <cell r="F21481" t="str">
            <v xml:space="preserve">Impulsar el proceso de restitución de tierras en el municipio de El Rosario Nariño </v>
          </cell>
        </row>
        <row r="21482">
          <cell r="E21482">
            <v>152256299849</v>
          </cell>
          <cell r="F21482" t="str">
            <v>Gestionar y coordinar entre las instituciones pertinentes y comunidad la revisión, concertación y ajuste  de la delimitación de la frontera agrícola en el municipio  de El Rosario Nariño</v>
          </cell>
        </row>
        <row r="21483">
          <cell r="E21483">
            <v>152256299850</v>
          </cell>
          <cell r="F21483" t="str">
            <v>Coordinar la creación de un programa que subsidie la compra de predios de importancia hídrica en el municipio de El Rosario Nariño</v>
          </cell>
        </row>
        <row r="21484">
          <cell r="E21484">
            <v>152256299851</v>
          </cell>
          <cell r="F21484" t="str">
            <v xml:space="preserve">Coordinar la implementación de programas de conservación y restauración ecológica del municipio de Rosario </v>
          </cell>
        </row>
        <row r="21485">
          <cell r="E21485">
            <v>152256299852</v>
          </cell>
          <cell r="F21485" t="str">
            <v>Impulsar la sustracción de zona de reserva forestal tipificada por la ley 2 de 1959, en el municipio de El Rosario Nariño</v>
          </cell>
        </row>
        <row r="21486">
          <cell r="E21486">
            <v>152405297347</v>
          </cell>
          <cell r="F21486" t="str">
            <v>Apoyar a las autoridades competentes en la formulación e implementación del programa de gestión del riesgo en el municipio de Leiva - Nariño</v>
          </cell>
        </row>
        <row r="21487">
          <cell r="E21487">
            <v>152405297802</v>
          </cell>
          <cell r="F21487" t="str">
            <v>Apoyar el proceso participativo e incluyente  de la actualización del esquema de  ordenamiento territorial   del municipio de Leiva Nariño.</v>
          </cell>
        </row>
        <row r="21488">
          <cell r="E21488">
            <v>152405297818</v>
          </cell>
          <cell r="F21488" t="str">
            <v>Apoyar la creación y operación de la Mesa Social Autónoma de Dialogo intercultural del Municipio de Leiva - Nariño</v>
          </cell>
        </row>
        <row r="21489">
          <cell r="E21489">
            <v>152405297870</v>
          </cell>
          <cell r="F21489" t="str">
            <v>Facilitar la  Implementación de programas de prevención, control y vigilancia de recursos naturales en el municipio de Leiva, departamento de Nariño</v>
          </cell>
        </row>
        <row r="21490">
          <cell r="E21490">
            <v>152405297925</v>
          </cell>
          <cell r="F21490" t="str">
            <v>Gestionar y adelantar la formalización, legalización y titulación de la  propiedad rural individual y colectiva en el Municipio de Leiva</v>
          </cell>
        </row>
        <row r="21491">
          <cell r="E21491">
            <v>152405297932</v>
          </cell>
          <cell r="F21491" t="str">
            <v>Gestionar ante la Agencia Nacional de Tierras - ANT el acceso integral a tierras para las familias rurales del municipio de Leiva Nariño</v>
          </cell>
        </row>
        <row r="21492">
          <cell r="E21492">
            <v>152405298738</v>
          </cell>
          <cell r="F21492" t="str">
            <v xml:space="preserve">Promover y articular ante el Instituto Geográfico Agustín Codazzi y la Agencia Nacional de Tierras, la implementación del catastro multipropósito en el Municipio de Leiva, departamento de Nariño. </v>
          </cell>
        </row>
        <row r="21493">
          <cell r="E21493">
            <v>152405298741</v>
          </cell>
          <cell r="F21493" t="str">
            <v xml:space="preserve">Promover ante el Ministerio de Ambiente, Ministerio de Agricultura, Agencia Nacional de Tierras, la realización de los estudios técnicos y socio económicos necesarios, para adelantar la sustracción  de la zona de reserva de la Ley 2 de 1959,  en el municipio de Leiva, Nariño </v>
          </cell>
        </row>
        <row r="21494">
          <cell r="E21494">
            <v>152405298745</v>
          </cell>
          <cell r="F21494" t="str">
            <v xml:space="preserve">Promover el avance de la ruta para la constitución y delimitación de la zona de reserva campesina de acuerdo con la Ley 160 de 1994  y el decreto 1777 de 1996 en el municipio de Leiva, Nariño; Esto de acuerdo a la ruta establecida por la ANT y teniendo en cuenta otros posibles interesados sobre las mismas áreas y si es necesario empleando mecanismos e instancias de resolución de conflictos. </v>
          </cell>
        </row>
        <row r="21495">
          <cell r="E21495">
            <v>152405298945</v>
          </cell>
          <cell r="F21495" t="str">
            <v xml:space="preserve">Impulsar la adquisición de  predios estratégicos, para  la protección de microcuencas en el municipio de Leiva, Nariño, en el marco de lo establecido en los planes de manejo ambiental  comunitarios, el EOT, conforme a la Ley 99 de 1993, incluyendo el establecimiento de acuerdos de gestión y administración de estos predios con las comunidades, organizaciones campesinas y autoridades étnicas. </v>
          </cell>
        </row>
        <row r="21496">
          <cell r="E21496">
            <v>152405299011</v>
          </cell>
          <cell r="F21496" t="str">
            <v>Impulsar la implementación de la jurisdicción agraria, que beneficie la población rural del municipio de Leiva, Nariño</v>
          </cell>
        </row>
        <row r="21497">
          <cell r="E21497">
            <v>152405299623</v>
          </cell>
          <cell r="F21497" t="str">
            <v>Revisar, ajustar y ejecutar los Planes de Manejo Ambiental  e implementación  de programas de reforestación de microcuencas con especies nativas del municipio de Leiva, Nariño</v>
          </cell>
        </row>
        <row r="21498">
          <cell r="E21498">
            <v>152405299983</v>
          </cell>
          <cell r="F21498" t="str">
            <v xml:space="preserve">Promover ante la ANT, la actualización del título colectivo de comunidades negras de COPDICONC que incluya el consejo comunitario de Sachamates y los comités veredales Sachamates, Mamaconde, Cañaduzal, Limonar, Santa Lucia, Puerto Nuevo y San Juan de Luz del municipio de Leiva, departamento de Nariño. Todo enmarcado en la ruta establecida por la ANT. </v>
          </cell>
        </row>
        <row r="21499">
          <cell r="E21499">
            <v>152418301962</v>
          </cell>
          <cell r="F21499" t="str">
            <v>Realizar estudios y diseños de zonificación del riesgo para la reubicación de las viviendas del Municipio de Los Andes Nariño</v>
          </cell>
        </row>
        <row r="21500">
          <cell r="E21500">
            <v>152418301965</v>
          </cell>
          <cell r="F21500" t="str">
            <v>Apoyar la realización del estudio socioeconómico y ambiental referido en la ley 160 de 1994 y el decreto 1777 de 1996, artículo 55 del decreto ley 902 del 2017 que conduzca a la constitución de la zona de reserva campesina del municipio de Los Andes Nariño</v>
          </cell>
        </row>
        <row r="21501">
          <cell r="E21501">
            <v>152418301970</v>
          </cell>
          <cell r="F21501" t="str">
            <v>Coordinar ante la Agencia Nacional de Tierras - ANT, el acceso a la ruta de los programas de entrega de tierras  con vocación agrícola ,establecidos en el decreto ley 902 de 2017 artículo 55, para familias rurales del Municipio de los Andes Nariño,</v>
          </cell>
        </row>
        <row r="21502">
          <cell r="E21502">
            <v>152418301977</v>
          </cell>
          <cell r="F21502" t="str">
            <v>Impulsar los procesos de formalización y legalización de tierras por parte de la Agencia Nacional de Tierras - ANT,  conforme a lo establecido en el decreto ley 902 de 2017 y su artículo 55, para comunidades campesinas del municipio de los Andes Nariño</v>
          </cell>
        </row>
        <row r="21503">
          <cell r="E21503">
            <v>152418301979</v>
          </cell>
          <cell r="F21503" t="str">
            <v>Impulsar por parte de la alcaldía municipal  de Los Ande las solicitudes de adjudicación de bienes de uso publico   ante la ANT</v>
          </cell>
        </row>
        <row r="21504">
          <cell r="E21504">
            <v>152418301985</v>
          </cell>
          <cell r="F21504" t="str">
            <v>Gestionar la asignación de subsidios para acceso a  tierras para familias  campesinas,  gremios y asociaciones del municipio de los Andes Nariño</v>
          </cell>
        </row>
        <row r="21505">
          <cell r="E21505">
            <v>152418301988</v>
          </cell>
          <cell r="F21505" t="str">
            <v xml:space="preserve">Orientar el acceso a creditos a la población rural,  gremios y asociaciones del municipio de los Andes Nariño </v>
          </cell>
        </row>
        <row r="21506">
          <cell r="E21506">
            <v>152418301990</v>
          </cell>
          <cell r="F21506" t="str">
            <v>Actualizar y ejecutar a través de proceso participativos el EOT del Municipio de Los Andes Nariño de acuerdo a lo establecido en la ley 388 del 97 y Ley 1454 del 2011 de Ordenamiento Territoria</v>
          </cell>
        </row>
        <row r="21507">
          <cell r="E21507">
            <v>152418302317</v>
          </cell>
          <cell r="F21507" t="str">
            <v>Apoyar la elaboración e implementación de proyectos encaminados a la formalización , legalización y fortalecimiento de la Minería de Subsistencia, Minería Tradicional y pequeña minería  en el Municipio de Los Andes - Nariño</v>
          </cell>
        </row>
        <row r="21508">
          <cell r="E21508">
            <v>152418302350</v>
          </cell>
          <cell r="F21508" t="str">
            <v>Gestionar ante el Concejo Municipal de los Andes Nariño la implementación de un acuerdo para la reducción del pago de intereses moratorios del impuesto predial</v>
          </cell>
        </row>
        <row r="21509">
          <cell r="E21509">
            <v>152418303141</v>
          </cell>
          <cell r="F21509" t="str">
            <v>Gestionar ante el Instituto Geográfico Agustín Codazzi y el Departamento Nacional de Planeación la priorización del municipio de Los Andes Nariño en la implementación del Programa de Catastro Masivo Multiproposito</v>
          </cell>
        </row>
        <row r="21510">
          <cell r="E21510">
            <v>152418303142</v>
          </cell>
          <cell r="F21510" t="str">
            <v xml:space="preserve">Facilitar en el municipio de Los Andes Nariño la realización de estudios de suelos, geología, geomorfología, análisis de riesgo y amenaza y vulnerabilidad y riesgo por cambio climático por parte de las entidades competentes (IGAC, Instituto Geológico Nacional, Unidad Nacional para la Gestión del Riesgo y Desastres, Ministerio de Ambiente y Desarrollo Social, IDEAM, entre otros) y/o Universidades </v>
          </cell>
        </row>
        <row r="21511">
          <cell r="E21511">
            <v>152418303143</v>
          </cell>
          <cell r="F21511" t="str">
            <v>Diseñar e Implementar en el Municipio de Los Andes-Nariño un programa para la conservación de la fuentes hídrícas y áreas de interés ambiental (Bosques, rondas hídrícas y Paramos) para la recuperación del recurso hídríco y la declaratoria como áreas protegidas locales.</v>
          </cell>
        </row>
        <row r="21512">
          <cell r="E21512">
            <v>152540298948</v>
          </cell>
          <cell r="F21512" t="str">
            <v xml:space="preserve">Gestionar ante la Agencia Nacional de Tierras,  la compra de tierras para la los consejos comunitarios menores de Sánchez y Santa Rosa en el municipio de Policarpa Nariño </v>
          </cell>
        </row>
        <row r="21513">
          <cell r="E21513">
            <v>152540298952</v>
          </cell>
          <cell r="F21513" t="str">
            <v>Promover  ante  la Agencia Nacional de Tierras  la entrega y adjudicación  gratuita de tierras   para las mujeres rurales, a través del  fondo de tierras para el  municipio de Policarpa, Nariño</v>
          </cell>
        </row>
        <row r="21514">
          <cell r="E21514">
            <v>152540298958</v>
          </cell>
          <cell r="F21514" t="str">
            <v>Promover  ante  la Agencia Nacional de Tierras,  la entrega y adjudicación  gratuita de tierras   para las comunidades rurales, a través del  fondo de tierras para el  municipio de Policarpa, Nariño</v>
          </cell>
        </row>
        <row r="21515">
          <cell r="E21515">
            <v>152540298959</v>
          </cell>
          <cell r="F21515" t="str">
            <v>Orientar, Promover y priorizar el acceso a líneas de crédito especial para compra de tierras para mujeres rurales del  municipio de Policarpa Nariño</v>
          </cell>
        </row>
        <row r="21516">
          <cell r="E21516">
            <v>152540298961</v>
          </cell>
          <cell r="F21516" t="str">
            <v>Orientar, promover y priorizar la asignación de subsidios para acceso a  tierras para familias afrodescendientes, y campesinas en el municipio Policarpa nariño</v>
          </cell>
        </row>
        <row r="21517">
          <cell r="E21517">
            <v>152540298993</v>
          </cell>
          <cell r="F21517" t="str">
            <v xml:space="preserve">Coadyuvar a la elaboración participativa  del manual de uso y manejo  ambiental de COPDICONC </v>
          </cell>
        </row>
        <row r="21518">
          <cell r="E21518">
            <v>152540298994</v>
          </cell>
          <cell r="F21518" t="str">
            <v xml:space="preserve">Apoyar la elaboración participativa  del Plan de Etnodesarrollo  de COPDICONC  </v>
          </cell>
        </row>
        <row r="21519">
          <cell r="E21519">
            <v>152540299047</v>
          </cell>
          <cell r="F21519" t="str">
            <v>Articular entre el Ministerio de Educación y las instituciones competentes, de acuerdo al Decreto 902; la adquisición de predios para la ampliación de la infraestructura educativa de las Instituciones de Madrigal, Altamira, El Ejido, Santacruz, Restrepo y sus centros asociados del Municipio de Policarpa Nariño.</v>
          </cell>
        </row>
        <row r="21520">
          <cell r="E21520">
            <v>152540299459</v>
          </cell>
          <cell r="F21520" t="str">
            <v xml:space="preserve">Fortalecer y priorizar  los procesos de formalización de la propiedad rural  privada y pública, que  se  vienen adelantando  por la Agencia Nacional de Tierras en el municipio de Policarpa  Nariño, para ampliar su cobertura.  </v>
          </cell>
        </row>
        <row r="21521">
          <cell r="E21521">
            <v>152540299470</v>
          </cell>
          <cell r="F21521" t="str">
            <v>Coordinar y Articular ante el Ministerio de Agricultura y la UPRA,  la priorización del  municipio de Policarpa, para la elaboración e implementación  del  Plan de Ordenamiento social de la Propiedad Rural  que lidera ANT</v>
          </cell>
        </row>
        <row r="21522">
          <cell r="E21522">
            <v>152540299473</v>
          </cell>
          <cell r="F21522" t="str">
            <v>Incorporar en la actualización del EOT mecanismos participativos en articulación con los planes de etnodesarrollo y de desarrollo campesino, acciones para cerrar la frontera agrícola y adelantar la zonificación ambiental en el Municipio de Policarpa - Nariño .</v>
          </cell>
        </row>
        <row r="21523">
          <cell r="E21523">
            <v>152540299474</v>
          </cell>
          <cell r="F21523" t="str">
            <v xml:space="preserve">Promover y priorizar la actualización participativa del Esquema de Ordenamiento Territorial – EOT del Municipio de Policarpa Nariño, incluyendo de forma efectiva los planes de ordenamiento comunitario existentes en el territorio, a través, de la articulación interinstitucional </v>
          </cell>
        </row>
        <row r="21524">
          <cell r="E21524">
            <v>152540299486</v>
          </cell>
          <cell r="F21524" t="str">
            <v>Promover y priorizar la identificación y  compra de  predios estratégicos, para  la protección de rondas hídricas y microcuencas en el municipio de Policarpa, Nariño, de acuerdo con lo establecido en  el EOT, y POMCAS conforme a la Ley 99 de 1993 y decretos reglamentarios.</v>
          </cell>
        </row>
        <row r="21525">
          <cell r="E21525">
            <v>152540300147</v>
          </cell>
          <cell r="F21525" t="str">
            <v>Articular y buscar  que se resuelva  ante la Asamblea Departamental de Nariño y el IGAC, las aclaraciones de delimitación veredal y territorial en las veredas: El Porvenir, Peñas Blancas, Providencia, Aguas Calientes, Bella Vista, Tagual, Tagualito, Cuyanul, Corales y La Laguna, entre los municipios de Policarpa y El Rosario - Nariño</v>
          </cell>
        </row>
        <row r="21526">
          <cell r="E21526">
            <v>152540300148</v>
          </cell>
          <cell r="F21526" t="str">
            <v>Fortalecer y ampliar el proceso de identificación de beneficiarios para la adjudicación de tierras y socialización de la oferta institucional de la  Agencia Nacional de Tierras en el municipio  de Policarpa, Nariño.</v>
          </cell>
        </row>
        <row r="21527">
          <cell r="E21527">
            <v>152540300149</v>
          </cell>
          <cell r="F21527" t="str">
            <v xml:space="preserve">Apoyar la  delimitación de áreas de protección y la formulación, diseño e implementación de procesos  de reforestación en el territorio de COPDICONC, municipio de Policarpa Nariño </v>
          </cell>
        </row>
        <row r="21528">
          <cell r="E21528">
            <v>152540300150</v>
          </cell>
          <cell r="F21528" t="str">
            <v>Articular y  buscar que se resuelva ante la Asamblea Departamental de Nariño y el IGAC,  la clarificación de la delimitación Territorial Municipal entre los Municipios de Policarpa y Magüi Payan– Nariño</v>
          </cell>
        </row>
        <row r="21529">
          <cell r="E21529">
            <v>152540300151</v>
          </cell>
          <cell r="F21529" t="str">
            <v>Articular y  buscar  que se resuelva  ante el Consejo Municipal de Policarpa, Nariño  y el IGAC , las aclaraciones de la delimitación veredal entre el corregimiento de San Roque y Madrigal  con respecto a la vereda Santa Lucia</v>
          </cell>
        </row>
        <row r="21530">
          <cell r="E21530">
            <v>152540300152</v>
          </cell>
          <cell r="F21530" t="str">
            <v>Realizar por la institucionalidad competente el Saneamiento del territorio colectivo de  COPDICONC</v>
          </cell>
        </row>
        <row r="21531">
          <cell r="E21531">
            <v>152540300153</v>
          </cell>
          <cell r="F21531" t="str">
            <v>Implementar por la autoridad ambiental compentente en articulación y concertación con la autoridad étnica, un programa destinado al rescate y la conservación en el territorio de COPDICONC consejos menores de Sánchez y Santa Rosa, municipio  de Policarpa Nariño</v>
          </cell>
        </row>
        <row r="21532">
          <cell r="E21532">
            <v>152540300154</v>
          </cell>
          <cell r="F21532" t="str">
            <v xml:space="preserve">Promover  el fortalecimiento e implementación efectiva de la ruta establecida por la URT,  en el municipio de Policarpa  Nariño , priorizando las familias víctimas que habitan en el área que fue sustraída de Ley 2 de 1959. </v>
          </cell>
        </row>
        <row r="21533">
          <cell r="E21533">
            <v>152540300155</v>
          </cell>
          <cell r="F21533" t="str">
            <v>Solicitar ante la Agencia Nacional de Tierras, que en conjunto con una comisión técnica y comunitaria, adelante el proceso de alinderamiento del territorio y la actualización del título colectivo de COPDICONC en el municipio de Policarpa, Nariño, en relación a la subdivisión veredal en el área territorial de las 136265 hectáreas.</v>
          </cell>
        </row>
        <row r="21534">
          <cell r="E21534">
            <v>152540300156</v>
          </cell>
          <cell r="F21534" t="str">
            <v>Promover iniciativas que permitan asignar derechos de uso de propiedad rural en la zona de Reserva Forestal del Pacífico de Ley 2 de  1959 en el Mpio Policarpa - Nariño</v>
          </cell>
        </row>
        <row r="21535">
          <cell r="E21535">
            <v>152540300157</v>
          </cell>
          <cell r="F21535" t="str">
            <v>Promover la realización de los estudios de uso, aptitud de suelo y zonificación ambiental en el territorio del consejo comunitario COPDICONC en el Municipio de Policarpa, Nariño</v>
          </cell>
        </row>
        <row r="21536">
          <cell r="E21536">
            <v>152540300158</v>
          </cell>
          <cell r="F21536" t="str">
            <v>Promover desde la Administración Municipal, la solicitud ante la ANT para la Sustracción de territorios de ley 2 de 1959 en el Municipio de Policarpa y o el proceso para la recategorización de la Ley 2 Reserva del Pacífico en el Municipio de Policarpa</v>
          </cell>
        </row>
        <row r="21537">
          <cell r="E21537">
            <v>152540300159</v>
          </cell>
          <cell r="F21537" t="str">
            <v xml:space="preserve">Apoyar la formulación y ejecución de un programa para la delimitación de áreas específicas para la conservación de plantas medicinales ancestrales en el territorio de COPDICONC consejos menores de Sánchez y Santa Rosa, municipio  de Policarpa Nariño </v>
          </cell>
        </row>
        <row r="21538">
          <cell r="E21538">
            <v>1052079289771</v>
          </cell>
          <cell r="F21538" t="str">
            <v>Formular e implementar un plan de manejo ambiental, con la participación activa de los Consejos Comunitarios Resguardos y Cabildos Indígenas AWAen el municipio de Barbacoas, departamento de Nariño.</v>
          </cell>
        </row>
        <row r="21539">
          <cell r="E21539">
            <v>1052079289782</v>
          </cell>
          <cell r="F21539" t="str">
            <v>Gestionar ante la Agencia Nacional de Tierras la asignación de tierras para reubicar a las familias de las veredas que se encuentran en riesgo por desastres naturales, en el municipio de Barbacoas.</v>
          </cell>
        </row>
        <row r="21540">
          <cell r="E21540">
            <v>1052079289787</v>
          </cell>
          <cell r="F21540" t="str">
            <v>Gestionar ante la Agencia Nacional de Tierras el Saneamiento de la Propiedad Colectiva, en los Consejos Comunitarios, Resguardos Indígenas y Campesinos del Municipio de Barbacoas.</v>
          </cell>
        </row>
        <row r="21541">
          <cell r="E21541">
            <v>1052079289866</v>
          </cell>
          <cell r="F21541" t="str">
            <v>Gestionar ante la Agencia Nacional de Tierras la ampliación de los Resguardos Indigenas en el municipio de Barbacoas, departamento de Nariño.</v>
          </cell>
        </row>
        <row r="21542">
          <cell r="E21542">
            <v>1052079289868</v>
          </cell>
          <cell r="F21542" t="str">
            <v>Gestionar ante la Agencia Nacional de Tierras la constitución de los Resguardos Indigenas AWA, UNIPA y el Resguardo independiente Renacer AWA, del municipio de Barbacoas departamento de Nariño.</v>
          </cell>
        </row>
        <row r="21543">
          <cell r="E21543">
            <v>1052079289870</v>
          </cell>
          <cell r="F21543" t="str">
            <v>Gestionar ante la Agencia Nacional de Tierras la creación de una mesa inter-etcnica Nacional para la resolver los conflictos de tierras que se presentan en los territorios colectivos.</v>
          </cell>
        </row>
        <row r="21544">
          <cell r="E21544">
            <v>1052079289874</v>
          </cell>
          <cell r="F21544" t="str">
            <v>Gestionar ante la Unidad de Restitución de Tierras para que adelante los procesos ante los jueces de tierra que permita la protección de los derechos de las comunidades indígenas victimas de despojo, en el municipio de Barbacoas, departamento de Nariño.</v>
          </cell>
        </row>
        <row r="21545">
          <cell r="E21545">
            <v>1052079289879</v>
          </cell>
          <cell r="F21545" t="str">
            <v>Formulación e implementación del Plan de Ordenamiento Territorial del Municipio de Barbacoas, departamento de Nariño</v>
          </cell>
        </row>
        <row r="21546">
          <cell r="E21546">
            <v>1052079289882</v>
          </cell>
          <cell r="F21546" t="str">
            <v>Gestionar ante la autoridad competente la declaración de zonas mineras para Consejos Comunitarios, y las concesiones para la exploración y explotación de recursos mineros en el municipio de Barbacoas, departamento Nariño.</v>
          </cell>
        </row>
        <row r="21547">
          <cell r="E21547">
            <v>1052079289885</v>
          </cell>
          <cell r="F21547" t="str">
            <v>Gestionar ante el Sistema Nacional Ambiental el reconocimiento de la función de la Guardia Indigena en materia de protección de los recursos naturales, en los territorios de los Resguardos Indígenas, del municipio de Barbacoas departamento de Nariño.</v>
          </cell>
        </row>
        <row r="21548">
          <cell r="E21548">
            <v>1052250264546</v>
          </cell>
          <cell r="F21548" t="str">
            <v>Realizar  la gestión para garantizar la formulación del Esquema de Ordenamiento Territorial del Municipio de El Charco, en el departamento de Nariño</v>
          </cell>
        </row>
        <row r="21549">
          <cell r="E21549">
            <v>1052250264549</v>
          </cell>
          <cell r="F21549" t="str">
            <v>Realizar el ordenamiento territorial interno colectivo en los  Consejos Comunitarios, resguardos indígenas y socializar  e implementar  los reglamentos en el Municipio de El Charco, en el departamento de Nariño</v>
          </cell>
        </row>
        <row r="21550">
          <cell r="E21550">
            <v>1052250264559</v>
          </cell>
          <cell r="F21550" t="str">
            <v>Formular e implementar el  Plan de Manejo Forestal en los Consejos Comunitarios y Resguardos Indígenas del municipio de El Charco, en el departamento de Nariño</v>
          </cell>
        </row>
        <row r="21551">
          <cell r="E21551">
            <v>1052250264564</v>
          </cell>
          <cell r="F21551" t="str">
            <v>Realizar talleres de capacitación en educación ambiental  con las comunidades indígenas y negras,en el municipio de El Charco, departamento de Nariño</v>
          </cell>
        </row>
        <row r="21552">
          <cell r="E21552">
            <v>1052250264659</v>
          </cell>
          <cell r="F21552" t="str">
            <v>Establecer espacios de diálogo y concertación intercultural, entre consejos comunitarios y resguardos indígenas con el acompañamiento de las entidades competentes  en la subregión Sanquianga</v>
          </cell>
        </row>
        <row r="21553">
          <cell r="E21553">
            <v>1052250264713</v>
          </cell>
          <cell r="F21553" t="str">
            <v>Socializar y capacitar por parte de la Alcaldía Municipal o la entidad competente a las comunidades étnicas de los territorios colectivos, con el objetivo de  conocer la ruta de acceso para el pago de compensación predial en el municipio de El Charco, departamento de Nariño</v>
          </cell>
        </row>
        <row r="21554">
          <cell r="E21554">
            <v>1052250264765</v>
          </cell>
          <cell r="F21554" t="str">
            <v>Formular y ejecutar un proyecto permita establecer la delimitación de las reservas naturales, ambientales, páramos y reservas de plantas medicinales, en el Consejo Mayor Desplayado de COPDICONC, con asistencia y acompañamiento técnico de las autoridades ambientales, institutos de investigación, universidades y organismos de cooperación y del sector privado</v>
          </cell>
        </row>
        <row r="21555">
          <cell r="E21555">
            <v>1052250264767</v>
          </cell>
          <cell r="F21555" t="str">
            <v>Gestionar ante la Agencia Nacional  Minera y la Corporación Autónoma Regional, el otorgamiento y/o renovación de títulos mineros y licencias ambientales en el territorio del Consejo menor Desplayado para el ejercicio de la minería legal</v>
          </cell>
        </row>
        <row r="21556">
          <cell r="E21556">
            <v>1052250264776</v>
          </cell>
          <cell r="F21556" t="str">
            <v>Diseñar y ejecutar un proyecto que permita la elaboración, socialización e implementación del manual de uso y manejo ambiental de los recursos naturales del Consejo Mayor Desplayado.</v>
          </cell>
        </row>
        <row r="21557">
          <cell r="E21557">
            <v>1052390270101</v>
          </cell>
          <cell r="F21557" t="str">
            <v>Implementar un programa para la reglamentación y georreferenciación de predios para el uso y manejo adecuado de los territorios ancestrales de los Consejos Comunitarios y el Resguardo Indígena del municipio de La Tola, departamento de Nariño.</v>
          </cell>
        </row>
        <row r="21558">
          <cell r="E21558">
            <v>1052390270129</v>
          </cell>
          <cell r="F21558" t="str">
            <v>Actualizar e implementar el Esquema de Ordenamiento Territorial del Municipio de la Tola, departamento de Nariño</v>
          </cell>
        </row>
        <row r="21559">
          <cell r="E21559">
            <v>1052390270231</v>
          </cell>
          <cell r="F21559" t="str">
            <v>Implementar un programa de saneamiento de tierra por parte de la Agencia Nacional de Tierras o quien haga sus veces, en los Consejos Comunitarios y Resguardo Indígena del municipio de La Tola</v>
          </cell>
        </row>
        <row r="21560">
          <cell r="E21560">
            <v>1052390270266</v>
          </cell>
          <cell r="F21560" t="str">
            <v>Formular, implementar y socializar los Planes de uso y manejo integral ambiental y forestal de los Consejos Comunitarios y el Resguardo Indígena, del municipio de La Tola, departamento de Nariño.</v>
          </cell>
        </row>
        <row r="21561">
          <cell r="E21561">
            <v>1052390270280</v>
          </cell>
          <cell r="F21561" t="str">
            <v>Gestionar áreas para la conservación de sitios sagrados del Resguardo Indígena y Consejos Comunitarios del Municipio de la Tola, departamento de Nariño.</v>
          </cell>
        </row>
        <row r="21562">
          <cell r="E21562">
            <v>1052390270300</v>
          </cell>
          <cell r="F21562" t="str">
            <v xml:space="preserve">Formular un proyecto para la restauración del territorio por afectaciones por el uso de fumigacion con glifosato, hidrocarburo y minería, la subregion sanquianga, departamento de Nariño. </v>
          </cell>
        </row>
        <row r="21563">
          <cell r="E21563">
            <v>1052390270354</v>
          </cell>
          <cell r="F21563" t="str">
            <v>Gestionar ante la Dirección de Asuntos de Comunidades Negras Afrocolombianas, Palenqueras y Raizales la modificación de requisitos para la inscripción del CC Punta Mulatos y Playas Unidas del municipio de La Tola</v>
          </cell>
        </row>
        <row r="21564">
          <cell r="E21564">
            <v>1052390270376</v>
          </cell>
          <cell r="F21564" t="str">
            <v>Gestionar ante el gobierno Nacional la reglamentación de los capítulos faltantes por reglamentar de la ley 70 de 1993</v>
          </cell>
        </row>
        <row r="21565">
          <cell r="E21565">
            <v>1052427285828</v>
          </cell>
          <cell r="F21565" t="str">
            <v xml:space="preserve"> Formular e implementar el Plan de Manejo de Cuencas – POMCA en los Consejos Comunitarios del municipio de Magui Payan, departamento de Nariño.</v>
          </cell>
        </row>
        <row r="21566">
          <cell r="E21566">
            <v>1052427285832</v>
          </cell>
          <cell r="F21566" t="str">
            <v>Formular e implementar un plan de manejo forestal, en los Consejos Comunitarios del municipio de Magui Payan, departamento de Nariño.</v>
          </cell>
        </row>
        <row r="21567">
          <cell r="E21567">
            <v>1052427285837</v>
          </cell>
          <cell r="F21567" t="str">
            <v>Gestionar ante el Sistema Nacional Ambiental la formulación e implementación de un plan de uso y manejo de las áreas de reservas naturales y ambientales  en los Consejos Comunitarios del municipio de Magui Payan</v>
          </cell>
        </row>
        <row r="21568">
          <cell r="E21568">
            <v>1052427285838</v>
          </cell>
          <cell r="F21568" t="str">
            <v>Gestionar ante la autoridad competente la asignación de tierras para reubicar a las familias de las veredas que se encuentran en riesgo, en el municipio de Magui Payan.</v>
          </cell>
        </row>
        <row r="21569">
          <cell r="E21569">
            <v>1052427285839</v>
          </cell>
          <cell r="F21569" t="str">
            <v>Realizar  la gestión para garantizar la actualización del Esquema de Ordenamiento Territorial del Municipio de Magui Payan, en el departamento de Nariño</v>
          </cell>
        </row>
        <row r="21570">
          <cell r="E21570">
            <v>1052427285841</v>
          </cell>
          <cell r="F21570" t="str">
            <v>Gestionar ante el Sistema Nacional Ambiental incentivos para los habitantes que realicen la protección de recursos naturales en los territorios colectivos, en el municipio de Magui Payan.</v>
          </cell>
        </row>
        <row r="21571">
          <cell r="E21571">
            <v>1052427285845</v>
          </cell>
          <cell r="F21571" t="str">
            <v>Gestionar ante la Unidad de Restitución de Tierras para que adelante los procesos ante los jueces de tierra que permita la protección de los derechos de las victimas pertenecientes a las comunidades negras del municipio de Magui Payan.</v>
          </cell>
        </row>
        <row r="21572">
          <cell r="E21572">
            <v>1052427285849</v>
          </cell>
          <cell r="F21572" t="str">
            <v>Gestionar ante la autoridad competente la declaración de zonas mineras para Consejos Comunitarios, y las concesiones para la exploración y explotación de recursos mineros en el municipio de Magui Payan, departamento Nariño.</v>
          </cell>
        </row>
        <row r="21573">
          <cell r="E21573">
            <v>1052473297064</v>
          </cell>
          <cell r="F21573" t="str">
            <v>Gestionar ante la autoridad competente la adjudicación del titulo colectivo del Consjeo Comunitario ODEMAP MOSQUERA NORTE del municipio de Mosquera, departamento de Nariño.</v>
          </cell>
        </row>
        <row r="21574">
          <cell r="E21574">
            <v>1052473297073</v>
          </cell>
          <cell r="F21574" t="str">
            <v xml:space="preserve">Formular e implementar los planes de uso y manejo ambiental y forestal en los Consejos Comunitarios del municipio de Mosquera, departamento de Nariño. </v>
          </cell>
        </row>
        <row r="21575">
          <cell r="E21575">
            <v>1052473297207</v>
          </cell>
          <cell r="F21575" t="str">
            <v>Gestionar ante la Agencia Nacional de Tierras el Saneamiento de la Propiedad Colectiva, en los Consejos Comunitarios del Municipio de Mosquera, departamento de  Nariño.</v>
          </cell>
        </row>
        <row r="21576">
          <cell r="E21576">
            <v>1052473297228</v>
          </cell>
          <cell r="F21576" t="str">
            <v>Actualizar e implementar el Esquema de Ordenamiento Territorial del Municipio de Mosquera, departamento de Nariño</v>
          </cell>
        </row>
        <row r="21577">
          <cell r="E21577">
            <v>1052473297284</v>
          </cell>
          <cell r="F21577" t="str">
            <v>Gestionar e implementar ante el Sistema Nacional Ambiental un plan de manejo para la regulación y protección de las lagunas de los Consejos Comunitarios del municipio de Mosquera, departamento de Nariño.</v>
          </cell>
        </row>
        <row r="21578">
          <cell r="E21578">
            <v>1052490273058</v>
          </cell>
          <cell r="F21578" t="str">
            <v>Formular e implementar un programa para el ordenamiento territorial de los territorios ancestrales y colectivos en los Resguardos Indígenas y Consejos Comunitarios,  del municipio de Olaya Herrera, departamento de Nariño.</v>
          </cell>
        </row>
        <row r="21579">
          <cell r="E21579">
            <v>1052490273070</v>
          </cell>
          <cell r="F21579" t="str">
            <v xml:space="preserve">Formular e implementar los planes de uso y manejo ambiental y forestal en los Consejos Comunitarios y Resguardos Indígenas del municipio de Olaya Herrera, departamento de Nariño. </v>
          </cell>
        </row>
        <row r="21580">
          <cell r="E21580">
            <v>1052490273074</v>
          </cell>
          <cell r="F21580" t="str">
            <v>Gestionar ante el Fondo Nacional de Tierras recursos para la adjudicación de tierras a familias que no la poseen o la poseen de forma insuficiente en el municipio de Olaya Herrera</v>
          </cell>
        </row>
        <row r="21581">
          <cell r="E21581">
            <v>1052490273160</v>
          </cell>
          <cell r="F21581" t="str">
            <v>Gestionar ante la Agencia Nacional de Tierras el Saneamiento de la Propiedad Colectiva, en los Consejos Comunitarios y Resguardos Indígenas del Municipio de Olaya Herrera, departamento de  Nariño.</v>
          </cell>
        </row>
        <row r="21582">
          <cell r="E21582">
            <v>1052490273163</v>
          </cell>
          <cell r="F21582" t="str">
            <v>Gestionar ante la entidad competente certificación que expiden los CC y RI, de usufructo y posesión de los territorios colectivos sea valida para acceder a créditos agropecuarios.</v>
          </cell>
        </row>
        <row r="21583">
          <cell r="E21583">
            <v>1052490273165</v>
          </cell>
          <cell r="F21583" t="str">
            <v>Formulación e implementación de un proyecto  para señalización, seguimiento y monitoreo de los límites entre Consejos Comunitarios y Resguardos Indígenas del municipio de Olaya Herrera, departamento de Nariño.</v>
          </cell>
        </row>
        <row r="21584">
          <cell r="E21584">
            <v>1052490273168</v>
          </cell>
          <cell r="F21584" t="str">
            <v>Actualizar el Esquema de Ordenamiento Territorial del municipio de Olaya Herrera, departamento de Nariño.</v>
          </cell>
        </row>
        <row r="21585">
          <cell r="E21585">
            <v>1052490273231</v>
          </cell>
          <cell r="F21585" t="str">
            <v>Formular e implementar un plan de contingencia frente a las afectaciones por el canal naranjo, derrame de hidrocarburo y la minería en los  Consejos Comunitarios y Resguardos Indígenas del municipio de Olaya Herrera</v>
          </cell>
        </row>
        <row r="21586">
          <cell r="E21586">
            <v>1052520280572</v>
          </cell>
          <cell r="F21586" t="str">
            <v xml:space="preserve"> Formular e implementar un Plan de Manejo de Cuencas – POMCA en las veredas del Consejo Comunitario ACAPA, municipio de Francisco Pizarro, departamento de Nariño</v>
          </cell>
        </row>
        <row r="21587">
          <cell r="E21587">
            <v>1052520280581</v>
          </cell>
          <cell r="F21587" t="str">
            <v>Formular e implementar un plan de manejo ambiental y forestal, en el Consejo Comunitario ACAPA del municipio de Francisco Pizarro, departamento de Nariño.</v>
          </cell>
        </row>
        <row r="21588">
          <cell r="E21588">
            <v>1052520280589</v>
          </cell>
          <cell r="F21588" t="str">
            <v>Gestionar la formulación e implementación de un plan para la regulación y administración de los recursos naturales de mayor valor en el Consejo Comunitario de ACAPA.</v>
          </cell>
        </row>
        <row r="21589">
          <cell r="E21589">
            <v>1052520280609</v>
          </cell>
          <cell r="F21589" t="str">
            <v>Gestionar la creación de una institucionalidad para expedir la certificación formal de la propiedad y la tenencia de la tierra del municipio de Francisco Pizarro, departamento de Nariño.</v>
          </cell>
        </row>
        <row r="21590">
          <cell r="E21590">
            <v>1052520280617</v>
          </cell>
          <cell r="F21590" t="str">
            <v>Gestionar ante el Departamento Nacional de Planeación la actualización del Esquema de Ordenamiento Territorial del municipio de Francisco Pizarro, departamento de Nariño</v>
          </cell>
        </row>
        <row r="21591">
          <cell r="E21591">
            <v>1052520280622</v>
          </cell>
          <cell r="F21591" t="str">
            <v>Gestionar ante la Agencia Nacional de Tierras la asignación de tierras para reubicar a las familias de las veredas que se encuentran en riesgo, en el municipio de Francisco Pizarro.</v>
          </cell>
        </row>
        <row r="21592">
          <cell r="E21592">
            <v>1052612292637</v>
          </cell>
          <cell r="F21592" t="str">
            <v>Realizar ante la autoridad competente la sustracción de áreas pertenecientes a las comunidades rurales campesinas, de las áreas de reserva forestal y protectoras, establecidas en la Ley 2ª de 1959, en el municipio de Ricaurte, departamento de Nariño.</v>
          </cell>
        </row>
        <row r="21593">
          <cell r="E21593">
            <v>1052612292737</v>
          </cell>
          <cell r="F21593" t="str">
            <v>Gestionar ante la Agencia Nacional de Tierras saneamiento y ampliación de los Resguardos asociados a CAMAWARI, Resguardo Magui y cabildo Eden Cartagena municipio de Ricaurte departamento de Nariño.</v>
          </cell>
        </row>
        <row r="21594">
          <cell r="E21594">
            <v>1052612292752</v>
          </cell>
          <cell r="F21594" t="str">
            <v>Gestionar ante las autoridades competentes la actualización catastral de todos los predios  que conforman el sector campesino del municipio de Ricaurte, departamento de Nariño</v>
          </cell>
        </row>
        <row r="21595">
          <cell r="E21595">
            <v>1052612292765</v>
          </cell>
          <cell r="F21595" t="str">
            <v>Gestionar ante la autoridad competente la constitución  de zonas de reserva campesina, para las comunidades rurales campesinas del Municipio de Ricaurte, de acuerdo a la Ley 160 de 1994</v>
          </cell>
        </row>
        <row r="21596">
          <cell r="E21596">
            <v>1052612292776</v>
          </cell>
          <cell r="F21596" t="str">
            <v>Gestionar ante el Sistema Nacional Ambiental la constitución de areas de reservas de protección y conservación ambiental, en los Resguardos asociados a CAMAWARI, en el Resguardo Magüi, en el Cabildo Edén Cartagena y en en las juntas de accion comunal del municipio de Ricaurte, departamento de Nariño.</v>
          </cell>
        </row>
        <row r="21597">
          <cell r="E21597">
            <v>1052612292791</v>
          </cell>
          <cell r="F21597" t="str">
            <v>Gestionar ante la autoridad competente la adquisición predios para conservar las fuentes hídricas en los Resguardos asociados a CAMAWARI, en el Resguardo Magüi, en el Cabildo Edén Cartagena y en las juntas de accion comunal Municipio de Ricaurte.</v>
          </cell>
        </row>
        <row r="21598">
          <cell r="E21598">
            <v>1052612292793</v>
          </cell>
          <cell r="F21598" t="str">
            <v>Gestionar ante la autoridad competente la formulación e implementación del Esquema de ordenamiento Territorial del Municipio de Ricaurte, departamento de Nariño.</v>
          </cell>
        </row>
        <row r="21599">
          <cell r="E21599">
            <v>1052612292837</v>
          </cell>
          <cell r="F21599" t="str">
            <v>Gestionar ante la autoridad competente la formulación e implementación del Plan Municipal de Gestion de Riesgo, con la participación activa de los Resguardos Indígenas y Campesinos del municipio de Ricaurte, departamento de Nariño.</v>
          </cell>
        </row>
        <row r="21600">
          <cell r="E21600">
            <v>1052612292842</v>
          </cell>
          <cell r="F21600" t="str">
            <v>Gestionar ante la Agencia Nacional de Tierras - ANT y el Ministerio del Interior la Titulación y expedición de la resolución como Resguardo Integrado Edén Cartagena, en el municipio de Ricaurte, departamento de Nariño.</v>
          </cell>
        </row>
        <row r="21601">
          <cell r="E21601">
            <v>1052612292872</v>
          </cell>
          <cell r="F21601" t="str">
            <v>Gestionar ante la autoridad competente realizar un diagnostico sobre la situación de la propiedad rural en territorios campesinos, en el municipio de Ricaurte, departamento de Nariño.</v>
          </cell>
        </row>
        <row r="21602">
          <cell r="E21602">
            <v>1052612292877</v>
          </cell>
          <cell r="F21602" t="str">
            <v>Adelantar tramites ante el gobierno nacional para que los recursos por concepto de SGP y de impuesto predial sean transferidos a los resguardos indígenas del municipio de Ricaurte</v>
          </cell>
        </row>
        <row r="21603">
          <cell r="E21603">
            <v>1052612292883</v>
          </cell>
          <cell r="F21603" t="str">
            <v>Gestionar ante el Sistema Nacional Ambiental la administración  y manejo de las áreas de reservas ambiental de la sociedad civil, en el municipio de Ricaurte, departamento de Nariño.</v>
          </cell>
        </row>
        <row r="21604">
          <cell r="E21604">
            <v>1052612292889</v>
          </cell>
          <cell r="F21604" t="str">
            <v>Gestionar ante la autoridad competente la formulación e implementación de un plan de manejo ambiental y forestal en los Resguardos Indígenas y Campesinos del municipio de Ricaurte</v>
          </cell>
        </row>
        <row r="21605">
          <cell r="E21605">
            <v>1052612292898</v>
          </cell>
          <cell r="F21605" t="str">
            <v>Gestionar ante la entidad competente la formulación e implementación los planes de manejo de las Reservas  que existen en el municipio de Ricaurte, departamento de Nariño</v>
          </cell>
        </row>
        <row r="21606">
          <cell r="E21606">
            <v>1052612292905</v>
          </cell>
          <cell r="F21606" t="str">
            <v>Adelantar los tramites legales ante las autoridades competentes para la recuperación de la territorialidad del municipio de Ricaurte, departamento de Nariño</v>
          </cell>
        </row>
        <row r="21607">
          <cell r="E21607">
            <v>1052612292918</v>
          </cell>
          <cell r="F21607" t="str">
            <v>Realizar proceso de revisión interinstitucional conjunta  para desagregación y agregación de territorios indígenas en el municipio de Ricaurte, departamento de Nariño</v>
          </cell>
        </row>
        <row r="21608">
          <cell r="E21608">
            <v>1052612292947</v>
          </cell>
          <cell r="F21608" t="str">
            <v>Gestionar ante la autoridad competente la declaración de zonas mineras para Resguardos Indígenas y la construcción e implementación de un plan de manejo minero, en el municipio de Ricaurte</v>
          </cell>
        </row>
        <row r="21609">
          <cell r="E21609">
            <v>1052612293864</v>
          </cell>
          <cell r="F21609" t="str">
            <v>Adelantar un proceso de consulta ante la asamblea departamental para la inclusión de algunos resguardo que están compartidos con municipios diferentes a Ricaurte</v>
          </cell>
        </row>
        <row r="21610">
          <cell r="E21610">
            <v>1052612294207</v>
          </cell>
          <cell r="F21610" t="str">
            <v>Solicitar ante el Gobierno Nacional la constitución de una comisión técnica de Tierras y Territorios para analizar las condiciones de adelantar procesos de titulación de Resguardos Indígenas en la jurisdicción territorial de Juntas de Acción Comunal</v>
          </cell>
        </row>
        <row r="21611">
          <cell r="E21611">
            <v>1052621283428</v>
          </cell>
          <cell r="F21611" t="str">
            <v>Formular e implementar un plan de manejo ambiental y forestal, en los Consejos Comunitarios del municipio de Roberto Payan, departamento de Nariño.</v>
          </cell>
        </row>
        <row r="21612">
          <cell r="E21612">
            <v>1052621283433</v>
          </cell>
          <cell r="F21612" t="str">
            <v>Formular e implementar un proyecto permita establecer la delimitación de las reservas naturales en los Consejos Comunitarios del municipio de Roberto Payan.</v>
          </cell>
        </row>
        <row r="21613">
          <cell r="E21613">
            <v>1052621283438</v>
          </cell>
          <cell r="F21613" t="str">
            <v>Gestionar ante la Agencia Nacional de Tierras el Saneamiento de la Propiedad Colectiva, en los Consejos Comunitarios y Resguardo Indígena del municipio de Roberto Payan, departamento de  Nariño.</v>
          </cell>
        </row>
        <row r="21614">
          <cell r="E21614">
            <v>1052621283440</v>
          </cell>
          <cell r="F21614" t="str">
            <v>Gestionar la creación de una institucionalidad en los Consejos Comunitarios para expedir la certificación formal de la propiedad y la tenencia de la tierra del municipio de Roberto Payan</v>
          </cell>
        </row>
        <row r="21615">
          <cell r="E21615">
            <v>1052621283447</v>
          </cell>
          <cell r="F21615" t="str">
            <v>Realizar  la gestión ante las entidades competentes para garantizar la actualización del Esquema de Ordenamiento Territorial del Municipio de Roberto Payan, en el departamento de Nariño</v>
          </cell>
        </row>
        <row r="21616">
          <cell r="E21616">
            <v>1052621283456</v>
          </cell>
          <cell r="F21616" t="str">
            <v>Gestionar e implementar ante el Sistema Nacional Ambiental un plan de manejo para la regulación y protección de las lagunas de los Consejos Comunitarios del municipio de Roberto Payan, departamento de Nariño.</v>
          </cell>
        </row>
        <row r="21617">
          <cell r="E21617">
            <v>1052696266249</v>
          </cell>
          <cell r="F21617" t="str">
            <v>Gestionar ante la Agencia Nacional de Tierras el Saneamiento de la Propiedad Colectiva, en los Consejos Comunitarios y Resguardos Indígenas del Municipio de Santa Barbara de Iscuande, departamento de  Nariño.</v>
          </cell>
        </row>
        <row r="21618">
          <cell r="E21618">
            <v>1052696266296</v>
          </cell>
          <cell r="F21618" t="str">
            <v>Revisar, clarificar y señalar los limites Intra e Interetnicos de los Consejos Comunitarios, Resguardos Indígenas y municipios vecinos en el Municipio de Santa Barbara de Iscuande, departamento de Nariño</v>
          </cell>
        </row>
        <row r="21619">
          <cell r="E21619">
            <v>1052696266313</v>
          </cell>
          <cell r="F21619" t="str">
            <v>Socializar e implementar el reglamento interno en los  Consejos Comunitarios y resguardos indígenas en el Municipio de Santa Barbara de Iscuande, en el departamento de Nariño</v>
          </cell>
        </row>
        <row r="21620">
          <cell r="E21620">
            <v>1052696266383</v>
          </cell>
          <cell r="F21620" t="str">
            <v>Formular los planes de uso y Manejo de recursos Forestales  en cada Consejo Comunitario y Resguardo Indígena del municipio de Santa Bárbara de Iscuande, departamento de Nariño.</v>
          </cell>
        </row>
        <row r="21621">
          <cell r="E21621">
            <v>1052696266405</v>
          </cell>
          <cell r="F21621" t="str">
            <v>Levantar la información catastral urbana del municipio de Santa Barbara de Iscuande, departamennto de Nariño</v>
          </cell>
        </row>
        <row r="21622">
          <cell r="E21622">
            <v>1052696266412</v>
          </cell>
          <cell r="F21622" t="str">
            <v>Reubicar  las veredas de Cuerval, Ensenada y Chicoperez del Consejo Comunitario Esfuerzo Pescador y Unicosta en el Municipio de Santa Barbara de Iscuande, departamento de Nariño.</v>
          </cell>
        </row>
        <row r="21623">
          <cell r="E21623">
            <v>1052696266507</v>
          </cell>
          <cell r="F21623" t="str">
            <v>Gestionar ante la Agencia Nacional de Tierras la titulación colectiva del Consejo Comunitario Esfuerzo Pescador del Municipio de Santa Bárbara de Iscuande, departamento de Nariño</v>
          </cell>
        </row>
        <row r="21624">
          <cell r="E21624">
            <v>1052696266516</v>
          </cell>
          <cell r="F21624" t="str">
            <v>Formular y gestionar ante el Departamento Nacional de Planeación la construcción del Esquema de Ordenamiento Territorial del Municipio de Santa Barbara  Iscuande, en el departamento de Nariño.</v>
          </cell>
        </row>
        <row r="21625">
          <cell r="E21625">
            <v>1052696266569</v>
          </cell>
          <cell r="F21625" t="str">
            <v>Gestionar ante la Agencia Nacional  Minera y la Corporación Autónoma Regional, el otorgamiento y/o renovación de títulos mineros y licencias ambientales en el territorio del Cosejo Menor de Fenicia y el Consejo Comunitario de la Cuenca Rio Iscuande, del municipio de Santa Barbara de Iscuande</v>
          </cell>
        </row>
        <row r="21626">
          <cell r="E21626">
            <v>1052696266595</v>
          </cell>
          <cell r="F21626" t="str">
            <v xml:space="preserve">Formular y ejecutar un proyecto que le brinde las garantías logísticas al Consejo menor Fenicia, municipio de Santa Barbara de Iscuande, para que este pueda hacer un adecuado control vigilancia y protección de los recursos naturales. </v>
          </cell>
        </row>
        <row r="21627">
          <cell r="E21627">
            <v>1052696266606</v>
          </cell>
          <cell r="F21627" t="str">
            <v>Formular y ejecutar un proyecto que permita establecer la delimitación de las reservas naturales, ambientales, paramos y reservas de plantas medicinales, en los Consejos Comunitarios y resguardos Indigenas del municipio de Santa Barbara de Iscuande, departamento de Nariño.</v>
          </cell>
        </row>
        <row r="21628">
          <cell r="E21628">
            <v>1052835278611</v>
          </cell>
          <cell r="F21628" t="str">
            <v>Realizar procesos de titulación (individual y colectiva) ante la Agencia Nacional de Tierras de territorios ancestrales en los Consejos Comunitarios y Resguardos Indígenas del municipio de Tumaco departamento de Nariño.</v>
          </cell>
        </row>
        <row r="21629">
          <cell r="E21629">
            <v>1052835278642</v>
          </cell>
          <cell r="F21629" t="str">
            <v>Formular e implementar los planes de uso y manejo ambiental, agropecuario y forestal en los Consejos Comunitarios y Resguardos Indígenas del municipio de Tumaco, departamento de Nariño.</v>
          </cell>
        </row>
        <row r="21630">
          <cell r="E21630">
            <v>1052835278667</v>
          </cell>
          <cell r="F21630" t="str">
            <v>Formular y ejecutar ante la Agencia Nacional de Tierras programas y proyectos que permitan el acceso a tierras a las familias de los Consejos Comunitarios y Resguardos indígena del municipio de Tumaco Departamento de Nariño.</v>
          </cell>
        </row>
        <row r="21631">
          <cell r="E21631">
            <v>1052835278672</v>
          </cell>
          <cell r="F21631" t="str">
            <v>Gestionar ante la Agencia Nacional de Tierras la asignación de recursos para la ampliación de los Resguardos Indígenas y Consejos Comunitarios que lo requieran en el municipio de Tumaco</v>
          </cell>
        </row>
        <row r="21632">
          <cell r="E21632">
            <v>1052835278681</v>
          </cell>
          <cell r="F21632" t="str">
            <v>Gestionar ante la Agencia Nacional de Tierra  programa para adelantar procesos de delimitación entre Consejos Comunitarios y Resguardos Indígenas del municipio de Tumaco departamento de Nariño.</v>
          </cell>
        </row>
        <row r="21633">
          <cell r="E21633">
            <v>1052835278692</v>
          </cell>
          <cell r="F21633" t="str">
            <v>Delimitar y establecer zonas de reserva campesina en el núcleo veredal Llorente - guayacana municipio de Tumaco, departamento de Nariño.</v>
          </cell>
        </row>
        <row r="21634">
          <cell r="E21634">
            <v>1052835278697</v>
          </cell>
          <cell r="F21634" t="str">
            <v xml:space="preserve">Gestionar ante la Unidad de Restitución de Tierra y la Agencia Nacional de Tierra para que adelante los procesos ante los jueces de tierra la protección y restitución de derechos en los Consejo Comunitario y Resguardos Indígenas en el municipio de Tumaco Departamento de Nariño </v>
          </cell>
        </row>
        <row r="21635">
          <cell r="E21635">
            <v>1052835278711</v>
          </cell>
          <cell r="F21635" t="str">
            <v>Gestionar un programa de tierra ante la Agencia Nacional de tierras para los Consejos Comunitarios, y Resguardos Indígenas en el municipio de Tumaco departamento de Nariño.</v>
          </cell>
        </row>
        <row r="21636">
          <cell r="E21636">
            <v>1052835279366</v>
          </cell>
          <cell r="F21636" t="str">
            <v>Gestionar la creación de una Mesa Municipal de Tierras  para analizar la formalización de las servidumbres que permitan el acceso y libre tránsito de la población en la zona rural del Municipio de Tumaco, departamento de Nariño.</v>
          </cell>
        </row>
        <row r="21637">
          <cell r="E21637">
            <v>152233302090</v>
          </cell>
          <cell r="F21637" t="str">
            <v>Realizar, estudios, diseños y ampliación de la extensión de redes eléctricas en la zona rural del municipio de Cumbitara Nariño.</v>
          </cell>
        </row>
        <row r="21638">
          <cell r="E21638">
            <v>152233302098</v>
          </cell>
          <cell r="F21638" t="str">
            <v xml:space="preserve">Implementar y dotar Kioscos “Vive Digital”  e instalación de redes wifi en los centros poblados del municipio de Cumbitara Nariño.		</v>
          </cell>
        </row>
        <row r="21639">
          <cell r="E21639">
            <v>152233302109</v>
          </cell>
          <cell r="F21639" t="str">
            <v>Realizar estudios, diseños ,mejoramiento y mantenimiento de la vía principal Cumbitara - Policarpa por el sector Ejido del departamento Nariño.</v>
          </cell>
        </row>
        <row r="21640">
          <cell r="E21640">
            <v>152233302114</v>
          </cell>
          <cell r="F21640" t="str">
            <v>Realizar estudios, diseños y construcción de puentes Vehiculares en la zona rural del municipio de Cumbitara - Nariño</v>
          </cell>
        </row>
        <row r="21641">
          <cell r="E21641">
            <v>152233302118</v>
          </cell>
          <cell r="F21641" t="str">
            <v>Realizar estudios, diseños y construcción de placas huellas en las zonas criticas de las vías rurales del municipio de Cumbitara Nariño</v>
          </cell>
        </row>
        <row r="21642">
          <cell r="E21642">
            <v>152233302129</v>
          </cell>
          <cell r="F21642" t="str">
            <v>Realizar estudios, diseños y mejoramiento de vias rurales en el municipio de Cumbitara - Nariño</v>
          </cell>
        </row>
        <row r="21643">
          <cell r="E21643">
            <v>152233302131</v>
          </cell>
          <cell r="F21643" t="str">
            <v>Realizar mantenimiento periódico y rutinario de la red vial secundaria y terciaria del municipio de Cumbitara Nariño.</v>
          </cell>
        </row>
        <row r="21644">
          <cell r="E21644">
            <v>152233302144</v>
          </cell>
          <cell r="F21644" t="str">
            <v>Realizar estudios, diseños y mejoramiento de puentes vehiculares en la zona rural del municipio de Cumbitara Nariño</v>
          </cell>
        </row>
        <row r="21645">
          <cell r="E21645">
            <v>152233302152</v>
          </cell>
          <cell r="F21645" t="str">
            <v>Realizar, estudios diseños y ampliación de vías rurales en el municipio de Cumbitara Nariño</v>
          </cell>
        </row>
        <row r="21646">
          <cell r="E21646">
            <v>152233302160</v>
          </cell>
          <cell r="F21646" t="str">
            <v xml:space="preserve"> Gestionar la instalación de antenas de telefonía celular para garantizar la cobertura y calidad del servicio en todo el territorio del municipio de Cumbitara Nariño.		</v>
          </cell>
        </row>
        <row r="21647">
          <cell r="E21647">
            <v>152233302163</v>
          </cell>
          <cell r="F21647" t="str">
            <v>Realizar estudios, diseños y construcción de sistemas de riegos en la zona rural del municipio de Cumbitara - Nariño</v>
          </cell>
        </row>
        <row r="21648">
          <cell r="E21648">
            <v>152233302173</v>
          </cell>
          <cell r="F21648" t="str">
            <v>Formular el inventario vial y reconocimiento de las vias terciarias del municipio de Cumbitara Nariño</v>
          </cell>
        </row>
        <row r="21649">
          <cell r="E21649">
            <v>152233302963</v>
          </cell>
          <cell r="F21649" t="str">
            <v>Realizar estudios, diseños para la estabilización de taludes con el fin de mitigar riesgos por deslizamientos  y perdida de banca en el municipio de Cumbitara - Nariño</v>
          </cell>
        </row>
        <row r="21650">
          <cell r="E21650">
            <v>152233302964</v>
          </cell>
          <cell r="F21650" t="str">
            <v>Realizar estudios, diseños y Construcción de obras de drenaje para manejo de aguas superficiales en las vías  de el municipio de Cumbitara - Nariño.</v>
          </cell>
        </row>
        <row r="21651">
          <cell r="E21651">
            <v>152233302965</v>
          </cell>
          <cell r="F21651" t="str">
            <v>Implementar un programa de energía alternativa fotovoltaica para el alumbrado público de los centros poblados del municipio de Cumbitara Nariño</v>
          </cell>
        </row>
        <row r="21652">
          <cell r="E21652">
            <v>152233302966</v>
          </cell>
          <cell r="F21652" t="str">
            <v>Realizar estudios, diseños y montaje de sistemas de energía alternativa como paneles solares como estrategia alternativa y sostenible para familias ubicadas en zonas dispersas no interconectadas en el municipio de Cumbitara Nariño.</v>
          </cell>
        </row>
        <row r="21653">
          <cell r="E21653">
            <v>152233302983</v>
          </cell>
          <cell r="F21653" t="str">
            <v>Brindar conectividad permanente de internet a todas las instituciones educativas, centros asociados y centros oferentes del municipio de Cumbitara Nariño</v>
          </cell>
        </row>
        <row r="21654">
          <cell r="E21654">
            <v>152256299001</v>
          </cell>
          <cell r="F21654" t="str">
            <v>Realizar estudios, diseños y pavimentación de la vía que comunica el casco urbano de El Rosario con El Corregimiento de Remolino, Municipio de Taminango Nariño.</v>
          </cell>
        </row>
        <row r="21655">
          <cell r="E21655">
            <v>152256299006</v>
          </cell>
          <cell r="F21655" t="str">
            <v>Implementar kioscos o puntos vive digital en el sector rural del El Municipio de El Rosario Nariño.</v>
          </cell>
        </row>
        <row r="21656">
          <cell r="E21656">
            <v>152256299007</v>
          </cell>
          <cell r="F21656" t="str">
            <v>Realizar, estudios, diseños, mejoramiento y optimización de la red eléctrica en la zona rural del Municipio de El Rosario Nariño.</v>
          </cell>
        </row>
        <row r="21657">
          <cell r="E21657">
            <v>152256299010</v>
          </cell>
          <cell r="F21657" t="str">
            <v>Realizar estudios, diseños y ampliación de la cobertura de red eléctrica de la zona rural del Municipio de El Rosario Nariño</v>
          </cell>
        </row>
        <row r="21658">
          <cell r="E21658">
            <v>152256299019</v>
          </cell>
          <cell r="F21658" t="str">
            <v>Realizar estudios de factibilidad, diseños y construcción de sistemas alternativos viales (teleférico, tarabitas) que permite comunicar la Vereda El Vergel con la Vereda La Tigrera del Municipio de El Rosario Nariño.</v>
          </cell>
        </row>
        <row r="21659">
          <cell r="E21659">
            <v>152256299024</v>
          </cell>
          <cell r="F21659" t="str">
            <v>Realizar estudios, diseños y construcción de Puentes vehiculares en el Sector rural del Municipio de El Rosario Nariño</v>
          </cell>
        </row>
        <row r="21660">
          <cell r="E21660">
            <v>152256299853</v>
          </cell>
          <cell r="F21660" t="str">
            <v>Realizar estudios de factibilidad, diseño y construcción de distritos de riego con energías alternativas en los Corregimientos de La Sierra, El Rincón, Especial y Martin Pérez del Municipio de El Rosario Nariño.</v>
          </cell>
        </row>
        <row r="21661">
          <cell r="E21661">
            <v>152256299854</v>
          </cell>
          <cell r="F21661" t="str">
            <v>Gestionar la Instalación de  antenas de telecomunicación en el sector rural del Municipio de El Rosario Nariño.</v>
          </cell>
        </row>
        <row r="21662">
          <cell r="E21662">
            <v>152256299855</v>
          </cell>
          <cell r="F21662" t="str">
            <v>Realizar estudios, diseños y Pavimentación de vías rurales del Municipio de El Rosario Nariño.</v>
          </cell>
        </row>
        <row r="21663">
          <cell r="E21663">
            <v>152256299856</v>
          </cell>
          <cell r="F21663" t="str">
            <v>Realizar estudios, diseños y construcción de placa huella de las calles principales de los centros poblados de las veredas La Esperanza, El Rincón, La Guadua y Esmeraldas del Municipio de El Rosario Nariño</v>
          </cell>
        </row>
        <row r="21664">
          <cell r="E21664">
            <v>152256299857</v>
          </cell>
          <cell r="F21664" t="str">
            <v>Realizar estudios de factibilidad, diseños y construcción de reservorios multipropósito para las veredas del sector rural del Municipio de El Rosario Nariño</v>
          </cell>
        </row>
        <row r="21665">
          <cell r="E21665">
            <v>152256299858</v>
          </cell>
          <cell r="F21665" t="str">
            <v>Realizar estudios de factibilidad, diseños e Implementar proyectos con energías alternativas en el Municipio de El Rosario Nariño</v>
          </cell>
        </row>
        <row r="21666">
          <cell r="E21666">
            <v>152256299859</v>
          </cell>
          <cell r="F21666" t="str">
            <v>Realizar estudios, diseños y ampliación de caminos vecinales en el sector rural del Municipio de El Rosario Nariño</v>
          </cell>
        </row>
        <row r="21667">
          <cell r="E21667">
            <v>152256299860</v>
          </cell>
          <cell r="F21667" t="str">
            <v xml:space="preserve"> Mejoramiento y mantenimiento (Periódico y rutinario) de la infraestructura vial secundaria y terciaria rural del Municipio de El Rosario Nariño.</v>
          </cell>
        </row>
        <row r="21668">
          <cell r="E21668">
            <v>152256299900</v>
          </cell>
          <cell r="F21668" t="str">
            <v>Implementar la conectividad a internet en los 35 centros e instituciones educativas ubicados en el municipio de El Rosario Nariño</v>
          </cell>
        </row>
        <row r="21669">
          <cell r="E21669">
            <v>152405299033</v>
          </cell>
          <cell r="F21669" t="str">
            <v>Realizar estudios, diseños y construcción de placa huella en las vías terciarias  municipio de Leiva, Nariño</v>
          </cell>
        </row>
        <row r="21670">
          <cell r="E21670">
            <v>152405299038</v>
          </cell>
          <cell r="F21670" t="str">
            <v>Realizar los estudios, diseños y construcción de puentes vehiculares  en las vías terciarias del municipio de Leiva, Nariño</v>
          </cell>
        </row>
        <row r="21671">
          <cell r="E21671">
            <v>152405299040</v>
          </cell>
          <cell r="F21671" t="str">
            <v>Realizar, estudios, diseños  mejoramiento y ampliación del alumbrado público en la zona rural del municipio de Leiva, Nariño</v>
          </cell>
        </row>
        <row r="21672">
          <cell r="E21672">
            <v>152405299046</v>
          </cell>
          <cell r="F21672" t="str">
            <v xml:space="preserve">Gestionar adquisición de maquinaria para el mantenimiento de vías rurales  del municipio de Leiva, Nariño </v>
          </cell>
        </row>
        <row r="21673">
          <cell r="E21673">
            <v>152405299984</v>
          </cell>
          <cell r="F21673" t="str">
            <v>Realizar estudios, diseños y construcción de pavimentos en  las calles de los centros poblados rurales del municipio de Leiva, Nariño</v>
          </cell>
        </row>
        <row r="21674">
          <cell r="E21674">
            <v>152405299985</v>
          </cell>
          <cell r="F21674" t="str">
            <v>Implementar programa de fortalecimiento para asociación de usuarios de los  distritos de riego del Municipio de Leiva Nariño</v>
          </cell>
        </row>
        <row r="21675">
          <cell r="E21675">
            <v>152405299986</v>
          </cell>
          <cell r="F21675" t="str">
            <v>Realizar estudios, diseños y construccion para el  mejoramiento de los puentes de  Mamaconde , El Zorro y Puerto Nuevo del corregimiento de  Santa Lucia, municipio de Leiva, Nariño</v>
          </cell>
        </row>
        <row r="21676">
          <cell r="E21676">
            <v>152405299987</v>
          </cell>
          <cell r="F21676" t="str">
            <v>Realizar  los estudios, diseños y construccion  de gaviones y jarillones en las laderas del rio Patía de la  vereda de Sachamates del  municipio de Leiva, Nariño</v>
          </cell>
        </row>
        <row r="21677">
          <cell r="E21677">
            <v>152405299988</v>
          </cell>
          <cell r="F21677" t="str">
            <v>Realizar los  Estudios, diseños y construcción de obras para la  recuperación de la banca  vía Placer-Nariño (sector la z) y  la garganta-Delicias (cruce Hueco Lindo),  del municipio de Leiva Nariño</v>
          </cell>
        </row>
        <row r="21678">
          <cell r="E21678">
            <v>152405299989</v>
          </cell>
          <cell r="F21678" t="str">
            <v xml:space="preserve">Implementar el mejoramiento y adecuación de  las  vías terciarias del municipio de Leiva, Nariño,  mediante la construcción de obras de drenaje y la adición de material de sitio </v>
          </cell>
        </row>
        <row r="21679">
          <cell r="E21679">
            <v>152405299990</v>
          </cell>
          <cell r="F21679" t="str">
            <v xml:space="preserve">Garantizar el acceso a Internet con  infraestructura dotación e instalación para servicio comunitario  del municipio de Leiva, Nariño. </v>
          </cell>
        </row>
        <row r="21680">
          <cell r="E21680">
            <v>152405299991</v>
          </cell>
          <cell r="F21680" t="str">
            <v>Realizar los  Estudios diseños y Pavimentación de   vías en el  municipio de Leiva,  Nariño</v>
          </cell>
        </row>
        <row r="21681">
          <cell r="E21681">
            <v>152405299992</v>
          </cell>
          <cell r="F21681" t="str">
            <v xml:space="preserve">  Realizar el mejoramiento y la ampliación de la infraestructura  de  las  redes eléctricas del municipio de Leiva, Nariño</v>
          </cell>
        </row>
        <row r="21682">
          <cell r="E21682">
            <v>152405299993</v>
          </cell>
          <cell r="F21682" t="str">
            <v>Realizar los estudios, diseños para el mejoramiento, adecuación, rehabilitación y ampliación  de los distritos de riego de Mamaconde y Limonar  del municipio de Leiva, Nariño</v>
          </cell>
        </row>
        <row r="21683">
          <cell r="E21683">
            <v>152405299994</v>
          </cell>
          <cell r="F21683" t="str">
            <v>Gestionar la ampliación cobertura de señal telefónica del municipio de Leiva, Nariño.</v>
          </cell>
        </row>
        <row r="21684">
          <cell r="E21684">
            <v>152405299995</v>
          </cell>
          <cell r="F21684" t="str">
            <v xml:space="preserve">Gestionar la implementación de energías renovables no convencionales con paneles solares o pequeñas centrales hidroeléctricas  en las veredas  no interconectadas del municipio de Leiva, Nariño </v>
          </cell>
        </row>
        <row r="21685">
          <cell r="E21685">
            <v>152405299996</v>
          </cell>
          <cell r="F21685" t="str">
            <v>Realizar los estudios, diseños y construcción de distritos de riego  y drenajes en el municipio de Leiva, Nariño</v>
          </cell>
        </row>
        <row r="21686">
          <cell r="E21686">
            <v>152405299997</v>
          </cell>
          <cell r="F21686" t="str">
            <v>Realizar el mejoramiento y ampliación de  caminos veredales del municipio de Leiva, Nariño</v>
          </cell>
        </row>
        <row r="21687">
          <cell r="E21687">
            <v>152405300046</v>
          </cell>
          <cell r="F21687" t="str">
            <v xml:space="preserve">Implementar y garantizar el acceso permanente y continuo al servicio de internet banda ancha en las Instituciones y Centros Educativos del municipio de Leiva, Nariño. </v>
          </cell>
        </row>
        <row r="21688">
          <cell r="E21688">
            <v>152418302187</v>
          </cell>
          <cell r="F21688" t="str">
            <v>Realizar estudios, diseños construcción y/o apertura de vías  rurales en el municipio de  Los Andes – Nariño.</v>
          </cell>
        </row>
        <row r="21689">
          <cell r="E21689">
            <v>152418302189</v>
          </cell>
          <cell r="F21689" t="str">
            <v>Realizar estudios,  diseños y pavimentación de vías rurales del municipio de Los Andes - Nariño</v>
          </cell>
        </row>
        <row r="21690">
          <cell r="E21690">
            <v>152418302207</v>
          </cell>
          <cell r="F21690" t="str">
            <v>Realizar estudios, diseños y construcción de puentes vehiculares en el sector rural del Municipio de Los Andes – Nariño.</v>
          </cell>
        </row>
        <row r="21691">
          <cell r="E21691">
            <v>152418302222</v>
          </cell>
          <cell r="F21691" t="str">
            <v>Realizar estudios, diseños mejoramiento y mantenimiento de vías terciarias del municipio de Los Andes - Nariño</v>
          </cell>
        </row>
        <row r="21692">
          <cell r="E21692">
            <v>152418302229</v>
          </cell>
          <cell r="F21692" t="str">
            <v>Realizar estudios, diseños y construcción en Placas Huellas  de las vías terciarias del municipio de Los  Andes Nariño</v>
          </cell>
        </row>
        <row r="21693">
          <cell r="E21693">
            <v>152418302250</v>
          </cell>
          <cell r="F21693" t="str">
            <v>Formular e implementar un programa de Organización y fortalecimiento a usuarios de los distritos de riego en el Municipio de Los Andes Nariño.</v>
          </cell>
        </row>
        <row r="21694">
          <cell r="E21694">
            <v>152418302255</v>
          </cell>
          <cell r="F21694" t="str">
            <v>Realizar estudios, diseños y construccion de obras de estabilización de taludes con el fin de mitigar riesgos por deslizamientos y perdida de banca en el municipio de los Andes - Nariño.</v>
          </cell>
        </row>
        <row r="21695">
          <cell r="E21695">
            <v>152418303144</v>
          </cell>
          <cell r="F21695" t="str">
            <v>Facilitar con las empresas de telefonía celular la ampliación de cobertura mediante la instalación de antenas amplificadoras y/o repetidoras  de telefonía móvil  para el municipio de Los Andes – Nariño.</v>
          </cell>
        </row>
        <row r="21696">
          <cell r="E21696">
            <v>152418303145</v>
          </cell>
          <cell r="F21696" t="str">
            <v>Realizar la gestión que garantice el servicio de internet con cobertura y calidad del servicio en el municipio de Los Andes  Nariño.</v>
          </cell>
        </row>
        <row r="21697">
          <cell r="E21697">
            <v>152418303146</v>
          </cell>
          <cell r="F21697" t="str">
            <v>Apoyar y facilitar la adquisición de maquinaria pesada para el desarrollo rural integral agropecuario del municipio de Los Andes – Nariño</v>
          </cell>
        </row>
        <row r="21698">
          <cell r="E21698">
            <v>152418303147</v>
          </cell>
          <cell r="F21698" t="str">
            <v>Realizar estudios, diseños para el mejoramiento y adecuación de 2 distritos de riego y drenaje existentes de Asopangus y Piscoyaco del municipio de Los Andes - Nariño.</v>
          </cell>
        </row>
        <row r="21699">
          <cell r="E21699">
            <v>152418303148</v>
          </cell>
          <cell r="F21699" t="str">
            <v xml:space="preserve"> Realizar estudios, diseños y construcción de obras que permita el acceso al servicio de Riego y Drenaje en el área rural de el municipio de Los Andes- Nariño.</v>
          </cell>
        </row>
        <row r="21700">
          <cell r="E21700">
            <v>152418303149</v>
          </cell>
          <cell r="F21700" t="str">
            <v>Realizar los estudios, diseños y ampliación de infraestructura y cobertura eléctrica en las veredas del municipio de Los Andes – Nariño.</v>
          </cell>
        </row>
        <row r="21701">
          <cell r="E21701">
            <v>152418303150</v>
          </cell>
          <cell r="F21701" t="str">
            <v>Realizar estudios e implementación de energía alternativa para las zonas de difícil acceso en el municipio de Los Andes, Nariño.</v>
          </cell>
        </row>
        <row r="21702">
          <cell r="E21702">
            <v>152418303151</v>
          </cell>
          <cell r="F21702" t="str">
            <v>Realizar el mantenimiento y  mejoramiento  de la red eléctrica existente en el  municipio de Los Andes – Nariño</v>
          </cell>
        </row>
        <row r="21703">
          <cell r="E21703">
            <v>152418303160</v>
          </cell>
          <cell r="F21703" t="str">
            <v>Implementar y garantizar el acceso permanente y continuo al servicio de internet banda ancha en todos los establecimientos educativos rurales del municipio de Los Andes, Nariño.</v>
          </cell>
        </row>
        <row r="21704">
          <cell r="E21704">
            <v>152540299072</v>
          </cell>
          <cell r="F21704" t="str">
            <v>Diseñar e implementar programa de organización y fortalecimiento a usuarios de los distritos de riego del Municipio de Policarpa Nariño</v>
          </cell>
        </row>
        <row r="21705">
          <cell r="E21705">
            <v>152540299074</v>
          </cell>
          <cell r="F21705" t="str">
            <v>Realizar estudios, diseños y la ampliación  de cobertura y mejoramiento del  servicio de energía eléctrica de la Población rural del municipio de Policarpa Nariño.</v>
          </cell>
        </row>
        <row r="21706">
          <cell r="E21706">
            <v>152540299077</v>
          </cell>
          <cell r="F21706" t="str">
            <v>Realizar estudios, diseños y el mejoramiento de las vías terciarias  en el municipio de Policarpa -Nariño.</v>
          </cell>
        </row>
        <row r="21707">
          <cell r="E21707">
            <v>152540299082</v>
          </cell>
          <cell r="F21707" t="str">
            <v>Realizar la construcción  de distritos de riego en la zona rural del Municipio de Policarpa Nariño</v>
          </cell>
        </row>
        <row r="21708">
          <cell r="E21708">
            <v>152540299083</v>
          </cell>
          <cell r="F21708" t="str">
            <v>Realizar estudios, diseños ,mantenimiento, adecuación, y rehabilitación de los distritos de riego existentes en el Municipio de Policarpa Nariño</v>
          </cell>
        </row>
        <row r="21709">
          <cell r="E21709">
            <v>152540299087</v>
          </cell>
          <cell r="F21709" t="str">
            <v>Realizar estudios, diseños y construcción de puentes peatonales rurales en el Municipio de Policarpa Nariño</v>
          </cell>
        </row>
        <row r="21710">
          <cell r="E21710">
            <v>152540299093</v>
          </cell>
          <cell r="F21710" t="str">
            <v xml:space="preserve">Realizar estudios, diseños y construcción de puentes  vehiculares en las vías rurales del municipio de Policarpa NARIÑO </v>
          </cell>
        </row>
        <row r="21711">
          <cell r="E21711">
            <v>152540299095</v>
          </cell>
          <cell r="F21711" t="str">
            <v xml:space="preserve">Realizar estudios, diseños y mejoramiento de puentes  vehiculares en las vías rurales del municipio de Policarpa NARIÑO </v>
          </cell>
        </row>
        <row r="21712">
          <cell r="E21712">
            <v>152540300160</v>
          </cell>
          <cell r="F21712" t="str">
            <v>Realizar la gestión ante la Gobernación de Nariño para la Intervención de la red  vial del Municipio de Policarpa Nariño</v>
          </cell>
        </row>
        <row r="21713">
          <cell r="E21713">
            <v>152540300161</v>
          </cell>
          <cell r="F21713" t="str">
            <v>Realizar la implementación de sistemas de energías alternativas  en el municipio de Policarpa Nariño.</v>
          </cell>
        </row>
        <row r="21714">
          <cell r="E21714">
            <v>152540300162</v>
          </cell>
          <cell r="F21714" t="str">
            <v>Ampliación y mejoramiento de la cobertura de señal telefónica celular en el Municipio de Policarpa Nariño</v>
          </cell>
        </row>
        <row r="21715">
          <cell r="E21715">
            <v>152540300163</v>
          </cell>
          <cell r="F21715" t="str">
            <v>Garantizar el acceso a internet a la población de las veredas del Municipio de Policarpa Nariño.</v>
          </cell>
        </row>
        <row r="21716">
          <cell r="E21716">
            <v>152540300164</v>
          </cell>
          <cell r="F21716" t="str">
            <v>Realizar los estudios, diseños  y construcción de la vía que conecta el municipio de Policarpa , Nariño con el municipio de Santa bárbara de Iscuande costa pacífica del departamento Nariño</v>
          </cell>
        </row>
        <row r="21717">
          <cell r="E21717">
            <v>152540300165</v>
          </cell>
          <cell r="F21717" t="str">
            <v>Realizar estudios, diseños y construcción de placas huellas  para el mejoramiento de la red terciaria del Municipio de Policarpa Nariño.</v>
          </cell>
        </row>
        <row r="21718">
          <cell r="E21718">
            <v>152540300166</v>
          </cell>
          <cell r="F21718" t="str">
            <v>Realizar estudios, diseños y construcción de pavimentos en las calles de los centros poblados del municipio de Policarpa, Nariño</v>
          </cell>
        </row>
        <row r="21719">
          <cell r="E21719">
            <v>152540300167</v>
          </cell>
          <cell r="F21719" t="str">
            <v>Realizar el Mejoramiento y ampliación de caminos veredales  en el Municipio de Policarpa Nariño</v>
          </cell>
        </row>
        <row r="21720">
          <cell r="E21720">
            <v>152540300182</v>
          </cell>
          <cell r="F21720" t="str">
            <v>Implementar el servicio de internet con fibra óptica en las Instituciones y Centros Educativos del municipio de Policarpa, Nariño.</v>
          </cell>
        </row>
        <row r="21721">
          <cell r="E21721">
            <v>1052079289566</v>
          </cell>
          <cell r="F21721" t="str">
            <v xml:space="preserve">Realizar estudios y diseños para la adecuación e implementación de sistemas de drenaje, en la zona rural del municipio de Barbacoas, departamento de Nariño. </v>
          </cell>
        </row>
        <row r="21722">
          <cell r="E21722">
            <v>1052079289859</v>
          </cell>
          <cell r="F21722" t="str">
            <v>Realizar estudios y diseños para la adecuación y mejoramiento de vías terciarias, caminos veredales y ancestrales, en la zona rural del municipio de Barbacoas, departamento de Nariño.</v>
          </cell>
        </row>
        <row r="21723">
          <cell r="E21723">
            <v>1052079290043</v>
          </cell>
          <cell r="F21723" t="str">
            <v>Ampliar la cobertura del servicio de energía eléctrica, a través de interconexión en la zona rural del municipio de Barbacoas departamento de Nariño.</v>
          </cell>
        </row>
        <row r="21724">
          <cell r="E21724">
            <v>1052079290061</v>
          </cell>
          <cell r="F21724" t="str">
            <v>Gestionar los recursos necesarios para garantizar la conectividad a internet en voz y datos de todos los establecimientos educativos del municipio de Barbacoas</v>
          </cell>
        </row>
        <row r="21725">
          <cell r="E21725">
            <v>1052079290140</v>
          </cell>
          <cell r="F21725" t="str">
            <v>Ampliar la cobertura y el mejoramiento de Kioscos Vive Digital en los Consejos Comunitarios y Resguardos Indígenas del municipio de Barbacoas, departamento de Nariño.</v>
          </cell>
        </row>
        <row r="21726">
          <cell r="E21726">
            <v>1052079290177</v>
          </cell>
          <cell r="F21726" t="str">
            <v>Estudios y diseños para la construcción de muelles saltaderos en la zona rural del municipio de Barbacoas, departamento de Nariño.</v>
          </cell>
        </row>
        <row r="21727">
          <cell r="E21727">
            <v>1052079290236</v>
          </cell>
          <cell r="F21727" t="str">
            <v>Estudios y diseños para la Construcción de puentes peatonales en los Consejos Comunitarios y Resguardos indígenas del municipio de Barbacoas, departamento de Nariño.</v>
          </cell>
        </row>
        <row r="21728">
          <cell r="E21728">
            <v>1052079290301</v>
          </cell>
          <cell r="F21728" t="str">
            <v>Ampliar y mejorar la cobertura de voz y datos en la zona rural del municipio de Barbacoas, departamento de Nariño.</v>
          </cell>
        </row>
        <row r="21729">
          <cell r="E21729">
            <v>1052079290356</v>
          </cell>
          <cell r="F21729" t="str">
            <v>Adecuar y realizar mantenimiento de las vías fluviales (rios y quebradas) del municipio de Barbacoas, departamento de Nariño.</v>
          </cell>
        </row>
        <row r="21730">
          <cell r="E21730">
            <v>1052079290370</v>
          </cell>
          <cell r="F21730" t="str">
            <v xml:space="preserve">Ampliar la cobertura de energía eléctrica en zonas no interconectadas, a través de energía limpia (paneles solares), en los Consejos Comunitarios y Resguardos Indígenas del municipio de  Barbacoas, departamento de Nariño. </v>
          </cell>
        </row>
        <row r="21731">
          <cell r="E21731">
            <v>1052250264453</v>
          </cell>
          <cell r="F21731" t="str">
            <v>Ampliar la cobertura de interconexión eléctrica en todos los corregimientos, consejos comunitarios y resguardos indígenas del municipio El Charco, Nariño</v>
          </cell>
        </row>
        <row r="21732">
          <cell r="E21732">
            <v>1052250264459</v>
          </cell>
          <cell r="F21732" t="str">
            <v>Ampliar la cobertura de energía eléctrica en zonas no interconectadas, a través de energías no convencionales, en los corregimientos, consejos comunitarios y resguardos indígenas del municipio El Charco, Nariño</v>
          </cell>
        </row>
        <row r="21733">
          <cell r="E21733">
            <v>1052250264464</v>
          </cell>
          <cell r="F21733" t="str">
            <v>Implementar la estrategia de capacitación en mantenimiento, buen uso y apropiación de los sistemas de energía para los corregimientos, consejos comunitarios, y resguardos indígenas del municipio El Charco, Nariño</v>
          </cell>
        </row>
        <row r="21734">
          <cell r="E21734">
            <v>1052250264499</v>
          </cell>
          <cell r="F21734" t="str">
            <v xml:space="preserve">Realizar estudios, diseños y construcción  de puentes de acceso necesarios en el municipio El Charco que beneficien al consejo menor Desplayado de COPDICONC.  </v>
          </cell>
        </row>
        <row r="21735">
          <cell r="E21735">
            <v>1052250264510</v>
          </cell>
          <cell r="F21735" t="str">
            <v>Realizar estudios, diseños y estructuración de proyecto, cumpliendo con todos los requerimientos ambientales, para la ampliación de la vía de San José hacia Magüi Payán.</v>
          </cell>
        </row>
        <row r="21736">
          <cell r="E21736">
            <v>1052250264519</v>
          </cell>
          <cell r="F21736" t="str">
            <v>Adecuar y rehabilitar los caminos veredales de la comunidad de la Laguna al río Tapaje (vereda Bangela)</v>
          </cell>
        </row>
        <row r="21737">
          <cell r="E21737">
            <v>1052250264526</v>
          </cell>
          <cell r="F21737" t="str">
            <v xml:space="preserve">Mejorar y ampliar el aeropuerto del municipio de El Charco, Nariño, mejorando sus vías de acceso. </v>
          </cell>
        </row>
        <row r="21738">
          <cell r="E21738">
            <v>1052250264527</v>
          </cell>
          <cell r="F21738" t="str">
            <v xml:space="preserve">Realizar estudios, diseños y construcción de placas huellas  para el mejoramiento de la red terciaria del municipio de El Charco, que beneficie al consejo menor Desplayado de COPDICONC. </v>
          </cell>
        </row>
        <row r="21739">
          <cell r="E21739">
            <v>1052250264530</v>
          </cell>
          <cell r="F21739" t="str">
            <v>Construir un puente peatonal en el resguardo integrado la Laguna, que permita el transito entre la vereda San Antonio y Santa Bárbara, en el municipio El Charco, Nariño</v>
          </cell>
        </row>
        <row r="21740">
          <cell r="E21740">
            <v>1052250264533</v>
          </cell>
          <cell r="F21740" t="str">
            <v>Adecuar y realizar mantenimiento de las vías fluviales (rios, esteros y quebradas) en zona rural del municipio de El Charco, Nariño</v>
          </cell>
        </row>
        <row r="21741">
          <cell r="E21741">
            <v>1052250264537</v>
          </cell>
          <cell r="F21741" t="str">
            <v>Construir muelles saltaderos que beneficien el acceso a servicios básicos (priorizando el acceso a centros educativos), en los, consejos comunitarios y resguardos indígenas del municipio El Charco, Nariño</v>
          </cell>
        </row>
        <row r="21742">
          <cell r="E21742">
            <v>1052250264539</v>
          </cell>
          <cell r="F21742" t="str">
            <v>Ampliar y mejorar la cobertura de voz y datos en la zona rural del municipio El Charco, Nariño.</v>
          </cell>
        </row>
        <row r="21743">
          <cell r="E21743">
            <v>1052250264542</v>
          </cell>
          <cell r="F21743" t="str">
            <v>Construir sistemas de drenaje en zonas rurales del municipio El Charco, Nariño</v>
          </cell>
        </row>
        <row r="21744">
          <cell r="E21744">
            <v>1052250264545</v>
          </cell>
          <cell r="F21744" t="str">
            <v>Realizar estudios y diseños para la Implementación de un distrito de riego y drenaje en zona rural del municipio de El Charco, Nariño.</v>
          </cell>
        </row>
        <row r="21745">
          <cell r="E21745">
            <v>1052250264592</v>
          </cell>
          <cell r="F21745" t="str">
            <v>Realizar estudios, diseños y construcción  de puentes de acceso necesarios en el municipio El Charco, Nariño que beneficien a los consejos comunitarios Prodefensa, Bajo tapaje, Alto Sequionda</v>
          </cell>
        </row>
        <row r="21746">
          <cell r="E21746">
            <v>1052250264595</v>
          </cell>
          <cell r="F21746" t="str">
            <v>Mejorar y adecuar los caminos peatonales, incluidos los puentes, de acceso a los centros educativos en el municipio El Charco, Nariño</v>
          </cell>
        </row>
        <row r="21747">
          <cell r="E21747">
            <v>1052250264599</v>
          </cell>
          <cell r="F21747" t="str">
            <v>Diseñar y estructurar un programa de rehabilitación y mantenimiento, con participación comunitaria, de las vías y caminos del municipio El Charco, Nariño.</v>
          </cell>
        </row>
        <row r="21748">
          <cell r="E21748">
            <v>1052250264602</v>
          </cell>
          <cell r="F21748" t="str">
            <v>Ampliar y mejorar el camino correspondiente al tramo Magdalena - Rio Latola (2 Km aprox.) en el municipio El Charco, Nariño</v>
          </cell>
        </row>
        <row r="21749">
          <cell r="E21749">
            <v>1052250264605</v>
          </cell>
          <cell r="F21749" t="str">
            <v>Estructurar e implementar un Plan Municipal de Seguridad Vial para el municipio El Charco, Nariño.</v>
          </cell>
        </row>
        <row r="21750">
          <cell r="E21750">
            <v>1052250264608</v>
          </cell>
          <cell r="F21750" t="str">
            <v>Crear kioskos vive digital y centros de interés comunitario que beneficien a la población rural de El Charco, Nariño.</v>
          </cell>
        </row>
        <row r="21751">
          <cell r="E21751">
            <v>1052250264984</v>
          </cell>
          <cell r="F21751" t="str">
            <v>Construir muros de contención para la protección y control de erosiones, en los Consejos Comunitarios y Resguardos Indígenas del municipio de El Charco.</v>
          </cell>
        </row>
        <row r="21752">
          <cell r="E21752">
            <v>1052390270066</v>
          </cell>
          <cell r="F21752" t="str">
            <v>Realizar Estudios, diseños y construcción de muros de contención (en concreto y/o Bolsacreto) en la Cabecera municipal, Consejos comunitarios y Resguardo Indígena del municipio de La Tola, en el departamento de Nariño.</v>
          </cell>
        </row>
        <row r="21753">
          <cell r="E21753">
            <v>1052390270178</v>
          </cell>
          <cell r="F21753" t="str">
            <v>Ampliar la cobertura del servicio de energía eléctrica, durante 24 horas, a través de energías no convencionales, en los cinco (5) consejos comunitarios y el Resguardo Indígena del municipio de La Tola, en el departamento de Nariño.</v>
          </cell>
        </row>
        <row r="21754">
          <cell r="E21754">
            <v>1052390270185</v>
          </cell>
          <cell r="F21754" t="str">
            <v>Realizar estudios de viabilidad técnica, cumpliendo con todos los requisitos ambientales, para la construcción de una vía terrestre, desde la cabecera municipal hasta la vereda El Cedro, del municipio de La Tola, departamento de Nariño.</v>
          </cell>
        </row>
        <row r="21755">
          <cell r="E21755">
            <v>1052390270252</v>
          </cell>
          <cell r="F21755" t="str">
            <v>Realizar estudios y diseños para la implementación de sistemas de riego y/o drenajes en las zonas de producción agrícola, de cinco (5) Consejos Comunitarios y el Resguardo Indígena del Municipio de La Tola, departamento de Nariño.</v>
          </cell>
        </row>
        <row r="21756">
          <cell r="E21756">
            <v>1052390270288</v>
          </cell>
          <cell r="F21756" t="str">
            <v>Realizar estudios y diseños para la construcción y mejoramiento de vías terciarias y caminos veredales, en los cinco (5) Consejos Comunitarios del municipal del municipio de La Tola en el departamento de Nariño.</v>
          </cell>
        </row>
        <row r="21757">
          <cell r="E21757">
            <v>1052390270294</v>
          </cell>
          <cell r="F21757" t="str">
            <v xml:space="preserve"> Realizar estudios de prefactibilidad para la construcción de un aeropuerto en el municipio de La Tola en el departamento de Nariño. </v>
          </cell>
        </row>
        <row r="21758">
          <cell r="E21758">
            <v>1052390270322</v>
          </cell>
          <cell r="F21758" t="str">
            <v>Adecuar y construir muelles saltaderos ubicados en cabecera municipal, los cinco (5) Consejos Comunitarios y el Resguardo Indígena San Juan Pampón del Municipio de La Tola, Departamento de Nariño.</v>
          </cell>
        </row>
        <row r="21759">
          <cell r="E21759">
            <v>1052390270324</v>
          </cell>
          <cell r="F21759" t="str">
            <v>Estructurar e implementar un Plan de Seguridad Vial para el municipio de La Tola, departamento de Nariño.</v>
          </cell>
        </row>
        <row r="21760">
          <cell r="E21760">
            <v>1052390270332</v>
          </cell>
          <cell r="F21760" t="str">
            <v>Realizar estudios, diseños y construcción de Calle - Puentes (puentes peatonales), en los cinco (5) Consejos Comunitarios y el Resguardo Indígena del municipio de La Tola, departamento de Nariño.</v>
          </cell>
        </row>
        <row r="21761">
          <cell r="E21761">
            <v>1052390270333</v>
          </cell>
          <cell r="F21761" t="str">
            <v>Adecuar y realizar mantenimiento de las vías fluviales (rios, esteros y quebradas) en zona rural de los cinco (5) Consejos Comunitarios y El Resguardo Indígena del municipio de La Tola, departamento de Nariño.</v>
          </cell>
        </row>
        <row r="21762">
          <cell r="E21762">
            <v>1052390270334</v>
          </cell>
          <cell r="F21762" t="str">
            <v>Ampliar y mejorar la cobertura de voz y datos en la zona rural del municipio de La Tola, del departamento de Nariño.</v>
          </cell>
        </row>
        <row r="21763">
          <cell r="E21763">
            <v>1052390270400</v>
          </cell>
          <cell r="F21763" t="str">
            <v>Realizar mejoramiento de la vía terciaria La Tola - El Charco, en el departamento de Nariño.</v>
          </cell>
        </row>
        <row r="21764">
          <cell r="E21764">
            <v>1052390270417</v>
          </cell>
          <cell r="F21764" t="str">
            <v>Realizar estudios, diseños y construcción de un Muelle de Carga en la cabecera municipal de La Tola, en el departamento de Nariño.</v>
          </cell>
        </row>
        <row r="21765">
          <cell r="E21765">
            <v>1052390270419</v>
          </cell>
          <cell r="F21765" t="str">
            <v>Realizar mejoramiento del Muelle Turístico de la cabecera municipal de La Tola, en el departamento de Nariño.</v>
          </cell>
        </row>
        <row r="21766">
          <cell r="E21766">
            <v>1052390270594</v>
          </cell>
          <cell r="F21766" t="str">
            <v>Crear Kioscos Vive Digital y Centros de interés comunitario que beneficien a la cabecera municipal y toda la zona rural del municipio de La Tola, departamento de Nariño.</v>
          </cell>
        </row>
        <row r="21767">
          <cell r="E21767">
            <v>1052390270603</v>
          </cell>
          <cell r="F21767" t="str">
            <v>Realizar estudios y diseños para la construcción de la vía La Tola - Olaya Herrera, en el departamento de Nariño.</v>
          </cell>
        </row>
        <row r="21768">
          <cell r="E21768">
            <v>1052427286194</v>
          </cell>
          <cell r="F21768" t="str">
            <v>Realizar estudios y diseños para el mejoramiento y adecuación de muelles saltaderos de la zona rural del municipio de Magui Payan, departamento de Nariño.</v>
          </cell>
        </row>
        <row r="21769">
          <cell r="E21769">
            <v>1052427286196</v>
          </cell>
          <cell r="F21769" t="str">
            <v>Realizar estudios y diseños para la construcción de sistemas de riegos en el área rural del municipio de Magui Payan, departamento de Nariño.</v>
          </cell>
        </row>
        <row r="21770">
          <cell r="E21770">
            <v>1052427286208</v>
          </cell>
          <cell r="F21770" t="str">
            <v>Realizar estudios y diseños para la Construcción de drenajes en los Consejos Comunitarios Union Patia Viejo, Manos Amigas y La voz de los Negros del municipio de Magui Payan, departamento de Nariño.</v>
          </cell>
        </row>
        <row r="21771">
          <cell r="E21771">
            <v>1052427286209</v>
          </cell>
          <cell r="F21771" t="str">
            <v>Realizar estudios y diseños de prefactibilidad para el dragado de ríos en el municipio de Magui Payan, departamento de Nariño.</v>
          </cell>
        </row>
        <row r="21772">
          <cell r="E21772">
            <v>1052427286210</v>
          </cell>
          <cell r="F21772" t="str">
            <v>Realizar estudios y diseños para la construcción del aeropuerto del municipio de Magui Payan, departamento de Nariño.</v>
          </cell>
        </row>
        <row r="21773">
          <cell r="E21773">
            <v>1052427286211</v>
          </cell>
          <cell r="F21773" t="str">
            <v>Realizar estudios y diseños para la ampliación y mejoramiento de la vía Barbacoas - Magui Payan, en el departamento de Nariño.</v>
          </cell>
        </row>
        <row r="21774">
          <cell r="E21774">
            <v>1052427286213</v>
          </cell>
          <cell r="F21774" t="str">
            <v>Realizar estudios y diseños para la ampliación de cobertura a telefonía móvil e internet en el municipio de Magui Payan, departamento de Nariño.</v>
          </cell>
        </row>
        <row r="21775">
          <cell r="E21775">
            <v>1052427286214</v>
          </cell>
          <cell r="F21775" t="str">
            <v>Realizar estudios y diseños para la ampliación de la interconexion eléctrica rural en el municipio de Magui Payan, departamento de Nariño.</v>
          </cell>
        </row>
        <row r="21776">
          <cell r="E21776">
            <v>1052427286215</v>
          </cell>
          <cell r="F21776" t="str">
            <v>Realizar estudios y diseños para la Adecuación y mejoramiento de vías terciarias en el municipio de Magui Payan, departamento de Nariño.</v>
          </cell>
        </row>
        <row r="21777">
          <cell r="E21777">
            <v>1052427286217</v>
          </cell>
          <cell r="F21777" t="str">
            <v>Estudios y diseños para la Construcción y mantenimiento de puentes peatonales en los Consejos Comunitarios Manos Amigas y La Amistad del municipio de Magui Payan, departamento de Nariño.</v>
          </cell>
        </row>
        <row r="21778">
          <cell r="E21778">
            <v>1052427286297</v>
          </cell>
          <cell r="F21778" t="str">
            <v>Realizar estudios y diseños para la construcción de muros de contención en el municipio de Magui Payan, departamento de Nariño.</v>
          </cell>
        </row>
        <row r="21779">
          <cell r="E21779">
            <v>1052473296993</v>
          </cell>
          <cell r="F21779" t="str">
            <v>Realizar estudios, diseños y construcción de muros de contención y/o murallas, para el control de erosiones e inundaciones, en el municipio de Mosquera, departamento de Nariño.</v>
          </cell>
        </row>
        <row r="21780">
          <cell r="E21780">
            <v>1052473297038</v>
          </cell>
          <cell r="F21780" t="str">
            <v>Ampliar y mejorar la cobertura del servicio de voz y datos en el municipio de Mosquera, departamento de Nariño.</v>
          </cell>
        </row>
        <row r="21781">
          <cell r="E21781">
            <v>1052473297104</v>
          </cell>
          <cell r="F21781" t="str">
            <v>Crear Kioscos Vive Digital y Centros de interés comunitario en la zona rural del Municipio de Mosquera, departamento de Nariño.</v>
          </cell>
        </row>
        <row r="21782">
          <cell r="E21782">
            <v>1052473297135</v>
          </cell>
          <cell r="F21782" t="str">
            <v>Realizar estudios, diseños y construcción de puentes peatonales en zona rural del municipio de Mosquera, departamento de Nariño.</v>
          </cell>
        </row>
        <row r="21783">
          <cell r="E21783">
            <v>1052473297210</v>
          </cell>
          <cell r="F21783" t="str">
            <v>Adecuar y construir sistemas de drenajes en zona rural del municipio de Mosquera, departamento de Nariño.</v>
          </cell>
        </row>
        <row r="21784">
          <cell r="E21784">
            <v>1052473297244</v>
          </cell>
          <cell r="F21784" t="str">
            <v>Ampliar la cobertura de interconexión eléctrica en todos los Consejos Comunitarios del municipio de Mosquera, departamento de Nariño.</v>
          </cell>
        </row>
        <row r="21785">
          <cell r="E21785">
            <v>1052473297266</v>
          </cell>
          <cell r="F21785" t="str">
            <v xml:space="preserve">Ampliar la cobertura de energía eléctrica en zonas no interconectadas, a través de energías limpias y/o alternativas (paneles solares), en la zona rural del municipio de Mosquera departamento de Nariño. </v>
          </cell>
        </row>
        <row r="21786">
          <cell r="E21786">
            <v>1052473297319</v>
          </cell>
          <cell r="F21786" t="str">
            <v>Realizar adecuación y mantenimiento de las vías fluviales (rios y esteros) en zona rural del municipio de Mosquera, departamento de Nariño.</v>
          </cell>
        </row>
        <row r="21787">
          <cell r="E21787">
            <v>1052473297346</v>
          </cell>
          <cell r="F21787" t="str">
            <v>Realizar estudios y diseños para el mejoramiento y construcción de Muelles Saltaderos en los Consejos Comunitarios del municipio de Mosquera, departamento de Nariño.</v>
          </cell>
        </row>
        <row r="21788">
          <cell r="E21788">
            <v>1052473299081</v>
          </cell>
          <cell r="F21788" t="str">
            <v>Realizar estudios, diseños y la construcción de una vía intermunicipal que comunique a Mosquera con Francisco Pizarro, Olaya Herrera, Roberto Payán, Magüí Payán y Barbacoas de la Costa Pacífica Nariñense.</v>
          </cell>
        </row>
        <row r="21789">
          <cell r="E21789">
            <v>1052473299091</v>
          </cell>
          <cell r="F21789" t="str">
            <v>Realizar estudios, diseños y la construcción de una vía terrestre, entre las veredas Pital de la Costa y El Playón (Rio Patía), en el municipio de Mosquera, departamento de Nariño.</v>
          </cell>
        </row>
        <row r="21790">
          <cell r="E21790">
            <v>1052490272609</v>
          </cell>
          <cell r="F21790" t="str">
            <v>Ampliar la cobertura de energía eléctrica en zonas no interconectadas, a través de energía no convencional, en los Consejos Comunitarios y Resguardos Indígenas del municipio de Olaya Herrera.</v>
          </cell>
        </row>
        <row r="21791">
          <cell r="E21791">
            <v>1052490272645</v>
          </cell>
          <cell r="F21791" t="str">
            <v>Ampliar y mejorar la cobertura de interconexión eléctrica en los tres (3) Consejos Comunitarios y tres (3) Resguardos Indígenas del municipio de Olaya Herrera, departamento de Nariño.</v>
          </cell>
        </row>
        <row r="21792">
          <cell r="E21792">
            <v>1052490272961</v>
          </cell>
          <cell r="F21792" t="str">
            <v>Realizar estudios, diseños y construcción de vías terciarias en tres (3) Consejos Comunitarios y tres (3) resguardos Indígenas del municipio de Olaya Herrera, departamento de Nariño.</v>
          </cell>
        </row>
        <row r="21793">
          <cell r="E21793">
            <v>1052490272979</v>
          </cell>
          <cell r="F21793" t="str">
            <v>Realizar estudios y diseños para el mejoramiento y construcción de Muelles Saltaderos en zona rural de los tres (3) Consejos Comunitarios y tres (3) Resguardos Indígenas del municipio de Olaya Herrera.</v>
          </cell>
        </row>
        <row r="21794">
          <cell r="E21794">
            <v>1052490272985</v>
          </cell>
          <cell r="F21794" t="str">
            <v>Concertar con autoridades locales y regionales la inclusión de proyectos viales, terrestres y fluviales con enfoque territorial; en el Plan de Desarrollo Municipal y Departamental de Nariño.</v>
          </cell>
        </row>
        <row r="21795">
          <cell r="E21795">
            <v>1052490273008</v>
          </cell>
          <cell r="F21795" t="str">
            <v>Realizar estudios y diseños, que cumplan con todos los requisitos ambientales, para la construcción de una vía sub regional que desde el municipio de Olaya Herrera comunique los ocho (8) municipios de la Costa Pacífica Nariñense.</v>
          </cell>
        </row>
        <row r="21796">
          <cell r="E21796">
            <v>1052490273048</v>
          </cell>
          <cell r="F21796" t="str">
            <v>Realizar estudios y diseños para la construcción de murallas y/o muros de contención en las comunidades de los Consejos Comunitarios y Resguardos Indígenas, para el control de erosiones e inundaciones, en el municipio de Olaya Herrera, departamento de Nariño.</v>
          </cell>
        </row>
        <row r="21797">
          <cell r="E21797">
            <v>1052490273055</v>
          </cell>
          <cell r="F21797" t="str">
            <v>Ampliar y mejorar la cobertura de voz y datos en la zona rural del municipio de Olaya Herrera, departamento de Nariño.</v>
          </cell>
        </row>
        <row r="21798">
          <cell r="E21798">
            <v>1052490273071</v>
          </cell>
          <cell r="F21798" t="str">
            <v>Estructurar e implementar un Plan de Seguridad Vial para el municipio de Olaya Herrera, departamento de Nariño.</v>
          </cell>
        </row>
        <row r="21799">
          <cell r="E21799">
            <v>1052490273082</v>
          </cell>
          <cell r="F21799" t="str">
            <v>Realizar adecuación y mantenimiento de las vías fluviales (rios, esteros y quebradas) en zona rural del municipio de Olaya Herrera, departamento de Nariño.</v>
          </cell>
        </row>
        <row r="21800">
          <cell r="E21800">
            <v>1052490273147</v>
          </cell>
          <cell r="F21800" t="str">
            <v>Construir sistemas de drenaje de los Consejos Comunitarios y Resguardos Indígenas del municipio de Olaya Herrera, departamento de Nariño.</v>
          </cell>
        </row>
        <row r="21801">
          <cell r="E21801">
            <v>1052490273172</v>
          </cell>
          <cell r="F21801" t="str">
            <v>Realizar estudios y diseños para la construcción de Calle - puentes (Calles y Puentes peatonales) en los Consejos Comunitarios y Resguardos Indígenas, del municipio de Olaya Herrera.</v>
          </cell>
        </row>
        <row r="21802">
          <cell r="E21802">
            <v>1052490273218</v>
          </cell>
          <cell r="F21802" t="str">
            <v>Gestionar ante las autoridades competentes, un aumento en el subsidio de combustible, y aumento de horas en la prestación de energía, en los Consejos Comunitarios y Resguardos Indígenas del municipio de Olaya Herrera.</v>
          </cell>
        </row>
        <row r="21803">
          <cell r="E21803">
            <v>1052490273228</v>
          </cell>
          <cell r="F21803" t="str">
            <v>Realizar estudios, diseños y factibilidad para la construcción del aeropuerto del municipio de Olaya Herrera, departamento de Nariño.</v>
          </cell>
        </row>
        <row r="21804">
          <cell r="E21804">
            <v>1052520280567</v>
          </cell>
          <cell r="F21804" t="str">
            <v>Realizar estudios y diseños para la implementación de un sistema de drenajes en zona rural del municipio de Francisco Pizarro, departamento de Nariño.</v>
          </cell>
        </row>
        <row r="21805">
          <cell r="E21805">
            <v>1052520280662</v>
          </cell>
          <cell r="F21805" t="str">
            <v>Realizar estudios y diseños para la construcción del camino de acceso con graderías, hacia a la vereda San Pedro del Vino, del municipio de Francisco Pizarro, departamento de Nariño.</v>
          </cell>
        </row>
        <row r="21806">
          <cell r="E21806">
            <v>1052520280701</v>
          </cell>
          <cell r="F21806" t="str">
            <v>Adecuar y realizar mantenimiento de las vías fluviales (rios, esteros y quebradas) en zona rural del municipio de Francisco Pizarro, departamento de Nariño.</v>
          </cell>
        </row>
        <row r="21807">
          <cell r="E21807">
            <v>1052520280744</v>
          </cell>
          <cell r="F21807" t="str">
            <v>Ampliar la cobertura de interconexión eléctrica para el suministro de energía las 24 horas del día en la zona rural del municipio de Francisco Pizarro, departamento de Nariño.</v>
          </cell>
        </row>
        <row r="21808">
          <cell r="E21808">
            <v>1052520280766</v>
          </cell>
          <cell r="F21808" t="str">
            <v>Realizar estudios y diseños para la construcción y mejoramiento de vías terciarias en zona rural del municipio de Francisco Pizarro, departamento de Nariño</v>
          </cell>
        </row>
        <row r="21809">
          <cell r="E21809">
            <v>1052520280789</v>
          </cell>
          <cell r="F21809" t="str">
            <v>Realizar estudios y diseños para la construcción de un puente peatonal que una la zona de expansión urbana con la vereda La Playa del municipio de Francisco Pizarro, departamento de Nariño.</v>
          </cell>
        </row>
        <row r="21810">
          <cell r="E21810">
            <v>1052520280811</v>
          </cell>
          <cell r="F21810" t="str">
            <v>Realizar estudios y diseños para la construcción de muelles saltaderos en zona rural del municipio de Francisco Pizarro, departamento  de Nariño.</v>
          </cell>
        </row>
        <row r="21811">
          <cell r="E21811">
            <v>1052520280834</v>
          </cell>
          <cell r="F21811" t="str">
            <v>Ampliar y mejorar la cobertura de voz y datos en la zona rural del municipio de Francisco Pizarro, departamento de Nariño.</v>
          </cell>
        </row>
        <row r="21812">
          <cell r="E21812">
            <v>1052520280844</v>
          </cell>
          <cell r="F21812" t="str">
            <v>Realizar estudios y diseños para la implementación de distritos de riego en zona rural del municipio de Francisco Pizarro, departamento de Nariño.</v>
          </cell>
        </row>
        <row r="21813">
          <cell r="E21813">
            <v>1052612292517</v>
          </cell>
          <cell r="F21813" t="str">
            <v>Dotar de un banco de maquinaria pesada para mantenimiento de vías terciarias en el municipio de Ricaurte, departamento de Nariño.</v>
          </cell>
        </row>
        <row r="21814">
          <cell r="E21814">
            <v>1052612292606</v>
          </cell>
          <cell r="F21814" t="str">
            <v>Ampliar y mejorar la cobertura del servicio de voz y datos en la zona rural del municipio de Ricaurte, departamento de Nariño.</v>
          </cell>
        </row>
        <row r="21815">
          <cell r="E21815">
            <v>1052612292629</v>
          </cell>
          <cell r="F21815" t="str">
            <v>Realizar estudios y diseños para la construcción y mejoramiento de puentes peatonales en la zona rural del municipio de Ricaurte, departamento de Nariño.</v>
          </cell>
        </row>
        <row r="21816">
          <cell r="E21816">
            <v>1052612292651</v>
          </cell>
          <cell r="F21816" t="str">
            <v>Crear Kioscos Vive Digital en la zona rural del municipio de Ricaurte, departamento de Nariño.</v>
          </cell>
        </row>
        <row r="21817">
          <cell r="E21817">
            <v>1052612292675</v>
          </cell>
          <cell r="F21817" t="str">
            <v xml:space="preserve">Ampliar la cobertura de energía eléctrica en zonas no interconectadas, a través de energías limpias y/o no convencionales en la zona rural del municipio de Ricaurte, departamento de Nariño. </v>
          </cell>
        </row>
        <row r="21818">
          <cell r="E21818">
            <v>1052612292697</v>
          </cell>
          <cell r="F21818" t="str">
            <v xml:space="preserve">Realizar estudio de viabilidad técnica para la creación de una planta de suministro, redes y la prestación del servicio de gas domiciliario en el municipio de Ricaurte, departamento de Nariño. </v>
          </cell>
        </row>
        <row r="21819">
          <cell r="E21819">
            <v>1052612292874</v>
          </cell>
          <cell r="F21819" t="str">
            <v>Realizar estudios y diseños para la construcción de vías terciarias en zona rural del municipio de Ricaurte, departamento de Nariño.</v>
          </cell>
        </row>
        <row r="21820">
          <cell r="E21820">
            <v>1052612292965</v>
          </cell>
          <cell r="F21820" t="str">
            <v>Ampliar la cobertura del servicio de radio y televisión pública (TDT) en el municipio de Ricaurte, departamento de Nariño.</v>
          </cell>
        </row>
        <row r="21821">
          <cell r="E21821">
            <v>1052612292985</v>
          </cell>
          <cell r="F21821" t="str">
            <v>Realizar estudios y diseños para la construcción de un puente peatonal, de acceso a la Institución Educativa Inkal Awa del municipio de Ricaurte, departamento de Nariño.</v>
          </cell>
        </row>
        <row r="21822">
          <cell r="E21822">
            <v>1052612293036</v>
          </cell>
          <cell r="F21822" t="str">
            <v>Construir la vía alterna alterna Arenal - Pilispí - Alemania - Chambú del municipio de Ricaurte, departamento de Nariño.</v>
          </cell>
        </row>
        <row r="21823">
          <cell r="E21823">
            <v>1052612293065</v>
          </cell>
          <cell r="F21823" t="str">
            <v>Realizar estudios, diseños y la construcción de placa huellas para el mejoramiento de la red terciaria del municipio de Ricaurte, departamento de Nariño.</v>
          </cell>
        </row>
        <row r="21824">
          <cell r="E21824">
            <v>1052612293081</v>
          </cell>
          <cell r="F21824" t="str">
            <v>Ampliar la cobertura de interconexión eléctrica en la zona rural del municipio de Ricaurte, departamento de Nariño.</v>
          </cell>
        </row>
        <row r="21825">
          <cell r="E21825">
            <v>1052612293128</v>
          </cell>
          <cell r="F21825" t="str">
            <v>Realizar estudios y diseños para la construcción de puentes vehiculares en la zona rural del municipio de Ricaurte, departamento de Nariño.</v>
          </cell>
        </row>
        <row r="21826">
          <cell r="E21826">
            <v>1052612294104</v>
          </cell>
          <cell r="F21826" t="str">
            <v>Realizar la repavimentación de las vías del casco urbano del municipio de Ricaurte, departamento de Nariño.</v>
          </cell>
        </row>
        <row r="21827">
          <cell r="E21827">
            <v>1052621283582</v>
          </cell>
          <cell r="F21827" t="str">
            <v>Realizar estudios y diseños para el mejoramiento y construcción de puentes peatonales en zona rural del municipio de Roberto Payán, departamento de Nariño.</v>
          </cell>
        </row>
        <row r="21828">
          <cell r="E21828">
            <v>1052621283585</v>
          </cell>
          <cell r="F21828" t="str">
            <v>Realizar estudios y diseños para la construcción de la vía San José (Roberto Payán) - Guayacana (Tumaco), departamento de Nariño.</v>
          </cell>
        </row>
        <row r="21829">
          <cell r="E21829">
            <v>1052621283598</v>
          </cell>
          <cell r="F21829" t="str">
            <v>Realizar estudios y diseños para el mejoramiento y construcción de vías terciarias en zona rural del municipio de Roberto Payán, departamento de Nariño.</v>
          </cell>
        </row>
        <row r="21830">
          <cell r="E21830">
            <v>1052621283606</v>
          </cell>
          <cell r="F21830" t="str">
            <v>Ampliar y mejorar la cobertura de voz y datos en la zona rural del municipio de Roberto Payán, departamento de Nariño.</v>
          </cell>
        </row>
        <row r="21831">
          <cell r="E21831">
            <v>1052621283615</v>
          </cell>
          <cell r="F21831" t="str">
            <v>Realizar estudios y diseños para la construcción de muelles saltaderos en zona rural del municipio de Roberto Payán, departamento de Nariño.</v>
          </cell>
        </row>
        <row r="21832">
          <cell r="E21832">
            <v>1052621283623</v>
          </cell>
          <cell r="F21832" t="str">
            <v>Realizar estudios y diseños para la construcción de muros de contención para el control de erosiones e inundaciones, en zona rural del municipio de Roberto Payán, departamento de Nariño.</v>
          </cell>
        </row>
        <row r="21833">
          <cell r="E21833">
            <v>1052621283626</v>
          </cell>
          <cell r="F21833" t="str">
            <v>Ampliar la cobertura de interconexión eléctrica para el suministro de energía las 24 horas del día, en zona rural del municipio de Roberto Payán, departamento de Nariño.</v>
          </cell>
        </row>
        <row r="21834">
          <cell r="E21834">
            <v>1052621283629</v>
          </cell>
          <cell r="F21834" t="str">
            <v>Realizar estudios y diseños para la construcción y adecuación de las calles internas veredales, en el municipio de Roberto Payán, departamento de Nariño.</v>
          </cell>
        </row>
        <row r="21835">
          <cell r="E21835">
            <v>1052621283636</v>
          </cell>
          <cell r="F21835" t="str">
            <v>Realizar estudios y diseños para la implemetación de energías limpias no convencionales en zonas rurales no interconectadas del municipio de Roberto Payan, departamento de Nariño.</v>
          </cell>
        </row>
        <row r="21836">
          <cell r="E21836">
            <v>1052696266317</v>
          </cell>
          <cell r="F21836" t="str">
            <v>Ampliar la cobertura de voz y datos en la zona rural del Municipio de Santa Bárbara de Iscuandé, Departamento de Nariño.</v>
          </cell>
        </row>
        <row r="21837">
          <cell r="E21837">
            <v>1052696266433</v>
          </cell>
          <cell r="F21837" t="str">
            <v>Implementar el servicio de energía eléctrica 24 horas con energía renovable, con plantas tipo Pelton o Paneles Solares en zona rural del Municipio de Santa Bárbara Iscuandé, Departamento de Nariño.</v>
          </cell>
        </row>
        <row r="21838">
          <cell r="E21838">
            <v>1052696266635</v>
          </cell>
          <cell r="F21838" t="str">
            <v>Construir sistemas de drenaje en los cultivos de la zona rural de los Consejos Comunitarios Chanzará, Unicosta, Esfuerzo Pescador y Resguardos Quebrada Grande y Unión Mesa,del municipio de Santa Bárbara de Iscuandé, Departamento de Nariño.</v>
          </cell>
        </row>
        <row r="21839">
          <cell r="E21839">
            <v>1052696266749</v>
          </cell>
          <cell r="F21839" t="str">
            <v>Construir y mejorar  vías terciarias en la zona rural, de los Consejos Comunitarios, Esfuerzo Pescador, Chanzará, Unicosta y Resguardo Indígena Quebrada Grande, en el municipio de Santa Bárbara de Iscuandé, Departamento de Nariño.</v>
          </cell>
        </row>
        <row r="21840">
          <cell r="E21840">
            <v>1052696266757</v>
          </cell>
          <cell r="F21840" t="str">
            <v>Realizar estudios, diseños y construcción de placa huellas  para el mejoramiento de la Red Vial Terciaria del Consejo Menor Fenicia de Copdiconc, perteneciente al municipio de Santa Barbara de Iscuandé.</v>
          </cell>
        </row>
        <row r="21841">
          <cell r="E21841">
            <v>1052696266763</v>
          </cell>
          <cell r="F21841" t="str">
            <v>Construir Sistemas de Riego que beneficie a las comunidades pertenecientes al Consejo Menor Fenicia de Copdiconc, del municipio de Santa Bárbara de Iscuandé.</v>
          </cell>
        </row>
        <row r="21842">
          <cell r="E21842">
            <v>1052696266786</v>
          </cell>
          <cell r="F21842" t="str">
            <v>Pavimentar calles internas en zona rural del Municipio de Santa Bárbara de Iscuandé, Departamento de Nariño.</v>
          </cell>
        </row>
        <row r="21843">
          <cell r="E21843">
            <v>1052696266795</v>
          </cell>
          <cell r="F21843" t="str">
            <v>Realizar estudios, diseños y construcción del Aeropuerto del Municipio de Santa Bárbara de Iscuandé, departamento de Nariño.</v>
          </cell>
        </row>
        <row r="21844">
          <cell r="E21844">
            <v>1052696266804</v>
          </cell>
          <cell r="F21844" t="str">
            <v>Suministrar una Planta Eléctrica para la prestación del servicio de energía 24 horas, en el Resguardo Indígena Quebrada Grande y Conunidad Indígena Unión Mesa, del Municipio de Santa Bárbara de Iscuandé, Departamento de Nariño.</v>
          </cell>
        </row>
        <row r="21845">
          <cell r="E21845">
            <v>1052696266810</v>
          </cell>
          <cell r="F21845" t="str">
            <v>Ampliar la cobertura de interconexión eléctrica en la cabecera municipal, Consejos Comunitarios, zona rural y Resguardos Indígenas del Municipio de Santa Bárbara de Iscuandé, Departamento de Nariño.</v>
          </cell>
        </row>
        <row r="21846">
          <cell r="E21846">
            <v>1052696266822</v>
          </cell>
          <cell r="F21846" t="str">
            <v>Construir  Calle - Puentes (Puentes Peatonales) en zona rural del Municipio de Santa Bárbara de Iscuandé, Departamento de Nariño.</v>
          </cell>
        </row>
        <row r="21847">
          <cell r="E21847">
            <v>1052696266831</v>
          </cell>
          <cell r="F21847" t="str">
            <v>Construir Muelles Saltaderos que beneficien el acceso a servicios básicos, en cabecera municipal y zona rural de los Consejos Comunitarios Unicosta, Chanzará, Esfuerzo Pescador, Cuenca, y Comunidad  Indígena Unión Mesa, del Municipio de Santa Bárbara de Iscuandé, Departamento de Nariño.</v>
          </cell>
        </row>
        <row r="21848">
          <cell r="E21848">
            <v>1052696266842</v>
          </cell>
          <cell r="F21848" t="str">
            <v>Realizar mantenimiento periódico de las vías fluviales (rios, esteros, quebradas) en la zona rural del Municipio de Santa Bárbara de Iscuandé, Departamento de Nariño.</v>
          </cell>
        </row>
        <row r="21849">
          <cell r="E21849">
            <v>1052696266847</v>
          </cell>
          <cell r="F21849" t="str">
            <v>Realizar Estudios, Diseños y Construcción de 18 km. de vía desde el casco urbano del municipio de Santa Bárbara Iscuandé hasta el municipio de Guapi (Cauca)</v>
          </cell>
        </row>
        <row r="21850">
          <cell r="E21850">
            <v>1052696266849</v>
          </cell>
          <cell r="F21850" t="str">
            <v>Realizar Estudios, Diseños y Construcción de la vía subregional desde la vereda Pie del Salto del municipio de Santa Bárbara de Iscuandé hasta la vereda Santa Rosa del municipio de Policarpa (Nariño).</v>
          </cell>
        </row>
        <row r="21851">
          <cell r="E21851">
            <v>1052696267087</v>
          </cell>
          <cell r="F21851" t="str">
            <v>Estructurar e implementar  un Plan de Seguridad Vial para el municipio de Santa Bárbara de Iscuandé, departamento de Nariño.</v>
          </cell>
        </row>
        <row r="21852">
          <cell r="E21852">
            <v>1052696267112</v>
          </cell>
          <cell r="F21852" t="str">
            <v>Estructurar e implementar  un Plan de Seguridad Vial para el municipio de Santa Bárbara de Iscuandé, departamento de Nariño.</v>
          </cell>
        </row>
        <row r="21853">
          <cell r="E21853">
            <v>1052696267116</v>
          </cell>
          <cell r="F21853" t="str">
            <v>Crear Kioscos Vive Digital y Centros de interés comunitario que beneficien a la población rural del municipio de Santa Bárbara de Iscuandé, departamento de Nariño.</v>
          </cell>
        </row>
        <row r="21854">
          <cell r="E21854">
            <v>1052696267136</v>
          </cell>
          <cell r="F21854" t="str">
            <v>Crear Kioscos Vive Digital y Centros de interés comunitario que beneficien a la población rural del municipio de Santa Bárbara de Iscuandé, departamento de Nariño.</v>
          </cell>
        </row>
        <row r="21855">
          <cell r="E21855">
            <v>1052696267158</v>
          </cell>
          <cell r="F21855" t="str">
            <v>Ampliar el Muelle de Cabotaje con saltadero, ubicado en la cabecera municipal del municipio de Santa Bárbara de Iscuandé, departamento de Nariño.</v>
          </cell>
        </row>
        <row r="21856">
          <cell r="E21856">
            <v>1052835278423</v>
          </cell>
          <cell r="F21856" t="str">
            <v>Realizar la compra de maquinaria pesada para el mejoramiento de los caminos ancestrales de los Resguardos Indígenas del pueblo Awá, del municipio de Tumaco, departamento de Nariño.</v>
          </cell>
        </row>
        <row r="21857">
          <cell r="E21857">
            <v>1052835278467</v>
          </cell>
          <cell r="F21857" t="str">
            <v>Ampliar la cobertura de interconexión eléctrica para el suministro de energía las 24 horas del día, en los Consejos Comunitarios y Resguardos Indígenas del municipio de Tumaco, departamento de Nariño.</v>
          </cell>
        </row>
        <row r="21858">
          <cell r="E21858">
            <v>1052835278481</v>
          </cell>
          <cell r="F21858" t="str">
            <v>Crear Kioscos Vive Digital y Centros de interés comunitario que beneficien a toda la zona rural del municipio de Tumaco, departamento de Nariño.</v>
          </cell>
        </row>
        <row r="21859">
          <cell r="E21859">
            <v>1052835278505</v>
          </cell>
          <cell r="F21859" t="str">
            <v>Ampliar y mejorar la cobertura de voz y datos en la zona rural del municipio de Tumaco, departamento de Nariño.</v>
          </cell>
        </row>
        <row r="21860">
          <cell r="E21860">
            <v>1052835278528</v>
          </cell>
          <cell r="F21860" t="str">
            <v>Realizar estudios y diseños para la construcción de puentes peatonales en la zona rural del municipio de Tumaco, departamento de Nariño.</v>
          </cell>
        </row>
        <row r="21861">
          <cell r="E21861">
            <v>1052835278544</v>
          </cell>
          <cell r="F21861" t="str">
            <v>Realizar estudios de factibilidad técnica para ejecutar el relleno de la vereda Candelilla de la Mar en el Consejo Comunitario Bajo Mira y Frontera, del municipio de Tumaco, departamento de Nariño.</v>
          </cell>
        </row>
        <row r="21862">
          <cell r="E21862">
            <v>1052835278554</v>
          </cell>
          <cell r="F21862" t="str">
            <v>Adecuar y realizar mantenimiento de las vías fluviales (rios, esteros y quebradas) en todos los Consejos Comunitarios y Resguardos Indígenas del municipio de Tumaco, departamento de Nariño.</v>
          </cell>
        </row>
        <row r="21863">
          <cell r="E21863">
            <v>1052835278693</v>
          </cell>
          <cell r="F21863" t="str">
            <v>Realizar estudios y diseños para la construcción y mejoramiento de vías terciarias en zona rural del municipio de Tumaco, departamento de Nariño.</v>
          </cell>
        </row>
        <row r="21864">
          <cell r="E21864">
            <v>1052835278701</v>
          </cell>
          <cell r="F21864" t="str">
            <v>Realizar estudios y diseños para la construcción de muros de contención para el control de erosiones en zona rural del municipio de Tumaco., departamento de Nariño.</v>
          </cell>
        </row>
        <row r="21865">
          <cell r="E21865">
            <v>1052835278733</v>
          </cell>
          <cell r="F21865" t="str">
            <v>Adecuar y construir sistemas de drenajes y riego en zona rural del municipio de Tumaco, departamento de Nariño.</v>
          </cell>
        </row>
        <row r="21866">
          <cell r="E21866">
            <v>1052835278748</v>
          </cell>
          <cell r="F21866" t="str">
            <v>Realizar estudios y diseños para la construcción de muelles saltaderos que faciliten el acceso a servicios, en los Consejos Comunitarios y Resguardos Indígenas del municipio de Tumaco, Nariño.</v>
          </cell>
        </row>
        <row r="21867">
          <cell r="E21867">
            <v>1052835278767</v>
          </cell>
          <cell r="F21867" t="str">
            <v>Realizar estudios y diseños para la implemetación de energías limpias no convencionales en zonas rurales no interconectadas del municipio de Tumaco, departamento de Nariño</v>
          </cell>
        </row>
        <row r="21868">
          <cell r="E21868">
            <v>1052835278784</v>
          </cell>
          <cell r="F21868" t="str">
            <v>Gestionar la compra de maquinaria pesada para el mejoramiento de los caminos ancestrales de los Consejos Comunitarios del municipio de Tumaco, departamento de Nariño.</v>
          </cell>
        </row>
        <row r="21869">
          <cell r="E21869">
            <v>152233300323</v>
          </cell>
          <cell r="F21869" t="str">
            <v>Realizar estudios, diseños, construcción, dotación y habilitación de puestos de Salud en la vereda Loma de Arroz  y San Agustín del municipio de Cumbitara Nariño</v>
          </cell>
        </row>
        <row r="21870">
          <cell r="E21870">
            <v>152233300325</v>
          </cell>
          <cell r="F21870" t="str">
            <v>Gestionar ante las autoridades competentes una  política publica en salud, con un enfoque diferencial para población afrocolombiana.</v>
          </cell>
        </row>
        <row r="21871">
          <cell r="E21871">
            <v>152233300326</v>
          </cell>
          <cell r="F21871" t="str">
            <v>Realizar los estudios de factibilidad y dotación de  soluciones de transporte (TAB o vehículo adecuado a la geografía de la zona)  de pacientes y personal médico garantizando la atención prioritaria en el traslado de los pacientes del municipio de Cumbitara, Nariño</v>
          </cell>
        </row>
        <row r="21872">
          <cell r="E21872">
            <v>152233302011</v>
          </cell>
          <cell r="F21872" t="str">
            <v>Realizar estudios, diseños, mejoramiento y adecuación de la infraestructura de los puestos de salud existentes en el municipio de Cumbitara - Nariño</v>
          </cell>
        </row>
        <row r="21873">
          <cell r="E21873">
            <v>152233302967</v>
          </cell>
          <cell r="F21873" t="str">
            <v xml:space="preserve">Realizar un estudio de caracterización de población en situación de discapacidad y un plan de atención acorde a sus necesidades en el municipio de Cumbitara Nariño </v>
          </cell>
        </row>
        <row r="21874">
          <cell r="E21874">
            <v>152233302968</v>
          </cell>
          <cell r="F21874" t="str">
            <v>Gestionar dotación para el Centro de Estimulación Temprana del Municipio de Cumbitara - Nariño</v>
          </cell>
        </row>
        <row r="21875">
          <cell r="E21875">
            <v>152233302970</v>
          </cell>
          <cell r="F21875" t="str">
            <v>Gestionar la dotación de equipos biomédicos, implementos e insumos en los puestos de Salud del consejo menor de Sidón   y los puestos de Salud  guayabalito, El Desierto, Pizanda, La Esperanza, Santa Rosa, Damasco y Yanasara, del municipio de Cumbitara - Nariño</v>
          </cell>
        </row>
        <row r="21876">
          <cell r="E21876">
            <v>152233302971</v>
          </cell>
          <cell r="F21876" t="str">
            <v>Gestionar la disposición de predios para la construcción de bienes de uso público (centros de salud, hospital; centro de rehabilitación) en el municipio de Cumbitara Nariño</v>
          </cell>
        </row>
        <row r="21877">
          <cell r="E21877">
            <v>152233302972</v>
          </cell>
          <cell r="F21877" t="str">
            <v>Brindar apoyo técnico para la capacitación sobre el Sistema  de atención primaria en salud y el modelo MIAS a la ciudadana  en el municipio de Cumbitara Nariño</v>
          </cell>
        </row>
        <row r="21878">
          <cell r="E21878">
            <v>152233302973</v>
          </cell>
          <cell r="F21878" t="str">
            <v>Gestionar  una atención integral a pacientes con Cáncer, enfermedades  huérfanas y de alto costos residentes en el municipio de Cumbitara Nariño</v>
          </cell>
        </row>
        <row r="21879">
          <cell r="E21879">
            <v>152233302974</v>
          </cell>
          <cell r="F21879" t="str">
            <v xml:space="preserve">Gestionar ante MINSALUD el ajuste del la UPC para los municipios de Cumbitara, Policarpa, Los Andes, Leiva y El Rosario en el departamento de Nariño tengan una UPC diferencial acorde con los costos de atención en salud </v>
          </cell>
        </row>
        <row r="21880">
          <cell r="E21880">
            <v>152233302975</v>
          </cell>
          <cell r="F21880" t="str">
            <v>Implementar el modelo de Atención Integral en salud  MIAS en el marco de la APS, que permita la atención a individuos, familias y comunidades mediante acciones individuales y colectivas, con enfoque diferencial étnico y de genero en Cumbitara Nariño</v>
          </cell>
        </row>
        <row r="21881">
          <cell r="E21881">
            <v>152233302976</v>
          </cell>
          <cell r="F21881" t="str">
            <v>Realizar brigadas móviles especializadas en salud para la mujer, población víctima del conflicto armado, población en situación de discapacidad y demás habitantes del municipio de Cumbitara - Nariño</v>
          </cell>
        </row>
        <row r="21882">
          <cell r="E21882">
            <v>152233302977</v>
          </cell>
          <cell r="F21882" t="str">
            <v>Realizar estudios de viabilidad, diseños y Construcción  de un hospital de segundo nivel que beneficie a los 4  municipios de la cordillera Policarpa, Cumbitara, Leiva, y Rosario en el departamento de Nariño</v>
          </cell>
        </row>
        <row r="21883">
          <cell r="E21883">
            <v>152233302978</v>
          </cell>
          <cell r="F21883" t="str">
            <v>Gestionar ante las EPS locales, Secretaria de Salud Municipal y el Instituto Departamental de Salud de Nariño tratamientos de   rehabilitación a personas consumidoras de SPA, y  personas con afectaciones mentales  del Municipio de Cumbitara - Nariño</v>
          </cell>
        </row>
        <row r="21884">
          <cell r="E21884">
            <v>152256297327</v>
          </cell>
          <cell r="F21884" t="str">
            <v>Gestionar la dotación de vehículos para transporte extramural en las cabeceras corregimentales y  ambulancias TAB para atención de urgencias vitales   en el municipio de El Rosario; Nariño</v>
          </cell>
        </row>
        <row r="21885">
          <cell r="E21885">
            <v>152256298973</v>
          </cell>
          <cell r="F21885" t="str">
            <v>Implementar programas de atención psicosocial a víctimas de todo tipo de violencias y la derivada del conflicto armado del Municipio de El Rosario Nariño.</v>
          </cell>
        </row>
        <row r="21886">
          <cell r="E21886">
            <v>152256299005</v>
          </cell>
          <cell r="F21886" t="str">
            <v xml:space="preserve">Realizar estudios, diseños, construcción y dotación del albergue comunitario campesino en El Municipio de El Rosario Nariño. </v>
          </cell>
        </row>
        <row r="21887">
          <cell r="E21887">
            <v>152256299861</v>
          </cell>
          <cell r="F21887" t="str">
            <v>Estudios de factibilidad, estudios técnicos, diseños, adquisición  y legalización de lote de terreno para la construcción de centro de salud de primer nivel en el municipio de El Rosario Nariño</v>
          </cell>
        </row>
        <row r="21888">
          <cell r="E21888">
            <v>152256299862</v>
          </cell>
          <cell r="F21888" t="str">
            <v xml:space="preserve">Realizar los estudios, diseños, construcción y dotación de un centro de salud de primer nivel de atención en la cabecera municipal para la atención de todos los habitantes del municipio de el Rosario Nariño </v>
          </cell>
        </row>
        <row r="21889">
          <cell r="E21889">
            <v>152256299863</v>
          </cell>
          <cell r="F21889" t="str">
            <v>Fortalecer el programa PAPSIVI del municipio del Rosario y que sus actividades sean de manera permanente con personal idóneo para la atención integral y acompañamiento psicosocial a todas las víctimas del conflicto armado.</v>
          </cell>
        </row>
        <row r="21890">
          <cell r="E21890">
            <v>152256299864</v>
          </cell>
          <cell r="F21890" t="str">
            <v>Fomentar la medicina tradicional existente en la región, con el fin de rescatar las costumbres ancestrales en el municipio de El Rosario, Nariño</v>
          </cell>
        </row>
        <row r="21891">
          <cell r="E21891">
            <v>152256299865</v>
          </cell>
          <cell r="F21891" t="str">
            <v>Realizar estudios, diseños, construcción y dotación de Centros de Salud en el corregimiento Martin Pérez, El Rincón, La Sierra, Esmeraldas, Los Pinos y Santa Isabel. con dotación integral , para garantizar el derecho a la salud de todos los habitantes en el municipio de El Rosario Nariño.</v>
          </cell>
        </row>
        <row r="21892">
          <cell r="E21892">
            <v>152256299866</v>
          </cell>
          <cell r="F21892" t="str">
            <v>Implementar el modelo de Atención Integral en salud  MIAS en el marco de la APS, que permita la atención a individuos, familias y comunidades mediante acciones individuales y colectivas durante todo el ciclo de vida de los habitantes del municipio de El Rosario, Nariño</v>
          </cell>
        </row>
        <row r="21893">
          <cell r="E21893">
            <v>152256299867</v>
          </cell>
          <cell r="F21893" t="str">
            <v>Fortalecer las  brigadas rurales especializadas para la mujer de manera periódica en el municipio de El Rosario, Nariño</v>
          </cell>
        </row>
        <row r="21894">
          <cell r="E21894">
            <v>152256299868</v>
          </cell>
          <cell r="F21894" t="str">
            <v>Realizar estudios, diseños y Construcción  de un hospital de segundo nivel que beneficie a los 5 municipios de la cordillera Policarpa, Cumbitara, Leiva, y Rosario</v>
          </cell>
        </row>
        <row r="21895">
          <cell r="E21895">
            <v>152405297332</v>
          </cell>
          <cell r="F21895" t="str">
            <v>Realizar los estudios, diseños, construcción  y dotación de puestos de salud, para mejorar la prestación de los servicios de salud en el municipio de Leiva, Nariño.</v>
          </cell>
        </row>
        <row r="21896">
          <cell r="E21896">
            <v>152405297353</v>
          </cell>
          <cell r="F21896" t="str">
            <v>Dotar de ambulancias terrestres ( medicalizada y asistencial básica), para mejorar la prestación del servicio en salud del  municipio de Leiva, Nariño.</v>
          </cell>
        </row>
        <row r="21897">
          <cell r="E21897">
            <v>152405299998</v>
          </cell>
          <cell r="F21897" t="str">
            <v>Realizar los estudios, diseños, construcción  y dotación de  centros  de salud en los centros poblados de los corregimientos el Palmar y Las Delicias, para mejorar la prestación del servicio de salud en el municipio de Leiva, Nariño.</v>
          </cell>
        </row>
        <row r="21898">
          <cell r="E21898">
            <v>152405299999</v>
          </cell>
          <cell r="F21898" t="str">
            <v xml:space="preserve">Facilitar ante la ESE, EPS e IPS la contratación de profesionales, técnicos y auxiliares en salud idóneos y de la región, para la prestación de los servicios en salud del municipio de Leiva, Nariño. </v>
          </cell>
        </row>
        <row r="21899">
          <cell r="E21899">
            <v>152405300000</v>
          </cell>
          <cell r="F21899" t="str">
            <v>Habilitar servicios de atención médica especializada en el hospital nivel uno para ampliar la prestación de servicios en salud del municipio de Leiva, Nariño.</v>
          </cell>
        </row>
        <row r="21900">
          <cell r="E21900">
            <v>152405300001</v>
          </cell>
          <cell r="F21900" t="str">
            <v xml:space="preserve">Fortalecer los programas y las acciones de prevención y atención del consumo de sustancia psicoactivas en el municipio de Leiva, Nariño. </v>
          </cell>
        </row>
        <row r="21901">
          <cell r="E21901">
            <v>152405300002</v>
          </cell>
          <cell r="F21901" t="str">
            <v>Recuperar  las prácticas de medicina tradicional en las comunidades campesinas y afrodescendientes en el municipio de Leiva, Nariño.</v>
          </cell>
        </row>
        <row r="21902">
          <cell r="E21902">
            <v>152405300003</v>
          </cell>
          <cell r="F21902" t="str">
            <v>Realizar estudios y diseños para la construcción de un hospital regional habilitado para el nivel tres que beneficie a los municipios de la cordillera occidental nariñense.</v>
          </cell>
        </row>
        <row r="21903">
          <cell r="E21903">
            <v>152405300005</v>
          </cell>
          <cell r="F21903" t="str">
            <v>Realizar estudios, diseños, construcción  y dotación del  hospital nivel uno de atención en salud en la cabecera municipal, para mejorar la prestación de los servicios de salud en el municipio de Leiva, Nariño.</v>
          </cell>
        </row>
        <row r="21904">
          <cell r="E21904">
            <v>152405300006</v>
          </cell>
          <cell r="F21904" t="str">
            <v xml:space="preserve">Ampliar la cobertura y mejorar  los programas de promoción y prevención para mejorar las condiciones de salud de la comunidad del municipio de Leiva, Nariño.  </v>
          </cell>
        </row>
        <row r="21905">
          <cell r="E21905">
            <v>152405300007</v>
          </cell>
          <cell r="F21905" t="str">
            <v xml:space="preserve"> Diseñar un programa de capacitación para el fortalecimiento y empoderamiento de los comités de veeduría en salud y liga de usuarios en el municipio de Leiva, Nariño.</v>
          </cell>
        </row>
        <row r="21906">
          <cell r="E21906">
            <v>152405300008</v>
          </cell>
          <cell r="F21906" t="str">
            <v>Mejorar el sistema de asignación de citas médicas de las EPSs, la IPS San José y entrega de medicamentos para las comunidades del municipio de Leiva, Nariño.</v>
          </cell>
        </row>
        <row r="21907">
          <cell r="E21907">
            <v>152405300009</v>
          </cell>
          <cell r="F21907" t="str">
            <v>Gestionar la ampliación de cobertura del régimen subsidiado en salud en el  municipio de Leiva, Nariño.</v>
          </cell>
        </row>
        <row r="21908">
          <cell r="E21908">
            <v>152405300010</v>
          </cell>
          <cell r="F21908" t="str">
            <v>Gestionar estrategias para mejorar la calidad, oportunidad y calidez  en  la prestación del servicio de salud, en los centros y puestos de salud del municipio de Leiva, Nariño.</v>
          </cell>
        </row>
        <row r="21909">
          <cell r="E21909">
            <v>152405300011</v>
          </cell>
          <cell r="F21909" t="str">
            <v xml:space="preserve">Diseñar un programa de capacitación en primeros auxilios, con dotación de equipos, implementos e insumos, dirigido a los comités de salud de las Juntas de acción comunal, para atención de eventos de emergencia en el municipio de Leiva, Nariño. </v>
          </cell>
        </row>
        <row r="21910">
          <cell r="E21910">
            <v>152418300328</v>
          </cell>
          <cell r="F21910" t="str">
            <v>Dotar de ambulancias asistenciales básicas que garanticen la prestación del servicio de atención y traslado a la población rural del municipio de  Los Andes, Nariño.</v>
          </cell>
        </row>
        <row r="21911">
          <cell r="E21911">
            <v>152418300330</v>
          </cell>
          <cell r="F21911" t="str">
            <v>Realizar estudios, diseño, construcción y dotación de los puestos de salud ubicados en las veredas de Campo Bello, La Planada, San Francisco, Carrizal y Guayabal del municipio de Los Andes, Nariño.</v>
          </cell>
        </row>
        <row r="21912">
          <cell r="E21912">
            <v>152418301969</v>
          </cell>
          <cell r="F21912" t="str">
            <v>Realizar estudios, diseños, construcción y dotación de un Centro de Atención Integral para consumidores de SPA en el Municipio de Los Andes, Nariño.</v>
          </cell>
        </row>
        <row r="21913">
          <cell r="E21913">
            <v>152418301984</v>
          </cell>
          <cell r="F21913" t="str">
            <v>Realizar estudios de viabilidad y diseños para mejorar áreas del hospital  para prestar servicios de nivel II y telemedicina  en el municipio de Los Andes, Nariño.</v>
          </cell>
        </row>
        <row r="21914">
          <cell r="E21914">
            <v>152418301995</v>
          </cell>
          <cell r="F21914" t="str">
            <v>Ampliar y habilitar la prestación de servicios con especialidades en la ESE Centro de salud de Los Andes, Nariño.</v>
          </cell>
        </row>
        <row r="21915">
          <cell r="E21915">
            <v>152418302002</v>
          </cell>
          <cell r="F21915" t="str">
            <v>Implementar un programa de agentes comunitarios en salud para realizar acciones de promoción y prevención en salud con enfoque de género del municipio de Los Andes, Nariño.</v>
          </cell>
        </row>
        <row r="21916">
          <cell r="E21916">
            <v>152418302146</v>
          </cell>
          <cell r="F21916" t="str">
            <v>Fortalecer los servicios amigables con enfoque de género de la ESE centro de Salud Los Andes del Municipio Los Andes, Nariño.</v>
          </cell>
        </row>
        <row r="21917">
          <cell r="E21917">
            <v>152418303153</v>
          </cell>
          <cell r="F21917" t="str">
            <v>Fortalecer las jornadas de salud extramural con la dotación de transporte de apoyo y equipos para la prestación del servicio en la zona rural del municipio de Los Andes, Nariño.</v>
          </cell>
        </row>
        <row r="21918">
          <cell r="E21918">
            <v>152418303154</v>
          </cell>
          <cell r="F21918" t="str">
            <v>Diseñar una estrategia para mejorar la entrega de medicamentos e insumos farmacéuticos formulados por niveles complementarios en salud a las personas del municipio de Los Andes, Nariño.</v>
          </cell>
        </row>
        <row r="21919">
          <cell r="E21919">
            <v>152418303155</v>
          </cell>
          <cell r="F21919" t="str">
            <v>Dotar de equipos tecnológicos, elementos e insumos a la ESE centro de salud Los Andes, del municipio de Los Andes Nariño.</v>
          </cell>
        </row>
        <row r="21920">
          <cell r="E21920">
            <v>152418303156</v>
          </cell>
          <cell r="F21920" t="str">
            <v>Fortalecer el modelo de atención en salud mental en la ESE centro de Salud Los Andes del Municipio Los Andes, Nariño.</v>
          </cell>
        </row>
        <row r="21921">
          <cell r="E21921">
            <v>152418303157</v>
          </cell>
          <cell r="F21921" t="str">
            <v>Diseñar estrategias para la atención integral en salud a personas con discapacidad del municipio de  Los Andes, Nariño.</v>
          </cell>
        </row>
        <row r="21922">
          <cell r="E21922">
            <v>152418303158</v>
          </cell>
          <cell r="F21922" t="str">
            <v>Habilitar y mejorar la infraestructura del puesto de salud de la vereda Quebrada Honda del municipio de Los Andes, Nariño.</v>
          </cell>
        </row>
        <row r="21923">
          <cell r="E21923">
            <v>152418303159</v>
          </cell>
          <cell r="F21923" t="str">
            <v>Gestionar la inclusión del municipio en la UPC adicional en beneficio de la población rural del municipio Los Andes, Nariño.</v>
          </cell>
        </row>
        <row r="21924">
          <cell r="E21924">
            <v>152540297405</v>
          </cell>
          <cell r="F21924" t="str">
            <v>Realizar los estudios, diseños, construcción, habilitación y dotación de puestos de salud en el municipio de Policarpa, Nariño.</v>
          </cell>
        </row>
        <row r="21925">
          <cell r="E21925">
            <v>152540297409</v>
          </cell>
          <cell r="F21925" t="str">
            <v>Realizar el mejoramiento de la infraestructura de puestos de salud, para contar con espacios adecuados para la prestación del servicio en salud en el municipio de Policarpa, Nariño.</v>
          </cell>
        </row>
        <row r="21926">
          <cell r="E21926">
            <v>152540297440</v>
          </cell>
          <cell r="F21926" t="str">
            <v>Dotar de equipos, implementos e insumos a los puestos de salud existentes en el municipio de Policarpa, Nariño.</v>
          </cell>
        </row>
        <row r="21927">
          <cell r="E21927">
            <v>152540299003</v>
          </cell>
          <cell r="F21927" t="str">
            <v xml:space="preserve"> Realizar estudios, diseños, construcción y habilitación de nueve centros de salud, para mejorar la prestación de los servicios de salud en el municipio de Policarpa, Nariño.</v>
          </cell>
        </row>
        <row r="21928">
          <cell r="E21928">
            <v>152540299076</v>
          </cell>
          <cell r="F21928" t="str">
            <v>Dotar de ambulancias fluviales para garantizar el traslado de pacientes ubicados en la zona de influencia de los ríos Iscuandesito y Patía del municipio de Policarpa, Nariño.</v>
          </cell>
        </row>
        <row r="21929">
          <cell r="E21929">
            <v>152540299080</v>
          </cell>
          <cell r="F21929" t="str">
            <v>Dotar de ambulancia medicalizada y  ambulancias asistenciales básicas para garantizar el traslado de pacientes ubicados en la zona rural y territorio colectivo de COPDICONC del municipio de Policarpa, Nariño.</v>
          </cell>
        </row>
        <row r="21930">
          <cell r="E21930">
            <v>152540299138</v>
          </cell>
          <cell r="F21930" t="str">
            <v>Fortalecer los programas de promoción y prevención en el municipio de Policarpa, Nariño.</v>
          </cell>
        </row>
        <row r="21931">
          <cell r="E21931">
            <v>152540299142</v>
          </cell>
          <cell r="F21931" t="str">
            <v>Gestionar recursos para ampliar el servicio de salud a nivel extramural en el municipio de Policarpa, Nariño.</v>
          </cell>
        </row>
        <row r="21932">
          <cell r="E21932">
            <v>152540299200</v>
          </cell>
          <cell r="F21932" t="str">
            <v>Adecuar el modelo de salud pública a las particularidades étnicas, sociales, culturales, y económicas de la población rural del municipio de Policarpa, Nariño con enfoque diferencial e incluyente.</v>
          </cell>
        </row>
        <row r="21933">
          <cell r="E21933">
            <v>152540300168</v>
          </cell>
          <cell r="F21933" t="str">
            <v>Implementar un programa integral para la prevención del consumo de sustancias psicoactivas (SPA) en el municipio de Policarpa, Nariño.</v>
          </cell>
        </row>
        <row r="21934">
          <cell r="E21934">
            <v>152540300169</v>
          </cell>
          <cell r="F21934" t="str">
            <v>Diseñar una estrategia para mejorar la entrega de medicamentos e insumos farmacéuticos a las comunidades del municipio de Policarpa, Nariño.</v>
          </cell>
        </row>
        <row r="21935">
          <cell r="E21935">
            <v>152540300170</v>
          </cell>
          <cell r="F21935" t="str">
            <v>Realizar los estudios, diseños, construcción, habilitación y dotación de hospital nivel uno de atención, para mejorar la prestación del servicio de salud en el municipio de Policarpa, Nariño.</v>
          </cell>
        </row>
        <row r="21936">
          <cell r="E21936">
            <v>152540300171</v>
          </cell>
          <cell r="F21936" t="str">
            <v>Promover el aseguramiento en salud con jornada de carnetización en los Consejos Comunitarios Menores y en las comunidades campesinas del municipio de Policarpa, Nariño.</v>
          </cell>
        </row>
        <row r="21937">
          <cell r="E21937">
            <v>152540300172</v>
          </cell>
          <cell r="F21937" t="str">
            <v>Vincular talento humano calificado en salud para mejorar la atención en salud del municipio de Policarpa, Nariño.</v>
          </cell>
        </row>
        <row r="21938">
          <cell r="E21938">
            <v>152540300173</v>
          </cell>
          <cell r="F21938" t="str">
            <v>Realizar seguimiento a la implementación  y fortalecer el plan territorial de salud del Municipio de Policarpa, Nariño.</v>
          </cell>
        </row>
        <row r="21939">
          <cell r="E21939">
            <v>152540300174</v>
          </cell>
          <cell r="F21939" t="str">
            <v>Realizar estudios y diseños para la construcción de un hospital regional habilitado para el nivel tres que beneficie a los municipios de la cordillera occidental nariñense.</v>
          </cell>
        </row>
        <row r="21940">
          <cell r="E21940">
            <v>152540300175</v>
          </cell>
          <cell r="F21940" t="str">
            <v>Diseñar e implementar un programa de capacitación y dotación en primeros auxilios a los comités de salud de todas las veredas de zona rural y territorio colectivo de COPDICONC del municipio de Policarpa, Nariño.</v>
          </cell>
        </row>
        <row r="21941">
          <cell r="E21941">
            <v>1052079290641</v>
          </cell>
          <cell r="F21941" t="str">
            <v xml:space="preserve">promover intercambios de saberes entre la medicina occidental y la tradicional </v>
          </cell>
        </row>
        <row r="21942">
          <cell r="E21942">
            <v>1052079290647</v>
          </cell>
          <cell r="F21942" t="str">
            <v>Garantizar la contratación de personal de salud necesario para brindar servicios con calidad y oportunidad a los Concejos Comunitarios, Asojuntas y Resguardos Indigenas del Municipio de Barbacoas</v>
          </cell>
        </row>
        <row r="21943">
          <cell r="E21943">
            <v>1052079290659</v>
          </cell>
          <cell r="F21943" t="str">
            <v xml:space="preserve">Realizar jornadas extramurales de salud, con el fin de reducir la carga de enfermedad en los habitantes de los Concejos Comunitarios, Asojuntas y Resguardos Indigenas del Municipio de Barbacoas   </v>
          </cell>
        </row>
        <row r="21944">
          <cell r="E21944">
            <v>1052079290664</v>
          </cell>
          <cell r="F21944" t="str">
            <v>Implementar el Sistema Integral de Salud Propio e Intercultural (SISPI) para la Comunidades Indígenas AWA del Municipio de Barbacoas Nariño</v>
          </cell>
        </row>
        <row r="21945">
          <cell r="E21945">
            <v>1052079290688</v>
          </cell>
          <cell r="F21945" t="str">
            <v>Gestion de ASOCOETNAR  ( instancia de segundo nivel ) y ASOCCOABAR  ante la Mesa Consultiva Nacional Afro, para la concertacion y el reconocimiento de la medicina tradicional como proyecto de ley para los Municipios de la Costa Pacifica Nariñense</v>
          </cell>
        </row>
        <row r="21946">
          <cell r="E21946">
            <v>1052079290693</v>
          </cell>
          <cell r="F21946" t="str">
            <v>Realizar análisis de viabilidad  técnico y financiera para la Construcción y Adecuación de Puestos de Salud en el Municipio de Barbacoas</v>
          </cell>
        </row>
        <row r="21947">
          <cell r="E21947">
            <v>1052079290700</v>
          </cell>
          <cell r="F21947" t="str">
            <v xml:space="preserve">Realizar analisis  tecnico y financiera para Dotar de 9 ambulancias basicas, 5 terrestres  y 4 fluviales que beneficien a los Concejos Comunitarios, Asojuntas, y Resguardos Indígenas del Municipio de Barbacoas </v>
          </cell>
        </row>
        <row r="21948">
          <cell r="E21948">
            <v>1052079290879</v>
          </cell>
          <cell r="F21948" t="str">
            <v>Dotar de insumos y equipos biomédicos a la red de prestacion de servicios de salud de los concejos comunitarios, asojuntas y resguardos indigenas, del Municipio de Barbacoas</v>
          </cell>
        </row>
        <row r="21949">
          <cell r="E21949">
            <v>1052079290889</v>
          </cell>
          <cell r="F21949" t="str">
            <v xml:space="preserve">Implementar radios de comunicación en la red de prestación de servicios de los puestos de salud, del Municipio de barbacoas </v>
          </cell>
        </row>
        <row r="21950">
          <cell r="E21950">
            <v>1052079290896</v>
          </cell>
          <cell r="F21950" t="str">
            <v>Gestion subregional que permita fortalecer el Hospital San Antonio de Barbacoas para brindar servicios especializados de segundo nivel que beneficien a los Municipios de Magui Payan y Roberto payán y Barbacoas</v>
          </cell>
        </row>
        <row r="21951">
          <cell r="E21951">
            <v>1052079290902</v>
          </cell>
          <cell r="F21951" t="str">
            <v>Gestion ante el Ministerio de Salud para fortalecer el diagnostico y tratamiento de la Malaria en la Costa Pacífica Nariñense</v>
          </cell>
        </row>
        <row r="21952">
          <cell r="E21952">
            <v>1052079290904</v>
          </cell>
          <cell r="F21952" t="str">
            <v>brindar capacitación continua al personal de salud de la red de Prestación de Servicios del Municipio de Barbacoas</v>
          </cell>
        </row>
        <row r="21953">
          <cell r="E21953">
            <v>1052079290907</v>
          </cell>
          <cell r="F21953" t="str">
            <v>Gestion ante el Ministerio de Salud para fortalecer el diagnostico y tratamiento de la Malaria en la Costa Pacifica Nariñense</v>
          </cell>
        </row>
        <row r="21954">
          <cell r="E21954">
            <v>1052250264551</v>
          </cell>
          <cell r="F21954" t="str">
            <v>Adelantar análisis de viabilidad técnica y financiera para la construcción de cuatro centros de salud en Las Mercedes, Pulbuza Pueblo Nuevo, El Desplayado y Playa Bazan, para garantizar la atención integral en salud a los habitantes de las zonas rurales del municipio El Charco-Nariño</v>
          </cell>
        </row>
        <row r="21955">
          <cell r="E21955">
            <v>1052250264554</v>
          </cell>
          <cell r="F21955" t="str">
            <v>Adelantar el análisis de la viabilidad técnica y financiera para la construcción de dos puestos de salud en Mata Palo y en el Brazo Taija, para garantizar la atención integral en salud a los habitantes de las zonas rurales del Municipio El Charco-Nariño</v>
          </cell>
        </row>
        <row r="21956">
          <cell r="E21956">
            <v>1052250264558</v>
          </cell>
          <cell r="F21956" t="str">
            <v>Desarrollar la adecuación etno-cultural de la prestación de servicios de salud a poblaciones afro del Municipio del Charco-Nariño que incluya el reconocimiento de sus saberes ancestrales</v>
          </cell>
        </row>
        <row r="21957">
          <cell r="E21957">
            <v>1052250264567</v>
          </cell>
          <cell r="F21957" t="str">
            <v>Incrementar la cobertura y la frecuencia de las jornadas de salud en las zonas rurales del Municipio del Charco que incluya: consulta externa, promoción y prevención, salud pública, con enfoque diferencial, y de acuerdo a las necesidades identificadas en el análisis de la situación de salud del territorio</v>
          </cell>
        </row>
        <row r="21958">
          <cell r="E21958">
            <v>1052250264572</v>
          </cell>
          <cell r="F21958" t="str">
            <v>Diseñar e implementar jornadas extramurales de servicios especializados en salud en la zona rural del Municipio del Charco-Nariño</v>
          </cell>
        </row>
        <row r="21959">
          <cell r="E21959">
            <v>1052250264578</v>
          </cell>
          <cell r="F21959" t="str">
            <v>Dotar de insumos, equipos biomédicos y nuevas tecnologías a los puestos y centros de salud del Municipio El Charco-Nariño, para garantizar la prestación de servicios con oportunidad y calidad</v>
          </cell>
        </row>
        <row r="21960">
          <cell r="E21960">
            <v>1052250264587</v>
          </cell>
          <cell r="F21960" t="str">
            <v>Realizar un análisis de la situación actual del transporte fluvial de pacientes, que permita determinar la cantidad y la ubicación de ambulancias fluviales requeridas para garantizar el adecuado funcionamiento de la red de referencia y contrarreferencia del Municipio El Charco-Nariño.</v>
          </cell>
        </row>
        <row r="21961">
          <cell r="E21961">
            <v>1052250264594</v>
          </cell>
          <cell r="F21961" t="str">
            <v xml:space="preserve">Garantizar la disponibilidad de medicamentos incluidos en el Plan de Beneficios en Salud, en las zonas rurales del Municipio El Charco (centros, puestos de salud y en jornadas extramurales) </v>
          </cell>
        </row>
        <row r="21962">
          <cell r="E21962">
            <v>1052250264604</v>
          </cell>
          <cell r="F21962" t="str">
            <v>Mejorar la infraestructura de los puestos de salud del municipio El Charco-Nariño</v>
          </cell>
        </row>
        <row r="21963">
          <cell r="E21963">
            <v>1052250264619</v>
          </cell>
          <cell r="F21963" t="str">
            <v xml:space="preserve">Promover la creación y el funcionamiento de los COPACOS y las Veedurías en Salud en las zonas rurales del Municipio de El Charco-Nariño, garantizando el enfoque diferencial y teniendo en cuenta las condiciones geográficas del Municipio  </v>
          </cell>
        </row>
        <row r="21964">
          <cell r="E21964">
            <v>1052250264630</v>
          </cell>
          <cell r="F21964" t="str">
            <v>Concertar e Implementar el SISPI (Sistema Indígena de Salud Propia Intercultural) en las comunidades indígenas ubicadas en las zonas rurales del Municipio de El Charco-Nariño, de acuerdo a lo reglamentado en el Decreto 1953 de 2014</v>
          </cell>
        </row>
        <row r="21965">
          <cell r="E21965">
            <v>1052250264640</v>
          </cell>
          <cell r="F21965" t="str">
            <v>Garantizar la contratación del talento humano en salud requerido para la atención integral en las zonas rurales del Municipio de El Charco-Nariño, priorizando la contratación de personal de la región y el pago oportuno y condiciones laborales dignas por la prestación del servicio</v>
          </cell>
        </row>
        <row r="21966">
          <cell r="E21966">
            <v>1052250264650</v>
          </cell>
          <cell r="F21966" t="str">
            <v>Diseñar e implementar el plan de capacitación integral, que incluya la sensibilización y humanización al talento humano en salud y tenga en cuenta las condiciones del territorio y el enfoque diferencial, para fortalecer y mejorar la calidad de la prestación del servicio.</v>
          </cell>
        </row>
        <row r="21967">
          <cell r="E21967">
            <v>1052250264668</v>
          </cell>
          <cell r="F21967" t="str">
            <v>Formular e implementar el proyecto para la construcción de la nueva sede del Hospital Sagrado Corazón de Jesús en el Municipio de El Charco-Nariño, con infraestructura adecuada que permita ofrecer servicios especializados de mediana complejidad.</v>
          </cell>
        </row>
        <row r="21968">
          <cell r="E21968">
            <v>1052250264674</v>
          </cell>
          <cell r="F21968" t="str">
            <v>Garantizar el aseguramiento al régimen subsidiado a los habitantes de la zona rural del Municipio El Charco-Nariño que cumplan con los requisitos para acceder a éste régimen</v>
          </cell>
        </row>
        <row r="21969">
          <cell r="E21969">
            <v>1052390270088</v>
          </cell>
          <cell r="F21969" t="str">
            <v xml:space="preserve">Gestionar  compra de dos (2) ambulancia básica Fluvial en el Municipio de La Tola, Departamento de Nariño. </v>
          </cell>
        </row>
        <row r="21970">
          <cell r="E21970">
            <v>1052390270111</v>
          </cell>
          <cell r="F21970" t="str">
            <v xml:space="preserve">Gestionar ante Instituto Departamental de Nariño y el Ministerio de Salud y Protecion Sacial  al proyecto de construcción del nuevo centro hospital  del municipio de la Tola. </v>
          </cell>
        </row>
        <row r="21971">
          <cell r="E21971">
            <v>1052390270139</v>
          </cell>
          <cell r="F21971" t="str">
            <v>Contratar el Talento Humano necesario para la atención en salud de las comunidades de los consejos comunitarios y resguardo indígena del Municipio de La Tola, Departamento de Nariño.</v>
          </cell>
        </row>
        <row r="21972">
          <cell r="E21972">
            <v>1052390270250</v>
          </cell>
          <cell r="F21972" t="str">
            <v>Realizar estudio de viabilidad técnica y financiera para la Construcion y adecuacion de la Infraestructura en salud existente en el el Municipio de La Tola, Departamento de Nariño.</v>
          </cell>
        </row>
        <row r="21973">
          <cell r="E21973">
            <v>1052390270277</v>
          </cell>
          <cell r="F21973" t="str">
            <v>Garantizar el acceso a los Servicios de salud de las poblaciones rurales dispersas del Municipio de La Tola, Departamento de Nariño,  a través de jornadas integrales de Salud</v>
          </cell>
        </row>
        <row r="21974">
          <cell r="E21974">
            <v>1052390270285</v>
          </cell>
          <cell r="F21974" t="str">
            <v>Capacitar a personas de las comunidades  rurales en los Concejos comunitarios y Resguardo Indigena del Municipio de La Tola en temas relacionados con el área de la salud.</v>
          </cell>
        </row>
        <row r="21975">
          <cell r="E21975">
            <v>1052390270336</v>
          </cell>
          <cell r="F21975" t="str">
            <v>Articular entre la medicina occidental y tradicional,  E.S.E parteros y curanderos en el municipio de La Tola departamento de Nariño.</v>
          </cell>
        </row>
        <row r="21976">
          <cell r="E21976">
            <v>1052390270344</v>
          </cell>
          <cell r="F21976" t="str">
            <v xml:space="preserve">Fomentar dialogo de  saberes entre la medicina occidental y tradicional de los pueblos afros e indígena en el Municipio de La Tola, Departamento de Nariño. </v>
          </cell>
        </row>
        <row r="21977">
          <cell r="E21977">
            <v>1052390270358</v>
          </cell>
          <cell r="F21977" t="str">
            <v xml:space="preserve">Construir el Sistema Indígena de Salud Propio e Intercultural (SISPI)  del Resguardo Indígena San Juan Pampon Municipio de La Tola departamento de Nariño. </v>
          </cell>
        </row>
        <row r="21978">
          <cell r="E21978">
            <v>1052390270383</v>
          </cell>
          <cell r="F21978" t="str">
            <v>Dotar de insumos y equipos Biomédicos a puesto de salud nuevos y existentes en el municipio de la Tola Departamento de Nariño</v>
          </cell>
        </row>
        <row r="21979">
          <cell r="E21979">
            <v>1052390270401</v>
          </cell>
          <cell r="F21979" t="str">
            <v>Capacitar a microscopistas hombres y mujeres del municipio de la Tola del departamento de Nariño</v>
          </cell>
        </row>
        <row r="21980">
          <cell r="E21980">
            <v>1052390270640</v>
          </cell>
          <cell r="F21980" t="str">
            <v>Gestionar el ingreso de una Empresa Administradora de Planes de Beneficios (EAPB) para la población del municipio La Tola departamento de Nariño.</v>
          </cell>
        </row>
        <row r="21981">
          <cell r="E21981">
            <v>1052390270644</v>
          </cell>
          <cell r="F21981" t="str">
            <v>Garantizar la Afiliación al Sistema General de Seguridad Social en Salud de la población pobre no asegurada del municipio La Tola departamento de Nariño.</v>
          </cell>
        </row>
        <row r="21982">
          <cell r="E21982">
            <v>1052427285972</v>
          </cell>
          <cell r="F21982" t="str">
            <v>Diseñar e implementar programa  de atención psicosocial permanente para las víctimas del conflicto armado y comunidad en general del Municipio de Magüi Payán , departamento de Nariño.</v>
          </cell>
        </row>
        <row r="21983">
          <cell r="E21983">
            <v>1052427285980</v>
          </cell>
          <cell r="F21983" t="str">
            <v xml:space="preserve">Implementar estrategias de prevencion para el control de las enfermedades transmitidas por vectores en los 5 nucleos veredales del Municipio de Magui Payan. </v>
          </cell>
        </row>
        <row r="21984">
          <cell r="E21984">
            <v>1052427286005</v>
          </cell>
          <cell r="F21984" t="str">
            <v xml:space="preserve">Construir y adecuar puestos de salud en zonas estratégicas y mejorar los existentes </v>
          </cell>
        </row>
        <row r="21985">
          <cell r="E21985">
            <v>1052427286029</v>
          </cell>
          <cell r="F21985" t="str">
            <v>Realizar jornadas extramurales de salud, donde se brinden servicios de medicina general, promoción y prevención y de salud pública que beneficie a los cinco nucleos del Municipio de Magui.</v>
          </cell>
        </row>
        <row r="21986">
          <cell r="E21986">
            <v>1052427286044</v>
          </cell>
          <cell r="F21986" t="str">
            <v>Gestion Municipal que permita culminar construccion del Centro Hospital Saul Quiñonez</v>
          </cell>
        </row>
        <row r="21987">
          <cell r="E21987">
            <v>1052427286057</v>
          </cell>
          <cell r="F21987" t="str">
            <v>Fortalecer  red de diagnostico de microscopia en los 5 núcleos del municipio de Magui Payan.</v>
          </cell>
        </row>
        <row r="21988">
          <cell r="E21988">
            <v>1052427286065</v>
          </cell>
          <cell r="F21988" t="str">
            <v>Dotar 4 ambulancias basicas (2 terrestres y 2 fluviales) que fortalezcan el sistema de referencia y contrareferencia de usuarios en el Municipio de Magui Payan</v>
          </cell>
        </row>
        <row r="21989">
          <cell r="E21989">
            <v>1052427286072</v>
          </cell>
          <cell r="F21989" t="str">
            <v>Promover espacios de díalogo, concertacion y capacitacion con sabedores tradicionales, con el fin de fortalecer conocimientos ancestrales que beneficien a los cinco nucleos veredales del Municipio Magui Payan</v>
          </cell>
        </row>
        <row r="21990">
          <cell r="E21990">
            <v>1052427286079</v>
          </cell>
          <cell r="F21990" t="str">
            <v>Garantizar la afiliacion al Regimen Subsidiado de salud a las personas que cuenten con los requisitos exigidos por la norma</v>
          </cell>
        </row>
        <row r="21991">
          <cell r="E21991">
            <v>1052427286098</v>
          </cell>
          <cell r="F21991" t="str">
            <v>Dotar insumos y equipos biomedicos a la red de prestacion de servicios de salud del Municipio Magui Payan</v>
          </cell>
        </row>
        <row r="21992">
          <cell r="E21992">
            <v>1052427286292</v>
          </cell>
          <cell r="F21992" t="str">
            <v>Garantizar la contratación de personal de salud para los puestos ubicados en los 5 núcleos veredales del Municipio magui payan</v>
          </cell>
        </row>
        <row r="21993">
          <cell r="E21993">
            <v>1052427286295</v>
          </cell>
          <cell r="F21993" t="str">
            <v>Promover acciones educativas preventivas en emergencias y desastres para eventos de tipo natural y antrópico que beneficien al Municipio de Magui Payan</v>
          </cell>
        </row>
        <row r="21994">
          <cell r="E21994">
            <v>1052473297165</v>
          </cell>
          <cell r="F21994" t="str">
            <v>Afiliacion al Sistema General de Seguridad Social en Salud, Régimen Subsidiado a la población pobre y Vulnerable del Municipio Mosquera</v>
          </cell>
        </row>
        <row r="21995">
          <cell r="E21995">
            <v>1052473297192</v>
          </cell>
          <cell r="F21995" t="str">
            <v xml:space="preserve">Gestion subregional por parte de los Consejos Comunitarios ante la Mesa de Concertacion Nacional AFRO para lograr el reconocimiento de la medicina tradicional en los municipios de la  Costa Pacifica Nariñense </v>
          </cell>
        </row>
        <row r="21996">
          <cell r="E21996">
            <v>1052473297236</v>
          </cell>
          <cell r="F21996" t="str">
            <v xml:space="preserve">Realizar jornadas extramurales de salud que beneficie a las comunidades rurales del Municipio de Mosquera </v>
          </cell>
        </row>
        <row r="21997">
          <cell r="E21997">
            <v>1052473297262</v>
          </cell>
          <cell r="F21997" t="str">
            <v>Fomentar el intercambio de saberes entre la medicina tradicional y occidental en el Municipio de Mosquera</v>
          </cell>
        </row>
        <row r="21998">
          <cell r="E21998">
            <v>1052473297322</v>
          </cell>
          <cell r="F21998" t="str">
            <v>Gestion ante el Ministerio de Salud para fortalecer el diagnóstico y tratamiento de la Malaria en la Costa Pacifica Nariñense</v>
          </cell>
        </row>
        <row r="21999">
          <cell r="E21999">
            <v>1052473297491</v>
          </cell>
          <cell r="F21999" t="str">
            <v>Análisis Técnico y Financiero para la Construcción y adecuación de puestos de salud del Municipio de Mosquera</v>
          </cell>
        </row>
        <row r="22000">
          <cell r="E22000">
            <v>1052473297621</v>
          </cell>
          <cell r="F22000" t="str">
            <v>Garantizar la contratación del personal de salud para fortalecer  la red de prestación de servicio en la   ESE Centro de Salud San Francisco del Municipio de Mosquera</v>
          </cell>
        </row>
        <row r="22001">
          <cell r="E22001">
            <v>1052473297652</v>
          </cell>
          <cell r="F22001" t="str">
            <v>Gestion Subregional que permita brindar apoyo mediante un helipcotero ambulancia para situaciones de emergencias que beneficien a la población del Municipio de Mosquera</v>
          </cell>
        </row>
        <row r="22002">
          <cell r="E22002">
            <v>1052473297720</v>
          </cell>
          <cell r="F22002" t="str">
            <v>Dotar 3 ambulancias fluviales que fortalezcan el sistema de referencia y contrarreferencia en el Municipio de Mosquera</v>
          </cell>
        </row>
        <row r="22003">
          <cell r="E22003">
            <v>1052473297891</v>
          </cell>
          <cell r="F22003" t="str">
            <v>Capacitar en primeros auxilios al personal de salud de la ESE San Francisco, líderes comunitarios y actores claves de la comunidad con enfoque rural del Municipio de Mosquera</v>
          </cell>
        </row>
        <row r="22004">
          <cell r="E22004">
            <v>1052473297929</v>
          </cell>
          <cell r="F22004" t="str">
            <v>Dotar de insumos y equipos biomédicos a los puestos de salud de zona rural del Municipio de mosquera</v>
          </cell>
        </row>
        <row r="22005">
          <cell r="E22005">
            <v>1052490271949</v>
          </cell>
          <cell r="F22005" t="str">
            <v>Diseñar e implementar programas de salud sexual y reproductiva en articulación con la E.S.E Camilo Hurtado Cifuentes  e instituciones  del municipio de Olaya Herrera Departamento de Nariño.</v>
          </cell>
        </row>
        <row r="22006">
          <cell r="E22006">
            <v>1052490272703</v>
          </cell>
          <cell r="F22006" t="str">
            <v>Gestionar y realizar análisis técnico que permita apertura servicios de mediana complejidad en la E.S.E Camilo Hurtado Cifuentes del municipio de Olaya Herrera departamento de Nariño</v>
          </cell>
        </row>
        <row r="22007">
          <cell r="E22007">
            <v>1052490272730</v>
          </cell>
          <cell r="F22007" t="str">
            <v>Gestionar ante el Instituto Departamental de Salud de Nariño para habilitación de la E.S.E Camilo Hurtado Cifuentes en el municipio de Olaya Herrera Departamento de Nariño</v>
          </cell>
        </row>
        <row r="22008">
          <cell r="E22008">
            <v>1052490272784</v>
          </cell>
          <cell r="F22008" t="str">
            <v>Remodelar y adecuar nueve puestos de salud en el municipio de Olaya Herrera departamento de Nariño.</v>
          </cell>
        </row>
        <row r="22009">
          <cell r="E22009">
            <v>1052490272864</v>
          </cell>
          <cell r="F22009" t="str">
            <v>Gestionar dotación faltante de Centro Hospital Camilo Hurtado Cifuentes y realizar proyecto para la dotación de los nueves puestos de Salud en el Municipio Olaya Herrera departamento de Nariño.</v>
          </cell>
        </row>
        <row r="22010">
          <cell r="E22010">
            <v>1052490272976</v>
          </cell>
          <cell r="F22010" t="str">
            <v>Realizar jornadas extra-murales periódicas con enfoque diferencial en los Consejos Comunitarios y Resguardos Indígenas del municipio de Olaya Herrera, departamento de Nariño</v>
          </cell>
        </row>
        <row r="22011">
          <cell r="E22011">
            <v>1052490272986</v>
          </cell>
          <cell r="F22011" t="str">
            <v xml:space="preserve">Gestionar  ambulancia básica y unidad extramural  para la E.S.E Camilo Hurtado Cifuente y los Consejos Comunitarios en el municipio de Olaya Herrera, departamento de Nariño. </v>
          </cell>
        </row>
        <row r="22012">
          <cell r="E22012">
            <v>1052490273049</v>
          </cell>
          <cell r="F22012" t="str">
            <v>Garantizar el 100% de afiliación al régimen subsidiado de la población del municipio de Olaya Herrera departamento de Nariño</v>
          </cell>
        </row>
        <row r="22013">
          <cell r="E22013">
            <v>1052490273059</v>
          </cell>
          <cell r="F22013" t="str">
            <v>Diseñar e implementar un programa de atención psicosocial permanente para la población víctima del conflicto armado en el Municipio de Olaya Herrera, departamento de Nariño.</v>
          </cell>
        </row>
        <row r="22014">
          <cell r="E22014">
            <v>1052490273204</v>
          </cell>
          <cell r="F22014" t="str">
            <v xml:space="preserve">Fomentar diálogos y talleres de saberes entre la medicina occidental y tradicional de los pueblos afros e indígena en el Municipio de Olaya Herrera, Departamento de Nariño. </v>
          </cell>
        </row>
        <row r="22015">
          <cell r="E22015">
            <v>1052490273219</v>
          </cell>
          <cell r="F22015" t="str">
            <v>Construir e implementar el SISPI (Sistema Indígena de Salud Propio e intercultural) en las comunidades indígenas del municipio de Olaya Herrera, departamento de Nariño</v>
          </cell>
        </row>
        <row r="22016">
          <cell r="E22016">
            <v>1052490273247</v>
          </cell>
          <cell r="F22016" t="str">
            <v>Gestionar para la contratación de personal idóneo y del territorio auxiliar de enfermería en el municipio de Olaya Herrera Departamento de Nariño.</v>
          </cell>
        </row>
        <row r="22017">
          <cell r="E22017">
            <v>1052490273784</v>
          </cell>
          <cell r="F22017" t="str">
            <v>Implementar la estrategia de rehabilitación basada en comunidad que permita acceder a los programas sociales a la población con discapacidad con enfoque diferencial para las comunidades del municipio de Olaya herrera Departamento de Nariño.</v>
          </cell>
        </row>
        <row r="22018">
          <cell r="E22018">
            <v>1052490273890</v>
          </cell>
          <cell r="F22018" t="str">
            <v>Establecer mecanismos para el transporte de usuario en situaciones de emergencia para la Subregión Sanquianga departamento de Nariño.</v>
          </cell>
        </row>
        <row r="22019">
          <cell r="E22019">
            <v>1052490273895</v>
          </cell>
          <cell r="F22019" t="str">
            <v>Gestionar la construcción de una casa de paso que sirva como albergue para los pacientes de la subregión Sanquianga departamento de Nariño.</v>
          </cell>
        </row>
        <row r="22020">
          <cell r="E22020">
            <v>1052520280613</v>
          </cell>
          <cell r="F22020" t="str">
            <v>Diseñar e implementar un programa de apoyo y orientación psicosocial dirigido a las madres cabeza de hogar del Municipio de Francisco Pizarro, departamento de Nariño.</v>
          </cell>
        </row>
        <row r="22021">
          <cell r="E22021">
            <v>1052520280746</v>
          </cell>
          <cell r="F22021" t="str">
            <v>Diseñar e implementar programa  de atención psicosocial permanente para las víctimas del conflicto armado del Municipio de Francisco Pizarro, departamento de Nariño.</v>
          </cell>
        </row>
        <row r="22022">
          <cell r="E22022">
            <v>1052520280806</v>
          </cell>
          <cell r="F22022" t="str">
            <v>Implementar la Red de Microscopía para Diagnostico y Tratamiento de malaria  en la Zona Rural del Municipio de Francisco Pizarro</v>
          </cell>
        </row>
        <row r="22023">
          <cell r="E22023">
            <v>1052520280830</v>
          </cell>
          <cell r="F22023" t="str">
            <v>Dotar 2 Ambulancias fluviales para fortalecer el sistema de referencia y Contrareferencia y 1 unidad movil extramural fluvial en la ESE Centro de Salud Señor del Mar que beneficie  a la poblacion rural del Municipio de Francisco Pizarro</v>
          </cell>
        </row>
        <row r="22024">
          <cell r="E22024">
            <v>1052520280866</v>
          </cell>
          <cell r="F22024" t="str">
            <v>Promover Intercambios de saberes entre la medicina occidental y la medicina tradicional</v>
          </cell>
        </row>
        <row r="22025">
          <cell r="E22025">
            <v>1052520280872</v>
          </cell>
          <cell r="F22025" t="str">
            <v>Realizar Jornadas Extramurales de Salud Trimestrales que garantizen la atencion a la poblacion de la zona Rural del Municipio de Francisco Pizarro</v>
          </cell>
        </row>
        <row r="22026">
          <cell r="E22026">
            <v>1052520280875</v>
          </cell>
          <cell r="F22026" t="str">
            <v>Garantizar la Contratacion del personal necesario para cubrir la red de prestacion de servicio de primer nivel de la zona rural del municipio de Francisco Pizarro</v>
          </cell>
        </row>
        <row r="22027">
          <cell r="E22027">
            <v>1052520280879</v>
          </cell>
          <cell r="F22027" t="str">
            <v>Construcción de 3 Puestos de Salud  en las zonas rurales en Bocas de Ramos, San Pedro del Vino, vuelta del gallo y la Vereda Caimito que beneficie a la Zona Rural del Municipio de Francisco Pizarro</v>
          </cell>
        </row>
        <row r="22028">
          <cell r="E22028">
            <v>1052520280881</v>
          </cell>
          <cell r="F22028" t="str">
            <v xml:space="preserve">Garantizar la Dotacion de Insumos y Equipos Biomedicos necesaria para Brindar la adecuada prestacion de Servicios de Salud en la Zona Rural del Municipio de Francisco </v>
          </cell>
        </row>
        <row r="22029">
          <cell r="E22029">
            <v>1052612292899</v>
          </cell>
          <cell r="F22029" t="str">
            <v>Realizar jornadas extramurales de salud en el marco del Sistema General de Seguridad Social en Salud articulado con el SISPI, donde se brinden servicios de medicina general, promocion y prevencion y salud publica, que beneficien Resguardos Indigenas, Asojuntas y Comunidad en General del Municipio de Ricauter</v>
          </cell>
        </row>
        <row r="22030">
          <cell r="E22030">
            <v>1052612292924</v>
          </cell>
          <cell r="F22030" t="str">
            <v>Adoptar la Política Pública del Adulto Mayor, con enfoque diferencial e Intercultural que beneficie a los Resguardos Indigenas, Asojuntas y comunidad en general del  Municipio de Ricaurte - Departamento de Nariño</v>
          </cell>
        </row>
        <row r="22031">
          <cell r="E22031">
            <v>1052612292946</v>
          </cell>
          <cell r="F22031" t="str">
            <v>Contratar el talento humano necesario para garantizar la atención en salud de los Resguardos Indígenas, Asojuntas y Comunidad en General del Municipio de Ricaurte - Departamento de Nariño</v>
          </cell>
        </row>
        <row r="22032">
          <cell r="E22032">
            <v>1052612292983</v>
          </cell>
          <cell r="F22032" t="str">
            <v>Garantizar dotación de insumos y equipos biomédicos a la red de prestación de servicios de salud del Municipio de Ricaurte -Departamento de Nariño.</v>
          </cell>
        </row>
        <row r="22033">
          <cell r="E22033">
            <v>1052612293006</v>
          </cell>
          <cell r="F22033" t="str">
            <v>Fortalecer la Red de Urgencias y Emergencias a través de la compra de 3 ambulancias terrestres  que garantice la prestacion de servicios de los Resguardos Indígenas, Asojuntas y Comunidad en General del Municipio de Ricaurte - Departamento de Nariño</v>
          </cell>
        </row>
        <row r="22034">
          <cell r="E22034">
            <v>1052612293022</v>
          </cell>
          <cell r="F22034" t="str">
            <v>Analisis de viabilidad tecnica y financiera para construir y adecuar puestos de salud que beneficie Resguardo Indígena, Asojunta, Comunidad en General  del Municipio de Ricaurte - Departamento de Nariño</v>
          </cell>
        </row>
        <row r="22035">
          <cell r="E22035">
            <v>1052612293032</v>
          </cell>
          <cell r="F22035" t="str">
            <v>Construir e Implementar el Sistema Indígena de Salud propio e Intercultural de la comunidad Indígena AWA Camawari del Municipio de Ricaurte - Departamento de Nariño</v>
          </cell>
        </row>
        <row r="22036">
          <cell r="E22036">
            <v>1052612293038</v>
          </cell>
          <cell r="F22036" t="str">
            <v>Fortalecer las mingas de pensamientos  y encuentro de saberes a nivel territorial</v>
          </cell>
        </row>
        <row r="22037">
          <cell r="E22037">
            <v>1052612293048</v>
          </cell>
          <cell r="F22037" t="str">
            <v>Priorizar la inclusión de un Plan de beneficios y UPC diferencial para los territorios con población indígenas en el Municipio de Ricaurte - Departamento de Nariño</v>
          </cell>
        </row>
        <row r="22038">
          <cell r="E22038">
            <v>1052612293072</v>
          </cell>
          <cell r="F22038" t="str">
            <v>Gestion Administrativa y de los demas actores del  Sistema General de Seguridad Social en Salud que permita fortalecer la Ese Hospital Ricaurter para implementar y habilitar servicios especializados como:Ginecologia, Pediatria, Fisioterapia y Medicina Interna, que beneficie a los Resguardos Indígenas, Asojuntas y Comunidad en General del Municipio de Ricaurte</v>
          </cell>
        </row>
        <row r="22039">
          <cell r="E22039">
            <v>1052612293082</v>
          </cell>
          <cell r="F22039" t="str">
            <v>Gestion Subregional que permita brindar apoyo mediante un helipcotero ambulancia para situaciones de emergencia y prioritarias que beneficien a la población dispersa del Municipio de Ricaurte</v>
          </cell>
        </row>
        <row r="22040">
          <cell r="E22040">
            <v>1052612293092</v>
          </cell>
          <cell r="F22040" t="str">
            <v>Realizar estudios, diseños y construcción con enfoque territorial de un Centro de Atención Integral para la población en situación de discapacidad del Municipio de Ricaurte, departamento Nariño.</v>
          </cell>
        </row>
        <row r="22041">
          <cell r="E22041">
            <v>1052621283624</v>
          </cell>
          <cell r="F22041" t="str">
            <v>Gestión subregional que permita fortalecer el Hospital San Antonio de Barbacoas para brindar servicios especializados</v>
          </cell>
        </row>
        <row r="22042">
          <cell r="E22042">
            <v>1052621283628</v>
          </cell>
          <cell r="F22042" t="str">
            <v>Garantizar la contratación de personal de salud necesario para brindar servicios con calidad y oportunidad</v>
          </cell>
        </row>
        <row r="22043">
          <cell r="E22043">
            <v>1052621283643</v>
          </cell>
          <cell r="F22043" t="str">
            <v xml:space="preserve">Dotar 2 ambulancias básicas fluviales, 1 Terrestre para el Centro Hospital Las Mercedes del Municipio Roberto Payan. </v>
          </cell>
        </row>
        <row r="22044">
          <cell r="E22044">
            <v>1052621283688</v>
          </cell>
          <cell r="F22044" t="str">
            <v>Realizar jornadas extramurales de salud, con el fin de Garantizar la Atencion Integral en Salud en los habitantes de los seis Consejos Comunitarios del municipio de Roberto Payan.</v>
          </cell>
        </row>
        <row r="22045">
          <cell r="E22045">
            <v>1052621283705</v>
          </cell>
          <cell r="F22045" t="str">
            <v>promover intercambios de saberes entre la medicna occidental y la tradicional</v>
          </cell>
        </row>
        <row r="22046">
          <cell r="E22046">
            <v>1052621283714</v>
          </cell>
          <cell r="F22046" t="str">
            <v>Dotar de insumos y equipos biomédicos a la red de prestación de servicios del Municipio Roberto Payan.</v>
          </cell>
        </row>
        <row r="22047">
          <cell r="E22047">
            <v>1052621283721</v>
          </cell>
          <cell r="F22047" t="str">
            <v>Construccion y remodelcion de la Infraesctrutura de los Puestos de salud de Zona Rural del  Municipio Roberto Payan</v>
          </cell>
        </row>
        <row r="22048">
          <cell r="E22048">
            <v>1052621283732</v>
          </cell>
          <cell r="F22048" t="str">
            <v>Gestionar dotación de equipos para la adecuada conservación de biológicos en los puestos de salud de la zona rural del Municipio de Roberto Payan</v>
          </cell>
        </row>
        <row r="22049">
          <cell r="E22049">
            <v>1052621283740</v>
          </cell>
          <cell r="F22049" t="str">
            <v>Fortalecer e implementar la red de diagnóstico de microscopía en los puestos de salud y Veredas Estratégicas del Municipio de Roberto Payan</v>
          </cell>
        </row>
        <row r="22050">
          <cell r="E22050">
            <v>1052696266289</v>
          </cell>
          <cell r="F22050" t="str">
            <v>Promover la conformación y la operatividad del Comité de Participación Comunitaria en Salud y Veeduría en Salud para vigilar la adecuada prestación del servicio de salud con enfoque diferencial en el municipio de Santa Barbara de Iscuande</v>
          </cell>
        </row>
        <row r="22051">
          <cell r="E22051">
            <v>1052696266357</v>
          </cell>
          <cell r="F22051" t="str">
            <v>Organizar gestión comunitaria para solicitar el proceso y procedimiento que permitieron a los Indígenas crear sus propias EAPB e IPS para que sea replicado por las comunidades negras</v>
          </cell>
        </row>
        <row r="22052">
          <cell r="E22052">
            <v>1052696266422</v>
          </cell>
          <cell r="F22052" t="str">
            <v>Construir hospital de primer nivel del municipio de Santa Barbara Iscuande</v>
          </cell>
        </row>
        <row r="22053">
          <cell r="E22053">
            <v>1052696266511</v>
          </cell>
          <cell r="F22053" t="str">
            <v>Construir centros de salud y puestos de salud para que brinden atención integral a todas las comunidades rurales del municipio de Santa Barbara de Iscuande</v>
          </cell>
        </row>
        <row r="22054">
          <cell r="E22054">
            <v>1052696266565</v>
          </cell>
          <cell r="F22054" t="str">
            <v>Gestionar la dotación de insumos y equipos a los Centros de salud, de Microscopia y Puestos de Salud del municipio de Santa Barbara de Iscuande</v>
          </cell>
        </row>
        <row r="22055">
          <cell r="E22055">
            <v>1052696266607</v>
          </cell>
          <cell r="F22055" t="str">
            <v>Implementar Acciones Educativas y de movilización social de Promoción y Prevención en salud en el municipio de Santa Barbara de Iscuande</v>
          </cell>
        </row>
        <row r="22056">
          <cell r="E22056">
            <v>1052696266662</v>
          </cell>
          <cell r="F22056" t="str">
            <v>Promover espacios de concentración y diálogo entre la medicina occidental y tradicional en el municipio de Santa Barbara de Iscuande</v>
          </cell>
        </row>
        <row r="22057">
          <cell r="E22057">
            <v>1052696266678</v>
          </cell>
          <cell r="F22057" t="str">
            <v>Garantizar el 100% de afiliación al régimen subsidiado de la población pobre no asegurada del municipio de Santa Barbara de Iscuande y que cumpla con los requisitos para acceder a este régimen.</v>
          </cell>
        </row>
        <row r="22058">
          <cell r="E22058">
            <v>1052696266731</v>
          </cell>
          <cell r="F22058" t="str">
            <v>Realizar Jornadas Extramurales de Salud en el municipio de Santa Barbara de Iscuande</v>
          </cell>
        </row>
        <row r="22059">
          <cell r="E22059">
            <v>1052696266768</v>
          </cell>
          <cell r="F22059" t="str">
            <v xml:space="preserve">Dotar de ambulancias terrestres y fluvial-marítimas y unidades extra-murales para brindar un adecuado servicio de salud en el municipio de Santa Barbara de Iscuande </v>
          </cell>
        </row>
        <row r="22060">
          <cell r="E22060">
            <v>1052696266784</v>
          </cell>
          <cell r="F22060" t="str">
            <v xml:space="preserve">Garantizar la contratación de personal idóneo y con salarios justos en los puestos de salud, de microscopia y centros de salud que se construyan y existan en el municipio de Santa Barbara de Iscuande </v>
          </cell>
        </row>
        <row r="22061">
          <cell r="E22061">
            <v>1052696266785</v>
          </cell>
          <cell r="F22061" t="str">
            <v xml:space="preserve">Capacitar a los profesionales de la salud y demás actores del sistema general de seguridad social en salud en la Ruta y Atención a la población con algún grado de discapacidad en el municipio de Santa Barbara de Iscuande </v>
          </cell>
        </row>
        <row r="22062">
          <cell r="E22062">
            <v>1052696266801</v>
          </cell>
          <cell r="F22062" t="str">
            <v>Promover el traslado de usuarios del Resguardo Indígena Quebrada Grande - Epedaara Siapidara a una Empresa Administradoras de Planes de Beneficio (EAPB) indígena que garantice la prestación de servicios de salud en la zona.</v>
          </cell>
        </row>
        <row r="22063">
          <cell r="E22063">
            <v>1052696266803</v>
          </cell>
          <cell r="F22063" t="str">
            <v>Implementar proyectos para la recuperación las plantas medicinales ancestrales el resguardo indígena del Municipio de Santa Barbara De Iscuandé</v>
          </cell>
        </row>
        <row r="22064">
          <cell r="E22064">
            <v>1052696266805</v>
          </cell>
          <cell r="F22064" t="str">
            <v>Generar estrategias para el fortalecimiento de la medicina tradicional (siembra de plantas medicinales) para los Consejos Comunitarios y población Afro del municipio de Santa Barbara de Iscuande</v>
          </cell>
        </row>
        <row r="22065">
          <cell r="E22065">
            <v>1052696266812</v>
          </cell>
          <cell r="F22065" t="str">
            <v>Concertar e implementar el SISPI (Sistema Indígena de Salud Propio e intercultural) en las comunidades indígenas ubicadas en las zonas rurales del municipio de Santa Barbara de Iscuande de acuerdo con los reglamentado en el decreto 1953 de 2014</v>
          </cell>
        </row>
        <row r="22066">
          <cell r="E22066">
            <v>1052696266834</v>
          </cell>
          <cell r="F22066" t="str">
            <v xml:space="preserve">Promover la realización de jornadas de atención en salud especializada </v>
          </cell>
        </row>
        <row r="22067">
          <cell r="E22067">
            <v>1052835278834</v>
          </cell>
          <cell r="F22067" t="str">
            <v>Aumentar la cobertura de programas de promoción y prevención y salud publica en los Consejos Comunitarios, Resguardos indígenas y Juntas de Acción Comunal zona rural carretera del Municipio de Tumaco departamento de Nariño.</v>
          </cell>
        </row>
        <row r="22068">
          <cell r="E22068">
            <v>1052835279063</v>
          </cell>
          <cell r="F22068" t="str">
            <v>Fortalecer el Hospital de primer y segundo nivel de atención con la implementación de servicios especializados, teniendo en cuenta el análisis de la situación de salud de los consejos comunitarios, juntas de acción comunal sector de carretera y Resguardos Indígenas del Municipio de Tumaco</v>
          </cell>
        </row>
        <row r="22069">
          <cell r="E22069">
            <v>1052835279067</v>
          </cell>
          <cell r="F22069" t="str">
            <v>Contratar personal de salud para los puestos ubicados en las zonas de los consejos comunitarios y Resguardos Indígenas y Juntas de Accion Comunal de zona de carretera</v>
          </cell>
        </row>
        <row r="22070">
          <cell r="E22070">
            <v>1052835279073</v>
          </cell>
          <cell r="F22070" t="str">
            <v>Dotar de unidades móviles, ambulancias terrestres y acuáticas para los Hospitales de primer y segundo nivel de atención que beneficie a los consejos comunitarios, juntas de acción comunal de carretera y resguardos indígenas del municipio de Tumaco</v>
          </cell>
        </row>
        <row r="22071">
          <cell r="E22071">
            <v>1052835279078</v>
          </cell>
          <cell r="F22071" t="str">
            <v xml:space="preserve">Implementar la estrategia de Rehabilitación basada en comunidad que beneficie a la población discapacitada ubicada en los Consejos Comunitarios  Resguardos indígenas y Junta de Acción Comunal Zona de Carretera del Municipio de Tumaco departamento de Nariño. </v>
          </cell>
        </row>
        <row r="22072">
          <cell r="E22072">
            <v>1052835279079</v>
          </cell>
          <cell r="F22072" t="str">
            <v>Promover Intercambios de saberes entre la medicina occidental, y medicina tradicional de comunidades afro e indígenas, con el fin de promover y reconocer los saberes ancestrales</v>
          </cell>
        </row>
        <row r="22073">
          <cell r="E22073">
            <v>1052835279081</v>
          </cell>
          <cell r="F22073" t="str">
            <v>Implementar Modelo de Salud Propio Intercultural de la comunidades AWÁ en el municipio de Tumaco departamento de Nariño.</v>
          </cell>
        </row>
        <row r="22074">
          <cell r="E22074">
            <v>1052835279082</v>
          </cell>
          <cell r="F22074" t="str">
            <v>Gestionar por parte de RECOMPAZ, (Instancia de segundo nivel) ante la mesa permanente de concertación afro la iniciativa de reconocimiento de la medicina tradicional como proyecto de ley</v>
          </cell>
        </row>
        <row r="22075">
          <cell r="E22075">
            <v>1052835279086</v>
          </cell>
          <cell r="F22075" t="str">
            <v>Construir un Centro Hospital de primer nivel, puestos de salud y mejorar la infraestructura en los existentes, ubicados en los Consejos Comunitarios y Resguardos Indígenas del municipio de Tumaco</v>
          </cell>
        </row>
        <row r="22076">
          <cell r="E22076">
            <v>1052835279089</v>
          </cell>
          <cell r="F22076" t="str">
            <v>Capacitar al personal de salud de las Instituciones en trato humanizado y enfoque diferencial en el municipio de Tumaco, departamento de Nariño</v>
          </cell>
        </row>
        <row r="22077">
          <cell r="E22077">
            <v>1052835279090</v>
          </cell>
          <cell r="F22077" t="str">
            <v>Gestión para capacitar a microscopistas nuevos ubicados en los puestos de salud y zonas donde se requiera implementar de acuerdo a las necesidades del territorio</v>
          </cell>
        </row>
        <row r="22078">
          <cell r="E22078">
            <v>1052835279094</v>
          </cell>
          <cell r="F22078" t="str">
            <v>Dotar de Insumos y Equipos Biomedicos a la red de prestación de Servicios de Salud de Primer y Segundo Nivel para garantizar la adecuada Prestacion de los Servicios en Salud</v>
          </cell>
        </row>
        <row r="22079">
          <cell r="E22079">
            <v>1052835279096</v>
          </cell>
          <cell r="F22079" t="str">
            <v>Establecer convenio con la armada nacional para prestar servicio de transporte aéreo para las zona de difícil acceso en Situaciones de Emergencias en los Concejos Comunitario, Resguardo Indígena y Junta de Acción Comunal de carretera</v>
          </cell>
        </row>
        <row r="22080">
          <cell r="E22080">
            <v>152233301961</v>
          </cell>
          <cell r="F22080" t="str">
            <v>Crear y fortalecer la escuela de formación deportiva desde el enfoque étnico en el Consejo Menor de Sidon del Municipio de Cumbitara Nariño</v>
          </cell>
        </row>
        <row r="22081">
          <cell r="E22081">
            <v>152233301963</v>
          </cell>
          <cell r="F22081" t="str">
            <v>Crear, dotar y fortalecer una escuela de formación cultural y artística desde el enfoque étnico en el Consejo Menor de Sidón del Municipio de Cumbitara Nariño</v>
          </cell>
        </row>
        <row r="22082">
          <cell r="E22082">
            <v>152233301992</v>
          </cell>
          <cell r="F22082" t="str">
            <v>Realizar estudios, diseños y construcción de escenarios culturales en el municipio de Cumbitara, Nariño.</v>
          </cell>
        </row>
        <row r="22083">
          <cell r="E22083">
            <v>152233302032</v>
          </cell>
          <cell r="F22083" t="str">
            <v>Gestionar el montaje de granjas integrales educativas para que los estudiantes puedan realizar sus prácticas agrícolas en el municipio de Cumbitara Nariño</v>
          </cell>
        </row>
        <row r="22084">
          <cell r="E22084">
            <v>152233302036</v>
          </cell>
          <cell r="F22084" t="str">
            <v>Realizar estudios de cobertura para asignar auxiliares  capacitados e idóneos en las áreas de deporte y cultura en centros poblados del municipio de Cumbitara Nariño.</v>
          </cell>
        </row>
        <row r="22085">
          <cell r="E22085">
            <v>152233302042</v>
          </cell>
          <cell r="F22085" t="str">
            <v>Realizar estudios, diseños y construcción de polideportivos con techo en las instituciones, centros educativos y centros oferentes del municipio de Cumbitara Nariño.</v>
          </cell>
        </row>
        <row r="22086">
          <cell r="E22086">
            <v>152233302046</v>
          </cell>
          <cell r="F22086" t="str">
            <v>Realizar estudios, diseños y construcción de polideportivos para las comunidades del municipio de Cumbitara Nariño</v>
          </cell>
        </row>
        <row r="22087">
          <cell r="E22087">
            <v>152233302056</v>
          </cell>
          <cell r="F22087" t="str">
            <v>Implementar modelo educativo propio: Proyecto Etnoeducativo del Territorio Afro-Nariñense (PRETAN) en los centros educativos y la institución educativa del consejo menor de Sidón</v>
          </cell>
        </row>
        <row r="22088">
          <cell r="E22088">
            <v>152233302980</v>
          </cell>
          <cell r="F22088" t="str">
            <v>Realizar estudios, diseños y construcción de restaurantes escolares en las instituciones educativas, centros asociados y centros oferentes del municipio de Cumbitara Nariño</v>
          </cell>
        </row>
        <row r="22089">
          <cell r="E22089">
            <v>152233302981</v>
          </cell>
          <cell r="F22089" t="str">
            <v>Realizar la dotación de laboratorios de química y física de las instituciones educativas, centros asociados y centros oferentes del municipio de Cumbitara Nariño</v>
          </cell>
        </row>
        <row r="22090">
          <cell r="E22090">
            <v>152233302982</v>
          </cell>
          <cell r="F22090" t="str">
            <v>Realizar el cerramiento perimetral de las instituciones educativas, centros asociados y centros oferentes del municipio de Cumbitara Nariño</v>
          </cell>
        </row>
        <row r="22091">
          <cell r="E22091">
            <v>152233302984</v>
          </cell>
          <cell r="F22091" t="str">
            <v>Realizar un diagnóstico de caracterización, estudios, diseños y construcción de bibliotecas en las instituciones educativas, centros asociados y centros oferentes del municipio de Cumbitara Nariño</v>
          </cell>
        </row>
        <row r="22092">
          <cell r="E22092">
            <v>152233302985</v>
          </cell>
          <cell r="F22092" t="str">
            <v>Realizar un diagnóstico de caracterización, estudios técnicos, diseños y construcción de infraestructura educativa en el municipio de Cumbitara Nariño</v>
          </cell>
        </row>
        <row r="22093">
          <cell r="E22093">
            <v>152233302986</v>
          </cell>
          <cell r="F22093" t="str">
            <v>Dotar de unidades y baterías sanitarias a las instituciones educativas, centros asociados y centros oferentes del municipio de Cumbitara Nariño</v>
          </cell>
        </row>
        <row r="22094">
          <cell r="E22094">
            <v>152233302987</v>
          </cell>
          <cell r="F22094" t="str">
            <v>Implementar programas de capacitación en manualidades y artesanías para las organizaciones de mujeres del municipio de Cumbitara Nariño</v>
          </cell>
        </row>
        <row r="22095">
          <cell r="E22095">
            <v>152233302988</v>
          </cell>
          <cell r="F22095" t="str">
            <v>Gestionar la vinculación de docentes y personal administrativo en las instituciones educativas, centros asociados y centros oferentes del municipio de Cumbitara Nariño</v>
          </cell>
        </row>
        <row r="22096">
          <cell r="E22096">
            <v>152233302989</v>
          </cell>
          <cell r="F22096" t="str">
            <v>Implementar un programa de educación para jóvenes y adultos en el municipio de Cumbitara Nariño</v>
          </cell>
        </row>
        <row r="22097">
          <cell r="E22097">
            <v>152233302990</v>
          </cell>
          <cell r="F22097" t="str">
            <v>Realizar mejoramiento de la infraestructura de las instituciones educativas, centros educativos y centros asociados del municipio de Cumbitara Nariño</v>
          </cell>
        </row>
        <row r="22098">
          <cell r="E22098">
            <v>152233302991</v>
          </cell>
          <cell r="F22098" t="str">
            <v>Fortalecer el programa de alimentación escolar (PAE) para brindar un mejor servicio en las instituciones, centros educativos y centros oferentes del municipio de Cumbitara Nariño</v>
          </cell>
        </row>
        <row r="22099">
          <cell r="E22099">
            <v>152233302992</v>
          </cell>
          <cell r="F22099" t="str">
            <v>Garantizar el transporte escolar gratuito y permanente para los estudiantes de las Instituciones educativas del municipio de Cumbitara Nariño</v>
          </cell>
        </row>
        <row r="22100">
          <cell r="E22100">
            <v>152233302993</v>
          </cell>
          <cell r="F22100" t="str">
            <v>Realizar estudios, diseños y construcción de salas de informática en las instituciones educativas, centros asociados y centros oferentes del municipio de Cumbitara Nariño</v>
          </cell>
        </row>
        <row r="22101">
          <cell r="E22101">
            <v>152233302994</v>
          </cell>
          <cell r="F22101" t="str">
            <v>Mejorar y dotar los Centros de Desarrollo Infantil modalidad institucional y DIMF del municipio de Cumbitara Nariño</v>
          </cell>
        </row>
        <row r="22102">
          <cell r="E22102">
            <v>152233302995</v>
          </cell>
          <cell r="F22102" t="str">
            <v>Capacitar a docentes y estudiantes en pruebas saber once en las cuatro instituciones educativas del municipio de Cumbitara Nariño</v>
          </cell>
        </row>
        <row r="22103">
          <cell r="E22103">
            <v>152233302996</v>
          </cell>
          <cell r="F22103" t="str">
            <v>Implementar programas de alfabetización en el municipio de Cumbitara Nariño</v>
          </cell>
        </row>
        <row r="22104">
          <cell r="E22104">
            <v>152233302997</v>
          </cell>
          <cell r="F22104" t="str">
            <v>Dotar con implementos deportivos y culturales a los comités de deportes o grupos de jóvenes, niños y niñas de los centros poblados del municipio de Cumbitara Nariño</v>
          </cell>
        </row>
        <row r="22105">
          <cell r="E22105">
            <v>152233302998</v>
          </cell>
          <cell r="F22105" t="str">
            <v>Realizar convenios con universidades públicas para procesos de cualificación académica en licenciaturas de pedagogía infantil en el municipio de Cumbitara Nariño</v>
          </cell>
        </row>
        <row r="22106">
          <cell r="E22106">
            <v>152233302999</v>
          </cell>
          <cell r="F22106" t="str">
            <v>Dotar las bibliotecas escolares de las instituciones educativas, centros asociados y centros oferentes del municipio de Cumbitara Nariño</v>
          </cell>
        </row>
        <row r="22107">
          <cell r="E22107">
            <v>152233303000</v>
          </cell>
          <cell r="F22107" t="str">
            <v>Fortalecer los programas nutricionales para la atención a la primera infancia desde un enfoque étnico en las comunidades afro y campesinas del municipio de Cumbitara Nariño</v>
          </cell>
        </row>
        <row r="22108">
          <cell r="E22108">
            <v>152233303001</v>
          </cell>
          <cell r="F22108" t="str">
            <v>Gestionar programas de educación superior con becas, medias becas y subsidios ante universidades y otras instituciones de educación superior del departamento, para los habitantes de la zona rural del municipio de Cumbitara Nariño</v>
          </cell>
        </row>
        <row r="22109">
          <cell r="E22109">
            <v>152233303002</v>
          </cell>
          <cell r="F22109" t="str">
            <v>Realizar estudios, diseños y construcción de la segunda planta de la Institución Educativa Sidón del municipio de Cumbitara Nariño</v>
          </cell>
        </row>
        <row r="22110">
          <cell r="E22110">
            <v>152233303003</v>
          </cell>
          <cell r="F22110" t="str">
            <v xml:space="preserve"> Gestionar capacitación para los docentes en competencias de educación inclusiva y las TICs en el municipio de Cumbitara Nariño</v>
          </cell>
        </row>
        <row r="22111">
          <cell r="E22111">
            <v>152233303004</v>
          </cell>
          <cell r="F22111" t="str">
            <v xml:space="preserve">Ampliar la oferta educativa de básica secundaria en el centro educativo de Pesquería del municipio de Cumbitara Nariño </v>
          </cell>
        </row>
        <row r="22112">
          <cell r="E22112">
            <v>152233303005</v>
          </cell>
          <cell r="F22112" t="str">
            <v>Ofrecer educación inclusiva con los requerimientos que exige la normatividad para atender a la población con necesidades diversas en el municipio de Cumbitara Nariño</v>
          </cell>
        </row>
        <row r="22113">
          <cell r="E22113">
            <v>152233303006</v>
          </cell>
          <cell r="F22113" t="str">
            <v>Realizar estudios, diseños y construcción de laboratorios de física y química en las instituciones educativas de Sidón y Santa Rosa del municipio de Cumbitara Nariño</v>
          </cell>
        </row>
        <row r="22114">
          <cell r="E22114">
            <v>152233303007</v>
          </cell>
          <cell r="F22114" t="str">
            <v>Gestionar convenios con universidades públicas, el SENA y entidades gubernamentales para ampliar y mejorar la oferta de programas técnicos, tecnológicos y profesionales en el municipio de Cumbitara Nariño</v>
          </cell>
        </row>
        <row r="22115">
          <cell r="E22115">
            <v>152233303008</v>
          </cell>
          <cell r="F22115" t="str">
            <v>Instalar parques infantiles en las instituciones educativas, centros asociados y centros oferentes del municipio de Cumbitara Nariño</v>
          </cell>
        </row>
        <row r="22116">
          <cell r="E22116">
            <v>152233303009</v>
          </cell>
          <cell r="F22116" t="str">
            <v>Mejorar la infraestructura de las residencias estudiantiles de la I.E. Sidón y la I.E. Agropecuaria Santa Rosa del municipio de Cumbitara Nariño</v>
          </cell>
        </row>
        <row r="22117">
          <cell r="E22117">
            <v>152233303011</v>
          </cell>
          <cell r="F22117" t="str">
            <v>Crear una cátedra etnoeducativa dictada por los sabedores ancestrales de los consejos comunitarios menores para rescatar las tradiciones culturales dentro del ambiente escolar en el municipio de Cumbitara Nariño</v>
          </cell>
        </row>
        <row r="22118">
          <cell r="E22118">
            <v>152233303012</v>
          </cell>
          <cell r="F22118" t="str">
            <v>Mejorar y adecuar las salas de informática de las instituciones educativas, centros asociados y centros oferentes del municipio de Cumbitara Nariño</v>
          </cell>
        </row>
        <row r="22119">
          <cell r="E22119">
            <v>152233303013</v>
          </cell>
          <cell r="F22119" t="str">
            <v>Realizar estudios, diseños y construcción de una residencia escolar en la cabecera municipal del municipio de Cumbitara Nariño</v>
          </cell>
        </row>
        <row r="22120">
          <cell r="E22120">
            <v>152233303014</v>
          </cell>
          <cell r="F22120" t="str">
            <v xml:space="preserve">Instalar parques biosaludables en los centros poblados de La Esperanza, Santa Rosa, El Desierto, Sidón y Pesquería del municipio de  Cumbitara Nariño </v>
          </cell>
        </row>
        <row r="22121">
          <cell r="E22121">
            <v>152233303015</v>
          </cell>
          <cell r="F22121" t="str">
            <v>Realizar la dotación de material pedagógico a las instituciones educativas, centros asociados y centros oferentes del municipio de Cumbitara Nariño</v>
          </cell>
        </row>
        <row r="22122">
          <cell r="E22122">
            <v>152233303016</v>
          </cell>
          <cell r="F22122" t="str">
            <v>Realizar la dotación de elementos tecnológicos a las instituciones educativas, centros asociados y centros oferentes del municipio de Cumbitara Nariño</v>
          </cell>
        </row>
        <row r="22123">
          <cell r="E22123">
            <v>152233303078</v>
          </cell>
          <cell r="F22123" t="str">
            <v>Gestionar procesos de formación técnica y tecnológica con el SENA con enfoque agropecuario Municipio de Cumbitara Nariño.</v>
          </cell>
        </row>
        <row r="22124">
          <cell r="E22124">
            <v>152233303110</v>
          </cell>
          <cell r="F22124" t="str">
            <v>Crear un comité que vigile y garantice la entrega oportuna y en buen estado de alimentos a los niños y niñas de los CDI de las comunidades campesinas y del consejo menor de Sidón del municipio de Cumbitara Nariño.</v>
          </cell>
        </row>
        <row r="22125">
          <cell r="E22125">
            <v>152256298956</v>
          </cell>
          <cell r="F22125" t="str">
            <v>Promover la creación, fortalecimiento y dotación de las escuelas de formación deportiva y cultural en el Municipio de El Rosario Nariño</v>
          </cell>
        </row>
        <row r="22126">
          <cell r="E22126">
            <v>152256298964</v>
          </cell>
          <cell r="F22126" t="str">
            <v>Estudios, diseños y construcción de la segunda etapa del Estadio Municipal del Rosario - Nariño</v>
          </cell>
        </row>
        <row r="22127">
          <cell r="E22127">
            <v>152256298989</v>
          </cell>
          <cell r="F22127" t="str">
            <v>Gestionar la implementación de talleres de convivencia juvenil en la I.E Nuestra Señora del Carmen, I.E. Santa Rosa de Lima y Sagrado Corazón de Jesús del Municipio de El Rosario Nariño.</v>
          </cell>
        </row>
        <row r="22128">
          <cell r="E22128">
            <v>152256299177</v>
          </cell>
          <cell r="F22128" t="str">
            <v>Implementar el Programa de Alimentación Escolar en el municipio de El Rosario Nariño.</v>
          </cell>
        </row>
        <row r="22129">
          <cell r="E22129">
            <v>152256299413</v>
          </cell>
          <cell r="F22129" t="str">
            <v>Dotar a los 17 hogares comunitarios existentes de bienestar (HCB) y tener en cuenta el crecimiento poblacional, para la modalidad de educación inicial menores de 5 años en el marco de una atención integral a la primera infancia en el municipio de El Rosario Nariño</v>
          </cell>
        </row>
        <row r="22130">
          <cell r="E22130">
            <v>152256299439</v>
          </cell>
          <cell r="F22130" t="str">
            <v>Gestionar el estudio de cobertura para el nombramiento de la planta de docentes completa en los 35 centros educativos del municipio de El Rosario Nariño</v>
          </cell>
        </row>
        <row r="22131">
          <cell r="E22131">
            <v>152256299515</v>
          </cell>
          <cell r="F22131" t="str">
            <v>Implementación de granjas agropecurias en las instituciones y centros educativos acorde a la vocación productiva del Municipio de El Rosario.</v>
          </cell>
        </row>
        <row r="22132">
          <cell r="E22132">
            <v>152256299869</v>
          </cell>
          <cell r="F22132" t="str">
            <v>Realizar estudios de zonificación del riesgo del centro educativo de la vereda La Recogida, municipio El Rosario Nariño</v>
          </cell>
        </row>
        <row r="22133">
          <cell r="E22133">
            <v>152256299870</v>
          </cell>
          <cell r="F22133" t="str">
            <v>Mejorar la infraestructura de los centros educativos en el municipio de El Rosario Nariño.</v>
          </cell>
        </row>
        <row r="22134">
          <cell r="E22134">
            <v>152256299871</v>
          </cell>
          <cell r="F22134" t="str">
            <v>Implementar un programa de alfabetización para adultos en el municipio de El Rosario Nariño</v>
          </cell>
        </row>
        <row r="22135">
          <cell r="E22135">
            <v>152256299872</v>
          </cell>
          <cell r="F22135" t="str">
            <v>Implementar un programa educativo para las personas con discapacidad en el municipio de El Rosario Nariño</v>
          </cell>
        </row>
        <row r="22136">
          <cell r="E22136">
            <v>152256299873</v>
          </cell>
          <cell r="F22136" t="str">
            <v>Establecer convenios educativos entre el municipio y las instituciones universitarias, institutos técnicos y tecnológicos para el desarrollo de programas educativos presenciales y a distancia para el municipio de El Rosario Nariño</v>
          </cell>
        </row>
        <row r="22137">
          <cell r="E22137">
            <v>152256299874</v>
          </cell>
          <cell r="F22137" t="str">
            <v>Equipar de herramientas tecnológicas  los 30 establecimientos educativos del municipio de El Rosario Nariño</v>
          </cell>
        </row>
        <row r="22138">
          <cell r="E22138">
            <v>152256299875</v>
          </cell>
          <cell r="F22138" t="str">
            <v>Fortalecer y mejorar la cobertura del programa de lectura para niños, niñas y adolescentes de las 4 instituciones educativas del municipio de El Rosario Nariño</v>
          </cell>
        </row>
        <row r="22139">
          <cell r="E22139">
            <v>152256299876</v>
          </cell>
          <cell r="F22139" t="str">
            <v>Crear programas de educación no formal con enfoque diferencial en el municipio de El Rosario Nariño</v>
          </cell>
        </row>
        <row r="22140">
          <cell r="E22140">
            <v>152256299877</v>
          </cell>
          <cell r="F22140" t="str">
            <v>Realizar estudios, diseños y construcción de 3 centros de desarrollo infantil  (CDI) ubicados en los Corregimientos de La Sierra, El Rincón y Martín Pérez del municipio de El Rosario Nariño</v>
          </cell>
        </row>
        <row r="22141">
          <cell r="E22141">
            <v>152256299878</v>
          </cell>
          <cell r="F22141" t="str">
            <v>Realizar estudios, diseños y construcción de 4 bibliotecas para las instituciones educativas de La Sierra, El Rincón, Esmeraldas y Martín Pérez del Municipio de El Rosario Nariño</v>
          </cell>
        </row>
        <row r="22142">
          <cell r="E22142">
            <v>152256299879</v>
          </cell>
          <cell r="F22142" t="str">
            <v>Dotar de instrumentos musicales para la banda de paz de las 4 instituciones educativas ubicadas en las veredas La Sierra, El Rosario, El Rincón y Esmeraldas del municipio de El Rosario Nariño</v>
          </cell>
        </row>
        <row r="22143">
          <cell r="E22143">
            <v>152256299880</v>
          </cell>
          <cell r="F22143" t="str">
            <v>Realizar estudios, diseños y reconstrucción de la planta física de la institución educativa Sagrado Corazón de Jesús del Corregimiento de Esmeraldas municipio El Rosario Nariño</v>
          </cell>
        </row>
        <row r="22144">
          <cell r="E22144">
            <v>152256299881</v>
          </cell>
          <cell r="F22144" t="str">
            <v>Realizar estudios, diseños y construcción de treinta parques de recreación infantil ubicados en las veredas del municipio de El Rosario Nariño</v>
          </cell>
        </row>
        <row r="22145">
          <cell r="E22145">
            <v>152256299882</v>
          </cell>
          <cell r="F22145" t="str">
            <v xml:space="preserve">Gestionar e implementar un programa de becas educativas de educación superior para la población rural del municipio de El Rosario Nariño. </v>
          </cell>
        </row>
        <row r="22146">
          <cell r="E22146">
            <v>152256299883</v>
          </cell>
          <cell r="F22146" t="str">
            <v>Realizar estudios de factibilidad, diseños y construcción de una sede del SENA para la población rural del municipio de El Rosario Nariño</v>
          </cell>
        </row>
        <row r="22147">
          <cell r="E22147">
            <v>152256299884</v>
          </cell>
          <cell r="F22147" t="str">
            <v>Realizar estudios de riesgos, diseños, reubicación y construcción educativo de la vereda Pueblo Nuevo, municipio El Rosario Nariño</v>
          </cell>
        </row>
        <row r="22148">
          <cell r="E22148">
            <v>152256299885</v>
          </cell>
          <cell r="F22148" t="str">
            <v>Dotar a los restaurantes escolares de las instituciones y centros educativos ubicadas en los corregimientos de El Rincón, La sierra, El Rosario, Esmeraldas y Martín Pérez del municipio de El Rosario Nariño</v>
          </cell>
        </row>
        <row r="22149">
          <cell r="E22149">
            <v>152256299886</v>
          </cell>
          <cell r="F22149" t="str">
            <v>Realizar estudios diseños y construcción de las  escuela de las veredas Pueblo Nuevo y El Suspiro  de El Rosario Nariño</v>
          </cell>
        </row>
        <row r="22150">
          <cell r="E22150">
            <v>152256299887</v>
          </cell>
          <cell r="F22150" t="str">
            <v>Dotar de laboratorios modulares de física y química a las 4 instituciones educativas del municipio de El Rosario Nariño</v>
          </cell>
        </row>
        <row r="22151">
          <cell r="E22151">
            <v>152256299888</v>
          </cell>
          <cell r="F22151" t="str">
            <v>Mejorar la calidad y cobertura del programa de alimentación escolar (PAE) en el municipio de El Rosario Nariño</v>
          </cell>
        </row>
        <row r="22152">
          <cell r="E22152">
            <v>152256299889</v>
          </cell>
          <cell r="F22152" t="str">
            <v>Implementar programas de articulación entre la educación media y la formación técnica agropecuaria con el SENA para las instituciones educativas ubicadas en la vereda La Sierra y El Rincón del municipio de El Rosario</v>
          </cell>
        </row>
        <row r="22153">
          <cell r="E22153">
            <v>152256299890</v>
          </cell>
          <cell r="F22153" t="str">
            <v>Realizar estudios de factibilidad, diseños y construcción de una sede universitaria para la población del municipio de El Rosario Nariño.</v>
          </cell>
        </row>
        <row r="22154">
          <cell r="E22154">
            <v>152256299891</v>
          </cell>
          <cell r="F22154" t="str">
            <v>Crear escuela de padres para la paz en las 4 instituciones educativas ubicadas en las veredas La Sierra, El Rosario, El Rincón y Esmeraldas del municipio de El Rosario Nariño</v>
          </cell>
        </row>
        <row r="22155">
          <cell r="E22155">
            <v>152256299892</v>
          </cell>
          <cell r="F22155" t="str">
            <v>Realizar estudios, diseños y construcción de un parque temático infantil en el corregimiento especial del municipio de El Rosario Nariño</v>
          </cell>
        </row>
        <row r="22156">
          <cell r="E22156">
            <v>152256299893</v>
          </cell>
          <cell r="F22156" t="str">
            <v>Realizar estudios, diseños y construcción de treinta aulas educativas en el municipio de El Rosario Nariño.</v>
          </cell>
        </row>
        <row r="22157">
          <cell r="E22157">
            <v>152256299894</v>
          </cell>
          <cell r="F22157" t="str">
            <v>Fortalecer la estrategia del ICBF hogar comunitario de bienestar familiar tradicional (HCB -T) con dotación necesaria en el municipio de El Rosario</v>
          </cell>
        </row>
        <row r="22158">
          <cell r="E22158">
            <v>152256299895</v>
          </cell>
          <cell r="F22158" t="str">
            <v>Realizar estudios, diseños y construcción de 4 parques biosaludables en las cabeceras corregimentales de La Sierra, Esmeraldas, El Rincón y Martín Pérez del municipio de El Rosario Nariño</v>
          </cell>
        </row>
        <row r="22159">
          <cell r="E22159">
            <v>152256299896</v>
          </cell>
          <cell r="F22159" t="str">
            <v>Gestionar programas educativos de innovación tecnológica del sector agropecuario del municipio de El Rosario</v>
          </cell>
        </row>
        <row r="22160">
          <cell r="E22160">
            <v>152256299897</v>
          </cell>
          <cell r="F22160" t="str">
            <v>Dotar las bibliotecas de las cinco instituciones educativas ubicadas en las veredas de El Rincón, Martín Pérez, El Rosario, La Sierra y Esmeraldas del municipio de El Rosario Nariño</v>
          </cell>
        </row>
        <row r="22161">
          <cell r="E22161">
            <v>152256299898</v>
          </cell>
          <cell r="F22161" t="str">
            <v xml:space="preserve">Realizar el mejoramiento de los polideportivos de la zona rural del municipio de El Rosario Nariño </v>
          </cell>
        </row>
        <row r="22162">
          <cell r="E22162">
            <v>152256299899</v>
          </cell>
          <cell r="F22162" t="str">
            <v>Mejorar la calidad del transporte escolar para las instituciones y centros educativos del municipio de El Rosario Nariño, según ruta establecida por el Ministerio de Transporte</v>
          </cell>
        </row>
        <row r="22163">
          <cell r="E22163">
            <v>152256299901</v>
          </cell>
          <cell r="F22163" t="str">
            <v>Facilitar la creación de programas de educación nocturna y sabatina  en los corregimientos de El Rosario Nariño, para bachillerato (cíclico)</v>
          </cell>
        </row>
        <row r="22164">
          <cell r="E22164">
            <v>152405298966</v>
          </cell>
          <cell r="F22164" t="str">
            <v>Apoyar la creación y funcionamiento de una escuela cultural y deportiva multidisciplinaria en la zona rural del Municipio de Leiva Nariño.</v>
          </cell>
        </row>
        <row r="22165">
          <cell r="E22165">
            <v>152405298971</v>
          </cell>
          <cell r="F22165" t="str">
            <v>Realizar estudios, diseños, construcción y dotación de una casa de la cultura en los Corregimiento del Palmar y Las delicias municipio de Leiva, Nariño.</v>
          </cell>
        </row>
        <row r="22166">
          <cell r="E22166">
            <v>152405299249</v>
          </cell>
          <cell r="F22166" t="str">
            <v xml:space="preserve">Ampliar el programa de becas y normalizar de créditos educativos para las comunidades negras para incentivar el acceso a la educación superior de los jóvenes del Consejo comunitario de Sachamates del municipio de Leiva, Nariño. </v>
          </cell>
        </row>
        <row r="22167">
          <cell r="E22167">
            <v>152405299251</v>
          </cell>
          <cell r="F22167" t="str">
            <v>Desarrollar y fortalecer el programa Escuela de Familias en las Instituciones y Centros educativos del municipio de Leiva, Nariño.</v>
          </cell>
        </row>
        <row r="22168">
          <cell r="E22168">
            <v>152405299264</v>
          </cell>
          <cell r="F22168" t="str">
            <v>Reforzar las escuelas de formación cultural de teatro, banda sinfónica y agrupación dancística del municipio y las veredas del Municipio de Leiva Nariño.</v>
          </cell>
        </row>
        <row r="22169">
          <cell r="E22169">
            <v>152405299316</v>
          </cell>
          <cell r="F22169" t="str">
            <v xml:space="preserve">Gestionar ante el Ministerio de Educación Nacional la flexibilización de las formas de implementar los programas de Alimentacio´n Escolar con criterios de Calidad, Oportunidad y Cobertura en los establecimientos educativos de la zona rural del municipio de Leiva Nariño. </v>
          </cell>
        </row>
        <row r="22170">
          <cell r="E22170">
            <v>152405299357</v>
          </cell>
          <cell r="F22170" t="str">
            <v xml:space="preserve">Gestionar el nombramiento de docentes en las Instituciones y Centros Educativos del municipio de Leiva Nariño, donde se exista el servicio, ante la Secretaria de Educación Nacional. </v>
          </cell>
        </row>
        <row r="22171">
          <cell r="E22171">
            <v>152405300012</v>
          </cell>
          <cell r="F22171" t="str">
            <v xml:space="preserve">Realizar estudios, diseños y construcción de Aulas escolares en los Centros Educativos de Los Planes, Florida Baja y Consejo Comunitario de Sachamates del municipio de Leiva, Nariño </v>
          </cell>
        </row>
        <row r="22172">
          <cell r="E22172">
            <v>152405300013</v>
          </cell>
          <cell r="F22172" t="str">
            <v>Realizar estudios, diseños y construcción de restaurantes escolares en los Centros educativos del municipio de Leiva, Nariño.</v>
          </cell>
        </row>
        <row r="22173">
          <cell r="E22173">
            <v>152405300014</v>
          </cell>
          <cell r="F22173" t="str">
            <v xml:space="preserve">Implementar el Proyecto Educativo del Territorio Afronariñense - PRETAN (modelo educativo propio) en el Centro Educativo en el territorio colectivo COPDICONC en su Consejo Menor de Sachamates del municipio de Leiva, Nariño.  </v>
          </cell>
        </row>
        <row r="22174">
          <cell r="E22174">
            <v>152405300015</v>
          </cell>
          <cell r="F22174" t="str">
            <v>Implementar granjas agropecuarias en las Instituciones y Centros Educativos del municipio de Leiva, Nariño.</v>
          </cell>
        </row>
        <row r="22175">
          <cell r="E22175">
            <v>152405300016</v>
          </cell>
          <cell r="F22175" t="str">
            <v>Realizar estudios, diseños y construcción de bibliotecas escolares en los centros educativos del municipio de Leiva, Nariño.</v>
          </cell>
        </row>
        <row r="22176">
          <cell r="E22176">
            <v>152405300017</v>
          </cell>
          <cell r="F22176" t="str">
            <v xml:space="preserve">Implementar la cátedra de la paz en las Instituciones y Centros Educativos del municipio de Leiva, Nariño.  </v>
          </cell>
        </row>
        <row r="22177">
          <cell r="E22177">
            <v>152405300018</v>
          </cell>
          <cell r="F22177" t="str">
            <v>Realizar estudios, diseños, construcción y/o mejoramiento de unidades sanitarias en las Instituciones y Centros Educativos del municipio de Leiva, Nariño.</v>
          </cell>
        </row>
        <row r="22178">
          <cell r="E22178">
            <v>152405300019</v>
          </cell>
          <cell r="F22178" t="str">
            <v>Implementar un Centro Regional de Educación Superior en el municipio de Leiva, Departamento de Nariño.</v>
          </cell>
        </row>
        <row r="22179">
          <cell r="E22179">
            <v>152405300020</v>
          </cell>
          <cell r="F22179" t="str">
            <v>Mejorar la infraestructura física de la Institución Educativa las Delicias del municipio de Leiva, Nariño.</v>
          </cell>
        </row>
        <row r="22180">
          <cell r="E22180">
            <v>152405300021</v>
          </cell>
          <cell r="F22180" t="str">
            <v>Dotar de implementos personales y útiles escolares a los estudiantes de las Instituciones y Centros Educativos del municipio de Leiva, Nariño.</v>
          </cell>
        </row>
        <row r="22181">
          <cell r="E22181">
            <v>152405300022</v>
          </cell>
          <cell r="F22181" t="str">
            <v>Dotar de instrumentos musicales autóctonos al Centro Educativo en el territorio colectivo COPDICONC en su Consejo Menor de Sachamates del municipio de Leiva, Nariño.</v>
          </cell>
        </row>
        <row r="22182">
          <cell r="E22182">
            <v>152405300023</v>
          </cell>
          <cell r="F22182" t="str">
            <v>Implementar programas de formación y actualización docente para mejorar la calidad educativa en las Instituciones y Centros Educativos del municipio de Leiva, Nariño.</v>
          </cell>
        </row>
        <row r="22183">
          <cell r="E22183">
            <v>152405300024</v>
          </cell>
          <cell r="F22183" t="str">
            <v>Mejorar las aulas escolares de las Instituciones y Centros Educativos del municipio de Leiva, Nariño.</v>
          </cell>
        </row>
        <row r="22184">
          <cell r="E22184">
            <v>152405300025</v>
          </cell>
          <cell r="F22184" t="str">
            <v>Ampliar y mejorar la oferta de programas de formación técnica, tecnológica y profesional en el municipio de Leiva Nariño, a través de convenios y alianzas estratégicas con instituciones de educación superior.</v>
          </cell>
        </row>
        <row r="22185">
          <cell r="E22185">
            <v>152405300026</v>
          </cell>
          <cell r="F22185" t="str">
            <v>Adelantar las acciones pertinentes ante la Secretaría de Educación Departamental para abrir un centro educativo en la vereda Campanario del municipio de Leiva, Nariño.</v>
          </cell>
        </row>
        <row r="22186">
          <cell r="E22186">
            <v>152405300027</v>
          </cell>
          <cell r="F22186" t="str">
            <v xml:space="preserve">Adelantar acciones ante la Secretaría de Educación Departamental para ampliar la prestación del servicio educativo de básica a media en el corregimiento de Santa Lucía del Municipio de Leiva, Nariño. </v>
          </cell>
        </row>
        <row r="22187">
          <cell r="E22187">
            <v>152405300028</v>
          </cell>
          <cell r="F22187" t="str">
            <v>Dotar de material didáctico, libros actualizados y guias de escuela nueva a las Instituciones y Centros Educativos del municipio de Leiva, Nariño.</v>
          </cell>
        </row>
        <row r="22188">
          <cell r="E22188">
            <v>152405300029</v>
          </cell>
          <cell r="F22188" t="str">
            <v>Dotar de equipos tecnológicos y audiovisuales a las Instituciones y Centros Educativos del municipio de Leiva, Nariño.</v>
          </cell>
        </row>
        <row r="22189">
          <cell r="E22189">
            <v>152405300030</v>
          </cell>
          <cell r="F22189" t="str">
            <v>Realizar estudios de vulnerabilidad, diseños, reubicación y construcción de la Institución Educativa el Palmar y Los Centros Educativos de Campo Alegre, Villa Baja, El Bosque, Las Cañadas y La Playa del Municipio de Leiva, Nariño.</v>
          </cell>
        </row>
        <row r="22190">
          <cell r="E22190">
            <v>152405300031</v>
          </cell>
          <cell r="F22190" t="str">
            <v>Realizar estudios, diseños y construcción de 27 cubiertas deportivas en la zona rural del Municipio de Leiva, Nariño.</v>
          </cell>
        </row>
        <row r="22191">
          <cell r="E22191">
            <v>152405300032</v>
          </cell>
          <cell r="F22191" t="str">
            <v>Mejorar los restaurantes escolares ubicados en los Centros Educativos del municipio de Leiva, Nariño.</v>
          </cell>
        </row>
        <row r="22192">
          <cell r="E22192">
            <v>152405300033</v>
          </cell>
          <cell r="F22192" t="str">
            <v>Facilitar la asignación de cupos especiales en las universidades públicas para la población campesina y afro del municipio de Leiva, Nariño.</v>
          </cell>
        </row>
        <row r="22193">
          <cell r="E22193">
            <v>152405300034</v>
          </cell>
          <cell r="F22193" t="str">
            <v>Capacitar a los docentes de los Centros Educativos de Puerto Nuevo, Santa Lucía  y en el territorio colectivo COPDICONC en su Consejo Menor de Sachamates del municipio de Leiva, Nariño.</v>
          </cell>
        </row>
        <row r="22194">
          <cell r="E22194">
            <v>152405300035</v>
          </cell>
          <cell r="F22194" t="str">
            <v>Implementar huertas escolares, como una estrategia de apoyo al contenido curricular de los Centros Educativos del municipio de Leiva, Nariño.</v>
          </cell>
        </row>
        <row r="22195">
          <cell r="E22195">
            <v>152405300036</v>
          </cell>
          <cell r="F22195" t="str">
            <v>Realizar estudios, diseños y construcción de piscinas comunitarias en las veredas de El Placer y La Garganta del Municipio de Leiva, Nariño.</v>
          </cell>
        </row>
        <row r="22196">
          <cell r="E22196">
            <v>152405300037</v>
          </cell>
          <cell r="F22196" t="str">
            <v>Realizar estudios, diseños y construcción de parques recreativos infantiles en la zona rural del Municipio de Leiva, Nariño.</v>
          </cell>
        </row>
        <row r="22197">
          <cell r="E22197">
            <v>152405300038</v>
          </cell>
          <cell r="F22197" t="str">
            <v>Dotar de mobiliario escolar a las Instituciones y Centros Educativos del municipio de Leiva, Nariño.</v>
          </cell>
        </row>
        <row r="22198">
          <cell r="E22198">
            <v>152405300039</v>
          </cell>
          <cell r="F22198" t="str">
            <v>Implementar cursos de preicfes gratuitos para los estudiantes de las Instituciones Educativas de San Gerardo, El Palmar y Las Delicias del municipio de Leiva, Nariño.</v>
          </cell>
        </row>
        <row r="22199">
          <cell r="E22199">
            <v>152405300040</v>
          </cell>
          <cell r="F22199" t="str">
            <v>Implementar programas de alfabetización y educación básica y media para  mujeres, jóvenes y adultos del Municipio de Leiva, Nariño.</v>
          </cell>
        </row>
        <row r="22200">
          <cell r="E22200">
            <v>152405300041</v>
          </cell>
          <cell r="F22200" t="str">
            <v>Diseñar e implementar un proyecto pedagógico para la recuperación de las tradiciones culturales, como la elaboración artesanal de instrumentos musicales en el Centro Educativo del Consejo Comunitario de Sachamates del municipio de Leiva, Nariño.</v>
          </cell>
        </row>
        <row r="22201">
          <cell r="E22201">
            <v>152405300042</v>
          </cell>
          <cell r="F22201" t="str">
            <v>Articular con el Servicio Nacional de Aprendizaje SENA la incorporación de la educación media técnica en las Instituciones Educativas de Las Delicias, El Palmar y San Gerardo del municipio de Leiva, Nariño.</v>
          </cell>
        </row>
        <row r="22202">
          <cell r="E22202">
            <v>152405300043</v>
          </cell>
          <cell r="F22202" t="str">
            <v>Dotar los laboratorios de química, física y biología de las Instituciones Educativas de El Palmar, Las Delicias y San Gerardo del municipio de Leiva, Nariño.</v>
          </cell>
        </row>
        <row r="22203">
          <cell r="E22203">
            <v>152405300044</v>
          </cell>
          <cell r="F22203" t="str">
            <v xml:space="preserve">Dotar de filtros potabilizadores de agua a los restaurantes ubicados en los Centros Educativos del Municipio de Leiva, Nariño. </v>
          </cell>
        </row>
        <row r="22204">
          <cell r="E22204">
            <v>152405300045</v>
          </cell>
          <cell r="F22204" t="str">
            <v>Dotar de implementos deportivos a todas las Instituciones y Centros Educativos del municipio de Leiva, Nariño.</v>
          </cell>
        </row>
        <row r="22205">
          <cell r="E22205">
            <v>152405300047</v>
          </cell>
          <cell r="F22205" t="str">
            <v>Realizar estudios, diseños y construcción de Centros de Desarrollo Infantil Agrupados para la atención integral de la primera infancia en el municipio de Leiva, Nariño.</v>
          </cell>
        </row>
        <row r="22206">
          <cell r="E22206">
            <v>152405300048</v>
          </cell>
          <cell r="F22206" t="str">
            <v>Realizar estudios, diseños y construcción de un drenaje de aguas lluvia en el Centro Educativo Sachamates del municipio de Leiva, Nariño.</v>
          </cell>
        </row>
        <row r="22207">
          <cell r="E22207">
            <v>152405300049</v>
          </cell>
          <cell r="F22207" t="str">
            <v>Implementar un programa de transporte escolar gratuito y permanente para los estudiantes de todas las Instituciones y Centros Educativos del municipio de Leiva, Nariño.</v>
          </cell>
        </row>
        <row r="22208">
          <cell r="E22208">
            <v>152405300050</v>
          </cell>
          <cell r="F22208" t="str">
            <v>Realizar estudios, diseños y construcción de un hogar para la atención integral de la primera infancia en el Consejo Comunitario de Sachamates del municipio de Leiva, Nariño.</v>
          </cell>
        </row>
        <row r="22209">
          <cell r="E22209">
            <v>152405300051</v>
          </cell>
          <cell r="F22209" t="str">
            <v>Realizar estudios, diseños y construcción de salas de informática en las Instituciones y Centros Educativos del municipio de Leiva, Nariño.</v>
          </cell>
        </row>
        <row r="22210">
          <cell r="E22210">
            <v>152405300052</v>
          </cell>
          <cell r="F22210" t="str">
            <v>Fortalecer y ampliar la cobertura del programa de desarrollo infantil en medio familiar en las veredas y corregimientos del municipio de Leiva, Nariño.</v>
          </cell>
        </row>
        <row r="22211">
          <cell r="E22211">
            <v>152405300053</v>
          </cell>
          <cell r="F22211" t="str">
            <v>Realizar un estudio de vulnerabilidad, diseños y construcción de un muro de contención en el Centro Educativo Santa Rosa ubicado en la vereda Cedral Bajo del municipio de Leiva, Nariño.</v>
          </cell>
        </row>
        <row r="22212">
          <cell r="E22212">
            <v>152405300054</v>
          </cell>
          <cell r="F22212" t="str">
            <v>Realizar estudios, diseños y construcción de cierres perimetrales en los Centros Educativos del municipio de Leiva, Nariño.</v>
          </cell>
        </row>
        <row r="22213">
          <cell r="E22213">
            <v>152405300055</v>
          </cell>
          <cell r="F22213" t="str">
            <v>Realizar estudios, diseños y adecuación de canchas múltiples en el Municipio de Leiva Nariño</v>
          </cell>
        </row>
        <row r="22214">
          <cell r="E22214">
            <v>152405300056</v>
          </cell>
          <cell r="F22214" t="str">
            <v xml:space="preserve">Realizar estudios, diseños y construcción de canchas de fútbol en la zona rural del Municipio de Leiva Nariño. </v>
          </cell>
        </row>
        <row r="22215">
          <cell r="E22215">
            <v>152405300057</v>
          </cell>
          <cell r="F22215" t="str">
            <v>Realizar estudios, diseños y construcción de canchas múltiples con cubierta, cerramiento perimetral y gradería en la zona rural del Municipio de Leiva, Nariño.</v>
          </cell>
        </row>
        <row r="22216">
          <cell r="E22216">
            <v>152418302127</v>
          </cell>
          <cell r="F22216" t="str">
            <v>Dotar e instalar parques infantiles en los establecimientos educativos rurales del municipio de Los Andes, Nariño.</v>
          </cell>
        </row>
        <row r="22217">
          <cell r="E22217">
            <v>152418302140</v>
          </cell>
          <cell r="F22217" t="str">
            <v>Realizar estudios, diseños y construcción para la implementación de prácticas productivas en los establecimientos educativos rurales del municipio de Los Andes, Nariño.</v>
          </cell>
        </row>
        <row r="22218">
          <cell r="E22218">
            <v>152418302170</v>
          </cell>
          <cell r="F22218" t="str">
            <v xml:space="preserve">Gestionar ante el Ministerio de Educación Nacional la flexibilización de las formas de implementar los programas de Alimentacio´n Escolar con criterios de Calidad, Oportunidad, por medio de un sistema de veeduria ciudadana en los instituciones y centros educativos de la zona rural y del casco urbano del municipio de Los Andes Sotomayor Nariño. </v>
          </cell>
        </row>
        <row r="22219">
          <cell r="E22219">
            <v>152418302176</v>
          </cell>
          <cell r="F22219" t="str">
            <v>Implementar programas de atención a la primera infancia, especialmente, la modalidad de Desarrollo Infantil en medio familiar, en las veredas del municipio de Los Andes, Nariño.</v>
          </cell>
        </row>
        <row r="22220">
          <cell r="E22220">
            <v>152418302224</v>
          </cell>
          <cell r="F22220" t="str">
            <v>Gestionar el nombramiento de la planta de docentes en propiedad para las instituciones y centros educativos del municipio de Los Andes Sogtomayor, Nariño.</v>
          </cell>
        </row>
        <row r="22221">
          <cell r="E22221">
            <v>152418303161</v>
          </cell>
          <cell r="F22221" t="str">
            <v>Apoyar la creación de escuelas para familias en las instituciones y centros educativos del municipio de Los Andes Nariño.</v>
          </cell>
        </row>
        <row r="22222">
          <cell r="E22222">
            <v>152418303162</v>
          </cell>
          <cell r="F22222" t="str">
            <v>Realizar estudios, diseños y construcción de canchas múltiples con cubierta y graderías en las Instituciones Educativas Rurales del municipio de Los Andes, Nariño.</v>
          </cell>
        </row>
        <row r="22223">
          <cell r="E22223">
            <v>152418303163</v>
          </cell>
          <cell r="F22223" t="str">
            <v>Fortalecer los proyectos pedagógicos transversales en las Instituciones Educativas rurales del municipio de Los Andes, Nariño.</v>
          </cell>
        </row>
        <row r="22224">
          <cell r="E22224">
            <v>152418303164</v>
          </cell>
          <cell r="F22224" t="str">
            <v>Adecuar la infraestructura física de las Instituciones y Centros Educativos Rurales del municipio de Los Andes Nariño, para facilitar el acceso de la población con discapacidad y/o movilidad reducida a los diferentes espacios escolares.</v>
          </cell>
        </row>
        <row r="22225">
          <cell r="E22225">
            <v>152418303165</v>
          </cell>
          <cell r="F22225" t="str">
            <v>Realizar estudios, diseños y construcción de restaurantes escolares en las Instituciones y Centros Educativos del municipio de Los Andes, Nariño.</v>
          </cell>
        </row>
        <row r="22226">
          <cell r="E22226">
            <v>152418303166</v>
          </cell>
          <cell r="F22226" t="str">
            <v>Garantizar el servicio de transporte escolar gratuito, continuo y de calidad para los estudiantes del sector rural del municipio de Los Andes, Nariño.</v>
          </cell>
        </row>
        <row r="22227">
          <cell r="E22227">
            <v>152418303167</v>
          </cell>
          <cell r="F22227" t="str">
            <v>Realizar estudios, diseños y construcción de baterías sanitarias en las Instituciones y Centros Educativos Rurales del municipio de Los Andes, Nariño.</v>
          </cell>
        </row>
        <row r="22228">
          <cell r="E22228">
            <v>152418303168</v>
          </cell>
          <cell r="F22228" t="str">
            <v>Realizar estudios, diseños y construcción de escenarios deportivos en el municipio de Los Andes Nariño</v>
          </cell>
        </row>
        <row r="22229">
          <cell r="E22229">
            <v>152418303169</v>
          </cell>
          <cell r="F22229" t="str">
            <v>Dotar de implementos deportivos a las Instituciones Educativas del sector rural del municipio de Los Andes Nariño.</v>
          </cell>
        </row>
        <row r="22230">
          <cell r="E22230">
            <v>152418303170</v>
          </cell>
          <cell r="F22230" t="str">
            <v>Realizar estudios, diseños y construcción de salas de sistemas en las Instituciones Educativas del municipio de Los Andes, Nariño.</v>
          </cell>
        </row>
        <row r="22231">
          <cell r="E22231">
            <v>152418303171</v>
          </cell>
          <cell r="F22231" t="str">
            <v>Realizar estudios, diseños y construcción de salones de bilingüismo en los establecimientos educativos rurales del municipio de Los Andes, Nariño.</v>
          </cell>
        </row>
        <row r="22232">
          <cell r="E22232">
            <v>152418303172</v>
          </cell>
          <cell r="F22232" t="str">
            <v>Dotar los restaurantes escolares de las Instituciones y Centros Educativos de la zona rural del municipio de Los Andes, Nariño.</v>
          </cell>
        </row>
        <row r="22233">
          <cell r="E22233">
            <v>152418303173</v>
          </cell>
          <cell r="F22233" t="str">
            <v>Fortalecer la Cátedra Panga en las Instituciones y Centros Educativos Rurales del municipio de Los Andes, Nariño.</v>
          </cell>
        </row>
        <row r="22234">
          <cell r="E22234">
            <v>152418303174</v>
          </cell>
          <cell r="F22234" t="str">
            <v>Implementar un programa de formación y actualización a docentes, directivos docentes y personal administrativo de las Instituciones y Centros Educativos  rurales del municipio de Los Andes, Nariño.</v>
          </cell>
        </row>
        <row r="22235">
          <cell r="E22235">
            <v>152418303175</v>
          </cell>
          <cell r="F22235" t="str">
            <v>Implementar programas educativos de desarrollo vocacional  para los estudiantes del sector rural del municipio de Los Andes Nariño.</v>
          </cell>
        </row>
        <row r="22236">
          <cell r="E22236">
            <v>152418303176</v>
          </cell>
          <cell r="F22236" t="str">
            <v>Dotar de equipos tecnológicos y audiovisuales a las Instituciones y Centros Educativos de la zona rural del municipio de Los Andes, Nariño.</v>
          </cell>
        </row>
        <row r="22237">
          <cell r="E22237">
            <v>152418303177</v>
          </cell>
          <cell r="F22237" t="str">
            <v>Ampliar los cupos especiales en las Instituciones de Educación Superior Públicas para las mujeres, jóvenes, población victima, población vulnerable y comunidad en general del municipio de Los Andes, Nariño.</v>
          </cell>
        </row>
        <row r="22238">
          <cell r="E22238">
            <v>152418303178</v>
          </cell>
          <cell r="F22238" t="str">
            <v>Realizar estudios, diseños y construcción de bibliotecas en establecimientos educativos del municipio de Los Andes Nariño.</v>
          </cell>
        </row>
        <row r="22239">
          <cell r="E22239">
            <v>152418303179</v>
          </cell>
          <cell r="F22239" t="str">
            <v>Implementar y dar continuidad durante todo el año lectivo a los programas de alfabetización y educación básica y media de jóvenes y adultos en todas las Instituciones y Centros Educativos Rurales del municipio de Los Andes, Nariño.</v>
          </cell>
        </row>
        <row r="22240">
          <cell r="E22240">
            <v>152418303180</v>
          </cell>
          <cell r="F22240" t="str">
            <v>Dotar de material didáctico, libros actualizados y cartillas de escuela nueva a las Instituciones y Centros Educativos Rurales del municipio Los Andes, Nariño.</v>
          </cell>
        </row>
        <row r="22241">
          <cell r="E22241">
            <v>152418303182</v>
          </cell>
          <cell r="F22241" t="str">
            <v>Construir cerramientos perimetrales, previo diagnóstico, en los establecimientos educativos rurales del municipio de Los Andes, Nariño.</v>
          </cell>
        </row>
        <row r="22242">
          <cell r="E22242">
            <v>152418303183</v>
          </cell>
          <cell r="F22242" t="str">
            <v>Realizar estudios, diseños y construcción de aulas múltiples en las Instituciones Educativas de La Planada, Pangús y La Paz del municipio de Los Andes, Nariño.</v>
          </cell>
        </row>
        <row r="22243">
          <cell r="E22243">
            <v>152418303184</v>
          </cell>
          <cell r="F22243" t="str">
            <v>Construir parques biosaludables en los cuatro corregimientos del municipio de Los Andes, Nariño.</v>
          </cell>
        </row>
        <row r="22244">
          <cell r="E22244">
            <v>152418303185</v>
          </cell>
          <cell r="F22244" t="str">
            <v xml:space="preserve"> Realizar estudios de factibilidad para la construcción de un Centro Educativo Regional de Educación Superior (CERES) en el municipio de Los Andes Nariño.</v>
          </cell>
        </row>
        <row r="22245">
          <cell r="E22245">
            <v>152418303186</v>
          </cell>
          <cell r="F22245" t="str">
            <v>Realizar estudios, diseños y construcción de aulas escolares en todos los establecimientos educativos del municipio de Los Andes, Nariño.</v>
          </cell>
        </row>
        <row r="22246">
          <cell r="E22246">
            <v>152418303187</v>
          </cell>
          <cell r="F22246" t="str">
            <v>Formular e implementar el Plan Educativo Municipal (PEM) en Los Andes, Nariño.</v>
          </cell>
        </row>
        <row r="22247">
          <cell r="E22247">
            <v>152418303188</v>
          </cell>
          <cell r="F22247" t="str">
            <v>Realizar estudios, diseños y construcción de laboratorios de biología, química y física en establecimientos Educativos rurales del municipio de Los Andes Nariño.</v>
          </cell>
        </row>
        <row r="22248">
          <cell r="E22248">
            <v>152418303189</v>
          </cell>
          <cell r="F22248" t="str">
            <v>Implementar programas de formación para el trabajo y el desarrollo humano en la zona rural del municipio de Los Andes, Nariño.</v>
          </cell>
        </row>
        <row r="22249">
          <cell r="E22249">
            <v>152418303190</v>
          </cell>
          <cell r="F22249" t="str">
            <v>Formular e implementar la política de atención educativa a la población con discapacidad y talentos excepcionales en el municipio de Los Andes Nariño</v>
          </cell>
        </row>
        <row r="22250">
          <cell r="E22250">
            <v>152418303191</v>
          </cell>
          <cell r="F22250" t="str">
            <v>Fortalecer la media técnica vocacional en las Instituciones Educativas de La Planada, Pangús y La Paz del municipio de Los Andes, Nariño.</v>
          </cell>
        </row>
        <row r="22251">
          <cell r="E22251">
            <v>152418303192</v>
          </cell>
          <cell r="F22251" t="str">
            <v>Resignificar los Proyectos Educativos Institucionales-PEI, para establecer metodologías pedagógicas flexibles y pertinentes al contexto rural, en las Instituciones Educativas del municipio de Los Andes, Nariño.</v>
          </cell>
        </row>
        <row r="22252">
          <cell r="E22252">
            <v>152540298977</v>
          </cell>
          <cell r="F22252" t="str">
            <v xml:space="preserve">Apoyar la creación y el funcionamiento de una escuela de arte, cultura y deporte con enfoque étnico diferencial, en las comunidades negras y campesinas como una estrategia de construcción de paz en la zona rural del Municipio de Policarpa Nariño.  </v>
          </cell>
        </row>
        <row r="22253">
          <cell r="E22253">
            <v>152540299098</v>
          </cell>
          <cell r="F22253" t="str">
            <v>Gestionar la creación de espacios de interlocución entre el Ministerio de Educación Nacional, FECODE y la Comunidad educativa, para el cumplimiento de los acuerdos pactados el día 16 de junio de 2017, en el Municipio de Policarpa Nariño.</v>
          </cell>
        </row>
        <row r="22254">
          <cell r="E22254">
            <v>152540299106</v>
          </cell>
          <cell r="F22254" t="str">
            <v>Estudio de cobertura para la relación técnica docente–estudiantes diferencial ante la Secretaría de Educación Departamental y el Ministerio de Educación Nacional en el municipio de Policarpa, Nariño.</v>
          </cell>
        </row>
        <row r="22255">
          <cell r="E22255">
            <v>152540299121</v>
          </cell>
          <cell r="F22255" t="str">
            <v>Realizar estudios, diseños y construcción de centros de desarrollo infantil-CDI en el centro poblado del Consejo menor de Sanchez del municipio de Policarpa, Nariño</v>
          </cell>
        </row>
        <row r="22256">
          <cell r="E22256">
            <v>152540299176</v>
          </cell>
          <cell r="F22256" t="str">
            <v>Gestionar el nombramiento de docentes y etnoeducadores de las comunidades campesinas y el territorio colectivo COPDICONC en sus Consejos menores de Sánchez y Santa Rosa del municipio de Policarpa, Nariño, donde se exista el servicio.</v>
          </cell>
        </row>
        <row r="22257">
          <cell r="E22257">
            <v>152540300176</v>
          </cell>
          <cell r="F22257" t="str">
            <v>Fortalecer los proyectos educativos transversales en las Instituciones y Centros educativos del municipio de Policarpa Nariño.</v>
          </cell>
        </row>
        <row r="22258">
          <cell r="E22258">
            <v>152540300177</v>
          </cell>
          <cell r="F22258" t="str">
            <v xml:space="preserve">Realizar estudios, diseños y construcción de habitaciones para los etnoeducadores de los Centros Educativos de los Consejos Menores de Santa Rosa y Sánchez del municipio de Policarpa, Nariño. </v>
          </cell>
        </row>
        <row r="22259">
          <cell r="E22259">
            <v>152540300178</v>
          </cell>
          <cell r="F22259" t="str">
            <v>Mejor la infraestructura física de los Centros Educativos de los Consejos Menores de Sánchez y Santa Rosa del municipio de Policarpa, Nariño.</v>
          </cell>
        </row>
        <row r="22260">
          <cell r="E22260">
            <v>152540300179</v>
          </cell>
          <cell r="F22260" t="str">
            <v>Fortalecer las granjas agropecuarias de las Instituciones Educativas de Altamira y El Ejido con modalidad agropecuaria, del municipio de Policarpa, Nariño.</v>
          </cell>
        </row>
        <row r="22261">
          <cell r="E22261">
            <v>152540300180</v>
          </cell>
          <cell r="F22261" t="str">
            <v>Dotar de equipos tecnológicos y audiovisuales a las Instituciones y Centros Educativos del municipio de Policarpa, Nariño.</v>
          </cell>
        </row>
        <row r="22262">
          <cell r="E22262">
            <v>152540300181</v>
          </cell>
          <cell r="F22262" t="str">
            <v xml:space="preserve">Implementar un programa para incentivar la prácticas culturales, como la musicalidad ancestral, a través de talleres artesanales para la elaboración de instrumentos musicales autóctonos en los Centros Educativos de los Consejos Menores de Santa Rosa y Sánchez del municipio de Policarpa, Nariño.  </v>
          </cell>
        </row>
        <row r="22263">
          <cell r="E22263">
            <v>152540300183</v>
          </cell>
          <cell r="F22263" t="str">
            <v>Realizar estudios, diseños y construcción de canchas múltiples con cubierta y graderías en los corregimientos y veredas del municipio de Policarpa, Nariño.</v>
          </cell>
        </row>
        <row r="22264">
          <cell r="E22264">
            <v>152540300184</v>
          </cell>
          <cell r="F22264" t="str">
            <v>Realizar estudios, diseños y construcción de salas de informática en los Centros Educativos de los Consejos Menores de Santa Rosa y Sánchez del municipio de Policarpa, Nariño.</v>
          </cell>
        </row>
        <row r="22265">
          <cell r="E22265">
            <v>152540300185</v>
          </cell>
          <cell r="F22265" t="str">
            <v>Ampliar la oferta de los programas técnicos, tecnológicos y profesionales en el municipio de Policarpa, a través de alianzas estratégicas con instituciones de educación superior.</v>
          </cell>
        </row>
        <row r="22266">
          <cell r="E22266">
            <v>152540300186</v>
          </cell>
          <cell r="F22266" t="str">
            <v xml:space="preserve">Poner en funcionamiento espacios tecnológicos para la implementación de programas técnicos, tecnológicos y profesionales semi-presenciales y/o virtuales, para incentivar el acceso a la educación superior en el municipio de Policarpa, Nariño. </v>
          </cell>
        </row>
        <row r="22267">
          <cell r="E22267">
            <v>152540300187</v>
          </cell>
          <cell r="F22267" t="str">
            <v>Dotar de mobiliario escolar a las Instituciones y Centros Educativos en los territorios campesinos y el territorio colectivo COPDICONC en sus consejos menores de Sánchez y Santa Rosa del municipio de Policarpa, Nariño.</v>
          </cell>
        </row>
        <row r="22268">
          <cell r="E22268">
            <v>152540300188</v>
          </cell>
          <cell r="F22268" t="str">
            <v>Construir parques recreativos infantiles y biosaludables en los territorios campesinos y territorio colectivo COPDICONC en sus Consejos Comunitarios de Sánchez y Santa Rosa del municipio de Policarpa, Nariño.</v>
          </cell>
        </row>
        <row r="22269">
          <cell r="E22269">
            <v>152540300189</v>
          </cell>
          <cell r="F22269" t="str">
            <v xml:space="preserve">Implementar un programa de becas integrales, que incluya el pago de matrículas y sostenimiento, para facilitar el acceso y permanencia de las y los jóvenes en la educación superior, en el municipio de Policarpa, Nariño.   </v>
          </cell>
        </row>
        <row r="22270">
          <cell r="E22270">
            <v>152540300190</v>
          </cell>
          <cell r="F22270" t="str">
            <v>Implementar programas de alfabetización y educación básica y media para jóvenes y adultos con rezago escolar del municipio de Policarpa, Nariño.</v>
          </cell>
        </row>
        <row r="22271">
          <cell r="E22271">
            <v>152540300191</v>
          </cell>
          <cell r="F22271" t="str">
            <v>Dotar los laboratorios de física y química de las Instituciones Educativas del municipio de Policarpa, Nariño.</v>
          </cell>
        </row>
        <row r="22272">
          <cell r="E22272">
            <v>152540300192</v>
          </cell>
          <cell r="F22272" t="str">
            <v>Implementar la básica secundaria y media en los Centros Educativos de los Consejos Menores de Sánchez y Santa Rosa del municipio de Policarpa, Nariño.</v>
          </cell>
        </row>
        <row r="22273">
          <cell r="E22273">
            <v>152540300193</v>
          </cell>
          <cell r="F22273" t="str">
            <v>Dotar de material didáctico (libros actualizados, guías de escuela nueva, cartillas, mapoteca, material lúdico) a todos los establecimientos educativos del municipio de Policarpa, Nariño.</v>
          </cell>
        </row>
        <row r="22274">
          <cell r="E22274">
            <v>152540300194</v>
          </cell>
          <cell r="F22274" t="str">
            <v>Mejorar la atención a la población con necesidades educativas especiales en las Instituciones y Centros Educativos del municipio de Policarpa, Nariño.</v>
          </cell>
        </row>
        <row r="22275">
          <cell r="E22275">
            <v>152540300195</v>
          </cell>
          <cell r="F22275" t="str">
            <v>Realizar estudios, diseños y construcción de aulas escolares en los centros educativos de los Consejos Menores de Santa Rosa y Sánchez del municipio de Policarpa, Nariño.</v>
          </cell>
        </row>
        <row r="22276">
          <cell r="E22276">
            <v>152540300196</v>
          </cell>
          <cell r="F22276" t="str">
            <v xml:space="preserve">Mejorar el programa de alimentación escolar PAE en las Instituciones y Centros Educativos en los territorios campesinos y el territorio colectivo COPDICONC en sus consejos menores de Sánchez y Santa Rosa del municipio de Policarpa, Nariño. </v>
          </cell>
        </row>
        <row r="22277">
          <cell r="E22277">
            <v>152540300197</v>
          </cell>
          <cell r="F22277" t="str">
            <v xml:space="preserve">Realizar estudios, diseños y construcción de restaurantes escolares en los Centros Educativos de los Consejos Menores de Sánchez y Santa Rosa del municipio de Policarpa, Nariño. </v>
          </cell>
        </row>
        <row r="22278">
          <cell r="E22278">
            <v>152540300198</v>
          </cell>
          <cell r="F22278" t="str">
            <v>Realizar estudios de prefactibilidad y creación de la universidad de la cordillera, para beneficiar a los municipios que conforman la subregión de cordillera del pacifico nariñense.</v>
          </cell>
        </row>
        <row r="22279">
          <cell r="E22279">
            <v>152540300199</v>
          </cell>
          <cell r="F22279" t="str">
            <v>Facilitar la asignación de cupos especiales en las universidades públicas para la población de los territorios campesinos y el territorio colectivo COPDICONC en sus consejos menores de Sánchez y Santa Rosa del municipios de la subregión de la cordillera pacífico nariñense.</v>
          </cell>
        </row>
        <row r="22280">
          <cell r="E22280">
            <v>152540300200</v>
          </cell>
          <cell r="F22280" t="str">
            <v xml:space="preserve">Terminar la construcción de la biblioteca pública ubicada en el corregimiento de Madrigal del municipio de Policarpa, Nariño. </v>
          </cell>
        </row>
        <row r="22281">
          <cell r="E22281">
            <v>152540300201</v>
          </cell>
          <cell r="F22281" t="str">
            <v>Fortalecer la articulación de las Instituciones Educativas de media técnica y académica del municipio de Policarpa Nariño con los programas de formación para el trabajo del Servicio Nacional de Aprendizaje SENA.</v>
          </cell>
        </row>
        <row r="22282">
          <cell r="E22282">
            <v>152540300202</v>
          </cell>
          <cell r="F22282" t="str">
            <v>Adoptar e implementar el modelo educativo propio PRETAN al Proyecto educativo comunitario de los Centros Educativos del Territorio colectivo COPDICONC en sus consejos Comunitarios de Sánchez y Santa Rosa del municipio de Policarpa, Nariño.</v>
          </cell>
        </row>
        <row r="22283">
          <cell r="E22283">
            <v>152540300203</v>
          </cell>
          <cell r="F22283" t="str">
            <v>Implementar diplomados en Etnoeducación, que permitan la certificación de los sabedores ancestrales de los Consejos Menores del territorio colectivo COPDICONC del municipio de Policarpa, Nariño.</v>
          </cell>
        </row>
        <row r="22284">
          <cell r="E22284">
            <v>152540300204</v>
          </cell>
          <cell r="F22284" t="str">
            <v>Resignificar los Proyectos Educativos Institucionales –PEI, para establecer metodologías pedagógicas flexibles y pertinentes al contexto y situación poblacional, en las Instituciones Educativas de Altamira, El Ejido, Madrigal, Policarpa, Restrepo y Santa Cruz del municipio de Policarpa, Nariño.</v>
          </cell>
        </row>
        <row r="22285">
          <cell r="E22285">
            <v>152540300205</v>
          </cell>
          <cell r="F22285" t="str">
            <v>Realizar estudios, diseños y construcción de la casa municipal del educador en el municipio de Policarpa, Nariño.</v>
          </cell>
        </row>
        <row r="22286">
          <cell r="E22286">
            <v>152540300206</v>
          </cell>
          <cell r="F22286" t="str">
            <v>Realizar estudios, diseños y construcción de canchas de futbol en grama natural y con cerramientos perimetrales en las Cabeceras corregimentales de los territorios campesinos y el territorio colectivo COPDICONC en sus consejos menores de Sánchez y Santa Rosa del municipio de Policarpa, Nariño.</v>
          </cell>
        </row>
        <row r="22287">
          <cell r="E22287">
            <v>152540300207</v>
          </cell>
          <cell r="F22287" t="str">
            <v xml:space="preserve">Implementar un proyecto con enfoque diferencial para la prestación efectiva del servicio de transporte escolar en los territorios campesinos y el territorio colectivo COPDICONC en los consejos menores de Sánchez y Santa Rosa del municipio de Policarpa, Nariño.  </v>
          </cell>
        </row>
        <row r="22288">
          <cell r="E22288">
            <v>152540300208</v>
          </cell>
          <cell r="F22288" t="str">
            <v>Gestionar recursos ante las entidades competentes para estructurar proyectos de investigación desde las Instituciones y Centros educativos del municipio de Policarpa, Nariño.</v>
          </cell>
        </row>
        <row r="22289">
          <cell r="E22289">
            <v>152540300209</v>
          </cell>
          <cell r="F22289" t="str">
            <v>Implementar un programa integral que fortalezca el deporte y la recreación en las Instituciones y Centros Educativos en los territorios campesinos y el territorio colectivo de COPDICONC en los consejos menores de Sánchez y Santa Rosa del municipio de Policarpa, Nariño.</v>
          </cell>
        </row>
        <row r="22290">
          <cell r="E22290">
            <v>152540300210</v>
          </cell>
          <cell r="F22290" t="str">
            <v xml:space="preserve">Realizar estudios, diseños y construcción de centros de desarrollo infantil en medio familiar en los territorios campesinos y el territorio colectivo de COPDICONC en sus consejos menores de Sanchez y Santa Rosa, para la atención integral de la primera infancia en el municipio de Policarpa, Nariño. </v>
          </cell>
        </row>
        <row r="22291">
          <cell r="E22291">
            <v>152540300211</v>
          </cell>
          <cell r="F22291" t="str">
            <v>Realizar estudios, diseños y construcción de residencias estudiantiles en los corregimientos de Sánchez, Santa Rosa, Madrigal y El Ejido del municipio de Policarpa, Nariño.</v>
          </cell>
        </row>
        <row r="22292">
          <cell r="E22292">
            <v>152540300212</v>
          </cell>
          <cell r="F22292" t="str">
            <v>Realizar estudios, diseños y ampliación de los Centros de Desarrollo Infantil Agrupados, ubicados en los corregimientos de Madrigal, Policarpa y Santacruz del municipio de Policarpa, Nariño.</v>
          </cell>
        </row>
        <row r="22293">
          <cell r="E22293">
            <v>152540300213</v>
          </cell>
          <cell r="F22293" t="str">
            <v>Implementar un programa de formación y actualización docente en los territorios campesinos y el territorio colectivo COPDICONC en sus consejos menores de Santa Rosa y Sánchez del municipio de Policarpa, Nariño.</v>
          </cell>
        </row>
        <row r="22294">
          <cell r="E22294">
            <v>152540300214</v>
          </cell>
          <cell r="F22294" t="str">
            <v>Dotar los restaurantes escolares de las Instituciones y Centros educativos de los territorio campesinos y territorio colectivo COPDICONC en sus Consejos Menores de Santa Rosa y Sánchez del municipio de Policarpa, Nariño.</v>
          </cell>
        </row>
        <row r="22295">
          <cell r="E22295">
            <v>152540300215</v>
          </cell>
          <cell r="F22295" t="str">
            <v>Realizar estudios, diseños y construcción de bibliotecas escolares, en los centros Educativos de La Cabaña, El Cocal, Playa Menuda, Corales, Cuyanul, Peñas Blancas, El Tagual, La Cuchilla y Tagualito de los Consejos Menores de Santa Rosa y Sánchez del municipio de Policarpa, Nariño.</v>
          </cell>
        </row>
        <row r="22296">
          <cell r="E22296">
            <v>152540300216</v>
          </cell>
          <cell r="F22296" t="str">
            <v>Implementar huertas escolares con enfoque diferencial étnico en la Instituciones Educativas de Altamira, El Ejido y Los Centros Educativos de los Consejos Menores de Santa Rosa y Sánchez del municipio de Policarpa, Nariño.</v>
          </cell>
        </row>
        <row r="22297">
          <cell r="E22297">
            <v>152540300217</v>
          </cell>
          <cell r="F22297" t="str">
            <v xml:space="preserve">Elaborar una caracterización y/o diagnóstico, para determinar las necesidades de construcción, mejoramiento y/o ampliación de la infraestructura educativa requerida por las instituciones educativas y sus centros asociados del municipio de Policarpa, Nariño. </v>
          </cell>
        </row>
        <row r="22298">
          <cell r="E22298">
            <v>152540300218</v>
          </cell>
          <cell r="F22298" t="str">
            <v>Actualizar e implementar la política pública del Plan de Desarrollo Educativo Municipal de Policarpa, Nariño.</v>
          </cell>
        </row>
        <row r="22299">
          <cell r="E22299">
            <v>152540300219</v>
          </cell>
          <cell r="F22299" t="str">
            <v>Realizar estudios de prefactibilidad y construcción de una sede del SENA en el municipio de Policarpa Nariño, para beneficiar a los municipios que conforman la subregión de la cordillera del pacífico nariñense.</v>
          </cell>
        </row>
        <row r="22300">
          <cell r="E22300">
            <v>152540300220</v>
          </cell>
          <cell r="F22300" t="str">
            <v>Realizar estudios, diseños y construcción de baterías sanitarias en los Centros Educativos de los Consejos Menores de Santa Rosa y Sánchez del municipio de Policarpa, Nariño.</v>
          </cell>
        </row>
        <row r="22301">
          <cell r="E22301">
            <v>152540300221</v>
          </cell>
          <cell r="F22301" t="str">
            <v>Implementar un programa integral que fortalezca la cultura y el arte en las Instituciones y Centros Educativos del municipio de Policarpa, Nariño .</v>
          </cell>
        </row>
        <row r="22302">
          <cell r="E22302">
            <v>1052079289405</v>
          </cell>
          <cell r="F22302" t="str">
            <v>Gestionar ante los entes competentes la implementación de una institución de educación superior indígena Awa en el municipio de Barbacoas Nariño, y resguardos indígenas.</v>
          </cell>
        </row>
        <row r="22303">
          <cell r="E22303">
            <v>1052079289455</v>
          </cell>
          <cell r="F22303" t="str">
            <v>Construir escenarios de recreación y deporte en el casco urbano y zona rural del municipio de Barbacoas Nariño</v>
          </cell>
        </row>
        <row r="22304">
          <cell r="E22304">
            <v>1052079289467</v>
          </cell>
          <cell r="F22304" t="str">
            <v>Mejorar la infraestructura física de los establecimientos educativos del municipio de Barbacoas.</v>
          </cell>
        </row>
        <row r="22305">
          <cell r="E22305">
            <v>1052079289485</v>
          </cell>
          <cell r="F22305" t="str">
            <v>Gestionar  recursos necesarios para la formulación e implementación la cátedra de igualdad de género en los establecimientos educativos de los Consejos comunitarios, Asojuntas, Resguardos indigenas Awá y el casco urbano del municipio de Barbacoas</v>
          </cell>
        </row>
        <row r="22306">
          <cell r="E22306">
            <v>1052079289509</v>
          </cell>
          <cell r="F22306" t="str">
            <v xml:space="preserve">Garantizar el acceso a educación técnica, tecnológica y profesional de la población de los Consejos comunitarios, Asojuntas, Cabildos y Resguardos indigenas Awa;  y zona urbana del municipio de Barbacoas </v>
          </cell>
        </row>
        <row r="22307">
          <cell r="E22307">
            <v>1052079289528</v>
          </cell>
          <cell r="F22307" t="str">
            <v>Implementar el programa de educación por ciclos para adultos y jovenes en edades extra escolar (decreto 3011) en los Consejos comunitarios, Asojuntas, Resguardos y cabildos indigenas Awá del municpio de Barbacoas</v>
          </cell>
        </row>
        <row r="22308">
          <cell r="E22308">
            <v>1052079289531</v>
          </cell>
          <cell r="F22308" t="str">
            <v>Gestionar la construcción de una seccional del SENA en el municipio de Barbacoas, con oferta educativa pertinente en formación técnica, tecnológica y profesional .</v>
          </cell>
        </row>
        <row r="22309">
          <cell r="E22309">
            <v>1052079289554</v>
          </cell>
          <cell r="F22309" t="str">
            <v>Gestionar la apertura de una seccional de la universidad nacional en el casco urbano del municipio de Barbacoas Nariño.</v>
          </cell>
        </row>
        <row r="22310">
          <cell r="E22310">
            <v>1052079289595</v>
          </cell>
          <cell r="F22310" t="str">
            <v>Construir aulas nuevas para los establecimientos educativos del municipio de Barbacoas, casco urbano, consejos comunitarios, resguardos y cabildos indigenas Awá y Asojuntas Via al Mar, segun estudios de necesidad y pertinencia.</v>
          </cell>
        </row>
        <row r="22311">
          <cell r="E22311">
            <v>1052079289650</v>
          </cell>
          <cell r="F22311" t="str">
            <v>Construir infraestructura física para el funcionamiento de escuelas culturales en Consejos comunitarios, casco urbano, Asojuntas y Resguardos indígenas Awá del municipio de Barbacoas</v>
          </cell>
        </row>
        <row r="22312">
          <cell r="E22312">
            <v>1052079289662</v>
          </cell>
          <cell r="F22312" t="str">
            <v>Construir bibliotecas o dispensarios de libros, según sea factible en los establecimientos educativos de los consejos comunitarios, Asojuntas, resguardos y cabildos indígenas Awá y el casco urbano del municipio de Barbacoas.</v>
          </cell>
        </row>
        <row r="22313">
          <cell r="E22313">
            <v>1052079289677</v>
          </cell>
          <cell r="F22313" t="str">
            <v>Crear escuelas culturales en el municipio de Barbacoas</v>
          </cell>
        </row>
        <row r="22314">
          <cell r="E22314">
            <v>1052079289732</v>
          </cell>
          <cell r="F22314" t="str">
            <v>Dotar de mobiliario, material didáctico, lúdico pedagógico, libros, equipos audiovisuales e implementos deportivos y culturales, los establecimientos educativos del municipio de barbacoas.</v>
          </cell>
        </row>
        <row r="22315">
          <cell r="E22315">
            <v>1052079289750</v>
          </cell>
          <cell r="F22315" t="str">
            <v>Construir infraestructura física para el funcionamiento de restaurantes y comedores para estudiantes  de la zona urbana y rural del municipio de Barbacoas</v>
          </cell>
        </row>
        <row r="22316">
          <cell r="E22316">
            <v>1052079289767</v>
          </cell>
          <cell r="F22316" t="str">
            <v>Diseñar e implementar un programa de formación en competencias básicas y fortalecimiento de capacidades como preparación para pruebas de evaluación y exámenes de admisión para la educación superior en los establecimientos educativos de Barbacoas Nariño.</v>
          </cell>
        </row>
        <row r="22317">
          <cell r="E22317">
            <v>1052079289958</v>
          </cell>
          <cell r="F22317" t="str">
            <v>Dotar de los implementos necesarios para el funcionamiento de los comedores  y restaurantes escolares de los establecimientos educativos urbanos y rurales del municipio de Barbacoas.</v>
          </cell>
        </row>
        <row r="22318">
          <cell r="E22318">
            <v>1052079289982</v>
          </cell>
          <cell r="F22318" t="str">
            <v>Construir  centros de desarrollo infantil en los consejos comunitarios, Asojuntas, resguardos y cabildos indígenas Awá y el casco urbano del municipio de Barbacoas Nariño. según estudios de necesidad y pertinencia.</v>
          </cell>
        </row>
        <row r="22319">
          <cell r="E22319">
            <v>1052079289998</v>
          </cell>
          <cell r="F22319" t="str">
            <v>Gestionar  las resoluciones y licencias de funcionamiento para educación básica secundaria y media en los establecimientos educativos rurales del municipio de Barbacoas</v>
          </cell>
        </row>
        <row r="22320">
          <cell r="E22320">
            <v>1052079290024</v>
          </cell>
          <cell r="F22320" t="str">
            <v>Construir casas albergues para estudiantes de veredas apartadas en los establecimientos educativos urbanos y rurales del municipio de Barbacoas Nariño, según estudios de necesidad y pertinencia.</v>
          </cell>
        </row>
        <row r="22321">
          <cell r="E22321">
            <v>1052079290041</v>
          </cell>
          <cell r="F22321" t="str">
            <v xml:space="preserve">Garantizar los recursos necesarios para brindar a los estudiantes de los establecimientos educativos urbanos y rurales del municipio de Barbacoas el  servicio de transporte escolar. </v>
          </cell>
        </row>
        <row r="22322">
          <cell r="E22322">
            <v>1052079290057</v>
          </cell>
          <cell r="F22322" t="str">
            <v>Capacitar a las madres comunitarias y todo el personal que trabaja en la atención integral a la primera infancia en el municipio de Barbacoas, Nariño.</v>
          </cell>
        </row>
        <row r="22323">
          <cell r="E22323">
            <v>1052079290076</v>
          </cell>
          <cell r="F22323" t="str">
            <v>Implementar el programa de escuelas de padres en cada uno de los Establecimientos Educativos de los Consejos comunitarios, Asojuntas Cabildos y Resguardos indígenas Awá y el casco urbano del municipio de Barbacoas</v>
          </cell>
        </row>
        <row r="22324">
          <cell r="E22324">
            <v>1052079290088</v>
          </cell>
          <cell r="F22324" t="str">
            <v>Construir laboratorios de física y química en las instituciones educativas  del municipio de Barbacoas</v>
          </cell>
        </row>
        <row r="22325">
          <cell r="E22325">
            <v>1052079290132</v>
          </cell>
          <cell r="F22325" t="str">
            <v>Gestionar la ampliación de la planta de docentes que prestan sus servicios en los establecimientos educativos de la zona urbana y rural del municipio de Barbacoas, según estudios de necesidad.</v>
          </cell>
        </row>
        <row r="22326">
          <cell r="E22326">
            <v>1052079290153</v>
          </cell>
          <cell r="F22326" t="str">
            <v>Gestionar los recursos para investigación, diseño y publicación de guías integradas de aprendizaje propio y pertinente de las comunidades afros, indígenas y campesinas del municipio de Barbacoas</v>
          </cell>
        </row>
        <row r="22327">
          <cell r="E22327">
            <v>1052079290228</v>
          </cell>
          <cell r="F22327" t="str">
            <v>Gestionar programas para prevenir la deserción escolar en la zona rural y urbana del municipio de Barbacoas Nariño</v>
          </cell>
        </row>
        <row r="22328">
          <cell r="E22328">
            <v>1052079290234</v>
          </cell>
          <cell r="F22328" t="str">
            <v>Diseñar un programa de formación lingüística para ser implementado en los establecimientos educativos del municipio de Barbacoas</v>
          </cell>
        </row>
        <row r="22329">
          <cell r="E22329">
            <v>1052079290239</v>
          </cell>
          <cell r="F22329" t="str">
            <v>Gestionar los recursos necesarios para la resignificacion de PEI a PEC y la implementacion de los mismos en los establecimientos educativos de Barbacoas Nariño.</v>
          </cell>
        </row>
        <row r="22330">
          <cell r="E22330">
            <v>1052079290251</v>
          </cell>
          <cell r="F22330" t="str">
            <v>Reglamentar e implementar Política Pública para la educación propia de las comunidades negras (PRETAN) y del sistema educativo indígena propio, Decreto 1953 de 2014 (SIP) en el municipio de Barbacoas Nariño</v>
          </cell>
        </row>
        <row r="22331">
          <cell r="E22331">
            <v>1052079290266</v>
          </cell>
          <cell r="F22331" t="str">
            <v>Garantizar el derecho a la alimentación escolar en todos los establecimientos educativos del municipio de Barbacoas</v>
          </cell>
        </row>
        <row r="22332">
          <cell r="E22332">
            <v>1052079290279</v>
          </cell>
          <cell r="F22332" t="str">
            <v>Construir salas de informatica para los establecimientos educativos de la zona urbana y rural del municipio de Barbacoas Nariño.</v>
          </cell>
        </row>
        <row r="22333">
          <cell r="E22333">
            <v>1052079290314</v>
          </cell>
          <cell r="F22333" t="str">
            <v>Dotar de mobiliarios, computadores, equipos audiovisuales, equipos tecnológicos, material didácticos y todo lo necesario para el correcto funcionamiento de las salas de informáticas delos establecimientos educativos de  Barbacoas Nariño.</v>
          </cell>
        </row>
        <row r="22334">
          <cell r="E22334">
            <v>1052079290323</v>
          </cell>
          <cell r="F22334" t="str">
            <v>Construir parques infantiles para la recreación de niños y niñas en la zona urbana y rural del municipio de Barbacoas Nariño, según estudios de necesidad y pertinencia.</v>
          </cell>
        </row>
        <row r="22335">
          <cell r="E22335">
            <v>1052079290351</v>
          </cell>
          <cell r="F22335" t="str">
            <v>Dotar a los Centros de desarrollo infantil modalidad institucional y a las madres comunitarias de la zona rural y urbana del municipio de Barbacoas Nariño, según estudios de necesidad y pertinencia</v>
          </cell>
        </row>
        <row r="22336">
          <cell r="E22336">
            <v>1052079290382</v>
          </cell>
          <cell r="F22336" t="str">
            <v>Gestionar la implementacion de un programa de capacitación a docentes en temas de atención a niños con capacidades especiales en el municipio de Barbacoas Nariño.</v>
          </cell>
        </row>
        <row r="22337">
          <cell r="E22337">
            <v>1052250264570</v>
          </cell>
          <cell r="F22337" t="str">
            <v>Fortalecimiento para el desarrollo de la lengua Sia de las comunidades indígenas Eperara Siapidaara en el municipio de El Charco, Nariño.</v>
          </cell>
        </row>
        <row r="22338">
          <cell r="E22338">
            <v>1052250264571</v>
          </cell>
          <cell r="F22338" t="str">
            <v>Fortalecer el Desarrollo de competencias básicas en los estudiantes del municipio de El Charco, Nariño.</v>
          </cell>
        </row>
        <row r="22339">
          <cell r="E22339">
            <v>1052250264573</v>
          </cell>
          <cell r="F22339" t="str">
            <v>Nombrar Docentes Orientadores para  el Municipio de El Charco.</v>
          </cell>
        </row>
        <row r="22340">
          <cell r="E22340">
            <v>1052250264598</v>
          </cell>
          <cell r="F22340" t="str">
            <v>Construcción de centro educativo para las veredas pertenecientes al consejo comunitario menor El Desplayado  de COPDICON.</v>
          </cell>
        </row>
        <row r="22341">
          <cell r="E22341">
            <v>1052250264621</v>
          </cell>
          <cell r="F22341" t="str">
            <v>Revisión de viabilidad e implementacion de media técnica en los establecimientos educativos en los que sea pertinentes, en el municipio de El Charco.</v>
          </cell>
        </row>
        <row r="22342">
          <cell r="E22342">
            <v>1052250264636</v>
          </cell>
          <cell r="F22342" t="str">
            <v>Promover la cultura ancestral a través de procesos de formación para el rescate de la cultura tradicional en el municipio de El Charco, Nariño</v>
          </cell>
        </row>
        <row r="22343">
          <cell r="E22343">
            <v>1052250264726</v>
          </cell>
          <cell r="F22343" t="str">
            <v>Nombramiento de docentes en propiedad del municipio de El Charco.</v>
          </cell>
        </row>
        <row r="22344">
          <cell r="E22344">
            <v>1052250264731</v>
          </cell>
          <cell r="F22344" t="str">
            <v>Abrir Educación Media en sedes de los establecimientos educativos  del Municipio de El Charco.</v>
          </cell>
        </row>
        <row r="22345">
          <cell r="E22345">
            <v>1052250264735</v>
          </cell>
          <cell r="F22345" t="str">
            <v>Brindar capacitación a docentes del municipio de El Charco.</v>
          </cell>
        </row>
        <row r="22346">
          <cell r="E22346">
            <v>1052250264742</v>
          </cell>
          <cell r="F22346" t="str">
            <v>Capacitar al personal que trabaja con la primera infancia en las diferentes modalidades del municipio de El Charco. (madres comunitarias, personal CDI, modalidad Familiar y modalidad Propia)</v>
          </cell>
        </row>
        <row r="22347">
          <cell r="E22347">
            <v>1052250264749</v>
          </cell>
          <cell r="F22347" t="str">
            <v>Construir Albergue para los estudiantes de los resguardos indígenas del municipio El Charco, Nariño.</v>
          </cell>
        </row>
        <row r="22348">
          <cell r="E22348">
            <v>1052250264751</v>
          </cell>
          <cell r="F22348" t="str">
            <v>Construir Albergue para los estudiantes de la zona rural del municipio del Charco.</v>
          </cell>
        </row>
        <row r="22349">
          <cell r="E22349">
            <v>1052250264752</v>
          </cell>
          <cell r="F22349" t="str">
            <v>Apertura de la Básica Secundaria en Centros Educativos del municipio de el Charco.</v>
          </cell>
        </row>
        <row r="22350">
          <cell r="E22350">
            <v>1052250264759</v>
          </cell>
          <cell r="F22350" t="str">
            <v>Construir habitación para docentes en las sedes educativas de la zona rural del municipio de El Charco.</v>
          </cell>
        </row>
        <row r="22351">
          <cell r="E22351">
            <v>1052250264760</v>
          </cell>
          <cell r="F22351" t="str">
            <v>Construcción de CDI y revisión del modelo de atención en el área urbana del municipio de El Charco.</v>
          </cell>
        </row>
        <row r="22352">
          <cell r="E22352">
            <v>1052250264761</v>
          </cell>
          <cell r="F22352" t="str">
            <v>Garantizar la atención Integral a la primera infancia en la modalidad pertinente para el municipio del El Charco.( rural y urbano)</v>
          </cell>
        </row>
        <row r="22353">
          <cell r="E22353">
            <v>1052250264762</v>
          </cell>
          <cell r="F22353" t="str">
            <v>Construir escenarios deportivos para la recreación y practica de deporte que permita el buen uso del tiempo libre en las veredas del Municipio de El Charco</v>
          </cell>
        </row>
        <row r="22354">
          <cell r="E22354">
            <v>1052250264763</v>
          </cell>
          <cell r="F22354" t="str">
            <v>Construcción de Aulas Nuevas en los Establecimientos Educativos que lo requieran, en el municipio de El Charco.</v>
          </cell>
        </row>
        <row r="22355">
          <cell r="E22355">
            <v>1052250264764</v>
          </cell>
          <cell r="F22355" t="str">
            <v xml:space="preserve">Apertura de Establecimiento Educativo Indígena para el pueblo Eperara Siapidaraá </v>
          </cell>
        </row>
        <row r="22356">
          <cell r="E22356">
            <v>1052250264766</v>
          </cell>
          <cell r="F22356" t="str">
            <v>Construir Aulas Múltuples de los establecimientos educativos  de la zona rural del Municipio del Charco.</v>
          </cell>
        </row>
        <row r="22357">
          <cell r="E22357">
            <v>1052250264768</v>
          </cell>
          <cell r="F22357" t="str">
            <v>Apertura de Programas de Educación Superior en el Municipio del Charco.</v>
          </cell>
        </row>
        <row r="22358">
          <cell r="E22358">
            <v>1052250264770</v>
          </cell>
          <cell r="F22358" t="str">
            <v>Apertura Sede SENA en el Municipio del Charco.</v>
          </cell>
        </row>
        <row r="22359">
          <cell r="E22359">
            <v>1052250264771</v>
          </cell>
          <cell r="F22359" t="str">
            <v>Implementar un programa de formación deportiva para la población del municipio del Charco.</v>
          </cell>
        </row>
        <row r="22360">
          <cell r="E22360">
            <v>1052250264772</v>
          </cell>
          <cell r="F22360" t="str">
            <v>Diseño e implementación de modelo indígena propio del Municipio del Charco.</v>
          </cell>
        </row>
        <row r="22361">
          <cell r="E22361">
            <v>1052250264773</v>
          </cell>
          <cell r="F22361" t="str">
            <v>Construir e implementar el (proyecto educativo comunitario PEC) en los Establecimientos Educativos de los grupos étnicos del Municipio del Charco.</v>
          </cell>
        </row>
        <row r="22362">
          <cell r="E22362">
            <v>1052250264774</v>
          </cell>
          <cell r="F22362" t="str">
            <v>Implementar la Jornada única en los establecimientos educativos del municipio de El Charco.</v>
          </cell>
        </row>
        <row r="22363">
          <cell r="E22363">
            <v>1052250264777</v>
          </cell>
          <cell r="F22363" t="str">
            <v xml:space="preserve">Implementar la modalidad propia en la Educación Inicial a la Primera Infancia de acuerdo a usos costumbres y cosmovisión de los grupos étincos afro e indigena </v>
          </cell>
        </row>
        <row r="22364">
          <cell r="E22364">
            <v>1052250264778</v>
          </cell>
          <cell r="F22364" t="str">
            <v>Garantizar el seguro estudiantil de la población escolar matriculada en los establecimientos educativos del municipio del Charco.</v>
          </cell>
        </row>
        <row r="22365">
          <cell r="E22365">
            <v>1052250264780</v>
          </cell>
          <cell r="F22365" t="str">
            <v xml:space="preserve">Implementar el Transporte Escolar para los estudiantes de los Establecimientos educativos del municipio de El Charco,de manera oportuna, pertinente y de calidad.  </v>
          </cell>
        </row>
        <row r="22366">
          <cell r="E22366">
            <v>1052250264783</v>
          </cell>
          <cell r="F22366" t="str">
            <v>Construir Restaurante Escolar en  los establecimientos educativos de la zona rural del Municipio del Charco.</v>
          </cell>
        </row>
        <row r="22367">
          <cell r="E22367">
            <v>1052250264788</v>
          </cell>
          <cell r="F22367" t="str">
            <v>Implementar programas de Formación para el trabajo y el desarrollo humano priorizando la oferta con enfoque de género para el municipio de El Charco.</v>
          </cell>
        </row>
        <row r="22368">
          <cell r="E22368">
            <v>1052250264790</v>
          </cell>
          <cell r="F22368" t="str">
            <v>Dotación para las diferentes modalidades de atención integral para la primera infancia a los hogares comunitarios en la zona rural del Municipio.</v>
          </cell>
        </row>
        <row r="22369">
          <cell r="E22369">
            <v>1052250264793</v>
          </cell>
          <cell r="F22369" t="str">
            <v xml:space="preserve">Implementar un programa de formación cultural para la población del municipio del Charco, priorizando la población victima. </v>
          </cell>
        </row>
        <row r="22370">
          <cell r="E22370">
            <v>1052250264795</v>
          </cell>
          <cell r="F22370" t="str">
            <v>Fortalecer la escuela de padres en los establecimientos educativos de el municipio de El Charco</v>
          </cell>
        </row>
        <row r="22371">
          <cell r="E22371">
            <v>1052250264797</v>
          </cell>
          <cell r="F22371" t="str">
            <v xml:space="preserve">Mejoramiento de los hogares comunitarios de las zonas rurales en el municipio de el Charco Nariño. </v>
          </cell>
        </row>
        <row r="22372">
          <cell r="E22372">
            <v>1052250264798</v>
          </cell>
          <cell r="F22372" t="str">
            <v xml:space="preserve">Implementación de la Cátedra de Paz en los establecimientos educativos del municipio del Charco </v>
          </cell>
        </row>
        <row r="22373">
          <cell r="E22373">
            <v>1052250264801</v>
          </cell>
          <cell r="F22373" t="str">
            <v>Implementar Programas de Alfabetización en el municipio de El Charco</v>
          </cell>
        </row>
        <row r="22374">
          <cell r="E22374">
            <v>1052250264803</v>
          </cell>
          <cell r="F22374" t="str">
            <v xml:space="preserve">Implementar programas educativos por Ciclos para jóvenes y adultos en El Municipio de El Charco </v>
          </cell>
        </row>
        <row r="22375">
          <cell r="E22375">
            <v>1052250264806</v>
          </cell>
          <cell r="F22375" t="str">
            <v>Construir espacios de Recreación y Deporte en  los Establecimientos Educativos de la zona rural del Municipio del Charco.</v>
          </cell>
        </row>
        <row r="22376">
          <cell r="E22376">
            <v>1052250264809</v>
          </cell>
          <cell r="F22376" t="str">
            <v>Implementar el Programa de Alimentación Escolar con enfoque étnico en las instituciones educativas del municipio de El Charco.</v>
          </cell>
        </row>
        <row r="22377">
          <cell r="E22377">
            <v>1052250264811</v>
          </cell>
          <cell r="F22377" t="str">
            <v>Implementar programas de Becas, Creditos condonables y subsidio de sostenimiento para la población del Municipio del Charco</v>
          </cell>
        </row>
        <row r="22378">
          <cell r="E22378">
            <v>1052250264813</v>
          </cell>
          <cell r="F22378" t="str">
            <v>Construir unidades sanitarias en  los Establecimientos Educativos de la zona rural del Municipio del Charco.</v>
          </cell>
        </row>
        <row r="22379">
          <cell r="E22379">
            <v>1052250264815</v>
          </cell>
          <cell r="F22379" t="str">
            <v xml:space="preserve">Gestionar condiciones laborales dignas para la vinculación de las manipuladoras de alimentos del municipio de El Charco.  </v>
          </cell>
        </row>
        <row r="22380">
          <cell r="E22380">
            <v>1052250264817</v>
          </cell>
          <cell r="F22380" t="str">
            <v>Construir  Aula de Sistemas de los Establecimientos Educativo de la zona rural del Municipio del Charco.</v>
          </cell>
        </row>
        <row r="22381">
          <cell r="E22381">
            <v>1052250264818</v>
          </cell>
          <cell r="F22381" t="str">
            <v>Construir  Biblioteca en los Establecimientos Educativos  de la zona rural del Municipio del Charco.</v>
          </cell>
        </row>
        <row r="22382">
          <cell r="E22382">
            <v>1052250264819</v>
          </cell>
          <cell r="F22382" t="str">
            <v xml:space="preserve">Mejorar la infraestructura educativa existente en el Municipio del Charco </v>
          </cell>
        </row>
        <row r="22383">
          <cell r="E22383">
            <v>1052250264821</v>
          </cell>
          <cell r="F22383" t="str">
            <v>Construcción de establecimientos  educativos ( según se que lo requieran) en el municipio de El Charco.</v>
          </cell>
        </row>
        <row r="22384">
          <cell r="E22384">
            <v>1052250264871</v>
          </cell>
          <cell r="F22384" t="str">
            <v>Ejecutar un programa de educación ambiental en el municipio de El Charco Nariño.</v>
          </cell>
        </row>
        <row r="22385">
          <cell r="E22385">
            <v>1052390270012</v>
          </cell>
          <cell r="F22385" t="str">
            <v>Diseñar e implementar currículo propio indígena para la comunidad indigena Eperaaraa Siapidaara del municipio de La Tola</v>
          </cell>
        </row>
        <row r="22386">
          <cell r="E22386">
            <v>1052390270031</v>
          </cell>
          <cell r="F22386" t="str">
            <v>Ampliación de la planta física de  sede principal de la Institución Educativa Sofonía yacup de La Tola, que permita integrar  las sedes Rosa Mística y López Rodriguez.</v>
          </cell>
        </row>
        <row r="22387">
          <cell r="E22387">
            <v>1052390270069</v>
          </cell>
          <cell r="F22387" t="str">
            <v>Mejorar la infraestructura educativa existente en la zona urbana y rural del Municipio de La Tola, según pertinencia.</v>
          </cell>
        </row>
        <row r="22388">
          <cell r="E22388">
            <v>1052390270075</v>
          </cell>
          <cell r="F22388" t="str">
            <v>Construir infraestructura para las instituciones Educativas San Pablo de la Mar y Arca de Noé del municipio de La Tola Nariño</v>
          </cell>
        </row>
        <row r="22389">
          <cell r="E22389">
            <v>1052390270082</v>
          </cell>
          <cell r="F22389" t="str">
            <v>Construcción Aulas Nuevas en Establecimientos educativos de la zona rural  del Municipio de La Tola, según pertinencia</v>
          </cell>
        </row>
        <row r="22390">
          <cell r="E22390">
            <v>1052390270093</v>
          </cell>
          <cell r="F22390" t="str">
            <v>Construir  Aula de Sistemas de los establecimientos educativos de la zona  urbana y rural del Municipio de de La Tola, según pertinencia</v>
          </cell>
        </row>
        <row r="22391">
          <cell r="E22391">
            <v>1052390270098</v>
          </cell>
          <cell r="F22391" t="str">
            <v>Dotar de materiales y equipos los establecimientos Educativos de La Tola</v>
          </cell>
        </row>
        <row r="22392">
          <cell r="E22392">
            <v>1052390270109</v>
          </cell>
          <cell r="F22392" t="str">
            <v>Construir Restaurantes y comedores Escolares en los establecimientos educativos de la zona urbana y rural del municipio de La Tola</v>
          </cell>
        </row>
        <row r="22393">
          <cell r="E22393">
            <v>1052390270114</v>
          </cell>
          <cell r="F22393" t="str">
            <v>construir  Bibliotecas de los Establecimientos Educativos de la zona rural del Municipio  de La Tola, según pertinencia.</v>
          </cell>
        </row>
        <row r="22394">
          <cell r="E22394">
            <v>1052390270121</v>
          </cell>
          <cell r="F22394" t="str">
            <v>Dotar Bibliotecas de los Establecimientos Educativos de la zona rural del Municipio  de La Tola, según pertinencia.</v>
          </cell>
        </row>
        <row r="22395">
          <cell r="E22395">
            <v>1052390270131</v>
          </cell>
          <cell r="F22395" t="str">
            <v>Construir Aulas Múltiples de los establecimientos educativos de la zona  urbana y rural del Municipio de La Tola, según pertinencia</v>
          </cell>
        </row>
        <row r="22396">
          <cell r="E22396">
            <v>1052390270183</v>
          </cell>
          <cell r="F22396" t="str">
            <v>Construir escenarios deportivos para la recreación y practica de deporte que permita el buen uso del tiempo libre en casco urbano y las veredas del Municipio de La Tola, según pertinencia</v>
          </cell>
        </row>
        <row r="22397">
          <cell r="E22397">
            <v>1052390270215</v>
          </cell>
          <cell r="F22397" t="str">
            <v>Reubicar el CDI nuevo amanecer del casco urbano del municipio de La Tola</v>
          </cell>
        </row>
        <row r="22398">
          <cell r="E22398">
            <v>1052390270222</v>
          </cell>
          <cell r="F22398" t="str">
            <v>Construir parques infantiles en la zona urbana y rural del municipio de LA TOLA de según pertinente</v>
          </cell>
        </row>
        <row r="22399">
          <cell r="E22399">
            <v>1052390270226</v>
          </cell>
          <cell r="F22399" t="str">
            <v xml:space="preserve">Diseñar e implementar programas para disminuir la deserción escolar en los establecimientos educativos urbanos y rurales del municipio de La Tola, Departamento de Nariño.  </v>
          </cell>
        </row>
        <row r="22400">
          <cell r="E22400">
            <v>1052390270228</v>
          </cell>
          <cell r="F22400" t="str">
            <v>Diseñar y ejeccutar un programa etnolingüístico para fortalecer la lengua materna del pueblo Eperara Siapidaraá del municipio de La Tola, Departamento de Nariño.</v>
          </cell>
        </row>
        <row r="22401">
          <cell r="E22401">
            <v>1052390270229</v>
          </cell>
          <cell r="F22401" t="str">
            <v>Realizar estudios, diseños y construcción de una Casa Cultural en la vereda Amarales, Consejo Comunitario Punta Mulatos del Municipio de la Tola Nariño, departamento de Nariño</v>
          </cell>
        </row>
        <row r="22402">
          <cell r="E22402">
            <v>1052390270236</v>
          </cell>
          <cell r="F22402" t="str">
            <v>Implementar el Programa de Alimentación Escolar con enfoque étnico en todos los establecimientos educativos del  municipio de La Tola</v>
          </cell>
        </row>
        <row r="22403">
          <cell r="E22403">
            <v>1052390270238</v>
          </cell>
          <cell r="F22403" t="str">
            <v>Dotar con instrumentos musicales y mobiliario a la Casa de la Cultura de la vereda Amarales del Consejo Comunitario Punta Mulatos del Municipio de La Tola, departamento de Nariño.</v>
          </cell>
        </row>
        <row r="22404">
          <cell r="E22404">
            <v>1052390270248</v>
          </cell>
          <cell r="F22404" t="str">
            <v>Diseñar e implementar estrategias para la recuperación y fortalecimiento de la lengua materna del Pueblo Eperara Siapidaraá en el Municipio de La Tola, departamento de Nariño.</v>
          </cell>
        </row>
        <row r="22405">
          <cell r="E22405">
            <v>1052390270249</v>
          </cell>
          <cell r="F22405" t="str">
            <v>Nombramiento de Docentes en propiedad para el municipio de La Tola</v>
          </cell>
        </row>
        <row r="22406">
          <cell r="E22406">
            <v>1052390270256</v>
          </cell>
          <cell r="F22406" t="str">
            <v xml:space="preserve">Implementar un Programa de Alfabetización de Adultos en el municipio de La Tola, Departamento de Nariño. </v>
          </cell>
        </row>
        <row r="22407">
          <cell r="E22407">
            <v>1052390270270</v>
          </cell>
          <cell r="F22407" t="str">
            <v>Implementar Escuelas de Padres en los establecimientos educativos del municipio de La Tola, Departamento de Nariño, según pertinencia.</v>
          </cell>
        </row>
        <row r="22408">
          <cell r="E22408">
            <v>1052390270271</v>
          </cell>
          <cell r="F22408" t="str">
            <v>Capacitar al Talento Humano que trabaja con la primera infancia (madres comunitarias, personal CDI y otros) del municipio de la Tola</v>
          </cell>
        </row>
        <row r="22409">
          <cell r="E22409">
            <v>1052390270278</v>
          </cell>
          <cell r="F22409" t="str">
            <v>Brindar capacitación a Docentes de la zona urbana  rural del Municipio de La Tola</v>
          </cell>
        </row>
        <row r="22410">
          <cell r="E22410">
            <v>1052390270282</v>
          </cell>
          <cell r="F22410" t="str">
            <v>Mejorar los escenarios deportivos existentes para la recreación y practica de deporte que permite el buen uso del tiempo libre en casco urbano y las veredas del Municipio de La Tola</v>
          </cell>
        </row>
        <row r="22411">
          <cell r="E22411">
            <v>1052390270287</v>
          </cell>
          <cell r="F22411" t="str">
            <v>Nombrar Docentes Orientadores para el Municipio de La Tola</v>
          </cell>
        </row>
        <row r="22412">
          <cell r="E22412">
            <v>1052390270289</v>
          </cell>
          <cell r="F22412" t="str">
            <v xml:space="preserve">Implementar el modelo étnoeducativo  de las comunidades negras de Nariño PRETAN en las Instituciones y Centros Educativos del municipio de La Tola, Departamento de Nariño.  </v>
          </cell>
        </row>
        <row r="22413">
          <cell r="E22413">
            <v>1052390270293</v>
          </cell>
          <cell r="F22413" t="str">
            <v>Construir, reglamentar  e implementar el PEC (proyecto educativo comunitario) de los Establecimientos Educativos Afros e Indígenas del Municipio de La Tola</v>
          </cell>
        </row>
        <row r="22414">
          <cell r="E22414">
            <v>1052390270303</v>
          </cell>
          <cell r="F22414" t="str">
            <v>Garantizar el transporte escolar en todos los establecimientos educativos del municipio de La Tola según estudios de necesidad y pertinencia</v>
          </cell>
        </row>
        <row r="22415">
          <cell r="E22415">
            <v>1052390270304</v>
          </cell>
          <cell r="F22415" t="str">
            <v>Garantizar el seguro estudiantil de la población escolar matriculada en la zona urbana y rural del municipio de La Tola</v>
          </cell>
        </row>
        <row r="22416">
          <cell r="E22416">
            <v>1052390270314</v>
          </cell>
          <cell r="F22416" t="str">
            <v>Construir a pertinencia, albergue en la zona urbana y rural para los estudiantes foráneos del municipio de La Tola</v>
          </cell>
        </row>
        <row r="22417">
          <cell r="E22417">
            <v>1052390270321</v>
          </cell>
          <cell r="F22417" t="str">
            <v>Implementar escuela de formación cultural en la zona urbana y rural del municipio La Tola</v>
          </cell>
        </row>
        <row r="22418">
          <cell r="E22418">
            <v>1052390270323</v>
          </cell>
          <cell r="F22418" t="str">
            <v>Apertura de Media Técnica pertinente en las Instituciones Educativas de La Tola</v>
          </cell>
        </row>
        <row r="22419">
          <cell r="E22419">
            <v>1052390270326</v>
          </cell>
          <cell r="F22419" t="str">
            <v>Apertura de Programas de Educación Superior en el Municipio de La Tola</v>
          </cell>
        </row>
        <row r="22420">
          <cell r="E22420">
            <v>1052390270330</v>
          </cell>
          <cell r="F22420" t="str">
            <v>Implementar escuelas de formación para la practica y entrenamiento deportivo en el municipio de La Tola, según pertinencia</v>
          </cell>
        </row>
        <row r="22421">
          <cell r="E22421">
            <v>1052390270331</v>
          </cell>
          <cell r="F22421" t="str">
            <v>Fortalecer el Desarrollo de competencias básicas en los estudiantes del municipio de La Tola</v>
          </cell>
        </row>
        <row r="22422">
          <cell r="E22422">
            <v>1052390270342</v>
          </cell>
          <cell r="F22422" t="str">
            <v xml:space="preserve">Otorgar becas de educación superior y créditos condonables a los bachilleres del municipio de La Tola, en diferentes disciplinas académicas   </v>
          </cell>
        </row>
        <row r="22423">
          <cell r="E22423">
            <v>1052390270345</v>
          </cell>
          <cell r="F22423" t="str">
            <v>Implementar una cátedra en los establecimientos educativos del municipio de La Tola para el tratamiento y manejo de los residuos sólidos</v>
          </cell>
        </row>
        <row r="22424">
          <cell r="E22424">
            <v>1052390270353</v>
          </cell>
          <cell r="F22424" t="str">
            <v>Dotar a los hogares comunitarios del municipio de La Tola</v>
          </cell>
        </row>
        <row r="22425">
          <cell r="E22425">
            <v>1052390270360</v>
          </cell>
          <cell r="F22425" t="str">
            <v>Construir casa de maestro en las sedes educativas de la ruralidad dispersa del municipio de La Tola</v>
          </cell>
        </row>
        <row r="22426">
          <cell r="E22426">
            <v>1052390270374</v>
          </cell>
          <cell r="F22426" t="str">
            <v>Formular e implementar un programa de competencias académicas  y olimpiadas del saber en los establecimientos educativos del municipio de La Tola</v>
          </cell>
        </row>
        <row r="22427">
          <cell r="E22427">
            <v>1052427285993</v>
          </cell>
          <cell r="F22427" t="str">
            <v>Implementar de manera efectiva la Cátedra de Paz, Reconciliación y Convivencia  con enfoque etnico y territorial, en las Instituciones Educativas del Municipio de Magüi Payán, departamento de Nariño.</v>
          </cell>
        </row>
        <row r="22428">
          <cell r="E22428">
            <v>1052427286008</v>
          </cell>
          <cell r="F22428" t="str">
            <v>Ampliación planta docente para alfabetización y formación de adultos en el municipio Maguí Payán</v>
          </cell>
        </row>
        <row r="22429">
          <cell r="E22429">
            <v>1052427286011</v>
          </cell>
          <cell r="F22429" t="str">
            <v>Gestionar los recursos necesarios para la estructuración e  implementación de un programa de capacitación en prácticas tradicionales y  ancestrales en el municipio de Maguí Payán</v>
          </cell>
        </row>
        <row r="22430">
          <cell r="E22430">
            <v>1052427286013</v>
          </cell>
          <cell r="F22430" t="str">
            <v>Dotar del servicio de transporte escolar integral a todos los establecimientos educativos del municipio de Maguí Payán</v>
          </cell>
        </row>
        <row r="22431">
          <cell r="E22431">
            <v>1052427286015</v>
          </cell>
          <cell r="F22431" t="str">
            <v>Construir escenarios para recreación y prácticas deportivas en el municipio de Maguí Payán</v>
          </cell>
        </row>
        <row r="22432">
          <cell r="E22432">
            <v>1052427286017</v>
          </cell>
          <cell r="F22432" t="str">
            <v xml:space="preserve">Gestionar ante la secretaria de educacion departamental la licencia para ampliar a basica media y bachillerato los establecimientos educativos del municipio de Magúi Payan, según estudios de necesidad y cumplimiento de los requisitos exigidos. </v>
          </cell>
        </row>
        <row r="22433">
          <cell r="E22433">
            <v>1052427286019</v>
          </cell>
          <cell r="F22433" t="str">
            <v xml:space="preserve">Gestionar los recursos necesarios para crear una escuela de formación cultural en el municipio de Maguí Payán. </v>
          </cell>
        </row>
        <row r="22434">
          <cell r="E22434">
            <v>1052427286023</v>
          </cell>
          <cell r="F22434" t="str">
            <v>Dotación de implementos deportivos e instrumentos culturales para las prácticas en los diferentes escenarios del municipio de Maguí Payán</v>
          </cell>
        </row>
        <row r="22435">
          <cell r="E22435">
            <v>1052427286026</v>
          </cell>
          <cell r="F22435" t="str">
            <v>Construcción de infraestructura física para el funcionamiento de los restaurantes escolares en los establecimientos educativos del municipio de Maguí Payán</v>
          </cell>
        </row>
        <row r="22436">
          <cell r="E22436">
            <v>1052427286031</v>
          </cell>
          <cell r="F22436" t="str">
            <v>Dotar de los implementos necesarios para el funcionamiento de los restaurantes y  comedores escolares de los establecimientos educativos del municipio de Maguí Payán</v>
          </cell>
        </row>
        <row r="22437">
          <cell r="E22437">
            <v>1052427286035</v>
          </cell>
          <cell r="F22437" t="str">
            <v xml:space="preserve">Adecuación de la planta  física  de los establecimientos educativos rurales y urbanos del municipio de Maguí Payán </v>
          </cell>
        </row>
        <row r="22438">
          <cell r="E22438">
            <v>1052427286036</v>
          </cell>
          <cell r="F22438" t="str">
            <v>Construcción de infraestructura educativa nueva para los establecimientos educativos rurales del municipio de Maguí Payán, según necesidad de servicio .</v>
          </cell>
        </row>
        <row r="22439">
          <cell r="E22439">
            <v>1052427286041</v>
          </cell>
          <cell r="F22439" t="str">
            <v>Gestionar la contratación de instructores para la orientación y formación jóvenes promesas en diferentes disciplinas artísticas, culturales, deportivas y de nuevas tecnologías del municipio Maguí Payan.</v>
          </cell>
        </row>
        <row r="22440">
          <cell r="E22440">
            <v>1052427286046</v>
          </cell>
          <cell r="F22440" t="str">
            <v xml:space="preserve">Construir infraestructura educativa completa en las veredas Nansalví las Villas y Las Lajas para atender estudiantes de la zona rural del municipio de Maguí Payán </v>
          </cell>
        </row>
        <row r="22441">
          <cell r="E22441">
            <v>1052427286050</v>
          </cell>
          <cell r="F22441" t="str">
            <v>Actualizar de manera permanente a la planta de personal docente del municipio Maguí Payán en diferentes aspectos que fortalezca su ejercicio docente.</v>
          </cell>
        </row>
        <row r="22442">
          <cell r="E22442">
            <v>1052427286053</v>
          </cell>
          <cell r="F22442" t="str">
            <v>Gestionar recursos para la implementación del Proyecto etnoeducativo afronariñense PRETAN en los establecimientos educativos del municipio de Maguí  Payan</v>
          </cell>
        </row>
        <row r="22443">
          <cell r="E22443">
            <v>1052427286054</v>
          </cell>
          <cell r="F22443" t="str">
            <v>Construcción de auditorio múltiple para la Institución Educativa Eliseo Payán del municipio Maguí Payan</v>
          </cell>
        </row>
        <row r="22444">
          <cell r="E22444">
            <v>1052427286055</v>
          </cell>
          <cell r="F22444" t="str">
            <v>Capacitar de manera permanente a las madres comunitarias y personal contratado para atender a la población integral en primera infancia del municipio de Maguí Payán</v>
          </cell>
        </row>
        <row r="22445">
          <cell r="E22445">
            <v>1052427286059</v>
          </cell>
          <cell r="F22445" t="str">
            <v>Gestionar los recursos necesarios para implementar la resignificación de los PEI a PEC en el municipio de Maguí Payán</v>
          </cell>
        </row>
        <row r="22446">
          <cell r="E22446">
            <v>1052427286066</v>
          </cell>
          <cell r="F22446" t="str">
            <v>Formación técnica para mujeres cabezas de familia y víctimas de la violencia en Maguí Payán</v>
          </cell>
        </row>
        <row r="22447">
          <cell r="E22447">
            <v>1052427286076</v>
          </cell>
          <cell r="F22447" t="str">
            <v>Gestionar ante las autoridades competente convenio, recursos y herramientas para el fortalecimiento de modalidad tecnica agropecuaria de la institución educativa Eliseo Payan y sus centros asociados de la zona y rural del municipio de Magüi Payan.</v>
          </cell>
        </row>
        <row r="22448">
          <cell r="E22448">
            <v>1052427286078</v>
          </cell>
          <cell r="F22448" t="str">
            <v>Dotar los establecimientos educativos del la zona urbana y rural del municipio de Magüi Payan</v>
          </cell>
        </row>
        <row r="22449">
          <cell r="E22449">
            <v>1052427286081</v>
          </cell>
          <cell r="F22449" t="str">
            <v>Construccion de infraestructura para el funcionamiento de los centros de desarrollo infantil institucional en la zona rural del municipio de Magüi Payan según estudios de necesidad</v>
          </cell>
        </row>
        <row r="22450">
          <cell r="E22450">
            <v>1052427286083</v>
          </cell>
          <cell r="F22450" t="str">
            <v>Gestionar la ampliación de la planta de docentes que prestan sus servicios en los establecimientos educativos de la zona urbana y rural del municipio de Magüi Payan, según estudios de necesidad.</v>
          </cell>
        </row>
        <row r="22451">
          <cell r="E22451">
            <v>1052427286086</v>
          </cell>
          <cell r="F22451" t="str">
            <v>Gestionar ante las instituciones publicas de educación superior cupos especiales para los estudiantes de la zona urbana y rural del municipio de Magüi Payan.</v>
          </cell>
        </row>
        <row r="22452">
          <cell r="E22452">
            <v>1052427286091</v>
          </cell>
          <cell r="F22452" t="str">
            <v>Construir un cerramiento en ferroconcreto para la planta física de la institución educativa Eliseo Payan del municipio de Magüi Payan</v>
          </cell>
        </row>
        <row r="22453">
          <cell r="E22453">
            <v>1052427286092</v>
          </cell>
          <cell r="F22453" t="str">
            <v>Gestionar la construcción y funcionamiento de una seccional de la universidad de Nariño en el municipio de Magüi Payan  departamento de Nariño</v>
          </cell>
        </row>
        <row r="22454">
          <cell r="E22454">
            <v>1052427286093</v>
          </cell>
          <cell r="F22454" t="str">
            <v xml:space="preserve">Fortalecer la implementación de la estrategia De Cero a Siempre que brinda atención integral a  la primera infancia en el municipio Magüi Payán </v>
          </cell>
        </row>
        <row r="22455">
          <cell r="E22455">
            <v>1052427286097</v>
          </cell>
          <cell r="F22455" t="str">
            <v>Construir de salas de informática en los establecimientos educativos de la zona rural del municipio de Magüi Payan, según estudios de necesidad y pertinencia.</v>
          </cell>
        </row>
        <row r="22456">
          <cell r="E22456">
            <v>1052427286099</v>
          </cell>
          <cell r="F22456" t="str">
            <v>Dotar las salas de informática de los establecimientos educativos de la zona urbana y rural del municipio de Magüi Payan, según estudios de necesidad y pertinencia.</v>
          </cell>
        </row>
        <row r="22457">
          <cell r="E22457">
            <v>1052473296969</v>
          </cell>
          <cell r="F22457" t="str">
            <v>Construir parque infantiles para la recreación de los niños y niñas del municipio de Mosquera  departamento de Nariño según estudios técnicos de necesidad y pertinencia.</v>
          </cell>
        </row>
        <row r="22458">
          <cell r="E22458">
            <v>1052473296979</v>
          </cell>
          <cell r="F22458" t="str">
            <v>Gestionar los recursos necesarios para resignificación de PEI a PEC en  los establecimientos educativos del municipio de Mosquera</v>
          </cell>
        </row>
        <row r="22459">
          <cell r="E22459">
            <v>1052473297007</v>
          </cell>
          <cell r="F22459" t="str">
            <v>Implementar programa de educación para adultos en el municipio de Mosquera</v>
          </cell>
        </row>
        <row r="22460">
          <cell r="E22460">
            <v>1052473297028</v>
          </cell>
          <cell r="F22460" t="str">
            <v>Gestionar ante las autoridades competentes la licencia de funcionamiento para la ampliación a básica y media los servicios educativos en los establecimientos educativos del municipio de Mosquera - Nariño, según estudios de necesidad y pertinencia.</v>
          </cell>
        </row>
        <row r="22461">
          <cell r="E22461">
            <v>1052473297042</v>
          </cell>
          <cell r="F22461" t="str">
            <v>Construcción de escenarios deportivos en los establecimientos educativos y áreas públicas  del municipio de Mosquera</v>
          </cell>
        </row>
        <row r="22462">
          <cell r="E22462">
            <v>1052473297083</v>
          </cell>
          <cell r="F22462" t="str">
            <v>Gestionar los recursos necesarios para garantizar la prestación segura y eficiente del servicio de transporte escolar para los estudiantes de los establecimientos educativos de la zona urbana y rural del Municipio de Mosquera, Departamento de Nariño.</v>
          </cell>
        </row>
        <row r="22463">
          <cell r="E22463">
            <v>1052473297096</v>
          </cell>
          <cell r="F22463" t="str">
            <v xml:space="preserve">Capacitar permanentemente a la planta de docentes del municipio de Mosquera </v>
          </cell>
        </row>
        <row r="22464">
          <cell r="E22464">
            <v>1052473297125</v>
          </cell>
          <cell r="F22464" t="str">
            <v>Gestionar ante las autoridades competentes la ampliación de la planta de docentes que prestan sus servicios en los establecimientos educativos de la zona urbana y rural de Mosquera Nariño.</v>
          </cell>
        </row>
        <row r="22465">
          <cell r="E22465">
            <v>1052473297214</v>
          </cell>
          <cell r="F22465" t="str">
            <v>Construir casas docentes en establecimientos educativos rurales del municipio de Mosquera - Nariño</v>
          </cell>
        </row>
        <row r="22466">
          <cell r="E22466">
            <v>1052473297286</v>
          </cell>
          <cell r="F22466" t="str">
            <v>Construir infraestructuras para el funcionamientos de Centros de Desarrollo Infantil modalidad Institucional en el municipio de Mosquera departamento de Nariño.</v>
          </cell>
        </row>
        <row r="22467">
          <cell r="E22467">
            <v>1052473297329</v>
          </cell>
          <cell r="F22467" t="str">
            <v xml:space="preserve">Construir  en el casco urbano del municipio de Mosquera, casa albergue de paso para estudiantes de zona rural </v>
          </cell>
        </row>
        <row r="22468">
          <cell r="E22468">
            <v>1052473297369</v>
          </cell>
          <cell r="F22468" t="str">
            <v xml:space="preserve">Diseñar e implementar programas  para el manejo adecuado del tiempo libre de niños, niñas, jóvenes y adolescentes del Municipio de Mosquera, departamento de Nariño. </v>
          </cell>
        </row>
        <row r="22469">
          <cell r="E22469">
            <v>1052473297370</v>
          </cell>
          <cell r="F22469" t="str">
            <v>Dotar a los Centros de Desarrollo Infantil y Hogares Comunitarios  que atienden a la primera infancia del municipio de Mosquera.</v>
          </cell>
        </row>
        <row r="22470">
          <cell r="E22470">
            <v>1052473297379</v>
          </cell>
          <cell r="F22470" t="str">
            <v>Realizar estudios, diseños y construcción de cinco (5) Casas de la Cultura para el Municipio de Mosquera, departamento de Nariño.</v>
          </cell>
        </row>
        <row r="22471">
          <cell r="E22471">
            <v>1052473297389</v>
          </cell>
          <cell r="F22471" t="str">
            <v>Mejorar las minutas alimentarias de los programas de atención integral a la primera infancia en el municipio de Mosquera</v>
          </cell>
        </row>
        <row r="22472">
          <cell r="E22472">
            <v>1052473297397</v>
          </cell>
          <cell r="F22472" t="str">
            <v>Dotar con equipos, mobiliario e implementos deportivos y musicales las Casas de la Cultura del Municipio de Mosquera, departamento de Nariño.</v>
          </cell>
        </row>
        <row r="22473">
          <cell r="E22473">
            <v>1052473297434</v>
          </cell>
          <cell r="F22473" t="str">
            <v xml:space="preserve">Mejoramiento de infraestructura física de establecimientos educativos de la zona urbana y rural del municipio de Mosquera - Nariño, según estudios de necesidad y pertinencia </v>
          </cell>
        </row>
        <row r="22474">
          <cell r="E22474">
            <v>1052473297439</v>
          </cell>
          <cell r="F22474" t="str">
            <v>Garantizar el servicio de alimentación escolar en establecimientos educativos del municipio de Mosquera</v>
          </cell>
        </row>
        <row r="22475">
          <cell r="E22475">
            <v>1052473297469</v>
          </cell>
          <cell r="F22475" t="str">
            <v>Dotar todos los establecimientos educativos de la zona urbana y rural del municipio de Mosquera departamento de nariño</v>
          </cell>
        </row>
        <row r="22476">
          <cell r="E22476">
            <v>1052473297479</v>
          </cell>
          <cell r="F22476" t="str">
            <v>Construir bibliotecas y/o espacios para la lectura e investigación en establecimientos educativos del municipio de Mosquera - Nariño</v>
          </cell>
        </row>
        <row r="22477">
          <cell r="E22477">
            <v>1052473297532</v>
          </cell>
          <cell r="F22477" t="str">
            <v>Gestionar ante las autoridades competentes el acceso preferente a educación superior para los estudiantes y personas en general del municipio de Mosquera, departamento de Nariño</v>
          </cell>
        </row>
        <row r="22478">
          <cell r="E22478">
            <v>1052473297566</v>
          </cell>
          <cell r="F22478" t="str">
            <v>Mejorar la infraestructura física de los Centros de desarrollo infantil ubicado en las veredas Cocal Payán y Bajito, del municipio de Mosquera - Nariño</v>
          </cell>
        </row>
        <row r="22479">
          <cell r="E22479">
            <v>1052473297576</v>
          </cell>
          <cell r="F22479" t="str">
            <v>Ampliación de la infraestructura física del Centro de desarrollo infantil Los Pitufos ubicado en la cabecera municipal de Mosquera - Nariño</v>
          </cell>
        </row>
        <row r="22480">
          <cell r="E22480">
            <v>1052473297618</v>
          </cell>
          <cell r="F22480" t="str">
            <v>Crear escuelas de formación deportivas cultural y artísticas para diferentes disciplinas en el municipio de Mosquera departamento de Nariño</v>
          </cell>
        </row>
        <row r="22481">
          <cell r="E22481">
            <v>1052473297634</v>
          </cell>
          <cell r="F22481" t="str">
            <v>Capacitar al Talento Humano que trabaja con la primera infancia (madres comunitarias, modalidad familiar e  institucional) en el municipio de Mosquera - Nariño</v>
          </cell>
        </row>
        <row r="22482">
          <cell r="E22482">
            <v>1052473297682</v>
          </cell>
          <cell r="F22482" t="str">
            <v>Ampliación de la infraestructura física de la institución educativa Liceo del Pacifico del casco urbano del municipio de Mosquera Nariño.</v>
          </cell>
        </row>
        <row r="22483">
          <cell r="E22483">
            <v>1052473298947</v>
          </cell>
          <cell r="F22483" t="str">
            <v xml:space="preserve">Gestionar ante las autoridades competentes la contratación de docentes psicoorientadores que atiendan a la población estudiantil de los establecimientos educativos del municipio de Mosquera Nariño </v>
          </cell>
        </row>
        <row r="22484">
          <cell r="E22484">
            <v>1052473298960</v>
          </cell>
          <cell r="F22484" t="str">
            <v>Garantizar el seguro estudiantil de la población escolar matriculada en la zona urbana y rural del municipio de Mosquera</v>
          </cell>
        </row>
        <row r="22485">
          <cell r="E22485">
            <v>1052473298962</v>
          </cell>
          <cell r="F22485" t="str">
            <v>Implementar escuela de formación cultural en la zona urbana y rural del municipio de Mosquera</v>
          </cell>
        </row>
        <row r="22486">
          <cell r="E22486">
            <v>1052473298963</v>
          </cell>
          <cell r="F22486" t="str">
            <v>Implementar escuela de padres donde sea pertinente en el municipio de Mosquera</v>
          </cell>
        </row>
        <row r="22487">
          <cell r="E22487">
            <v>1052473298965</v>
          </cell>
          <cell r="F22487" t="str">
            <v>Implementar programas de Formación para Mujeres del municipio de Mosquera, en las zonas urbana y rural.</v>
          </cell>
        </row>
        <row r="22488">
          <cell r="E22488">
            <v>1052473298970</v>
          </cell>
          <cell r="F22488" t="str">
            <v>Construir  Aula de laboratorio de los establecimientos educativos de la zona  urbana y rural del Municipio de Mosquera, según pertinencia</v>
          </cell>
        </row>
        <row r="22489">
          <cell r="E22489">
            <v>1052473298972</v>
          </cell>
          <cell r="F22489" t="str">
            <v>Construir Aulas Múltiples de los establecimientos educativos de la zona  urbana y rural del Municipio de Mosquera, según pertinencia</v>
          </cell>
        </row>
        <row r="22490">
          <cell r="E22490">
            <v>1052473298974</v>
          </cell>
          <cell r="F22490" t="str">
            <v>Construir Restaurante Escolar en  los establecimientos educativos de la zona  urbana y rural del Municipio de Mosquera</v>
          </cell>
        </row>
        <row r="22491">
          <cell r="E22491">
            <v>1052473298975</v>
          </cell>
          <cell r="F22491" t="str">
            <v>Dotación Restaurante Escolar en  los establecimientos educativos de la zona y  rural del Municipio de Mosquera</v>
          </cell>
        </row>
        <row r="22492">
          <cell r="E22492">
            <v>1052473299070</v>
          </cell>
          <cell r="F22492" t="str">
            <v>Gestionar los recursos necesarios para la construcción de los Planes individuales de ajustes razonables (PIAR) en los establecimientos educativos de Mosquera - Nariño</v>
          </cell>
        </row>
        <row r="22493">
          <cell r="E22493">
            <v>1052473299163</v>
          </cell>
          <cell r="F22493" t="str">
            <v>Crear un centro de investigación en el municipio de Mosquera - Nariño</v>
          </cell>
        </row>
        <row r="22494">
          <cell r="E22494">
            <v>1052490272379</v>
          </cell>
          <cell r="F22494" t="str">
            <v xml:space="preserve">Implementar escuelas de formación cultural en la zona Urbana y rural  del municipio de Olaya Herrera. </v>
          </cell>
        </row>
        <row r="22495">
          <cell r="E22495">
            <v>1052490272415</v>
          </cell>
          <cell r="F22495" t="str">
            <v>Construir escenarios para la práctica de múltiples disciplinas deportivas, en la zona urbana y rural del municipio de Olaya Herrera, según estudios de viabilidad técnica.</v>
          </cell>
        </row>
        <row r="22496">
          <cell r="E22496">
            <v>1052490272449</v>
          </cell>
          <cell r="F22496" t="str">
            <v>Implementar el Proyecto Etnoeducativo Afronariñense (PRETAN) en los Establecimientos Educativos del Municipio de Olaya Herrera.</v>
          </cell>
        </row>
        <row r="22497">
          <cell r="E22497">
            <v>1052490272531</v>
          </cell>
          <cell r="F22497" t="str">
            <v>Diseñar e implementar programas de formación deportiva en el municipio de Olaya Herrera.</v>
          </cell>
        </row>
        <row r="22498">
          <cell r="E22498">
            <v>1052490272537</v>
          </cell>
          <cell r="F22498" t="str">
            <v>Diseñar e implementar un modelo educativo propio indígena del pueblo Eperaara Siapidaara del municipio de Olaya Herrera</v>
          </cell>
        </row>
        <row r="22499">
          <cell r="E22499">
            <v>1052490272567</v>
          </cell>
          <cell r="F22499" t="str">
            <v>Fortalecer y ampliar programas existentes de formación inclusivos por ciclos para jóvenes y adultos  del municipio de Olaya Herrera.</v>
          </cell>
        </row>
        <row r="22500">
          <cell r="E22500">
            <v>1052490272604</v>
          </cell>
          <cell r="F22500" t="str">
            <v>Resinificar el PEI a PEC en las instituciones educativas y centros asociados del municipio de Olaya Herrera</v>
          </cell>
        </row>
        <row r="22501">
          <cell r="E22501">
            <v>1052490272632</v>
          </cell>
          <cell r="F22501" t="str">
            <v>Fortalecimiento de las escuelas de padres o familia en el municipio de Olaya Herrera</v>
          </cell>
        </row>
        <row r="22502">
          <cell r="E22502">
            <v>1052490272685</v>
          </cell>
          <cell r="F22502" t="str">
            <v>Mejorar la infraestructura existente en los establecimiento Educativos del municipio de Olaya Herrera</v>
          </cell>
        </row>
        <row r="22503">
          <cell r="E22503">
            <v>1052490272700</v>
          </cell>
          <cell r="F22503" t="str">
            <v xml:space="preserve">Diseñar y ejecutar proyectos y programas de granjas escolares  en establecimientos educativos de Olaya Herrera </v>
          </cell>
        </row>
        <row r="22504">
          <cell r="E22504">
            <v>1052490272721</v>
          </cell>
          <cell r="F22504" t="str">
            <v>Construir parques infantiles en la zona urbana y rural del municipio de Olaya Herrera, según estudios de pertinencia.</v>
          </cell>
        </row>
        <row r="22505">
          <cell r="E22505">
            <v>1052490272743</v>
          </cell>
          <cell r="F22505" t="str">
            <v>Construir restaurantes escolares con comedor en los establecimientos educativos  rurales del municipio Olaya Herrera</v>
          </cell>
        </row>
        <row r="22506">
          <cell r="E22506">
            <v>1052490272771</v>
          </cell>
          <cell r="F22506" t="str">
            <v xml:space="preserve">Construir Salas de Informáticas en establecimientos educativos de Olaya Herrera, según estudios de necesidad y pertinencia, para garantizar el acceso a las nuevas tecnologías de la información </v>
          </cell>
        </row>
        <row r="22507">
          <cell r="E22507">
            <v>1052490272805</v>
          </cell>
          <cell r="F22507" t="str">
            <v>Garantizar la implementación del servicio de Transporte Escolar en todos los establecimientos educativos del municipio de Olaya Herrera</v>
          </cell>
        </row>
        <row r="22508">
          <cell r="E22508">
            <v>1052490272845</v>
          </cell>
          <cell r="F22508" t="str">
            <v xml:space="preserve">Construcción de bibliotecas en Establecimientos educativos del municipio de Olaya Herrera, según estudios de viabilidad y pertinencia </v>
          </cell>
        </row>
        <row r="22509">
          <cell r="E22509">
            <v>1052490272869</v>
          </cell>
          <cell r="F22509" t="str">
            <v>Mejoramiento de la  infraestructura de los CDI existentes en el área rural del municipio de Olaya Herrera</v>
          </cell>
        </row>
        <row r="22510">
          <cell r="E22510">
            <v>1052490272885</v>
          </cell>
          <cell r="F22510" t="str">
            <v>Construcción de infraestructura para escuela de formación cultural y artística en el municipio  de Olaya Herrera, Departamento de Nariño.</v>
          </cell>
        </row>
        <row r="22511">
          <cell r="E22511">
            <v>1052490272886</v>
          </cell>
          <cell r="F22511" t="str">
            <v>Dotación integral a escuela de formación musical y artística del Municipio  de Olaya Herrera, Departamento de Nariño.</v>
          </cell>
        </row>
        <row r="22512">
          <cell r="E22512">
            <v>1052490272983</v>
          </cell>
          <cell r="F22512" t="str">
            <v>Apertura de Programas de Educación Superior en el Municipio de Olaya Herrera</v>
          </cell>
        </row>
        <row r="22513">
          <cell r="E22513">
            <v>1052490272995</v>
          </cell>
          <cell r="F22513" t="str">
            <v>Fortalecer y recuperar mediante la etnolingüística la lengua materna del pueblo Eperara Siapidaraá del Municipio de Olaya Herrera, Departamento de Nariño.</v>
          </cell>
        </row>
        <row r="22514">
          <cell r="E22514">
            <v>1052490273001</v>
          </cell>
          <cell r="F22514" t="str">
            <v>Dotar de materiales y equipos los establecimientos Educativos de la zona urbana y rural del municipio de Olaya Herrera</v>
          </cell>
        </row>
        <row r="22515">
          <cell r="E22515">
            <v>1052490273002</v>
          </cell>
          <cell r="F22515" t="str">
            <v>Nombramiento de Docentes en propiedad para el municipio de Olaya Herrera</v>
          </cell>
        </row>
        <row r="22516">
          <cell r="E22516">
            <v>1052490273010</v>
          </cell>
          <cell r="F22516" t="str">
            <v>Garantizar becas de educación superior y créditos condonables para los bachilleres de la zona urbana y rural del municipio de Olaya Herrera, en diferentes disciplinas académicas</v>
          </cell>
        </row>
        <row r="22517">
          <cell r="E22517">
            <v>1052490273016</v>
          </cell>
          <cell r="F22517" t="str">
            <v>Construcción Aulas Nuevas en Establecimientos educativos de la zona urbana  y rural  del Municipio de Olaya Herrera</v>
          </cell>
        </row>
        <row r="22518">
          <cell r="E22518">
            <v>1052490273036</v>
          </cell>
          <cell r="F22518" t="str">
            <v>Gestionar la redistribución de los establecimientos educativos asociados a las Instituciones Educativas existentes en el municipio de Olaya Herrera</v>
          </cell>
        </row>
        <row r="22519">
          <cell r="E22519">
            <v>1052490273146</v>
          </cell>
          <cell r="F22519" t="str">
            <v>Fortalecimiento organizativo de la mesa de Etnoeducación del municipio de Olaya Herrera</v>
          </cell>
        </row>
        <row r="22520">
          <cell r="E22520">
            <v>1052490273167</v>
          </cell>
          <cell r="F22520" t="str">
            <v>Nombramiento de personal administrativo para las Instituciones Educativas del municipio Olaya Herrera</v>
          </cell>
        </row>
        <row r="22521">
          <cell r="E22521">
            <v>1052520280550</v>
          </cell>
          <cell r="F22521" t="str">
            <v>Construir infraestructura idónea para la atención integral a la primera infancia de zona rural del municipio Francisco Pizarro</v>
          </cell>
        </row>
        <row r="22522">
          <cell r="E22522">
            <v>1052520280559</v>
          </cell>
          <cell r="F22522" t="str">
            <v>Construir parques infantiles en la zona rural y casco urbano del municipio de Francisco Pizarro</v>
          </cell>
        </row>
        <row r="22523">
          <cell r="E22523">
            <v>1052520280564</v>
          </cell>
          <cell r="F22523" t="str">
            <v>Mejorar la minuta alimentaria de los hogares comunitarios de zona rural de Francisco Pizarro</v>
          </cell>
        </row>
        <row r="22524">
          <cell r="E22524">
            <v>1052520280570</v>
          </cell>
          <cell r="F22524" t="str">
            <v>Garantizar la prestación segura y eficiente del servicio de transporte escolar en medio fluvial para los estudiantes de la zona rural del municipio Francico Pizarro</v>
          </cell>
        </row>
        <row r="22525">
          <cell r="E22525">
            <v>1052520280574</v>
          </cell>
          <cell r="F22525" t="str">
            <v>Gestionar proyectos que faciliten la realización de jornadas de intercambio cultural en el municipio Francisco Pizarro</v>
          </cell>
        </row>
        <row r="22526">
          <cell r="E22526">
            <v>1052520280578</v>
          </cell>
          <cell r="F22526" t="str">
            <v>Gestionar los recursos  necesarios para garantizar acceso a la educación superior en el  municipio Francisco Pizarro</v>
          </cell>
        </row>
        <row r="22527">
          <cell r="E22527">
            <v>1052520280580</v>
          </cell>
          <cell r="F22527" t="str">
            <v>Construir escenarios recreativos y  deportivos en el municipio Francisco Pizarro</v>
          </cell>
        </row>
        <row r="22528">
          <cell r="E22528">
            <v>1052520280586</v>
          </cell>
          <cell r="F22528" t="str">
            <v>Mejorar la infraestructura de los establecimientos educativos urbanos y  rurales de Francisco Pizarro</v>
          </cell>
        </row>
        <row r="22529">
          <cell r="E22529">
            <v>1052520280592</v>
          </cell>
          <cell r="F22529" t="str">
            <v>Capacitar y sensibilizar de manera permanente a la planta docente de los establecimientos educativos rurales y urbanos de Francisco Pizarro</v>
          </cell>
        </row>
        <row r="22530">
          <cell r="E22530">
            <v>1052520280594</v>
          </cell>
          <cell r="F22530" t="str">
            <v>Dotación de instrumentos a los grupos musicales existentes en el municipio Francisco Pizarro</v>
          </cell>
        </row>
        <row r="22531">
          <cell r="E22531">
            <v>1052520280597</v>
          </cell>
          <cell r="F22531" t="str">
            <v>Fortalecer los procesos de capacitación a madres comunitarias del municipio Francisco Pizarro</v>
          </cell>
        </row>
        <row r="22532">
          <cell r="E22532">
            <v>1052520280610</v>
          </cell>
          <cell r="F22532" t="str">
            <v>Gestionar acceso a formación técnica y tecnológica en la zona rural del municipio Francisco Pizarro</v>
          </cell>
        </row>
        <row r="22533">
          <cell r="E22533">
            <v>1052520280615</v>
          </cell>
          <cell r="F22533" t="str">
            <v>Dotar de insumos, bienes, mobiliario, enseres, libros, material didáctico, ayudas telemáticas e informáticas, equipos audiovisuales y material lúdico pedagógico, los establecimientos educativos  del municipio Francisco Pizarro</v>
          </cell>
        </row>
        <row r="22534">
          <cell r="E22534">
            <v>1052520280621</v>
          </cell>
          <cell r="F22534" t="str">
            <v>Gestionar la creación de un programa eficiente de educación para adultos en la zona urbana y  rural de Francisco Pizarro</v>
          </cell>
        </row>
        <row r="22535">
          <cell r="E22535">
            <v>1052520280627</v>
          </cell>
          <cell r="F22535" t="str">
            <v>Construir de acuerdo a estudio de factibilidad, dispensarios de libros y/o  bibliotecas en los establecimientos educativos localizados en las veredas Caimito, Pajonal y La Playa de Francisco Pizarro</v>
          </cell>
        </row>
        <row r="22536">
          <cell r="E22536">
            <v>1052520280633</v>
          </cell>
          <cell r="F22536" t="str">
            <v>Gestionar conversión de Centros Educativos rurales estratégicos del municipio Francisco Pizarro de educación básica primaria a educación báscia y média</v>
          </cell>
        </row>
        <row r="22537">
          <cell r="E22537">
            <v>1052520280639</v>
          </cell>
          <cell r="F22537" t="str">
            <v>Contratar  docentes  en las Institución Educativa  Señor del mar  y  Agropecuaria La Playa;  y los Centros Educativos de las veredas San Pedro del Vino, Caimito, Los Brazos y Bocas de Ramos</v>
          </cell>
        </row>
        <row r="22538">
          <cell r="E22538">
            <v>1052520280646</v>
          </cell>
          <cell r="F22538" t="str">
            <v>Gestionar la financiación de escuelas de formación deportiva en el municipio Francico Pizarro</v>
          </cell>
        </row>
        <row r="22539">
          <cell r="E22539">
            <v>1052520280649</v>
          </cell>
          <cell r="F22539" t="str">
            <v>Construir infraestructura para la casa de la cultura del municipio de  Francisco Pizarro</v>
          </cell>
        </row>
        <row r="22540">
          <cell r="E22540">
            <v>1052520280693</v>
          </cell>
          <cell r="F22540" t="str">
            <v>Dotación de Implementos deportivos, indumentarias y equipos para la práctica de distintos deportes en el municipio Francisco Pizarro</v>
          </cell>
        </row>
        <row r="22541">
          <cell r="E22541">
            <v>1052520280832</v>
          </cell>
          <cell r="F22541" t="str">
            <v>Mejorar el servicio de alimentación escolar en todos los establecimientos educativos del municipio Francisco Pizarro</v>
          </cell>
        </row>
        <row r="22542">
          <cell r="E22542">
            <v>1052612292400</v>
          </cell>
          <cell r="F22542" t="str">
            <v>Gestionar ante las autoridades competentes la resignificación del PEI a PEC en los establecimientos educativos urbanos y rurales del municipio de Ricaurte Nariño.</v>
          </cell>
        </row>
        <row r="22543">
          <cell r="E22543">
            <v>1052612292516</v>
          </cell>
          <cell r="F22543" t="str">
            <v>Gestionar ante las autoridades competentes la implementacion de una modalidad propia indígena para la atención integral a la primera infancia de la población Awá del municipio de Ricaurte Nariño.</v>
          </cell>
        </row>
        <row r="22544">
          <cell r="E22544">
            <v>1052612292518</v>
          </cell>
          <cell r="F22544" t="str">
            <v>Adecuar y mejorar la infraestructura física de los establecimientos educativos de los resguardos indígenas Awá, comunidades campesinas y casco urbano del municipio de Ricaurte Nariño.</v>
          </cell>
        </row>
        <row r="22545">
          <cell r="E22545">
            <v>1052612292559</v>
          </cell>
          <cell r="F22545" t="str">
            <v>en la zona urbana y rural del municipio de Ricaurte -Nariño,  escuelas de formación deportiva, musical, artes, cine, teatro y danza para los niños y jóvenes</v>
          </cell>
        </row>
        <row r="22546">
          <cell r="E22546">
            <v>1052612292563</v>
          </cell>
          <cell r="F22546" t="str">
            <v xml:space="preserve">Construir bibliotecas públicas en la zona urbana y rural del municipio de Ricaurte departamento de Nariño </v>
          </cell>
        </row>
        <row r="22547">
          <cell r="E22547">
            <v>1052612292585</v>
          </cell>
          <cell r="F22547" t="str">
            <v>Construir infraestructura física nueva para el funcionamiento de establecimientos educativos en el municipio de Ricaurte Nariño</v>
          </cell>
        </row>
        <row r="22548">
          <cell r="E22548">
            <v>1052612292593</v>
          </cell>
          <cell r="F22548" t="str">
            <v>Construir escenarios deportivos y culturales en el municipio Ricaurte Nariño, para diferentes deportes y según estudios de necesidad.</v>
          </cell>
        </row>
        <row r="22549">
          <cell r="E22549">
            <v>1052612292609</v>
          </cell>
          <cell r="F22549" t="str">
            <v>Construir infraestructura para el funcionamiento de laboratorios de física, química y biología en los establecimientos educativos del municipio de Ricaurte Nariño.</v>
          </cell>
        </row>
        <row r="22550">
          <cell r="E22550">
            <v>1052612292619</v>
          </cell>
          <cell r="F22550" t="str">
            <v xml:space="preserve">Construir infraestructuras para el funcionamientos de Centros de Desarrollo Infantil modalidad Institucional en el municipio de Ricaurte departamento de Nariño. </v>
          </cell>
        </row>
        <row r="22551">
          <cell r="E22551">
            <v>1052612292626</v>
          </cell>
          <cell r="F22551" t="str">
            <v>Construir parques infantiles para la recreación de niños y niñas del municipio de Ricaurte Nariño.</v>
          </cell>
        </row>
        <row r="22552">
          <cell r="E22552">
            <v>1052612292635</v>
          </cell>
          <cell r="F22552" t="str">
            <v>Construir salas de informática para los establecimientos educativos de la zona urbana y rural del municipio de Ricaurte Nariño, según diagnostico y estudios de necesidad.</v>
          </cell>
        </row>
        <row r="22553">
          <cell r="E22553">
            <v>1052612292647</v>
          </cell>
          <cell r="F22553" t="str">
            <v>Gestionar ante las autoridades competentes la formulación e implementación de programas de formación que permita la recuperación y revitalización de la lengua madre del pueblo Awá de Ricaurte Nariño</v>
          </cell>
        </row>
        <row r="22554">
          <cell r="E22554">
            <v>1052612292659</v>
          </cell>
          <cell r="F22554" t="str">
            <v>Gestionar la implementación de programas de alfabetización en el municipio de Ricaurte Nariño.</v>
          </cell>
        </row>
        <row r="22555">
          <cell r="E22555">
            <v>1052612292662</v>
          </cell>
          <cell r="F22555" t="str">
            <v>Gestionar la apertura de oferta para la formación técnica y tecnológica en diferentes disciplinas según estudios de necesidad y pertinencia para la población de Ricaurte Nariño.</v>
          </cell>
        </row>
        <row r="22556">
          <cell r="E22556">
            <v>1052612292693</v>
          </cell>
          <cell r="F22556" t="str">
            <v>Gestionar ante las autoridades competentes la construcción de cuatro sedes nuevas de la Institución Educativa IEBAS del municipio de Ricaurte</v>
          </cell>
        </row>
        <row r="22557">
          <cell r="E22557">
            <v>1052612292695</v>
          </cell>
          <cell r="F22557" t="str">
            <v>Gestionar los recursos necesarios para el funcionamiento de las bibliotecas, escuelas artísticas y culturales del municipio de Ricaurte departamento de Nariño,</v>
          </cell>
        </row>
        <row r="22558">
          <cell r="E22558">
            <v>1052612292699</v>
          </cell>
          <cell r="F22558" t="str">
            <v>Gestionar recursos  para garantizar el acceso a la Educación Superior en el Municipio de Ricaurte - Departamento de Nariño</v>
          </cell>
        </row>
        <row r="22559">
          <cell r="E22559">
            <v>1052612292711</v>
          </cell>
          <cell r="F22559" t="str">
            <v>Gestionar recursos para el diseño e implementacion del currículo propio indígena del pueblo Awá en los establecimientos educativos de los resguardos indígenas Awá del municipio de Ricaurte Nariño.</v>
          </cell>
        </row>
        <row r="22560">
          <cell r="E22560">
            <v>1052612292834</v>
          </cell>
          <cell r="F22560" t="str">
            <v>Dotar los establecimientos educativos del municipio de Ricaurte Nariño.</v>
          </cell>
        </row>
        <row r="22561">
          <cell r="E22561">
            <v>1052612292841</v>
          </cell>
          <cell r="F22561" t="str">
            <v>Gestionar ante las autoridades competentes la ampliación de la planta de docentes que prestan sus servicios en los establecimientos educativos de la zona urbana y rural de Ricaurte Nariño.</v>
          </cell>
        </row>
        <row r="22562">
          <cell r="E22562">
            <v>1052612292845</v>
          </cell>
          <cell r="F22562" t="str">
            <v>Dotar los Centros de desarrollo infantil modalidad institucional y a las madres comunitarias que atienden a la primera infancia del municipio de Ricaurte Nariño.</v>
          </cell>
        </row>
        <row r="22563">
          <cell r="E22563">
            <v>1052612292850</v>
          </cell>
          <cell r="F22563" t="str">
            <v>Formación técnica y tecnológica con el Sena en el Municipio de Ricaurte - departamento de Nariño</v>
          </cell>
        </row>
        <row r="22564">
          <cell r="E22564">
            <v>1052612292851</v>
          </cell>
          <cell r="F22564" t="str">
            <v>Gestionar ante las autoridades competentes la implementación de escuelas de padres en los establecimientos educativos de Ricaurte Nariño</v>
          </cell>
        </row>
        <row r="22565">
          <cell r="E22565">
            <v>1052612292854</v>
          </cell>
          <cell r="F22565" t="str">
            <v>Gestionar ante el ICBF la contratación de personal idóneo para la atención integral a la primera infancia de Ricaurte departamento de Nariño, previa concertación con las autoridades étnicas y campesinas.</v>
          </cell>
        </row>
        <row r="22566">
          <cell r="E22566">
            <v>1052612292859</v>
          </cell>
          <cell r="F22566" t="str">
            <v>Gestionar ante las autoridades competentes la contratación de personal administrativo, conserjes, servicios generales y celadores para todas las instituciones educativas del municipio de Ricaurte Nariño.</v>
          </cell>
        </row>
        <row r="22567">
          <cell r="E22567">
            <v>1052612292863</v>
          </cell>
          <cell r="F22567" t="str">
            <v>Gestionar recursos para la fundación y puesta en funcionamiento de una universidad propia del pueblo Awá en el municipio de Ricaurte Nariño.</v>
          </cell>
        </row>
        <row r="22568">
          <cell r="E22568">
            <v>1052612292867</v>
          </cell>
          <cell r="F22568" t="str">
            <v>Gestionar recursos para la implementación del mandato educativo del pueblo indígena Awá del municipio de Ricaurte Nariño, en concordancia con el Sistema Educativo Indígena Propio (SEIP).</v>
          </cell>
        </row>
        <row r="22569">
          <cell r="E22569">
            <v>1052612292869</v>
          </cell>
          <cell r="F22569" t="str">
            <v>Garantizar la prestación segura y eficiente del servicio de transporte escolar, para los estudiantes de la zona rural y urbana del municipio de Ricaurte Nariño.</v>
          </cell>
        </row>
        <row r="22570">
          <cell r="E22570">
            <v>1052612292873</v>
          </cell>
          <cell r="F22570" t="str">
            <v>Diseñar e implementar un programa de formación para la recuperación de la lengua materna del Pueblo Awá del Municipio de Ricaurte, Departamento de Nariño.</v>
          </cell>
        </row>
        <row r="22571">
          <cell r="E22571">
            <v>1052612292900</v>
          </cell>
          <cell r="F22571" t="str">
            <v>Gestionar los recursos necesarios para el diseño e implementación de un modelo pedagógico propio en la Institución Educativa Ricaurte del  municipio de Ricaurte departamento de Nariño</v>
          </cell>
        </row>
        <row r="22572">
          <cell r="E22572">
            <v>1052612292958</v>
          </cell>
          <cell r="F22572" t="str">
            <v>Gestionar ante las autoridades competentes recursos para el funcionamiento de escuelas de formación deportivas en el municipio de Ricaurte Nariño</v>
          </cell>
        </row>
        <row r="22573">
          <cell r="E22573">
            <v>1052612292959</v>
          </cell>
          <cell r="F22573" t="str">
            <v>Formar a docentes de zona urbana y rural del municipio de Ricaurte en referentes de Calidad</v>
          </cell>
        </row>
        <row r="22574">
          <cell r="E22574">
            <v>1052612292976</v>
          </cell>
          <cell r="F22574" t="str">
            <v>Garantizar el acceso a la educación para personas en condiciones especiales y capacidades excepcionales en el municipio de Ricaurte</v>
          </cell>
        </row>
        <row r="22575">
          <cell r="E22575">
            <v>1052612292986</v>
          </cell>
          <cell r="F22575" t="str">
            <v xml:space="preserve">Diseñar e implementar una Escuela de Formación de saberes y tradiciones dirigido al Pueblo Awá, comunidades negras y campesinas del Municipio de Ricaurte, departamento de Nariño.  </v>
          </cell>
        </row>
        <row r="22576">
          <cell r="E22576">
            <v>1052612293015</v>
          </cell>
          <cell r="F22576" t="str">
            <v>Garantizar el servicio de alimentación escolar en los establecimientos educativos del municipio de Ricaurte</v>
          </cell>
        </row>
        <row r="22577">
          <cell r="E22577">
            <v>1052612293069</v>
          </cell>
          <cell r="F22577" t="str">
            <v>Diseñar e implementar programas culturales, artíticos, formativos y deportivos para contrarestar el consumo de sustancias psicoactivas en jóvenes y adolescentes del Municipio de Ricaurte, departamento de Nariñio.</v>
          </cell>
        </row>
        <row r="22578">
          <cell r="E22578">
            <v>1052621283227</v>
          </cell>
          <cell r="F22578" t="str">
            <v>Mejorar las condiciones locativas de los establecimientos educativo de la zona urbana y rural del municipio de Roberto Payan.</v>
          </cell>
        </row>
        <row r="22579">
          <cell r="E22579">
            <v>1052621283233</v>
          </cell>
          <cell r="F22579" t="str">
            <v xml:space="preserve">Construir  en concreto infraestructura física para restaurantes escolares en los establecimientos educativos de los consejos comunitarios del municipio Roberto Payán </v>
          </cell>
        </row>
        <row r="22580">
          <cell r="E22580">
            <v>1052621283240</v>
          </cell>
          <cell r="F22580" t="str">
            <v>Gestionar ante el ministerio de educación, la asignación de código DANE para centros educativos del municipio de Roberto Payan.</v>
          </cell>
        </row>
        <row r="22581">
          <cell r="E22581">
            <v>1052621283256</v>
          </cell>
          <cell r="F22581" t="str">
            <v>Capacitar de manera permanente a la planta de personal docente del municipio Roberto Payán en diferentes aspectos que fortalezca su ejercicio docente.</v>
          </cell>
        </row>
        <row r="22582">
          <cell r="E22582">
            <v>1052621283266</v>
          </cell>
          <cell r="F22582" t="str">
            <v>Construir aulas escolares para la atención de niños y niñas de la zona rural del municipio Roberto Payán</v>
          </cell>
        </row>
        <row r="22583">
          <cell r="E22583">
            <v>1052621283284</v>
          </cell>
          <cell r="F22583" t="str">
            <v>Gestionar recursos para la implementación de la política publica Proyecto etnoeducativo afronariñense PRETAN en los establecimientos educativos del municipio de Roberto Payan.</v>
          </cell>
        </row>
        <row r="22584">
          <cell r="E22584">
            <v>1052621283288</v>
          </cell>
          <cell r="F22584" t="str">
            <v>Gestionar recursos necesarios para financiar el funcionamiento integral de los restaurantes escolares de los establecimientos educativos de los consejos comunitarios del municipio Roberto Payán</v>
          </cell>
        </row>
        <row r="22585">
          <cell r="E22585">
            <v>1052621283307</v>
          </cell>
          <cell r="F22585" t="str">
            <v>Construir escenarios para prácticas deportivas y recreativas de los habitantes del municipio Roberto Payán</v>
          </cell>
        </row>
        <row r="22586">
          <cell r="E22586">
            <v>1052621283318</v>
          </cell>
          <cell r="F22586" t="str">
            <v>Dotar de mobiliarios, herramientas y materiales didácticos los establecimientos educativos del municipio de Roberto Payan.</v>
          </cell>
        </row>
        <row r="22587">
          <cell r="E22587">
            <v>1052621283323</v>
          </cell>
          <cell r="F22587" t="str">
            <v>Construir salas de informática en los establecimientos educativos de la zona urbana y rural del municipio de Roberto Payan según estudios de necesidad.</v>
          </cell>
        </row>
        <row r="22588">
          <cell r="E22588">
            <v>1052621283334</v>
          </cell>
          <cell r="F22588" t="str">
            <v>Garantizar el acceso al servicio de transporte escolar fluvial de calidad para estudiantes de zona rural del municipio Roberto Payán</v>
          </cell>
        </row>
        <row r="22589">
          <cell r="E22589">
            <v>1052621283339</v>
          </cell>
          <cell r="F22589" t="str">
            <v>Dotar de equipos y herramientas tecnológicas, las salas de informática de los establecimientos educativos de la zona rural y urbana del municipio de Roberto Payan.</v>
          </cell>
        </row>
        <row r="22590">
          <cell r="E22590">
            <v>1052621283342</v>
          </cell>
          <cell r="F22590" t="str">
            <v>Nombrar según necesidad de servicio, docentes de planta o provisionalidad, en establecimientos educativos rurales del municipio Roberto Payán</v>
          </cell>
        </row>
        <row r="22591">
          <cell r="E22591">
            <v>1052621283349</v>
          </cell>
          <cell r="F22591" t="str">
            <v>Mejorar infraestructura física del Centro de Desarrollo Infantil de la vereda Pumbi Las Lajas del municipio Roberto Payán</v>
          </cell>
        </row>
        <row r="22592">
          <cell r="E22592">
            <v>1052621283367</v>
          </cell>
          <cell r="F22592" t="str">
            <v>Gestionar ante la secretaria de educación departamental la licencia de funcionamiento para la educación de jóvenes y adultos (decreto 3011 del 1997) en los establecimientos educativos de la zona rural según diagnostico y estudios en el municipio Roberto Payán.</v>
          </cell>
        </row>
        <row r="22593">
          <cell r="E22593">
            <v>1052621283370</v>
          </cell>
          <cell r="F22593" t="str">
            <v>Crear e implementar Escuelas de Formación de saberes y tradiciones para los cinco Consejos Comunitarios y los dos Resguardos Indígenas del Pueblo Awa del Municipio de Roberto Payán, departamento de Nariño.</v>
          </cell>
        </row>
        <row r="22594">
          <cell r="E22594">
            <v>1052621283382</v>
          </cell>
          <cell r="F22594" t="str">
            <v>Gestionar creación y construcción de Centro de Desarrollo Infantil en el Consejo Comunitario Unión de Cuencas del municipio Roberto Payán.</v>
          </cell>
        </row>
        <row r="22595">
          <cell r="E22595">
            <v>1052621283406</v>
          </cell>
          <cell r="F22595" t="str">
            <v>Implementar programas de capacitaciones en artes y oficios tradicionales en el municipio de Roberto Payan.</v>
          </cell>
        </row>
        <row r="22596">
          <cell r="E22596">
            <v>1052621283411</v>
          </cell>
          <cell r="F22596" t="str">
            <v>Financiar la creación y el funcionamiento de escuelas de formación cultural en el municipio de Roberto Payan.</v>
          </cell>
        </row>
        <row r="22597">
          <cell r="E22597">
            <v>1052621283454</v>
          </cell>
          <cell r="F22597" t="str">
            <v>Garantizar el acceso a la educación superior para estudiantes y adultos del municipio de Roberto Payan.</v>
          </cell>
        </row>
        <row r="22598">
          <cell r="E22598">
            <v>1052621283457</v>
          </cell>
          <cell r="F22598" t="str">
            <v>Gestionar acceso  preferente a la oferta educativa del SENA en las veredas del municipio Roberto Payán</v>
          </cell>
        </row>
        <row r="22599">
          <cell r="E22599">
            <v>1052621283467</v>
          </cell>
          <cell r="F22599" t="str">
            <v>Construir establecimientos educativos que necesitan ser reubicados en la zona rural del municipio Roberto Payán</v>
          </cell>
        </row>
        <row r="22600">
          <cell r="E22600">
            <v>1052621283509</v>
          </cell>
          <cell r="F22600" t="str">
            <v>Gestionar los recursos necesarios para financiar la realización de intercambios culturales  y deportivos en el municipio Roberto Payán</v>
          </cell>
        </row>
        <row r="22601">
          <cell r="E22601">
            <v>1052621284329</v>
          </cell>
          <cell r="F22601" t="str">
            <v xml:space="preserve">Gestionar ante el ministerio de educación y la secretaria de educación departamental la licencia para ampliar en forma progresiva a básica media y bachillerato los establecimientos educativos del municipio de Roberto Payan, según estudios de necesidad, pertinencia y cumplimiento de los requisitos exigidos. </v>
          </cell>
        </row>
        <row r="22602">
          <cell r="E22602">
            <v>1052696266311</v>
          </cell>
          <cell r="F22602" t="str">
            <v>Nombramiento de Docentes en propiedad para los establecimientos educativos del municipio de Santa Bàrbara Iscuandé</v>
          </cell>
        </row>
        <row r="22603">
          <cell r="E22603">
            <v>1052696266403</v>
          </cell>
          <cell r="F22603" t="str">
            <v>Brindar capacitación a Docentes de los establecimientos Educativos del Municipio de Santa Barbara de Iscuande.</v>
          </cell>
        </row>
        <row r="22604">
          <cell r="E22604">
            <v>1052696266432</v>
          </cell>
          <cell r="F22604" t="str">
            <v>Capacitar al Talento Humano que trabaja con la primera infancia (madres comunitarias, personal CDI y otros) del municipio Santa Bàrbara Iscuandé</v>
          </cell>
        </row>
        <row r="22605">
          <cell r="E22605">
            <v>1052696266442</v>
          </cell>
          <cell r="F22605" t="str">
            <v>Nombrar Docentes Orientadores para el Municipio de Santa Barbara Iscuandé</v>
          </cell>
        </row>
        <row r="22606">
          <cell r="E22606">
            <v>1052696266453</v>
          </cell>
          <cell r="F22606" t="str">
            <v>Implementar las diferentes modalidades de atención integral a la primera infancia en la zona urbana y rural del municipio de Santa Barabara Iscuand</v>
          </cell>
        </row>
        <row r="22607">
          <cell r="E22607">
            <v>1052696266459</v>
          </cell>
          <cell r="F22607" t="str">
            <v>Implementar el Transporte Escolar en todos los establecimientos educativos del municipio de Santa Barbara</v>
          </cell>
        </row>
        <row r="22608">
          <cell r="E22608">
            <v>1052696266473</v>
          </cell>
          <cell r="F22608" t="str">
            <v>Implementar el Programa de Alimentación Escolar con enfoque étnico en todos los establecimientos educativos del  municipio de Santa Bárbara Iscuandé</v>
          </cell>
        </row>
        <row r="22609">
          <cell r="E22609">
            <v>1052696266527</v>
          </cell>
          <cell r="F22609" t="str">
            <v>Fortalecer el Desarrollo de competencias básicas en los estudiantes del municipio de Santa Bárbara Iscuandé</v>
          </cell>
        </row>
        <row r="22610">
          <cell r="E22610">
            <v>1052696266560</v>
          </cell>
          <cell r="F22610" t="str">
            <v>Diseño e implementación de modelo propio indígena Eperara Siapidaara   del Municipio de Santa Bárbara Isucuandé</v>
          </cell>
        </row>
        <row r="22611">
          <cell r="E22611">
            <v>1052696266591</v>
          </cell>
          <cell r="F22611" t="str">
            <v>implementar el Proyecto Etnoeducativo Afronariñense (PRETAN) en los Establecimientos Educativos del Municipio de Santa Bárbara Iscuandé</v>
          </cell>
        </row>
        <row r="22612">
          <cell r="E22612">
            <v>1052696266603</v>
          </cell>
          <cell r="F22612" t="str">
            <v>Construir e implementar el PEC (proyecto educativo comunitario) de los Establecimientos Educativos Afros e Indígenas del Municipio de Santa Bárbara Iscuandé</v>
          </cell>
        </row>
        <row r="22613">
          <cell r="E22613">
            <v>1052696266686</v>
          </cell>
          <cell r="F22613" t="str">
            <v>Garantizar el seguro estudiantil de la población escolar matriculada en la zona urbana y rural del municipio de Santa Bárbara Iscuandé</v>
          </cell>
        </row>
        <row r="22614">
          <cell r="E22614">
            <v>1052696266726</v>
          </cell>
          <cell r="F22614" t="str">
            <v>Implementar programas de formación para el rescate y fortalecimiento de las tradiciones ancestrales y culturales de los consejos comunitarios y resguardos indigenas del Municipio de Santa Barbara.</v>
          </cell>
        </row>
        <row r="22615">
          <cell r="E22615">
            <v>1052696266730</v>
          </cell>
          <cell r="F22615" t="str">
            <v xml:space="preserve"> Implementar programas educativos inclusivos por Ciclos  y de alfabetización para jóvenes y adultos  de zona urbana y rural del municipio de Santa Bàrbara Iscuandé</v>
          </cell>
        </row>
        <row r="22616">
          <cell r="E22616">
            <v>1052696266756</v>
          </cell>
          <cell r="F22616" t="str">
            <v>Apertura de Media Técnica en la I.E Politécnica Santa Bárbara del municipio de Santa Bárbara</v>
          </cell>
        </row>
        <row r="22617">
          <cell r="E22617">
            <v>1052696266807</v>
          </cell>
          <cell r="F22617" t="str">
            <v>Apertura de Programas de Educación Superior en el Municipio de Santa Bárbara Iscuandé</v>
          </cell>
        </row>
        <row r="22618">
          <cell r="E22618">
            <v>1052696266827</v>
          </cell>
          <cell r="F22618" t="str">
            <v>Implementar programas de Formación para Mujeres del municipio de Santa Bàrbara Iscuande, en las zonas urbana y rural.</v>
          </cell>
        </row>
        <row r="22619">
          <cell r="E22619">
            <v>1052696266840</v>
          </cell>
          <cell r="F22619" t="str">
            <v>Implementar un programa de formación para jóvenes y actualización deportiva a instructores y población del municipio de Santa Bárbara Iscuandé</v>
          </cell>
        </row>
        <row r="22620">
          <cell r="E22620">
            <v>1052696266846</v>
          </cell>
          <cell r="F22620" t="str">
            <v>Construir Bibliotecas  y museos e´tnicos para el pueblo Eperara Siapidaraa´ y comunidades negras   del Municipio de Santa Barbara´ - Iscuande´.</v>
          </cell>
        </row>
        <row r="22621">
          <cell r="E22621">
            <v>1052696266861</v>
          </cell>
          <cell r="F22621" t="str">
            <v>Construir  Biblioteca de los Establecimientos Educativos de la zona rural del Municipio  Santa Bárbara Iscuandé.</v>
          </cell>
        </row>
        <row r="22622">
          <cell r="E22622">
            <v>1052696266873</v>
          </cell>
          <cell r="F22622" t="str">
            <v>Construir casa de maestro rural en los establecimientos educativos del municipio de Santa Bárbara Iscuandé</v>
          </cell>
        </row>
        <row r="22623">
          <cell r="E22623">
            <v>1052696266881</v>
          </cell>
          <cell r="F22623" t="str">
            <v>Construir escenarios deportivos para la recreación y practica de deporte que permita el buen uso del tiempo libre en casco urbano y las veredas del Municipio de Santa Bárbara  Iscuandé</v>
          </cell>
        </row>
        <row r="22624">
          <cell r="E22624">
            <v>1052696266888</v>
          </cell>
          <cell r="F22624" t="str">
            <v>Mejorar la infraestructura educativa existente en la zona rural del Municipio de Santa Bárbara  Iscuandé, según pertinencia</v>
          </cell>
        </row>
        <row r="22625">
          <cell r="E22625">
            <v>1052696266949</v>
          </cell>
          <cell r="F22625" t="str">
            <v>Construcción Aulas Nuevas en Establecimientos educativos de la zona urbana y rural  del Municipio de Santa Bárbara  Iscuandé, según pertinencia</v>
          </cell>
        </row>
        <row r="22626">
          <cell r="E22626">
            <v>1052696266951</v>
          </cell>
          <cell r="F22626" t="str">
            <v>Construir Aulas Múltiples de los establecimientos educativos de la zona  urbana y rural del Municipio de Santa Bárbara Iscuandé, según pertinencia</v>
          </cell>
        </row>
        <row r="22627">
          <cell r="E22627">
            <v>1052696266969</v>
          </cell>
          <cell r="F22627" t="str">
            <v>Construir  Aula de Sistemas de los establecimientos educativos de la zona  urbana y rural del Municipio de Santa Bárbara Iscuandé, según pertinencia</v>
          </cell>
        </row>
        <row r="22628">
          <cell r="E22628">
            <v>1052696266970</v>
          </cell>
          <cell r="F22628" t="str">
            <v xml:space="preserve"> Construir  Aula de laboratorio de los establecimientos educativos de la zona  urbana y rural del Municipio de Santa Bárbara Iscuandé, según pertinencia</v>
          </cell>
        </row>
        <row r="22629">
          <cell r="E22629">
            <v>1052696266971</v>
          </cell>
          <cell r="F22629" t="str">
            <v>Construir Restaurante Escolar en  los establecimientos educativos de la zona  urbana y rural del Municipio de Santa Bárbara Iscuandé</v>
          </cell>
        </row>
        <row r="22630">
          <cell r="E22630">
            <v>1052696266972</v>
          </cell>
          <cell r="F22630" t="str">
            <v>Construir parques infantiles en la zona urbana y rural del municipio de Santa Bárbara Iscuandé de manera pertinente</v>
          </cell>
        </row>
        <row r="22631">
          <cell r="E22631">
            <v>1052696266973</v>
          </cell>
          <cell r="F22631" t="str">
            <v>Implementar escuela de formación cultural en la zona urbana y rural del municipio Santa Bárbara Iscuandé</v>
          </cell>
        </row>
        <row r="22632">
          <cell r="E22632">
            <v>1052696266974</v>
          </cell>
          <cell r="F22632" t="str">
            <v xml:space="preserve"> Implementar escuela de padres donde sea pertinente en el municipio de Santa Bárbara Iscuandé</v>
          </cell>
        </row>
        <row r="22633">
          <cell r="E22633">
            <v>1052696266975</v>
          </cell>
          <cell r="F22633" t="str">
            <v>Dotación Restaurante Escolar en  los establecimientos educativos de la zona urbana y rural del Municipio de Santa Bárbara Iscuandé</v>
          </cell>
        </row>
        <row r="22634">
          <cell r="E22634">
            <v>1052696266976</v>
          </cell>
          <cell r="F22634" t="str">
            <v>Construir Albergue para los estudiantes de la zona urbana y rural del municipio de Santa Bárbara Iscuandé, según pertinencia</v>
          </cell>
        </row>
        <row r="22635">
          <cell r="E22635">
            <v>1052696266977</v>
          </cell>
          <cell r="F22635" t="str">
            <v>Dotar con implementos didácticos y herramientas tecnológicas los establecimientos educativos del municipio de Santa Barbara de Iscuande, según pertinencia.</v>
          </cell>
        </row>
        <row r="22636">
          <cell r="E22636">
            <v>1052696266980</v>
          </cell>
          <cell r="F22636" t="str">
            <v>Ampliar hasta la básica secundaria y media según la necesidad y pertinencia centros Educativo</v>
          </cell>
        </row>
        <row r="22637">
          <cell r="E22637">
            <v>1052696266986</v>
          </cell>
          <cell r="F22637" t="str">
            <v>Otorgar becas de educación superior y créditos condonables a los bachilleres del municipio de Santa Barbara de Iscuande, en diferentes disciplinas académicas</v>
          </cell>
        </row>
        <row r="22638">
          <cell r="E22638">
            <v>1052696266998</v>
          </cell>
          <cell r="F22638" t="str">
            <v xml:space="preserve">Construir CDI en la zona rural del municipio de Santa Barbará - Iscuandé, Departamento de Nariño, según estudios de necesidad y pertinencia. </v>
          </cell>
        </row>
        <row r="22639">
          <cell r="E22639">
            <v>1052835278307</v>
          </cell>
          <cell r="F22639" t="str">
            <v xml:space="preserve">Diseñar e implementar una Escuela de Formación de saberes y tradiciones del Pueblo Awá y Comunidades Negras del Municipio de Tumaco, departamento de Nariño.                        </v>
          </cell>
        </row>
        <row r="22640">
          <cell r="E22640">
            <v>1052835278419</v>
          </cell>
          <cell r="F22640" t="str">
            <v>Actualizar e implementar un currículo educativo propio del pueblo Eperara Siapidaara del municipio de Tumaco.</v>
          </cell>
        </row>
        <row r="22641">
          <cell r="E22641">
            <v>1052835278453</v>
          </cell>
          <cell r="F22641" t="str">
            <v>Diseñar e implementar modelo educativo propio del pueblo indígena para el pueblo AWÁ del municipio de Tumaco</v>
          </cell>
        </row>
        <row r="22642">
          <cell r="E22642">
            <v>1052835278575</v>
          </cell>
          <cell r="F22642" t="str">
            <v>Establecer política pública que permita que los estudiantes bachilleres de zona rural de Tumaco puedan realizar carreras técnicas, tecnológicas y superior dentro de los diferentes territorios</v>
          </cell>
        </row>
        <row r="22643">
          <cell r="E22643">
            <v>1052835278577</v>
          </cell>
          <cell r="F22643" t="str">
            <v xml:space="preserve">Formar a docentes de zona rural de Tumaco en referentes de Calidad </v>
          </cell>
        </row>
        <row r="22644">
          <cell r="E22644">
            <v>1052835278581</v>
          </cell>
          <cell r="F22644" t="str">
            <v>Garantizar la financiación para la constitución de una seccional de la Universidad de Nariño  y el  funcionamiento de la Universidad Nacional en Tumaco</v>
          </cell>
        </row>
        <row r="22645">
          <cell r="E22645">
            <v>1052835278601</v>
          </cell>
          <cell r="F22645" t="str">
            <v>Garantizar con pertinencia y de manera preferente, el acceso a la oferta de becas para estudios superiores, técnicos, tecnológicos y posgrado a las personas afro e indígenas del municipio de Tumaco</v>
          </cell>
        </row>
        <row r="22646">
          <cell r="E22646">
            <v>1052835278606</v>
          </cell>
          <cell r="F22646" t="str">
            <v>Fortalecer la implementación de programa de formación inclusiva por ciclos para personas en edad extra escolar, necesidades educativas especiales y capacidades excepcionales en la zona rural del  municipio de Tumaco</v>
          </cell>
        </row>
        <row r="22647">
          <cell r="E22647">
            <v>1052835278690</v>
          </cell>
          <cell r="F22647" t="str">
            <v>Mejorar la infraestructura educativa de los establecimientos educativos existentes en la zona rural del municipio de Tumaco</v>
          </cell>
        </row>
        <row r="22648">
          <cell r="E22648">
            <v>1052835278712</v>
          </cell>
          <cell r="F22648" t="str">
            <v>Construir infraestructura educativa nueva, de acuerdo estudios de cobertura y pertinencia, en las sedes educativas  rurales del municipio de Tumaco</v>
          </cell>
        </row>
        <row r="22649">
          <cell r="E22649">
            <v>1052835278719</v>
          </cell>
          <cell r="F22649" t="str">
            <v>Mejorar infraestructura del Centro de Desarrollo Infantil de Espriella en el municipio de Tumaco</v>
          </cell>
        </row>
        <row r="22650">
          <cell r="E22650">
            <v>1052835278720</v>
          </cell>
          <cell r="F22650" t="str">
            <v>Construir Ciudadela Educativa Técnico Agro Industrial, en la vereda San Luis Robles, del Consejo Comunitario Rescate Las Varas del municipio de Tumaco</v>
          </cell>
        </row>
        <row r="22651">
          <cell r="E22651">
            <v>1052835278729</v>
          </cell>
          <cell r="F22651" t="str">
            <v>Construcción de casas albergues para beneficiar a estudiantes de zonas rurales dispersas del municipio de Tumaco, según estudios de necesidad y pertinencia, en los establecimientos educativos que atiendan a población estudiantil rural.</v>
          </cell>
        </row>
        <row r="22652">
          <cell r="E22652">
            <v>1052835278736</v>
          </cell>
          <cell r="F22652" t="str">
            <v>Dotación de bibliotecas  y aulas informáticas inteligentes en establecimientos educativos y bibliotecas de la zona rural del municipio de Tumaco</v>
          </cell>
        </row>
        <row r="22653">
          <cell r="E22653">
            <v>1052835278737</v>
          </cell>
          <cell r="F22653" t="str">
            <v>Construcción de bibliotecas en zona rural del municipio de Tumaco</v>
          </cell>
        </row>
        <row r="22654">
          <cell r="E22654">
            <v>1052835278752</v>
          </cell>
          <cell r="F22654" t="str">
            <v>construir polideportivos para establecimientos educativos de la zona rural del municipio de Tumaco</v>
          </cell>
        </row>
        <row r="22655">
          <cell r="E22655">
            <v>1052835278755</v>
          </cell>
          <cell r="F22655" t="str">
            <v>Dotación de establecimientos educativos rurales del municipio de Tumaco</v>
          </cell>
        </row>
        <row r="22656">
          <cell r="E22656">
            <v>1052835278764</v>
          </cell>
          <cell r="F22656" t="str">
            <v>Fortalecer la implementacion de los programas de escuela de padres en los establecimientos educativos de la zona rural del municipio de Tumaco</v>
          </cell>
        </row>
        <row r="22657">
          <cell r="E22657">
            <v>1052835278780</v>
          </cell>
          <cell r="F22657" t="str">
            <v xml:space="preserve">Gestionar el diseño e implementación de un programa a cargo del gobierno nacional que garantice el efectivo y eficiente servicio de transporte escolar rural, fluvial y terrestre acorde a las condiciones del territorio, para los establecimientos  educativos rurales del municipio de Tumaco </v>
          </cell>
        </row>
        <row r="22658">
          <cell r="E22658">
            <v>1052835278791</v>
          </cell>
          <cell r="F22658" t="str">
            <v>Construir casas de maestro en los establecimientos educativos de la zona rural del municipio de Tumaco, según estudios de necesidad</v>
          </cell>
        </row>
        <row r="22659">
          <cell r="E22659">
            <v>1052835278795</v>
          </cell>
          <cell r="F22659" t="str">
            <v>Nombramiento de docentes en establecimientos educativos rurales del municipio de Tumaco</v>
          </cell>
        </row>
        <row r="22660">
          <cell r="E22660">
            <v>1052835278797</v>
          </cell>
          <cell r="F22660" t="str">
            <v>Diseñar e implementar programa de huertas escolares de plantas medicinales en establecimientos educativos rurales del municipio de Tumaco</v>
          </cell>
        </row>
        <row r="22661">
          <cell r="E22661">
            <v>1052835278802</v>
          </cell>
          <cell r="F22661" t="str">
            <v>Gestionar que el programa de alimentación escolar PAE, asuma todo el proceso de alimentación escolar eficiente para los establecimientos educativos rurales del municipio de Tumaco</v>
          </cell>
        </row>
        <row r="22662">
          <cell r="E22662">
            <v>1052835278840</v>
          </cell>
          <cell r="F22662" t="str">
            <v>Fortalecer e Implementar las escuela de padres con énfasis en los programas de salud pública en todas las Instituciones educativas de los Concejos Comunitario, Resguardos Indígena y Junta de Acción Comunal de Zona Rural Sector Carretera del Municipio de Tumaco</v>
          </cell>
        </row>
        <row r="22663">
          <cell r="E22663">
            <v>1052835279041</v>
          </cell>
          <cell r="F22663" t="str">
            <v>Fortalecer el desarrollo de los Programas Ambientales PRAES y PROCEDAS en todos los establecimientos educativos del municipio de Tumaco.</v>
          </cell>
        </row>
        <row r="22664">
          <cell r="E22664">
            <v>1052835279048</v>
          </cell>
          <cell r="F22664" t="str">
            <v>Gestionar procesos de articulación entre las autoridades étnicas y la secretaría de educación para el seguimiento a la prestación de los servicios educativos en condiciones de calidad en los establecimientos educativos de la zona rural del municipio de Tumaco</v>
          </cell>
        </row>
        <row r="22665">
          <cell r="E22665">
            <v>1052835279056</v>
          </cell>
          <cell r="F22665" t="str">
            <v>Mejorar la infraestructura de los escenarios deportivos de la zona rural del municipio de Tumaco, según estudios de necesidad y pertinencia.</v>
          </cell>
        </row>
        <row r="22666">
          <cell r="E22666">
            <v>1052835279058</v>
          </cell>
          <cell r="F22666" t="str">
            <v>Crear escuelas de artes y oficios ancestrales del pueblo negro de los Consejos Comunitarios e indígenas del pueblo Eperara Siapidaara y pueblo AWÁ en el municipio de Tumaco</v>
          </cell>
        </row>
        <row r="22667">
          <cell r="E22667">
            <v>1052835279059</v>
          </cell>
          <cell r="F22667" t="str">
            <v>Construir escenarios deportivos en la zona rural del municipio de Tumaco según estudios de necesidad y viabilidad técnica.</v>
          </cell>
        </row>
        <row r="22668">
          <cell r="E22668">
            <v>1052835279060</v>
          </cell>
          <cell r="F22668" t="str">
            <v>Mejorar la calidad de la implementación de todas las modalidades de atención integral a la primera infancia con enfoque étnico</v>
          </cell>
        </row>
        <row r="22669">
          <cell r="E22669">
            <v>1052835279064</v>
          </cell>
          <cell r="F22669" t="str">
            <v>Mejoramiento de infraestructura de comedores escolares en establecimientos educativos rurales del municipio de Tumaco</v>
          </cell>
        </row>
        <row r="22670">
          <cell r="E22670">
            <v>1052835279065</v>
          </cell>
          <cell r="F22670" t="str">
            <v>Construir Centros de Desarrollo Infantil CDI para la atención permanente y pertinente de la primera infancia, en zona rural del municipio de Tumaco, que responda a la necesidad de atención para la primera infancia</v>
          </cell>
        </row>
        <row r="22671">
          <cell r="E22671">
            <v>1052835279069</v>
          </cell>
          <cell r="F22671" t="str">
            <v>Dotación de materiales didácticos, mobiliario, bienes y enseres, para las madres comunitarias y  Centros de Desarrollo Infantil de zona rural del municipio de Tumaco</v>
          </cell>
        </row>
        <row r="22672">
          <cell r="E22672">
            <v>1052835279075</v>
          </cell>
          <cell r="F22672" t="str">
            <v>Gestionar procesos de articulación entre las autoridades étnicas, sociedad civil, entes de control y el ICBF  para el seguimiento y control a programas de atención a primera infancia en zona rural de Tumaco</v>
          </cell>
        </row>
        <row r="22673">
          <cell r="E22673">
            <v>1052835279077</v>
          </cell>
          <cell r="F22673" t="str">
            <v>Crear  escuelas de formación deportiva para la comunidad en general en las zonas rurales del municipio de Tumaco</v>
          </cell>
        </row>
        <row r="22674">
          <cell r="E22674">
            <v>1052835279084</v>
          </cell>
          <cell r="F22674" t="str">
            <v>Gestionar la conversión a modalidad técnica de las instituciones educativas de la zona rurales del municipio de Tumaco</v>
          </cell>
        </row>
        <row r="22675">
          <cell r="E22675">
            <v>1052835279087</v>
          </cell>
          <cell r="F22675" t="str">
            <v>Gestionar la aprobación de educación secundaria y media en establecimientos educativos de la zona rural del municipio de Tumaco</v>
          </cell>
        </row>
        <row r="22676">
          <cell r="E22676">
            <v>1052835279103</v>
          </cell>
          <cell r="F22676" t="str">
            <v>Gestionar mecanismos de articulacion comunitaria que permita garantizar la seguridad dentro de los establecimientos educativos de la zona rural del municipio de Tumaco</v>
          </cell>
        </row>
        <row r="22677">
          <cell r="E22677">
            <v>1052835279471</v>
          </cell>
          <cell r="F22677" t="str">
            <v>Gestionar la financiación del proceso de resignificación e implementación de PEI a PEC en los establecimientos educativos rurales del municipio de Tumaco</v>
          </cell>
        </row>
        <row r="22678">
          <cell r="E22678">
            <v>1052835279472</v>
          </cell>
          <cell r="F22678" t="str">
            <v xml:space="preserve">Construir salas de informática en los establecimientos educativos de la zona rural del municipio de Tumaco, según estudios de necesidad </v>
          </cell>
        </row>
        <row r="22679">
          <cell r="E22679">
            <v>152233302048</v>
          </cell>
          <cell r="F22679" t="str">
            <v>Implementar un programa de construcción de unidades sanitarias con su respectivo tratamiento de aguas residuales en la zona rural dispersa en el municipio de Cumbitara Nariño</v>
          </cell>
        </row>
        <row r="22680">
          <cell r="E22680">
            <v>152233303017</v>
          </cell>
          <cell r="F22680" t="str">
            <v>Realizar estudios, diseños y construcción de acueductos veredales con su respectiva Planta de Potabilización de Agua (PTAP) en el municipio de Cumbitara Nariño.</v>
          </cell>
        </row>
        <row r="22681">
          <cell r="E22681">
            <v>152233303018</v>
          </cell>
          <cell r="F22681" t="str">
            <v>Realizar estudios  de factibilidad, diseños, mejoramiento y ampliación de los acueductos, con sus plantas de tratamiento de agua potable (PTAP) para las veredas del municipio de Cumbitara Nariño.</v>
          </cell>
        </row>
        <row r="22682">
          <cell r="E22682">
            <v>152233303019</v>
          </cell>
          <cell r="F22682" t="str">
            <v>Realizar estudios, diseños y construcción de redes de alcantarillado con su respectiva Planta de Tratamiento de agua residuales PTAR en los centros poblados rurales del municipio de Cumbitara Nariño</v>
          </cell>
        </row>
        <row r="22683">
          <cell r="E22683">
            <v>152233303020</v>
          </cell>
          <cell r="F22683" t="str">
            <v>Realizar los estudios de factibilidad para la gestión y compra o determinación de predios, que permitan la implementación de programas de restauración, reforestación, conservación y mantenimiento de las micro cuentas que abastecen los acueductos en el Municipio de Cumbitara Nariño</v>
          </cell>
        </row>
        <row r="22684">
          <cell r="E22684">
            <v>152233303021</v>
          </cell>
          <cell r="F22684" t="str">
            <v>Implementar un programa de construcción de estufas ecoeficientes en la zona rural del Municipio de Cumbitara Nariño</v>
          </cell>
        </row>
        <row r="22685">
          <cell r="E22685">
            <v>152233303022</v>
          </cell>
          <cell r="F22685" t="str">
            <v>Realizar estudios de factibilidad y la Implementación de un programa de construcción de vivienda digna nueva, de acuerdo a los usos y costumbres de la comunidad rural en el municipio de Cumbitara Nariño.</v>
          </cell>
        </row>
        <row r="22686">
          <cell r="E22686">
            <v>152233303023</v>
          </cell>
          <cell r="F22686" t="str">
            <v>Fortalecer la creación y conformación de las juntas administradoras de acueducto y saneamiento básico dentro de la zona rural del Municipio de Cumbitara Nariño.</v>
          </cell>
        </row>
        <row r="22687">
          <cell r="E22687">
            <v>152233303024</v>
          </cell>
          <cell r="F22687" t="str">
            <v>Realizar estudios  de factibilidad, diseños e implementación de un sistema de acceso al agua potable para el beneficio de la población dispersa del municipio de Cumbitara Nariño</v>
          </cell>
        </row>
        <row r="22688">
          <cell r="E22688">
            <v>152233303025</v>
          </cell>
          <cell r="F22688" t="str">
            <v>Realizar estudios, diseños y mejoramiento de viviendas rural en el municipio de Cumbitara Nariño de acuerdo a los usos y costumbres, que permitan mejorar las condiciones de habitabilidad.</v>
          </cell>
        </row>
        <row r="22689">
          <cell r="E22689">
            <v>152233303026</v>
          </cell>
          <cell r="F22689" t="str">
            <v>Implementar un programa de capacitación, concientización, clasificación y manejo de residuos sólidos para la zona rural del Municipio de Cumbitara Nariño.</v>
          </cell>
        </row>
        <row r="22690">
          <cell r="E22690">
            <v>152233303027</v>
          </cell>
          <cell r="F22690" t="str">
            <v>Implementar un programa de construcción y manejo adecuado de Biodigestores  en la zona rural del municipio de Cumbitara Nariño.</v>
          </cell>
        </row>
        <row r="22691">
          <cell r="E22691">
            <v>152233303029</v>
          </cell>
          <cell r="F22691" t="str">
            <v xml:space="preserve">Realizar estudios de factibilidad e implementación de un modelo de recolección, tratamiento y disposición final de residuos sólidos en el municipio de Cumbitara Nariño, y de acuerdo a la normatividad  vigente </v>
          </cell>
        </row>
        <row r="22692">
          <cell r="E22692">
            <v>152233303030</v>
          </cell>
          <cell r="F22692" t="str">
            <v>Realizar estudios de factibilidad, diseños, mejoramiento y ampliación de la red de alcantarillado con la respectiva Planta de Tratamiento de Aguas Residuales (PTAR), en los centros poblados rurales del Municipio de Cumbitara Nariño.</v>
          </cell>
        </row>
        <row r="22693">
          <cell r="E22693">
            <v>152256298968</v>
          </cell>
          <cell r="F22693" t="str">
            <v>Estudios, diseños y construcción de cementerios Municipal  y veredales del Municipio del Rosario - Nariño</v>
          </cell>
        </row>
        <row r="22694">
          <cell r="E22694">
            <v>152256298981</v>
          </cell>
          <cell r="F22694" t="str">
            <v>Realizar, estudios, diseños y mejoramiento de vivienda para población del sector rural del Municipio de El Rosario Nariño.</v>
          </cell>
        </row>
        <row r="22695">
          <cell r="E22695">
            <v>152256299902</v>
          </cell>
          <cell r="F22695" t="str">
            <v xml:space="preserve">Fortalecer a las juntas de acueducto rural en los corregimientos de Esmeraldas, Martin Pérez, El Rincón y La Sierra del Municipio de El Rosario Nariño, en el proceso de creación, formalización y administración </v>
          </cell>
        </row>
        <row r="22696">
          <cell r="E22696">
            <v>152256299903</v>
          </cell>
          <cell r="F22696" t="str">
            <v>Realizar estudios, diseños, mejoramiento, optimización y ampliación de los acueductos veredales , con su respectiva PTAP en el Municipio de El Rosario Nariño</v>
          </cell>
        </row>
        <row r="22697">
          <cell r="E22697">
            <v>152256299904</v>
          </cell>
          <cell r="F22697" t="str">
            <v>Realzar estudios, diseños y ampliación y/o reposición de redes de alcantarillado con su respectiva PTAR (Planta de Tratamiento de Aguas Residuales) en los centros poblados rurales del Municipio de El Rosario Nariño.</v>
          </cell>
        </row>
        <row r="22698">
          <cell r="E22698">
            <v>152256299905</v>
          </cell>
          <cell r="F22698" t="str">
            <v>Gestionar la construcción de sistemas sépticos y unidades sanitarias para el sector rural del Municipio de El Rosario Nariño.</v>
          </cell>
        </row>
        <row r="22699">
          <cell r="E22699">
            <v>152256299906</v>
          </cell>
          <cell r="F22699" t="str">
            <v>Implementar un programa de manejo de residuos sólidos denominada “basura cero” en el Municipio de El Rosario Nariño.</v>
          </cell>
        </row>
        <row r="22700">
          <cell r="E22700">
            <v>152256299907</v>
          </cell>
          <cell r="F22700" t="str">
            <v>Gestionar la compra de predios para la reforestación, protección y restauración de las fuentes hídricas que abastecen los acueductos del Municipio de El Rosario Nariño</v>
          </cell>
        </row>
        <row r="22701">
          <cell r="E22701">
            <v>152256299908</v>
          </cell>
          <cell r="F22701" t="str">
            <v>Realizar estudios, diseños y construcción de acueductos y Plantas de tratamiento de agua potable (PTAP),  en el Municipio de El Rosario Nariño</v>
          </cell>
        </row>
        <row r="22702">
          <cell r="E22702">
            <v>152256299909</v>
          </cell>
          <cell r="F22702" t="str">
            <v>Realizar estudios de factibilidad e implementar un programa  de vivienda rural digna, en sitio propio en El Municipio de El Rosario Nariño</v>
          </cell>
        </row>
        <row r="22703">
          <cell r="E22703">
            <v>152256299910</v>
          </cell>
          <cell r="F22703" t="str">
            <v>Realizar estudios de factibilidad de modelos de tratamiento final de residuos sólidos entre los Municipios de Leiva, Policarpa, Taminango y Rosario Nariño, y de acuerdo a la normatividad  vigente.</v>
          </cell>
        </row>
        <row r="22704">
          <cell r="E22704">
            <v>152256299911</v>
          </cell>
          <cell r="F22704" t="str">
            <v>Realizar estudios de factibilidad e implementar un programa de vivienda de interés social rural con enfoque diferencial en El Municipio de El Rosario Nariño</v>
          </cell>
        </row>
        <row r="22705">
          <cell r="E22705">
            <v>152256299912</v>
          </cell>
          <cell r="F22705" t="str">
            <v>Realizar estudios, diseños y construcción de redes de alcantarillado con su respectiva Planta de tratamiento de aguas residuales (PTAR), en el sector rural del Municipio de El Rosario Nariño.</v>
          </cell>
        </row>
        <row r="22706">
          <cell r="E22706">
            <v>152256299913</v>
          </cell>
          <cell r="F22706" t="str">
            <v>Implementar un programa de uso eficiente, cuidado y ahorro del agua  en El Municipio de El Rosario Nariño.</v>
          </cell>
        </row>
        <row r="22707">
          <cell r="E22707">
            <v>152256299914</v>
          </cell>
          <cell r="F22707" t="str">
            <v>Realizar estudios de pre factibilidad, para la construcción de reservorios con destinación al uso doméstico</v>
          </cell>
        </row>
        <row r="22708">
          <cell r="E22708">
            <v>152256299915</v>
          </cell>
          <cell r="F22708" t="str">
            <v>Gestionar ante la empresa Aguas del Rosario, la ampliación de cobertura al sector rural del Municipio de El Rosario Nariño, del servicio de recolección domiciliaria de residuos sólidos</v>
          </cell>
        </row>
        <row r="22709">
          <cell r="E22709">
            <v>152405299103</v>
          </cell>
          <cell r="F22709" t="str">
            <v>Realizar estudios, diseños y la construcción de una morgue en el Municipio de Leiva Nariño.</v>
          </cell>
        </row>
        <row r="22710">
          <cell r="E22710">
            <v>152405300058</v>
          </cell>
          <cell r="F22710" t="str">
            <v>Crear o Fortalecer las Juntas administradoras de acueductos veredales en el municipio de Leiva (N).</v>
          </cell>
        </row>
        <row r="22711">
          <cell r="E22711">
            <v>152405300059</v>
          </cell>
          <cell r="F22711" t="str">
            <v>Realizar estudios, diseños y construcción de acueductos rurales del municipio de Leiva (N).</v>
          </cell>
        </row>
        <row r="22712">
          <cell r="E22712">
            <v>152405300060</v>
          </cell>
          <cell r="F22712" t="str">
            <v>Formular los estudios y construir estufas ecoeficientes para viviendas del sector rural del Municipio de Leiva (N).</v>
          </cell>
        </row>
        <row r="22713">
          <cell r="E22713">
            <v>152405300061</v>
          </cell>
          <cell r="F22713" t="str">
            <v xml:space="preserve">Formular estudios, diseños y construir alcantarillados sanitarios con su respectiva planta de tratamiento de aguas residuales en los centros poblados de la zona rural del municipio de Leiva. </v>
          </cell>
        </row>
        <row r="22714">
          <cell r="E22714">
            <v>152405300062</v>
          </cell>
          <cell r="F22714" t="str">
            <v>Diseñar, implementar y mantener un programa de manejo integral de residuos sólidos en la zona rural del municipio de Leiva, Nariño</v>
          </cell>
        </row>
        <row r="22715">
          <cell r="E22715">
            <v>152405300063</v>
          </cell>
          <cell r="F22715" t="str">
            <v>Formular los estudios, diseños y construir unidades sanitarias con saneamiento básico en la zona rural dispersa del municipio de Leiva, Nariño</v>
          </cell>
        </row>
        <row r="22716">
          <cell r="E22716">
            <v>152405300064</v>
          </cell>
          <cell r="F22716" t="str">
            <v>Realizar estudios, diseños y construcción de vivienda rural en el municipio de Leiva (N)</v>
          </cell>
        </row>
        <row r="22717">
          <cell r="E22717">
            <v>152405300065</v>
          </cell>
          <cell r="F22717" t="str">
            <v>Formular estudios, diseños y construir cinco plantas de tratamiento de aguas residuales en los centros poblados de Santa Lucia, El Palmar, Las Delicias, El Cajeto y Cañaveral del municipio de Leiva (N).</v>
          </cell>
        </row>
        <row r="22718">
          <cell r="E22718">
            <v>152405300066</v>
          </cell>
          <cell r="F22718" t="str">
            <v>Realizar la optimización y ampliación del sistema de alcantarillado de la zona rural del municipio de Leiva (N).</v>
          </cell>
        </row>
        <row r="22719">
          <cell r="E22719">
            <v>152405300067</v>
          </cell>
          <cell r="F22719" t="str">
            <v>Implementar soluciones individuales para acceso al agua potable en la zona rural del municipio de Leiva (N).</v>
          </cell>
        </row>
        <row r="22720">
          <cell r="E22720">
            <v>152405300068</v>
          </cell>
          <cell r="F22720" t="str">
            <v>Realizar estudios, diseños y mejoramiento de vivienda rural en el municipio de Leiva (N)</v>
          </cell>
        </row>
        <row r="22721">
          <cell r="E22721">
            <v>152405300069</v>
          </cell>
          <cell r="F22721" t="str">
            <v>Realizar un censo de caracterización para programas de vivienda en  el municipio de Leiva, Nariño</v>
          </cell>
        </row>
        <row r="22722">
          <cell r="E22722">
            <v>152405300070</v>
          </cell>
          <cell r="F22722" t="str">
            <v xml:space="preserve">Formular e implementar programas que promuevan la conservación de las fuentes hídricas en la zona rural del municipio de Leiva (N). </v>
          </cell>
        </row>
        <row r="22723">
          <cell r="E22723">
            <v>152405300071</v>
          </cell>
          <cell r="F22723" t="str">
            <v>Formular estudios y diseños para la optimización de los acueductos veredales existentes en el municipio de Leiva, Nariño.</v>
          </cell>
        </row>
        <row r="22724">
          <cell r="E22724">
            <v>152418301966</v>
          </cell>
          <cell r="F22724" t="str">
            <v>Realizar estudios, diseños y la construcción del acueducto Regional La Planada, con su respectivo sistema de potabilización, en el municipio de los Andes  Nariño.</v>
          </cell>
        </row>
        <row r="22725">
          <cell r="E22725">
            <v>152418302070</v>
          </cell>
          <cell r="F22725" t="str">
            <v>Realizar estudios de factibilidad, diseños y construcción de sistemas de alcantarillado en los centros poblados de la zona rural del Municipio de Los Andes Nariño.</v>
          </cell>
        </row>
        <row r="22726">
          <cell r="E22726">
            <v>152418302076</v>
          </cell>
          <cell r="F22726" t="str">
            <v xml:space="preserve">Diseñar y ejecutar un proyecto de unidades sanitarias con su respectivo tratamiento de aguas residuales, para la población rural dispersa del Municipio de Los Andes Nariño </v>
          </cell>
        </row>
        <row r="22727">
          <cell r="E22727">
            <v>152418303194</v>
          </cell>
          <cell r="F22727" t="str">
            <v>Realizar estudios, diseños y construcción de acueductos rurales con su respectivo sistema de potabilización, en el municipio de los Andes  Nariño.</v>
          </cell>
        </row>
        <row r="22728">
          <cell r="E22728">
            <v>152418303195</v>
          </cell>
          <cell r="F22728" t="str">
            <v>Diseñar  e implementar un programa de estufas ecológicas para las familias rurales del Municipio de Los Andes Nariño</v>
          </cell>
        </row>
        <row r="22729">
          <cell r="E22729">
            <v>152418303196</v>
          </cell>
          <cell r="F22729" t="str">
            <v>Realizar estudios, diseños, ampliación y mejoramiento de los acueductos veredales rurales y su respectiva planta de potabilización  (PTAP) en el Municipio de Los Andes Nariño</v>
          </cell>
        </row>
        <row r="22730">
          <cell r="E22730">
            <v>152418303197</v>
          </cell>
          <cell r="F22730" t="str">
            <v>Diseñar e Implementar un proyecto que brinde el acceso al agua para las familias rurales dispersas del Municipio de Los Andes Nariño</v>
          </cell>
        </row>
        <row r="22731">
          <cell r="E22731">
            <v>152418303198</v>
          </cell>
          <cell r="F22731" t="str">
            <v>Diseñar e Implementar una estrategia pedagógica para el manejo y conservación de fuentes hídricas  abastecedoras para el municipio de los Andes Nariño y manejo adecuado de los residuos sólidos a través de la separación en la fuente</v>
          </cell>
        </row>
        <row r="22732">
          <cell r="E22732">
            <v>152418303199</v>
          </cell>
          <cell r="F22732" t="str">
            <v>Fortalecer las Juntas y organizaciones administradoras del servicio rural de agua potable y saneamiento básico y la conformación de estas dentro del Municipio de Los Andes Nariño.</v>
          </cell>
        </row>
        <row r="22733">
          <cell r="E22733">
            <v>152418303200</v>
          </cell>
          <cell r="F22733" t="str">
            <v>Diseñar y ejecutar un programa de mejoramiento de vivienda rural para el Municipio de Los Andes Nariño, de acuerdo a usos y costumbres de la comunidad</v>
          </cell>
        </row>
        <row r="22734">
          <cell r="E22734">
            <v>152418303201</v>
          </cell>
          <cell r="F22734" t="str">
            <v>Diseñar y ejecutar un programa de construcción de vivienda rural nueva para el Municipio de Los Andes Nariño, de acuerdo a los usos y costumbres de la comunidad.</v>
          </cell>
        </row>
        <row r="22735">
          <cell r="E22735">
            <v>152418303202</v>
          </cell>
          <cell r="F22735" t="str">
            <v>Realizar estudios, diseños y construcción de un sistema integral de tratamiento y disposición final de residuos sólidos que beneficie a la población rural del Municipio de Los Andes Nariño.</v>
          </cell>
        </row>
        <row r="22736">
          <cell r="E22736">
            <v>152418303203</v>
          </cell>
          <cell r="F22736" t="str">
            <v>Realizar estudios, diseños, mejoramiento y ampliación de los sistemas de alcantarillado rurales con su respectiva planta de tratamiento de aguas residuales (PTAR), existentes en el Municipio de Los Andes Nariño.</v>
          </cell>
        </row>
        <row r="22737">
          <cell r="E22737">
            <v>152418303219</v>
          </cell>
          <cell r="F22737" t="str">
            <v xml:space="preserve">Realizar la construcción, dotación y puesta en marcha de una bio planta de procesamiento de residuos sólidos en el municipio de Los Andes Nariño. </v>
          </cell>
        </row>
        <row r="22738">
          <cell r="E22738">
            <v>152540299059</v>
          </cell>
          <cell r="F22738" t="str">
            <v xml:space="preserve">Realizar estudios, diseños y construcción de vivienda nueva en lote propio para la comunidad campesina y étnica del territorio colectivo en los Consejos Menores de Sanchez y Santa Rosa y zona rural del municipio de Policarpa, departamento de Nariño </v>
          </cell>
        </row>
        <row r="22739">
          <cell r="E22739">
            <v>152540299066</v>
          </cell>
          <cell r="F22739" t="str">
            <v>Diseñar e implementar un programa de soluciones individuales de acceso al agua para la población rural dispersa y para la comunidad campesina y étnica del territorio colectivo en los Consejos Menores de Sanchez y Santa Rosa municipio de Policarpa, departamento de Nariño</v>
          </cell>
        </row>
        <row r="22740">
          <cell r="E22740">
            <v>152540300222</v>
          </cell>
          <cell r="F22740" t="str">
            <v>Realizar estudios, diseños y construcción de vivienda rural para la comunidad campesina y étnica del territorio colectivo en los Consejos Menores de Sanchez y Santa Rosa en el municipio de Policarpa, departamento de Nariño</v>
          </cell>
        </row>
        <row r="22741">
          <cell r="E22741">
            <v>152540300223</v>
          </cell>
          <cell r="F22741" t="str">
            <v>Realizar los estudios, diseños y construcción de sistemas de alcantarillado de aguas residuales en las cabeceras corregimentales y centros poblados para la comunidad campesina y étnica del territorio colectivo en los Consejos Menores de Sanchez y Santa Rosa del municipio de Policarpa, departamento de Nariño.</v>
          </cell>
        </row>
        <row r="22742">
          <cell r="E22742">
            <v>152540300224</v>
          </cell>
          <cell r="F22742" t="str">
            <v>Crear y fortalecer juntas administradoras de acueductos rurales para la comunidad campesina y étnica del territorio colectivo en los Consejos Menores de Sanchez y Santa Rosa el municipio de Policarpa, departamento de Nariño.</v>
          </cell>
        </row>
        <row r="22743">
          <cell r="E22743">
            <v>152540300225</v>
          </cell>
          <cell r="F22743" t="str">
            <v>Realizar los estudios de factibilidad, diseños y construcción de acueductos rurales que para la comunidad campesina y étnica del territorio colectivo en los Consejos Menores de Sanchez y Santa Rosa  del Municipio de Policarpa, departamento de Nariño</v>
          </cell>
        </row>
        <row r="22744">
          <cell r="E22744">
            <v>152540300226</v>
          </cell>
          <cell r="F22744" t="str">
            <v>Diseñar e implementar un programa de asistencia técnica y capacitación, para la comunidad campesina y étnica del territorio colectivo en los Consejos Menores de Sanchez y Santa Rosa, orientada a la conservación y preservación de las fuentes hídricas en el municipio de Policarpa, departamento de Nariño.</v>
          </cell>
        </row>
        <row r="22745">
          <cell r="E22745">
            <v>152540300227</v>
          </cell>
          <cell r="F22745" t="str">
            <v xml:space="preserve">Realizar los estudios y la construcción de baterías sanitarias y pozos sépticos para el sector zona rural para la comunidad campesina y étnica del territorio colectivo en los Consejos Menores de Sanchez y Santa Rosa del municipio de Policarpa, departamento de Nariño  </v>
          </cell>
        </row>
        <row r="22746">
          <cell r="E22746">
            <v>152540300228</v>
          </cell>
          <cell r="F22746" t="str">
            <v>Diseñar e implementar un programa de gestión integral de residuos sólidos y promovido por la comunidad campesina y étnica del territorio colectivo en los Consejos Menores de Sanhez y Santa Rosa  del Municipio de Policarpa, departamento de Nariño</v>
          </cell>
        </row>
        <row r="22747">
          <cell r="E22747">
            <v>152540300229</v>
          </cell>
          <cell r="F22747" t="str">
            <v>Realizar estudios, diseños y optimización de acueductos rurales para la comunidad campesina en el Municipio de Policarpa, departamento de Nariño.</v>
          </cell>
        </row>
        <row r="22748">
          <cell r="E22748">
            <v>152540300230</v>
          </cell>
          <cell r="F22748" t="str">
            <v>Apoyar la formulación e implementación de un programa para la compra de predios donde se encuentran los nacimientos de las fuentes hídricas en la zona rural para la comunidad campesina y étnica del territorio colectivo en los Consejos Menores de Sanchez y Santa Rosa del municipio de Policarpa, departamento de Nariño</v>
          </cell>
        </row>
        <row r="22749">
          <cell r="E22749">
            <v>152540300231</v>
          </cell>
          <cell r="F22749" t="str">
            <v>Realizar estudios, diseños y mejoramiento de vivienda rural para la comunidad campesina y étnica del territorio colectivo en los Consejos Menores de Sanchez y Santa Rosa en el municipio de Policarpa, departamento de Nariño</v>
          </cell>
        </row>
        <row r="22750">
          <cell r="E22750">
            <v>1052079289988</v>
          </cell>
          <cell r="F22750" t="str">
            <v>Formular e implementar un Plan de Manejo o Gestión Integral de Residuos Sólidos para la zona urbana y rural del municipio de Barbacoas departamento de Nariño.</v>
          </cell>
        </row>
        <row r="22751">
          <cell r="E22751">
            <v>1052079289996</v>
          </cell>
          <cell r="F22751" t="str">
            <v xml:space="preserve"> Adelantar estudios, diseños y construcción de viviendas en la zona rural y urbana del municipio de Barbacoas departamento de Nariño.</v>
          </cell>
        </row>
        <row r="22752">
          <cell r="E22752">
            <v>1052079290005</v>
          </cell>
          <cell r="F22752" t="str">
            <v xml:space="preserve"> Adelantar estudios diseños y construcción de un Sistema de Tratamiento de aguas residuales para los centros poblados rurales y zona urbana del municipio de Barbacoas departamento de Nariño.  </v>
          </cell>
        </row>
        <row r="22753">
          <cell r="E22753">
            <v>1052079290015</v>
          </cell>
          <cell r="F22753" t="str">
            <v xml:space="preserve"> Adelantar estudios, diseños y construcción de unidades sanitarias con pozos sépticos combinados en las viviendas rurales dispersas del municipio de Barbacoas departamento de Nariño.</v>
          </cell>
        </row>
        <row r="22754">
          <cell r="E22754">
            <v>1052079290021</v>
          </cell>
          <cell r="F22754" t="str">
            <v>Adelantar estudios, diseños y mejoramiento de viviendas para la zona rural y urbana del municipio de Barbacoas departamento de Nariño.</v>
          </cell>
        </row>
        <row r="22755">
          <cell r="E22755">
            <v>1052079290030</v>
          </cell>
          <cell r="F22755" t="str">
            <v>Adelantar estudios, diseños, construcción y puesta en marcha de acueductos para centros poblados rurales y zona urbana del municipio de Barbacoas departamento de Nariño.</v>
          </cell>
        </row>
        <row r="22756">
          <cell r="E22756">
            <v>1052079290035</v>
          </cell>
          <cell r="F22756" t="str">
            <v>Diseñar e implementar una estrategia para el acceso a agua potable por parte de la población rural dispersa del municipio de Barbacoas departamento de Nariño con su respectivo componente de potabilización para soluciones individuales.</v>
          </cell>
        </row>
        <row r="22757">
          <cell r="E22757">
            <v>1052079290048</v>
          </cell>
          <cell r="F22757" t="str">
            <v>Realizar estudios técnicos que permita la reubicación de viviendas en la zona rural y urbana que se encuentren en zona alto riesgo en el municipio de Barbacoas departamento de Nariño.</v>
          </cell>
        </row>
        <row r="22758">
          <cell r="E22758">
            <v>1052079290068</v>
          </cell>
          <cell r="F22758" t="str">
            <v>Diseñar e implementar una estrategia que permita la protección, recuperación y conservación de fuentes hidricas para el abastecimiento de agua en el municipio de Barbacoas departamento de Nariño.</v>
          </cell>
        </row>
        <row r="22759">
          <cell r="E22759">
            <v>1052079290895</v>
          </cell>
          <cell r="F22759" t="str">
            <v>Gestionar ante las entidades competentes la agilización, ejecución y aprobación del proyecto para la construcción de 5000 viviendas para el pueblo Awa UNIPA de los municipios de Barbacoas y Tumaco.</v>
          </cell>
        </row>
        <row r="22760">
          <cell r="E22760">
            <v>1052250264512</v>
          </cell>
          <cell r="F22760" t="str">
            <v>Adelantar los estudios y diseños para la construcción de Viviendas en la zona rural del municipio de El Charco</v>
          </cell>
        </row>
        <row r="22761">
          <cell r="E22761">
            <v>1052250264516</v>
          </cell>
          <cell r="F22761" t="str">
            <v xml:space="preserve">Adelantar los estudios y diseños para el mejoramiento de las viviendas en zona rural del municipio de El Charco Nariño. </v>
          </cell>
        </row>
        <row r="22762">
          <cell r="E22762">
            <v>1052250264524</v>
          </cell>
          <cell r="F22762" t="str">
            <v>Adelantar estudio técnico para la reubicación de viviendas para las comunidades de la zona rural de alto riesgo del municipio de El Charco. Nariño</v>
          </cell>
        </row>
        <row r="22763">
          <cell r="E22763">
            <v>1052250264532</v>
          </cell>
          <cell r="F22763" t="str">
            <v>Implementar estrategia para el acceso al agua por parte de la población rural dispersa en el municipio de El Charco, con sus respectivos componentes de potabilización para soluciones individuales</v>
          </cell>
        </row>
        <row r="22764">
          <cell r="E22764">
            <v>1052250264540</v>
          </cell>
          <cell r="F22764" t="str">
            <v>Adelantar los estudios y diseños para la construcción de los acueductos rurales de los centros rurales poblados, del municipio de El Charco.</v>
          </cell>
        </row>
        <row r="22765">
          <cell r="E22765">
            <v>1052250264603</v>
          </cell>
          <cell r="F22765" t="str">
            <v>Formular e Implementar un Plan de manejo Integral de Residuos Solidos en la zona rural del municipio del Charco</v>
          </cell>
        </row>
        <row r="22766">
          <cell r="E22766">
            <v>1052250264611</v>
          </cell>
          <cell r="F22766" t="str">
            <v>Adelantar estudios y diseños para la construcción de  unidades sanitarias con pozo séptico en las viviendas rurales dispersas del municipio de El Charco</v>
          </cell>
        </row>
        <row r="22767">
          <cell r="E22767">
            <v>1052250264620</v>
          </cell>
          <cell r="F22767" t="str">
            <v>Adelantar estudios y diseños para la construcción de un sistema de Tratamiento de Aguas Residuales en la zona rural del  municipio de El Charco</v>
          </cell>
        </row>
        <row r="22768">
          <cell r="E22768">
            <v>1052390270024</v>
          </cell>
          <cell r="F22768" t="str">
            <v>Realizar estudios técnicos que permita la reubicación y construcción de viviendas rurales y urbanas que se encuentren en alto riesgo en el municipio de la Tola, departamento de Nariño.</v>
          </cell>
        </row>
        <row r="22769">
          <cell r="E22769">
            <v>1052390270035</v>
          </cell>
          <cell r="F22769" t="str">
            <v>Adelantar estudios, diseños y construcción de viviendas nuevas para la zona rural y urbana del municipio de la Tola departamento de Nariño.</v>
          </cell>
        </row>
        <row r="22770">
          <cell r="E22770">
            <v>1052390270061</v>
          </cell>
          <cell r="F22770" t="str">
            <v>Adelantar estudios, diseños y mejoramiento de viviendas para la zona rural del municipio de La Tola departamento de Nariño.</v>
          </cell>
        </row>
        <row r="22771">
          <cell r="E22771">
            <v>1052390270090</v>
          </cell>
          <cell r="F22771" t="str">
            <v>Adelantar estudios, diseños y construcción de acueductos rurales en centros poblados y zona urbana del municipio de la Tola departamento de Nariño.</v>
          </cell>
        </row>
        <row r="22772">
          <cell r="E22772">
            <v>1052390270113</v>
          </cell>
          <cell r="F22772" t="str">
            <v>Adelantar estudios técnicos, diseños e implementar una estrategia para el acceso a agua potable por parte de la población rural dispersa del municipio de la Tola departamento de Nariño con su respectivo componente de potabilización para soluciones individuales.</v>
          </cell>
        </row>
        <row r="22773">
          <cell r="E22773">
            <v>1052390270123</v>
          </cell>
          <cell r="F22773" t="str">
            <v>Adelantar estudios, diseños y construcción de unidades sanitarias con pozos sépticos combinados en las viviendas rurales dispersas del municipio de la Tola departamento de Nariño</v>
          </cell>
        </row>
        <row r="22774">
          <cell r="E22774">
            <v>1052390270133</v>
          </cell>
          <cell r="F22774" t="str">
            <v xml:space="preserve">Adelantar estudios diseños y construcción de un Sistema de Tratamiento de aguas residuales para los centros poblados rurales y zona urbana del municipio de La Tola departamento de Nariño.  </v>
          </cell>
        </row>
        <row r="22775">
          <cell r="E22775">
            <v>1052390270197</v>
          </cell>
          <cell r="F22775" t="str">
            <v>Formular e implementar un Plan de Manejo Integral de Residuos Sólidos para las zonas rural y urbana del municipio de la Tola departamento de Nariño.</v>
          </cell>
        </row>
        <row r="22776">
          <cell r="E22776">
            <v>1052427285956</v>
          </cell>
          <cell r="F22776" t="str">
            <v>Realizar estudios técnicos que permita la reubicación de viviendas rurales y zona urbana que se encuentren en zona de alto riesgo en el municipio de Magui Payan departamento de Nariño.</v>
          </cell>
        </row>
        <row r="22777">
          <cell r="E22777">
            <v>1052427285961</v>
          </cell>
          <cell r="F22777" t="str">
            <v>Diseñar e implementar una estrategia que permita la proteccion, recuperación y conservación de fuentes hidricas en el municipio de Magui Payan departamento de Nariño</v>
          </cell>
        </row>
        <row r="22778">
          <cell r="E22778">
            <v>1052427285964</v>
          </cell>
          <cell r="F22778" t="str">
            <v>Adelantar estudios, diseños y construcción de un Sistema de Tratamiento de Aguas Residuales para la zona urbana y centros poblados rurales del municipio de Magui Payan departamento de Nariño</v>
          </cell>
        </row>
        <row r="22779">
          <cell r="E22779">
            <v>1052427285969</v>
          </cell>
          <cell r="F22779" t="str">
            <v>Adelantar estudios, diseños, construcción y puesta en marcha de acueducto para la zona urbana y centros poblados rurales del municipio de Magui Payan  departamento de Nariño.</v>
          </cell>
        </row>
        <row r="22780">
          <cell r="E22780">
            <v>1052427285971</v>
          </cell>
          <cell r="F22780" t="str">
            <v>Diseñar e implementar una estrategia para el acceso a agua potable por parte de la población rural dispersa del municipio de Magui Payan departamento de Nariño con su respectivo componente de potabilización para soluciones individuales.</v>
          </cell>
        </row>
        <row r="22781">
          <cell r="E22781">
            <v>1052427285974</v>
          </cell>
          <cell r="F22781" t="str">
            <v>Adelantar estudios, diseños y mejoramiento de viviendas para la zona rural y urbana del municipio de Magui Payan departamento de Nariño.</v>
          </cell>
        </row>
        <row r="22782">
          <cell r="E22782">
            <v>1052427285978</v>
          </cell>
          <cell r="F22782" t="str">
            <v>Adelantar estudios, diseños y construcción de unidades sanitarias con pozos sépticos combinados en las viviendas rurales dispersas del municipio de Magui Payan departamento de Nariño.</v>
          </cell>
        </row>
        <row r="22783">
          <cell r="E22783">
            <v>1052427285983</v>
          </cell>
          <cell r="F22783" t="str">
            <v xml:space="preserve">  Adelantar estudios, diseños y construcción de viviendas nuevas en la zona rural y urbana del municipio de Magui Payan departamento de Nariño.</v>
          </cell>
        </row>
        <row r="22784">
          <cell r="E22784">
            <v>1052427285985</v>
          </cell>
          <cell r="F22784" t="str">
            <v>Formular e implementar un Plan de Manejo o Gestion Integral de Residuos Sólidos para la zona rural y urbana del municipio de Magui Payan departamento de Nariño.</v>
          </cell>
        </row>
        <row r="22785">
          <cell r="E22785">
            <v>1052473297161</v>
          </cell>
          <cell r="F22785" t="str">
            <v>Adelantar estudios, diseños, construcción y puesta en marcha de acueductos para centros poblados rurales y zona urbana del municipio de Mosquera departamento de Nariño.</v>
          </cell>
        </row>
        <row r="22786">
          <cell r="E22786">
            <v>1052473297170</v>
          </cell>
          <cell r="F22786" t="str">
            <v xml:space="preserve">  Adelantar estudios diseños y construcción de Sistemas de Tratamiento de aguas residuales para los centros poblados rurales y zona urbana del municipio de Mosquera departamento de Nariño.</v>
          </cell>
        </row>
        <row r="22787">
          <cell r="E22787">
            <v>1052473297184</v>
          </cell>
          <cell r="F22787" t="str">
            <v>Adelantar estudios, diseños para el mejoramiento de viviendas en la zona rural y urbana del municipio de Mosquera departamento de Nariño.</v>
          </cell>
        </row>
        <row r="22788">
          <cell r="E22788">
            <v>1052473297194</v>
          </cell>
          <cell r="F22788" t="str">
            <v>Formular e implementar un Plan de Manejo o Gestion Integral de Residuos Sólidos para la zona rural y urbana del municipio de Mosquera departamento de Nariño.</v>
          </cell>
        </row>
        <row r="22789">
          <cell r="E22789">
            <v>1052473297198</v>
          </cell>
          <cell r="F22789" t="str">
            <v xml:space="preserve"> Adelantar estudios, diseños y construcción de unidades sanitarias con pozos sépticos combinados en las viviendas rurales dispersas del municipio de Mosquera departamento de Nariño.</v>
          </cell>
        </row>
        <row r="22790">
          <cell r="E22790">
            <v>1052473297212</v>
          </cell>
          <cell r="F22790" t="str">
            <v>Diseñar e implementar una estrategia para el acceso a agua potable por parte de la población rural dispersa del municipio de Mosquera departamento de Nariño con su respectivo componente de potabilización para soluciones individuales.</v>
          </cell>
        </row>
        <row r="22791">
          <cell r="E22791">
            <v>1052473297226</v>
          </cell>
          <cell r="F22791" t="str">
            <v>Realizar estudios técnicos que permita la reubicación de viviendas en la zona rural que se encuentren en zona alto riesgo en el municipio de Mosquera departamento de Nariño.</v>
          </cell>
        </row>
        <row r="22792">
          <cell r="E22792">
            <v>1052473297243</v>
          </cell>
          <cell r="F22792" t="str">
            <v xml:space="preserve"> Adelantar estudios, diseños y construcción de viviendas nuevas en la zona rural y cabecera del municipio de Mosquera departamento de Nariño.</v>
          </cell>
        </row>
        <row r="22793">
          <cell r="E22793">
            <v>1052473297310</v>
          </cell>
          <cell r="F22793" t="str">
            <v>Diseñar e implementar una estrategia que permita la proteccion, recuperacion y conservacion de fuentes hidricas en el municipio de Mosquera departamento de Nariño.</v>
          </cell>
        </row>
        <row r="22794">
          <cell r="E22794">
            <v>1052473297324</v>
          </cell>
          <cell r="F22794" t="str">
            <v>Adelantar estudios y diseños para implementar una planta procesadora de residuos solidos y comercializadora de productos reciclados en el municipio de Mosquera departamento de Nariño.</v>
          </cell>
        </row>
        <row r="22795">
          <cell r="E22795">
            <v>1052473297737</v>
          </cell>
          <cell r="F22795" t="str">
            <v>Gestionar estudios, diseños y construcción de viviendas para madres comunitarias del municipio de Mosquera departamento de Nariño.</v>
          </cell>
        </row>
        <row r="22796">
          <cell r="E22796">
            <v>1052490272377</v>
          </cell>
          <cell r="F22796" t="str">
            <v>Adelantar estudios y diseños para la construcción de vivienda en los Consejos Comunitarios, Resguardos Indígenas y zona urbana del municipio de Olaya Herrera departamento de Nariño.</v>
          </cell>
        </row>
        <row r="22797">
          <cell r="E22797">
            <v>1052490272412</v>
          </cell>
          <cell r="F22797" t="str">
            <v>Adelantar estudios, diseños y mejoramiento de viviendas para los consejos comunitarios, resguardos indígenas y zona urbana del municipio de Olaya Herrera departamento de Nariño.</v>
          </cell>
        </row>
        <row r="22798">
          <cell r="E22798">
            <v>1052490272521</v>
          </cell>
          <cell r="F22798" t="str">
            <v>Realizar estudios técnicos que permita la reubicación de viviendas rurales de los consejos comunitarios y resguardos indígenas que se encuentren en zona de alto riesgo en el municipio de Olaya Herrera departamento de Nariño.</v>
          </cell>
        </row>
        <row r="22799">
          <cell r="E22799">
            <v>1052490272601</v>
          </cell>
          <cell r="F22799" t="str">
            <v>Adelantar estudios, diseños y construcción de acueducto rurales en centros poblados de los consejos comunitarios y resguardos indígenas del municipio de Olaya Herrera departamento de Nariño.</v>
          </cell>
        </row>
        <row r="22800">
          <cell r="E22800">
            <v>1052490272620</v>
          </cell>
          <cell r="F22800" t="str">
            <v xml:space="preserve">Diseñar e implementar una estrategia para el acceso a agua potable por parte de la población dispersa de los consejos comunitarios y resguardos indígenas del municipio de Olaya Herrera departamento de Nariño </v>
          </cell>
        </row>
        <row r="22801">
          <cell r="E22801">
            <v>1052490272634</v>
          </cell>
          <cell r="F22801" t="str">
            <v>Adelantar estudios, diseños y construcción de unidades sanitarias con pozos sépticos combinados en las viviendas rurales dispersas de los consejos comunitarios y resguardos indígenas del municipio de Olaya Herrera departamento de Nariño.</v>
          </cell>
        </row>
        <row r="22802">
          <cell r="E22802">
            <v>1052490272675</v>
          </cell>
          <cell r="F22802" t="str">
            <v xml:space="preserve">Adelantar estudios diseños y construcción de un Sistema de Tratamiento de aguas residuales para los centros poblados rurales en los consejos comunitarios, resguardos indígenas y zona urbana del municipio de Olaya Herrera departamento de Nariño.  </v>
          </cell>
        </row>
        <row r="22803">
          <cell r="E22803">
            <v>1052490272704</v>
          </cell>
          <cell r="F22803" t="str">
            <v>Formular e implementar un Plan de Manejo o Gestión Integral de Residuos Sólidos para los Consejos Comunitarios y Resguardos Indígenas del municipio de Olaya Herrera departamento Nariño</v>
          </cell>
        </row>
        <row r="22804">
          <cell r="E22804">
            <v>1052520280566</v>
          </cell>
          <cell r="F22804" t="str">
            <v xml:space="preserve">Adelantar estudios diseños y construcción de un Sistema de Tratamiento de aguas residuales para los centros poblados rurales y zona urbana del municipio de Francisco Pizarro departamento de Nariño.  </v>
          </cell>
        </row>
        <row r="22805">
          <cell r="E22805">
            <v>1052520280583</v>
          </cell>
          <cell r="F22805" t="str">
            <v>Diseñar e implementar una estrategia para el acceso a agua potable por parte de la población rural dispersa del municipio de Francisco Pizarro departamento de Nariño con su respectivo componente de potabilización para soluciones individuales.</v>
          </cell>
        </row>
        <row r="22806">
          <cell r="E22806">
            <v>1052520280598</v>
          </cell>
          <cell r="F22806" t="str">
            <v>Adelantar estudios, diseños, construcción y operacion de acueductos para la zona urbana y centros poblados rurales del municipio de Francisco Pizarro departamento de Nariño.</v>
          </cell>
        </row>
        <row r="22807">
          <cell r="E22807">
            <v>1052520280624</v>
          </cell>
          <cell r="F22807" t="str">
            <v>Formular e implementar un Plan de Manejo o Gestion Integral de Residuos Sólidos para la zona rural y urbana del municipio de Francisco Pizarro departamento de Nariño.</v>
          </cell>
        </row>
        <row r="22808">
          <cell r="E22808">
            <v>1052520280637</v>
          </cell>
          <cell r="F22808" t="str">
            <v xml:space="preserve">  Adelantar estudios, diseños y construcción de unidades sanitarias con pozos sépticos combinados en las viviendas rurales dispersas del municipio de Francisco Pizarro departamento de Nariño.</v>
          </cell>
        </row>
        <row r="22809">
          <cell r="E22809">
            <v>1052520280643</v>
          </cell>
          <cell r="F22809" t="str">
            <v>Adelantar estudios, diseños y mejoramiento de viviendas para la zona rural y urbana del municipio de Francisco Pizarro departamento de Nariño.</v>
          </cell>
        </row>
        <row r="22810">
          <cell r="E22810">
            <v>1052520280650</v>
          </cell>
          <cell r="F22810" t="str">
            <v>Diseñar e implementar una estrategia que permita la proteccion, recuperacion y conservacion de fuentes hidricas en el municipio de Francisco Pizarro departamento de Nariño.</v>
          </cell>
        </row>
        <row r="22811">
          <cell r="E22811">
            <v>1052520280660</v>
          </cell>
          <cell r="F22811" t="str">
            <v>Adelantar estudios, diseños y construcción de viviendas nuevas en la zona rural y urbana del municipio de Francisco Pizarro departamento de Nariño.</v>
          </cell>
        </row>
        <row r="22812">
          <cell r="E22812">
            <v>1052520280674</v>
          </cell>
          <cell r="F22812" t="str">
            <v>Realizar estudios técnicos que permita la reubicación de viviendas en el area rural y urbana que se encuentren en zona alto riesgo en el municipio de Francisco Pizarro departamento de Nariño.</v>
          </cell>
        </row>
        <row r="22813">
          <cell r="E22813">
            <v>1052612292858</v>
          </cell>
          <cell r="F22813" t="str">
            <v xml:space="preserve"> Adelantar estudios, diseños y construcción de unidades sanitarias con pozos sépticos combinados en el municipio de Ricaurte, departamento de Nariño</v>
          </cell>
        </row>
        <row r="22814">
          <cell r="E22814">
            <v>1052612292865</v>
          </cell>
          <cell r="F22814" t="str">
            <v>Formular e implementar un Plan de Manejo o  Gestion integral de Residuos Sólidos  para la zona rural del municipio de Ricaurte, departamento de Nariño.</v>
          </cell>
        </row>
        <row r="22815">
          <cell r="E22815">
            <v>1052612292871</v>
          </cell>
          <cell r="F22815" t="str">
            <v>Adelantar estudios, diseños y construcción de  acueductos con sus respectivas plantas de potabilización para centros poblados rurales y zona urbana del municipio de Ricaurte departamento de Nariño.</v>
          </cell>
        </row>
        <row r="22816">
          <cell r="E22816">
            <v>1052612292878</v>
          </cell>
          <cell r="F22816" t="str">
            <v xml:space="preserve">  Adelantar estudios diseños y construcción de Sistemas de Tratamiento de aguas residuales para los centros poblados y cabecera  del municipio de Ricaurte.</v>
          </cell>
        </row>
        <row r="22817">
          <cell r="E22817">
            <v>1052612292886</v>
          </cell>
          <cell r="F22817" t="str">
            <v>Adelantar estudios, diseños y mejoramiento de viviendas para la zona rural y urbana del municipio de Ricaurte, departamento de Nariño.</v>
          </cell>
        </row>
        <row r="22818">
          <cell r="E22818">
            <v>1052612292891</v>
          </cell>
          <cell r="F22818" t="str">
            <v xml:space="preserve"> Adelantar estudios, diseños y construcción de viviendas nuevas para la zona urbana y rural del municipio de Ricaurte departamento de Nariño.</v>
          </cell>
        </row>
        <row r="22819">
          <cell r="E22819">
            <v>1052612292915</v>
          </cell>
          <cell r="F22819" t="str">
            <v>Diseñar e implementar una estrategia que permita la proteccion, recuperacion y conservacion de fuentes hidricas en el municipio de Ricaurte departamento de Nariño</v>
          </cell>
        </row>
        <row r="22820">
          <cell r="E22820">
            <v>1052612292923</v>
          </cell>
          <cell r="F22820" t="str">
            <v>Diseñar e implementar una estrategia para el acceso a agua potable por parte de la población rural dispersa del municipio de Ricaurte departamento de Nariño con su respectivo componente de potabilización para soluciones individuales.</v>
          </cell>
        </row>
        <row r="22821">
          <cell r="E22821">
            <v>1052612292925</v>
          </cell>
          <cell r="F22821" t="str">
            <v>Gestionar ante las entidades competentes el fortalecimiento de la Empresa Prestadora de Servicios Públicos del mpio de Ricaurte, departamento de Nariño</v>
          </cell>
        </row>
        <row r="22822">
          <cell r="E22822">
            <v>1052612292937</v>
          </cell>
          <cell r="F22822" t="str">
            <v>Realizar estudios técnicos que permita la reubicación de viviendas que se encuentren en zona de alto riesgo en el área rural y urbana del municipio de Ricaurte departamento de Nariño.</v>
          </cell>
        </row>
        <row r="22823">
          <cell r="E22823">
            <v>1052612292944</v>
          </cell>
          <cell r="F22823" t="str">
            <v xml:space="preserve"> Adelantar estudios, diseños y construcción de viviendas nuevas para población victima del municipio de Ricaurte, departamento de Nariño.</v>
          </cell>
        </row>
        <row r="22824">
          <cell r="E22824">
            <v>1052621283371</v>
          </cell>
          <cell r="F22824" t="str">
            <v>Realizar estudios técnicos que permita la reubicación de viviendas rurales que se encuentren en zona alto riesgo en el municipio de Roberto Payan departamento de Nariño.</v>
          </cell>
        </row>
        <row r="22825">
          <cell r="E22825">
            <v>1052621283374</v>
          </cell>
          <cell r="F22825" t="str">
            <v xml:space="preserve">  Adelantar estudios, diseños y construcción de unidades sanitarias con pozos sépticos combinados en las viviendas rurales dispersas del municipio de Roberto Payan departamento de Nariño.</v>
          </cell>
        </row>
        <row r="22826">
          <cell r="E22826">
            <v>1052621283388</v>
          </cell>
          <cell r="F22826" t="str">
            <v xml:space="preserve">  Adelantar estudios diseños y construcción de un Sistema de Tratamiento de aguas residuales para los centros poblados rurales y zona urbana del municipio de Roberto Payan departamento de Nariño.</v>
          </cell>
        </row>
        <row r="22827">
          <cell r="E22827">
            <v>1052621283399</v>
          </cell>
          <cell r="F22827" t="str">
            <v>Adelantar estudios, diseños, construcción y puesta en marcha de acueductos para centros poblados rurales y zona urbana del municipio de Roberto Payan departamento de Nariño.</v>
          </cell>
        </row>
        <row r="22828">
          <cell r="E22828">
            <v>1052621283405</v>
          </cell>
          <cell r="F22828" t="str">
            <v>Formular e implementar un Plan de Manejo o Gestion Integral de Residuos Sólidos para la zona rural y urbana del municipio de Roberto Payan departamento de Nariño.</v>
          </cell>
        </row>
        <row r="22829">
          <cell r="E22829">
            <v>1052621283414</v>
          </cell>
          <cell r="F22829" t="str">
            <v>Adelantar estudios, diseños y mejoramiento de viviendas para la zona rural del municipio de Roberto Payan departamento de Nariño.</v>
          </cell>
        </row>
        <row r="22830">
          <cell r="E22830">
            <v>1052621283421</v>
          </cell>
          <cell r="F22830" t="str">
            <v>Gestionar ante los entes nacionales pertinentes la asignacion de subsidios para vivienda rural en el municipio de Roberto Payan departamento de Nariño.</v>
          </cell>
        </row>
        <row r="22831">
          <cell r="E22831">
            <v>1052621283429</v>
          </cell>
          <cell r="F22831" t="str">
            <v xml:space="preserve"> Adelantar estudios, diseños y construcción de viviendas nuevas en la zona rural del municipio de Roberto Payan departamento de Nariño</v>
          </cell>
        </row>
        <row r="22832">
          <cell r="E22832">
            <v>1052621283435</v>
          </cell>
          <cell r="F22832" t="str">
            <v>Diseñar e implementar una estrategia para el acceso a agua potable por parte de la población rural dispersa del municipio de Roberto Payan departamento de Nariño con su respectivo componente de potabilización para soluciones individuales</v>
          </cell>
        </row>
        <row r="22833">
          <cell r="E22833">
            <v>1052621283442</v>
          </cell>
          <cell r="F22833" t="str">
            <v>Diseñar e implementar una estrategia que permita la proteccion, recuperacion y conservacion de fuentes hidricas en el municipio de Roberto Payan departamento de Nariño</v>
          </cell>
        </row>
        <row r="22834">
          <cell r="E22834">
            <v>1052621283453</v>
          </cell>
          <cell r="F22834" t="str">
            <v xml:space="preserve"> Adelantar estudios, diseños y construcción de viviendas nuevas para población desplazada hacia la cabecera del municipio de Roberto Payan departamento de Nariño.</v>
          </cell>
        </row>
        <row r="22835">
          <cell r="E22835">
            <v>1052696266257</v>
          </cell>
          <cell r="F22835" t="str">
            <v>Adelantar estudios y diseños para el mejoramiento de viviendas en la zona rural del municipio de Santa Barbara de Iscuande</v>
          </cell>
        </row>
        <row r="22836">
          <cell r="E22836">
            <v>1052696266270</v>
          </cell>
          <cell r="F22836" t="str">
            <v>Adelantar estudios y diseños para la construcción de viviendas en la zona rural del municipio de Santa Barbara de Iscuande</v>
          </cell>
        </row>
        <row r="22837">
          <cell r="E22837">
            <v>1052696266297</v>
          </cell>
          <cell r="F22837" t="str">
            <v xml:space="preserve">Adelantar estudios tecnicos para la reubicacion de viviendas rurales dispersas y para las comunidades de la zona rural que se encuentran en zonas de alto riesgo en el municipio de Santa Barbara de Iscuande </v>
          </cell>
        </row>
        <row r="22838">
          <cell r="E22838">
            <v>1052696266321</v>
          </cell>
          <cell r="F22838" t="str">
            <v>Adelantar los estudios y diseños para la construcción de acueductos rurales en los centros poblados y casco urbano del municipio de Santa Barbara de Iscuande</v>
          </cell>
        </row>
        <row r="22839">
          <cell r="E22839">
            <v>1052696266354</v>
          </cell>
          <cell r="F22839" t="str">
            <v xml:space="preserve">Diseñar e implementar una estrategia para el mantenimiento, limpieza y protección de las fuentes hídricas del Municipio de Santa Barbara de Iscuandé </v>
          </cell>
        </row>
        <row r="22840">
          <cell r="E22840">
            <v>1052696266365</v>
          </cell>
          <cell r="F22840" t="str">
            <v xml:space="preserve">Diseñar e implementar una estrategia para el acceso a agua potable por parte de la población rural dispersa del municipio de Santa Barbara de Iscuande  </v>
          </cell>
        </row>
        <row r="22841">
          <cell r="E22841">
            <v>1052696266408</v>
          </cell>
          <cell r="F22841" t="str">
            <v>Formular e implementar un Plan de Manejo Integral de Residuos Solidos para la zona rural y urbana del municipio de Santa Barbara de Iscuande</v>
          </cell>
        </row>
        <row r="22842">
          <cell r="E22842">
            <v>1052696266425</v>
          </cell>
          <cell r="F22842" t="str">
            <v xml:space="preserve">Adelantar estudios y diseños para la construcción de unidades sanitarias con pozos sépticos combinados en las viviendas rurales dispersas del Municipio de Santa Barbara de Iscuandé </v>
          </cell>
        </row>
        <row r="22843">
          <cell r="E22843">
            <v>1052696266531</v>
          </cell>
          <cell r="F22843" t="str">
            <v xml:space="preserve">Adelantar estudios y diseños para la construcción de un sistema de tratamiento de aguas residuales para los centros poblados rurales y la zona urbana del municipio de Santa Barbara de Iscuande </v>
          </cell>
        </row>
        <row r="22844">
          <cell r="E22844">
            <v>1052835278470</v>
          </cell>
          <cell r="F22844" t="str">
            <v>Adelantar estudios, diseños y construcción de viviendas nuevas para la zona rural del municipio de Tumaco departamento de Nariño.</v>
          </cell>
        </row>
        <row r="22845">
          <cell r="E22845">
            <v>1052835278484</v>
          </cell>
          <cell r="F22845" t="str">
            <v>Adelantar estudios, diseños y mejoramiento de viviendas para la zona rural del municipio de Tumaco departamento de Nariño. Mejora</v>
          </cell>
        </row>
        <row r="22846">
          <cell r="E22846">
            <v>1052835278504</v>
          </cell>
          <cell r="F22846" t="str">
            <v>Realizar estudios técnicos que permita la reubicación de viviendas rurales que se encuentren en alto riesgo en el municipio de Tumaco departamento de Nariño.</v>
          </cell>
        </row>
        <row r="22847">
          <cell r="E22847">
            <v>1052835278534</v>
          </cell>
          <cell r="F22847" t="str">
            <v>Adelantar estudios, diseños y construcción de acueducto rurales en centros poblados del municipio de Tumaco departamento de Nariño</v>
          </cell>
        </row>
        <row r="22848">
          <cell r="E22848">
            <v>1052835278558</v>
          </cell>
          <cell r="F22848" t="str">
            <v>Diseñar e  implementar una estrategia para el acceso a agua potable por parte de la población rural dispersa del municipio de departamento de Nariño</v>
          </cell>
        </row>
        <row r="22849">
          <cell r="E22849">
            <v>1052835278655</v>
          </cell>
          <cell r="F22849" t="str">
            <v>Diseñar e implementar una estrategia que permita la descontaminación, limpieza y protección de las fuentes hídricas del municipio de Tumaco, departamento de Nariño</v>
          </cell>
        </row>
        <row r="22850">
          <cell r="E22850">
            <v>1052835278684</v>
          </cell>
          <cell r="F22850" t="str">
            <v>Formular e implementar un Plan de Manejo o Gestión Integral de Residuos Sólidos para la zona rural del municipio de Tumaco departamento de Nariño.</v>
          </cell>
        </row>
        <row r="22851">
          <cell r="E22851">
            <v>1052835278705</v>
          </cell>
          <cell r="F22851" t="str">
            <v>Adelantar estudios diseños y construcción de un Sistema de Tratamiento de aguas residuales para los centros poblados rurales del municipio de Tumaco departamento de Nariño</v>
          </cell>
        </row>
        <row r="22852">
          <cell r="E22852">
            <v>1052835278718</v>
          </cell>
          <cell r="F22852" t="str">
            <v>Adelantar estudios, diseños y construcción de unidades sanitarias con pozos sépticos combinados en las viviendas rurales dispersas del municipio de Tumaco departamento de Nariño.</v>
          </cell>
        </row>
        <row r="22853">
          <cell r="E22853">
            <v>152233302180</v>
          </cell>
          <cell r="F22853" t="str">
            <v xml:space="preserve"> Implementar un proyecto para  aprovechamiento forestal para producir madera de calidad  en el Consejo Menor de Sidon Municipio de Cumbitara-Nariño.</v>
          </cell>
        </row>
        <row r="22854">
          <cell r="E22854">
            <v>152233302192</v>
          </cell>
          <cell r="F22854" t="str">
            <v>Estudios, Diseños y Construcción de varias plantas  pilotos agroindustriales para la poscosecha, acopio y transformación de productos de la zona en el municipio de Cumbitara Nariño.</v>
          </cell>
        </row>
        <row r="22855">
          <cell r="E22855">
            <v>152233302237</v>
          </cell>
          <cell r="F22855" t="str">
            <v>Crear una organización Agro-Minera para organizar la explotación de la minería artesanal y tradicional de los pobladores de la región del municipio de Cumbitara Nariño</v>
          </cell>
        </row>
        <row r="22856">
          <cell r="E22856">
            <v>152233302259</v>
          </cell>
          <cell r="F22856" t="str">
            <v>Desarrollar e Implementar un proyecto  integral para producción de aguacate que incluya, implementación, sostenimiento, asistencia técnica, transformación,  comercialización y dotación de herramientas y equipos para postcosecha en el Municipio de Cumbitara-Nariño</v>
          </cell>
        </row>
        <row r="22857">
          <cell r="E22857">
            <v>152233302280</v>
          </cell>
          <cell r="F22857" t="str">
            <v>Fortalecer la cadena productiva de plátano de pequeños y medianos productores en el municipio de Cumbitara, Departamento de Nariño</v>
          </cell>
        </row>
        <row r="22858">
          <cell r="E22858">
            <v>152233302293</v>
          </cell>
          <cell r="F22858" t="str">
            <v>Dotar con maquinaria equipos y herramientas para fortalecer la producción agropecuaria y la generación de valor agregado en el Municipio de Cumbitara</v>
          </cell>
        </row>
        <row r="22859">
          <cell r="E22859">
            <v>152233303031</v>
          </cell>
          <cell r="F22859" t="str">
            <v>Montaje de un taller de diseño, elaboración, transformación y comercialización de artesanías para las mujeres campesinas de la UBP Cabecera y el Consejo Menor de Sidon del municipio de Cumbitara Nariño.</v>
          </cell>
        </row>
        <row r="22860">
          <cell r="E22860">
            <v>152233303032</v>
          </cell>
          <cell r="F22860" t="str">
            <v>Realizar estudios, diseños y construcción de una planta de reciclaje en el municipio de Cumbitara Nariño</v>
          </cell>
        </row>
        <row r="22861">
          <cell r="E22861">
            <v>152233303033</v>
          </cell>
          <cell r="F22861" t="str">
            <v>Establecer convenios interinstitucionales para fomentar la producción agropecuaria en el municipio de Cumbitara Nariño</v>
          </cell>
        </row>
        <row r="22862">
          <cell r="E22862">
            <v>152233303035</v>
          </cell>
          <cell r="F22862" t="str">
            <v xml:space="preserve"> Implementar un proyecto para asociaciones de mujeres y jóvenes para  la producción de plantas aromáticas y medicinales  en el Consejo Menor de Sidon Municipio de Cumbitara Nariño</v>
          </cell>
        </row>
        <row r="22863">
          <cell r="E22863">
            <v>152233303036</v>
          </cell>
          <cell r="F22863" t="str">
            <v>Implementar un proyecto para  ganadería vacuna  en el Consejo Menor de  Sidon.</v>
          </cell>
        </row>
        <row r="22864">
          <cell r="E22864">
            <v>152233303037</v>
          </cell>
          <cell r="F22864" t="str">
            <v>Legalizar la minería ancestral  practicada por las comunidades ribereñas del rio Patía  que hacen parte del Consejo Menor de Sidón Municipio de Cumbitara Nariño</v>
          </cell>
        </row>
        <row r="22865">
          <cell r="E22865">
            <v>152233303038</v>
          </cell>
          <cell r="F22865" t="str">
            <v>Dotar de un camión de 5 toneladas para impulsar la comercialización en conjunto de las organizaciones cafetera, ganadera y cacaotera del municipio de Cumbitara Nariño</v>
          </cell>
        </row>
        <row r="22866">
          <cell r="E22866">
            <v>152233303039</v>
          </cell>
          <cell r="F22866" t="str">
            <v>Gestionar nuevas rutas de trasporte dentro del territorio del municipio de Cumbitara.</v>
          </cell>
        </row>
        <row r="22867">
          <cell r="E22867">
            <v>152233303040</v>
          </cell>
          <cell r="F22867" t="str">
            <v>Fortalecer la cadena productiva de la caña panelera de pequeños y medianos productores en el municipio de Cumbitara, Departamento de Nariño</v>
          </cell>
        </row>
        <row r="22868">
          <cell r="E22868">
            <v>152233303041</v>
          </cell>
          <cell r="F22868" t="str">
            <v xml:space="preserve"> Implementar un proyecto para asociaciones de artesanos en el Consejo Menor de Sidon y el Municipio de Cumbitara-Nariño</v>
          </cell>
        </row>
        <row r="22869">
          <cell r="E22869">
            <v>152233303042</v>
          </cell>
          <cell r="F22869" t="str">
            <v>Estudios, Diseños, Construcción, Dotación  y Montaje de un matadero regional en la Cordillera Municipio de Cumbitara Nariño.</v>
          </cell>
        </row>
        <row r="22870">
          <cell r="E22870">
            <v>152233303043</v>
          </cell>
          <cell r="F22870" t="str">
            <v>Implementar un proyecto para la producción de cerdos en galpones de piso para las mujeres y víctimas del conflicto en el municipio de Cumbitara Nariño</v>
          </cell>
        </row>
        <row r="22871">
          <cell r="E22871">
            <v>152233303044</v>
          </cell>
          <cell r="F22871" t="str">
            <v>Realizar estudios, Diseños, Construcción y Montaje de cuatro plantas piloto para la elaboración de concentrados en el municipio de Cumbitara Nariño.</v>
          </cell>
        </row>
        <row r="22872">
          <cell r="E22872">
            <v>152233303045</v>
          </cell>
          <cell r="F22872" t="str">
            <v>Desarrollo de un programa de crédito agropecuario con incentivo al capital rural para las actividades agropecuarias en el municipio Cumbitara Nariño.</v>
          </cell>
        </row>
        <row r="22873">
          <cell r="E22873">
            <v>152233303046</v>
          </cell>
          <cell r="F22873" t="str">
            <v>Implementar un plan de asistencia técnica integral finca a finca personalizado y con un seguimiento apropiado en el municipio de Cumbitara Nariño.</v>
          </cell>
        </row>
        <row r="22874">
          <cell r="E22874">
            <v>152233303047</v>
          </cell>
          <cell r="F22874" t="str">
            <v>Crear, dotar y fortalecer empresas comunitarias con enfoque diferencial que permita la asociatividad entre mujeres cabeza de hogar, jóvenes y ancestros en el Consejo Menor de Sidon y el Municipio de Cumbitara Nariño</v>
          </cell>
        </row>
        <row r="22875">
          <cell r="E22875">
            <v>152233303048</v>
          </cell>
          <cell r="F22875" t="str">
            <v>Dotar de lancha comunitaria para transporte de productos al Consejo Menor de Sidon del municipio de Cumbitara Nariño</v>
          </cell>
        </row>
        <row r="22876">
          <cell r="E22876">
            <v>152233303049</v>
          </cell>
          <cell r="F22876" t="str">
            <v>Fortalecimiento para la implementación  de siembra de Sacha Inchi en el Municipio de Cumbitara-Nariño</v>
          </cell>
        </row>
        <row r="22877">
          <cell r="E22877">
            <v>152233303051</v>
          </cell>
          <cell r="F22877" t="str">
            <v>Implementar el cultivo de hortalizas en el municipio del Cumbitara Nariño</v>
          </cell>
        </row>
        <row r="22878">
          <cell r="E22878">
            <v>152233303052</v>
          </cell>
          <cell r="F22878" t="str">
            <v>Crear y apoyar económicamente un fondo rotatorio administrado por el concejo menor de Sidón y en articulación con las cuatro  asociaciones productivas existentes Municipio de Cumbitara-Nariño</v>
          </cell>
        </row>
        <row r="22879">
          <cell r="E22879">
            <v>152233303053</v>
          </cell>
          <cell r="F22879" t="str">
            <v>Mejorar praderas mediante siembra de pastos y dotación e instalación de cercas eléctricas, para optimizar la calidad bovina en el municipio de Cumbitara Nariño.</v>
          </cell>
        </row>
        <row r="22880">
          <cell r="E22880">
            <v>152233303054</v>
          </cell>
          <cell r="F22880" t="str">
            <v xml:space="preserve">Diseñar un programa Integral que ayude a desarrollar o crear microempresas para todos jóvenes del Municipio de Cumbitara Nariño </v>
          </cell>
        </row>
        <row r="22881">
          <cell r="E22881">
            <v>152233303055</v>
          </cell>
          <cell r="F22881" t="str">
            <v>Realizar, Estudios, Diseños, Construcción e Implementación de un banco de semillas nativas del Consejo Comunitario Menor de Sidon y en todo Municipio de Cumbitara Nariño</v>
          </cell>
        </row>
        <row r="22882">
          <cell r="E22882">
            <v>152233303056</v>
          </cell>
          <cell r="F22882" t="str">
            <v>Implementar un programa de créditos blandos y flexibles para que los productores del Consejo Menor de  Sidón accedan a recursos y a capital</v>
          </cell>
        </row>
        <row r="22883">
          <cell r="E22883">
            <v>152233303057</v>
          </cell>
          <cell r="F22883" t="str">
            <v>Dotar de maquinaria verde semipesado agrícola para optimizar los rendimientos del trabajo de arado, siembra, cosecha y postcosecha para el municipio de Cumbitara Nariño</v>
          </cell>
        </row>
        <row r="22884">
          <cell r="E22884">
            <v>152233303058</v>
          </cell>
          <cell r="F22884" t="str">
            <v>Implementar un taller de diseño, elaboración, transformación y comercialización de artesanías para las mujeres campesinas de la UBP Cabecera y el Consejo Menor de Sidon del municipio de Cumbitara Nariño.</v>
          </cell>
        </row>
        <row r="22885">
          <cell r="E22885">
            <v>152233303059</v>
          </cell>
          <cell r="F22885" t="str">
            <v>Gestionar ante Ministerio de Salud y Ministerio de Trabajo la puesta en marcha de programas de seguridad social a los trabajadores rurales del Municipio de Cumbitara Nariño</v>
          </cell>
        </row>
        <row r="22886">
          <cell r="E22886">
            <v>152233303060</v>
          </cell>
          <cell r="F22886" t="str">
            <v>Estudios, Diseños, Construcción y  Montaje de centros de acopio con la instalación de tanques de almacenamiento y enfriamiento de leche y un área de trasformación del derivado lácteo Municipio Cumbitara-Nariño.</v>
          </cell>
        </row>
        <row r="22887">
          <cell r="E22887">
            <v>152233303061</v>
          </cell>
          <cell r="F22887" t="str">
            <v>Implementar un proyecto para  generar valor agregado al oro extraído de manera artesanal en el Consejo Menor de Sidon del Municipio Cumbitara -Nariño</v>
          </cell>
        </row>
        <row r="22888">
          <cell r="E22888">
            <v>152233303062</v>
          </cell>
          <cell r="F22888" t="str">
            <v xml:space="preserve">Implementar, Fortalecer y Aprovechamiento de la Palma de Iraca en el Municipio de Cumbitara Nariño </v>
          </cell>
        </row>
        <row r="22889">
          <cell r="E22889">
            <v>152233303063</v>
          </cell>
          <cell r="F22889" t="str">
            <v>Implementación proyectos productivos en el Consejo Menor de Sidon del municipio de Cumbitara Nariño.</v>
          </cell>
        </row>
        <row r="22890">
          <cell r="E22890">
            <v>152233303064</v>
          </cell>
          <cell r="F22890" t="str">
            <v xml:space="preserve"> Crear un programa de análisis de suelos (productivo), en el municipio de Cumbitara Nariño</v>
          </cell>
        </row>
        <row r="22891">
          <cell r="E22891">
            <v>152233303066</v>
          </cell>
          <cell r="F22891" t="str">
            <v>Fortalecer la cadena productiva de café de pequeños y medianos productores en el municipio de Cumbitara, Departamento de Nariño</v>
          </cell>
        </row>
        <row r="22892">
          <cell r="E22892">
            <v>152233303067</v>
          </cell>
          <cell r="F22892" t="str">
            <v>Implementar cultivos transitorios en el municipio del Cumbitara Nariño</v>
          </cell>
        </row>
        <row r="22893">
          <cell r="E22893">
            <v>152233303069</v>
          </cell>
          <cell r="F22893" t="str">
            <v>Implementar un proceso de formación y capacitación en el manejo de  sistemas de ahorro cooperativos y solidario Municipio de Cumbitara Nariño</v>
          </cell>
        </row>
        <row r="22894">
          <cell r="E22894">
            <v>152233303070</v>
          </cell>
          <cell r="F22894" t="str">
            <v>Fortalecer a las organizaciones productivas del municipio de Cumbitara Nariño en temas contables, de liderazgo, trabajo en equipo e implementación de fondo rotatorio.</v>
          </cell>
        </row>
        <row r="22895">
          <cell r="E22895">
            <v>152233303071</v>
          </cell>
          <cell r="F22895" t="str">
            <v>Montaje de unidades productivas de joyería en oro y otros metales para las mujeres y jóvenes rurales de los sectores de la Esperanza, Santa Rosa, Pizanda y la Cabecera municipio de Cumbitara.</v>
          </cell>
        </row>
        <row r="22896">
          <cell r="E22896">
            <v>152233303072</v>
          </cell>
          <cell r="F22896" t="str">
            <v>Implementar la apicultura en el municipio del Cumbitara Nariño</v>
          </cell>
        </row>
        <row r="22897">
          <cell r="E22897">
            <v>152233303073</v>
          </cell>
          <cell r="F22897" t="str">
            <v xml:space="preserve"> Implementar un proyecto para  para la producción de coco y chontaduro en el Consejo Menor de Sidon, municipio de Cumbitara</v>
          </cell>
        </row>
        <row r="22898">
          <cell r="E22898">
            <v>152233303074</v>
          </cell>
          <cell r="F22898" t="str">
            <v>Capacitación integral a las todas mujeres del Consejo Menor Sidón y del Municipio de Cumbitara-Nariño para promover el Empoderamiento del Liderazgo y la Construcción del Territorio con enfoque Diferencial.</v>
          </cell>
        </row>
        <row r="22899">
          <cell r="E22899">
            <v>152233303075</v>
          </cell>
          <cell r="F22899" t="str">
            <v>Desarrollar un proyecto para producción de plátano que incluya, implementación, sostenimiento, asistencia técnica, comercialización y dotación de herramientas y equipos para postcosecha Municipio Cumbitara Nariño</v>
          </cell>
        </row>
        <row r="22900">
          <cell r="E22900">
            <v>152233303076</v>
          </cell>
          <cell r="F22900" t="str">
            <v>Implementar programas en infraestructura agropecuaria para poscosecha de productos que permita acopio, fermentación y secado para la línea productiva del cacao Municipio de Cumbitara</v>
          </cell>
        </row>
        <row r="22901">
          <cell r="E22901">
            <v>152233303077</v>
          </cell>
          <cell r="F22901" t="str">
            <v>Estudios, Diseños, construcción y Montaje de una planta piloto de deshidratación de plantas aromáticas nativas de la zona en el municipio de Cumbitara Nariño.</v>
          </cell>
        </row>
        <row r="22902">
          <cell r="E22902">
            <v>152233303079</v>
          </cell>
          <cell r="F22902" t="str">
            <v xml:space="preserve">Financiamiento y capacitación especializada para la construcción de un galpón de pollos de engorde para el beneficio de mujeres y jóvenes de Damasco del municipio de Cumbitara. </v>
          </cell>
        </row>
        <row r="22903">
          <cell r="E22903">
            <v>152233303080</v>
          </cell>
          <cell r="F22903" t="str">
            <v>Implementar un proyecto para  especies menores  en el municipio de Cumbitara Nariño</v>
          </cell>
        </row>
        <row r="22904">
          <cell r="E22904">
            <v>152233303081</v>
          </cell>
          <cell r="F22904" t="str">
            <v>Estudios, diseños, construcción y dotación de estanques de Geomembranas para apoyar y fortalecer la cadena de  piscícultura del municipio de Cumbitara Nariño</v>
          </cell>
        </row>
        <row r="22905">
          <cell r="E22905">
            <v>152233303082</v>
          </cell>
          <cell r="F22905" t="str">
            <v>Implementar un proyecto para  para la producción de frutales en el municipio de Cumbitara Nariño</v>
          </cell>
        </row>
        <row r="22906">
          <cell r="E22906">
            <v>152233303083</v>
          </cell>
          <cell r="F22906" t="str">
            <v>Implementar unidades productivas en la elaboración de abonos orgánicos amigables con el medio ambiente en el municipio de Cumbitara Nariño.</v>
          </cell>
        </row>
        <row r="22907">
          <cell r="E22907">
            <v>152233303084</v>
          </cell>
          <cell r="F22907" t="str">
            <v>Impulsar la implementación de proyectos de apoyo financiero, técnico y organizacional solidario promoviendo iniciativas productivas de mujeres y jóvenes para generación de ingresos en el municipio de Cumbitara Nariño.</v>
          </cell>
        </row>
        <row r="22908">
          <cell r="E22908">
            <v>152233303085</v>
          </cell>
          <cell r="F22908" t="str">
            <v>Crear e Implementar un Programa Integral de generación de ingresos para la Población con Capacidades especiales en el Municipio de Cumbitara-Nariño</v>
          </cell>
        </row>
        <row r="22909">
          <cell r="E22909">
            <v>152233303086</v>
          </cell>
          <cell r="F22909" t="str">
            <v xml:space="preserve">Diseñar e Implementar un Programa Estratégico de Turístico Rural y Comunitario en el Consejo Menor de Sidón y en todo Municipio de Cumbitara Nariño </v>
          </cell>
        </row>
        <row r="22910">
          <cell r="E22910">
            <v>152233303087</v>
          </cell>
          <cell r="F22910" t="str">
            <v>Realizar estudios, diseños, construcción y dotación de 6 centros de acopio multipropósito en el municipio de Cumbitara Nariño</v>
          </cell>
        </row>
        <row r="22911">
          <cell r="E22911">
            <v>152233303088</v>
          </cell>
          <cell r="F22911" t="str">
            <v>Apoyar y fortalecer integralmente la actividad ganadera doble propósito, cárnica y lechera en un marco de sustentabilidad social y ambiental en el municipio de Cumbitara Nariño</v>
          </cell>
        </row>
        <row r="22912">
          <cell r="E22912">
            <v>152233303090</v>
          </cell>
          <cell r="F22912" t="str">
            <v>Fortalecer la explotación del ganado vacuno de doble propósito para la Asociación de jóvenes de Santa Rosa del municipio de Cumbitara Nariño</v>
          </cell>
        </row>
        <row r="22913">
          <cell r="E22913">
            <v>152233303091</v>
          </cell>
          <cell r="F22913" t="str">
            <v>Realizar estudios, diseños, construcción y dotación de plantas procesadoras de concentrados en el municipio de Cumbitara Nariño</v>
          </cell>
        </row>
        <row r="22914">
          <cell r="E22914">
            <v>152233303092</v>
          </cell>
          <cell r="F22914" t="str">
            <v>Fortalecer la cadena productiva de cacao de pequeños y medianos productores en el municipio de Cumbitara, Departamento de Nariño</v>
          </cell>
        </row>
        <row r="22915">
          <cell r="E22915">
            <v>152233303093</v>
          </cell>
          <cell r="F22915" t="str">
            <v>Elaborar e Implementar un programa que incentive la producción y la comercialización de los productos propios del territorio de la comunidad del Consejo de Sidón en el Municipio de Cumbitara Nariño.</v>
          </cell>
        </row>
        <row r="22916">
          <cell r="E22916">
            <v>152233303094</v>
          </cell>
          <cell r="F22916" t="str">
            <v>Implementar un taller de carpintería (madera) en el Consejo Menor de Sidon municipio de Cumbitara Nariño</v>
          </cell>
        </row>
        <row r="22917">
          <cell r="E22917">
            <v>152233303097</v>
          </cell>
          <cell r="F22917" t="str">
            <v>Promover alianzas entre productores e instituciones de programas de alimentación escolar PAE y comunitaria de las comunidades campesinas y del Consejo Menor de Sidón en el municipio de Cumbitara Nariño.</v>
          </cell>
        </row>
        <row r="22918">
          <cell r="E22918">
            <v>152233303098</v>
          </cell>
          <cell r="F22918" t="str">
            <v>Implementar un programa de recuperación y conservación de semillas nativas, para rescatar los cultivos ancestrales del Consejo Menor de Sidon del municipio de Cumbitara Nariño.</v>
          </cell>
        </row>
        <row r="22919">
          <cell r="E22919">
            <v>152233303101</v>
          </cell>
          <cell r="F22919" t="str">
            <v xml:space="preserve">Formular e implementar programas de capacitación en agricultura familiar en el municipio de Cumbitara Nariño. </v>
          </cell>
        </row>
        <row r="22920">
          <cell r="E22920">
            <v>152233303106</v>
          </cell>
          <cell r="F22920" t="str">
            <v>Implementar programas de porcicultura para el autoconsumo y comercialización de excedentes de las comunidades del Consejo Menor de Sidon</v>
          </cell>
        </row>
        <row r="22921">
          <cell r="E22921">
            <v>152256299020</v>
          </cell>
          <cell r="F22921" t="str">
            <v>Crear un programa integral de análisis de suelos integrado a los proyectos productivos en el municipio de El Rosario Nariño.</v>
          </cell>
        </row>
        <row r="22922">
          <cell r="E22922">
            <v>152256299031</v>
          </cell>
          <cell r="F22922" t="str">
            <v>Gestionar la articulación con empresas de transporte de carga regional para prestar los servicios de carga en el municipio de El Rosario Nariño</v>
          </cell>
        </row>
        <row r="22923">
          <cell r="E22923">
            <v>152256299037</v>
          </cell>
          <cell r="F22923" t="str">
            <v>Implementar la entrega de insumos de acuerdo a los proyectos o líneas productivas para todo los productores del municipio de El Rosario Nariño</v>
          </cell>
        </row>
        <row r="22924">
          <cell r="E22924">
            <v>152256299058</v>
          </cell>
          <cell r="F22924" t="str">
            <v>Fomentar Programas Integrales de generación de empleo e ingresos para personas con Capacidades Especiales en el Municipio del Rosario Nariño</v>
          </cell>
        </row>
        <row r="22925">
          <cell r="E22925">
            <v>152256299916</v>
          </cell>
          <cell r="F22925" t="str">
            <v>Realizar estudios, diseños, construcción y dotación de una planta procesadora de cárnicos (embutidos, ahumados, empaques al vació), ubicada estrategicamente en el municipio de El Rosario</v>
          </cell>
        </row>
        <row r="22926">
          <cell r="E22926">
            <v>152256299917</v>
          </cell>
          <cell r="F22926" t="str">
            <v>Promover y fortalecer de manera integral la cadena productiva de Ganadería bovina de manera sustentable en el municipio del Rosario Nariño</v>
          </cell>
        </row>
        <row r="22927">
          <cell r="E22927">
            <v>152256299918</v>
          </cell>
          <cell r="F22927" t="str">
            <v>Facilitar la creación de  incentivos económicos para la conformación de microempresas comunitarias en el municipio de El Rosario Nariño</v>
          </cell>
        </row>
        <row r="22928">
          <cell r="E22928">
            <v>152256299919</v>
          </cell>
          <cell r="F22928" t="str">
            <v>Fomentar actividades de turismo de naturaleza para visualizar y potencializar el municipio de El Rosario como destino turístico</v>
          </cell>
        </row>
        <row r="22929">
          <cell r="E22929">
            <v>152256299920</v>
          </cell>
          <cell r="F22929" t="str">
            <v>Fortalecer todas organizaciones de víctimas del municipio de el Rosario Nariño</v>
          </cell>
        </row>
        <row r="22930">
          <cell r="E22930">
            <v>152256299921</v>
          </cell>
          <cell r="F22930" t="str">
            <v>Realizar estudios, diseños, construcción y dotación de una planta comunitaria procesadora de café tostado y molido, ubicada en el municipio de El Rosario</v>
          </cell>
        </row>
        <row r="22931">
          <cell r="E22931">
            <v>152256299922</v>
          </cell>
          <cell r="F22931" t="str">
            <v>Crear una organización agroecológica de mujeres, como movimiento u organización social en el municipio de El Rosario</v>
          </cell>
        </row>
        <row r="22932">
          <cell r="E22932">
            <v>152256299923</v>
          </cell>
          <cell r="F22932" t="str">
            <v>Fortalecer la cadena productiva de  cacao para los pequeños productores en el municipio del Rosario, Departamento de Nariño</v>
          </cell>
        </row>
        <row r="22933">
          <cell r="E22933">
            <v>152256299924</v>
          </cell>
          <cell r="F22933" t="str">
            <v>Establecer nuevos canales de comercialización con tiendas de comercio justo en el municipio de El Rosario Nariño</v>
          </cell>
        </row>
        <row r="22934">
          <cell r="E22934">
            <v>152256299925</v>
          </cell>
          <cell r="F22934" t="str">
            <v>Mejorar, adecuar, realizar mantenimiento y dotar 4 centros de acopio multipropósito en las veredas El Rincon, La Palanada y Martin Perez del municipio de El Rosario Nariño</v>
          </cell>
        </row>
        <row r="22935">
          <cell r="E22935">
            <v>152256299926</v>
          </cell>
          <cell r="F22935" t="str">
            <v>Gestionar la creación de subsidios de cosecha que beneficie a los productores del municipio de El Rosario Nariño</v>
          </cell>
        </row>
        <row r="22936">
          <cell r="E22936">
            <v>152256299927</v>
          </cell>
          <cell r="F22936" t="str">
            <v>Gestionar el establecimiento de un fondo de pensión de vejez para campesinos en el municipio de El Rosario Nariño</v>
          </cell>
        </row>
        <row r="22937">
          <cell r="E22937">
            <v>152256299928</v>
          </cell>
          <cell r="F22937" t="str">
            <v>Realizar estudios, diseños, construcción y dotación, de una planta embotelladora de agua, ubicada en la vereda La esperanza, corregimiento de Esmeraldas del municipio de El Rosario Nariño</v>
          </cell>
        </row>
        <row r="22938">
          <cell r="E22938">
            <v>152256299929</v>
          </cell>
          <cell r="F22938" t="str">
            <v>Gestionar el acceso a créditos agropecuarios integrales en el municipio de El Rosario Nariño</v>
          </cell>
        </row>
        <row r="22939">
          <cell r="E22939">
            <v>152256299930</v>
          </cell>
          <cell r="F22939" t="str">
            <v>Facilitar la creación de un grupo de auto ahorro y préstamo para mujeres en el municipio de el Rosario Nariño</v>
          </cell>
        </row>
        <row r="22940">
          <cell r="E22940">
            <v>152256299931</v>
          </cell>
          <cell r="F22940" t="str">
            <v>Fortalecer la cadena productiva de  caña panelera, de pequeños productores en el municipio del Rosario, Departamento de Nariño</v>
          </cell>
        </row>
        <row r="22941">
          <cell r="E22941">
            <v>152256299932</v>
          </cell>
          <cell r="F22941" t="str">
            <v>Gestionar la creación y registro de la marca "Hecho por la Mujer Rosareña" en el municipio de El Rosario Nariño.</v>
          </cell>
        </row>
        <row r="22942">
          <cell r="E22942">
            <v>152256299933</v>
          </cell>
          <cell r="F22942" t="str">
            <v>Realizar estudios, diseños, construcción y dotación de tres centros de acopio multipropósito en el municipio de El Rosario Nariño</v>
          </cell>
        </row>
        <row r="22943">
          <cell r="E22943">
            <v>152256299934</v>
          </cell>
          <cell r="F22943" t="str">
            <v>Apoyar y fortalecer integralmente la Cadena Productiva de piscícultura para producir en estanques de Geomembranas tilapia, cachama, Yamu, carpa, trucha y mojarra para beneficiar a las familias rurales del municipio El Rosario Nariño.</v>
          </cell>
        </row>
        <row r="22944">
          <cell r="E22944">
            <v>152256299935</v>
          </cell>
          <cell r="F22944" t="str">
            <v>Gestionar la apertura de una línea de créditos especiales para mujer en el municipio de El rosario Nariño</v>
          </cell>
        </row>
        <row r="22945">
          <cell r="E22945">
            <v>152256299936</v>
          </cell>
          <cell r="F22945" t="str">
            <v>Fortalecer la cadena productiva de  limón Tahití, de pequeños productores en el municipio del Rosario, Departamento de Nariño</v>
          </cell>
        </row>
        <row r="22946">
          <cell r="E22946">
            <v>152256299937</v>
          </cell>
          <cell r="F22946" t="str">
            <v>Gestionar la creación de un programa para certificación de fincas en BPA en el municipio de El Rosario</v>
          </cell>
        </row>
        <row r="22947">
          <cell r="E22947">
            <v>152256299938</v>
          </cell>
          <cell r="F22947" t="str">
            <v xml:space="preserve">Establecer convenios interinstitucionales para fomentar la producción agropecuaria en el municipio de El Rosario NAriño </v>
          </cell>
        </row>
        <row r="22948">
          <cell r="E22948">
            <v>152256299939</v>
          </cell>
          <cell r="F22948" t="str">
            <v>Realizar estudios, diseños y construcción de un ecoparque mirador en el cerro Peña Negra del municipio de El Rosario.</v>
          </cell>
        </row>
        <row r="22949">
          <cell r="E22949">
            <v>152256299940</v>
          </cell>
          <cell r="F22949" t="str">
            <v>Crear un sistema de información de precios para los campesinos del municipio de El Rosario Nariño</v>
          </cell>
        </row>
        <row r="22950">
          <cell r="E22950">
            <v>152256299941</v>
          </cell>
          <cell r="F22950" t="str">
            <v>Gestionar la creación de seguros de cosecha para campesinos productores del municipio de El Rosario Nariño</v>
          </cell>
        </row>
        <row r="22951">
          <cell r="E22951">
            <v>152256299942</v>
          </cell>
          <cell r="F22951" t="str">
            <v>Implementar el cultivo de 200 nuevas hectáreas de Aguacate Hass en el municipio del Rosario, Departamento de Nariño</v>
          </cell>
        </row>
        <row r="22952">
          <cell r="E22952">
            <v>152256299943</v>
          </cell>
          <cell r="F22952" t="str">
            <v>Realizar estudios, diseños, construcción y dotación de plantas estratégicas para de sacrificio de aves, ubicada en el municipio de El Rosario</v>
          </cell>
        </row>
        <row r="22953">
          <cell r="E22953">
            <v>152256299944</v>
          </cell>
          <cell r="F22953" t="str">
            <v>Crear e implementar un programa de asistencia técnica integral permanente en el municipio de el Rosario</v>
          </cell>
        </row>
        <row r="22954">
          <cell r="E22954">
            <v>152256299945</v>
          </cell>
          <cell r="F22954" t="str">
            <v>Realizar estudios, diseños, construcción y dotación, de una planta de procesamiento de abono orgánico en el municipio de El Rosario Nariño</v>
          </cell>
        </row>
        <row r="22955">
          <cell r="E22955">
            <v>152256299946</v>
          </cell>
          <cell r="F22955" t="str">
            <v xml:space="preserve">Fortalecer a las organizaciones de mujeres en el municipio de El Rosario </v>
          </cell>
        </row>
        <row r="22956">
          <cell r="E22956">
            <v>152256299947</v>
          </cell>
          <cell r="F22956" t="str">
            <v>Realizar estudios, diseños, construcción y dotación de dos plantas de confección de textiles en el municipio de El Rosario Nariño</v>
          </cell>
        </row>
        <row r="22957">
          <cell r="E22957">
            <v>152256299948</v>
          </cell>
          <cell r="F22957" t="str">
            <v>Dotar de herramientas para uso agropecuario a campesinos del municipio de EL Rosario Nariño</v>
          </cell>
        </row>
        <row r="22958">
          <cell r="E22958">
            <v>152256299949</v>
          </cell>
          <cell r="F22958" t="str">
            <v>Realizar estudios, diseños, construcción y dotación de plantas estratégicas para transformación de almidones y harinas de platano  (yuca y plátano), ubicada en el municipio de El Rosario</v>
          </cell>
        </row>
        <row r="22959">
          <cell r="E22959">
            <v>152256299950</v>
          </cell>
          <cell r="F22959" t="str">
            <v>Implementar y fomentar integralmente líneas productivas promisorias (sacha inchi, moringa y otras) en el municipio de El Rosario Nariño</v>
          </cell>
        </row>
        <row r="22960">
          <cell r="E22960">
            <v>152256299951</v>
          </cell>
          <cell r="F22960" t="str">
            <v>Implementar programa de pago por servicios ambientales en el municipio de El Rosario Nariño</v>
          </cell>
        </row>
        <row r="22961">
          <cell r="E22961">
            <v>152256299952</v>
          </cell>
          <cell r="F22961" t="str">
            <v>Fortalecer la cadena productiva de  café, de pequeños productores en el municipio del Rosario, Departamento de Nariño</v>
          </cell>
        </row>
        <row r="22962">
          <cell r="E22962">
            <v>152256299953</v>
          </cell>
          <cell r="F22962" t="str">
            <v>Incentivar y promocionar el uso del fondo rotatorio en la comunidad de El Rosario</v>
          </cell>
        </row>
        <row r="22963">
          <cell r="E22963">
            <v>152256299954</v>
          </cell>
          <cell r="F22963" t="str">
            <v>Crear una red de organizaciones productivas del municipio de El Rosario Nariño</v>
          </cell>
        </row>
        <row r="22964">
          <cell r="E22964">
            <v>152256299955</v>
          </cell>
          <cell r="F22964" t="str">
            <v xml:space="preserve">Establecer alianzas de comercialización para Cacao, café, limón thaithi y caña panelera en el municipio de El Rosario Nariño </v>
          </cell>
        </row>
        <row r="22965">
          <cell r="E22965">
            <v>152256299956</v>
          </cell>
          <cell r="F22965" t="str">
            <v>Impulsar alianzas entre productores que permitan la implementación del intercambio de semillas nativas que garanticen su conservación y calidad en el municipio de El Rosario Nariño.</v>
          </cell>
        </row>
        <row r="22966">
          <cell r="E22966">
            <v>152256299957</v>
          </cell>
          <cell r="F22966" t="str">
            <v>Promover alianzas estratégicas para el suministro de alimentos a los programas institucionales de alimentación del municipio de El Rosario Nariño.</v>
          </cell>
        </row>
        <row r="22967">
          <cell r="E22967">
            <v>152405297874</v>
          </cell>
          <cell r="F22967" t="str">
            <v>Facilitar la articulación del PDET y PNIS en cumplimiento efectivo de los acuerdos interinstitucionales</v>
          </cell>
        </row>
        <row r="22968">
          <cell r="E22968">
            <v>152405299045</v>
          </cell>
          <cell r="F22968" t="str">
            <v xml:space="preserve">Gestionar adquisición de maquinaria para el desarrollo rural integral agropecuario del municipio de Leiva, Nariño </v>
          </cell>
        </row>
        <row r="22969">
          <cell r="E22969">
            <v>152405299088</v>
          </cell>
          <cell r="F22969" t="str">
            <v>Implementar un programa Integral de Normalización de Cartera para todos los productores agropecuarios del municipio de Leiva, Departamento de Nariño.</v>
          </cell>
        </row>
        <row r="22970">
          <cell r="E22970">
            <v>152405299094</v>
          </cell>
          <cell r="F22970" t="str">
            <v xml:space="preserve">Implementar programas de acceso integral a créditos especiales (fondos de crédito) para adquirir insumos y maquinaria agropecuarios para las familias productoras de las comunidades campesinas y afrodescendientes del municipio de Leiva, Nariño. </v>
          </cell>
        </row>
        <row r="22971">
          <cell r="E22971">
            <v>152405299120</v>
          </cell>
          <cell r="F22971" t="str">
            <v>Realizar estudios, diseños, construcción, dotación y puesta en marcha de una Planta de procesamiento y transformación de  Cannabis y otras plantas medicinales para uso Medicinal y Científico de acuerdo a las regulaciones establecidas por la ley y la norma en el Municipio de Leiva Nariño.</v>
          </cell>
        </row>
        <row r="22972">
          <cell r="E22972">
            <v>152405299215</v>
          </cell>
          <cell r="F22972" t="str">
            <v xml:space="preserve">Realizar estudios, diseños y la construcción de unos espacios comunitarios (tiendas comunitarias)  para la venta de productos del campo en la zona rural del Municipio de Leiva Nariño. </v>
          </cell>
        </row>
        <row r="22973">
          <cell r="E22973">
            <v>152405300072</v>
          </cell>
          <cell r="F22973" t="str">
            <v>Establecer cabinas hidropónicas para el cultivo de forrajes en el municipio de Leiva, Nariño.</v>
          </cell>
        </row>
        <row r="22974">
          <cell r="E22974">
            <v>152405300073</v>
          </cell>
          <cell r="F22974" t="str">
            <v>Fortalecer  organizacionalmente, jurídica, social y económicamente las organizaciones rurales del municipio de Leiva, Nariño.</v>
          </cell>
        </row>
        <row r="22975">
          <cell r="E22975">
            <v>152405300074</v>
          </cell>
          <cell r="F22975" t="str">
            <v>Fortalecer las capacidades organizacionales y comerciales de la cooperativa multiactiva campesina de caficultores del Palmar (COFIPALMAR) en el municipio de Leiva, Nariño.</v>
          </cell>
        </row>
        <row r="22976">
          <cell r="E22976">
            <v>152405300075</v>
          </cell>
          <cell r="F22976" t="str">
            <v>Fortalecer las capacidades empresariales  en culinaria para mujeres de la zona rural y comunidad LGTBI  del municipio de Leiva, Nariño.</v>
          </cell>
        </row>
        <row r="22977">
          <cell r="E22977">
            <v>152405300076</v>
          </cell>
          <cell r="F22977" t="str">
            <v xml:space="preserve">Fortalecer la línea de piscicultura en el municipio de Leiva Nariño. </v>
          </cell>
        </row>
        <row r="22978">
          <cell r="E22978">
            <v>152405300078</v>
          </cell>
          <cell r="F22978" t="str">
            <v>Promover  las buenas practicas agropecuarias  para la certificación de las fincas de cultivos de cítricos y frutales de la calidad del producto en el   municipio de Leiva, Nariño .</v>
          </cell>
        </row>
        <row r="22979">
          <cell r="E22979">
            <v>152405300079</v>
          </cell>
          <cell r="F22979" t="str">
            <v>Mejorar y dotar dos  centros de acopio del corregimiento de Las Delicias y la vereda Puerto Nuevo del municipio de Leiva, Nariño.</v>
          </cell>
        </row>
        <row r="22980">
          <cell r="E22980">
            <v>152405300080</v>
          </cell>
          <cell r="F22980" t="str">
            <v>Realizar estudios, diseños, construcción, dotación y puesta en marcha de una planta procesadora de reciclaje regional en el municipio de Leiva, Nariño.</v>
          </cell>
        </row>
        <row r="22981">
          <cell r="E22981">
            <v>152405300081</v>
          </cell>
          <cell r="F22981" t="str">
            <v>Fortalecer y promover la conformación de organizaciones de mujeres, con formación técnica en formulación y ejecución de proyectos en el municipio de Leiva, Nariño.</v>
          </cell>
        </row>
        <row r="22982">
          <cell r="E22982">
            <v>152405300082</v>
          </cell>
          <cell r="F22982" t="str">
            <v>Crear fondos rotatorios agropecuarios para las organizaciones productivas organizadas de las  comunidades campesinas y étnicas del municipio de Leiva, Nariño.</v>
          </cell>
        </row>
        <row r="22983">
          <cell r="E22983">
            <v>152405300083</v>
          </cell>
          <cell r="F22983" t="str">
            <v>Fortalecer la línea  productiva de Limón Tahití, desde la dotación de semillas,   herramientas, maquinaria e insumos  a los cultivadores del municipio de Leiva, Nariño.</v>
          </cell>
        </row>
        <row r="22984">
          <cell r="E22984">
            <v>152405300084</v>
          </cell>
          <cell r="F22984" t="str">
            <v>Gestionar un programa de pensión de  jubilación, vejez y riesgos laborales para  campesinos y afrodescendientes para los agricultores del municipio de Leiva, Nariño</v>
          </cell>
        </row>
        <row r="22985">
          <cell r="E22985">
            <v>152405300085</v>
          </cell>
          <cell r="F22985" t="str">
            <v>Realizar estudios, diseños, construcción, dotación y puesta en marcha de una fábrica de abonos orgánicos en el municipio de Leiva, Nariño</v>
          </cell>
        </row>
        <row r="22986">
          <cell r="E22986">
            <v>152405300086</v>
          </cell>
          <cell r="F22986" t="str">
            <v xml:space="preserve">Implementar el programa de pago por servicios ambientales en el municipio de Leiva, Nariño. </v>
          </cell>
        </row>
        <row r="22987">
          <cell r="E22987">
            <v>152405300087</v>
          </cell>
          <cell r="F22987" t="str">
            <v>Construir e implementar tiendas comunitarias de mujeres en sitios estratégicos de las veredas y corregimientos del municipio de Leiva, Nariño.</v>
          </cell>
        </row>
        <row r="22988">
          <cell r="E22988">
            <v>152405300088</v>
          </cell>
          <cell r="F22988" t="str">
            <v>Fortalecer la línea   productiva de Cacao desde el establecimiento y mantenimiento de cultivos hasta la comercialización de cacao tostado y molido en el municipio de Leiva, Nariño.</v>
          </cell>
        </row>
        <row r="22989">
          <cell r="E22989">
            <v>152405300089</v>
          </cell>
          <cell r="F22989" t="str">
            <v>Promover la siembra del cultivos frutales en el municipio de Leiva, Nariño.</v>
          </cell>
        </row>
        <row r="22990">
          <cell r="E22990">
            <v>152405300090</v>
          </cell>
          <cell r="F22990" t="str">
            <v>Fortalecer  el cultivo de hortalizas con la construcción de invernaderos  en las diferentes veredas municipio de Leiva, Nariño.</v>
          </cell>
        </row>
        <row r="22991">
          <cell r="E22991">
            <v>152405300091</v>
          </cell>
          <cell r="F22991" t="str">
            <v>Facilitar el acceso a seguros de cosecha para los productores agropecuarios del municipio de Leiva, Nariño.</v>
          </cell>
        </row>
        <row r="22992">
          <cell r="E22992">
            <v>152405300092</v>
          </cell>
          <cell r="F22992" t="str">
            <v>Capacitar y formar en peluquería y esteticista profesional a las mujeres rurales del municipio de Leiva, Nariño.</v>
          </cell>
        </row>
        <row r="22993">
          <cell r="E22993">
            <v>152405300094</v>
          </cell>
          <cell r="F22993" t="str">
            <v>Fortalecer la cadena productiva de café en el municipio de Leiva, Nariño.</v>
          </cell>
        </row>
        <row r="22994">
          <cell r="E22994">
            <v>152405300095</v>
          </cell>
          <cell r="F22994" t="str">
            <v>Establecer canales de comercialización directos  para reducir los eslabones en la cadena de intermediación en el flujo de circulación de los productos campesinos y afro en el municipio de Leiva, Nariño.</v>
          </cell>
        </row>
        <row r="22995">
          <cell r="E22995">
            <v>152405300096</v>
          </cell>
          <cell r="F22995" t="str">
            <v>Fortalecimiento de la actividad económica de los artesanos del municipio de Leiva, Nariño.</v>
          </cell>
        </row>
        <row r="22996">
          <cell r="E22996">
            <v>152405300097</v>
          </cell>
          <cell r="F22996" t="str">
            <v>Facilitar la regulación de la minería a pequeña escala que realizan los campesinos y afros que se dedican a esta actividad en el  municipio de Leiva,  Nariño.</v>
          </cell>
        </row>
        <row r="22997">
          <cell r="E22997">
            <v>152405300098</v>
          </cell>
          <cell r="F22997" t="str">
            <v>Facilitar el acceso a créditos agropecuarios ante entidades financieras y banco agrario para los productores del municipio de Leiva, Nariño.</v>
          </cell>
        </row>
        <row r="22998">
          <cell r="E22998">
            <v>152405300099</v>
          </cell>
          <cell r="F22998" t="str">
            <v xml:space="preserve">Realizar los estudios, diseños, construcción y dotación de dos plantas embotelladora de agua,   en los corregimientos Las  Floridas y  Nariño de Leiva,  Nariño.   </v>
          </cell>
        </row>
        <row r="22999">
          <cell r="E22999">
            <v>152405300100</v>
          </cell>
          <cell r="F22999" t="str">
            <v>Fortalecer la línea productiva de ganadería doble propósito en el municipio de Leiva, Nariño.</v>
          </cell>
        </row>
        <row r="23000">
          <cell r="E23000">
            <v>152405300101</v>
          </cell>
          <cell r="F23000" t="str">
            <v>Fortalecer la cadena productiva del plátano en las familias cultivadores del municipio de Leiva, Nariño .</v>
          </cell>
        </row>
        <row r="23001">
          <cell r="E23001">
            <v>152405300102</v>
          </cell>
          <cell r="F23001" t="str">
            <v xml:space="preserve">Realizar los estudios, diseños, construcción, dotación y puesta en marcha de una planta de sacrificio animal a nivel regional que beneficie al municipio de Leiva, Nariño.    </v>
          </cell>
        </row>
        <row r="23002">
          <cell r="E23002">
            <v>152405300103</v>
          </cell>
          <cell r="F23002" t="str">
            <v xml:space="preserve">Dotación de maquinaria, asistencia técnica y capacitación en manufactura a familias del gremio del calzado del municipio Leiva, Nariño. </v>
          </cell>
        </row>
        <row r="23003">
          <cell r="E23003">
            <v>152405300104</v>
          </cell>
          <cell r="F23003" t="str">
            <v>Fortalecer y promover la línea productiva de la caña panelera desde la siembra hasta la comercialización de panela en el municipio de Leiva, Nariño.</v>
          </cell>
        </row>
        <row r="23004">
          <cell r="E23004">
            <v>152405300105</v>
          </cell>
          <cell r="F23004" t="str">
            <v>Crear e implementar una estrategia de sistema de información de precios a las comunidades campesinas y afrodescendientes del municipio de Leiva, departamento de Nariño.</v>
          </cell>
        </row>
        <row r="23005">
          <cell r="E23005">
            <v>152405300106</v>
          </cell>
          <cell r="F23005" t="str">
            <v xml:space="preserve">Facilitar la creación de microempresas y cooperativas, a través de la formación técnica, administrativa, financiera y la entrega de capital de trabajo para la mujer rural del municipio de Leiva, Nariño </v>
          </cell>
        </row>
        <row r="23006">
          <cell r="E23006">
            <v>152405300107</v>
          </cell>
          <cell r="F23006" t="str">
            <v>Promover y tecnificar las actividades pecuarias como una alternativa de generación de ingresos para la población rural del municipio de Leiva, Nariño.</v>
          </cell>
        </row>
        <row r="23007">
          <cell r="E23007">
            <v>152405300108</v>
          </cell>
          <cell r="F23007" t="str">
            <v>Dotación de maquinaria de café para la transformación (tostión y molienda) para las asociaciones de productores de café del municipio de Leiva, Nariño.</v>
          </cell>
        </row>
        <row r="23008">
          <cell r="E23008">
            <v>152405300109</v>
          </cell>
          <cell r="F23008" t="str">
            <v>Implementar un  proyecto etnoturistico y ecoturístico amigable con el medio ambiente y la naturaleza, para fortalecer las  actividades no agropecuarias del municipio de Leiva, Nariño.</v>
          </cell>
        </row>
        <row r="23009">
          <cell r="E23009">
            <v>152405300110</v>
          </cell>
          <cell r="F23009" t="str">
            <v>Fortalecer  las capacidades empresariales con enfoque de género mediante taller de modistería para mujeres rurales del municipio de Leiva, Nariño</v>
          </cell>
        </row>
        <row r="23010">
          <cell r="E23010">
            <v>152405300111</v>
          </cell>
          <cell r="F23010" t="str">
            <v>Realizar, estudios, diseños, construcción y dotación  de centros  de acopio  en  el municipio de Leiva, Nariño.</v>
          </cell>
        </row>
        <row r="23011">
          <cell r="E23011">
            <v>152405300112</v>
          </cell>
          <cell r="F23011" t="str">
            <v xml:space="preserve">Promover y fortalecer  la siembra y el procesamiento de la yuca en todas las veredas y corregimientos del municipio de Leiva, departamento de Nariño.  </v>
          </cell>
        </row>
        <row r="23012">
          <cell r="E23012">
            <v>152405300114</v>
          </cell>
          <cell r="F23012" t="str">
            <v>implementar un programas para recuperación de semillas nativas de los productos ancestrales, para fortalecer la soberanía alimentaria  de las comunidades negras en el consejo comunitario sachamates  del municipio de Leiva, Nariño</v>
          </cell>
        </row>
        <row r="23013">
          <cell r="E23013">
            <v>152418301996</v>
          </cell>
          <cell r="F23013" t="str">
            <v xml:space="preserve">Priorizar al Municipio de los Andes Nariño para la implementación del  Programa de Pago por Servicios Ambientales  y negocios verdes </v>
          </cell>
        </row>
        <row r="23014">
          <cell r="E23014">
            <v>152418302059</v>
          </cell>
          <cell r="F23014" t="str">
            <v>Diseñar e Implementar un Plan Integral de Turismo y Conservación al Medio Ambiente para el municipio de Los Andes Nariño</v>
          </cell>
        </row>
        <row r="23015">
          <cell r="E23015">
            <v>152418302100</v>
          </cell>
          <cell r="F23015" t="str">
            <v>Gestionar la implementación de un programa integral de entrega de insumos y dotación de maquinaria agropecuarios a través de la implementación de los proyectos en el sector rural del municipio de Los Andes Nariño.</v>
          </cell>
        </row>
        <row r="23016">
          <cell r="E23016">
            <v>152418302128</v>
          </cell>
          <cell r="F23016" t="str">
            <v>Permitir el acceso al PNIS para la sustitución voluntaria de cultivos de uso ilícito en el municipio de Los Andes Nariño.</v>
          </cell>
        </row>
        <row r="23017">
          <cell r="E23017">
            <v>152418302375</v>
          </cell>
          <cell r="F23017" t="str">
            <v>Crear un banco de material nativo y/o local en el sector rural del municipio de Los Andes Nariño.</v>
          </cell>
        </row>
        <row r="23018">
          <cell r="E23018">
            <v>152418303204</v>
          </cell>
          <cell r="F23018" t="str">
            <v>Apoyar  la formalización y legalización de la minería (minería subsistencia, tradicional) en el municipio de Los Andes Nariño.</v>
          </cell>
        </row>
        <row r="23019">
          <cell r="E23019">
            <v>152418303205</v>
          </cell>
          <cell r="F23019" t="str">
            <v>Implementar programas para la mujer rural cabeza de familia para el fortalecimiento socio-empresarial del municipio de Los Andes Nariño.</v>
          </cell>
        </row>
        <row r="23020">
          <cell r="E23020">
            <v>152418303206</v>
          </cell>
          <cell r="F23020" t="str">
            <v>Realizar estudios, diseños, construcción y dotación de una Planta de Sacrifico a nivel Regional en La cordillera que involucre varios municipios de Nariño.</v>
          </cell>
        </row>
        <row r="23021">
          <cell r="E23021">
            <v>152418303207</v>
          </cell>
          <cell r="F23021" t="str">
            <v>Fomentar la creación de empresas y cooperativas rurales en el municipio de Los Andes Nariño.</v>
          </cell>
        </row>
        <row r="23022">
          <cell r="E23022">
            <v>152418303208</v>
          </cell>
          <cell r="F23022" t="str">
            <v>Desarrollar la cadena productiva de café especial que beneficie las familias en el municipio de Los Andes, Nariño.</v>
          </cell>
        </row>
        <row r="23023">
          <cell r="E23023">
            <v>152418303209</v>
          </cell>
          <cell r="F23023" t="str">
            <v>Desarrollar la cadena productiva de frutales en el municipio de Los Andes, Nariño.</v>
          </cell>
        </row>
        <row r="23024">
          <cell r="E23024">
            <v>152418303210</v>
          </cell>
          <cell r="F23024" t="str">
            <v>Promover y fortalecer de manera integral la cadena productiva de ganadería bovina de manera sustentable en el municipio de Los Andes Nariño.</v>
          </cell>
        </row>
        <row r="23025">
          <cell r="E23025">
            <v>152418303211</v>
          </cell>
          <cell r="F23025" t="str">
            <v>Desarrollar un proyecto integral de especies menores que beneficie a los productores del municipio de Los Andes Nariño</v>
          </cell>
        </row>
        <row r="23026">
          <cell r="E23026">
            <v>152418303213</v>
          </cell>
          <cell r="F23026" t="str">
            <v>Socializar y garantizar el acceso al programa de protección pensional para todos los habitantes del municipio de Los Andes Nariño.</v>
          </cell>
        </row>
        <row r="23027">
          <cell r="E23027">
            <v>152418303214</v>
          </cell>
          <cell r="F23027" t="str">
            <v>Realizar fortalecimiento socio-empresarial a las organizaciones de producutores campesinos del municipio de Los Andes Nariño.</v>
          </cell>
        </row>
        <row r="23028">
          <cell r="E23028">
            <v>152418303215</v>
          </cell>
          <cell r="F23028" t="str">
            <v>Realizar estudio, diseño, construcción y dotación de un centro de acopio integral y multipropósito en el municipio de Los Andes Nariño.</v>
          </cell>
        </row>
        <row r="23029">
          <cell r="E23029">
            <v>152418303216</v>
          </cell>
          <cell r="F23029" t="str">
            <v>Desarrollar un proyecto agrícola integral para producir plantas aromáticas y medicinales en el municipio de Los Andes Nariño.</v>
          </cell>
        </row>
        <row r="23030">
          <cell r="E23030">
            <v>152418303217</v>
          </cell>
          <cell r="F23030" t="str">
            <v xml:space="preserve">Diseñar e implementar un programa para la protección y comercialización de semillas nativas producidas en el municipio de Los Andes Nariño. </v>
          </cell>
        </row>
        <row r="23031">
          <cell r="E23031">
            <v>152418303218</v>
          </cell>
          <cell r="F23031" t="str">
            <v>Fortalecer la línea productiva del cultivo de caña panelera desde la siembra hasta la comercialización que beneficie aproximadamente a 100 productores en el municipio de Los Andes Nariño.</v>
          </cell>
        </row>
        <row r="23032">
          <cell r="E23032">
            <v>152418303220</v>
          </cell>
          <cell r="F23032" t="str">
            <v>Establecer canales de comercialización para las organizaciones de pequeños y medianos productores agropecuarios y no agropecuarios del sector rural del municipio de Los Andes Nariño.</v>
          </cell>
        </row>
        <row r="23033">
          <cell r="E23033">
            <v>152418303221</v>
          </cell>
          <cell r="F23033" t="str">
            <v>Facilitar el acceso a servicios financieros en articulación con las entidades competentes, diseñando e implementando una política pública que permita mejorar el acceso a créditos blandos, con bajos interés y con tramites flexibles, dirigidos al sector agropecuario, turístico, artesanal, forestal y minero, entre otros en el  municipio de Los Andes, Nariño.</v>
          </cell>
        </row>
        <row r="23034">
          <cell r="E23034">
            <v>152418303222</v>
          </cell>
          <cell r="F23034" t="str">
            <v>Implementar la línea productiva de hortalizas en el municipio de Los Andes Nariño.</v>
          </cell>
        </row>
        <row r="23035">
          <cell r="E23035">
            <v>152418303223</v>
          </cell>
          <cell r="F23035" t="str">
            <v>Fortalecer la cadena productiva apícola del municipio de Los Andes, Nariño.</v>
          </cell>
        </row>
        <row r="23036">
          <cell r="E23036">
            <v>152418303224</v>
          </cell>
          <cell r="F23036" t="str">
            <v>Realizar acompañamiento técnico permanente y fortalecimiento de los canales de comercialización en el municipio de Los Andes Nariño</v>
          </cell>
        </row>
        <row r="23037">
          <cell r="E23037">
            <v>152418303225</v>
          </cell>
          <cell r="F23037" t="str">
            <v>Implementar el programa de pago por servicios ambientales en el municipio de Los Andes Nariño.</v>
          </cell>
        </row>
        <row r="23038">
          <cell r="E23038">
            <v>152418303226</v>
          </cell>
          <cell r="F23038" t="str">
            <v xml:space="preserve">Desarrollar la cadena productiva de piscicultura en el municipio de Los Andes Nariño, con la cría de las especies como trucha arcoíris, cachama, tilapia roja entre otros. </v>
          </cell>
        </row>
        <row r="23039">
          <cell r="E23039">
            <v>152418303227</v>
          </cell>
          <cell r="F23039" t="str">
            <v>Implementar la cadena productiva de plátano que beneficie aproximadamente 1500 familias en el municipio de Los Andes, Nariño.</v>
          </cell>
        </row>
        <row r="23040">
          <cell r="E23040">
            <v>152418303228</v>
          </cell>
          <cell r="F23040" t="str">
            <v>Fortalecer la cadena productiva de cacao de pequeños y medianos productores en el municipio de Los Andes, Nariño</v>
          </cell>
        </row>
        <row r="23041">
          <cell r="E23041">
            <v>152418303229</v>
          </cell>
          <cell r="F23041" t="str">
            <v>Gestionar estrategias para obtener seguros de cosecha para las comunidades campesinas del municipio de Los Andes Nariño.</v>
          </cell>
        </row>
        <row r="23042">
          <cell r="E23042">
            <v>152418303232</v>
          </cell>
          <cell r="F23042" t="str">
            <v>Promover los programas de formación y capacitación en la transformación, conservación y almacenamiento de productos de origen de la agricultura familiar.</v>
          </cell>
        </row>
        <row r="23043">
          <cell r="E23043">
            <v>152540298990</v>
          </cell>
          <cell r="F23043" t="str">
            <v xml:space="preserve">Fortalecer la línea productiva de aguacate en las comunidades campesinas y negras del municipio de Policarpa, Nariño. </v>
          </cell>
        </row>
        <row r="23044">
          <cell r="E23044">
            <v>152540298991</v>
          </cell>
          <cell r="F23044" t="str">
            <v>Fortalecer la línea productiva de aguacate en el municipio de Policarpa, Nariño que beneficie a las comunidades campesinas y del territorio colectivo de COPDICONC</v>
          </cell>
        </row>
        <row r="23045">
          <cell r="E23045">
            <v>152540298997</v>
          </cell>
          <cell r="F23045" t="str">
            <v>Implementar programas de acceso integral a créditos especiales (fondos de crédito) para adquirir insumos y maquinaria agropecuarios para las  familias productoras de las comunidades campesinas y afrodescendientes del municipio de Policarpa, Nariño.</v>
          </cell>
        </row>
        <row r="23046">
          <cell r="E23046">
            <v>152540300232</v>
          </cell>
          <cell r="F23046" t="str">
            <v>Realizar estudios, diseños, construcción, dotación y puesta en marcha de una central de abasto y centro de comercialización agropecuario que beneficie a las comunidades del territorio colectivo COPDICONC y campesinas del municipio de Policarpa, Nariño.</v>
          </cell>
        </row>
        <row r="23047">
          <cell r="E23047">
            <v>152540300233</v>
          </cell>
          <cell r="F23047" t="str">
            <v xml:space="preserve">Desarrollar la cadena productiva de café que beneficie a las comunidades negras y campesinas del municipio de Policarpa, Nariño. </v>
          </cell>
        </row>
        <row r="23048">
          <cell r="E23048">
            <v>152540300234</v>
          </cell>
          <cell r="F23048" t="str">
            <v>Fortalecer la cadena productiva de sacha inchi  que beneficie a las comunidades negras y campesinas del municipio de Policarpa, Nariño.</v>
          </cell>
        </row>
        <row r="23049">
          <cell r="E23049">
            <v>152540300235</v>
          </cell>
          <cell r="F23049" t="str">
            <v>Desarrollar un proyecto piscícola integral para producir tilapia y cachama en la zona baja  del municipio de Policarpa, Nariño, que beneficie a las comunidades negras y campesinas.</v>
          </cell>
        </row>
        <row r="23050">
          <cell r="E23050">
            <v>152540300236</v>
          </cell>
          <cell r="F23050" t="str">
            <v>Facilitar el acceso a seguros de cosecha para los productores agropecuarios de negras y campesinos del municipio de Policarpa, Nariño.</v>
          </cell>
        </row>
        <row r="23051">
          <cell r="E23051">
            <v>152540300237</v>
          </cell>
          <cell r="F23051" t="str">
            <v xml:space="preserve">Diseñar e implementar una estrategia de comercialización para los productos agropecuarios de mayor relevancia en el municipio de Policarpa, Nariño que beneficie a las comunidades negras y campesinas. </v>
          </cell>
        </row>
        <row r="23052">
          <cell r="E23052">
            <v>152540300238</v>
          </cell>
          <cell r="F23052" t="str">
            <v>Formular e implementar un proyecto con asociaciones de mujeres y jóvenes para agroturismo y ecoturismo, que permita explotar todas las cualidades paisajísticas y culturales que tiene el municipio de Policarpa, Nariño.</v>
          </cell>
        </row>
        <row r="23053">
          <cell r="E23053">
            <v>152540300239</v>
          </cell>
          <cell r="F23053" t="str">
            <v>Implementar un proyecto agrícola integral para mejorar la cadena productiva de cacao orgánico en el municipio de Policarpa, Nariño, que beneficie a las comunidades negras y campesinas.</v>
          </cell>
        </row>
        <row r="23054">
          <cell r="E23054">
            <v>152540300240</v>
          </cell>
          <cell r="F23054" t="str">
            <v>Desarrollar la cadena productiva de caña panelera en el municipio de Policarpa, Nariño, que beneficie a las comunidades negras y campesinas</v>
          </cell>
        </row>
        <row r="23055">
          <cell r="E23055">
            <v>152540300241</v>
          </cell>
          <cell r="F23055" t="str">
            <v>Implementar un programa para el pago de servicios ambientales por reforestación en el municipio de Policarpa, Nariño, que beneficie a las comunidades negras y campesinas</v>
          </cell>
        </row>
        <row r="23056">
          <cell r="E23056">
            <v>152540300242</v>
          </cell>
          <cell r="F23056" t="str">
            <v>Desarrollar un proyecto agrícola integral para producir plantas aromáticas medicinales y condimentarías con mujeres asociadas en el municipio de Policarpa, Nariño, que beneficie a las comunidades negras y campesinas</v>
          </cell>
        </row>
        <row r="23057">
          <cell r="E23057">
            <v>152540300243</v>
          </cell>
          <cell r="F23057" t="str">
            <v>Fortalecer la cadena productiva de cítricos en las comunidades negras y  campesinas del municipio de Policarpa, Nariño.</v>
          </cell>
        </row>
        <row r="23058">
          <cell r="E23058">
            <v>152540300244</v>
          </cell>
          <cell r="F23058" t="str">
            <v xml:space="preserve">Formular e implementar un proyecto para fortalecer la mineria artesanal ancestral para las comunidades campesinas y negras del municipio de Policarpa, Nariño. </v>
          </cell>
        </row>
        <row r="23059">
          <cell r="E23059">
            <v>152540300245</v>
          </cell>
          <cell r="F23059" t="str">
            <v>Facilitar el acceso a créditos agropecuarios con entidades financieras para los productores de las comunidades negras y campesinas del municipio de Policarpa, Nariño.</v>
          </cell>
        </row>
        <row r="23060">
          <cell r="E23060">
            <v>152540300246</v>
          </cell>
          <cell r="F23060" t="str">
            <v xml:space="preserve">Implementar estudios  para la identificación de nuevas especies promisorias  en el municipio de Policarpa, Nariño que beneficie a las comunidades campesinas y negras. </v>
          </cell>
        </row>
        <row r="23061">
          <cell r="E23061">
            <v>152540300247</v>
          </cell>
          <cell r="F23061" t="str">
            <v>Implementar la cadena productiva de plátano en el municipio de Policarpa, Nariño que beneficie a las comunidades campesinas y negras</v>
          </cell>
        </row>
        <row r="23062">
          <cell r="E23062">
            <v>152540300248</v>
          </cell>
          <cell r="F23062" t="str">
            <v>Diseñar e implementar una estrategia de comercialización para los productos agropecuarios de mayor relevancia en el municipio de Policarpa, Nariño, que beneficie a las comunidades negras y campesinas</v>
          </cell>
        </row>
        <row r="23063">
          <cell r="E23063">
            <v>152540300249</v>
          </cell>
          <cell r="F23063" t="str">
            <v>Desarrollar un proyecto integral de especies menores para mujeres asociadas del municipio de Policarpa, Nariño que beneficie a las comunidades campesinas y negras</v>
          </cell>
        </row>
        <row r="23064">
          <cell r="E23064">
            <v>152540300250</v>
          </cell>
          <cell r="F23064" t="str">
            <v>Implementar la cadena productiva de ganadería bovina que permita la formulación y puesta en marcha el mejoramiento de la ganadería doble propósito que beneficie a las comunidades campesinas y del territorio colectivo de COPDICONC del municipio de Policarpa, Nariño.</v>
          </cell>
        </row>
        <row r="23065">
          <cell r="E23065">
            <v>152540300251</v>
          </cell>
          <cell r="F23065" t="str">
            <v>Promover el acceso al servicio de extensión agropecuaria para las comunidades negras y campesinas del municipio de Policarpa, Nariño.</v>
          </cell>
        </row>
        <row r="23066">
          <cell r="E23066">
            <v>152540300252</v>
          </cell>
          <cell r="F23066" t="str">
            <v>Crear e implementar programas de emprendimiento a través de actividades agropecuarias en las instituciones educativas del municipio de Policarpa, Nariño que beneficie a las comunidades campesinas y del territorio colectivo de COPDICONC</v>
          </cell>
        </row>
        <row r="23067">
          <cell r="E23067">
            <v>152540300253</v>
          </cell>
          <cell r="F23067" t="str">
            <v>Fortalecer la cadena productiva no alimentaria de palma de iraca en el municipio de Policarpa, Nariño que beneficie a las comunidades campesinas y del territorio colectivo de COPDICONC</v>
          </cell>
        </row>
        <row r="23068">
          <cell r="E23068">
            <v>152540300254</v>
          </cell>
          <cell r="F23068" t="str">
            <v>Fortalecer la cadena productiva de la yuca que integre la siembra, transformación y comercialización para las comunidades campesinas y negras en el municipio de Policarpa, Nariño.</v>
          </cell>
        </row>
        <row r="23069">
          <cell r="E23069">
            <v>152540300255</v>
          </cell>
          <cell r="F23069" t="str">
            <v>Gestionar una estrategia de mercadeo de compras públicas para promover la venta de la producción local en el municipio de Policarpa, Nariño que beneficie a las comunidades campesinas y afrodescendientes.</v>
          </cell>
        </row>
        <row r="23070">
          <cell r="E23070">
            <v>152540300256</v>
          </cell>
          <cell r="F23070" t="str">
            <v>Desarrollar la cadena productiva de frutales (mango, guanábana, papaya, lulo, entre otros) en el municipio de Policarpa, Nariño que beneficie a las comunidades campesinas y negras.</v>
          </cell>
        </row>
        <row r="23071">
          <cell r="E23071">
            <v>152540300257</v>
          </cell>
          <cell r="F23071" t="str">
            <v>Realizar estudios, diseños, construcción, dotación  y puesta en marcha de una planta para el manejo y aprovechamiento de los residuos sólidos que permita la generación de ingresos  y la conservación del medio ambiente en el municipio de Policarpa, Nariño.</v>
          </cell>
        </row>
        <row r="23072">
          <cell r="E23072">
            <v>152540300260</v>
          </cell>
          <cell r="F23072" t="str">
            <v>Crear y fortalecer asociaciones rurales campesinas y de los consejos menores de Sanchez y Santa Rosa para desarrollar proyectos de seguridad alimentaria en Policarpa Nariño</v>
          </cell>
        </row>
        <row r="23073">
          <cell r="E23073">
            <v>152540300263</v>
          </cell>
          <cell r="F23073" t="str">
            <v>Crear un sistema de intercambio local de semillas para recuperar conservar y proteger las semillas nativas en las veredas que conforman las seis UBP  y los consejos menores de Sánchez y Santa Rosa del Municipio de Policarpa Nariño</v>
          </cell>
        </row>
        <row r="23074">
          <cell r="E23074">
            <v>1052079289471</v>
          </cell>
          <cell r="F23074" t="str">
            <v xml:space="preserve">Implementar áreas para la conservación  de la fauna nativa, donde se implementen políticas y capacitaciones para el consumo de animales silvestres en los Consejos Comunitarios, Resguardos Indígenas y Asojuntas del municipio de Barbacoas. </v>
          </cell>
        </row>
        <row r="23075">
          <cell r="E23075">
            <v>1052079289486</v>
          </cell>
          <cell r="F23075" t="str">
            <v>Implementar un proyecto productivo integral para la siembra de caña panelera, transformación y comercialización de sus derivados en el municipio de Barbacoas.</v>
          </cell>
        </row>
        <row r="23076">
          <cell r="E23076">
            <v>1052079289591</v>
          </cell>
          <cell r="F23076" t="str">
            <v>Brindar el servicio publico de Extensión Agropecuaria a los productores (agrícolas, pecuarios, pesqueros, acuicolas y forestales) del Municipio de Barbacoas</v>
          </cell>
        </row>
        <row r="23077">
          <cell r="E23077">
            <v>1052079289664</v>
          </cell>
          <cell r="F23077" t="str">
            <v xml:space="preserve"> Facilitar el acceso a créditos a los productores agropecuarios y no agropecuarios del municipio de Barbacoas</v>
          </cell>
        </row>
        <row r="23078">
          <cell r="E23078">
            <v>1052079289682</v>
          </cell>
          <cell r="F23078" t="str">
            <v>Implementar proyectos para la recuperación de semillas propias del territorio, para el autoconsumo tales como: aromáticas, condimentarías y frutales con fines de seguridad alimentaria y nutricional de las familias en los Consejos Comunitarios, Resguardos Indígenas y Asojuntas en el municipio de Barbacoas.</v>
          </cell>
        </row>
        <row r="23079">
          <cell r="E23079">
            <v>1052079289751</v>
          </cell>
          <cell r="F23079" t="str">
            <v>Crear y/o fortalecer organizaciones comunitarias integradas por mujeres, jovenes, población en condición de discapacidad y población en general, dedicadas a actividades agropecuarias y no agropecuarias en el municipio de Barbacoas.</v>
          </cell>
        </row>
        <row r="23080">
          <cell r="E23080">
            <v>1052079289908</v>
          </cell>
          <cell r="F23080" t="str">
            <v>Desarrollar el Eco, Agro y Etnoturismo en el municipio de Barbacoas, como alternativa de desarrollo del territorio</v>
          </cell>
        </row>
        <row r="23081">
          <cell r="E23081">
            <v>1052079290072</v>
          </cell>
          <cell r="F23081" t="str">
            <v xml:space="preserve">Implementar Proyectos Productivos Integrales Asociativos que mejoren las condiciones de vida de los Pequeños Mineros en el Municipio de Barbacoas.  </v>
          </cell>
        </row>
        <row r="23082">
          <cell r="E23082">
            <v>1052079290091</v>
          </cell>
          <cell r="F23082" t="str">
            <v>Implementar proyectos productivos integrales de conservación y acceso al pago por servicios ambientales en el municipio de Barbacoas</v>
          </cell>
        </row>
        <row r="23083">
          <cell r="E23083">
            <v>1052079290117</v>
          </cell>
          <cell r="F23083" t="str">
            <v>Fomentar emprendimientos de mujeres y población en general dedicadas a la elaboración de artesanías y productos alimenticios.en el Municipio de Barbacoas.</v>
          </cell>
        </row>
        <row r="23084">
          <cell r="E23084">
            <v>1052079290244</v>
          </cell>
          <cell r="F23084" t="str">
            <v>Implementar un proyecto productivo integral para la siembra, cosecha, transformación, empaque, transporte y comercialización de arroz en el municipio de Barbacoas.</v>
          </cell>
        </row>
        <row r="23085">
          <cell r="E23085">
            <v>1052079290259</v>
          </cell>
          <cell r="F23085" t="str">
            <v>Facilitar la comercialización rural, urbana, regional, nacional e internacional para los productos agropecuarios y no agropecuarios del municipio de Barbacoas</v>
          </cell>
        </row>
        <row r="23086">
          <cell r="E23086">
            <v>1052079290280</v>
          </cell>
          <cell r="F23086" t="str">
            <v>Reactivar la Cadena Productiva Acuícola del Municipio de Barbacoas a través de Proyectos Productivos Integrales.</v>
          </cell>
        </row>
        <row r="23087">
          <cell r="E23087">
            <v>1052079290329</v>
          </cell>
          <cell r="F23087" t="str">
            <v>Implementar un proyecto productivo integral para el establecimiento, y/o rehabilitación, cosecha, beneficio y comercialización de cacao, en el municipio de Barbacoas.</v>
          </cell>
        </row>
        <row r="23088">
          <cell r="E23088">
            <v>1052079290355</v>
          </cell>
          <cell r="F23088" t="str">
            <v>Implementar un Proyecto Productivo Integral Pecuario (Avícola, Porcícola y Ganadero) en el municipio de  Barbacoas</v>
          </cell>
        </row>
        <row r="23089">
          <cell r="E23089">
            <v>1052079290372</v>
          </cell>
          <cell r="F23089" t="str">
            <v>Fomentar emprendimientos de mujeres y población en general dedicadas la siembra, cosecha, procesamiento y comercialización de plantas aromáticas, medicinales y flores exóticas en el Municipio de Barbacoas.</v>
          </cell>
        </row>
        <row r="23090">
          <cell r="E23090">
            <v>1052079290387</v>
          </cell>
          <cell r="F23090" t="str">
            <v>Gestionar el acceso a infraestructura productiva (cable-vías) para el transporte de insumos y productos agropecuarios en el municipio de Barbacoas.</v>
          </cell>
        </row>
        <row r="23091">
          <cell r="E23091">
            <v>1052079290435</v>
          </cell>
          <cell r="F23091" t="str">
            <v>Reactiva el sector forestal mediante la implementación de  un Proyecto Productivo Integral de establecimiento y aprovechamiento comercial de plantaciones forestales en el Municipio de Barbacoas</v>
          </cell>
        </row>
        <row r="23092">
          <cell r="E23092">
            <v>1052079290452</v>
          </cell>
          <cell r="F23092" t="str">
            <v>Realizar un estudio de factibilidad, montaje, puesta en marcha de una planta embotelladora de agua potable y comercialización en el municipio de Barbacoas.</v>
          </cell>
        </row>
        <row r="23093">
          <cell r="E23093">
            <v>1052079290476</v>
          </cell>
          <cell r="F23093" t="str">
            <v>Fomentar emprendimientos basados en organizaciones comunitarias dedicadas al reciclaje, transformación y comercialización de residuos sólidos (orgánicos e inorgánicos) aprovechables en el Municipio de Barbacoas.</v>
          </cell>
        </row>
        <row r="23094">
          <cell r="E23094">
            <v>1052079290497</v>
          </cell>
          <cell r="F23094" t="str">
            <v>Gestionar condiciones de crédito adecuadas a las particularidades de los municipios de la costa del pacifico Nariñense</v>
          </cell>
        </row>
        <row r="23095">
          <cell r="E23095">
            <v>1052250264589</v>
          </cell>
          <cell r="F23095" t="str">
            <v>PROYECTOS PRODUCTIVOS AGRICOLAS</v>
          </cell>
        </row>
        <row r="23096">
          <cell r="E23096">
            <v>1052250264593</v>
          </cell>
          <cell r="F23096" t="str">
            <v xml:space="preserve">PROYECTO TRANSFORMACIÓN DE PRODUCTOS AGRICOLAS </v>
          </cell>
        </row>
        <row r="23097">
          <cell r="E23097">
            <v>1052250264597</v>
          </cell>
          <cell r="F23097" t="str">
            <v xml:space="preserve">REALIZAR ESTUDIOS Y DISEÑOS PARA LA DOTACIÓN DE DESPULPADORAS  Y EMPACADORAS DE FRUTA </v>
          </cell>
        </row>
        <row r="23098">
          <cell r="E23098">
            <v>1052250264609</v>
          </cell>
          <cell r="F23098" t="str">
            <v xml:space="preserve">FORTALECIMIENTO DE LA CADENA PRODUCTIVA DE PESCA Y ACUICULTURA EN EL MUNICIPIO DE EL CHARCO A TRAVES DE PROYECTOS PRODUCTIVOS INTEGRALES 	</v>
          </cell>
        </row>
        <row r="23099">
          <cell r="E23099">
            <v>1052250264618</v>
          </cell>
          <cell r="F23099" t="str">
            <v>Realizar estudios y diseños, construir y dotar una planta de procesamiento de alimentos balanceados para animales en el municipio del Charco con potencial subregional.</v>
          </cell>
        </row>
        <row r="23100">
          <cell r="E23100">
            <v>1052250264631</v>
          </cell>
          <cell r="F23100" t="str">
            <v>Estructurar e implementar proyectos de reforestacion con fines de aprovechamiento forestal comercial en el municipio de El Charco</v>
          </cell>
        </row>
        <row r="23101">
          <cell r="E23101">
            <v>1052250264638</v>
          </cell>
          <cell r="F23101" t="str">
            <v>Gestionar el acceso a los programas de Pagos por Servicios Ambientales en Los Consejos Comunitarios y Resguardos Indigenas del municipio de El Charco</v>
          </cell>
        </row>
        <row r="23102">
          <cell r="E23102">
            <v>1052250264642</v>
          </cell>
          <cell r="F23102" t="str">
            <v xml:space="preserve">Formular y ejecutar proyectos de transformación de alimentos especializados en derivados de la leche para el fortalecimiento y seguridad alimentaria nutricional de las familias del consejo comunitario menor el Desplayado. </v>
          </cell>
        </row>
        <row r="23103">
          <cell r="E23103">
            <v>1052250264644</v>
          </cell>
          <cell r="F23103" t="str">
            <v xml:space="preserve">Realizar estudios y diseños para establecer viveros comunitarios agroforestales en el municipio de El Charco. </v>
          </cell>
        </row>
        <row r="23104">
          <cell r="E23104">
            <v>1052250264655</v>
          </cell>
          <cell r="F23104" t="str">
            <v xml:space="preserve">Desarrollar programas el servicio de extensión agropecuaria en el municipio del El Charco. </v>
          </cell>
        </row>
        <row r="23105">
          <cell r="E23105">
            <v>1052250264661</v>
          </cell>
          <cell r="F23105" t="str">
            <v>Gestionar el estudio de vocación de suelos del municipio de El Charco</v>
          </cell>
        </row>
        <row r="23106">
          <cell r="E23106">
            <v>1052250264671</v>
          </cell>
          <cell r="F23106" t="str">
            <v>Gestionar el aceso a crédito por parte de los productores agropecuarios del municipio de El Charco.</v>
          </cell>
        </row>
        <row r="23107">
          <cell r="E23107">
            <v>1052250264676</v>
          </cell>
          <cell r="F23107" t="str">
            <v>ASEGURAMIENTO DE ACTIVIDADES ECONOMICAS</v>
          </cell>
        </row>
        <row r="23108">
          <cell r="E23108">
            <v>1052250264677</v>
          </cell>
          <cell r="F23108" t="str">
            <v>Gestionar la normalización de cartera para los créditos vencidos de los productores agropecuarios del Charco Nariño</v>
          </cell>
        </row>
        <row r="23109">
          <cell r="E23109">
            <v>1052250264684</v>
          </cell>
          <cell r="F23109" t="str">
            <v>Creación y/O fortalecimiento de empresas asociativas, organizacionales y productoras agropecuarias</v>
          </cell>
        </row>
        <row r="23110">
          <cell r="E23110">
            <v>1052250264688</v>
          </cell>
          <cell r="F23110" t="str">
            <v>Creación y/o fortalecimiento de empresas asociativas, organizacionales y productoras no agropecuarias</v>
          </cell>
        </row>
        <row r="23111">
          <cell r="E23111">
            <v>1052250264692</v>
          </cell>
          <cell r="F23111" t="str">
            <v>Fortalecer los servicios de comercialización del muicipio del Charco Nariño</v>
          </cell>
        </row>
        <row r="23112">
          <cell r="E23112">
            <v>1052250264698</v>
          </cell>
          <cell r="F23112" t="str">
            <v>Desarrollar iniciativas de ecoturismo, etnoturismo, agroturismo y turismo cultural</v>
          </cell>
        </row>
        <row r="23113">
          <cell r="E23113">
            <v>1052250264710</v>
          </cell>
          <cell r="F23113" t="str">
            <v>Fortalecer la actividad artesanal de los grupos étnicos y organizaciones de mujeres del municipio del Charco Nariño</v>
          </cell>
        </row>
        <row r="23114">
          <cell r="E23114">
            <v>1052250264719</v>
          </cell>
          <cell r="F23114" t="str">
            <v xml:space="preserve">Realizar los estudios y diseños de prefactibilidad y viabilidad técnica y comercial, y construir una planta procesadora  para el embotellamiento de agua para su venta,  </v>
          </cell>
        </row>
        <row r="23115">
          <cell r="E23115">
            <v>1052250264724</v>
          </cell>
          <cell r="F23115" t="str">
            <v xml:space="preserve">Dotar a las veredas del consejo menor Desplayado, de medios de transporte para la distribución y comercialización de la  producción agrícola y pecuaria  </v>
          </cell>
        </row>
        <row r="23116">
          <cell r="E23116">
            <v>1052250265034</v>
          </cell>
          <cell r="F23116" t="str">
            <v>Realizar estudios de fatibilidad e implementar cultivos de cannabis medicinal en el municipio de El Charco</v>
          </cell>
        </row>
        <row r="23117">
          <cell r="E23117">
            <v>1052390270099</v>
          </cell>
          <cell r="F23117" t="str">
            <v>Implementar proyectos productivos para la recuperación de semillas tradicionales para el autoconsumo con  fines de seguridad alimentaria y nutricional a partir de la conservación y recuperación de las mismas en el municipio de la Tola Nariño.</v>
          </cell>
        </row>
        <row r="23118">
          <cell r="E23118">
            <v>1052390270176</v>
          </cell>
          <cell r="F23118" t="str">
            <v>Implementar un proyecto productivo integral para la siembra, cosecha, transformación, empaque, transporte y comercialización de arroz en el municipio de La Tola Nariño.</v>
          </cell>
        </row>
        <row r="23119">
          <cell r="E23119">
            <v>1052390270237</v>
          </cell>
          <cell r="F23119" t="str">
            <v>Reactivar la actividad pesquera del municipio de la Tola, a través de la implementación de un proyecto productivo integral de pesca que mejore las condiciones de captura, acopio y comercialización de productos pesqueros.</v>
          </cell>
        </row>
        <row r="23120">
          <cell r="E23120">
            <v>1052390270281</v>
          </cell>
          <cell r="F23120" t="str">
            <v>Estructurar e implementar proyectos de reforestación con fines de aprovechamiento comercial en el municipio de La Tola.</v>
          </cell>
        </row>
        <row r="23121">
          <cell r="E23121">
            <v>1052390270290</v>
          </cell>
          <cell r="F23121" t="str">
            <v>Implementar un proyecto productivo integral para la siembra de caña panelera, transformación y comercialización de sus derivados en el municipio de La Tola</v>
          </cell>
        </row>
        <row r="23122">
          <cell r="E23122">
            <v>1052390270320</v>
          </cell>
          <cell r="F23122" t="str">
            <v>Implementar un proyecto productivo integral para la siembra, cosecha y comercialización de cocotero y sus derivados en el municipio de La Tola</v>
          </cell>
        </row>
        <row r="23123">
          <cell r="E23123">
            <v>1052390270335</v>
          </cell>
          <cell r="F23123" t="str">
            <v>Implementar un Proyecto Productivo Integral para la Siembra, Transformación y Comercialización de Plátano en el Municipio de La Tola.</v>
          </cell>
        </row>
        <row r="23124">
          <cell r="E23124">
            <v>1052390270357</v>
          </cell>
          <cell r="F23124" t="str">
            <v>Crear una empresa comunitaria dedicada al reciclaje, transformación y comercialización de productos no degradables en el Municipio de La Tola</v>
          </cell>
        </row>
        <row r="23125">
          <cell r="E23125">
            <v>1052390270375</v>
          </cell>
          <cell r="F23125" t="str">
            <v>Promover la creación  de empresas comunitarias encargadas de la elaboración y comercialización de artesanías en el Municipio de La Tola.</v>
          </cell>
        </row>
        <row r="23126">
          <cell r="E23126">
            <v>1052390270382</v>
          </cell>
          <cell r="F23126" t="str">
            <v>Implementar procesos de reactivación económica mediante la erradicación voluntaria y la sustitución de cultivos de uso ilícito en el Municipio de La Tola, departamento de Nariño.</v>
          </cell>
        </row>
        <row r="23127">
          <cell r="E23127">
            <v>1052390270403</v>
          </cell>
          <cell r="F23127" t="str">
            <v>Promover la creación de una empresa comercializadora que se encargue del acopio, transporte y comercialización de la producción agropecuaria del municipio de La Tola.</v>
          </cell>
        </row>
        <row r="23128">
          <cell r="E23128">
            <v>1052390270409</v>
          </cell>
          <cell r="F23128" t="str">
            <v>Fortalecer la asociatividad, organizaciones mutuales y comunitaria en el municipio de La Tola.</v>
          </cell>
        </row>
        <row r="23129">
          <cell r="E23129">
            <v>1052390270424</v>
          </cell>
          <cell r="F23129" t="str">
            <v>Reactivar la producción pecuaria del municipio de la Tola mediante el fortalecimiento de la cría, sacrificio y comercialización de aves, porcinos y ganado</v>
          </cell>
        </row>
        <row r="23130">
          <cell r="E23130">
            <v>1052390270432</v>
          </cell>
          <cell r="F23130" t="str">
            <v>Acceder a los servicios de extensión agropecuaria en el Municipio de La Tola.</v>
          </cell>
        </row>
        <row r="23131">
          <cell r="E23131">
            <v>1052390270438</v>
          </cell>
          <cell r="F23131" t="str">
            <v>Establecer viveros comunitarios agroforestales para la recuperación y conservación de las semillas propias del territorio en el Municipio de La Tola</v>
          </cell>
        </row>
        <row r="23132">
          <cell r="E23132">
            <v>1052390270440</v>
          </cell>
          <cell r="F23132" t="str">
            <v>Facilitar el acceso a crédito por parte de los productores agropecuarios del municipio de La Tola.</v>
          </cell>
        </row>
        <row r="23133">
          <cell r="E23133">
            <v>1052390270450</v>
          </cell>
          <cell r="F23133" t="str">
            <v xml:space="preserve">Desarrollar el Ecoturismo, Etnoturismo, Agroturismo y Turismo Cultural en el municipio de La Tola. </v>
          </cell>
        </row>
        <row r="23134">
          <cell r="E23134">
            <v>1052390270452</v>
          </cell>
          <cell r="F23134" t="str">
            <v>Fortalecer la Cadena Productiva Acuícola del Municipio de La Tola a través de Proyectos Productivos integrales</v>
          </cell>
        </row>
        <row r="23135">
          <cell r="E23135">
            <v>1052390270522</v>
          </cell>
          <cell r="F23135" t="str">
            <v>Facilitar la creación o fortalecimiento de empresas u organizaciones comunitarias de confecciones integrada por mujeres madres cabezas de familia del municipio de La Tola.</v>
          </cell>
        </row>
        <row r="23136">
          <cell r="E23136">
            <v>1052427285886</v>
          </cell>
          <cell r="F23136" t="str">
            <v>Implementar una estrategia para el manejo y aprovechamiento de animales silvestres, de manera racionalizada y controlada, que permita la sostenibilidad alimenticia de las familias, en el municipio de Magui Payan.</v>
          </cell>
        </row>
        <row r="23137">
          <cell r="E23137">
            <v>1052427285892</v>
          </cell>
          <cell r="F23137" t="str">
            <v>Implementar proyectos que permitan rescatar y sostener las plantas tradicionales, mediante la conservación y multiplicación de semillas como: condimentarías y medicinales, La cual permita garantizar la seguridad alimentaria para el autoconsumo de los habitantes del municipio de Magui Payan.</v>
          </cell>
        </row>
        <row r="23138">
          <cell r="E23138">
            <v>1052427286100</v>
          </cell>
          <cell r="F23138" t="str">
            <v>Promover operaciones de mercado rural, urbano, regional, nacional e internacional para los productos agropecuarios y no agropecuarios del municipio de Magui Payan.</v>
          </cell>
        </row>
        <row r="23139">
          <cell r="E23139">
            <v>1052427286102</v>
          </cell>
          <cell r="F23139" t="str">
            <v>Implementar proyectos productivos integrales de conservación y acceso al pago por servicios ambientales en el municipio de Magui Payan.</v>
          </cell>
        </row>
        <row r="23140">
          <cell r="E23140">
            <v>1052427286104</v>
          </cell>
          <cell r="F23140" t="str">
            <v xml:space="preserve">Implementar un proyecto productivo integral para la siembra de caña panelera, transformación y comercialización de sus derivados en el municipio de Magui Payan. </v>
          </cell>
        </row>
        <row r="23141">
          <cell r="E23141">
            <v>1052427286106</v>
          </cell>
          <cell r="F23141" t="str">
            <v>Implementar un proyecto productivo integral para establecer y aprovechar comercialmente plantaciones forestales en el Municipio de Magui Payan</v>
          </cell>
        </row>
        <row r="23142">
          <cell r="E23142">
            <v>1052427286110</v>
          </cell>
          <cell r="F23142" t="str">
            <v>Realizar un estudio de factibilidad, montaje y puesta en marcha de una planta embotelladora de agua potable en el municipio de Magui Payan.</v>
          </cell>
        </row>
        <row r="23143">
          <cell r="E23143">
            <v>1052427286111</v>
          </cell>
          <cell r="F23143" t="str">
            <v>Brindar el servicio público de Extensión Agropecuaria a los productores (agrícolas, pecuarios, pesqueros, acuícolas y forestales) del Municipio de Magui Payan.</v>
          </cell>
        </row>
        <row r="23144">
          <cell r="E23144">
            <v>1052427286113</v>
          </cell>
          <cell r="F23144" t="str">
            <v xml:space="preserve">Implementar Proyectos Productivos Integrales Asociativos de Minería en el Municipio de Magui Payan.  </v>
          </cell>
        </row>
        <row r="23145">
          <cell r="E23145">
            <v>1052427286116</v>
          </cell>
          <cell r="F23145" t="str">
            <v>Fomentar emprendimientos basados en organizaciones comunitarias dedicadas al reciclaje, transformación y comercialización de residuos sólidos (orgánicos e inorgánicos) aprovechables en el Municipio de Magui Payan.</v>
          </cell>
        </row>
        <row r="23146">
          <cell r="E23146">
            <v>1052427286119</v>
          </cell>
          <cell r="F23146" t="str">
            <v>Desarrollar el Ecoturismo en el municipio de Magui Payan.</v>
          </cell>
        </row>
        <row r="23147">
          <cell r="E23147">
            <v>1052427286120</v>
          </cell>
          <cell r="F23147" t="str">
            <v>Facilitar el acceso a crédito por parte de los productores agropecuarios y no agropecuarios del municipio de Magui Payan.</v>
          </cell>
        </row>
        <row r="23148">
          <cell r="E23148">
            <v>1052427286124</v>
          </cell>
          <cell r="F23148" t="str">
            <v>Implementar un Proyecto productivo Integral para la Siembra y comercialización de Plátano en el Municipio de Magui Payan.</v>
          </cell>
        </row>
        <row r="23149">
          <cell r="E23149">
            <v>1052427286125</v>
          </cell>
          <cell r="F23149" t="str">
            <v>Implementar un Proyecto Productivo Integral Pecuario (Avícola, Porcícola y Ganadero) en el municipio de  Magui Payan.</v>
          </cell>
        </row>
        <row r="23150">
          <cell r="E23150">
            <v>1052427286126</v>
          </cell>
          <cell r="F23150" t="str">
            <v>Fortalecer la Cadena Productiva Acuícola del Municipio de Magui Payan a través de Proyectos Productivos Integrales.</v>
          </cell>
        </row>
        <row r="23151">
          <cell r="E23151">
            <v>1052427286128</v>
          </cell>
          <cell r="F23151" t="str">
            <v>Realizar la evaluación de tierras para la zonificación con fines agropecuarios a escala semi detallada (1:25.000) en el municipio de Magui Payan.</v>
          </cell>
        </row>
        <row r="23152">
          <cell r="E23152">
            <v>1052427286129</v>
          </cell>
          <cell r="F23152" t="str">
            <v>Implementar un proyecto productivo integral para el establecimiento, cosecha, beneficio y comercialización de cacao, en el municipio de Magui Payan</v>
          </cell>
        </row>
        <row r="23153">
          <cell r="E23153">
            <v>1052427286133</v>
          </cell>
          <cell r="F23153" t="str">
            <v>Gestionar el establecimiento de una sede o corresponsal del Banco de La República en el Municipio de Magui Payan.</v>
          </cell>
        </row>
        <row r="23154">
          <cell r="E23154">
            <v>1052427286137</v>
          </cell>
          <cell r="F23154" t="str">
            <v>Crear y/o fortalecer organizaciones comunitarias, en el municipio de Magui Payan</v>
          </cell>
        </row>
        <row r="23155">
          <cell r="E23155">
            <v>1052427286140</v>
          </cell>
          <cell r="F23155" t="str">
            <v xml:space="preserve">Implementar un proyecto productivo integral para la siembra, cosecha, transformación, empaque, transporte y comercialización de arroz en el municipio de Magui Payan, Nariño. </v>
          </cell>
        </row>
        <row r="23156">
          <cell r="E23156">
            <v>1052427286142</v>
          </cell>
          <cell r="F23156" t="str">
            <v xml:space="preserve">Implementar un proyecto productivo integral para la siembra, cosecha y comercialización de cocotero en el municipio de Magui Payan. </v>
          </cell>
        </row>
        <row r="23157">
          <cell r="E23157">
            <v>1052427286144</v>
          </cell>
          <cell r="F23157" t="str">
            <v>Promover la creación  de empresas comunitarias encargadas de la elaboración y comercialización de artesanías en el Municipio de Magui Payan.</v>
          </cell>
        </row>
        <row r="23158">
          <cell r="E23158">
            <v>1052427286148</v>
          </cell>
          <cell r="F23158" t="str">
            <v>Establecer viveros comunitarios agroforestales (bancos de semillas) para la recuperación y conservación de las semillas propias del Municipio de Magui Payan.</v>
          </cell>
        </row>
        <row r="23159">
          <cell r="E23159">
            <v>1052427286149</v>
          </cell>
          <cell r="F23159" t="str">
            <v>Gestionar el acceso a infraestructura productiva (cable-vías) para el transporte de productos agropecuarios en el municipio de Magui Payan.</v>
          </cell>
        </row>
        <row r="23160">
          <cell r="E23160">
            <v>1052427286189</v>
          </cell>
          <cell r="F23160" t="str">
            <v>Realizar estudios y diseños, construir y dotar una planta de procesamiento de alimentos balanceados para animales en el municipio de Magui Payan.</v>
          </cell>
        </row>
        <row r="23161">
          <cell r="E23161">
            <v>1052473297009</v>
          </cell>
          <cell r="F23161" t="str">
            <v>Brindar capacitaciones técnicas como: piscicultura, avicultura y agricultura, la cual permita fortalecer los conocimientos de las familias. Esta estrategia garantizará de manera progresiva el derecho a la alimentación sana, nutritiva y culturalmente apropiada, en el municipio de Mosquera.</v>
          </cell>
        </row>
        <row r="23162">
          <cell r="E23162">
            <v>1052473297100</v>
          </cell>
          <cell r="F23162" t="str">
            <v xml:space="preserve">Implementar proyectos para el rescate de semillas tradicionales propias del territorio como: condimentarías, frutales y medicinales, Con el fin de que no se pierdan las tradiciones del pueblo afro y sean transmitidas de generación en generación en el municipio de Mosquera. </v>
          </cell>
        </row>
        <row r="23163">
          <cell r="E23163">
            <v>1052473297719</v>
          </cell>
          <cell r="F23163" t="str">
            <v>Facilitar la comercialización rural, urbana, regional, nacional e internacional para los productos agropecuarios y no agropecuarios del municipio de Mosquera</v>
          </cell>
        </row>
        <row r="23164">
          <cell r="E23164">
            <v>1052473297726</v>
          </cell>
          <cell r="F23164" t="str">
            <v>Reactivar la Cadena Productiva Acuícola del Municipio de Mosquera a través de Proyectos Productivos Integrales.</v>
          </cell>
        </row>
        <row r="23165">
          <cell r="E23165">
            <v>1052473297740</v>
          </cell>
          <cell r="F23165" t="str">
            <v>Facilitar el acceso a créditos a los productores agropecuarios y no agropecuarios del municipio de Mosquera</v>
          </cell>
        </row>
        <row r="23166">
          <cell r="E23166">
            <v>1052473297748</v>
          </cell>
          <cell r="F23166" t="str">
            <v>Brindar el servicio publico de Extensión Agropecuaria a los productores (agrícolas, pecuarios, pesqueros, acuicolas y forestales) del Municipio de Mosquera</v>
          </cell>
        </row>
        <row r="23167">
          <cell r="E23167">
            <v>1052473297755</v>
          </cell>
          <cell r="F23167" t="str">
            <v>Establecer viveros comunitarios agroforestales (bancos de semillas) para la recuperación y conservación de las semillas propias del Municipio de Mosquera.</v>
          </cell>
        </row>
        <row r="23168">
          <cell r="E23168">
            <v>1052473297766</v>
          </cell>
          <cell r="F23168" t="str">
            <v>Realizar la sustitución voluntaria de cultivos ilícitos implementando proyectos productivos integrales rentables en el municipio de Mosquera.</v>
          </cell>
        </row>
        <row r="23169">
          <cell r="E23169">
            <v>1052473297775</v>
          </cell>
          <cell r="F23169" t="str">
            <v>Reactivar la actividad pesquera del municipio de Mosquera a través de la implementación de un proyecto productivo integral que mejore las condiciones de captura, acopio y comercialización de productos pesqueros.</v>
          </cell>
        </row>
        <row r="23170">
          <cell r="E23170">
            <v>1052473297784</v>
          </cell>
          <cell r="F23170" t="str">
            <v xml:space="preserve">Fortalecer los procesos de captura, transformación y comercialización de Piangua del municipio de Mosquera a través de la implementación de un proyecto productivo integral </v>
          </cell>
        </row>
        <row r="23171">
          <cell r="E23171">
            <v>1052473297787</v>
          </cell>
          <cell r="F23171" t="str">
            <v xml:space="preserve">Implementar un proyecto productivo integral para la siembra, cosecha y comercialización de cocotero y sus derivados en el municipio de Mosquera. </v>
          </cell>
        </row>
        <row r="23172">
          <cell r="E23172">
            <v>1052473297791</v>
          </cell>
          <cell r="F23172" t="str">
            <v xml:space="preserve">Implementar un proyecto productivo integral para la siembra, cosecha, beneficio y comercialización de cacao en el municipio de Mosquera. </v>
          </cell>
        </row>
        <row r="23173">
          <cell r="E23173">
            <v>1052473297799</v>
          </cell>
          <cell r="F23173" t="str">
            <v>Implementar un Proyecto productivo Integral para la Siembra y Transformación de Plátano en el Municipio de Mosquera.</v>
          </cell>
        </row>
        <row r="23174">
          <cell r="E23174">
            <v>1052473297806</v>
          </cell>
          <cell r="F23174" t="str">
            <v>Reactivar el sector forestal mediante la implementación de  un Proyecto Productivo Integral de establecimiento y aprovechamiento comercial de plantaciones forestales en el Municipio de Mosquera.</v>
          </cell>
        </row>
        <row r="23175">
          <cell r="E23175">
            <v>1052473297866</v>
          </cell>
          <cell r="F23175" t="str">
            <v>Desarrollar el Eco turismo y Agroturismo en el municipio de Mosquera, departamento de Nariño.</v>
          </cell>
        </row>
        <row r="23176">
          <cell r="E23176">
            <v>1052490272403</v>
          </cell>
          <cell r="F23176" t="str">
            <v>Realizar la evaluación de tierras para la zonificación con fines agropecuarios a escala semi detallada (1:25.000) en el municipio de Olaya Herrera.</v>
          </cell>
        </row>
        <row r="23177">
          <cell r="E23177">
            <v>1052490272413</v>
          </cell>
          <cell r="F23177" t="str">
            <v>Acceder al servicio publico de Extensión Agropecuaria para los productores (agrícolas, pecuarios, pesqueros, acuicolas y forestales) del Municipio de Olaya Herrera.</v>
          </cell>
        </row>
        <row r="23178">
          <cell r="E23178">
            <v>1052490272535</v>
          </cell>
          <cell r="F23178" t="str">
            <v>Facilitar el acceso a crédito por parte de los productores agropecuarios del municipio de Olaya Herrera.</v>
          </cell>
        </row>
        <row r="23179">
          <cell r="E23179">
            <v>1052490272654</v>
          </cell>
          <cell r="F23179" t="str">
            <v>Facilitar la comercialización de los productos agropecuarios mediante la promoción de una empresa comercializadora localizada en la cabecera municipal de Olaya Herrera.</v>
          </cell>
        </row>
        <row r="23180">
          <cell r="E23180">
            <v>1052490272996</v>
          </cell>
          <cell r="F23180" t="str">
            <v xml:space="preserve"> Reactivar la actividad pesquera del municipio de Olaya Herrera a través de la implementación de un proyecto productivo integral que mejore las condiciones de captura, acopio y comercialización de productos pesqueros.</v>
          </cell>
        </row>
        <row r="23181">
          <cell r="E23181">
            <v>1052490273004</v>
          </cell>
          <cell r="F23181" t="str">
            <v xml:space="preserve">Implementar un proyecto productivo integral para la siembra de caña, transformación y comercialización de sus derivados en el municipio de Olaya Herrera. </v>
          </cell>
        </row>
        <row r="23182">
          <cell r="E23182">
            <v>1052490273017</v>
          </cell>
          <cell r="F23182" t="str">
            <v>Reactivar la producción pecuaria del municipio de Olaya Herrera mediante el fortalecimiento de la cría, sacrificio y comercialización de aves, porcinos y ganado vacuno.</v>
          </cell>
        </row>
        <row r="23183">
          <cell r="E23183">
            <v>1052490273061</v>
          </cell>
          <cell r="F23183" t="str">
            <v xml:space="preserve">Implementar un proyecto productivo integral para la siembra, cosecha y comercialización de cocotero y sus derivados en el municipio de Olaya Herrera. </v>
          </cell>
        </row>
        <row r="23184">
          <cell r="E23184">
            <v>1052490273187</v>
          </cell>
          <cell r="F23184" t="str">
            <v xml:space="preserve">Implementar un proyecto productivo integral para la siembra, cosecha, beneficio y comercialización de cacao en el municipio de Olaya Herrera. </v>
          </cell>
        </row>
        <row r="23185">
          <cell r="E23185">
            <v>1052490273227</v>
          </cell>
          <cell r="F23185" t="str">
            <v xml:space="preserve">Implementar un proyecto productivo integral para la siembra, cosecha, transformación, empaque, transporte y comercialización de arroz en el municipio de Olaya Herrera. </v>
          </cell>
        </row>
        <row r="23186">
          <cell r="E23186">
            <v>1052490273276</v>
          </cell>
          <cell r="F23186" t="str">
            <v>Implementar un Proyecto productivo Integral para la Siembra y Transformación de Plátano en el Municipio de Olaya Herrera.</v>
          </cell>
        </row>
        <row r="23187">
          <cell r="E23187">
            <v>1052490273285</v>
          </cell>
          <cell r="F23187" t="str">
            <v xml:space="preserve">Gestionar el acceso a los programas de Pagos por Servicios Ambientales en Los Consejos Comunitarios y Resguardos Indígenas del municipio de Olaya Herrera. </v>
          </cell>
        </row>
        <row r="23188">
          <cell r="E23188">
            <v>1052490273327</v>
          </cell>
          <cell r="F23188" t="str">
            <v>Estructurar e implementar proyectos de reforestación con fines de aprovechamiento comercial en el municipio de Olaya Herrera.</v>
          </cell>
        </row>
        <row r="23189">
          <cell r="E23189">
            <v>1052490273343</v>
          </cell>
          <cell r="F23189" t="str">
            <v>Implementar procesos de reactivación económica mediante la sustitución voluntaria de cultivos de uso ilícito en el Municipio de Olaya Herrera, departamento de Nariño.</v>
          </cell>
        </row>
        <row r="23190">
          <cell r="E23190">
            <v>1052490273371</v>
          </cell>
          <cell r="F23190" t="str">
            <v>Crear y/o fortalecer cooperativas, asociaciones, y organizaciones solidarias y comunitarias en el municipio de Olaya Herrera.</v>
          </cell>
        </row>
        <row r="23191">
          <cell r="E23191">
            <v>1052490273385</v>
          </cell>
          <cell r="F23191" t="str">
            <v>Fortalecer la Cadena Productiva Acuícola del Municipio de Olaya Herrera a través de proyectos productivos integrales.</v>
          </cell>
        </row>
        <row r="23192">
          <cell r="E23192">
            <v>1052490273396</v>
          </cell>
          <cell r="F23192" t="str">
            <v xml:space="preserve">Desarrollar el Ecoturismo, Etnoturismo, Agroturismo y Turismo Cultural en el municipio de Olaya Herrera. </v>
          </cell>
        </row>
        <row r="23193">
          <cell r="E23193">
            <v>1052520280618</v>
          </cell>
          <cell r="F23193" t="str">
            <v>Implementar proyectos productivos para la recuperación de las semillas tradicionales frutales, condimentarias y aromaticas que garanticen la seguridad alimentaria de las familias del municipio de Francisco Pizarro.</v>
          </cell>
        </row>
        <row r="23194">
          <cell r="E23194">
            <v>1052520280691</v>
          </cell>
          <cell r="F23194" t="str">
            <v>Fortalecer la Cadena Productiva Acuícola del Municipio de Francisco Pizarro a través de proyectos productivos integrales.</v>
          </cell>
        </row>
        <row r="23195">
          <cell r="E23195">
            <v>1052520280696</v>
          </cell>
          <cell r="F23195" t="str">
            <v>Reactivar la Pesca en el Municipio de Francisco Pizarro con un Proyecto Productivo Integral que mejore las condiciones de captura, acopio, conservación, transformación y comercialización, de productos pesqueros.</v>
          </cell>
        </row>
        <row r="23196">
          <cell r="E23196">
            <v>1052520280702</v>
          </cell>
          <cell r="F23196" t="str">
            <v>Brindar el servicio público de Extensión Agropecuaria a los productores (agrícolas, pecuarios, pesqueros, acuícolas y forestales) del Municipio de Francisco Pizarro.</v>
          </cell>
        </row>
        <row r="23197">
          <cell r="E23197">
            <v>1052520280709</v>
          </cell>
          <cell r="F23197" t="str">
            <v>Crear y/o fortalecer organizaciones comunitarias y empresariales en el municipio de Francisco Pizarro.</v>
          </cell>
        </row>
        <row r="23198">
          <cell r="E23198">
            <v>1052520280711</v>
          </cell>
          <cell r="F23198" t="str">
            <v>Establecer viveros comunitarios agroforestales (bancos de semillas) para la recuperación y conservación de las semillas propias del Municipio de Francisco Pizarro.</v>
          </cell>
        </row>
        <row r="23199">
          <cell r="E23199">
            <v>1052520280714</v>
          </cell>
          <cell r="F23199" t="str">
            <v>Promover operaciones de mercado rural, urbano, regional, nacional e internacional para los productos agropecuarios (agrícolas, pesqueros, acuícolas, pecuarios y forestales).</v>
          </cell>
        </row>
        <row r="23200">
          <cell r="E23200">
            <v>1052520280719</v>
          </cell>
          <cell r="F23200" t="str">
            <v>Implementar proyectos productivos integrales de conservación y acceso al pago por servicios ambientales en el municipio de Francico Pizarro.</v>
          </cell>
        </row>
        <row r="23201">
          <cell r="E23201">
            <v>1052520280721</v>
          </cell>
          <cell r="F23201" t="str">
            <v>Reactivar la producción pecuaria del municipio de Francisco Pizarro mediante el fortalecimiento de la cría, sacrificio y comercialización de aves, porcinos y ganado vacuno.</v>
          </cell>
        </row>
        <row r="23202">
          <cell r="E23202">
            <v>1052520280727</v>
          </cell>
          <cell r="F23202" t="str">
            <v>Implementar proyectos de ecoturismo, etnoturismo, aviturismo y agroturismo que se conviertan en una alternativa para generación de ingresos en el municipio de Francisco Pizarro.</v>
          </cell>
        </row>
        <row r="23203">
          <cell r="E23203">
            <v>1052520280730</v>
          </cell>
          <cell r="F23203" t="str">
            <v xml:space="preserve">Implementar un proyecto productivo integral de siembra, sostenimiento, cosecha, transformación  y comercialización de fruto de naidy y sus derivados en el municipio de Francisco Pizarro. </v>
          </cell>
        </row>
        <row r="23204">
          <cell r="E23204">
            <v>1052520280779</v>
          </cell>
          <cell r="F23204" t="str">
            <v>Implementar un proyecto productivo integral para establecer y aprovechar comercialmente plantaciones forestales en el Municipio de Francisco Pizarro.</v>
          </cell>
        </row>
        <row r="23205">
          <cell r="E23205">
            <v>1052520280785</v>
          </cell>
          <cell r="F23205" t="str">
            <v xml:space="preserve">Implementar un proyecto productivo integral para la siembra, cosecha y comercialización de cocotero y sus derivados en el municipio de Francisco Pizarro. </v>
          </cell>
        </row>
        <row r="23206">
          <cell r="E23206">
            <v>1052520280787</v>
          </cell>
          <cell r="F23206" t="str">
            <v xml:space="preserve">Implementar un proyecto productivo integral para la siembra, cosecha, beneficio y comercialización de cacao en el municipio de Francisco Pizarro. </v>
          </cell>
        </row>
        <row r="23207">
          <cell r="E23207">
            <v>1052520280790</v>
          </cell>
          <cell r="F23207" t="str">
            <v>Implementar un Proyecto productivo Integral para la Siembra y Transformación de Plátano en el Municipio de Francisco Pizarro.</v>
          </cell>
        </row>
        <row r="23208">
          <cell r="E23208">
            <v>1052612292416</v>
          </cell>
          <cell r="F23208" t="str">
            <v>Implementar proyectos productivos integrales de conservación y acceso al pago por servicios ambientales en el municipio de Ricaurte</v>
          </cell>
        </row>
        <row r="23209">
          <cell r="E23209">
            <v>1052612292644</v>
          </cell>
          <cell r="F23209" t="str">
            <v xml:space="preserve">Fortalecer las semillas propias y tradicionales como: condimentarías, medicinales y frutales, con el fin de promover y garantizar la soberanía alimentaria y nutricional en el Municipio de Ricaurte, Departamento de Nariño. </v>
          </cell>
        </row>
        <row r="23210">
          <cell r="E23210">
            <v>1052612292682</v>
          </cell>
          <cell r="F23210" t="str">
            <v xml:space="preserve">Implementar programas de investigación y capacitación que permitan dar cuenta de la importancia de las semillas tradicionales con el fin de recuperar y aportar al sistema de educación alimentaria propia en el municipio de Ricaurte. </v>
          </cell>
        </row>
        <row r="23211">
          <cell r="E23211">
            <v>1052612292736</v>
          </cell>
          <cell r="F23211" t="str">
            <v>Facilitar el acceso a créditos a los productores agropecuarios y no agropecuarios del municipio de Ricaurte.</v>
          </cell>
        </row>
        <row r="23212">
          <cell r="E23212">
            <v>1052612292741</v>
          </cell>
          <cell r="F23212" t="str">
            <v>Crear y/o fortalecer organizaciones comunitarias integradas por mujeres, jovenes, población AWA y campesinos, en el municipio de Ricaurte.</v>
          </cell>
        </row>
        <row r="23213">
          <cell r="E23213">
            <v>1052612292749</v>
          </cell>
          <cell r="F23213" t="str">
            <v>Implementar un Proyecto Productivo Integral Pecuario para cría, sacrificio, conservación y comercialización aves, ovinos, porcinos, bovinos y especies menores en el municipio de Ricaurte</v>
          </cell>
        </row>
        <row r="23214">
          <cell r="E23214">
            <v>1052612292753</v>
          </cell>
          <cell r="F23214" t="str">
            <v xml:space="preserve">Implementar un proyecto productivo integral para la siembra de caña panelera, transformación y comercialización de sus derivados en el municipio de Ricaurte. </v>
          </cell>
        </row>
        <row r="23215">
          <cell r="E23215">
            <v>1052612292754</v>
          </cell>
          <cell r="F23215" t="str">
            <v xml:space="preserve">Implementar un banco de semillas tradicionales para mejorarlas genéticamente de manera que no sean transgénicas, que se adapten al cambio climático, pisos térmicos y sean más productivas, garantizando la soberanía alimentaria y nutritiva en el municipio de Ricaurte. </v>
          </cell>
        </row>
        <row r="23216">
          <cell r="E23216">
            <v>1052612292757</v>
          </cell>
          <cell r="F23216" t="str">
            <v>Promover la Cadena Productiva Acuícola del Municipio de Ricaurte a través de Proyectos Productivos Integrales.</v>
          </cell>
        </row>
        <row r="23217">
          <cell r="E23217">
            <v>1052612292764</v>
          </cell>
          <cell r="F23217" t="str">
            <v>Establecer viveros comunitarios agroforestales (bancos de semillas) para la recuperación y conservación de las semillas propias del Municipio de Ricaurte.</v>
          </cell>
        </row>
        <row r="23218">
          <cell r="E23218">
            <v>1052612292769</v>
          </cell>
          <cell r="F23218" t="str">
            <v>Promover operaciones de mercado rural, urbano, regional, nacional e internacional para los productos agropecuarios (agrícolas, acuícolas, pecuarios y forestales) y no agropecuarios del municipio de Ricaurte</v>
          </cell>
        </row>
        <row r="23219">
          <cell r="E23219">
            <v>1052612292775</v>
          </cell>
          <cell r="F23219" t="str">
            <v>Realizar la sustitución voluntaria de cultivos ilícitos mediante el Plan nacional integral de sustitución de cultivos de uso ilicito implementando proyectos productivos integrales rentables en el municipio de Ricaurte.</v>
          </cell>
        </row>
        <row r="23220">
          <cell r="E23220">
            <v>1052612292778</v>
          </cell>
          <cell r="F23220" t="str">
            <v xml:space="preserve">Implementar un proyecto productivo integral de siembra, sostenimiento, cosecha, transformación  y comercialización de frutales en el municipio de Ricaurte. </v>
          </cell>
        </row>
        <row r="23221">
          <cell r="E23221">
            <v>1052612292780</v>
          </cell>
          <cell r="F23221" t="str">
            <v>Desarrollar el Ecoturismo y Etnoturismo en el municipio de Ricaurte, departamento de Nariño.</v>
          </cell>
        </row>
        <row r="23222">
          <cell r="E23222">
            <v>1052612292785</v>
          </cell>
          <cell r="F23222" t="str">
            <v>Fomentar emprendimientos de mujeres encargadas de la elaboración y comercialización de artesanías en el Municipio de Ricaurte.</v>
          </cell>
        </row>
        <row r="23223">
          <cell r="E23223">
            <v>1052612292789</v>
          </cell>
          <cell r="F23223" t="str">
            <v>Realizar un estudio de factibilidad, montaje y puesta en marcha de una planta embotelladora de agua potable en el municipio de Ricaurte.</v>
          </cell>
        </row>
        <row r="23224">
          <cell r="E23224">
            <v>1052612292879</v>
          </cell>
          <cell r="F23224" t="str">
            <v>Fomentar emprendimientos orientados a la siembra, cosecha, procesamiento y comercialización de plantas aromáticas y  medicinales en el Municipio de Ricaurte.</v>
          </cell>
        </row>
        <row r="23225">
          <cell r="E23225">
            <v>1052612292912</v>
          </cell>
          <cell r="F23225" t="str">
            <v>Brindar el servicio publico de Extensión Agropecuaria a los productores (agrícolas, pecuarios, pesqueros, acuicolas y forestales) del Municipio de Ricaurte.</v>
          </cell>
        </row>
        <row r="23226">
          <cell r="E23226">
            <v>1052612292940</v>
          </cell>
          <cell r="F23226" t="str">
            <v xml:space="preserve">Fomentar emprendimientos orientados a la siembra, cosecha, comercialización en fruta o procesado del plátano bocadillo "chiro" en el municipio de Ricaurte </v>
          </cell>
        </row>
        <row r="23227">
          <cell r="E23227">
            <v>1052621283354</v>
          </cell>
          <cell r="F23227" t="str">
            <v>Brindar capacitaciones a los pequeños empresarios y comunidades sobre la siembra de arroz, cacao y plátano, lo cual permita fortalecer sus conocimientos en prácticas tradicionales en la zona rural del municipio de Roberto Payan.</v>
          </cell>
        </row>
        <row r="23228">
          <cell r="E23228">
            <v>1052621283431</v>
          </cell>
          <cell r="F23228" t="str">
            <v>Facilitar el acceso a créditos a los productores agropecuarios y no agropecuarios del municipio de Roberto Payan</v>
          </cell>
        </row>
        <row r="23229">
          <cell r="E23229">
            <v>1052621283441</v>
          </cell>
          <cell r="F23229" t="str">
            <v xml:space="preserve">Implementar una estrategia que permita la recuperación de semillas nativas como: chocolate corona (nombre nativo de la semilla), bacao, arroz ica, chontaduro entre otros, en el municipio de Roberto Payan. Esta estrategia incluirá asistencia técnica de calidad, activo productivo y garantizará la seguridad alimentaria de las familias. </v>
          </cell>
        </row>
        <row r="23230">
          <cell r="E23230">
            <v>1052621283633</v>
          </cell>
          <cell r="F23230" t="str">
            <v>Implementar un proyecto productivo integral para el establecimiento, y/o rehabilitación, cosecha, beneficio y comercialización de cacao, en el municipio de Roberto Payan</v>
          </cell>
        </row>
        <row r="23231">
          <cell r="E23231">
            <v>1052621283642</v>
          </cell>
          <cell r="F23231" t="str">
            <v xml:space="preserve">Implementar un proyecto productivo integral para la siembra de caña panelera, transformación y comercialización de sus derivados en el municipio de Roberto Payan. </v>
          </cell>
        </row>
        <row r="23232">
          <cell r="E23232">
            <v>1052621283654</v>
          </cell>
          <cell r="F23232" t="str">
            <v>Fortalecer la Cadena Productiva Acuícola del Municipio de Roberto Payan a través de Proyectos Productivos Integrales.</v>
          </cell>
        </row>
        <row r="23233">
          <cell r="E23233">
            <v>1052621283655</v>
          </cell>
          <cell r="F23233" t="str">
            <v>Brindar el servicio publico de Extensión Agropecuaria a los productores (agrícolas, pecuarios, pesqueros, acuicolas y forestales) del Municipio de Roberto Payan.</v>
          </cell>
        </row>
        <row r="23234">
          <cell r="E23234">
            <v>1052621283657</v>
          </cell>
          <cell r="F23234" t="str">
            <v>Desarrollar el Eco y Agroturismo en el municipio de Roberto Payan.</v>
          </cell>
        </row>
        <row r="23235">
          <cell r="E23235">
            <v>1052621283663</v>
          </cell>
          <cell r="F23235" t="str">
            <v>Crear y/o fortalecer organizaciones comunitarias integradas por mujeres, jovenes y población en general, en el municipio de Roberto Payan.</v>
          </cell>
        </row>
        <row r="23236">
          <cell r="E23236">
            <v>1052621283666</v>
          </cell>
          <cell r="F23236" t="str">
            <v>Facilitar acceso a mercado rural, urbano, regional, nacional e internacional para los productos agropecuarios y no agropecuarios del municipio de Roberto Payan.</v>
          </cell>
        </row>
        <row r="23237">
          <cell r="E23237">
            <v>1052621283668</v>
          </cell>
          <cell r="F23237" t="str">
            <v>Implementar un Proyecto Productivo Integral Pecuario consistente en la cría, sacrificio, conservación y comercialización de huevos y carne de aves, porcinos y bovinos en el municipio de Roberto Payan.</v>
          </cell>
        </row>
        <row r="23238">
          <cell r="E23238">
            <v>1052621283674</v>
          </cell>
          <cell r="F23238" t="str">
            <v>Realizar la sustitución voluntaria de cultivos ilícitos implementando proyectos productivos integrales rentables en el municipio de Roberto Payan</v>
          </cell>
        </row>
        <row r="23239">
          <cell r="E23239">
            <v>1052621283675</v>
          </cell>
          <cell r="F23239" t="str">
            <v>Establecer viveros comunitarios agroforestales (bancos de semillas) para la recuperación y conservación de las semillas propias del Municipio de Roberto Payan.</v>
          </cell>
        </row>
        <row r="23240">
          <cell r="E23240">
            <v>1052621283682</v>
          </cell>
          <cell r="F23240" t="str">
            <v>Implementar un Proyecto Productivo Integral que mejore las condiciones de captura, acopio, conservación y comercialización de productos pesqueros en el municipio de Roberto Payan.</v>
          </cell>
        </row>
        <row r="23241">
          <cell r="E23241">
            <v>1052621283683</v>
          </cell>
          <cell r="F23241" t="str">
            <v>Implementar un proyecto productivo integral para establecer y aprovechar comercialmente plantaciones forestales en el Municipio de Roberto Payan.</v>
          </cell>
        </row>
        <row r="23242">
          <cell r="E23242">
            <v>1052621283725</v>
          </cell>
          <cell r="F23242" t="str">
            <v>Implementar un proyecto productivo integral para la siembra, transformación y comercialización de arroz en el municipio de Roberto Payan.</v>
          </cell>
        </row>
        <row r="23243">
          <cell r="E23243">
            <v>1052621283726</v>
          </cell>
          <cell r="F23243" t="str">
            <v xml:space="preserve">Implementar Proyectos Productivos Integrales Asociativos de Minería en el Municipio de Roberto Payan.  </v>
          </cell>
        </row>
        <row r="23244">
          <cell r="E23244">
            <v>1052696266255</v>
          </cell>
          <cell r="F23244" t="str">
            <v>Desarrollar Programa de Extensión Agropecuaria en el Municipio de Santa Barbara de Iscuande</v>
          </cell>
        </row>
        <row r="23245">
          <cell r="E23245">
            <v>1052696266386</v>
          </cell>
          <cell r="F23245" t="str">
            <v>Implementar proyectos productivos para la recuperación de semillas tradicionales para el autoconsumo con fines de seguridad alimentaria y nutricional en el municipio de Santa Barbara de Iscuande</v>
          </cell>
        </row>
        <row r="23246">
          <cell r="E23246">
            <v>1052696266427</v>
          </cell>
          <cell r="F23246" t="str">
            <v>Fortalecer los servicios de comercialización de la producción agropecuaria del Municipio de Santa Barbara de Iscuande</v>
          </cell>
        </row>
        <row r="23247">
          <cell r="E23247">
            <v>1052696266456</v>
          </cell>
          <cell r="F23247" t="str">
            <v>Crear y/o fortalecer cooperativas, asociaciones, empresas asociativas, organizacionales de carácter social y agropecuario del municipio de Santa Barbara de Iscuande</v>
          </cell>
        </row>
        <row r="23248">
          <cell r="E23248">
            <v>1052696266504</v>
          </cell>
          <cell r="F23248" t="str">
            <v>Crear y/o fortalecer asociaciones, cooperativas y organizaciones solidarias o comunitarias de Mujeres en el Municipio de Santa Barbara de Iscuande.</v>
          </cell>
        </row>
        <row r="23249">
          <cell r="E23249">
            <v>1052696266526</v>
          </cell>
          <cell r="F23249" t="str">
            <v>Establecer viveros comunitarios agroforestales para la recuperación y conservación de las semillas propias del territorio en el Municipio de Santa Barbara de Iscuande</v>
          </cell>
        </row>
        <row r="23250">
          <cell r="E23250">
            <v>1052696266647</v>
          </cell>
          <cell r="F23250" t="str">
            <v>Gestionar el acceso a crédito por parte de los productores agropecuarios del municipio de Santa Barbara de Iscuande</v>
          </cell>
        </row>
        <row r="23251">
          <cell r="E23251">
            <v>1052696266687</v>
          </cell>
          <cell r="F23251" t="str">
            <v>Realizar los estudios de pre factibilidad y construcción de plantas embotelladoras de agua para su venta en el Consejo Comunitario Cuenca del Río Iscuande y el Consejo Menor Fenicia de COPDICONC en el Municipio de Santa Barbara de Iscuande.</v>
          </cell>
        </row>
        <row r="23252">
          <cell r="E23252">
            <v>1052696266736</v>
          </cell>
          <cell r="F23252" t="str">
            <v>Realizar estudio de pre factibilidad y crear una planta procesadora de fruto y palmito de Naidy en el Consejo Comunitario Unicosta del Municipio de Santa Barbara de Iscuande.</v>
          </cell>
        </row>
        <row r="23253">
          <cell r="E23253">
            <v>1052696266766</v>
          </cell>
          <cell r="F23253" t="str">
            <v>Implementar un proyecto productivo integral para la siembra, transformación y comercialización de arroz en el municipio de Santa Barba de Iscuande</v>
          </cell>
        </row>
        <row r="23254">
          <cell r="E23254">
            <v>1052696266816</v>
          </cell>
          <cell r="F23254" t="str">
            <v>Implementar un Proyecto Productivo Integral de Pesca en el Municipio de Santa Barbara de Iscuande.</v>
          </cell>
        </row>
        <row r="23255">
          <cell r="E23255">
            <v>1052696266830</v>
          </cell>
          <cell r="F23255" t="str">
            <v>Implementar un proyecto productivo integral para la siembra de caña panelera, transformación y comercialización de sus derivados en el municipio de Santa Barba de Iscuande</v>
          </cell>
        </row>
        <row r="23256">
          <cell r="E23256">
            <v>1052696266852</v>
          </cell>
          <cell r="F23256" t="str">
            <v>Implementar proyectos productivos para la cría, beneficio y comercialización avicola en el municipio de Santa Barbara de Iscuande.</v>
          </cell>
        </row>
        <row r="23257">
          <cell r="E23257">
            <v>1052696266891</v>
          </cell>
          <cell r="F23257" t="str">
            <v>Crear y/o fortalecer asociaciones, cooperativas y organizaciones solidarias o comunitarias de artesanías en el municipio de Santa Barbara de Iscuande</v>
          </cell>
        </row>
        <row r="23258">
          <cell r="E23258">
            <v>1052696266940</v>
          </cell>
          <cell r="F23258" t="str">
            <v>Crear y/o fortalecer asociaciones, cooperativas y organizaciones solidarias o comunitarias que se encarguen de adelantar actividades de generación de ingresos no agropecuarias (panadería, confecciones, manualidades y otros) en el Municipio de Santa Barbara de Iscuande.</v>
          </cell>
        </row>
        <row r="23259">
          <cell r="E23259">
            <v>1052696266950</v>
          </cell>
          <cell r="F23259" t="str">
            <v xml:space="preserve">Fortalecer la Cadena Productiva Acuicola del Municipio de Santa Barbara de Iscuande a través de proyectos productivos integrales </v>
          </cell>
        </row>
        <row r="23260">
          <cell r="E23260">
            <v>1052696266963</v>
          </cell>
          <cell r="F23260" t="str">
            <v>Gestionar el acceso a los programas de Pagos por Servicios Ambientales en Los Consejos Comunitarios y Resguardos Indígenas del municipio de Santa Barbara de Iscuande</v>
          </cell>
        </row>
        <row r="23261">
          <cell r="E23261">
            <v>1052696266964</v>
          </cell>
          <cell r="F23261" t="str">
            <v>Promover la creación de una empresa integrada por población victima para reutilizar y comercializar material reciclable en el Municipio de Santa Barbara de Iscuende.</v>
          </cell>
        </row>
        <row r="23262">
          <cell r="E23262">
            <v>1052696266966</v>
          </cell>
          <cell r="F23262" t="str">
            <v>Desarrollar iniciativas de ecoturismo, etnoturismo, agroturismo y turismo cultural en el municipio de Santa Barbara de Iscuande</v>
          </cell>
        </row>
        <row r="23263">
          <cell r="E23263">
            <v>1052696266967</v>
          </cell>
          <cell r="F23263" t="str">
            <v>Implementar un proyecto productivo integral para la siembra, cosecha y comercialización de cocotero y sus derivados en el municipio de Santa Barba de Iscuande.</v>
          </cell>
        </row>
        <row r="23264">
          <cell r="E23264">
            <v>1052696266968</v>
          </cell>
          <cell r="F23264" t="str">
            <v>Implementar Proyectos Productivos Integrales Asociativos de Minería en el Municipio de Santa Barbara de Iscuande.</v>
          </cell>
        </row>
        <row r="23265">
          <cell r="E23265">
            <v>1052696266999</v>
          </cell>
          <cell r="F23265" t="str">
            <v>Estructurar e implementar proyectos de reforestacion con fines de aprovechamiento comercial en el municipio de Santa Barbara de Iscuande</v>
          </cell>
        </row>
        <row r="23266">
          <cell r="E23266">
            <v>1052696267011</v>
          </cell>
          <cell r="F23266" t="str">
            <v xml:space="preserve">Acceder a seguros para las actividades agropecuarias que se realizan en el municipio de Santa Barbara de Iscuande </v>
          </cell>
        </row>
        <row r="23267">
          <cell r="E23267">
            <v>1052696267055</v>
          </cell>
          <cell r="F23267" t="str">
            <v>Gestionar la construcción y dotación de una planta de beneficio de ganado bovino y porcino en el municipio de Santa Barbara de Iscuande</v>
          </cell>
        </row>
        <row r="23268">
          <cell r="E23268">
            <v>1052835278311</v>
          </cell>
          <cell r="F23268" t="str">
            <v xml:space="preserve">Recuperar y mejorar las especies vegetales nativas y/o la implementación de zoocriaderos que permitan el retorno de la fauna silvestre a las comunidades rurales del municipio de Tumaco, la cual fortalecerá las tradiciones, costumbres y saberes ancestrales de comunidades indígenas, consejos comunitarios y zona de carretera. Esta estrategia podrá satisfacer la demanda de alimentos de la población. </v>
          </cell>
        </row>
        <row r="23269">
          <cell r="E23269">
            <v>1052835278373</v>
          </cell>
          <cell r="F23269" t="str">
            <v>Brindar el servicio publico de Extensión Agropecuaria a los productores (agrícolas, pecuarios, pesqueros, acuicolas y forestales) del Municipio de Tumaco.</v>
          </cell>
        </row>
        <row r="23270">
          <cell r="E23270">
            <v>1052835278376</v>
          </cell>
          <cell r="F23270" t="str">
            <v xml:space="preserve">Fortalecer la soberanía alimentaria del pueblo Awá a partir de la producción de maíz canguil. La población objetivo del Proyecto serán las 200 familias productoras agropecuarias pertenecientes a los diez (10) resguardos indígenas </v>
          </cell>
        </row>
        <row r="23271">
          <cell r="E23271">
            <v>1052835278391</v>
          </cell>
          <cell r="F23271" t="str">
            <v>Facilitar el acceso a crédito por parte de los productores agropecuarios del municipio de Tumaco.</v>
          </cell>
        </row>
        <row r="23272">
          <cell r="E23272">
            <v>1052835278434</v>
          </cell>
          <cell r="F23272" t="str">
            <v xml:space="preserve">Gestionar el acceso a seguros agropecuarios subsidiados a los productores del municipio de Tumaco. </v>
          </cell>
        </row>
        <row r="23273">
          <cell r="E23273">
            <v>1052835278656</v>
          </cell>
          <cell r="F23273" t="str">
            <v>Reactivar la actividad pesquera del municipio de Tumaco con un proyecto productivo integral de pesca que mejore las condiciones de captura, acopio y comercialización de productos pesqueros.</v>
          </cell>
        </row>
        <row r="23274">
          <cell r="E23274">
            <v>1052835278688</v>
          </cell>
          <cell r="F23274" t="str">
            <v>Implementar estrategias para la recuperación de plantas medicinales, aromáticas y condimentarías, para fortalecer las prácticas tradicionales alimenticias de los Consejos Comunitarios, Resguardos Indígenas y Zona de Carretera del municipio de Tumaco.</v>
          </cell>
        </row>
        <row r="23275">
          <cell r="E23275">
            <v>1052835278722</v>
          </cell>
          <cell r="F23275" t="str">
            <v>Implementar un proyecto productivo integral para establecer y aprovechar comercialmente plantaciones forestales en el Municipio de Tumaco.</v>
          </cell>
        </row>
        <row r="23276">
          <cell r="E23276">
            <v>1052835278744</v>
          </cell>
          <cell r="F23276" t="str">
            <v>Implementar proyectos productivos integrales de conservación y acceso al pago por servicios ambientales en el municipio de Tumaco.</v>
          </cell>
        </row>
        <row r="23277">
          <cell r="E23277">
            <v>1052835278787</v>
          </cell>
          <cell r="F23277" t="str">
            <v>Implementar un proyecto productivo integral para la siembra, cosecha, transformación, transporte y comercialización de Palma en el municipio de Tumaco, departamento de Nariño.</v>
          </cell>
        </row>
        <row r="23278">
          <cell r="E23278">
            <v>1052835278794</v>
          </cell>
          <cell r="F23278" t="str">
            <v>Implementar un proyecto productivo integral para el establecimiento, y/o renovación, cosecha, beneficio, transformación y comercialización de cacao, en el municipio de Tumaco</v>
          </cell>
        </row>
        <row r="23279">
          <cell r="E23279">
            <v>1052835278851</v>
          </cell>
          <cell r="F23279" t="str">
            <v>Implementar un proyecto productivo integral para el establecimiento, y/o renovación, cosecha, beneficio, transformación y comercialización de coco, en el municipio de Tumaco.</v>
          </cell>
        </row>
        <row r="23280">
          <cell r="E23280">
            <v>1052835278863</v>
          </cell>
          <cell r="F23280" t="str">
            <v>Realizar la evaluación de tierras para la zonificación con fines agropecuarios a escala semi detallada (1:25.000) en el municipio de Tumaco</v>
          </cell>
        </row>
        <row r="23281">
          <cell r="E23281">
            <v>1052835278865</v>
          </cell>
          <cell r="F23281" t="str">
            <v>Gestionar el acceso a infraestructura productiva (cable-vias) para el transporte de productos agropecuarios en el municipio de Tumaco.</v>
          </cell>
        </row>
        <row r="23282">
          <cell r="E23282">
            <v>1052835278904</v>
          </cell>
          <cell r="F23282" t="str">
            <v xml:space="preserve">Desarrollar el Ecoturismo y Agroturismo en el municipio de Tumaco. </v>
          </cell>
        </row>
        <row r="23283">
          <cell r="E23283">
            <v>1052835278914</v>
          </cell>
          <cell r="F23283" t="str">
            <v>Implementar un proyecto productivo integral para el establecimiento, fortalecimiento, cosecha, beneficio, transformación y comercialización de pimienta, en el municipio de Tumaco.</v>
          </cell>
        </row>
        <row r="23284">
          <cell r="E23284">
            <v>1052835278916</v>
          </cell>
          <cell r="F23284" t="str">
            <v>Implementar un proyecto productivo integral para el establecimiento, cosecha, transformación y comercialización de yuca, en el municipio de Tumaco.</v>
          </cell>
        </row>
        <row r="23285">
          <cell r="E23285">
            <v>1052835278918</v>
          </cell>
          <cell r="F23285" t="str">
            <v>Implementar un proyecto productivo integral para la producción y comercialización de miel, con abejas melíponas- abejas nativas sin aguijón (Melipona sp.) en  Municipio de Tumaco.</v>
          </cell>
        </row>
        <row r="23286">
          <cell r="E23286">
            <v>1052835278919</v>
          </cell>
          <cell r="F23286" t="str">
            <v xml:space="preserve">Establecer viveros comunitarios agroforestales (bancos de semillas) para la recuperación y conservación de las semillas propias del Municipio de Tumaco. </v>
          </cell>
        </row>
        <row r="23287">
          <cell r="E23287">
            <v>1052835278920</v>
          </cell>
          <cell r="F23287" t="str">
            <v>Fomentar emprendimientos basados en organizaciones comunitarias dedicadas al reciclaje, transformación y comercialización de residuos sólidos (orgánicos e inorgánicos) aprovechables en el Municipio de Tumaco.</v>
          </cell>
        </row>
        <row r="23288">
          <cell r="E23288">
            <v>1052835278922</v>
          </cell>
          <cell r="F23288" t="str">
            <v>Crear y/o fortalecer organizaciones comunitarias,  en el municipio de Tumaco.</v>
          </cell>
        </row>
        <row r="23289">
          <cell r="E23289">
            <v>1052835278925</v>
          </cell>
          <cell r="F23289" t="str">
            <v>Realizar un estudio de factibilidad para el montaje y puesta en marcha de plantas embotelladora de agua potable en el municipio de Tumaco.</v>
          </cell>
        </row>
        <row r="23290">
          <cell r="E23290">
            <v>1052835278927</v>
          </cell>
          <cell r="F23290" t="str">
            <v>Fomentar el acceso a mercado para los productos agropecuarios del municipio de Tumaco</v>
          </cell>
        </row>
        <row r="23291">
          <cell r="E23291">
            <v>1052835279070</v>
          </cell>
          <cell r="F23291" t="str">
            <v>Fortalecer la Cadena Productiva Acuícola del Municipio de Tumaco a través de proyectos productivos integrales.</v>
          </cell>
        </row>
        <row r="23292">
          <cell r="E23292">
            <v>1052835279092</v>
          </cell>
          <cell r="F23292" t="str">
            <v>Gestionar proyecto de investigación sobre usos y bondades de las plantas medicinales en el municipio de  Tumaco departamento de Nariño.</v>
          </cell>
        </row>
        <row r="23293">
          <cell r="E23293">
            <v>152233302009</v>
          </cell>
          <cell r="F23293" t="str">
            <v xml:space="preserve">Implementar una huerta de medicina natural ancestral en el corregimiento de Sidón del municipio de Cumbitara Nariño.  </v>
          </cell>
        </row>
        <row r="23294">
          <cell r="E23294">
            <v>152233302407</v>
          </cell>
          <cell r="F23294" t="str">
            <v>Estudios, diseños, Construcción y dotación de centros vida en el municipio de Cumbitara Nariño.</v>
          </cell>
        </row>
        <row r="23295">
          <cell r="E23295">
            <v>152233302418</v>
          </cell>
          <cell r="F23295" t="str">
            <v>Realizar estudios, diseños y construcción de plazas de mercados ubicadas de manera estratégica en las veredas La Esperanza Sidón (territorio colectivo étnico), Santa Rosa y la cabecera del Municipio de Cumbitara Nariño.</v>
          </cell>
        </row>
        <row r="23296">
          <cell r="E23296">
            <v>152233303050</v>
          </cell>
          <cell r="F23296" t="str">
            <v>Realizar estudios, diseños y construcción de la plazas de feria pecuaria para exposición y venta de ganado, equinos y porcinos  en el municipio de Cumbitara Nariño</v>
          </cell>
        </row>
        <row r="23297">
          <cell r="E23297">
            <v>152233303095</v>
          </cell>
          <cell r="F23297" t="str">
            <v>Gestionar ante las entidades competentes el fortalecimiento y la ampliación programas de alimentación y nutrición para la población rural campesina y del Consejo Menor de Sidón del municipio de Cumbitara Nariño.</v>
          </cell>
        </row>
        <row r="23298">
          <cell r="E23298">
            <v>152233303096</v>
          </cell>
          <cell r="F23298" t="str">
            <v>Estimular estrategias de política pública para el fortalecimiento de los mercados campesinos locales justos y solidarios, en el municipio de Cumbitara Nariño</v>
          </cell>
        </row>
        <row r="23299">
          <cell r="E23299">
            <v>152233303099</v>
          </cell>
          <cell r="F23299" t="str">
            <v>Promocionar la implementación de programas sostenibles de cría de especies menores para el autoconsumo de las comunidades campesinas y del Consejo Menor de Sidón del municipio de Cumbitara Nariño.</v>
          </cell>
        </row>
        <row r="23300">
          <cell r="E23300">
            <v>152233303100</v>
          </cell>
          <cell r="F23300" t="str">
            <v>Establecer un sistema de mercados verdes móviles que incentive la producción local fomentando la siembra y gastronomía tradicional en el municipio de Cumbitara Nariño.</v>
          </cell>
        </row>
        <row r="23301">
          <cell r="E23301">
            <v>152233303102</v>
          </cell>
          <cell r="F23301" t="str">
            <v>Implementar programas de granjas integrales como parte la seguridad alimentaria de la población del municipio de Cumbitara Nariño.</v>
          </cell>
        </row>
        <row r="23302">
          <cell r="E23302">
            <v>152233303103</v>
          </cell>
          <cell r="F23302" t="str">
            <v>Dotar los tres (3) centros vida que se construirán en Pizanda, Damasco, Sidón del municipio de Cumbitara Nariño.</v>
          </cell>
        </row>
        <row r="23303">
          <cell r="E23303">
            <v>152233303104</v>
          </cell>
          <cell r="F23303" t="str">
            <v>Desarrollar programas para la implementación de cultivos de hortalizas bajo cubierta en el municipio Cumbitara Nariño</v>
          </cell>
        </row>
        <row r="23304">
          <cell r="E23304">
            <v>152233303105</v>
          </cell>
          <cell r="F23304" t="str">
            <v>Establecer granjas acuícolas que permita garantizar la seguridad alimentaria de las familias de las comunidades negras de la Consejo Menor de Sidón del municipio de Cumbitara Nariño</v>
          </cell>
        </row>
        <row r="23305">
          <cell r="E23305">
            <v>152233303107</v>
          </cell>
          <cell r="F23305" t="str">
            <v xml:space="preserve">Estructurar e implementar programas de huertas caseras para las comunidades del Consejo Menor de Sidón del municipio de Cumbitara Nariño. </v>
          </cell>
        </row>
        <row r="23306">
          <cell r="E23306">
            <v>152233303108</v>
          </cell>
          <cell r="F23306" t="str">
            <v>Estructurar e implementar un programa de huertas caseras enfocado a las mujeres rurales del municipio de Cumbitara Nariño.</v>
          </cell>
        </row>
        <row r="23307">
          <cell r="E23307">
            <v>152233303109</v>
          </cell>
          <cell r="F23307" t="str">
            <v>Fortalecer y ampliar programas de alimentación y nutrición para los niños, niñas, jóvenes, mujeres y adultos mayores del municipio de Cumbitara Nariño.</v>
          </cell>
        </row>
        <row r="23308">
          <cell r="E23308">
            <v>152233303111</v>
          </cell>
          <cell r="F23308" t="str">
            <v>Implementar programas de capacitación donde intervengan entidades del Estado para fomentar una alimentación sana y saludable en el -municipio de Cumbitara Nariño</v>
          </cell>
        </row>
        <row r="23309">
          <cell r="E23309">
            <v>152233303112</v>
          </cell>
          <cell r="F23309" t="str">
            <v>Impulsar la implementación de encuentros de saberes y sabores en el municipio de Cumbitara Nariño</v>
          </cell>
        </row>
        <row r="23310">
          <cell r="E23310">
            <v>152233303113</v>
          </cell>
          <cell r="F23310" t="str">
            <v>Crear programas que fomenten el trueque como medio de intercambio de los productos agropecuarios del Consejo Menor de Sidón del municipio de Cumbitara Nariño.</v>
          </cell>
        </row>
        <row r="23311">
          <cell r="E23311">
            <v>152233303114</v>
          </cell>
          <cell r="F23311" t="str">
            <v>Promover programas de capacitación para conservación de alimentos en el municipio de Cumbitara Nariño.</v>
          </cell>
        </row>
        <row r="23312">
          <cell r="E23312">
            <v>152256299192</v>
          </cell>
          <cell r="F23312" t="str">
            <v>Promover la creación del Consejo Municipal Sistema para la Garantía Progresiva del Derecho a la Alimentación en el municipio de El Rosario Nariño.</v>
          </cell>
        </row>
        <row r="23313">
          <cell r="E23313">
            <v>152256299958</v>
          </cell>
          <cell r="F23313" t="str">
            <v>Facilitar la creación del mercado local campesino en el municipio de El Rosario Nariño.</v>
          </cell>
        </row>
        <row r="23314">
          <cell r="E23314">
            <v>152256299959</v>
          </cell>
          <cell r="F23314" t="str">
            <v>Estructurar e implementar un programa de huertas caseras integrales, priorizando la mujer rural en el municipio de El Rosario Nariño.</v>
          </cell>
        </row>
        <row r="23315">
          <cell r="E23315">
            <v>152256299960</v>
          </cell>
          <cell r="F23315" t="str">
            <v>Facilitar la implementación de programas que fomenten la soberanía alimentaria en el municipio de El Rosario Nariño.</v>
          </cell>
        </row>
        <row r="23316">
          <cell r="E23316">
            <v>152256299961</v>
          </cell>
          <cell r="F23316" t="str">
            <v>Fomentar hábitos de alimentación balanceada dirigido por nutricionistas, en el municipio de El Rosario Nariño.</v>
          </cell>
        </row>
        <row r="23317">
          <cell r="E23317">
            <v>152256299962</v>
          </cell>
          <cell r="F23317" t="str">
            <v>Implementar programas de capacitación integral de políticas alimentarias y nutricionales en el municipio de El Rosario Nariño.</v>
          </cell>
        </row>
        <row r="23318">
          <cell r="E23318">
            <v>152256299963</v>
          </cell>
          <cell r="F23318" t="str">
            <v>Incentivar la creación de programas que fortalezcan la producción propia y orgánica de frutas, verduras y cría de especies menores en el municipio de El Rosario Nariño.</v>
          </cell>
        </row>
        <row r="23319">
          <cell r="E23319">
            <v>152256299964</v>
          </cell>
          <cell r="F23319" t="str">
            <v>Gestionar estudios, diseños y construcción de centros vida y comedores comunitarios para los adultos mayores del municipio de El Rosario Nariño.</v>
          </cell>
        </row>
        <row r="23320">
          <cell r="E23320">
            <v>152256299965</v>
          </cell>
          <cell r="F23320" t="str">
            <v>Impulsar la creación de un banco de pequeñas parcelaciones para implementar programas de huertas comunitarias en el municipio El Rosario Nariño</v>
          </cell>
        </row>
        <row r="23321">
          <cell r="E23321">
            <v>152256299966</v>
          </cell>
          <cell r="F23321" t="str">
            <v>Gestionar la implementación del programa para la atención integral en nutrición para el adulto mayor en el municipio de El Rosario Nariño.</v>
          </cell>
        </row>
        <row r="23322">
          <cell r="E23322">
            <v>152405299246</v>
          </cell>
          <cell r="F23322" t="str">
            <v>Realizar los estudios, diseños , construcción y plan operacional de un hogar para los adultos mayores centro día en las cabeceras corregimentales del  municipio de Leiva, Nariño</v>
          </cell>
        </row>
        <row r="23323">
          <cell r="E23323">
            <v>152405300004</v>
          </cell>
          <cell r="F23323" t="str">
            <v>Fortalecer  la medicina tradicional  basada en el uso de las plantas medicinales, a través de la adecuación de los huertos para el cultivo de las plantas en el municipio de Leiva, Nariño.</v>
          </cell>
        </row>
        <row r="23324">
          <cell r="E23324">
            <v>152405300077</v>
          </cell>
          <cell r="F23324" t="str">
            <v>Apoyar al establecimiento de una finca demostrativas dentro del esquema de finca integral, para organizaciones de mujeres rurales, jóvenes,  comunidad LGTBI y victimas del conflicto armado en el municipio de Leiva, Nariño.</v>
          </cell>
        </row>
        <row r="23325">
          <cell r="E23325">
            <v>152405300093</v>
          </cell>
          <cell r="F23325" t="str">
            <v>Realizar los estudios diseños y Construcción  de una galería en la cabecera corregimental de El Palmar, del municipio de Leiva,   Nariño.</v>
          </cell>
        </row>
        <row r="23326">
          <cell r="E23326">
            <v>152405300113</v>
          </cell>
          <cell r="F23326" t="str">
            <v>Implementar programas de soberanía alimentaria a través del establecimiento de  huertas caseras y/o finca tradicional y huertas comunitarias en las comunidades campesinas y afros del municipio de Leiva Nariño</v>
          </cell>
        </row>
        <row r="23327">
          <cell r="E23327">
            <v>152405300115</v>
          </cell>
          <cell r="F23327" t="str">
            <v>Actualizar y fortalecer e implementar el programa de soberanía alimentaria en la zona rural  del municipio de Leiva, Nariño</v>
          </cell>
        </row>
        <row r="23328">
          <cell r="E23328">
            <v>152405300116</v>
          </cell>
          <cell r="F23328" t="str">
            <v>promover la creación de un plan de seguridad alimentaria del consejo comunitario Sachamates con una comisión de alimentación en el municipio de Leiva, departamento de Nariño</v>
          </cell>
        </row>
        <row r="23329">
          <cell r="E23329">
            <v>152405300117</v>
          </cell>
          <cell r="F23329" t="str">
            <v>Implementar campañas de promoción de la lactancia materna en las veredas del consejo comunitario Sachamates  del municipio de Leiva</v>
          </cell>
        </row>
        <row r="23330">
          <cell r="E23330">
            <v>152405300118</v>
          </cell>
          <cell r="F23330" t="str">
            <v>Brindar asistencia técnica en acceso, aprovechamiento biológico, disponibilidad, consumo, calidad e inocuidad oportuna a los pequeños agricultores del municipio de Leiva, Nariño</v>
          </cell>
        </row>
        <row r="23331">
          <cell r="E23331">
            <v>152405300119</v>
          </cell>
          <cell r="F23331" t="str">
            <v xml:space="preserve"> Ampliar  la cobertura de los programas de atención integral en  nutrición propia  a la primera infancia  en  las veredas y corregimientos del municipio de Leiva, Nariño</v>
          </cell>
        </row>
        <row r="23332">
          <cell r="E23332">
            <v>152405300120</v>
          </cell>
          <cell r="F23332" t="str">
            <v>Promover la realización de ferias agropecuarias, gastronómicas y culturales para impulsar los productos propios del campo en el Municipio de Leiva Nariño</v>
          </cell>
        </row>
        <row r="23333">
          <cell r="E23333">
            <v>152405300121</v>
          </cell>
          <cell r="F23333" t="str">
            <v>implementar mercados campesinos para las mujeres de las veredas y corregimientos del municipio de Leiva, Nariño</v>
          </cell>
        </row>
        <row r="23334">
          <cell r="E23334">
            <v>152405300122</v>
          </cell>
          <cell r="F23334" t="str">
            <v xml:space="preserve">facilitar la intervención de entidades públicas, privadas y de cooperación internacional con planes y proyectos contra el hambre dirigidos a las personas de la tercera edad y discapacitados en el municipio de Leiva, Nariño </v>
          </cell>
        </row>
        <row r="23335">
          <cell r="E23335">
            <v>152405300123</v>
          </cell>
          <cell r="F23335" t="str">
            <v>Fortalecer y promover  la seguridad alimentaria, mediante la entrega de especies menores, materiales y herramientas a las familias de la  zona rural del municipio de Leiva, Nariño</v>
          </cell>
        </row>
        <row r="23336">
          <cell r="E23336">
            <v>152405300124</v>
          </cell>
          <cell r="F23336" t="str">
            <v xml:space="preserve">Implementar programas de capacitación en manipulación, transformación y preparación de alimentos dirigido a las mujeres del municipio de Leiva, Nariño.	</v>
          </cell>
        </row>
        <row r="23337">
          <cell r="E23337">
            <v>152418303230</v>
          </cell>
          <cell r="F23337" t="str">
            <v>Promover programas  y estrategias de Buenos Hábitos Alimenticios en el municipio de Los Andes – Nariño.</v>
          </cell>
        </row>
        <row r="23338">
          <cell r="E23338">
            <v>152418303231</v>
          </cell>
          <cell r="F23338" t="str">
            <v>Fortalecer los Mercados Campesinos Locales justos y solidarios donde se incentive la comercialización de la producción local en el municipio de Los Andes - Nariño.</v>
          </cell>
        </row>
        <row r="23339">
          <cell r="E23339">
            <v>152418303233</v>
          </cell>
          <cell r="F23339" t="str">
            <v>Gestionar ante las entidades competentes el fortalecimiento y la ampliación en cobertura y calidad de los programas institucionales de alimentación y nutrición en el municipio de Los Andes - Nariño.</v>
          </cell>
        </row>
        <row r="23340">
          <cell r="E23340">
            <v>152418303234</v>
          </cell>
          <cell r="F23340" t="str">
            <v>Promover la producción limpia de alimentos basados en las Buenas Prácticas Agroecológicas en el municipio de Los Andes - Nariño.</v>
          </cell>
        </row>
        <row r="23341">
          <cell r="E23341">
            <v>152418303235</v>
          </cell>
          <cell r="F23341" t="str">
            <v>Realizar estudios, diseños y construcción de un Centro de Atención Integral para el Adulto Mayor en el Municipio de Los Andes, Nariño.</v>
          </cell>
        </row>
        <row r="23342">
          <cell r="E23342">
            <v>152418303236</v>
          </cell>
          <cell r="F23342" t="str">
            <v>Facilitar la implementación de Programas de seguridad alimentaria y nutricional con enfoque de género a través de producción basado en la  agrícultura familiar en el municipio de Los Andes - Nariño.</v>
          </cell>
        </row>
        <row r="23343">
          <cell r="E23343">
            <v>152418303237</v>
          </cell>
          <cell r="F23343" t="str">
            <v>Gestionar una Política Pública Municipal para fortalecer la agricultura familiar en el municipio de Los Andes Nariño.</v>
          </cell>
        </row>
        <row r="23344">
          <cell r="E23344">
            <v>152540299201</v>
          </cell>
          <cell r="F23344" t="str">
            <v>Fortalecer los procesos de seguridad alimentaria y nutricional mediante la implementación de proyectos sostenibles para el autoconsumo como especies menores en el municipio de Policarpa Nariño</v>
          </cell>
        </row>
        <row r="23345">
          <cell r="E23345">
            <v>152540300258</v>
          </cell>
          <cell r="F23345" t="str">
            <v>Realizar ferias agropecuarias, artesanales y gastronómicas con las comunidades campesinas y los consejos menores de Sanchez y Santa Rosa en el municipio de Policarpa, Nariño</v>
          </cell>
        </row>
        <row r="23346">
          <cell r="E23346">
            <v>152540300259</v>
          </cell>
          <cell r="F23346" t="str">
            <v>Implementar programas de soberania alimentaria a traves del establecimiento de huertas caseras y/o finca tradicional en las comunidades campesinas y de los consejos menores comunitarios  del municipio de Policarpa  Nariño</v>
          </cell>
        </row>
        <row r="23347">
          <cell r="E23347">
            <v>152540300261</v>
          </cell>
          <cell r="F23347" t="str">
            <v>Fortalecer los procesos de seguridad alimentaria y nutricional mediante la implementación de proyectos sostenibles para el autoconsumo como los cultivos asociados en el municipio de Policarpa Nariño</v>
          </cell>
        </row>
        <row r="23348">
          <cell r="E23348">
            <v>152540300262</v>
          </cell>
          <cell r="F23348" t="str">
            <v>Ampliar la cobertura de políticas, planes y programas existentes de complementación  alimentaria dirigidos personas en situación de desplazamiento o afectados por desastres naturales en el Municipio de policarpa</v>
          </cell>
        </row>
        <row r="23349">
          <cell r="E23349">
            <v>1052079289434</v>
          </cell>
          <cell r="F23349" t="str">
            <v>Recuperar e Impulsar el rescate de la cocina tradicional con representación directa de las mujeres de los Consejos Comunitarios, Resguardos Indígenas y Asojuntas del municipio de Barbacoas. Esta estrategia permitirá  dar a conocer los platos típicos de la región que enriquecerá los gustos y tradiciones de la población. A demás  reactivará los mercados locales, departamentales y nacionales.</v>
          </cell>
        </row>
        <row r="23350">
          <cell r="E23350">
            <v>1052079289487</v>
          </cell>
          <cell r="F23350" t="str">
            <v>Construir e implementar participativamente el plan para la garantía progresiva del derecho a la alimentación con enfoque diferencial y el consejo municipal de seguimiento y monitoreo en el municipio de Barbacoas.</v>
          </cell>
        </row>
        <row r="23351">
          <cell r="E23351">
            <v>1052079289529</v>
          </cell>
          <cell r="F23351" t="str">
            <v>Ampliar la  cobertura y mejorar la atención de los programas de alimentación y nutrición para los niños y niñas de los Resguardos Indígenas, Consejos Comunitarios y Asojuntas  del municipio de Barbacoas, enfocada en las tradiciones y costumbres del territorio.</v>
          </cell>
        </row>
        <row r="23352">
          <cell r="E23352">
            <v>1052079289550</v>
          </cell>
          <cell r="F23352" t="str">
            <v>Construir  centros vida para el adulto mayor, la cual garantice una atención integral en alimentación, nutrición, salud, recreación y deporte en los Consejos Comunitarios, Resguardos Indígenas y Asojuntas del municipio de Barbacoas.</v>
          </cell>
        </row>
        <row r="23353">
          <cell r="E23353">
            <v>1052079289587</v>
          </cell>
          <cell r="F23353" t="str">
            <v>Fomentar la creación y promoción de los mercados locales campesinos que mejoren la comercialización de la agricultura  comunitaria de las familias que pertenecen a los Consejos Comunitarios, Resguardos Indígenas y Asojuntas en el municipio de Barbacoas.</v>
          </cell>
        </row>
        <row r="23354">
          <cell r="E23354">
            <v>1052079289614</v>
          </cell>
          <cell r="F23354" t="str">
            <v>Implementar proyectos de granjas familiares integrales y huertas caseras para la cría de especies menores y hortalizas teniendo en cuenta la vocación productiva, usos y costumbres propias de las familias de los Consejos Comunitarios, Resguardos Indígenas y Asojuntas del municipio de Barbacoas.</v>
          </cell>
        </row>
        <row r="23355">
          <cell r="E23355">
            <v>1052079289711</v>
          </cell>
          <cell r="F23355" t="str">
            <v xml:space="preserve">Realizar capacitaciones en temas de educación alimentaria como: buenas prácticas de manufactura, hábitos alimenticios, nutrición, desnutrición y mal nutrición para las familias de los Consejos Comunitarios, Resguardos Indígenas y Asojuntas del municipio de Barbacoas. </v>
          </cell>
        </row>
        <row r="23356">
          <cell r="E23356">
            <v>1052079290305</v>
          </cell>
          <cell r="F23356" t="str">
            <v xml:space="preserve">Gestionar la construcción de plaza de mercado en la que se puedan almacenar, conservar y comercializar los productos agropecuarios del municipio de Barbacoas. </v>
          </cell>
        </row>
        <row r="23357">
          <cell r="E23357">
            <v>1052250264606</v>
          </cell>
          <cell r="F23357" t="str">
            <v xml:space="preserve">Diseñar e implementar una estrategia municipal para el fomento de la agricultura campesina familiar y comunitaria, que incluya huertas caseras integrales con producción de especies menores y piscicultura para el autoconsumo, que permita garantizar la seguridad alimentaria nutricional intrafamiliar en el municipio de El Charco. </v>
          </cell>
        </row>
        <row r="23358">
          <cell r="E23358">
            <v>1052250264624</v>
          </cell>
          <cell r="F23358" t="str">
            <v>Mejoramiento de la calidad y cobertura de los programas de alimentación y nutrición para los niños y niñas de los consejos comunitarios y resguardos indígenas del municipio del Charco, enfocada a las tradiciones y costumbres del territorio y de sus comunidades.</v>
          </cell>
        </row>
        <row r="23359">
          <cell r="E23359">
            <v>1052250264633</v>
          </cell>
          <cell r="F23359" t="str">
            <v>Formular e implementar un programa de atención integral en alimentación y nutrición para las personas de la tercera edad que se encuentren en estado de vulnerabilidad en los consejos comunitarios y resguardos indígenas del municipio de El Charco.</v>
          </cell>
        </row>
        <row r="23360">
          <cell r="E23360">
            <v>1052250264635</v>
          </cell>
          <cell r="F23360" t="str">
            <v xml:space="preserve">Implementar el centro de bienestar del anciano-centro vida de atención integral del adulto mayor para el municipio de El Charco, de acuerdo a lo establecido en la ley 1276 del 2009. </v>
          </cell>
        </row>
        <row r="23361">
          <cell r="E23361">
            <v>1052250264648</v>
          </cell>
          <cell r="F23361" t="str">
            <v>Formular e implementar un proyecto que permita el rescate y transmisión del saber de la cocina tradicional y los platos típicos del pueblo afro e indígena del municipio de El Charco.</v>
          </cell>
        </row>
        <row r="23362">
          <cell r="E23362">
            <v>1052250264652</v>
          </cell>
          <cell r="F23362" t="str">
            <v xml:space="preserve">Implementar una estrategia de educación alimentaria y nutricional para la población del municipio de El Charco que incluya capacitación en buenas practicas de manufactura e higiene en manipulación de alimentos. </v>
          </cell>
        </row>
        <row r="23363">
          <cell r="E23363">
            <v>1052250264658</v>
          </cell>
          <cell r="F23363" t="str">
            <v xml:space="preserve">Implementar la Estrategia de atención integral en salud y nutrición en los consejos comunitarios y resguardos indígenas del municipio de El Charco para los niños y niñas menores de 5 años con desnutrición aguda. </v>
          </cell>
        </row>
        <row r="23364">
          <cell r="E23364">
            <v>1052250264660</v>
          </cell>
          <cell r="F23364" t="str">
            <v xml:space="preserve">Fomentar la creación promoción y fortalecimiento de los mercados locales campesinos y éticos que mejoren la comercialización de la agricultura campesina familiar y comunitaria en el municipio de El Charco. </v>
          </cell>
        </row>
        <row r="23365">
          <cell r="E23365">
            <v>1052250264662</v>
          </cell>
          <cell r="F23365" t="str">
            <v>Implementar proyectos productivos integrales para el autoconsumo con fines de seguridad alimentaria y nutricional a partir de la conservación y recuperación de especies vegetales y animales nativas tales como frutales exóticos y especies menores.</v>
          </cell>
        </row>
        <row r="23366">
          <cell r="E23366">
            <v>1052250264679</v>
          </cell>
          <cell r="F23366" t="str">
            <v>Construir participativamente e implementar el plan para la garantía progresiva del derecho a la alimentación con enfoque diferencial del municipio de El Charco</v>
          </cell>
        </row>
        <row r="23367">
          <cell r="E23367">
            <v>1052250264683</v>
          </cell>
          <cell r="F23367" t="str">
            <v xml:space="preserve">Constituir el consejo municipal del seguimiento y monitoreo a la implementación del plan para la garantía progresiva del derecho a la alimentación con participación de los consejos comunitarios ky resguardos indígenas. </v>
          </cell>
        </row>
        <row r="23368">
          <cell r="E23368">
            <v>1052390270014</v>
          </cell>
          <cell r="F23368" t="str">
            <v>Ejecutar un proyecto que permita el rescate y transmisión del saber de la cocina tradicional y los platos típicos con productos alimenticios orgánicos en el municipio de La Tola Nariño.</v>
          </cell>
        </row>
        <row r="23369">
          <cell r="E23369">
            <v>1052390270018</v>
          </cell>
          <cell r="F23369" t="str">
            <v>Brindar asistencia técnica en educación alimentaria para el fortalecimiento al grupo de Mujeres COCINA CON AMOR, incluyendo a las mujeres rurales cabezas de hogar, de igual forma a las manipuladoras de alimentos de las instituciones educativas, CDI, comedores  y  hogares comunitarios del municipio de la Tola Nariño.</v>
          </cell>
        </row>
        <row r="23370">
          <cell r="E23370">
            <v>1052390270047</v>
          </cell>
          <cell r="F23370" t="str">
            <v>Crear proyectos de granjas familiares integrales y huertas caseras para la cría de especies menores,  que incluyan activo productivo y asistencia técnica del municipio de la Tola.</v>
          </cell>
        </row>
        <row r="23371">
          <cell r="E23371">
            <v>1052390270064</v>
          </cell>
          <cell r="F23371" t="str">
            <v>Ampliar  y mejorar la cobertura de los programas de Alimentación y nutrición donde se tenga en cuenta su enfoque diferencial para la entrega de raciones alimenticias de las comunidades  Indígenas y afro del municipio de La Tola.</v>
          </cell>
        </row>
        <row r="23372">
          <cell r="E23372">
            <v>1052390270074</v>
          </cell>
          <cell r="F23372" t="str">
            <v>Formular e implementar un programa de atención integral en alimentación y nutrición para las personas de la tercera edad que se encuentren en estado de vulnerabilidad en los Consejos Comunitarios y Resguardo  Indígena de la zona Rural y Urbana del municipio de la Tola Nariño.</v>
          </cell>
        </row>
        <row r="23373">
          <cell r="E23373">
            <v>1052390270104</v>
          </cell>
          <cell r="F23373" t="str">
            <v>Constituir el consejo municipal de seguimiento y monitoreo a la implementación del plan para la garantía progresiva del derecho a la alimentación con participación de los 5 consejos comunitarios y el Resguardo Indígena San Juan Pampón del municipio de la Tola Nariño.</v>
          </cell>
        </row>
        <row r="23374">
          <cell r="E23374">
            <v>1052390270108</v>
          </cell>
          <cell r="F23374" t="str">
            <v>Construir e implementar participativamente el plan para la garantía progresiva del derecho a la alimentación con enfoque diferencial en el municipio de la Tola Nariño.</v>
          </cell>
        </row>
        <row r="23375">
          <cell r="E23375">
            <v>1052390270210</v>
          </cell>
          <cell r="F23375" t="str">
            <v>Implementar el centro vida de atención integral para el adulto mayor en el municipio de la Tola, la cual brinde los siguientes servicios: Alimentación y que aseguren la ingesta necesaria, Orientación psicosocial, Atención primaria en salud, Aseguramiento en salud, Capacitación Deporte cultural y recreación, Promoción del trabajo asociativo y Auxilio exequial.</v>
          </cell>
        </row>
        <row r="23376">
          <cell r="E23376">
            <v>1052427285882</v>
          </cell>
          <cell r="F23376" t="str">
            <v>Construir una plaza de mercado para la compra y venta de productos de la Regiòn, para garantizar la seguridad alimentaria y generar ingresos a las familias del municipio de Magui Payan.</v>
          </cell>
        </row>
        <row r="23377">
          <cell r="E23377">
            <v>1052427285899</v>
          </cell>
          <cell r="F23377" t="str">
            <v xml:space="preserve">Implementar proyectos de granjas familiares mixtas y huertas caseras para la crìa de especies menores y hortalizas, que privilegie a la mujer rural cabeza de hogar, teniendo en cuenta la vocación productiva, usos y costumbres propias de las familias del municipio de Magui Payan. </v>
          </cell>
        </row>
        <row r="23378">
          <cell r="E23378">
            <v>1052427285902</v>
          </cell>
          <cell r="F23378" t="str">
            <v>Ampliar y mejorar la cobertura de los programas de Alimentación y nutrición para los niños y niñas del municipio de Magui Payan, donde se tenga en cuenta su enfoque diferencial para la entrega de raciones alimenticias de manera oportuna.</v>
          </cell>
        </row>
        <row r="23379">
          <cell r="E23379">
            <v>1052427285906</v>
          </cell>
          <cell r="F23379" t="str">
            <v>Construir e implementar participativamente con los Consejos Comunitarios el plan para la garantía progresiva del derecho a la alimentación con enfoque diferencial y el consejo municipal de seguimiento y monitoreo en el municipio de Magui Payan.</v>
          </cell>
        </row>
        <row r="23380">
          <cell r="E23380">
            <v>1052427285909</v>
          </cell>
          <cell r="F23380" t="str">
            <v>Implementar una estrategia en salud y nutrición para el adulto mayor del municipio de Magui Payan, donde se brinde una atención adecuada, incluyendo recreación, deporte, convivencias y encuentros culturales, que les permita ser sujetos de derecho y agentes de desarrollo, según lo establecido en la ley 1276 del 2009.</v>
          </cell>
        </row>
        <row r="23381">
          <cell r="E23381">
            <v>1052427285915</v>
          </cell>
          <cell r="F23381" t="str">
            <v>Realizar campañas de capacitación en temas de manipulación de alimentos, buenas prácticas de manufactura y hábitos alimenticios, en el municipio de Magui Payan.</v>
          </cell>
        </row>
        <row r="23382">
          <cell r="E23382">
            <v>1052473296968</v>
          </cell>
          <cell r="F23382" t="str">
            <v xml:space="preserve">Construir e implementar granjas integrales y huertas caseras para productos agrícolas, piscícolas y pecuarios, con el propósito de garantizar y asegurar una alimentación abundante, rica en proteínas, vitaminas y minerales de las familias y comunidades en el municipio de Mosquera. </v>
          </cell>
        </row>
        <row r="23383">
          <cell r="E23383">
            <v>1052473297025</v>
          </cell>
          <cell r="F23383" t="str">
            <v>Construir una plaza de mercado para la compra y venta de productos del municipio, con el fin de generar ingresos y garantizar la seguridad alimentaría y nutritiva de las familias del municipio de Mosquera.</v>
          </cell>
        </row>
        <row r="23384">
          <cell r="E23384">
            <v>1052473297034</v>
          </cell>
          <cell r="F23384" t="str">
            <v>Ampliar la cobertura y mejorar la calidad de los programas de alimentación y nutrición para los niños y niñas del municipio de  Mosquera, la cual permitan una alimentación infantil sana, equilibrada y completa, para lograr un mejor desarrollo tanto físico como intelectual. Esta estrategia evitara enfermedades como la desnutrición, mal nutrición y obesidad.</v>
          </cell>
        </row>
        <row r="23385">
          <cell r="E23385">
            <v>1052473297298</v>
          </cell>
          <cell r="F23385" t="str">
            <v xml:space="preserve">Implementar el centro vida de atención integral para el adulto mayor, de acuerdo con lo establecido en la ley 1276 del 2009, que brinde servicios de alimentación nutritiva y aseguren la ingesta necesaria, que permita promover su derecho a una vida digna, activa y autónoma como agentes de desarrollo en el municipio de Mosquera. </v>
          </cell>
        </row>
        <row r="23386">
          <cell r="E23386">
            <v>1052473297362</v>
          </cell>
          <cell r="F23386" t="str">
            <v xml:space="preserve">Realizar campañas de capacitación en temas de prácticas de higiene en la manipulación, preparación y elaboración de los alimentos para el consumo humano. Lo cual permitan a los habitantes del municipio de Mosquera adquirir una educación alimentaria, evitando cualquier tipo de enfermedades. </v>
          </cell>
        </row>
        <row r="23387">
          <cell r="E23387">
            <v>1052473297383</v>
          </cell>
          <cell r="F23387" t="str">
            <v>Formular e implementar un proyecto que permita el rescate y transmisión del saber de la cocina tradicional y los platos típicos del pueblo afro del municipio de Mosquera, que permita reconocer los saberes de la mujer rural cabeza de hogar.</v>
          </cell>
        </row>
        <row r="23388">
          <cell r="E23388">
            <v>1052473297497</v>
          </cell>
          <cell r="F23388" t="str">
            <v>Construir e implementar participativamente con los 3 Consejos Comunitarios Odemap Mosquera Norte, Sur y ACAPA el plan para la garantía progresiva del derecho a la alimentación con enfoque diferencial y el consejo municipal de seguimiento y monitoreo del municipio de Mosquera.</v>
          </cell>
        </row>
        <row r="23389">
          <cell r="E23389">
            <v>1052490272536</v>
          </cell>
          <cell r="F23389" t="str">
            <v>Construir  Centros de Atención Integral para el adulto mayor, que preste servicios y programas de calidad, que les permita ser reconocidos como sujetos de derecho y agentes de desarrollo en el municipio de Olaya Herrera</v>
          </cell>
        </row>
        <row r="23390">
          <cell r="E23390">
            <v>1052490272630</v>
          </cell>
          <cell r="F23390" t="str">
            <v>Implementar proyectos productivos integrales para el autoconsumo que garanticen la seguridad alimentaria nutricional, el fomento de la agricultura familiar y comunitaria la cual incluya asistencia técnica, huertas caseras mixtas, con producción de especies menores, que beneficie a la mujer rural cabeza de hogar en el municipio de Olaya Herrera.</v>
          </cell>
        </row>
        <row r="23391">
          <cell r="E23391">
            <v>1052490272666</v>
          </cell>
          <cell r="F23391" t="str">
            <v>Fomentar la creación promoción y fortalecimiento de los mercados locales campesinos y étnicos que mejoren la comercialización de la agricultura  en el municipio de Olaya Herrera</v>
          </cell>
        </row>
        <row r="23392">
          <cell r="E23392">
            <v>1052490272679</v>
          </cell>
          <cell r="F23392" t="str">
            <v>Crear un libro de recetas y saberes de culinaria del Pacifico Nariñense para que el arte por la cocina tradicional y ancestral no se pierda y se puedan rescatar los platos típicos del pueblo afro e indígena, de esta forma se podrá valorar y motivar la labor de la mujer rural cabeza de hogar en el municipio de Olaya Herrera.</v>
          </cell>
        </row>
        <row r="23393">
          <cell r="E23393">
            <v>1052490272726</v>
          </cell>
          <cell r="F23393" t="str">
            <v>Implementar una estrategia que permita a niños y niñas a acceder a los programas de alimentación nutricional que ofrece el estado, con alimentos típicos de la región teniendo en cuenta el enfoque diferencial. La estrategia estará supervisada por un experto o profesional del área de alimentación nutritiva y de calidad, en el municipio de Olaya Herrera.</v>
          </cell>
        </row>
        <row r="23394">
          <cell r="E23394">
            <v>1052490272776</v>
          </cell>
          <cell r="F23394" t="str">
            <v xml:space="preserve">Brindar capacitaciones especializadas a la población afro e indígena que trabaja el área de manipulación de alimentos, en temas de buenas prácticas de manufactura y hábitos y estilos de vida saludable, lo cual permita fortalecer sus conocimientos en el tema de alimentación nutricional integral, en la zona rural y urbana del municipio de Olaya Herrera. </v>
          </cell>
        </row>
        <row r="23395">
          <cell r="E23395">
            <v>1052490272828</v>
          </cell>
          <cell r="F23395" t="str">
            <v>Construir el plan para la garantía progresiva del derecho a la alimentación y el consejo municipal de seguimiento y monitoreo a la implementación con enfoque diferencial, con participación de los tres Consejos Comunitarios y tres Resguardos Indígenas del municipio de Olaya Herrera.</v>
          </cell>
        </row>
        <row r="23396">
          <cell r="E23396">
            <v>1052490273037</v>
          </cell>
          <cell r="F23396" t="str">
            <v>Implementar la Estrategia de atención integral en salud y nutrición para la población menor de 5 años con el fin de prevenir la desnutrición aguda.  Esta estrategia permitirá asegurar el desarrollo nutricional desde el inicio de su ciclo de vida en la zona urbana y rural en los 3 consejos comunitarios y 3 Resguardos Indígenas del municipio de Olaya Herrera.</v>
          </cell>
        </row>
        <row r="23397">
          <cell r="E23397">
            <v>1052520280577</v>
          </cell>
          <cell r="F23397" t="str">
            <v>Implementar una estrategia de educación alimentaria y nutricional, que incluya capacitación en buenas practicas de Manufactura, alimentación Balanceada y saludable, higiene y manipulación adecuada de los alimentos, con el fin de prevenir la obesidad,  malnutrición y desnutrición  en el municipio de Francisco Pizarro.</v>
          </cell>
        </row>
        <row r="23398">
          <cell r="E23398">
            <v>1052520280587</v>
          </cell>
          <cell r="F23398" t="str">
            <v>Crear el comité de seguimiento y control para la implementacion del Plan para la Garantía Progresiva del Derecho a la Alimentación Nutricional,  con participacion de las comunidades pertenecientes a los consejos comunitarios del municipio de Francisco Pizarro.</v>
          </cell>
        </row>
        <row r="23399">
          <cell r="E23399">
            <v>1052520280595</v>
          </cell>
          <cell r="F23399" t="str">
            <v>Implementar proyectos productivos de granjas familiares integrales, huertas caseras para la cria de especies menores,  pecuarias, bovinos, porcinos, siembra de arroz y  hortalizas para el autoconsumo, lo cual permita  garantizar la seguridad alimentaria de las familias, especialmente de las mujeres rural cabeza de hogar del municipio de Francisco Pizarro.</v>
          </cell>
        </row>
        <row r="23400">
          <cell r="E23400">
            <v>1052520280604</v>
          </cell>
          <cell r="F23400" t="str">
            <v>Construir plaza de mercado para la compra y venta de los productos propios del municipio de Francisco Pizarro, la cual permita la generación de ingresos y garanticen la seguridad alimentaria de las familias de las comunidades.</v>
          </cell>
        </row>
        <row r="23401">
          <cell r="E23401">
            <v>1052520280635</v>
          </cell>
          <cell r="F23401" t="str">
            <v>Ampliar y mejorar la cobertura de los proyectos de alimentación existentes dirigidos a los niñas y niños del municipio de Francisco Pizarro. Esta estrategía permitirá que la población infantil adquiera  una alimentación sana, con alto contenido nutricional y adopción de buenos hábitos alimenticios,  teniendo en cuenta las caracteristicas del territorio.</v>
          </cell>
        </row>
        <row r="23402">
          <cell r="E23402">
            <v>1052520280644</v>
          </cell>
          <cell r="F23402" t="str">
            <v>Formular e implementar un programa de atención integral en alimentación y nutrición para las personas de la tercera edad que se encuentren en estado de vulnerabilidad en los consejos comunitarios del municipio de Francisco Pizarro.</v>
          </cell>
        </row>
        <row r="23403">
          <cell r="E23403">
            <v>1052520280656</v>
          </cell>
          <cell r="F23403" t="str">
            <v>Construir participativamente e implementar el plan para la garantía progresiva del derecho a la alimentación  del municipio de Francisco Pizarro.</v>
          </cell>
        </row>
        <row r="23404">
          <cell r="E23404">
            <v>1052612292653</v>
          </cell>
          <cell r="F23404" t="str">
            <v>Implementar programas nutricionales, mejorar y ampliar la cobertura para los niños y niñas del Municipio de Ricaurte, teniendo en cuenta su enfoque diferencial al entregar las raciones alimenticias con productos propios, proveedores de la region y personal capacitado.</v>
          </cell>
        </row>
        <row r="23405">
          <cell r="E23405">
            <v>1052612292660</v>
          </cell>
          <cell r="F23405" t="str">
            <v>Construir e implementar centros vida que preste la atención integral a las personas de la tercera edad que se encuentre en estado de vulnerabilidad, los servicios mínimos que debe ofrecer el centro vida son: Alimentación adecuada y que aseguren la ingesta necesaria en el municipio de Ricaurte.</v>
          </cell>
        </row>
        <row r="23406">
          <cell r="E23406">
            <v>1052612292667</v>
          </cell>
          <cell r="F23406" t="str">
            <v xml:space="preserve">Diseñar e implementar una estrategia para el fomento de la agricultura  familiar y comunitaria, que incluya huertas caseras integrales sostenibles con producción de especies menores, piscicultura, avicultura y apicultura para el autoconsumo con el fin de contribuir a la soberanía alimentaria del Municipio de Ricaurte. </v>
          </cell>
        </row>
        <row r="23407">
          <cell r="E23407">
            <v>1052612292677</v>
          </cell>
          <cell r="F23407" t="str">
            <v>Implementar programas de capacitación a las familias en temas de buenas prácticas de manufactura, manipulación, hábitos y cocción de alimentos. Esta estrategia debe incluir personal idóneo para brindar las capacitaciones de manera eficiente, permitiendo que el Municipio de Ricaurte, adquiera una educación alimentaria saludable.</v>
          </cell>
        </row>
        <row r="23408">
          <cell r="E23408">
            <v>1052612292696</v>
          </cell>
          <cell r="F23408" t="str">
            <v xml:space="preserve">Implementar programas de alimentación nutritiva para el adulto mayor, la cual garantice su soberanía alimentaria en el municipio de Ricaurte Departamento de Nariño. </v>
          </cell>
        </row>
        <row r="23409">
          <cell r="E23409">
            <v>1052612292744</v>
          </cell>
          <cell r="F23409" t="str">
            <v xml:space="preserve">Implementar el sistema para el derecho progresivo a la alimentación y el consejo municipal de seguimiento y monitoreo con participación de las poblaciones del municipio de Ricaurte Departamento de Nariño. </v>
          </cell>
        </row>
        <row r="23410">
          <cell r="E23410">
            <v>1052621283340</v>
          </cell>
          <cell r="F23410" t="str">
            <v>Brindar capacitaciones con nutricionistas especializados  para el mejoramiento de sus hábitos y estilos de vida saludables en el municipio de Roberto Payan.</v>
          </cell>
        </row>
        <row r="23411">
          <cell r="E23411">
            <v>1052621283347</v>
          </cell>
          <cell r="F23411" t="str">
            <v xml:space="preserve">Crear e implementar una estrategia municipal para el fomento de la agricultura familiar y comunitaria, que incluya huertas caseras integrales con producción de especies menores para el autoconsumo, que permita garantizar la seguridad alimentaria nutricional en el municipio de Roberto Payan. </v>
          </cell>
        </row>
        <row r="23412">
          <cell r="E23412">
            <v>1052621283357</v>
          </cell>
          <cell r="F23412" t="str">
            <v>Fomentar la creación promoción y fortalecimiento de los mercados locales campesinos y étnicos que mejoren la comercialización de la agricultura campesina familiar en el municipio de Roberto Payan.</v>
          </cell>
        </row>
        <row r="23413">
          <cell r="E23413">
            <v>1052621283361</v>
          </cell>
          <cell r="F23413" t="str">
            <v xml:space="preserve">Implementar una estrategia que garantice la seguridad alimentaria y nutricional del adulto mayor. Esta estrategia deberá brindar una atención integral en salud, psicosocial, alimentación, recreación y deporte, con el fin de que sean sujetos de derechos, agentes de desarrollo y se fortalezcan sus lazos familiares y redes de apoyo social. </v>
          </cell>
        </row>
        <row r="23414">
          <cell r="E23414">
            <v>1052621283373</v>
          </cell>
          <cell r="F23414" t="str">
            <v xml:space="preserve">Ampliar la cobertura y mejorar la atención de los programas de alimentación, para los niños y niñas, que sea culturalmente apropiada para la población del municipio de Roberto Payan, evitando enfermedades como la desnutrición aguda, obesidad y mal nutrición.  </v>
          </cell>
        </row>
        <row r="23415">
          <cell r="E23415">
            <v>1052621283426</v>
          </cell>
          <cell r="F23415" t="str">
            <v xml:space="preserve">Constituir el consejo municipal de seguimiento y monitoreo a la implementación del plan para la garantía progresiva del derecho a la alimentación con participación de los 5 Consejos Comunitarios del municipio de Roberto Payan. </v>
          </cell>
        </row>
        <row r="23416">
          <cell r="E23416">
            <v>1052621283430</v>
          </cell>
          <cell r="F23416" t="str">
            <v xml:space="preserve">Crear e implementar el plan de derecho a la alimentación, con participación de los Consejos Comunitarios del municipio de Roberto Payan. </v>
          </cell>
        </row>
        <row r="23417">
          <cell r="E23417">
            <v>1052621283669</v>
          </cell>
          <cell r="F23417" t="str">
            <v>Gestionar la construcción de una plaza de mercado en la que se pueda almacenar, conservar y comercializar los productos agropecuarios del Municipio de Roberto Payan</v>
          </cell>
        </row>
        <row r="23418">
          <cell r="E23418">
            <v>1052696266347</v>
          </cell>
          <cell r="F23418" t="str">
            <v>Implementar proyectos de granjas familiares integrales y huertas caseras para la cría de especies menores, siembra de arroz, maíz y hortalizas, que incluyan activo productivo, asistencia técnica en el municipio de Santa Barbara de Iscuande</v>
          </cell>
        </row>
        <row r="23419">
          <cell r="E23419">
            <v>1052696266394</v>
          </cell>
          <cell r="F23419" t="str">
            <v>Formular e implementar un proyecto que permita el rescate y transmisión de la cocina tradicional en el municipio de Santa Barbara de Iscuande.</v>
          </cell>
        </row>
        <row r="23420">
          <cell r="E23420">
            <v>1052696266407</v>
          </cell>
          <cell r="F23420" t="str">
            <v>Implementar la Estrategia de atención integral en salud y nutrición  del municipio de Santa Bárbara para los niños y niñas menores de 5 años con desnutrición aguda</v>
          </cell>
        </row>
        <row r="23421">
          <cell r="E23421">
            <v>1052696266418</v>
          </cell>
          <cell r="F23421" t="str">
            <v>Formular e implementar un programa de atención integral en alimentación y nutrición con enfoque diferencial para  las personas de la tercera edad en el municipio de Santa Barbara de Iscuande.</v>
          </cell>
        </row>
        <row r="23422">
          <cell r="E23422">
            <v>1052696266429</v>
          </cell>
          <cell r="F23422" t="str">
            <v>Crear e implementar un centro vida para la atención del adulto mayor de acuerdo a lo establecido en la ley 1276 del 2009 en el municipio de Santa Bárbara de Iscuande.</v>
          </cell>
        </row>
        <row r="23423">
          <cell r="E23423">
            <v>1052696266443</v>
          </cell>
          <cell r="F23423" t="str">
            <v xml:space="preserve">Constituir el consejo municipal de seguimiento y monitoreo a la implementación del plan para la garantía progresiva del derecho a la alimentación  en los 4  consejos comunitarios, el consejo menor Fenicia y el resguardo indígena Quebrada Grande del municipio de Santa Bárbara de Iscuande </v>
          </cell>
        </row>
        <row r="23424">
          <cell r="E23424">
            <v>1052696266512</v>
          </cell>
          <cell r="F23424" t="str">
            <v>Construir en la zona urbana, una plaza de mercado para la compra y venta de productos propios de la Región, que garantice la seguridad alimentaria y generación de ingresos de las familias de Santa Bárbara de Iscuande</v>
          </cell>
        </row>
        <row r="23425">
          <cell r="E23425">
            <v>1052696266693</v>
          </cell>
          <cell r="F23425" t="str">
            <v>Implementar una estrategia de educación alimentaria y nutricional para la población del municipio de Santa Barbara de Iscuande con énfasis en la mujer rural cabeza de hogar.</v>
          </cell>
        </row>
        <row r="23426">
          <cell r="E23426">
            <v>1052696266947</v>
          </cell>
          <cell r="F23426" t="str">
            <v xml:space="preserve">Gestionar la construcción de una plaza de mercado en la que se pueda almacenar, conservar y comercializar los productos agropecuarios del Municipio de Santa Barbara de Iscuande  </v>
          </cell>
        </row>
        <row r="23427">
          <cell r="E23427">
            <v>1052835278361</v>
          </cell>
          <cell r="F23427" t="str">
            <v>Recuperar e Impulsar el rescate de la cocina tradicional de los Consejos Comunitarios, Resguardos Indígenas y Zona de Carretera del municipio de Tumaco. Esta estrategia permitirá por medio de un intercambio gastronómico dar a conocer los platos típicos de la región que enriquecerá los gustos y tradiciones de la población. A demás  reactivará los mercados locales, departamentales y nacionales.</v>
          </cell>
        </row>
        <row r="23428">
          <cell r="E23428">
            <v>1052835278415</v>
          </cell>
          <cell r="F23428" t="str">
            <v xml:space="preserve">Implementar Centros de Atención Integral para el Adulto Mayor que beneficie a consejos comunitarios, resguardos indígenas y zona de carretera del Municipio de Tumaco. Dichos Centros mejoraran la calidad de vida de los adultos mayores proyectándolos hacia una vejez saludable. </v>
          </cell>
        </row>
        <row r="23429">
          <cell r="E23429">
            <v>1052835278424</v>
          </cell>
          <cell r="F23429" t="str">
            <v>Constituir el consejo municipal de seguimiento y monitoreo a la implementación del plan para la garantía progresiva del derecho a la alimentación con participación de los consejos comunitarios,  resguardos indígenas y zona de carretera del municipio de Tumaco.</v>
          </cell>
        </row>
        <row r="23430">
          <cell r="E23430">
            <v>1052835278437</v>
          </cell>
          <cell r="F23430" t="str">
            <v>Ampliar la  cobertura y mejorar la atención de los programas de alimentación y nutrición para los niños y niñas de los consejos comunitarios, resguardos indígenas y zona de carretera, enfocada en las tradiciones y costumbres del territorio y sus comunidades, la cual privilegiara a los niños y niñas de la primera infancia e infancia de la zona rural del municipio de Tumaco.</v>
          </cell>
        </row>
        <row r="23431">
          <cell r="E23431">
            <v>1052835278449</v>
          </cell>
          <cell r="F23431" t="str">
            <v>Diseñar e implementar una estrategia municipal para el fomento de la agricultura campesina familiar y comunitaria, que incluya huertas caseras integrales con producción de especies menores y piscicultura para el autoconsumo, que permita garantizar la seguridad alimentaria nutricional en la zona rural del municipio de Tumaco, incluyendo a las mujeres rurales cabeza de hogar.</v>
          </cell>
        </row>
        <row r="23432">
          <cell r="E23432">
            <v>1052835278461</v>
          </cell>
          <cell r="F23432" t="str">
            <v>Implementar  estrategias de educación en hábitos alimenticios adecuados, saludables y  nutricionales en los Consejos Comunitarios, Resguardos Indígenas y Zona de Carretera del municipio de Tumaco, lo cual  incluya temáticas de seguridad alimentaria, buenas prácticas de manufactura e higiene en manipulación de alimentos.</v>
          </cell>
        </row>
        <row r="23433">
          <cell r="E23433">
            <v>1052835278497</v>
          </cell>
          <cell r="F23433" t="str">
            <v xml:space="preserve">Implementar y mejorar participativamente el PANIAT para la garantía progresiva del derecho a la alimentación con enfoque diferencial étnico en los Consejos Comunitarios, Resguardos Indígenas y Zona de Carretera del municipio de Tumaco. </v>
          </cell>
        </row>
        <row r="23434">
          <cell r="E23434">
            <v>1052835278523</v>
          </cell>
          <cell r="F23434" t="str">
            <v xml:space="preserve">Fortalecer e Incrementar las franjas de seguridad alimentaria en los Consejos Comunitarios, Resguardos Indígenas y Zona de Carretera. Esta estrategia permitirá garantizar la alimentación y nutrición de las familias, especialmente de las mujeres rurales cabeza de hogar del municipio de Tumaco. </v>
          </cell>
        </row>
        <row r="23435">
          <cell r="E23435">
            <v>152233302072</v>
          </cell>
          <cell r="F23435" t="str">
            <v>Capacitar y formar en temas relacionados con la normatividad afrocolombiana, derechos humanos  y conciliadores de justicia a líderes y lideresas del Consejo Menor de Sidon del Municipio de Cumbitara Nariño.</v>
          </cell>
        </row>
        <row r="23436">
          <cell r="E23436">
            <v>152233302084</v>
          </cell>
          <cell r="F23436" t="str">
            <v>Implementar un proyecto de  capacitaciones y diplomados en pedagogía de paz en el Consejo Menor de Sidon del Municipio de Cumbitara Nariño</v>
          </cell>
        </row>
        <row r="23437">
          <cell r="E23437">
            <v>152233302097</v>
          </cell>
          <cell r="F23437" t="str">
            <v>Realizar estudios, diseños y construcción de salones comunales en el municipio de Cumbitara Nariño.</v>
          </cell>
        </row>
        <row r="23438">
          <cell r="E23438">
            <v>152233302107</v>
          </cell>
          <cell r="F23438" t="str">
            <v>Reactivar y fortalecer las mingas para el trabajo social comunitario en el municipio de Cumbitara Nariño.</v>
          </cell>
        </row>
        <row r="23439">
          <cell r="E23439">
            <v>152233302137</v>
          </cell>
          <cell r="F23439" t="str">
            <v>Promover los espacios de  participación de las comunidades del Consejo Menor de Sidón del Municipio de Cumbitara Nariño en escenarios  institucionales del nivel local, regional y nacional.</v>
          </cell>
        </row>
        <row r="23440">
          <cell r="E23440">
            <v>152233302168</v>
          </cell>
          <cell r="F23440" t="str">
            <v>Gestionar ante la unidad de víctimas los estudios, diseños y construcción de un parque como medida de reparación colectiva en el centro poblado del Consejo Menor de Sidón del Municipio de Cumbitara, Nariño</v>
          </cell>
        </row>
        <row r="23441">
          <cell r="E23441">
            <v>152233302939</v>
          </cell>
          <cell r="F23441" t="str">
            <v>Gestionar dotación para la oficina de la Mesa Municipal de Víctimas del Municipio de Cumbitara - Nariño</v>
          </cell>
        </row>
        <row r="23442">
          <cell r="E23442">
            <v>152233303115</v>
          </cell>
          <cell r="F23442" t="str">
            <v>Implementar acciones para la construcción, protección y preservación  de la memoria histórica del municipio de Cumbitara Nariño</v>
          </cell>
        </row>
        <row r="23443">
          <cell r="E23443">
            <v>152233303116</v>
          </cell>
          <cell r="F23443" t="str">
            <v>Realizar jornadas de formación en riesgos de minas antipersonal en el municipio de Cumbitara Nariño</v>
          </cell>
        </row>
        <row r="23444">
          <cell r="E23444">
            <v>152233303117</v>
          </cell>
          <cell r="F23444" t="str">
            <v>Realizar campañas de sensibilización y educación en la aplicabilidad del código nacional de policía y convivencia en El Municipio de Cumbitara Nariño</v>
          </cell>
        </row>
        <row r="23445">
          <cell r="E23445">
            <v>152233303118</v>
          </cell>
          <cell r="F23445" t="str">
            <v>Brindar garantías efectivas  para la protección y seguridad para líderes, lideresas, funcionarios y comunidad en general del Municipio de Cumbitara - Nariño.</v>
          </cell>
        </row>
        <row r="23446">
          <cell r="E23446">
            <v>152233303119</v>
          </cell>
          <cell r="F23446" t="str">
            <v>Gestionar dotación para la Casa de la Mujer del municipio de Cumbitara Nariño</v>
          </cell>
        </row>
        <row r="23447">
          <cell r="E23447">
            <v>152233303120</v>
          </cell>
          <cell r="F23447" t="str">
            <v>Realizar estudios, diseños y construcción de un Centro de Integración Ciudadana (CIC) en el territorio colectivo del Consejo Menor de Sidon del Municipio de Cumbitara Nariño</v>
          </cell>
        </row>
        <row r="23448">
          <cell r="E23448">
            <v>152233303121</v>
          </cell>
          <cell r="F23448" t="str">
            <v>Generar acciones que garanticen el cumplimiento de la consulta previa frente a concesiones de extracción minera en el territorio colectivo del Consejo Menor de Sidon del Municipio de Cumbitara Nariño</v>
          </cell>
        </row>
        <row r="23449">
          <cell r="E23449">
            <v>152233303122</v>
          </cell>
          <cell r="F23449" t="str">
            <v>Constituir veeduría ciudadana para la verificación y seguimiento a la implementación, ejecución de lo acordado en los PDET en El Municipio de Cumbitara Nariño</v>
          </cell>
        </row>
        <row r="23450">
          <cell r="E23450">
            <v>152233303123</v>
          </cell>
          <cell r="F23450" t="str">
            <v>Gestionar ante las entidades competentes la formulación del plan de acción para implementar el del Plan de Reparación Colectiva  en el Consejo Menor de Sidon del Municipio de Cumbitara Nariño</v>
          </cell>
        </row>
        <row r="23451">
          <cell r="E23451">
            <v>152233303124</v>
          </cell>
          <cell r="F23451" t="str">
            <v>Generar  garantías de esclarecimiento de la verdad para la población del Consejo Menor de Sidon del Municipio de Cumbitara Nariño</v>
          </cell>
        </row>
        <row r="23452">
          <cell r="E23452">
            <v>152233303125</v>
          </cell>
          <cell r="F23452" t="str">
            <v>Adoptar, implementar y financiar la política pública de equidad de género del municipio de Cumbitara Nariño.</v>
          </cell>
        </row>
        <row r="23453">
          <cell r="E23453">
            <v>152233303126</v>
          </cell>
          <cell r="F23453" t="str">
            <v>Impulsar procesos de formación en políticas públicas, emprendimiento, DD.HH, liderazgo, etnias y género a la comunidad del Municipio de Cumbitara Nariño.</v>
          </cell>
        </row>
        <row r="23454">
          <cell r="E23454">
            <v>152233303127</v>
          </cell>
          <cell r="F23454" t="str">
            <v>Realizar el desminado humanitario en todo el territorio del municipio de Cumbitara Nariño</v>
          </cell>
        </row>
        <row r="23455">
          <cell r="E23455">
            <v>152233303128</v>
          </cell>
          <cell r="F23455" t="str">
            <v>Implementar Plan de retorno a las víctimas del conflicto armado, reubicación, reparación integral e indemnización en el municipio de Cumbitara Nariño.</v>
          </cell>
        </row>
        <row r="23456">
          <cell r="E23456">
            <v>152233303129</v>
          </cell>
          <cell r="F23456" t="str">
            <v>Gestionar la creación, puesta en funcionamiento, dotación y fortalecimiento de emisora comunitaria para el Consejo Menor de Sidon y compra de equipos para mejorar la cobertura de la emisora Cumbitara Estéreo del Municipio de Cumbitara Nariño</v>
          </cell>
        </row>
        <row r="23457">
          <cell r="E23457">
            <v>152233303130</v>
          </cell>
          <cell r="F23457" t="str">
            <v xml:space="preserve">Gestionar la focalización para la  priorización de la reparación integral a las víctimas del conflicto armado del municipio de Cumbitara – Nariño. </v>
          </cell>
        </row>
        <row r="23458">
          <cell r="E23458">
            <v>152233303131</v>
          </cell>
          <cell r="F23458" t="str">
            <v>Dotar los salones comunales del Municipio de Cumbitara – Nariño</v>
          </cell>
        </row>
        <row r="23459">
          <cell r="E23459">
            <v>152233303132</v>
          </cell>
          <cell r="F23459" t="str">
            <v>Realizar estudios, diseño y construcción del Centro de Memoria Histórica para El municipio de Cumbitara Nariño</v>
          </cell>
        </row>
        <row r="23460">
          <cell r="E23460">
            <v>152233303133</v>
          </cell>
          <cell r="F23460" t="str">
            <v xml:space="preserve"> Gestionar apoyo financiero para fortalecer la mesa municipal de mujeres del Municipio de Cumbitara Nariño mediante capacitaciones en liderazgo e incidencia política, resolución de conflictos y construcción de paz.</v>
          </cell>
        </row>
        <row r="23461">
          <cell r="E23461">
            <v>152233303134</v>
          </cell>
          <cell r="F23461" t="str">
            <v>Gestionar capacitaciones en emprendimiento, Derechos Humanos, recursos financieros, liderazgo, etnias y género en el municipio de Cumbitara Nariño.</v>
          </cell>
        </row>
        <row r="23462">
          <cell r="E23462">
            <v>152233303135</v>
          </cell>
          <cell r="F23462" t="str">
            <v>Gestionar ante las entidades competentes la implementación de mecanismos para la reparación individual de la comunidad perteneciente al Consejo Menor de Sidón del Municipio de Cumbitara – Nariño.</v>
          </cell>
        </row>
        <row r="23463">
          <cell r="E23463">
            <v>152233303136</v>
          </cell>
          <cell r="F23463" t="str">
            <v>Generar mecanismos efectivos de participación del Consejo Menor de Sidón del Municipio de Cumbitara Nariño en los espacios institucionales del nivel local, regional y nacional.</v>
          </cell>
        </row>
        <row r="23464">
          <cell r="E23464">
            <v>152233303137</v>
          </cell>
          <cell r="F23464" t="str">
            <v>Realizar estudios, diseños y construcción de la casa de justicia en El Municipio de Cumbitara Nariño</v>
          </cell>
        </row>
        <row r="23465">
          <cell r="E23465">
            <v>152233303138</v>
          </cell>
          <cell r="F23465" t="str">
            <v xml:space="preserve">Prevenir el reclutamiento de NNA en El Municipio de Cumbitara Nariño </v>
          </cell>
        </row>
        <row r="23466">
          <cell r="E23466">
            <v>152233303139</v>
          </cell>
          <cell r="F23466" t="str">
            <v>Realizar jornadas de atención para la declaración de hechos victimizantes en el municipio de Cumbitara Nariño, con acompañamiento del ministerio público, autoridades nacionales, departamentales y municipales</v>
          </cell>
        </row>
        <row r="23467">
          <cell r="E23467">
            <v>152233303140</v>
          </cell>
          <cell r="F23467" t="str">
            <v>Realizar obras de mejoramiento de salones comunales presentes en el sector rural del Municipio de Cumbitara Nariño</v>
          </cell>
        </row>
        <row r="23468">
          <cell r="E23468">
            <v>152256299025</v>
          </cell>
          <cell r="F23468" t="str">
            <v>Promover el fortalecimiento  de  la emisora comunitaria del Municipio de El Rosario Nariño</v>
          </cell>
        </row>
        <row r="23469">
          <cell r="E23469">
            <v>152256299035</v>
          </cell>
          <cell r="F23469" t="str">
            <v>Gestionar ante las entidades competentes la declaración de patrimonio histórico municipal las ruinas arqueológicas ubicadas  en la Vereda La Esperanza, Municipio de El Rosario Nariño.</v>
          </cell>
        </row>
        <row r="23470">
          <cell r="E23470">
            <v>152256299050</v>
          </cell>
          <cell r="F23470" t="str">
            <v xml:space="preserve">Gestionar la realización de un encuentro anual para las víctimas del conflicto armado del Municipio de El Rosario Nariño, que propicie la convivencia y la reconciliación. </v>
          </cell>
        </row>
        <row r="23471">
          <cell r="E23471">
            <v>152256299056</v>
          </cell>
          <cell r="F23471" t="str">
            <v>Realizar estudios, diseños, construcción y dotación de salones comunales para las veredas del Municipio de El Rosario Nariño, como escenarios de convivencia y reconciliación.</v>
          </cell>
        </row>
        <row r="23472">
          <cell r="E23472">
            <v>152256299193</v>
          </cell>
          <cell r="F23472" t="str">
            <v>Gestionar la creación de la escuela de liderazgo en El Municipio de El Rosario Nariño, que promueva la sana convivencia y la reconciliación</v>
          </cell>
        </row>
        <row r="23473">
          <cell r="E23473">
            <v>152256299967</v>
          </cell>
          <cell r="F23473" t="str">
            <v>Acompañar e implementar de manera efectiva de las garantías de protección para líderes, liderezas  e integrantes de la mesa municipal de victimas del Municipio de El Rosario Nariño.</v>
          </cell>
        </row>
        <row r="23474">
          <cell r="E23474">
            <v>152256299968</v>
          </cell>
          <cell r="F23474" t="str">
            <v>Capacitar a representantes de las 35 Juntas de Acción Comunal del sector rural del Municipio de El Rosario Nariño en Capacidades Organizativas</v>
          </cell>
        </row>
        <row r="23475">
          <cell r="E23475">
            <v>152256299969</v>
          </cell>
          <cell r="F23475" t="str">
            <v>Implementar  Conversatorios “Pedagogías para la Paz” en El Municipio de El Rosario Nariño.</v>
          </cell>
        </row>
        <row r="23476">
          <cell r="E23476">
            <v>152256299970</v>
          </cell>
          <cell r="F23476" t="str">
            <v xml:space="preserve"> Fortalecer los liderazgos rurales con enfoque de género, mediante foros radiales y campañas educativas procesos de liderazgos femeninos, enfatizando en la difusión de los DD.HH en El Municipio de El Rosario Nariño.</v>
          </cell>
        </row>
        <row r="23477">
          <cell r="E23477">
            <v>152256299971</v>
          </cell>
          <cell r="F23477" t="str">
            <v>Fortalecimiento y dotación a la Defensa Civil del Municipio de El Rosario – Nariño.</v>
          </cell>
        </row>
        <row r="23478">
          <cell r="E23478">
            <v>152256299972</v>
          </cell>
          <cell r="F23478" t="str">
            <v>Implementar jornadas de Convivencia e integración ciudadana para los cinco corregimientos del Municipio de El Rosario Nariño.</v>
          </cell>
        </row>
        <row r="23479">
          <cell r="E23479">
            <v>152256299973</v>
          </cell>
          <cell r="F23479" t="str">
            <v>Adoptar y socializar la ruta para el esclarecimiento de la verdad para las víctimas del conflicto armado del Municipio de El Rosario Nariño.</v>
          </cell>
        </row>
        <row r="23480">
          <cell r="E23480">
            <v>152256299974</v>
          </cell>
          <cell r="F23480" t="str">
            <v>Apoyar la recuperación de las mingas comunitarias para las 36 veredas del Municipio de El Rosario - Nariño.</v>
          </cell>
        </row>
        <row r="23481">
          <cell r="E23481">
            <v>152256299975</v>
          </cell>
          <cell r="F23481" t="str">
            <v>Gestionar ferias de servicio para la atención a víctimas del conflicto armado del Municipio de El Rosario Nariño.</v>
          </cell>
        </row>
        <row r="23482">
          <cell r="E23482">
            <v>152256299976</v>
          </cell>
          <cell r="F23482" t="str">
            <v>Estudios, diseños y construcción del centro de memoria histórica en El Municipio de El Rosario Nariño</v>
          </cell>
        </row>
        <row r="23483">
          <cell r="E23483">
            <v>152256299977</v>
          </cell>
          <cell r="F23483" t="str">
            <v>Gestionar ante la Alcaldía Municipal la creación de inspecciones  en los Corregimientos de Esmeraldas, La Sierra, El Rincón y Martín Perez del Municipio de El Rosario Nariño</v>
          </cell>
        </row>
        <row r="23484">
          <cell r="E23484">
            <v>152256299978</v>
          </cell>
          <cell r="F23484" t="str">
            <v>Diseñar, implementar y fortalecer programa de sensibilización sobre roles, estereotipos de género, nuevas masculinidades y  empoderamiento  femenino en el Municipio de Rosario - Nariño.</v>
          </cell>
        </row>
        <row r="23485">
          <cell r="E23485">
            <v>152256299979</v>
          </cell>
          <cell r="F23485" t="str">
            <v>Estudios, diseños y construcción de la casa de apoyo a la mujer en El Municipio de El Rosario Nariño.</v>
          </cell>
        </row>
        <row r="23486">
          <cell r="E23486">
            <v>152256299980</v>
          </cell>
          <cell r="F23486" t="str">
            <v>Conformar y fortalecer veedurías ciudadanas para hacerle seguimiento a los proyectos  estratégicos municipales y compromisos PDET que se están ejecutando en El Municipio de El Rosario Nariño.</v>
          </cell>
        </row>
        <row r="23487">
          <cell r="E23487">
            <v>152256299981</v>
          </cell>
          <cell r="F23487" t="str">
            <v>Articulación ART – UARIV - Mesa Municipal de Victimas en procesos de acompañamiento y verificación de cumplimento de compromisos  PDET con las victimas del Municipio de El Rosario Nariño</v>
          </cell>
        </row>
        <row r="23488">
          <cell r="E23488">
            <v>152256299982</v>
          </cell>
          <cell r="F23488" t="str">
            <v xml:space="preserve">Formular e implementar estrategias publicitarias para la sana convivencia y construcción de paz con enfoque de genero  </v>
          </cell>
        </row>
        <row r="23489">
          <cell r="E23489">
            <v>152405298999</v>
          </cell>
          <cell r="F23489" t="str">
            <v>Acompañar el proceso para el reconocimiento de las guardias cimarronas en el municipio de Leiva, Nariño,  con fundamento en la ley 70 de 1993, previa reglamentación de sus capitulo 5, 6 y 7</v>
          </cell>
        </row>
        <row r="23490">
          <cell r="E23490">
            <v>152405299027</v>
          </cell>
          <cell r="F23490" t="str">
            <v>Acompañar ante la institucionalidad competente de la mano con el Ministerio de Interior,  el fortalecimiento de las organizaciones campesinas del municipio de Leiva, Nariño, para la gestión de la seguridad en sus territorios en el marco del Decreto 660 de 2018.</v>
          </cell>
        </row>
        <row r="23491">
          <cell r="E23491">
            <v>152405299036</v>
          </cell>
          <cell r="F23491" t="str">
            <v>Acompañar ante la institucionalidad competente,  el proceso liderado  por las organizaciones campesinas, para su reconocimiento  como sujeto de derechos, que promueva la reconciliación y la convivencia pacífica en municipio de Leiva Nariño</v>
          </cell>
        </row>
        <row r="23492">
          <cell r="E23492">
            <v>152405299096</v>
          </cell>
          <cell r="F23492" t="str">
            <v>Fortalecer la emisora comunitaria “Proyección Estéreo”, regular su funcionamiento y expandir su cobertura a la zona rural del Municipio de Leiva Nariño</v>
          </cell>
        </row>
        <row r="23493">
          <cell r="E23493">
            <v>152405299105</v>
          </cell>
          <cell r="F23493" t="str">
            <v xml:space="preserve">Gestionar el fortalecimiento,  la dotación de equipos e infraestructura a los organismos de socorro Cruz roja, defensa Civil y Cuerpo de Bomberos del municipio de Leiva  </v>
          </cell>
        </row>
        <row r="23494">
          <cell r="E23494">
            <v>152405299114</v>
          </cell>
          <cell r="F23494" t="str">
            <v xml:space="preserve">Realizar estudios, diseños y la construcción de un centro de integración ciudadana en el consejo comunitario Sachamates del Municipio de Leiva Nariño. </v>
          </cell>
        </row>
        <row r="23495">
          <cell r="E23495">
            <v>152405300125</v>
          </cell>
          <cell r="F23495" t="str">
            <v>Promover la participación del consejo comunitario Sachamates en la elaboración de los diferentes planes de desarrollo a nivel municipal en Leiva Nariño.</v>
          </cell>
        </row>
        <row r="23496">
          <cell r="E23496">
            <v>152405300126</v>
          </cell>
          <cell r="F23496" t="str">
            <v xml:space="preserve">Facilitar y articular acciones con la Unidad de Victimas para la reparación individual y colectiva a las victimas del conflicto armado en el consejo comunitario sachamates y  campesinos con enfoque diferencial del Municipio de Leiva Nariño. </v>
          </cell>
        </row>
        <row r="23497">
          <cell r="E23497">
            <v>152405300127</v>
          </cell>
          <cell r="F23497" t="str">
            <v xml:space="preserve"> Implementar un proceso de formación y socialización sobre la ley 70 /93, decretos ley, autos y sentencias con las Juntas de Acción Comunal - JAC-  y el Consejo Menor de Sachamates en el Municipio de Leiva Nariño.</v>
          </cell>
        </row>
        <row r="23498">
          <cell r="E23498">
            <v>152405300128</v>
          </cell>
          <cell r="F23498" t="str">
            <v>Implementar la escuela de paz, para la formación de líderes y lideresas en el Municipio de Leiva Nariño</v>
          </cell>
        </row>
        <row r="23499">
          <cell r="E23499">
            <v>152405300129</v>
          </cell>
          <cell r="F23499" t="str">
            <v>Facilitar y articular acciones con la Unidad de Victimas el proceso de reparación integral y efectiva de las víctimas del conflicto armado en el Municipio de Leiva Nariño</v>
          </cell>
        </row>
        <row r="23500">
          <cell r="E23500">
            <v>152405300130</v>
          </cell>
          <cell r="F23500" t="str">
            <v xml:space="preserve">Facilitar y apoyar el proceso de retorno y reubicación de las personas o familias del consejo (menor) comunitario Sachamates, campesinos y demás población del municipio de Leiva, Nariño.  </v>
          </cell>
        </row>
        <row r="23501">
          <cell r="E23501">
            <v>152405300131</v>
          </cell>
          <cell r="F23501" t="str">
            <v>Generar espacios autónomos para rescatar la cultura propia y el saber ancestral en el consejo comunitario Sachamates en el Municipio de Leiva Nariño.</v>
          </cell>
        </row>
        <row r="23502">
          <cell r="E23502">
            <v>152405300132</v>
          </cell>
          <cell r="F23502" t="str">
            <v>Realizar estudios, diseños y la construcción e implementación de un centro de Memoria Histórica en el Municipio de Leiva Nariño.</v>
          </cell>
        </row>
        <row r="23503">
          <cell r="E23503">
            <v>152405300133</v>
          </cell>
          <cell r="F23503" t="str">
            <v>Gestionar la realización de un censo en las veredas del consejo comunitario menor de Sanchamates  en el municipio Leiva Nariño.</v>
          </cell>
        </row>
        <row r="23504">
          <cell r="E23504">
            <v>152405300134</v>
          </cell>
          <cell r="F23504" t="str">
            <v xml:space="preserve">Promover el cumplimiento y la efectivida de la consulta previa en el consejo comunitario de Sachamates del Municipio de Leiva Nariño. </v>
          </cell>
        </row>
        <row r="23505">
          <cell r="E23505">
            <v>152405300135</v>
          </cell>
          <cell r="F23505" t="str">
            <v xml:space="preserve">Realizar estudios, diseños y construcción de una casa de gobierno en la cabecera del consejo comunitario Sachamates del municipio de Leiva, Nariño.   </v>
          </cell>
        </row>
        <row r="23506">
          <cell r="E23506">
            <v>152405300136</v>
          </cell>
          <cell r="F23506" t="str">
            <v>Realizar estudios, diseños y la construcción de salones Múltiples en los centros poblados corregimentales para promover la reconciliación la paz y la convivencia de la población rural del municipio de Leiva, Nariño.</v>
          </cell>
        </row>
        <row r="23507">
          <cell r="E23507">
            <v>152405300137</v>
          </cell>
          <cell r="F23507" t="str">
            <v>Realizar estudios, diseños y la construcción y dotación de salones comunitarios en la zona rural del municipio de Leiva Nariño</v>
          </cell>
        </row>
        <row r="23508">
          <cell r="E23508">
            <v>152405300138</v>
          </cell>
          <cell r="F23508" t="str">
            <v>Diseñar e implementar un programa en formación política para el empoderamiento de la mujer de la zona rural del Municipio de Leiva Nariño</v>
          </cell>
        </row>
        <row r="23509">
          <cell r="E23509">
            <v>152405300139</v>
          </cell>
          <cell r="F23509" t="str">
            <v>Apoyar el fortalecimiento político y organizativo del consejo comunitario Sachamates, para garantizar la pervivencia del proceso comunitario en las comunidades negras del Municipio de Leiva Nariño.</v>
          </cell>
        </row>
        <row r="23510">
          <cell r="E23510">
            <v>152405300140</v>
          </cell>
          <cell r="F23510" t="str">
            <v xml:space="preserve">Fortalecer la mesa municipal de victimas del Municipio de Leiva Nariño. </v>
          </cell>
        </row>
        <row r="23511">
          <cell r="E23511">
            <v>152405300141</v>
          </cell>
          <cell r="F23511" t="str">
            <v>Fortalecer las organizaciones sociales, comunitarias, mujeres, jóvenes y victimas del municipio de Leiva, Nariño.</v>
          </cell>
        </row>
        <row r="23512">
          <cell r="E23512">
            <v>152405300142</v>
          </cell>
          <cell r="F23512" t="str">
            <v xml:space="preserve">Diseñar una estrategia comunitaria de seguimiento y control a los planes de reparación colectiva y retorno en el Municipio de Leiva Nariño. </v>
          </cell>
        </row>
        <row r="23513">
          <cell r="E23513">
            <v>152405300143</v>
          </cell>
          <cell r="F23513" t="str">
            <v xml:space="preserve">Implementar un programa de atención psicosocial para víctimas del conflicto armado, bajo la coordinación y dirección  de la Unidad Para las Victimas en el municipio de Leiva Nariño.  </v>
          </cell>
        </row>
        <row r="23514">
          <cell r="E23514">
            <v>152405300144</v>
          </cell>
          <cell r="F23514" t="str">
            <v xml:space="preserve">Gestionar la implementación de la ruta para la protección de lideres y liderasas con medidas efectivas para el ejercicio de su liderazgo en el consejo comunitario Sachamates municipio de Leiva, Nariño </v>
          </cell>
        </row>
        <row r="23515">
          <cell r="E23515">
            <v>152405300145</v>
          </cell>
          <cell r="F23515" t="str">
            <v>Fortalecer e impulsar a las organizaciones sociales para la ejecución de proyectos en el Municipio de Leiva Nariño</v>
          </cell>
        </row>
        <row r="23516">
          <cell r="E23516">
            <v>152405300146</v>
          </cell>
          <cell r="F23516" t="str">
            <v>Facilitar la continuidad de los PDET como instrumento de planeación y gestión para la trasformación del territorio como mecanismo de paz y reconciliación en el Municipio de Leiva Nariño.</v>
          </cell>
        </row>
        <row r="23517">
          <cell r="E23517">
            <v>152418301993</v>
          </cell>
          <cell r="F23517" t="str">
            <v>Realizar estudios, diseños, construcción y dotación  de la Casa de la Mujer, como estrategia de construcción de paz en el Municipio de Los Andes Nariño.</v>
          </cell>
        </row>
        <row r="23518">
          <cell r="E23518">
            <v>152418302013</v>
          </cell>
          <cell r="F23518" t="str">
            <v>Realizar estudios, diseños, construcción y dotación de un Albergue Transitorio para menores infractores en el Municipio de Los Andes Nariño; que propicie la sana convivencia y la reconciliación.</v>
          </cell>
        </row>
        <row r="23519">
          <cell r="E23519">
            <v>152418302075</v>
          </cell>
          <cell r="F23519" t="str">
            <v xml:space="preserve">Realizar estudios, diseños, construcción y dotación de salones de uso múltiple en el Municipio de Andes Nariño, que propicien espacios de convivencia y reconciliación. </v>
          </cell>
        </row>
        <row r="23520">
          <cell r="E23520">
            <v>152418302142</v>
          </cell>
          <cell r="F23520" t="str">
            <v>Realizar estudios, diseños, construcción y dotación de la Casa de la Justicia en el Municipio de Los Andes, Nariño.</v>
          </cell>
        </row>
        <row r="23521">
          <cell r="E23521">
            <v>152418302321</v>
          </cell>
          <cell r="F23521" t="str">
            <v>Realizar estudios, diseños, construcción  y dotación de un Centro de Memoria Histórica para el Municipio de Los Andes, Nariño.</v>
          </cell>
        </row>
        <row r="23522">
          <cell r="E23522">
            <v>152418303238</v>
          </cell>
          <cell r="F23522" t="str">
            <v>Apoyar y acompañar el proceso de conformación y funcionamiento del Consejo Municipal de Paz en el Municipio de Los Andes Nariño.</v>
          </cell>
        </row>
        <row r="23523">
          <cell r="E23523">
            <v>152418303239</v>
          </cell>
          <cell r="F23523" t="str">
            <v>Crear una escuela de liderazgo para jóvenes, juntas de acción comunal, organizaciones sociales y comunidad en general en el Municipio de Los Andes Nariño</v>
          </cell>
        </row>
        <row r="23524">
          <cell r="E23524">
            <v>152418303240</v>
          </cell>
          <cell r="F23524" t="str">
            <v>Articular acciones con las entidades competentes, bajo la coordinación de la Unidad de Víctimas para garantizar  la reparación individual y colectiva de las personas afectadas por el conflicto armado en el Municipio de Los Andes Nariño.</v>
          </cell>
        </row>
        <row r="23525">
          <cell r="E23525">
            <v>152418303241</v>
          </cell>
          <cell r="F23525" t="str">
            <v xml:space="preserve">Adoptar, divulgar e implementar los protocolos para la protección de líderes sociales y defensores de derechos humanos en el Municipio de Los Andes Nariño. </v>
          </cell>
        </row>
        <row r="23526">
          <cell r="E23526">
            <v>152418303242</v>
          </cell>
          <cell r="F23526" t="str">
            <v>Realizar obras de mejoramiento para la Casa del Joven de la vereda La Travesía en el Municipio de Andes Nariño.</v>
          </cell>
        </row>
        <row r="23527">
          <cell r="E23527">
            <v>152418303243</v>
          </cell>
          <cell r="F23527" t="str">
            <v xml:space="preserve">Fortalecer el Sistema Local de Justicia y gestionar el establecimiento de una Fiscalía Local, con una Unidad Móvil de Investigación para el Municipio de Los Andes, Nariño. </v>
          </cell>
        </row>
        <row r="23528">
          <cell r="E23528">
            <v>152418303244</v>
          </cell>
          <cell r="F23528" t="str">
            <v xml:space="preserve">Dotar de equipos y mobiliarios a la Casa del Joven en el Municipio de Los Andes Nariño. </v>
          </cell>
        </row>
        <row r="23529">
          <cell r="E23529">
            <v>152418303245</v>
          </cell>
          <cell r="F23529" t="str">
            <v>Apoyar y acompañar la creación y el funcionamiento del observatorio del delito en el Municipio de Los Andes Nariño.</v>
          </cell>
        </row>
        <row r="23530">
          <cell r="E23530">
            <v>152418303246</v>
          </cell>
          <cell r="F23530" t="str">
            <v>Fortalecer los organismos de rescate como el Cuerpo de Bomberos en el municipio de Los Andes, Nariño.</v>
          </cell>
        </row>
        <row r="23531">
          <cell r="E23531">
            <v>152418303247</v>
          </cell>
          <cell r="F23531" t="str">
            <v>Apoyar, acompañar, fortalecer e implementar la política pública para las personas con capacidades diferentes en el Municipio de Los Andes, Nariño.</v>
          </cell>
        </row>
        <row r="23532">
          <cell r="E23532">
            <v>152418303248</v>
          </cell>
          <cell r="F23532" t="str">
            <v>Apoyar, acompañar, fortalecer e implementar la política pública para la "Equidad de las Mujeres Andeses" en el Municipio de Los Andes, Nariño</v>
          </cell>
        </row>
        <row r="23533">
          <cell r="E23533">
            <v>152418303249</v>
          </cell>
          <cell r="F23533" t="str">
            <v>Fortalecer, capacitar y dotar de equipos a la emisora comunitaria “La Poderosa”, para la ampliación de cobertura en el Municipio de Los Andes Nariño.</v>
          </cell>
        </row>
        <row r="23534">
          <cell r="E23534">
            <v>152540299048</v>
          </cell>
          <cell r="F23534" t="str">
            <v>Apoyar el proceso para el reconocimiento de las guardias cimarronas de los consejos menores de Santa Rosa y Sánchez, del municipio de Policarpa, Nariño, teniendo en cuenta su cosmovisión,  con fundamento en la ley 70 de 1993, previa reglamentación de sus capitulo 5, 6 y 7.</v>
          </cell>
        </row>
        <row r="23535">
          <cell r="E23535">
            <v>152540299062</v>
          </cell>
          <cell r="F23535" t="str">
            <v>Fortalecer, apoyar y dotar de equipos a la emisora comunitaria del Municipio de Policarpa, Nariño,  para su funcionamiento y la expansión de la frecuencia y sus servicios a la zona rural.</v>
          </cell>
        </row>
        <row r="23536">
          <cell r="E23536">
            <v>152540299179</v>
          </cell>
          <cell r="F23536" t="str">
            <v>Realizar estudios, diseños y la construcción de casas comunitarias de uso múltiple en las cabeceras de corregimientos del Municipio de Policarpa Nariño</v>
          </cell>
        </row>
        <row r="23537">
          <cell r="E23537">
            <v>152540299245</v>
          </cell>
          <cell r="F23537" t="str">
            <v>Acompañar ante la institucionalidad competente,  el proceso liderado  por las organizaciones campesinas, para su reconocimiento  como sujeto de derechos, que promueva la reconciliación y la convivencia pacifica en municipio de Policarpa, Nariño, de acuerdo con la sentencia STP 2028  de 2018 de la Corte Suprema de Justicia y la sentencia C-077 de 2017 de la Corte Constitucional.</v>
          </cell>
        </row>
        <row r="23538">
          <cell r="E23538">
            <v>152540300264</v>
          </cell>
          <cell r="F23538" t="str">
            <v>Implementar, hacer seguimiento y evaluación de la política pública (en construcción) de equidad de género con enfoque diferencial en el Municipio de Policarpa Nariño.</v>
          </cell>
        </row>
        <row r="23539">
          <cell r="E23539">
            <v>152540300265</v>
          </cell>
          <cell r="F23539" t="str">
            <v>Realizar estudios, diseños, construcción y dotación de tres casas de Gobierno para  los consejos menores de Santa Rosa y  Sanchez del municipio de Policarpa Nariño</v>
          </cell>
        </row>
        <row r="23540">
          <cell r="E23540">
            <v>152540300266</v>
          </cell>
          <cell r="F23540" t="str">
            <v>Formar a las comunidades de los consejos menores de Santa Rosa y Sanchez teniendo en cuenta su cosmovisión, como gestores de paz y conciliación en el municipio de Policarpa Nariño.</v>
          </cell>
        </row>
        <row r="23541">
          <cell r="E23541">
            <v>152540300267</v>
          </cell>
          <cell r="F23541" t="str">
            <v>Garantizar, apoyar y acompañar el empoderamiento de las organizaciones sociales, las Juntas de Gobierno de los consejos comunitarios e instancias de participación para la implementación, formulación y seguimiento de las políticas publicas e iniciativas comunitarias con enfoque diferencial, que aporten a la construcción de paz en el municipio de Policarpa Nariño</v>
          </cell>
        </row>
        <row r="23542">
          <cell r="E23542">
            <v>152540300268</v>
          </cell>
          <cell r="F23542" t="str">
            <v>Apoyar, articular, acompañar e implementar los planes de retorno y reubicación existentes y por formular, con enfoque étnico diferencial en el municipio de Policarpa Nariño</v>
          </cell>
        </row>
        <row r="23543">
          <cell r="E23543">
            <v>152540300269</v>
          </cell>
          <cell r="F23543" t="str">
            <v xml:space="preserve">Realizar estudios, diseños, construcción y dotación de un centro de la memoria histórica en el Municipio de Policarpa Nariño. </v>
          </cell>
        </row>
        <row r="23544">
          <cell r="E23544">
            <v>152540300270</v>
          </cell>
          <cell r="F23544" t="str">
            <v>Diseñar e implementar una estrategia para la recolección de la memoria histórica de los saberes ancestrales de las comunidades negras de los Consejos Menores de Santa Rosa y Sanchez del municipio de Policarpa Nariño</v>
          </cell>
        </row>
        <row r="23545">
          <cell r="E23545">
            <v>152540300271</v>
          </cell>
          <cell r="F23545" t="str">
            <v>Promover el cumplimiento del punto 5 del acuerdo de paz y el capitulo étnico, la ley de víctimas, los decretos étnicos y la normatividad vigente, garantizando el esclarecimiento de la verdad y la no repetición en el Municipio de Policarpa Nariño</v>
          </cell>
        </row>
        <row r="23546">
          <cell r="E23546">
            <v>152540300272</v>
          </cell>
          <cell r="F23546" t="str">
            <v>Apoyar la implementación del proyecto "POLICARPA TERRITORIO DE RECONCILIACIÓN" como una iniciativa de construcción de memoria del conflicto social y armado en el municipio de Policarpa Nariño.</v>
          </cell>
        </row>
        <row r="23547">
          <cell r="E23547">
            <v>152540300273</v>
          </cell>
          <cell r="F23547" t="str">
            <v>Articular e implementar acciones con las entidades encargadas del sistema nacional de Atención a Víctimas para la reparación individual y colectiva con enfoque diferencial, en el marco del goce efectivo de derechos para las víctimas del Municipio de Policarpa Nariño</v>
          </cell>
        </row>
        <row r="23548">
          <cell r="E23548">
            <v>152540300274</v>
          </cell>
          <cell r="F23548" t="str">
            <v>Fortalecer y apoyar el Consejo territorial de paz, convivencia, reconciliación y no estigmatización del Municipio de Policarpa Nariño.</v>
          </cell>
        </row>
        <row r="23549">
          <cell r="E23549">
            <v>152540300275</v>
          </cell>
          <cell r="F23549" t="str">
            <v>Difundir y velar por el cumplimiento de la ruta de la consulta previa por parte de las entidades competentes en el territorio colectivo de COPDICONC en el Municipio de Policarpa Nariño</v>
          </cell>
        </row>
        <row r="23550">
          <cell r="E23550">
            <v>152540300276</v>
          </cell>
          <cell r="F23550" t="str">
            <v xml:space="preserve">Promover la articulación de acciones entre el Gobierno Nacional, Departamental y Municipal para el fortalecimiento institucional en el Municipio de Policarpa Nariño.  </v>
          </cell>
        </row>
        <row r="23551">
          <cell r="E23551">
            <v>152540300277</v>
          </cell>
          <cell r="F23551" t="str">
            <v>Apoyar la implementación del reglamento interno del consejo Mayor COPDICOCN en el municipio de policarpa Nariño</v>
          </cell>
        </row>
        <row r="23552">
          <cell r="E23552">
            <v>152540300278</v>
          </cell>
          <cell r="F23552" t="str">
            <v>Apoyar y acompañar la reglamentación y socialización de los capítulos y artículos sin reglamentar de la ley 70/93, en el municipio de Policarpa Nariño.</v>
          </cell>
        </row>
        <row r="23553">
          <cell r="E23553">
            <v>152540300279</v>
          </cell>
          <cell r="F23553" t="str">
            <v>Fortalecer, apoyar y acompañar a las organizaciones sociales, Justas de Gobierno de los Consejos Comunitarios y la comunidad, en mecanismos de control social, para la formulación y ejecución de acciones de interés público en el municipio de Policarpa Nariño.</v>
          </cell>
        </row>
        <row r="23554">
          <cell r="E23554">
            <v>152540300280</v>
          </cell>
          <cell r="F23554" t="str">
            <v>Articular e implementar con las entidades locales, departamentales y nacionales la caracterización de la población víctima del municipio de Policarpa Nariño</v>
          </cell>
        </row>
        <row r="23555">
          <cell r="E23555">
            <v>152540300281</v>
          </cell>
          <cell r="F23555" t="str">
            <v>Realizar campañas para la divulgación de la cultura de la legalidad en las comunidades campesinas y los consejos menores de Sanchez y santa Rosa en el municipio de Policarpa Nariño.</v>
          </cell>
        </row>
        <row r="23556">
          <cell r="E23556">
            <v>152540300282</v>
          </cell>
          <cell r="F23556" t="str">
            <v>Acompañar y articular la gestión con la Registraduría Nacional para la realización de una jornada de identificación en los consejos menores de Sanchez y santa Rosa en el municipio de Policarpa Nariño</v>
          </cell>
        </row>
        <row r="23557">
          <cell r="E23557">
            <v>152540300283</v>
          </cell>
          <cell r="F23557" t="str">
            <v>Concertar ante la autoridad municipal la distribución de los recursos de compensación predial del territorio colectivo de COPIDICONC en el municipio de Policarpa Nariño</v>
          </cell>
        </row>
        <row r="23558">
          <cell r="E23558">
            <v>152540300284</v>
          </cell>
          <cell r="F23558" t="str">
            <v>Apoyar y acomapañr el proceso de creación y funcionamiento de los comités de derechos humanos, conciliación y paz con enfoque étnico diferencial,  en los Consejos Comunitarios, Comunidades campesinos y Juntas de Acción Comunal del Municipio de Policarpa Nariño.</v>
          </cell>
        </row>
        <row r="23559">
          <cell r="E23559">
            <v>152540300285</v>
          </cell>
          <cell r="F23559" t="str">
            <v>Adoptar, contextualizar, divulgar e implementar las rutas de protección a líderes y lideresas sociales defensores de derechos humanos de los  consejos comunitarios, campesinos y comunidad en general del municipio de Policarpa Nariño</v>
          </cell>
        </row>
        <row r="23560">
          <cell r="E23560">
            <v>1052079289355</v>
          </cell>
          <cell r="F23560" t="str">
            <v>Dotar de equipos de comunicación e implementos de identificación a la guardia indígena del Pueblo Awá, Municipio de Barbacoas, departamento de Nariño.</v>
          </cell>
        </row>
        <row r="23561">
          <cell r="E23561">
            <v>1052079289893</v>
          </cell>
          <cell r="F23561" t="str">
            <v>Articular acciones con la Unidad de Víctimas para la reparación individual y colectiva de las personas afectadas por el conflicto armado en el Municipio de Barbacoas, departamento de Nariño.</v>
          </cell>
        </row>
        <row r="23562">
          <cell r="E23562">
            <v>1052079289900</v>
          </cell>
          <cell r="F23562" t="str">
            <v>Crear e implementar una Escuela de Formación Política y de liderazgo con enfoque étnico, cultural y de género para  la población del Municipio de Barbacoas, departamento de Nariño.</v>
          </cell>
        </row>
        <row r="23563">
          <cell r="E23563">
            <v>1052079289910</v>
          </cell>
          <cell r="F23563" t="str">
            <v>Crear, dotar y poner en funcionamiento una emisora comunitaria con cobertura municipal para los Consejos Comunitarios y comunidades de Asojuntas vía al mar del Municipio de Barbacoas, departamento de Nariño.</v>
          </cell>
        </row>
        <row r="23564">
          <cell r="E23564">
            <v>1052079289916</v>
          </cell>
          <cell r="F23564" t="str">
            <v>Diseñar e implementar estrategias pedagógicas para la socialización de los reglamentos internos de los Consejos Comunitarios, Cabildos Indígenas y de la Asojunta del Municipio de Barbacoas, Nariño</v>
          </cell>
        </row>
        <row r="23565">
          <cell r="E23565">
            <v>1052079289918</v>
          </cell>
          <cell r="F23565" t="str">
            <v>Diseñar e implementar estrategias, dirigidas a prevenir el reclutamiento y utilización de niños, niñas y adolescentes en el Municipio de Barbacoas - Nariño.</v>
          </cell>
        </row>
        <row r="23566">
          <cell r="E23566">
            <v>1052079289925</v>
          </cell>
          <cell r="F23566" t="str">
            <v>Diseñar e implementar un programa para el rescate de los saberes ancestrales, tradicionales y culturales de las comunidades negras, indígenas y campesinas del Municipio de Barbacoas, Nariño.</v>
          </cell>
        </row>
        <row r="23567">
          <cell r="E23567">
            <v>1052079289963</v>
          </cell>
          <cell r="F23567" t="str">
            <v>Dotar de equipos y mobiliario a los Salones Comunales o Casas de Gobierno del Municipio de Barbacoas, departamento de Nariño.</v>
          </cell>
        </row>
        <row r="23568">
          <cell r="E23568">
            <v>1052079289971</v>
          </cell>
          <cell r="F23568" t="str">
            <v>Gestionar ante el Ministerio de Defensa, el fortalecimiento del pie de fuerza pública en las vías de acceso al Municipio de Barbacoas, departamento de Nariño.</v>
          </cell>
        </row>
        <row r="23569">
          <cell r="E23569">
            <v>1052079289977</v>
          </cell>
          <cell r="F23569" t="str">
            <v>Dotar y gestionar ante el Ministerio de Tecnologías de la Información y las Comunicaciones la licencia de concesión de las emisoras comunitarias de las comunidades indígenas del Municipio de Barbacoas, Nariño.</v>
          </cell>
        </row>
        <row r="23570">
          <cell r="E23570">
            <v>1052079290149</v>
          </cell>
          <cell r="F23570" t="str">
            <v>Promover y apoyar el fortalecimiento organizativo de la Población LGTBI en el Municipio de Barbacoas, departamento de Nariño.</v>
          </cell>
        </row>
        <row r="23571">
          <cell r="E23571">
            <v>1052079290155</v>
          </cell>
          <cell r="F23571" t="str">
            <v>Promover y apoyar el fortalecimiento organizativo de las mujeres de la zona urbana y rural del Municipio de Barbacoas, departamento de Nariño.</v>
          </cell>
        </row>
        <row r="23572">
          <cell r="E23572">
            <v>1052079290160</v>
          </cell>
          <cell r="F23572" t="str">
            <v>Implementar como medida de satisfacción, la Reparación Simbólica de las víctimas del Conflicto armado a través de la construcción de un Centro de Memoria Histórica en el Municipio de Barbacoas, departamento de Nariño.</v>
          </cell>
        </row>
        <row r="23573">
          <cell r="E23573">
            <v>1052079290169</v>
          </cell>
          <cell r="F23573" t="str">
            <v>Realizar Estudios, diseños y construcción de un Centro de Atención Integral para Mujeres víctimas de violencia basada en género, Municipio de Barbacoas, Departamento de Nariño</v>
          </cell>
        </row>
        <row r="23574">
          <cell r="E23574">
            <v>1052079290179</v>
          </cell>
          <cell r="F23574" t="str">
            <v>Fortalecer a la Personería Municipal del Municipio de Barbacoas, departamento de Nariño, a través procesos de formación.</v>
          </cell>
        </row>
        <row r="23575">
          <cell r="E23575">
            <v>1052079290186</v>
          </cell>
          <cell r="F23575" t="str">
            <v>Gestionar ante las entidades competentes, la creación de una oficina y la designación de funcionarios de la Unidad Nacional de Victimas para la Atención Integral a Víctimas del Conflicto Armado en el Municipio de Barbacoas departamento de Nariño.</v>
          </cell>
        </row>
        <row r="23576">
          <cell r="E23576">
            <v>1052079290191</v>
          </cell>
          <cell r="F23576" t="str">
            <v>Adoptar e implementar la Política Pública Nacional de Equidad de Género en el Municipio de Barbacoas, departamento de Nariño.</v>
          </cell>
        </row>
        <row r="23577">
          <cell r="E23577">
            <v>1052079290206</v>
          </cell>
          <cell r="F23577" t="str">
            <v>Gestionar ante la registraduría municipal y departamental, la instalación de mesas de votación en los Resguardos Indígenas  - Pueblo Awa del Municipio de Barbacoas, departamento de Nariño.</v>
          </cell>
        </row>
        <row r="23578">
          <cell r="E23578">
            <v>1052079290216</v>
          </cell>
          <cell r="F23578" t="str">
            <v>Realizar estudios, diseños y construcción de Salones Comunales o Casas de Gobierno en el Municipio de Barbacoas, departamento de Nariño.</v>
          </cell>
        </row>
        <row r="23579">
          <cell r="E23579">
            <v>1052079290460</v>
          </cell>
          <cell r="F23579" t="str">
            <v>Fortalecer el control territorial y gobierno propio de los Consejos Comunitarios del Municipio de Barbacoas – Nariño, a través de la conformación de la guardia cimarrona.</v>
          </cell>
        </row>
        <row r="23580">
          <cell r="E23580">
            <v>1052079290462</v>
          </cell>
          <cell r="F23580" t="str">
            <v>Fortalecer el sistema de justica propia afro e indígena de las comunidades negras e indígenas del Municipio de Barbacoas, departamento de Nariño.</v>
          </cell>
        </row>
        <row r="23581">
          <cell r="E23581">
            <v>1052079290479</v>
          </cell>
          <cell r="F23581" t="str">
            <v>Diseñar y crear espacios de inclusión y participación enfoque étnico, territorial y de género dirigido a las personas en situación de discapacidad, en el cual se realice restablecimiento de derechos y se ejerza la participación ciudadana en el Municipio de Barbacoas, departamento de Nariño.</v>
          </cell>
        </row>
        <row r="23582">
          <cell r="E23582">
            <v>1052079290490</v>
          </cell>
          <cell r="F23582" t="str">
            <v>Realizar caracterización y diagnóstico para determinar la población LGTBI y su situación actual de en el Municipio de Barbacoas, departamento de Nariño.</v>
          </cell>
        </row>
        <row r="23583">
          <cell r="E23583">
            <v>1052079290502</v>
          </cell>
          <cell r="F23583" t="str">
            <v>Diseñar e implementar campañas para la no discriminación y no estigmatización de la Población LGTBI en el Municipio de Barbacoas, departamento de Nariño.</v>
          </cell>
        </row>
        <row r="23584">
          <cell r="E23584">
            <v>1052250264563</v>
          </cell>
          <cell r="F23584" t="str">
            <v>Implementar las medidas pertinentes de protección por parte UNP o la entidad competente a líderes y lideresas defensores de los derechos humanos.</v>
          </cell>
        </row>
        <row r="23585">
          <cell r="E23585">
            <v>1052250264566</v>
          </cell>
          <cell r="F23585" t="str">
            <v>Fortalecer la emisora comunitaria de El Charco y promover la creación de la emisora comunitaria del Consejo Menor Desplayado y del Resguardo Integrado y fortalecer la emisora de El Charco, Nariño.</v>
          </cell>
        </row>
        <row r="23586">
          <cell r="E23586">
            <v>1052250264568</v>
          </cell>
          <cell r="F23586" t="str">
            <v>Fortalecer la emisora comunitaria de El Charco, Nariño para que promueva las prácticas culturales, ancestrales, y espirituales, con programas de paz y memoria histórica.</v>
          </cell>
        </row>
        <row r="23587">
          <cell r="E23587">
            <v>1052250264574</v>
          </cell>
          <cell r="F23587" t="str">
            <v>Promover jornadas de convivencia, integración y reconciliación que permitan encuentros culturales entre indígenas y afros para el intercambio de saberes y la recuperación de sus tradiciones en el municipio de El Charco, Nariño</v>
          </cell>
        </row>
        <row r="23588">
          <cell r="E23588">
            <v>1052250264577</v>
          </cell>
          <cell r="F23588" t="str">
            <v>Implementar una estrategia de capacitación integral para el fortalecimiento de líderes y lideresas de los consejos comunitarios y resguardos indígenas del municipio de El Charco, Nariño.</v>
          </cell>
        </row>
        <row r="23589">
          <cell r="E23589">
            <v>1052250264579</v>
          </cell>
          <cell r="F23589" t="str">
            <v xml:space="preserve">Promover la creación de una escuela de liderazgo para líderes y lideresas sociales y miembros de Juntas de Acción Comunal del municipio de El Charco, Nariño. </v>
          </cell>
        </row>
        <row r="23590">
          <cell r="E23590">
            <v>1052250264582</v>
          </cell>
          <cell r="F23590" t="str">
            <v>Promover una estrategia integral que permita la reconstrucción de la memoria histórica de lo que pasó en las veredas del municipio de EL Charco, Nariño</v>
          </cell>
        </row>
        <row r="23591">
          <cell r="E23591">
            <v>1052250264584</v>
          </cell>
          <cell r="F23591" t="str">
            <v>Priorizar las veredas del municipio de El Charco, Nariño para la implementación de las acciones de búsqueda a personas desaparecidas por parte de la Unidad de Atención a Búsqueda de Personas dadas por Desaparecidas.</v>
          </cell>
        </row>
        <row r="23592">
          <cell r="E23592">
            <v>1052250264610</v>
          </cell>
          <cell r="F23592" t="str">
            <v>Fortalecimiento a las autoridades propias de los Consejos Comunitarios y a la actualización e implementación de los planes de etnodesarrollo del municipio de El Charco, Nariño</v>
          </cell>
        </row>
        <row r="23593">
          <cell r="E23593">
            <v>1052250264614</v>
          </cell>
          <cell r="F23593" t="str">
            <v xml:space="preserve">Fortalecer los mecanismos de justicia propia de las comunidades étnicas de El Charco, Nariño.  </v>
          </cell>
        </row>
        <row r="23594">
          <cell r="E23594">
            <v>1052250264622</v>
          </cell>
          <cell r="F23594" t="str">
            <v>Fortalecimiento a las autoridades propias y actualización e implementación de los Planes de Vida y Salvaguarda de las comunidades indígenas del municipio de EL Charco, Nariño</v>
          </cell>
        </row>
        <row r="23595">
          <cell r="E23595">
            <v>1052250264626</v>
          </cell>
          <cell r="F23595" t="str">
            <v xml:space="preserve">Promover la creación de centros multifuncionales autónomos en el marco del fortalecimiento a los Consejos Comunitarios del municipio de El Charco, Nariño. </v>
          </cell>
        </row>
        <row r="23596">
          <cell r="E23596">
            <v>1052250264646</v>
          </cell>
          <cell r="F23596" t="str">
            <v>Promover la construcción y dotación del centro carcelario y penitenciario para garantizar el acceso a la justicia de la subregión Sanquianga en el municipio de El Charco, Nariño</v>
          </cell>
        </row>
        <row r="23597">
          <cell r="E23597">
            <v>1052250264653</v>
          </cell>
          <cell r="F23597" t="str">
            <v>Promover el diálogo previo con las comunidades indígenas para la erradicación de cultivos de uso ilícito en el municipio de El Charco, Nariño.</v>
          </cell>
        </row>
        <row r="23598">
          <cell r="E23598">
            <v>1052250264654</v>
          </cell>
          <cell r="F23598" t="str">
            <v>Implementar los planes de retorno o reubicación de acuerdo a lo previsto en la ley 1448 de 2011 y sus decretos étnicos en el municipio de El Charco, Nariño.</v>
          </cell>
        </row>
        <row r="23599">
          <cell r="E23599">
            <v>1052250264657</v>
          </cell>
          <cell r="F23599" t="str">
            <v xml:space="preserve">Implementar un programa de fortalecimiento para las organizaciones de base del municipio de El Charco, Nariño. </v>
          </cell>
        </row>
        <row r="23600">
          <cell r="E23600">
            <v>1052250264663</v>
          </cell>
          <cell r="F23600" t="str">
            <v>Promover la formulación e implementación de la política pública de equidad de género en el municipio de El Charco, Nariño para disminuir la discriminación y exclusión de la población LGTBI.</v>
          </cell>
        </row>
        <row r="23601">
          <cell r="E23601">
            <v>1052250264666</v>
          </cell>
          <cell r="F23601" t="str">
            <v>Promover la formulación e implementación de la política pública de equidad de género en el municipio de El Charco, Nariño para disminuir la discriminación y exclusión de las mujeres.</v>
          </cell>
        </row>
        <row r="23602">
          <cell r="E23602">
            <v>1052250264680</v>
          </cell>
          <cell r="F23602" t="str">
            <v xml:space="preserve">Capacitar y sensibilizar a los funcionarios y funcionarias del Sistema Nacional de Atención y Reparación a Víctimas SNARIV para mejorar la atención de las víctimas en el municipio el Charco, Nariño. </v>
          </cell>
        </row>
        <row r="23603">
          <cell r="E23603">
            <v>1052250264682</v>
          </cell>
          <cell r="F23603" t="str">
            <v>Promover iniciativas ciudadanas orientadas a la ampliación en tiempo de la ley 1448 de 2011.</v>
          </cell>
        </row>
        <row r="23604">
          <cell r="E23604">
            <v>1052250264689</v>
          </cell>
          <cell r="F23604" t="str">
            <v xml:space="preserve">Fortalecimiento y acompañamiento a las organizaciones de víctimas y la mesa municipal de víctimas de El Charco, Nariño. </v>
          </cell>
        </row>
        <row r="23605">
          <cell r="E23605">
            <v>1052250264694</v>
          </cell>
          <cell r="F23605" t="str">
            <v xml:space="preserve">Reconstrucción de la casa de encuentro cultural como un espacio autónomo de convivencia y reconocimiento de las diversas poblaciones de el Charco, Nariño. </v>
          </cell>
        </row>
        <row r="23606">
          <cell r="E23606">
            <v>1052250264699</v>
          </cell>
          <cell r="F23606" t="str">
            <v xml:space="preserve">Promover la creación de una Casa de la Justicia en el municipio de El Charco, Nariño como garantía de acceso a la justicia y promoción de la convivencia pacífica. </v>
          </cell>
        </row>
        <row r="23607">
          <cell r="E23607">
            <v>1052250264702</v>
          </cell>
          <cell r="F23607" t="str">
            <v xml:space="preserve">Implementar la estrategia de conciliadores y conciliadoras en equidad en el municipio de El Charco, Nariño. </v>
          </cell>
        </row>
        <row r="23608">
          <cell r="E23608">
            <v>1052250264715</v>
          </cell>
          <cell r="F23608" t="str">
            <v>Garantizar la implementación de medidas de atención y reparación integral a las víctimas del municipio de El Charco, Nariño.</v>
          </cell>
        </row>
        <row r="23609">
          <cell r="E23609">
            <v>1052250264725</v>
          </cell>
          <cell r="F23609" t="str">
            <v xml:space="preserve">Gestionar ante el Ministerio del Interior Dirección de Comunidades Negras el reconocimiento de la Junta del Consejo Comunitario Bajo Tapaje que se encuentran dentro de territorios que no son susceptibles de titulación colectiva en el municipio de El Charco, Nariño. </v>
          </cell>
        </row>
        <row r="23610">
          <cell r="E23610">
            <v>1052390270118</v>
          </cell>
          <cell r="F23610" t="str">
            <v>Formular, actualizar e implementar teniendo en cuenta el enfoque étnico y cultural, los planes de vida, salvaguarda y etnodesarrollo de los pueblos étnicos presentes en el Municipio de La Tola, Departamento de Nariño.</v>
          </cell>
        </row>
        <row r="23611">
          <cell r="E23611">
            <v>1052390270119</v>
          </cell>
          <cell r="F23611" t="str">
            <v>Diseñar e implementar un programa de capacitación con enfoque diferencial, étnico y de género, dirigido a la Mesa Municipal de Mujeres del Municipio de La Tola, Departamento de Nariño.</v>
          </cell>
        </row>
        <row r="23612">
          <cell r="E23612">
            <v>1052390270120</v>
          </cell>
          <cell r="F23612" t="str">
            <v>Diseñar e implementar un programa de capacitación sobre derechos étnicos y enfoque diferencial, dirigido a funcionarios públicos del Municipio de La Tola, departamento de Nariño.</v>
          </cell>
        </row>
        <row r="23613">
          <cell r="E23613">
            <v>1052390270126</v>
          </cell>
          <cell r="F23613" t="str">
            <v>Realizar estudios, diseños y construcción de un Centro para la atención integral al adulto mayor y personas con discapacidad presentes en el Municipio de la Tola, Departamento de Nariño</v>
          </cell>
        </row>
        <row r="23614">
          <cell r="E23614">
            <v>1052390270127</v>
          </cell>
          <cell r="F23614" t="str">
            <v>Realizar estudios, diseños y construcción de una  Casa Albergue de atención integral para las mujeres en la cabecera municipal para mujeres víctimas de violencia de género del Municipio de La Tola, Departamento de Nariño.</v>
          </cell>
        </row>
        <row r="23615">
          <cell r="E23615">
            <v>1052390270130</v>
          </cell>
          <cell r="F23615" t="str">
            <v>Dotar de equipos y mobiliario a la de  Casa Albergue de atención integral para la mujeres del Municipio de La Tola, departamento de Nariño</v>
          </cell>
        </row>
        <row r="23616">
          <cell r="E23616">
            <v>1052390270135</v>
          </cell>
          <cell r="F23616" t="str">
            <v>Crear y poner en funcionamiento una Escuela de Liderazgo étnico y comunitario en el Municipio de La Tola, Departamento de Nariño.</v>
          </cell>
        </row>
        <row r="23617">
          <cell r="E23617">
            <v>1052390270136</v>
          </cell>
          <cell r="F23617" t="str">
            <v>Dotar de equipos y mobiliario a la Escuela de Liderazgo étnico y comunitario en el Municipio de La Tola, Departamento de Nariño.</v>
          </cell>
        </row>
        <row r="23618">
          <cell r="E23618">
            <v>1052390270138</v>
          </cell>
          <cell r="F23618" t="str">
            <v xml:space="preserve">Crear y poner en funcionamiento una emisora comunitaria con cobertura municipal, para el Municipio de La Tola, departamento de Nariño. </v>
          </cell>
        </row>
        <row r="23619">
          <cell r="E23619">
            <v>1052390270140</v>
          </cell>
          <cell r="F23619" t="str">
            <v>Gestionar ante el Ministerio de Defensa, el fortalecimiento del pie de fuerza pública en la zona rural y urbana del Municipio de La Tola, departamento de Nariño.</v>
          </cell>
        </row>
        <row r="23620">
          <cell r="E23620">
            <v>1052390270142</v>
          </cell>
          <cell r="F23620" t="str">
            <v>Gestionar ante las autoridades competentes el diseño e implementación de una ruta de protección con enfoque territorial, a líderes, lideresas sociales y defensores de derechos humanos amenazados o en riesgo del Municipio de La Tola, departamento de Nariño</v>
          </cell>
        </row>
        <row r="23621">
          <cell r="E23621">
            <v>1052390270143</v>
          </cell>
          <cell r="F23621" t="str">
            <v>Implementar mecanismos de control social y veeduría ciudadana  para las obras de infraestructura que se desarrollen en el Municipio de La Tola, Departamento de Nariño.</v>
          </cell>
        </row>
        <row r="23622">
          <cell r="E23622">
            <v>1052390270146</v>
          </cell>
          <cell r="F23622" t="str">
            <v>Gestionar ante las autoridades competentes  el reconocimiento de los mecanismos de derecho y justicia propia de los Pueblos Indígenas en el municipio de La Tola - departamento de Nariño, a la luz del Convenio 169 de 1989 y de la Ley 21/91.</v>
          </cell>
        </row>
        <row r="23623">
          <cell r="E23623">
            <v>1052390270149</v>
          </cell>
          <cell r="F23623" t="str">
            <v>Articular acciones con las entidades competentes, bajo la coordinación de la Unidad de Víctimas para la reparación individual y colectiva de las personas afectadas por el conflicto armado en el Municipio de La Tola, departamento de Nariño.</v>
          </cell>
        </row>
        <row r="23624">
          <cell r="E23624">
            <v>1052390270151</v>
          </cell>
          <cell r="F23624" t="str">
            <v>Institucionalizar las fiestas tradiciones ancestrales y culturales de los pueblos Afro e indígenas del Municipio de La Tola, departamento de Nariño.</v>
          </cell>
        </row>
        <row r="23625">
          <cell r="E23625">
            <v>1052390270172</v>
          </cell>
          <cell r="F23625" t="str">
            <v>Diseñar e implementar estrategias pedagógicas y didácticas para la socialización de los reglamentos internos de los Consejos Comunitarios del Municipio de La Tola, Departamento de Nariño.</v>
          </cell>
        </row>
        <row r="23626">
          <cell r="E23626">
            <v>1052390270173</v>
          </cell>
          <cell r="F23626" t="str">
            <v>Realizar estudios, diseños y construcción de  5 Casas de Gobierno con enfoque étnico y territorial para los Consejos Comunitarios  La Esperanza Progreso de Campo, Progreso Río Nerete, Playas Unidas y Punta Mulatos del Municipio de La Tola, departamento de Nariño.</v>
          </cell>
        </row>
        <row r="23627">
          <cell r="E23627">
            <v>1052390270175</v>
          </cell>
          <cell r="F23627" t="str">
            <v>Dotar con equipos y mobiliario las 5 Casas de Gobierno para los Consejos Comunitarios La Esperanza, Progreso de Campo, Progreso Río Nerete, Playas Unidas y Punta Mulatos.</v>
          </cell>
        </row>
        <row r="23628">
          <cell r="E23628">
            <v>1052390270188</v>
          </cell>
          <cell r="F23628" t="str">
            <v>Fortalecer la Mesa Municipal de Mujeres del Municipio de La Tola - Nariño</v>
          </cell>
        </row>
        <row r="23629">
          <cell r="E23629">
            <v>1052390270196</v>
          </cell>
          <cell r="F23629" t="str">
            <v>Implementar medidas de protección con enfoque diferencial para las lideresas del Municipio de la Tola, departamento de Nariño.</v>
          </cell>
        </row>
        <row r="23630">
          <cell r="E23630">
            <v>1052390270219</v>
          </cell>
          <cell r="F23630" t="str">
            <v>Crear y poner en funcionamiento una Escuela de Familia para el Municipio de La Tola, departamento de Nariño.</v>
          </cell>
        </row>
        <row r="23631">
          <cell r="E23631">
            <v>1052390270246</v>
          </cell>
          <cell r="F23631" t="str">
            <v>Diseñar estrategias para la socialización, implementación y apropiación del Plan de Vida y Plan de Salvaguarda del Resguardo Indígena San Juan Pampón en el municipio de La Tola</v>
          </cell>
        </row>
        <row r="23632">
          <cell r="E23632">
            <v>1052390270259</v>
          </cell>
          <cell r="F23632" t="str">
            <v>Realizar estudios, diseños y construcción de la Casa Grande para el Resguardo Indígena San Juan Pampon (en la comunidad Chontadura), lugar de convivencia, espiritualidad y reconciliación para el Pueblo Eperara y Siapidaara del Municipio de La Tola, departamento de Nariño.</v>
          </cell>
        </row>
        <row r="23633">
          <cell r="E23633">
            <v>1052390270263</v>
          </cell>
          <cell r="F23633" t="str">
            <v>Dotar con  mobiliario la Casa Grande para el Resguardo Indígena San Juan Pampon (en la comunidad Chontadura)</v>
          </cell>
        </row>
        <row r="23634">
          <cell r="E23634">
            <v>1052390270284</v>
          </cell>
          <cell r="F23634" t="str">
            <v>Realizar estudios, diseños y construcción de un Centro de Ayuda Integral para jóvenes en el Municipio de La Tola, departamento de Nariño.</v>
          </cell>
        </row>
        <row r="23635">
          <cell r="E23635">
            <v>1052390270292</v>
          </cell>
          <cell r="F23635" t="str">
            <v xml:space="preserve">Realizar estudios, diseños y construcción de una Casa de Paso para la comunidad indígena del Pueblo Eperara Siapidaraá en el casco urbano del Municipio de La Tola, Departamento de Nariño.  </v>
          </cell>
        </row>
        <row r="23636">
          <cell r="E23636">
            <v>1052390270297</v>
          </cell>
          <cell r="F23636" t="str">
            <v>Dotar de mobiliario la Casa de Paso para la comunidad indígena del Pueblo Eperara Siapidaraá en el casco urbano del Municipio de La Tola, Departamento de Nariño.</v>
          </cell>
        </row>
        <row r="23637">
          <cell r="E23637">
            <v>1052427285945</v>
          </cell>
          <cell r="F23637" t="str">
            <v>Realizar estudios, diseños y construcción de nueve (9) Casas de Gobierno con enfoque étnico y territorial para los Consejos Comunitarios y organizaciones campesinas del Municipio de Magüi Payán , departamento de Nariño.</v>
          </cell>
        </row>
        <row r="23638">
          <cell r="E23638">
            <v>1052427285949</v>
          </cell>
          <cell r="F23638" t="str">
            <v>Gestionar la creación e implementación de un Comité Municipal de Mujeres Afrodescendientes del Municipio de Magüi Payán, departamento de Nariño.</v>
          </cell>
        </row>
        <row r="23639">
          <cell r="E23639">
            <v>1052427285951</v>
          </cell>
          <cell r="F23639" t="str">
            <v>Gestionar ante las autoridades e instancias competentes, la reglamentación del capítulo IV, V, VI y VII de la Ley 70 de 1993</v>
          </cell>
        </row>
        <row r="23640">
          <cell r="E23640">
            <v>1052427285954</v>
          </cell>
          <cell r="F23640" t="str">
            <v>Implementar como medida de satisfacción, la Reparación Simbólica de las víctimas del Conflicto armado a través de la construcción de un centro de Memoria Historica en el Municipio de Magüi Payán, departamento de Nariño.</v>
          </cell>
        </row>
        <row r="23641">
          <cell r="E23641">
            <v>1052427285955</v>
          </cell>
          <cell r="F23641" t="str">
            <v>Articular acciones con la Unidad Nacional de Víctimas para implementar de manera efectiva la reparación integral de la población víctima del Municipio de Magüi Payán , departamento de Nariño.</v>
          </cell>
        </row>
        <row r="23642">
          <cell r="E23642">
            <v>1052427285963</v>
          </cell>
          <cell r="F23642" t="str">
            <v>Gestionar ante las entidades competentes, la asignación de presupuesto para la financiación de la celebración de la semana cultural y fiestas tradicionales del Municipio de Magüi Payán , departamento de Nariño.</v>
          </cell>
        </row>
        <row r="23643">
          <cell r="E23643">
            <v>1052427285965</v>
          </cell>
          <cell r="F23643" t="str">
            <v>Promover la creación de Organizaciones Pro - Paz en el  Municipio de Magüi Payán, departamento de Nariño.</v>
          </cell>
        </row>
        <row r="23644">
          <cell r="E23644">
            <v>1052427285970</v>
          </cell>
          <cell r="F23644" t="str">
            <v>Crear y poner en funcionamiento una Escuela de Liderazgo dirigido a la población rural y urbana del Municipio de Magüi Payán, departamento de Nariño.</v>
          </cell>
        </row>
        <row r="23645">
          <cell r="E23645">
            <v>1052427285977</v>
          </cell>
          <cell r="F23645" t="str">
            <v>Gestionar ante las entidades competentes, la implementación de encuentros deportivos y culturales como espacios para la reconciliación y construcción de Paz en el Municipio de Magüi Payán, departamento de Nariño.</v>
          </cell>
        </row>
        <row r="23646">
          <cell r="E23646">
            <v>1052427285981</v>
          </cell>
          <cell r="F23646" t="str">
            <v>Diseñar e implementar un programa para la Prevención contra la explotación y violencia sexual infantil en el Municipio de Magüi, departamento de Nariño.</v>
          </cell>
        </row>
        <row r="23647">
          <cell r="E23647">
            <v>1052427285982</v>
          </cell>
          <cell r="F23647" t="str">
            <v>Realizar estudios, diseños y construcción de la Casa de Justicia en el Municipio de de Magüi Payán, departamento de Nariño.</v>
          </cell>
        </row>
        <row r="23648">
          <cell r="E23648">
            <v>1052427285989</v>
          </cell>
          <cell r="F23648" t="str">
            <v>Realizar estudios, diseños y construcción de Centros de Conciliación para el Municipio de Magüi Payán, departamento de Nariño.</v>
          </cell>
        </row>
        <row r="23649">
          <cell r="E23649">
            <v>1052427285990</v>
          </cell>
          <cell r="F23649" t="str">
            <v>Gestionar ante las autoridades competentes, la designación de un fiscal, procurador judicial y jueces para el Municipio de Magüi Payán, departamento de Nariño.</v>
          </cell>
        </row>
        <row r="23650">
          <cell r="E23650">
            <v>1052427285996</v>
          </cell>
          <cell r="F23650" t="str">
            <v>Implementar programas de formación y capacitación en resolución pacífica de conflictos comunitarios para la población del Municipio de Magüi Payán, departamento de Nariño.</v>
          </cell>
        </row>
        <row r="23651">
          <cell r="E23651">
            <v>1052427286002</v>
          </cell>
          <cell r="F23651" t="str">
            <v>Implementar de manera efectiva la política pública para la población víctima del conflicto armado del municipio de Magüi Payán , departamento de Nariño.</v>
          </cell>
        </row>
        <row r="23652">
          <cell r="E23652">
            <v>1052427286009</v>
          </cell>
          <cell r="F23652" t="str">
            <v>Crear e implementar una Escuela de Formación Política para las Mujeres de la zona rural y urbana del Municipio de Magüi Payán, departamento de Nariño.</v>
          </cell>
        </row>
        <row r="23653">
          <cell r="E23653">
            <v>1052427286012</v>
          </cell>
          <cell r="F23653" t="str">
            <v>Gestionar ante las entidades competentes, la creación de una oficina y la designacion de funcionarios de la Unidad Nacional de Victimas para la Atención Integral a Víctimas del Conflicto Armado en el Municipio de Magüi Payán, departamento de Nariño.</v>
          </cell>
        </row>
        <row r="23654">
          <cell r="E23654">
            <v>1052427286018</v>
          </cell>
          <cell r="F23654" t="str">
            <v xml:space="preserve">Realizar, estudios diseños y construcción de salones comunales en la zona rural del Municipio de Magüi Payán, departamento de Nariño. </v>
          </cell>
        </row>
        <row r="23655">
          <cell r="E23655">
            <v>1052427286020</v>
          </cell>
          <cell r="F23655" t="str">
            <v xml:space="preserve">Dotar de equipos y mobiliarios a la Casa de Justicia del Municipio de Magüi Payán, departamento de Nariño. </v>
          </cell>
        </row>
        <row r="23656">
          <cell r="E23656">
            <v>1052427286025</v>
          </cell>
          <cell r="F23656" t="str">
            <v xml:space="preserve">Crear y poner en funcionamiento una emisora comunitaria con cobertura municipal, para el Municipio de Magüi Payán, departamento de Nariño. </v>
          </cell>
        </row>
        <row r="23657">
          <cell r="E23657">
            <v>1052427286030</v>
          </cell>
          <cell r="F23657" t="str">
            <v>Diseñar e implementar un programa de formación y fortalecimiento a la justicia propia afro e indígena de las comunidades negras e indígenas del  del Municipio de Magüi Payán, departamento de Nariño.</v>
          </cell>
        </row>
        <row r="23658">
          <cell r="E23658">
            <v>1052427286034</v>
          </cell>
          <cell r="F23658" t="str">
            <v>Diseñar y crear espacios de inclusión y participación para las personas en situación de discapacidad, en el cual se realice restablecimiento de derechos y se ejerza la participación ciudadana en el Municipio de MagüI Payán, departamento de Nariño.</v>
          </cell>
        </row>
        <row r="23659">
          <cell r="E23659">
            <v>1052427286037</v>
          </cell>
          <cell r="F23659" t="str">
            <v>Diseñar e implementar estrategias, dirigidas a prevenir el reclutamiento y utilización de niños, niñas y adolescentes en el Municipio de Magüi Payán - Nariño.</v>
          </cell>
        </row>
        <row r="23660">
          <cell r="E23660">
            <v>1052427286043</v>
          </cell>
          <cell r="F23660" t="str">
            <v>Diseñar e implementar un programa de formación y sensibilización sobre derechos de la Población LGTBI,   dirigido a funcionarios públicos y comunidad general del Municipio de Magüi Payán, departamento de Nariño.</v>
          </cell>
        </row>
        <row r="23661">
          <cell r="E23661">
            <v>1052473297415</v>
          </cell>
          <cell r="F23661" t="str">
            <v>Realizar estudios, diseños y construcción de un alberque para la atención de la población víctima del conflicto armado del Municipio de Mosquera, departamento de Nariño.</v>
          </cell>
        </row>
        <row r="23662">
          <cell r="E23662">
            <v>1052473297433</v>
          </cell>
          <cell r="F23662" t="str">
            <v>Dotar de equipos y mobiliario al albergue para la atención de la población víctima del conflicto armado  del Municipio de Mosquera, departamento de Nariño.</v>
          </cell>
        </row>
        <row r="23663">
          <cell r="E23663">
            <v>1052473297446</v>
          </cell>
          <cell r="F23663" t="str">
            <v xml:space="preserve">Fortalecer los Comités Veredales de los Consejos Comunitarios del Municipio de Mosquera - Nariño, a través del diseño e implementación de un Programas de Formación en resolución pacífica de conflictos comunitarios. </v>
          </cell>
        </row>
        <row r="23664">
          <cell r="E23664">
            <v>1052473297465</v>
          </cell>
          <cell r="F23664" t="str">
            <v>Diseñar e implementar un programa de formación sobre gobierno y gobernabilidad, dirigido a los Consejos Comunitarios y juntas de acción comunal del Municipio de Mosquera, departamento de Nariño.</v>
          </cell>
        </row>
        <row r="23665">
          <cell r="E23665">
            <v>1052473297475</v>
          </cell>
          <cell r="F23665" t="str">
            <v>Diseñar e implementar una ruta de protección y acompañamiento con enfoque territorial para líderes,  lideresas y defensores de derechos humanos  amenazados o en riesgo del Municipio de Mosquera, departamento de Nariño</v>
          </cell>
        </row>
        <row r="23666">
          <cell r="E23666">
            <v>1052473297488</v>
          </cell>
          <cell r="F23666" t="str">
            <v>Realizar estudios, diseños y construcción de salones comunales  con enfoque territorial y diferencial para la zona urbana y rural del Municipio de Mosquera, departamento de Nariño.</v>
          </cell>
        </row>
        <row r="23667">
          <cell r="E23667">
            <v>1052473297502</v>
          </cell>
          <cell r="F23667" t="str">
            <v>Fortalecer la emisora comunitaria del Municipio de Mosquera - departamento de Nariño, a través de la dotación y formación del talento humano.</v>
          </cell>
        </row>
        <row r="23668">
          <cell r="E23668">
            <v>1052473297513</v>
          </cell>
          <cell r="F23668" t="str">
            <v>Implementar espacios de pedagogía sobre el acuerdo final y la construcción de paz en el Municipio de Mosquera, departamento de Nariño.</v>
          </cell>
        </row>
        <row r="23669">
          <cell r="E23669">
            <v>1052473297520</v>
          </cell>
          <cell r="F23669" t="str">
            <v>Implementar de manera efectiva el retorno y reubicación de la  población victimizada por el desplazamiento forzado en el Municipio de Mosquera, departamento de Nariño.</v>
          </cell>
        </row>
        <row r="23670">
          <cell r="E23670">
            <v>1052473297531</v>
          </cell>
          <cell r="F23670" t="str">
            <v>Implementar como medida de satisfacción, la Reparación Simbólica de las víctimas del Conflicto armado a través de la construcción de un Centro de Memoria Histórica en el Municipio de Mosquera, departamento de Nariño.</v>
          </cell>
        </row>
        <row r="23671">
          <cell r="E23671">
            <v>1052473297546</v>
          </cell>
          <cell r="F23671" t="str">
            <v>Realizar estudios, diseños y construcción con enfoque territorial de un Centro de Atención Integral para la población en situación de discapacidad del Municipio de Mosquera, departamento Nariño.</v>
          </cell>
        </row>
        <row r="23672">
          <cell r="E23672">
            <v>1052473297561</v>
          </cell>
          <cell r="F23672" t="str">
            <v>Dotar con equipos y mobiliario  el Centro de Atención Integral para la población en situación de discapacidad del Municipio de Mosquera, departamento de Nariño.</v>
          </cell>
        </row>
        <row r="23673">
          <cell r="E23673">
            <v>1052473297568</v>
          </cell>
          <cell r="F23673" t="str">
            <v>Gestionar ante las entidades competentes, la realización de un censo poblacional para determinar la población en situación de discapacidad existente en el Municipio de Mosquera, departamento de Nariño.</v>
          </cell>
        </row>
        <row r="23674">
          <cell r="E23674">
            <v>1052473297589</v>
          </cell>
          <cell r="F23674" t="str">
            <v>Diseñar e implementar campañas para sensibilizar a la comunidad frente a la discriminación y estigmatización en el Municipio de Mosquera, departamento de Nariño.</v>
          </cell>
        </row>
        <row r="23675">
          <cell r="E23675">
            <v>1052473297597</v>
          </cell>
          <cell r="F23675" t="str">
            <v>Fortalecer  la Mesa de Víctimas del Municipio de Mosquera - departamento de Nariño, a través de capacitación, orientación y asistencia técnica.</v>
          </cell>
        </row>
        <row r="23676">
          <cell r="E23676">
            <v>1052473297700</v>
          </cell>
          <cell r="F23676" t="str">
            <v>Gestionar ante las entidades competentes, la creación de una oficina y la designación de funcionarios de la Unidad Nacional de Victimas para la Atención Integral a Víctimas del Conflicto Armado en el Municipio de Mosquera, departamento de Nariño.</v>
          </cell>
        </row>
        <row r="23677">
          <cell r="E23677">
            <v>1052473297715</v>
          </cell>
          <cell r="F23677" t="str">
            <v>Realizar estudios, diseños y construcción de la Casa de Mujer con enfoque territorial y diferencial para el Municipio de Mosquera, departamento de Nariño.</v>
          </cell>
        </row>
        <row r="23678">
          <cell r="E23678">
            <v>1052473297728</v>
          </cell>
          <cell r="F23678" t="str">
            <v>Articular acciones con las entidades competentes para diseñar e implementar estrategias con enfoque étnico y territorial, dirigidas a disminuir los índices de reclutamiento de niños, niñas, adolescentes y jóvenes en el Municipio de Mosquera, departamento de Nariño.</v>
          </cell>
        </row>
        <row r="23679">
          <cell r="E23679">
            <v>1052473297735</v>
          </cell>
          <cell r="F23679" t="str">
            <v>Gestionar ante las autoridades e instancias competentes, la reglamentación de los capítulos IV, V, VI y VII de la Ley 70 de 1993</v>
          </cell>
        </row>
        <row r="23680">
          <cell r="E23680">
            <v>1052473297757</v>
          </cell>
          <cell r="F23680" t="str">
            <v>Dotar con equipos y mobiliario la Casa de la Mujer para el Municipio de Mosquera, departamento de Nariño.</v>
          </cell>
        </row>
        <row r="23681">
          <cell r="E23681">
            <v>1052473297764</v>
          </cell>
          <cell r="F23681" t="str">
            <v>Gestionar ante las entidades competentes, la realización de un censo poblacional para determinar la población LGTBI existente en el Municipio de Mosquera, departamento de Nariño.</v>
          </cell>
        </row>
        <row r="23682">
          <cell r="E23682">
            <v>1052473297776</v>
          </cell>
          <cell r="F23682" t="str">
            <v>Gestionar ante las entidades competentes, la implementación de espacios de reconciliación en el Municipio de Mosquera, departamento de Nariño.</v>
          </cell>
        </row>
        <row r="23683">
          <cell r="E23683">
            <v>1052473297881</v>
          </cell>
          <cell r="F23683" t="str">
            <v>Fortalecer y acompañar a la administración municipal del Municipio de Mosquera – departamento de Nariño, para mejorar su desempeño en la función pública y la atención de las demandas ciudadanas.</v>
          </cell>
        </row>
        <row r="23684">
          <cell r="E23684">
            <v>1052473298931</v>
          </cell>
          <cell r="F23684" t="str">
            <v>Diseñar e implementar un programa para la Prevención contra la  violencia sexual infantil en el municipio de Mosquera, departamento de Nariño</v>
          </cell>
        </row>
        <row r="23685">
          <cell r="E23685">
            <v>1052490272499</v>
          </cell>
          <cell r="F23685" t="str">
            <v>Fortalecer la escuela de liderazgo y formación política "Río y Estero" de los Consejos Comunitarios del Municipio de Olaya Herrera, Departamento de Nariño.</v>
          </cell>
        </row>
        <row r="23686">
          <cell r="E23686">
            <v>1052490272506</v>
          </cell>
          <cell r="F23686" t="str">
            <v>Crear y poner en funcionamiento una escuela de liderazgo y formación política para el Pueblo Epeara Siapidaará  del departamento de Nariño.</v>
          </cell>
        </row>
        <row r="23687">
          <cell r="E23687">
            <v>1052490272595</v>
          </cell>
          <cell r="F23687" t="str">
            <v>Dotar con equipos y mobiliario las tres (3) Casas de Gobierno y Casas Culturales para los Consejos Comunitarios del Municipio de Olaya Herrera, departamento de Nariño.</v>
          </cell>
        </row>
        <row r="23688">
          <cell r="E23688">
            <v>1052490272597</v>
          </cell>
          <cell r="F23688" t="str">
            <v>Realizar estudios, diseños y construcción de una Casa Grande y/o cultural, y Casa de Gobierno para el pueblo Indígena Eperara Siapidaraá del Municipio de Olaya Herrera. Departamento de Nariño.</v>
          </cell>
        </row>
        <row r="23689">
          <cell r="E23689">
            <v>1052490272599</v>
          </cell>
          <cell r="F23689" t="str">
            <v>Dotar con talento humano, equipos y mobiliario las tres (3) Casas de Gobierno y Casas Culturales para los Consejos Comunitarios del Municipio de Olaya Herrera, departamento de Nariño.</v>
          </cell>
        </row>
        <row r="23690">
          <cell r="E23690">
            <v>1052490272610</v>
          </cell>
          <cell r="F23690" t="str">
            <v>Dotar con talento humano, equipos y mobiliario la Casa De Gobierno y Casa Cultural del pueblo Indígena Eperara Siapidaraá del Municipio de Olaya Herrera. Departamento de Nariño.</v>
          </cell>
        </row>
        <row r="23691">
          <cell r="E23691">
            <v>1052490272652</v>
          </cell>
          <cell r="F23691" t="str">
            <v>Diseñar e implementar un programa de capacitación sobre derechos étnicos, dirigido a funcionarios públicos y comunidad en general del Municipio de Olaya Herrera, departamento de Nariño.</v>
          </cell>
        </row>
        <row r="23692">
          <cell r="E23692">
            <v>1052490272658</v>
          </cell>
          <cell r="F23692" t="str">
            <v>Formular, actualizar e implementar teniendo en cuenta el enfoque étnico y territorial los planes de vida, salvaguarda y etnodesarrollo de los pueblos negros e indígenas presentes en el Municipio de Olaya Herrera, departamento de Nariño.</v>
          </cell>
        </row>
        <row r="23693">
          <cell r="E23693">
            <v>1052490272684</v>
          </cell>
          <cell r="F23693" t="str">
            <v>Articular de manera efectiva los planes de etnodesarrollo, de vida y salvaguarda de las comunidades negras e indígenas, con el Plan de Desarrollo del Municipio de Olaya Hererrera y Plan de Desarrollo Departamental (Nariño).</v>
          </cell>
        </row>
        <row r="23694">
          <cell r="E23694">
            <v>1052490272844</v>
          </cell>
          <cell r="F23694" t="str">
            <v>Fortalecer mediante la dotación de un vehículo (lancha con motor 100 HP) a la Organización Indígena ACIESNA del pueblo Eperara Siapidaraá del municipio de Olaya Herrera, Departamento de Nariño.</v>
          </cell>
        </row>
        <row r="23695">
          <cell r="E23695">
            <v>1052490272982</v>
          </cell>
          <cell r="F23695" t="str">
            <v>Implementar los reglamentos internos de los Consejos Comunitarios del Municipio de Olaya Herrera, Departamento de Nariño.</v>
          </cell>
        </row>
        <row r="23696">
          <cell r="E23696">
            <v>1052490273005</v>
          </cell>
          <cell r="F23696" t="str">
            <v>Gestionar ante las entidades competentes, la reubicación de la base militar en el Municipio de Olaya Herrera, Departamento de Nariño.</v>
          </cell>
        </row>
        <row r="23697">
          <cell r="E23697">
            <v>1052490273013</v>
          </cell>
          <cell r="F23697" t="str">
            <v>Crear y poner en funcionamiento una emisora comunitaria con cobertura municipal, para los Consejos Comunitarios y Resguardos Indígenas del Municipio de Olaya Herrera, Departamento de Nariño.</v>
          </cell>
        </row>
        <row r="23698">
          <cell r="E23698">
            <v>1052490273034</v>
          </cell>
          <cell r="F23698" t="str">
            <v>Realizar seguimiento a la ruta de atención y estado actual de las víctimas para su reparación integral por parte de las entidades competentes del Municipio de Olaya Herrera, Departamento de Nariño.</v>
          </cell>
        </row>
        <row r="23699">
          <cell r="E23699">
            <v>1052490273057</v>
          </cell>
          <cell r="F23699" t="str">
            <v>Implementar y cumplir de manera efectiva la política pública para la población víctima del conflicto armado del Municipio de Olaya Herrera, departamento de Nariño.</v>
          </cell>
        </row>
        <row r="23700">
          <cell r="E23700">
            <v>1052490273079</v>
          </cell>
          <cell r="F23700" t="str">
            <v>Diseñar e implementar un programa de capacitación sobre  la ley 1448 de 2011, decretos leyes 4635, 4633 de 2011, autos 073 y 620, dirigido a funcionarios públicos y fuerza pública del Municipio de Olaya Herrera, departamento de Nariño.</v>
          </cell>
        </row>
        <row r="23701">
          <cell r="E23701">
            <v>1052490273151</v>
          </cell>
          <cell r="F23701" t="str">
            <v>Implementar jornadas de capacitación o pedagogía sobre los Acuerdos de Paz de la Habana y La Justicia de Especial para la Paz (JEP) en los territorios colectivos de las comunidades negras e Indígenas del municipio de Olaya Herrera, Departamento de Nariño.</v>
          </cell>
        </row>
        <row r="23702">
          <cell r="E23702">
            <v>1052490273178</v>
          </cell>
          <cell r="F23702" t="str">
            <v>Realizar estudio, diseños y construcción de la Casa de la Mujer en el Municipio de Olaya Herrera, Departamento de Nariño</v>
          </cell>
        </row>
        <row r="23703">
          <cell r="E23703">
            <v>1052490273203</v>
          </cell>
          <cell r="F23703" t="str">
            <v xml:space="preserve">Realizar estudios de caracterización de población para determinar su estado de vulnerabilidad y desatención en el Municipio de Olaya Herrera, Departamento de Nariño. </v>
          </cell>
        </row>
        <row r="23704">
          <cell r="E23704">
            <v>1052490273205</v>
          </cell>
          <cell r="F23704" t="str">
            <v>Articular acciones con las entidades competentes, bajo la coordinación de la Unidad de Víctimas para la reparación individual y colectiva de las personas afectadas por el conflicto armado en el Municipio de Olaya Herrera, departamento de Nariño.</v>
          </cell>
        </row>
        <row r="23705">
          <cell r="E23705">
            <v>1052490273217</v>
          </cell>
          <cell r="F23705" t="str">
            <v>Gestionar ante las autoridades competentes el diseño e implementación de una ruta de protección con enfoque territorial, a líderes, lideresas sociales y defensores de derechos humanos amenazados o en riesgo del Municipio de Olaya Herrero del departamento de Nariño</v>
          </cell>
        </row>
        <row r="23706">
          <cell r="E23706">
            <v>1052490273224</v>
          </cell>
          <cell r="F23706" t="str">
            <v>Rescatar e institucionalizar las fiestas propias, tradicionales, ancestrales y culturales de los Pueblos Étnicos del municipio de Olaya Herrera, Departamento de Nariño.</v>
          </cell>
        </row>
        <row r="23707">
          <cell r="E23707">
            <v>1052490273232</v>
          </cell>
          <cell r="F23707" t="str">
            <v>Fortalecer la Mesa Municipal de Mujeres del Municipio de Olaya Herrera, departamento de Nariño</v>
          </cell>
        </row>
        <row r="23708">
          <cell r="E23708">
            <v>1052490273241</v>
          </cell>
          <cell r="F23708" t="str">
            <v>Fortalecer la Mesa y organizaciones de víctimas del Municipio de Olaya Herrera, departamento de Nariño</v>
          </cell>
        </row>
        <row r="23709">
          <cell r="E23709">
            <v>1052490273284</v>
          </cell>
          <cell r="F23709" t="str">
            <v>Gestionar ante la Unidad Nacional de Víctimas, la creación de una oficina para la Atención Integral a Víctimas del Conflicto Armado en el Municipio de Olaya Herrera, departamento de Nariño.</v>
          </cell>
        </row>
        <row r="23710">
          <cell r="E23710">
            <v>1052490273903</v>
          </cell>
          <cell r="F23710" t="str">
            <v>Gestionar por parte de las comunidades negras ante las entidades competentes, el proceso de reconocimiento  de los Consejos Comunitarios como entes territoriales</v>
          </cell>
        </row>
        <row r="23711">
          <cell r="E23711">
            <v>1052490273924</v>
          </cell>
          <cell r="F23711" t="str">
            <v>Gestionar ante las autoridades competentes (Ministerio del Interior) proyectos de ley que permitan la participación directa de los representantes étnicos en las corporaciones políticas de los territorios en donde tengan incidencia.</v>
          </cell>
        </row>
        <row r="23712">
          <cell r="E23712">
            <v>1052520280601</v>
          </cell>
          <cell r="F23712" t="str">
            <v>Articular acciones con la Unidad de Atención  y Reparación a las Víctimas, para implementar de manera efectiva el retorno de la  la  población victima en el Municipio de Francisco Pizarro - Nariño.</v>
          </cell>
        </row>
        <row r="23713">
          <cell r="E23713">
            <v>1052520280605</v>
          </cell>
          <cell r="F23713" t="str">
            <v>Diseñar e implementar talleres de formación en resolución de conflictos para la población del Municipio de Francisco Pizarro, departamento de Nariño.</v>
          </cell>
        </row>
        <row r="23714">
          <cell r="E23714">
            <v>1052520280611</v>
          </cell>
          <cell r="F23714" t="str">
            <v>Diseñar e implementar estrategias pedagógicas para el reconocimiento de la autoridad de los Adultos Mayores en el  Municipio de Francisco Pizarro, departamento de Nariño.</v>
          </cell>
        </row>
        <row r="23715">
          <cell r="E23715">
            <v>1052520280616</v>
          </cell>
          <cell r="F23715" t="str">
            <v>Diseñar e implementar un programa de formación sobre la Ley 70 de 1993, dirigido a los funcionarios públicos y Consejos Comunitarios del Municipio de Francisco Pizarro, departamento de Nariño.</v>
          </cell>
        </row>
        <row r="23716">
          <cell r="E23716">
            <v>1052520280619</v>
          </cell>
          <cell r="F23716" t="str">
            <v>Gestionar con las entidades competentes, la asignación de presupuesto para la financiación de las fiestas patronales y religiosas en el municipio Francisco Pizarro</v>
          </cell>
        </row>
        <row r="23717">
          <cell r="E23717">
            <v>1052520280626</v>
          </cell>
          <cell r="F23717" t="str">
            <v>Adoptar e implementar de manera efectiva la política pública para la población víctima del conflicto armado del municipio de Francisco Pizarro, departamento de Nariño.</v>
          </cell>
        </row>
        <row r="23718">
          <cell r="E23718">
            <v>1052520280630</v>
          </cell>
          <cell r="F23718" t="str">
            <v>Realizar estudios, diseños y construcción de salones comunales para el Municipio de Francisco Pizarro, departamento de Nariño.</v>
          </cell>
        </row>
        <row r="23719">
          <cell r="E23719">
            <v>1052520280636</v>
          </cell>
          <cell r="F23719" t="str">
            <v>Realizar estudios, diseños y construcción de cuatro (4) Centros de Conciliación para el Municipio de Francisco Pizarro, departamento de Nariño.</v>
          </cell>
        </row>
        <row r="23720">
          <cell r="E23720">
            <v>1052520280640</v>
          </cell>
          <cell r="F23720" t="str">
            <v>Diseñar e implementar programas de formación con enfoque étnico y diferencial, dirigidas a mujeres, Mesa Municipal de Mujeres, las organizaciones y grupos de mujeres presentes en el municipio de Francisco Pizarro, departamento de Nariño.</v>
          </cell>
        </row>
        <row r="23721">
          <cell r="E23721">
            <v>1052520280642</v>
          </cell>
          <cell r="F23721" t="str">
            <v>Fortalecer el Comité de Erradicación de Reclutamiento Forzado del Municipio de Francisco Pizarro, departamento de Nariño.</v>
          </cell>
        </row>
        <row r="23722">
          <cell r="E23722">
            <v>1052520280645</v>
          </cell>
          <cell r="F23722" t="str">
            <v>Diseñar y crear espacios de inclusión y participación de las personas en situación de discapacidad, en el cual se realice restablecimiento de derechos y se ejerza la participación ciudadana en el Municipio de Francisco Pizarro, departamento de Nariño.</v>
          </cell>
        </row>
        <row r="23723">
          <cell r="E23723">
            <v>1052520280648</v>
          </cell>
          <cell r="F23723" t="str">
            <v>Diseñar e implementar un programa de formación y sensibilización sobre derechos de la Población LGTBI,  dirigido a funcionarios públicos del Municipio de Francisco Pizarro, departamento de Nariño.</v>
          </cell>
        </row>
        <row r="23724">
          <cell r="E23724">
            <v>1052520280651</v>
          </cell>
          <cell r="F23724" t="str">
            <v>Realizar un estudio de caracterización y diagnóstico para conocer la población LGTBI y su situación actual en el Municipio de Francisco Pizarro departamento de Nariño.</v>
          </cell>
        </row>
        <row r="23725">
          <cell r="E23725">
            <v>1052520280654</v>
          </cell>
          <cell r="F23725" t="str">
            <v>Diseñar e implementar programas de formación dirigidas a la plataforma juvenil y jóvenes presentes en el municipio de Francisco Pizarro, departamento de Nariño.</v>
          </cell>
        </row>
        <row r="23726">
          <cell r="E23726">
            <v>1052520280655</v>
          </cell>
          <cell r="F23726" t="str">
            <v>Gestionar ante la Unidad Nacional de Víctimas, la creación de una oficina para la Atención Integral a Víctimas del Conflicto Armado en el Municipio de Francisco Pizarro.</v>
          </cell>
        </row>
        <row r="23727">
          <cell r="E23727">
            <v>1052520280764</v>
          </cell>
          <cell r="F23727" t="str">
            <v>Gestionar ante las entidades competentes, el fortalecimiento de la Mesa de Víctimas del Municipio de Francisco Pizarro, departamento de Nariño.</v>
          </cell>
        </row>
        <row r="23728">
          <cell r="E23728">
            <v>1052520280780</v>
          </cell>
          <cell r="F23728" t="str">
            <v>Realizar estudios, diseños y construcción de un Centro de Memoria Histórica para el Municipio de Francisco Pizarro, departamento de Nariño.</v>
          </cell>
        </row>
        <row r="23729">
          <cell r="E23729">
            <v>1052612292830</v>
          </cell>
          <cell r="F23729" t="str">
            <v>Diseñar e implementar un programa de formación sobre derechos de los campesinos, étnicos y territoriales en el Municipio de Ricaurte, departamento de Nariño.</v>
          </cell>
        </row>
        <row r="23730">
          <cell r="E23730">
            <v>1052612292836</v>
          </cell>
          <cell r="F23730" t="str">
            <v>Realizar estudios, diseños y construcción de una Casa de Sanación y Armonización para la comunidad indígena del Pueblo Awa, Municipio de Ricaurte - Nariño.</v>
          </cell>
        </row>
        <row r="23731">
          <cell r="E23731">
            <v>1052612292840</v>
          </cell>
          <cell r="F23731" t="str">
            <v>Realizar estudios, diseños y construcción de 21 Casas del Pensamiento para la comunidad indígena del Pueblo Awa, Municipio de Ricaurte - Nariño.</v>
          </cell>
        </row>
        <row r="23732">
          <cell r="E23732">
            <v>1052612292849</v>
          </cell>
          <cell r="F23732" t="str">
            <v>Diseñar e implementar un programa de formación y capacitación en resolución pacífica de conflictos comunitarios para la población del Municipio de Ricaurte, departamento de Nariño.</v>
          </cell>
        </row>
        <row r="23733">
          <cell r="E23733">
            <v>1052612292857</v>
          </cell>
          <cell r="F23733" t="str">
            <v>Dotar de equipos a la emisora comunitaria Camawari Estéreo del Municipio de Ricaurte, departamento de Nariño.</v>
          </cell>
        </row>
        <row r="23734">
          <cell r="E23734">
            <v>1052612292862</v>
          </cell>
          <cell r="F23734" t="str">
            <v>Gestionar ante el Ministerio de Tecnologías de la Información y las Comunicaciones, la renovación de la licencia de concesión de la emisora Camwari Estéreo del Municipio de Ricaurte, Nariño.</v>
          </cell>
        </row>
        <row r="23735">
          <cell r="E23735">
            <v>1052612292882</v>
          </cell>
          <cell r="F23735" t="str">
            <v>Realizar Estudios, diseños y construcción de un Centro de Integración Comunitaria con enfoque  territorial y diferencial para el Municipio de Ricaurte, departamento de Nariño.</v>
          </cell>
        </row>
        <row r="23736">
          <cell r="E23736">
            <v>1052612292913</v>
          </cell>
          <cell r="F23736" t="str">
            <v>Dotar con equipos y mobiliario al Centro de Integración Comunitaria para el Municipio de Ricaurte, departamento de Nariño.</v>
          </cell>
        </row>
        <row r="23737">
          <cell r="E23737">
            <v>1052612292920</v>
          </cell>
          <cell r="F23737" t="str">
            <v>Formular, actualizar e implementar teniendo en cuenta el enfoque étnico y territorial los Planes de Vida del Pueblo Indígena Awa, del Municipio de Ricaurte, departamento de Nariño.</v>
          </cell>
        </row>
        <row r="23738">
          <cell r="E23738">
            <v>1052612292941</v>
          </cell>
          <cell r="F23738" t="str">
            <v>Dotar de equipos de comunicación e implementos de identificación a la guardia indígena del Municipio de Ricaurte, departamento de Nariño.</v>
          </cell>
        </row>
        <row r="23739">
          <cell r="E23739">
            <v>1052612292952</v>
          </cell>
          <cell r="F23739" t="str">
            <v xml:space="preserve">Conformar una Mesa Municipal permanente de diálogo Interétnico e Intercultural para el Municipio de Ricaurte, departamento de Nariño.   </v>
          </cell>
        </row>
        <row r="23740">
          <cell r="E23740">
            <v>1052612292962</v>
          </cell>
          <cell r="F23740" t="str">
            <v>Diseñar e implementar una ruta de protección y acompañamiento con enfoque territorial para líderes,  lideresas y defensores de derechos humanos  amenazados o en riesgo del Municipio de Ricaurte, departamento de Nariño.</v>
          </cell>
        </row>
        <row r="23741">
          <cell r="E23741">
            <v>1052612292975</v>
          </cell>
          <cell r="F23741" t="str">
            <v>Implementar como medida de satisfacción, la Reparación Simbólica de las víctimas del Conflicto armado a través de la construcción de un Centro de Memoria Historica en el Municipio de Ricaurte, departamento de Nariño.</v>
          </cell>
        </row>
        <row r="23742">
          <cell r="E23742">
            <v>1052612292982</v>
          </cell>
          <cell r="F23742" t="str">
            <v>Realizar obras de adecuación y mejoramiento a a la infraestructura de las tiendas comunitarias de las comunidades indígenas y campesinas del Municipio de Ricaurte - Nariño.</v>
          </cell>
        </row>
        <row r="23743">
          <cell r="E23743">
            <v>1052612292990</v>
          </cell>
          <cell r="F23743" t="str">
            <v>Crear e implementar una Escuela de formación política, dirigida a las mujeres del Municipio de Ricaurte, departamento de Nariño.</v>
          </cell>
        </row>
        <row r="23744">
          <cell r="E23744">
            <v>1052612292996</v>
          </cell>
          <cell r="F23744" t="str">
            <v>Realizar estudios, diseños y construcción con enfoque etnico y territorial de la Casa de la Mujer Awa en los Resguardos Indígenas del  Municipio de Ricaurte - Nariño.</v>
          </cell>
        </row>
        <row r="23745">
          <cell r="E23745">
            <v>1052612293003</v>
          </cell>
          <cell r="F23745" t="str">
            <v>Gestionar ante las entidades competentes, el desminado humanitario para el Municipio de Ricaurte, departamento de Nariño.</v>
          </cell>
        </row>
        <row r="23746">
          <cell r="E23746">
            <v>1052612293008</v>
          </cell>
          <cell r="F23746" t="str">
            <v>Gestionar ante la registraduría municipal y departamental, la instalación de dos mesas de votación para el Cabildo Awa Libertad, Telembí. del Municipio de Ricaurte, departamento de Nariño.</v>
          </cell>
        </row>
        <row r="23747">
          <cell r="E23747">
            <v>1052612293017</v>
          </cell>
          <cell r="F23747" t="str">
            <v>Gestionar ante las entidades competentes, una jornada de identificación para los Resguardos del Pueblo Indígena Awá del Municipio de Ricaurte, departamento de Nariño.</v>
          </cell>
        </row>
        <row r="23748">
          <cell r="E23748">
            <v>1052612293021</v>
          </cell>
          <cell r="F23748" t="str">
            <v xml:space="preserve">Fortalecer a la Comunidad indígena y campesina del Municipio de Ricaurte - Nariño, a través de formación y asesoría en procesos de Consulta Previa, Libre e Informada . </v>
          </cell>
        </row>
        <row r="23749">
          <cell r="E23749">
            <v>1052612293057</v>
          </cell>
          <cell r="F23749" t="str">
            <v>Dotar con equipos y mobiliario  el Centro de Atención Integral para la población en situación de discapacidad para el Municipio de Ricaurte, departamento de Nariño.</v>
          </cell>
        </row>
        <row r="23750">
          <cell r="E23750">
            <v>1052612293062</v>
          </cell>
          <cell r="F23750" t="str">
            <v>Diseñar e implementar campañas para la no discriminación y estigmatización de la Población LGTBI en el Municipio de Ricaurte, departamento de Nariño.</v>
          </cell>
        </row>
        <row r="23751">
          <cell r="E23751">
            <v>1052612293066</v>
          </cell>
          <cell r="F23751" t="str">
            <v>Capacitar a las comunidades indígenas y campesinas sobre el Código Nacional de Policía en el Municipio de Ricaurte, departamento de Nariño.</v>
          </cell>
        </row>
        <row r="23752">
          <cell r="E23752">
            <v>1052612293076</v>
          </cell>
          <cell r="F23752" t="str">
            <v>Realizar obras de mejoramiento y adecuación de salones comunales del Municipio de Ricaurte, departamento de Nariño.</v>
          </cell>
        </row>
        <row r="23753">
          <cell r="E23753">
            <v>1052612293078</v>
          </cell>
          <cell r="F23753" t="str">
            <v>Realizar estudios, diseños y construcción de salones comunales  con enfoque territorial y diferencial para el Municipio de Ricaurte, departamento de Nariño.</v>
          </cell>
        </row>
        <row r="23754">
          <cell r="E23754">
            <v>1052612293083</v>
          </cell>
          <cell r="F23754" t="str">
            <v>Realizar estudios, diseños y construcción de la Casa de Mujer con enfoque territorial y diferencial para el Municipio de Ricaurte, departamento de Nariño.</v>
          </cell>
        </row>
        <row r="23755">
          <cell r="E23755">
            <v>1052612293086</v>
          </cell>
          <cell r="F23755" t="str">
            <v>Dotar con equipos y mobiliario la Casa de la Mujer para el Municipio de Ricaurte, departamento de Nariño.</v>
          </cell>
        </row>
        <row r="23756">
          <cell r="E23756">
            <v>1052612293877</v>
          </cell>
          <cell r="F23756" t="str">
            <v>Dotar con equipos y mobiliario las Casas de la Mujer Awá para los Resguardos Indígenas del  Municipio de Ricaurte - Nariño.</v>
          </cell>
        </row>
        <row r="23757">
          <cell r="E23757">
            <v>1052612293879</v>
          </cell>
          <cell r="F23757" t="str">
            <v>Dotar con equipos y mobiliario las Casas de Pensamiento de los Resguardos Indígenas del  Municipio de Ricaurte - Nariño.</v>
          </cell>
        </row>
        <row r="23758">
          <cell r="E23758">
            <v>1052612294190</v>
          </cell>
          <cell r="F23758" t="str">
            <v>Fortalecer el sistema de justicia propia de las comunidades  indígenas del Municipio de Ricaurte, departamento de Nariño.</v>
          </cell>
        </row>
        <row r="23759">
          <cell r="E23759">
            <v>1052621283376</v>
          </cell>
          <cell r="F23759" t="str">
            <v>Crear o implementar los Comités de Convivencia en cada una de las Juntas de Acción Comunal de la cabecera municipal, los cinco Consejos Comunitarios y los dos Resguardos Indígenas del Pueblo Awa del Municipio de Roberto Payán, departamento de Nariño.</v>
          </cell>
        </row>
        <row r="23760">
          <cell r="E23760">
            <v>1052621283378</v>
          </cell>
          <cell r="F23760" t="str">
            <v>Diseñar e implementar estrategias , dirigidas a prevenir el reclutamiento y utilización de niños, niñas y adolescentes en el Municipio de Roberto Payán - Nariño.</v>
          </cell>
        </row>
        <row r="23761">
          <cell r="E23761">
            <v>1052621283381</v>
          </cell>
          <cell r="F23761" t="str">
            <v>Diseñar e implementar un programa de formación política, dirigido a las mujeres del Municipio de Roberto Payán, departamento de Nariño.</v>
          </cell>
        </row>
        <row r="23762">
          <cell r="E23762">
            <v>1052621283383</v>
          </cell>
          <cell r="F23762" t="str">
            <v>Diseñar e implementar un programa de capacitación sobre derechos étnicos, dirigido a funcionarios públicos del Municipio de Roberto Payán, departamento de Nariño.</v>
          </cell>
        </row>
        <row r="23763">
          <cell r="E23763">
            <v>1052621283385</v>
          </cell>
          <cell r="F23763" t="str">
            <v>Diseñar e implementar un programa de capacitación sobre gobierno y gobernabilidad, dirigido a los cinco Consejos Comunitarios y los dos Resguardos indígenas del Pueblo Awa del Municipio de Roberto Payán, departamento de Nariño.</v>
          </cell>
        </row>
        <row r="23764">
          <cell r="E23764">
            <v>1052621283386</v>
          </cell>
          <cell r="F23764" t="str">
            <v>Diseñar e implementar un Programa Integral para Prevenir, Atender y Erradicar la violencia basada en género, intrafamiliar y sexual en el Municipio de Roberto Payán, departamento de Nariño.</v>
          </cell>
        </row>
        <row r="23765">
          <cell r="E23765">
            <v>1052621283390</v>
          </cell>
          <cell r="F23765" t="str">
            <v>Diseñar y crear un Programa de Formación en Derechos Humanos, dirigido a la población del Municipio de Roberto Payán, departamento de Nariño.</v>
          </cell>
        </row>
        <row r="23766">
          <cell r="E23766">
            <v>1052621283392</v>
          </cell>
          <cell r="F23766" t="str">
            <v xml:space="preserve"> Implementar de manera efectiva el retorno de la  la  población victima a sus lugares de origen en el Municipio de Roberto Payán, departamento de Nariño.</v>
          </cell>
        </row>
        <row r="23767">
          <cell r="E23767">
            <v>1052621283393</v>
          </cell>
          <cell r="F23767" t="str">
            <v>Realizar estudios, diseños y construcción de salones comunales en el Municipio de Roberto Payán, departamento de Nariñio.</v>
          </cell>
        </row>
        <row r="23768">
          <cell r="E23768">
            <v>1052621283394</v>
          </cell>
          <cell r="F23768" t="str">
            <v>Realizar estudios, diseños y construcción de un Centro de Memoria Histórica en el Municipio de Roberto Payán, departamento de Nariñio.</v>
          </cell>
        </row>
        <row r="23769">
          <cell r="E23769">
            <v>1052621283396</v>
          </cell>
          <cell r="F23769" t="str">
            <v>Articular acciones con la Unidad Nacional de Víctimas para implementar de manera efectiva la reparación integral individual y colectiva de la población víctima del Municipio de Roberto Payán - Nariño.</v>
          </cell>
        </row>
        <row r="23770">
          <cell r="E23770">
            <v>1052621283409</v>
          </cell>
          <cell r="F23770" t="str">
            <v>Dotar con equipos y mobiliario a la oficina de la Mesa de Víctimas del Municipio de Roberto Payan departamento de Nariño</v>
          </cell>
        </row>
        <row r="23771">
          <cell r="E23771">
            <v>1052621283707</v>
          </cell>
          <cell r="F23771" t="str">
            <v>Fortalecer el sistema de justica propia afro e indígena de las comunidades negras e indígenas del Municipio de Roberto Payán, departamento de Nariño.</v>
          </cell>
        </row>
        <row r="23772">
          <cell r="E23772">
            <v>1052696266242</v>
          </cell>
          <cell r="F23772" t="str">
            <v>Documentar las practicas  en derecho y justicia propia a comunidades del pueblo Eperara Siapidaraá .</v>
          </cell>
        </row>
        <row r="23773">
          <cell r="E23773">
            <v>1052696266246</v>
          </cell>
          <cell r="F23773" t="str">
            <v>Reconstruir  la casa Grande de la comunidad indigena de Quebrada grande del pueblo Eperara Siapidaraá del Municipio de Santa Barbara de Iscuandé Departamento de Nariño.</v>
          </cell>
        </row>
        <row r="23774">
          <cell r="E23774">
            <v>1052696266259</v>
          </cell>
          <cell r="F23774" t="str">
            <v>Construir salones comunales en todos los consejos comunitarios pertenecientes al Municipio de Santa Barbara de Iscuandé Departamento de Nariño</v>
          </cell>
        </row>
        <row r="23775">
          <cell r="E23775">
            <v>1052696266271</v>
          </cell>
          <cell r="F23775" t="str">
            <v>Gestionar la instalación de una emisora comunitaria para la educación  cultural  en el pueblo Eperara Siapidaraa  en elos municipios de Santa Bárbara de Iscuande, el Resguardo Quebrada Grande perteneciente al pueblo Eperara Siapidaraá, de  los  municipio de Santa Barbara de Iscuande, El Charco, La Tola, Olaya Herrera y Tumaco</v>
          </cell>
        </row>
        <row r="23776">
          <cell r="E23776">
            <v>1052696266316</v>
          </cell>
          <cell r="F23776" t="str">
            <v>implementar una estrategia  que  facilite  la  participación de representantes y delegados de las veredas del consejo menor Fenicia, en los espacios políticos y de planeación a nivel municipal.</v>
          </cell>
        </row>
        <row r="23777">
          <cell r="E23777">
            <v>1052696266324</v>
          </cell>
          <cell r="F23777" t="str">
            <v xml:space="preserve">Capacitar a lideres y lideresas del consejo menor Fenicia de COPDICONC en derechos humanos y justicia propia. </v>
          </cell>
        </row>
        <row r="23778">
          <cell r="E23778">
            <v>1052696266331</v>
          </cell>
          <cell r="F23778" t="str">
            <v>Construcción de una casa de cultura, memoria histórica y archivo histórico en la cabecera municipal y en el consejo menor Fenicia COPDICONC, del municipio de Santa Barbara de Iscuande</v>
          </cell>
        </row>
        <row r="23779">
          <cell r="E23779">
            <v>1052696266346</v>
          </cell>
          <cell r="F23779" t="str">
            <v>Construir una casa de  paso  para las comunidades indígenas en el casco urbano del Municipio de Santa Barbara de Iscuandé Departamento de Nariño.</v>
          </cell>
        </row>
        <row r="23780">
          <cell r="E23780">
            <v>1052696266364</v>
          </cell>
          <cell r="F23780" t="str">
            <v>Instalar una emisora comunitaria para los consejos comunitarios del Municipio de Santa Bárbara de Iscuande</v>
          </cell>
        </row>
        <row r="23781">
          <cell r="E23781">
            <v>1052696266396</v>
          </cell>
          <cell r="F23781" t="str">
            <v>Realizar procesos de reparación individual y colectiva para los consejos comunitarios  y resguardos indígenas  del municipio de Santa Bárbara de Iscuande</v>
          </cell>
        </row>
        <row r="23782">
          <cell r="E23782">
            <v>1052696266416</v>
          </cell>
          <cell r="F23782" t="str">
            <v>Construir un centro de desarrollo integral  de la mujer del Municipio de Santa Barbara de Isucande</v>
          </cell>
        </row>
        <row r="23783">
          <cell r="E23783">
            <v>1052696266423</v>
          </cell>
          <cell r="F23783" t="str">
            <v>Implementar el programa de fortalecimiento a conciliadores en equidad  y mediadores de conflictos en el Municipio de Santa Barbara de Iscuandé Departamento de Nariño.</v>
          </cell>
        </row>
        <row r="23784">
          <cell r="E23784">
            <v>1052696266434</v>
          </cell>
          <cell r="F23784" t="str">
            <v>Propiciar espacios en donde el partido político FARC y otros actores armados  pidan perdón, verdad, reparación simbólica y de no repetición a las mujeres víctimas del conflicto en el municipio de Santa Bárbara de Iscuande.</v>
          </cell>
        </row>
        <row r="23785">
          <cell r="E23785">
            <v>1052696266562</v>
          </cell>
          <cell r="F23785" t="str">
            <v>Implementar  estrategias de acercamiento de las diferentes entidades del estado a la comunidad,  en el municipio de  Santa Bárbara de Iscuandé Departamento de Nariño.</v>
          </cell>
        </row>
        <row r="23786">
          <cell r="E23786">
            <v>1052696266593</v>
          </cell>
          <cell r="F23786" t="str">
            <v>Gestiónar la ampliación de la frecuencia de radio de la emisora comunitaria del Municipio de Santa Barbara de Iscuandé Departamento de Nariño</v>
          </cell>
        </row>
        <row r="23787">
          <cell r="E23787">
            <v>1052696266605</v>
          </cell>
          <cell r="F23787" t="str">
            <v xml:space="preserve">Implementar  un programa de formación  a  las familias de los consejos comunitarios y el resguardo indigena,  y zona urbana  del municipio de Santa Barbara de Iscuandé en temas de convivencia, cultura y valores. </v>
          </cell>
        </row>
        <row r="23788">
          <cell r="E23788">
            <v>1052696266620</v>
          </cell>
          <cell r="F23788" t="str">
            <v xml:space="preserve">Construir casas de gobierno de los Consejos Comunitarios  en el municipio de Santa Barbará de Iscuandé Departamento de Nariño.  </v>
          </cell>
        </row>
        <row r="23789">
          <cell r="E23789">
            <v>1052696266638</v>
          </cell>
          <cell r="F23789" t="str">
            <v xml:space="preserve">Gestionar e implementar de  esquemas de seguridad por parte de la Unidad Nacional de Protección a líderes de procesos sociales en el Municipio de Santa Barbara de Iscuandé Departamento de Nariño. </v>
          </cell>
        </row>
        <row r="23790">
          <cell r="E23790">
            <v>1052696266664</v>
          </cell>
          <cell r="F23790" t="str">
            <v>Implementar una escuela de formación étnica en el municipio de Santa Barbara de Iscuande departamento de Nariño.</v>
          </cell>
        </row>
        <row r="23791">
          <cell r="E23791">
            <v>1052696266677</v>
          </cell>
          <cell r="F23791" t="str">
            <v>Gestionar  el acompañamiento de la Oficina del  Asuntos étnicos del Ministerio del Interior, para revisar el reglamento interno del  Consejo Comunitario Alto Sequionda</v>
          </cell>
        </row>
        <row r="23792">
          <cell r="E23792">
            <v>1052696266681</v>
          </cell>
          <cell r="F23792" t="str">
            <v xml:space="preserve">Construir la planta fisica para el funcionamiento de escuelas de formación en liderazgo étnico en el Municipio de Santa Barbara de Iscuandé Departamento de Nariño. </v>
          </cell>
        </row>
        <row r="23793">
          <cell r="E23793">
            <v>1052696266718</v>
          </cell>
          <cell r="F23793" t="str">
            <v>Fortalecer  a  la oficina de post conflicto del Municipio de Santa Bárbara – Iscuandé Departamento de Nariño.</v>
          </cell>
        </row>
        <row r="23794">
          <cell r="E23794">
            <v>1052696266723</v>
          </cell>
          <cell r="F23794" t="str">
            <v>Implementar estrategias para el fortalecimiento de la mesa de mujeres del municipio de Santa Barbara de Iscuande. Departamento de Nariño</v>
          </cell>
        </row>
        <row r="23795">
          <cell r="E23795">
            <v>1052696266724</v>
          </cell>
          <cell r="F23795" t="str">
            <v>Implementar un proyecto de reincorporación de excombatientes según lo estipulado en los acuerdo de paz en el Municipio de Santa Barbara de Iscuandé Departamento de Nariño.</v>
          </cell>
        </row>
        <row r="23796">
          <cell r="E23796">
            <v>1052835278202</v>
          </cell>
          <cell r="F23796" t="str">
            <v>Institucionalizar las fiestas tradiciones ancestrales y culturales de los pueblos negros, campesinos e indígenas del Municipio de Tumaco, departamento de Nariño.</v>
          </cell>
        </row>
        <row r="23797">
          <cell r="E23797">
            <v>1052835278266</v>
          </cell>
          <cell r="F23797" t="str">
            <v>Realizar estudios, diseños y construcción de Casas de Gobierno con enfoque étnico y territorial para los Consejos Comunitarios del Municipio de Tumaco, departamento de Nariño.</v>
          </cell>
        </row>
        <row r="23798">
          <cell r="E23798">
            <v>1052835278275</v>
          </cell>
          <cell r="F23798" t="str">
            <v>Realizar estudios, diseños y construcción de Cinco (5) Casas de Gobierno con enfoque étnico y territorial para los Cabildos Indígenas - Pueblo Awá del Municipio de Tumaco, departamento de Nariño.</v>
          </cell>
        </row>
        <row r="23799">
          <cell r="E23799">
            <v>1052835278331</v>
          </cell>
          <cell r="F23799" t="str">
            <v>Diseñar e implementar un programa de capacitación sobre derechos étnicos, dirigido a funcionarios públicos del Municipio de Tumaco, departamento de Nariño.</v>
          </cell>
        </row>
        <row r="23800">
          <cell r="E23800">
            <v>1052835278353</v>
          </cell>
          <cell r="F23800" t="str">
            <v>Gestionar ante las autoridades e instancias competentes, la reglamentación del capítulo IV, V, VI y VII de la Ley 70 de 1993</v>
          </cell>
        </row>
        <row r="23801">
          <cell r="E23801">
            <v>1052835278369</v>
          </cell>
          <cell r="F23801" t="str">
            <v>Fortalecer al Resguardo Indígena San Agustín La Floresta - Pueblo Eperara Siapiraraá del Municipio de Tumaco, Departamento de Nariño.</v>
          </cell>
        </row>
        <row r="23802">
          <cell r="E23802">
            <v>1052835278377</v>
          </cell>
          <cell r="F23802" t="str">
            <v>Institucionalizar los encuentros de mujeres mayores del Pueblo Indígena Awá, del Municipio de Tumaco - departamento de Nariño</v>
          </cell>
        </row>
        <row r="23803">
          <cell r="E23803">
            <v>1052835278386</v>
          </cell>
          <cell r="F23803" t="str">
            <v>Fortalecer a través de espacios de formación y capacitación los Mecanismos de Jurisdicción Especial Indígena para los Pueblos Indígenas del Municipio de Tumaco – departamento de Nariño</v>
          </cell>
        </row>
        <row r="23804">
          <cell r="E23804">
            <v>1052835278444</v>
          </cell>
          <cell r="F23804" t="str">
            <v>Articular acciones con la Unidad Nacional de Víctimas para implementar de manera efectiva la reparación integral individual y colectiva de la población víctima del Municipio de Tumaco - Nariño.</v>
          </cell>
        </row>
        <row r="23805">
          <cell r="E23805">
            <v>1052835278460</v>
          </cell>
          <cell r="F23805" t="str">
            <v>Gestionar el otorgamiento de la licencia de concesión ante el Ministerio de Tecnologías de la Información y las Comunicaciones para el funcionamiento de una emisora comunitaria en beneficio de las comunidades indígenas del Pueblo Awá, del Municipio de Tumaco, departamento de Nariño.</v>
          </cell>
        </row>
        <row r="23806">
          <cell r="E23806">
            <v>1052835278468</v>
          </cell>
          <cell r="F23806" t="str">
            <v>Gestionar el otorgamiento de la licencia de concesión ante el Ministerio de Tecnologías de la Información y las Comunicaciones para el funcionamiento de una emisora comunitaria en beneficio de los Consejos Comunitarios del Municipio de Tumaco, departamento de Nariño.</v>
          </cell>
        </row>
        <row r="23807">
          <cell r="E23807">
            <v>1052835278485</v>
          </cell>
          <cell r="F23807" t="str">
            <v>Diseñar e implementar una ruta de protección con enfoque territorial para líderes,  lideresas y defensores de derechos humanos  amenazados o en riesgo del Municipio de Tumaco, departamento de Nariño</v>
          </cell>
        </row>
        <row r="23808">
          <cell r="E23808">
            <v>1052835278498</v>
          </cell>
          <cell r="F23808" t="str">
            <v>Gestionar ante la registraduría municipal y departamental, la instalación de mesas de votación en la zona rural del Municipio de Tumaco, departamento de Nariño.</v>
          </cell>
        </row>
        <row r="23809">
          <cell r="E23809">
            <v>1052835278512</v>
          </cell>
          <cell r="F23809" t="str">
            <v>Implementar programas de formación y capacitación en resolución pacífica de conflictos comunitarios para la población del Municipio de Tumaco, departamento de Nariño.</v>
          </cell>
        </row>
        <row r="23810">
          <cell r="E23810">
            <v>1052835278536</v>
          </cell>
          <cell r="F23810" t="str">
            <v>Formar y capacitar en temas de género a las mujeres rurales del Municipio de Tumaco, departamento de Nariño.</v>
          </cell>
        </row>
        <row r="23811">
          <cell r="E23811">
            <v>1052835278566</v>
          </cell>
          <cell r="F23811" t="str">
            <v>Crear programa de formación en derechos humanos y ejercicio de ciudadanía, dirigido a niños, niñas y jóvenes  del Municipio de Tumaco, departamento de Nariño.</v>
          </cell>
        </row>
        <row r="23812">
          <cell r="E23812">
            <v>1052835278571</v>
          </cell>
          <cell r="F23812" t="str">
            <v>Formular, actualizar e implementar teniendo en cuenta el enfoque étnico y cultural, los planes de vida, salvaguarda y etnodesarrollo de los pueblos étnicos presentes en el Municipio de Tumaco, Departamento de Nariño.</v>
          </cell>
        </row>
        <row r="23813">
          <cell r="E23813">
            <v>1052835278680</v>
          </cell>
          <cell r="F23813" t="str">
            <v>Fortalecer el Plan de Acción del Consejo Territorial de Paz, Reconciliación y Convivencia del Municipio de Tumaco, departamento de Nariño.</v>
          </cell>
        </row>
        <row r="23814">
          <cell r="E23814">
            <v>1052835278717</v>
          </cell>
          <cell r="F23814" t="str">
            <v>Gestionar ante las entidades competentes, la implementación de espacios de reconciliación en el Municipio de Tumaco, departamento de Nariño.</v>
          </cell>
        </row>
        <row r="23815">
          <cell r="E23815">
            <v>1052835278741</v>
          </cell>
          <cell r="F23815" t="str">
            <v>Articular acciones con las entidades competentes para diseñar e implementar estrategias con enfoque étnico y territorial, dirigidas a disminuir los índices de reclutamiento de niños, niñas, adolescentes y jóvenes en el Municipio de Tumaco, departamento de Nariño.</v>
          </cell>
        </row>
        <row r="23816">
          <cell r="E23816">
            <v>1052835278763</v>
          </cell>
          <cell r="F23816" t="str">
            <v>Diseñar e implementar un programa de formación y sensibilización sobre derechos de la Población LGTBI,      dirigido a funcionarios públicos del Municipio de Tumaco, departamento de Nariño.</v>
          </cell>
        </row>
        <row r="23817">
          <cell r="E23817">
            <v>1052835278768</v>
          </cell>
          <cell r="F23817" t="str">
            <v>Implementar de manera efectiva la Cátedra de Paz, Reconciliación y Convivencia  en las Instituciones Educativas, comunidades, organizaciones sociales, entre otras del Municipio de Tumaco, departamento de Nariño.</v>
          </cell>
        </row>
        <row r="23818">
          <cell r="E23818">
            <v>1052835278789</v>
          </cell>
          <cell r="F23818" t="str">
            <v>Realizar un estudio de caracterización y diagnóstico para conocer el tamaño y situación actual de la población LGTBI en el Municipio de Tumaco, departamento de Nariño.</v>
          </cell>
        </row>
        <row r="23819">
          <cell r="E23819">
            <v>1052835278792</v>
          </cell>
          <cell r="F23819" t="str">
            <v>Crear y poner en funcionamiento una Escuela de Liderazgo dirigido a la Población LGTBI del Municipio de Tumaco, departamento de Nariño.</v>
          </cell>
        </row>
        <row r="23820">
          <cell r="E23820">
            <v>1052835279088</v>
          </cell>
          <cell r="F23820" t="str">
            <v>Diseñar y crear espacios de inclusión y participación de las personas en situación de discapacidad, en el cual se realice restablecimiento de derechos y se ejerza la participación ciudadana en el Municipio de Tumaco, departamento de Nariño.</v>
          </cell>
        </row>
        <row r="23821">
          <cell r="E23821">
            <v>1052835279496</v>
          </cell>
          <cell r="F23821" t="str">
            <v>Gestionar la creación y operativización de los Comités de Justicia Local para los  Consejos Comunitarios del Municipio de Tumaco, departamento de Nariño.</v>
          </cell>
        </row>
        <row r="23822">
          <cell r="E23822">
            <v>454206211100</v>
          </cell>
          <cell r="F23822" t="str">
            <v>Formalizar la propiedad rural en el municipio de Convención que está libre de afectación de ley 2 de 1959, PNN y resguardo indígena, para generar cultura legal sobre la tenencia de la tierra.</v>
          </cell>
        </row>
        <row r="23823">
          <cell r="E23823">
            <v>454206211135</v>
          </cell>
          <cell r="F23823" t="str">
            <v xml:space="preserve">Implementar políticas de asignación de subsidios y créditos blandos a largo plazo, que garanticen la compra de tierras para campesinos y campesinas que no cuentan con tierras o le son insuficientes en el municipio de Convención. </v>
          </cell>
        </row>
        <row r="23824">
          <cell r="E23824">
            <v>454206211141</v>
          </cell>
          <cell r="F23824" t="str">
            <v>Levantar inventario, caracterizar, titular y/o formalizar los predios fiscales donde se encuentran Las Escuelas, Puestos de Salud, Centros de Salud, Dispensarios, salones comunitarios, escenarios deportivos, entre otros en todas las veredas del municipio del municipio de Convención.</v>
          </cell>
        </row>
        <row r="23825">
          <cell r="E23825">
            <v>454206211366</v>
          </cell>
          <cell r="F23825" t="str">
            <v>Reubicar y/o implementar el programa de pago por servicios ambientales de conformidad con el decreto 870 del 2017 a campesinos y campesinas ubicados dentro del PNN Catatumbo Bari.</v>
          </cell>
        </row>
        <row r="23826">
          <cell r="E23826">
            <v>454206212447</v>
          </cell>
          <cell r="F23826" t="str">
            <v>Realizar un diagnóstico en las zonas del municipio de Convención que se encuentran afectados con ley 2 de 1959, que sirva como sustento para solicitar la sustracción de terrenos y/o la aplicación de la figura jurídica de derecho a uso.</v>
          </cell>
        </row>
        <row r="23827">
          <cell r="E23827">
            <v>454206212456</v>
          </cell>
          <cell r="F23827" t="str">
            <v>Adquirir las áreas de importancia ambiental estratégica para la protección del recurso hídrico, incluyendo los bosques, las zonas de recarga de acuíferos, los páramos, los humedales, los nacimientos, fuentes abastecedoras de agua y otros ecosistemas protectores de la biodiversidad y del agua que abastecen los acueductos veredales del municipio de Convención.</v>
          </cell>
        </row>
        <row r="23828">
          <cell r="E23828">
            <v>454206212465</v>
          </cell>
          <cell r="F23828" t="str">
            <v>Implementar el programa de catastro multiproposito actualizando la información catastral rural del municipio de Convencion Norte de Santander, como herramienta para la formalización de la propiedad y mejorar el recaudo de recursos propios del ente territorial.</v>
          </cell>
        </row>
        <row r="23829">
          <cell r="E23829">
            <v>454206212470</v>
          </cell>
          <cell r="F23829" t="str">
            <v>Adjudicar tierra a título gratuito con acompañamiento integral a campesinos y campesinas del municipio de Convención que carecen de recursos económicos para acceder a ellas, cuyo propósito es que las comunidades sigan viviendo en el territorio y trabajando la tierra.</v>
          </cell>
        </row>
        <row r="23830">
          <cell r="E23830">
            <v>454206212494</v>
          </cell>
          <cell r="F23830" t="str">
            <v>Solicitar la reduccion de interes moratorio en impuesto predial de todas las veredas del municipio de Convención, como incentivo para el saneamiento de los predios rurales.</v>
          </cell>
        </row>
        <row r="23831">
          <cell r="E23831">
            <v>454206212508</v>
          </cell>
          <cell r="F23831" t="str">
            <v>Definir de fondo los limites de las zonas pretendidas por la comunidad Motilón Bari y los campesinos ubicados en el municipio de Convención con el fin de determinar la situación jurídica de la propiedad y tenencia de los terrenos y poder implementar figuras de ordenamiento territorial como la reserva campesina, territorio intercultural y zonas agro-alimentarias.</v>
          </cell>
        </row>
        <row r="23832">
          <cell r="E23832">
            <v>454206212524</v>
          </cell>
          <cell r="F23832" t="str">
            <v>Realizar la actualización del ordenamiento territorial en el municipio de Convención como herramienta de planeación para el desarrollo y toma de decisiones relacionadas con el uso, cuidado y preservación del suelo municipal.</v>
          </cell>
        </row>
        <row r="23833">
          <cell r="E23833">
            <v>454245189937</v>
          </cell>
          <cell r="F23833" t="str">
            <v xml:space="preserve">Restituir los predios despojados a pobladores pertenecientes al  municipio de El Carmen, Norte de Santander, dando prioridad a La Mujer Rural. </v>
          </cell>
        </row>
        <row r="23834">
          <cell r="E23834">
            <v>454245190095</v>
          </cell>
          <cell r="F23834" t="str">
            <v>Actualizar  el Esquema de Ordenamiento Territorial del Municipio de El Carmen, Norte de Santander</v>
          </cell>
        </row>
        <row r="23835">
          <cell r="E23835">
            <v>454245190742</v>
          </cell>
          <cell r="F23835" t="str">
            <v>Identificar áreas que tenga vocación agropecuaria para que hagan parte del fondo de tierras y faciliten el acceso a la tierra para las comunidades campesinas del municipio de El Carmen  Norte de Santander.</v>
          </cell>
        </row>
        <row r="23836">
          <cell r="E23836">
            <v>454245190775</v>
          </cell>
          <cell r="F23836" t="str">
            <v xml:space="preserve">Acceder a  subsidios integrales y créditos flexibles con tasas mínimas de interés  para facilitar la compra de tierras que proporcionen el acceso a la misma a los campesinos sin o con  Tierra insuficiente  en el municipio de El Carmen, Norte de Santander. </v>
          </cell>
        </row>
        <row r="23837">
          <cell r="E23837">
            <v>454245191402</v>
          </cell>
          <cell r="F23837" t="str">
            <v>Identificar y adquirir áreas estratégicas por parte de la administración municipal y entidades ambientales, u otras instituciones,  donde se encuentren áreas de importancia hídrica que abastezcan de agua  las comunidades campesinas en el municipio de El Carmen Norte de Santander.</v>
          </cell>
        </row>
        <row r="23838">
          <cell r="E23838">
            <v>454245191460</v>
          </cell>
          <cell r="F23838" t="str">
            <v>Implementar el proyecto de reglamentación de recursos hídricos para las comunidades campesinas en el municipio de El Carmen, Norte de Santander.</v>
          </cell>
        </row>
        <row r="23839">
          <cell r="E23839">
            <v>454245191689</v>
          </cell>
          <cell r="F23839" t="str">
            <v>Formalizar y adjudicar  masivamente los predios que están libres de ley segunda en el municipio de El Carmen Norte de Santander.</v>
          </cell>
        </row>
        <row r="23840">
          <cell r="E23840">
            <v>454245191693</v>
          </cell>
          <cell r="F23840" t="str">
            <v xml:space="preserve">Otorgar derechos de uso sobre predios baldíos inadjudicables que se encuentran en zonas tipo C en el municipio de El Carmen Norte de Santander. </v>
          </cell>
        </row>
        <row r="23841">
          <cell r="E23841">
            <v>454245191721</v>
          </cell>
          <cell r="F23841" t="str">
            <v xml:space="preserve">Definir de fondo de conformidad con la sentencia 052 del 2017 por parte de la agencia nacional de tierras la solicitud de ampliación y saneamiento de los resguardos motilón Bari y Catalaura La Gabarra. </v>
          </cell>
        </row>
        <row r="23842">
          <cell r="E23842">
            <v>454245191741</v>
          </cell>
          <cell r="F23842" t="str">
            <v xml:space="preserve">Levantar inventario, caracterizar y formalizar los predios fiscales donde se encuentran Las Escuelas, Puestos de Salud, Centros de Salud, Dispensarios, salones comunitarios, escenarios deportivos, entre otros en todas las veredas del municipio del municipio de El Carmen. </v>
          </cell>
        </row>
        <row r="23843">
          <cell r="E23843">
            <v>454245191746</v>
          </cell>
          <cell r="F23843" t="str">
            <v xml:space="preserve">Levantar inventario, caracterizar y formalizar los bienes de uso público donde se encuentran los parques, plazas de mercado, calles entre otras  en todas las veredas del municipio del municipio de El Carmen. </v>
          </cell>
        </row>
        <row r="23844">
          <cell r="E23844">
            <v>454250200536</v>
          </cell>
          <cell r="F23844" t="str">
            <v>Levantar inventario, caracterizar y formalizar los predios fiscales donde se encuentran Las Escuelas, Puestos de Salud, Centros de Salud, Dispensarios, salones comunitarios, escenarios deportivos, entre otros en todas las veredas del municipio de El Tarra.</v>
          </cell>
        </row>
        <row r="23845">
          <cell r="E23845">
            <v>454250200555</v>
          </cell>
          <cell r="F23845" t="str">
            <v xml:space="preserve">Adjudicar tierras de manera gratuita con acompañamiento integral a campesinos y campesinas del municipio de El Tarra, a través del Fondo de Tierras de la Agencia Nacional de Tierras, pretendiendo que las comunidades sigan viviendo en el territorio y mejoren sus condiciones de vida. </v>
          </cell>
        </row>
        <row r="23846">
          <cell r="E23846">
            <v>454250200578</v>
          </cell>
          <cell r="F23846" t="str">
            <v>Implementar políticas y medidas de protección y control del medio ambiente a través de programas de conservación y educación ambiental liderados por el CEAN Comité de educación ambiental y la participación activa de la administración municipal y las organizaciones comunitarias.</v>
          </cell>
        </row>
        <row r="23847">
          <cell r="E23847">
            <v>454250200604</v>
          </cell>
          <cell r="F23847" t="str">
            <v xml:space="preserve">Otorgar Derechos de Uso sobre  predios baldíos inadjudicables ubicados dentro de las áreas de reserva forestal clasificados en tipo C del Municipio de El Tarra.  </v>
          </cell>
        </row>
        <row r="23848">
          <cell r="E23848">
            <v>454250200636</v>
          </cell>
          <cell r="F23848" t="str">
            <v xml:space="preserve">Implementar el programa de Formalización masiva de la pequeña y mediana propiedad a campesinos y campesinas del Municipio de El Tarra que se encuentra ubicados fuera de la ley 2 de 1959. </v>
          </cell>
        </row>
        <row r="23849">
          <cell r="E23849">
            <v>454250200767</v>
          </cell>
          <cell r="F23849" t="str">
            <v xml:space="preserve">Garantizar el acceso a la tierra para campesinos  y campesinas priorizando la población vulnerable (mujer, adulto mayor, víctimas y discapacitados) que no cuentan con tierras o le son insuficientes  en el municipio de El Tarra a través de la asignación de subsidios integrales y facilidad de acceso a créditos blandos. </v>
          </cell>
        </row>
        <row r="23850">
          <cell r="E23850">
            <v>454250200790</v>
          </cell>
          <cell r="F23850" t="str">
            <v>Sustraer de la reserva forestal nacional  (Ley 2ª de 1959), los centros poblados como los corregimientos pertenecientes al Municipio de El Tarra, incluyendo las infraestructuras y equipamientos de servicio básico y saneamiento ambiental asociado a dichos desarrollos.</v>
          </cell>
        </row>
        <row r="23851">
          <cell r="E23851">
            <v>454250200809</v>
          </cell>
          <cell r="F23851" t="str">
            <v xml:space="preserve">Implementar un punto de atención y servicio (PAC) permanente de la Agencia Nacional de Tierras en el casco urbano del municipio de El Tarra para que los campesinos y campesinas puedan realizar sus trámites de formalización de la propiedad </v>
          </cell>
        </row>
        <row r="23852">
          <cell r="E23852">
            <v>454250200818</v>
          </cell>
          <cell r="F23852" t="str">
            <v>Realizar la actualización del ordenamiento territorial en el municipio de El Tarra como instrumento de planeación efectivo para la toma de decisiones relacionados con el uso, cuidado y preservación del suelo municipal.</v>
          </cell>
        </row>
        <row r="23853">
          <cell r="E23853">
            <v>454250200886</v>
          </cell>
          <cell r="F23853" t="str">
            <v>Solicitar a la Unidad de Restitución de Tierras la celeridad en los procesos de levantamiento de medida cautelar y restitución de las tierras despojadas, y ademas garantizar el retorno de las familias a sus predios y garantizar la permanencia en la región con condiciones de vida digna.</v>
          </cell>
        </row>
        <row r="23854">
          <cell r="E23854">
            <v>454250200896</v>
          </cell>
          <cell r="F23854" t="str">
            <v>Crear un equipo jurídico municipal experto en legalización de tierras, que apoye, asesore y represente a la comunidad en los procesos de legalización y titulación predial, de igual forma sea un enlace con las instituciones encargadas de la oferta de formalización de la propiedad por parte del Estado; que tenga un campo de acción en todas las veredas.</v>
          </cell>
        </row>
        <row r="23855">
          <cell r="E23855">
            <v>454250201275</v>
          </cell>
          <cell r="F23855" t="str">
            <v>Identificar, adquirir y administrar áreas estratégicas por parte de la administración municipal y entidades ambientales, u otras instituciones, donde se encuentren áreas de importancia hídrica que abastezcan de agua las comunidades campesinas en el municipio de El Tarra Norte de Santander.</v>
          </cell>
        </row>
        <row r="23856">
          <cell r="E23856">
            <v>454250201282</v>
          </cell>
          <cell r="F23856" t="str">
            <v xml:space="preserve">Definir de fondo de conformidad con la sentencia 052 del 2017 por parte de la agencia nacional de tierras la solicitud de ampliación y saneamiento de los resguardos motilón Bari y Catalaura La Gabarra. </v>
          </cell>
        </row>
        <row r="23857">
          <cell r="E23857">
            <v>454344210863</v>
          </cell>
          <cell r="F23857" t="str">
            <v xml:space="preserve">Adecuar la infraestructura física de los dispensarios de los corregimientos San Jose del Tarra, Mesitas y las Juntas en el municipio de Hacarí, Norte de Santander, que garantice la prestación del servicio de salud a las comunidades que habitan las veredas que conforman estos corregimientos. </v>
          </cell>
        </row>
        <row r="23858">
          <cell r="E23858">
            <v>454344211266</v>
          </cell>
          <cell r="F23858" t="str">
            <v>Apoyar el fondo de tierras en el municipio de Hacarí a través de la identificación y adquisición de tierras para fortalecer la oferta de la tierra adecuada para la adjudicación directa a campesinos y campesinas.</v>
          </cell>
        </row>
        <row r="23859">
          <cell r="E23859">
            <v>454344211395</v>
          </cell>
          <cell r="F23859" t="str">
            <v>Formalizar la Declaratoria de la Zona de Reserva Campesina en el Catatumbo como mecanismo comunitario para proteger la pequeña propiedad campesina.</v>
          </cell>
        </row>
        <row r="23860">
          <cell r="E23860">
            <v>454344212841</v>
          </cell>
          <cell r="F23860" t="str">
            <v>Crear líneas de crédito con intereses blandos, requisitos flexibles y acompañado de subsidio para campesinos y campesinas del Municipio de Hacarí sin tierra o tierra insuficiente para la adquisición de tierras.</v>
          </cell>
        </row>
        <row r="23861">
          <cell r="E23861">
            <v>454344212847</v>
          </cell>
          <cell r="F23861" t="str">
            <v>Delimitar las áreas estratégicas productoras de agua para garantizar su protección comunitaria e institucional y defender el equilibrio ambiental promoviendo la adquisición gradual de las mismas en el municipio de Hacarí.</v>
          </cell>
        </row>
        <row r="23862">
          <cell r="E23862">
            <v>454344212855</v>
          </cell>
          <cell r="F23862" t="str">
            <v xml:space="preserve">Priorizar la realización del catastro multipropósito en el municipio de Hacari Norte de Santander, con el objetivo de formalizar la tenencia de la tierra y facilitar la toma de decisiones con relacion al uso de la misma. </v>
          </cell>
        </row>
        <row r="23863">
          <cell r="E23863">
            <v>454344212862</v>
          </cell>
          <cell r="F23863" t="str">
            <v>Garantizar la presencia institucional de la Agencia Nacional de Tierras en el municipio de Hacarí, a través de un punto de atención PAT que facilite el acceso al servicio a campesinos y campesinas.</v>
          </cell>
        </row>
        <row r="23864">
          <cell r="E23864">
            <v>454344212866</v>
          </cell>
          <cell r="F23864" t="str">
            <v>Llevar a buen término las solicitudes de restitución de tierras en el Municipio de Hacarí, con el objetivo de determinar la propiedad de los predios que estan bajo esta solicitud.</v>
          </cell>
        </row>
        <row r="23865">
          <cell r="E23865">
            <v>454344212874</v>
          </cell>
          <cell r="F23865" t="str">
            <v>Reubicar a las 16 familias colonas de la zona de reserva en el municipio de Hacarí, con el objetivo de proteger esta área de explotación agropecuaria y garantizar su conservación.</v>
          </cell>
        </row>
        <row r="23866">
          <cell r="E23866">
            <v>454344212883</v>
          </cell>
          <cell r="F23866" t="str">
            <v>Realizar balance de la actividad indeterminada que actualmente se ejecuta en el sector Alto Banderas, Cumana Alta, y Macondo del municipio de Hacarí, límites con Sardinata, San Calixto y El Tarra teniendo en cuenta que está afectando negativamente la convivencia de la comunidad por la incertidumbre que genera.</v>
          </cell>
        </row>
        <row r="23867">
          <cell r="E23867">
            <v>454344212886</v>
          </cell>
          <cell r="F23867" t="str">
            <v xml:space="preserve">Adelantar la formalización o titulación de los predios de las entidades de derecho publico en el municipio de Hacarí Norte de Santander, para que puedan acceder a Inversión para construcción y mejoramiento de infraestructura. </v>
          </cell>
        </row>
        <row r="23868">
          <cell r="E23868">
            <v>454670190329</v>
          </cell>
          <cell r="F23868" t="str">
            <v>Adjudicar tierra a campesinos y campesinas del municipio de San Calixto, cuyo propósito es que las comunidades sigan viviendo en el territorio y trabajando la tierra y mejorando la calidad de vida.</v>
          </cell>
        </row>
        <row r="23869">
          <cell r="E23869">
            <v>454670190340</v>
          </cell>
          <cell r="F23869" t="str">
            <v>Adquirir las áreas estratégicas que abastecen los acueductos veredales del municipio de San Calixto, N de S.</v>
          </cell>
        </row>
        <row r="23870">
          <cell r="E23870">
            <v>454670190631</v>
          </cell>
          <cell r="F23870" t="str">
            <v>Gestionar el acceso a tierras para campesinos y en especial para la mujer campesina sin tierra o tierra insuficiente en el municipio de San Calixto, N de S, a través de la asignación de subsidios y la facilidad de acceso a créditos blandos</v>
          </cell>
        </row>
        <row r="23871">
          <cell r="E23871">
            <v>454670190704</v>
          </cell>
          <cell r="F23871" t="str">
            <v>Formalizar el ordenamiento de la propiedad rural en el municipio de San Calixto, N de S., para generar cultura legal sobre la tenencia de la tierra.</v>
          </cell>
        </row>
        <row r="23872">
          <cell r="E23872">
            <v>454670191263</v>
          </cell>
          <cell r="F23872" t="str">
            <v xml:space="preserve">Formalizar los predios de infraestructura de servicios sociales y comunitarios en el municipio de San Calixto, N de S., para que puedan acceder a inversión pública sin restricción alguna. </v>
          </cell>
        </row>
        <row r="23873">
          <cell r="E23873">
            <v>454670191302</v>
          </cell>
          <cell r="F23873" t="str">
            <v xml:space="preserve">Realizar la actualización del ordenamiento territorial en el municipio de San Calixto, N de S, como instrumento de planeación efectiva , para la toma de decisiones relacionadas con el uso, cuidado y preservación del suelo municipal. </v>
          </cell>
        </row>
        <row r="23874">
          <cell r="E23874">
            <v>454670191318</v>
          </cell>
          <cell r="F23874" t="str">
            <v>Realizar la caracterización de uso ocupación y tenencia de la tierra a través del barrido predial rural en el municipio de San Calixto, N de S.</v>
          </cell>
        </row>
        <row r="23875">
          <cell r="E23875">
            <v>454670191361</v>
          </cell>
          <cell r="F23875" t="str">
            <v>Reconocimiento de la Zona de Reserva Campesina</v>
          </cell>
        </row>
        <row r="23876">
          <cell r="E23876">
            <v>454670191414</v>
          </cell>
          <cell r="F23876" t="str">
            <v xml:space="preserve">Implementar planes de manejo para las zonas de alto riesgo en el municipio de San Calixto, N de S, para mitigar daños ambientales y reducir la probabilidad de desastres con afectación directa en la población. </v>
          </cell>
        </row>
        <row r="23877">
          <cell r="E23877">
            <v>454720199694</v>
          </cell>
          <cell r="F23877" t="str">
            <v>Realizar la delimitación y saneamiento de las áreas estratégicas protectoras del recurso hídrico que abastece los acueductos veredales y los centros poblados del Municipio de Sardinata de Norte de Santander</v>
          </cell>
        </row>
        <row r="23878">
          <cell r="E23878">
            <v>454720199703</v>
          </cell>
          <cell r="F23878" t="str">
            <v>Solicitar a la Agencia Nacional de Tierras priorizar a los campesinos y campesinas sin tierra o tierra insuficiente del municipio de Sardinata, para que sean posibles beneficiarios del acceso a tierra mediante crédito, subsidio o adjudicación directa.</v>
          </cell>
        </row>
        <row r="23879">
          <cell r="E23879">
            <v>454720199709</v>
          </cell>
          <cell r="F23879" t="str">
            <v>Defender el equilibrio ambiental y social del Municipio de Sardinata a través de la realización previa de audiencias públicas de carácter vinculante con campesinos y campesinas para la adjudicación de títulos mineros en el área rural del municipio como requisito fundamental para su adjudicación.</v>
          </cell>
        </row>
        <row r="23880">
          <cell r="E23880">
            <v>454720201286</v>
          </cell>
          <cell r="F23880" t="str">
            <v>Garantizar la presencia institucional frecuente de la Agencia Nacional de Tierras en el municipio de Sardinata, para facilitar el acceso de la ciudadanía a los tramites de formalización y acceso a la tierra.</v>
          </cell>
        </row>
        <row r="23881">
          <cell r="E23881">
            <v>454720201295</v>
          </cell>
          <cell r="F23881" t="str">
            <v xml:space="preserve">Priorizar la realización del catastro multipropósito en el municipio de Sardinata, con el objetivo de formalizar la tierra. </v>
          </cell>
        </row>
        <row r="23882">
          <cell r="E23882">
            <v>454720201300</v>
          </cell>
          <cell r="F23882" t="str">
            <v>Llevar a buen término las solicitudes de restitución de tierras en el Municipio de Sardinata, con el fin de determinar la propiedad de los predios.</v>
          </cell>
        </row>
        <row r="23883">
          <cell r="E23883">
            <v>454720201302</v>
          </cell>
          <cell r="F23883" t="str">
            <v xml:space="preserve">Adelantar la formalización o titulación de los predios de las entidades de derecho publico en el municipio de Sardinata, para que puedan acceder a Inversión y mejora de infraestructura para una mejor prestación de servicios. </v>
          </cell>
        </row>
        <row r="23884">
          <cell r="E23884">
            <v>454720201305</v>
          </cell>
          <cell r="F23884" t="str">
            <v>Garantizar la participación ciudadana en el proceso de actualización del ordenamiento territorial que permita establecer acuerdos y concertación con respecto al uso del suelo.</v>
          </cell>
        </row>
        <row r="23885">
          <cell r="E23885">
            <v>454800222805</v>
          </cell>
          <cell r="F23885" t="str">
            <v xml:space="preserve">Otorgar Derechos de Uso sobre predios baldíos inadjudicables ubicados dentro de las áreas de reserva forestal clasificados en tipo C del Municipio de Teorama.  </v>
          </cell>
        </row>
        <row r="23886">
          <cell r="E23886">
            <v>454800222839</v>
          </cell>
          <cell r="F23886" t="str">
            <v>Implementar como figura de ordenamiento social de la propiedad, los territorios campesinos agroalimentarios en las veredas del municipio de Teorama, en busca de protección del territorio y permanencia en este, logrando la soberanía alimentaria de las familias campesinas y legalidad de la tenencia de la tierra.</v>
          </cell>
        </row>
        <row r="23887">
          <cell r="E23887">
            <v>454800222939</v>
          </cell>
          <cell r="F23887" t="str">
            <v>Implementar programas de formalización masiva de la propiedad rural en el municipio de Teorama en predios libres de afectación de ley 2 de 1959, PNN y resguardo indígena, que les permita acceder a créditos y programas de gobierno.</v>
          </cell>
        </row>
        <row r="23888">
          <cell r="E23888">
            <v>454800222987</v>
          </cell>
          <cell r="F23888" t="str">
            <v>Adjudicar tierra a título gratuito con acompañamiento integral a campesinos, mujer rural y victimas del municipio de Teorama que no tienen la capacidad económica para adquirirlas, con el ánimo de cambiar las condiciones económicas y sociales de las familias generando arraigo por la región.</v>
          </cell>
        </row>
        <row r="23889">
          <cell r="E23889">
            <v>454800223003</v>
          </cell>
          <cell r="F23889" t="str">
            <v>Implementar políticas, medidas de protección y control del medio ambiente a través de programas de conservación, educación ambiental y prohibición de explotación minero-energética, en todo el municipio de Teorama.</v>
          </cell>
        </row>
        <row r="23890">
          <cell r="E23890">
            <v>454800223056</v>
          </cell>
          <cell r="F23890" t="str">
            <v>Reubicar y/o implementar el programa de pago por servicios ambientales de conformidad con el decreto 870 del 2017 a campesinos y campesinas ubicados dentro del PNN Catatumbo Bari, para la conservación del medio ambiente.</v>
          </cell>
        </row>
        <row r="23891">
          <cell r="E23891">
            <v>454800223084</v>
          </cell>
          <cell r="F23891" t="str">
            <v>Delimitar la frontera agrícola y zonificar ambientalmente las veredas pertenecientes al municipio de Teorama.</v>
          </cell>
        </row>
        <row r="23892">
          <cell r="E23892">
            <v>454800223162</v>
          </cell>
          <cell r="F23892" t="str">
            <v>Promover líneas de crédito blando acompañados de subsidios, para que campesinos, mujer rural y víctimas del municipio de Teorama que no poseen tierra o les es insuficiente, accedan a está cambiando las condiciones socio económicas de las familias</v>
          </cell>
        </row>
        <row r="23893">
          <cell r="E23893">
            <v>454800223170</v>
          </cell>
          <cell r="F23893" t="str">
            <v>Adquirir las áreas de importancia ambiental estratégica para la protección del recurso hídrico, incluyendo los bosques, las zonas de recarga de acuíferos, los nacimientos, fuentes abastecedoras de agua y otros ecosistemas protectores de la biodiversidad y del agua que abastecen los acueductos veredales del municipio de Teorama.</v>
          </cell>
        </row>
        <row r="23894">
          <cell r="E23894">
            <v>454800223179</v>
          </cell>
          <cell r="F23894" t="str">
            <v>Levantar inventario, caracterizar y formalizar los predios fiscales donde se encuentran Las Escuelas, Puestos de Salud, Centros de Salud, Dispensarios, salones comunitarios, escenarios deportivos, entre otros en todas las veredas del municipio de Teorama.</v>
          </cell>
        </row>
        <row r="23895">
          <cell r="E23895">
            <v>454810179374</v>
          </cell>
          <cell r="F23895" t="str">
            <v>Brindar beneficio tributario desde la entidad territorial para los poseedores de predios rurales que estén en proceso de legalización.</v>
          </cell>
        </row>
        <row r="23896">
          <cell r="E23896">
            <v>454810179397</v>
          </cell>
          <cell r="F23896" t="str">
            <v xml:space="preserve">Garantizar la realización de audiencias públicas con campesinos y campesinas en áreas rurales de influencia directa de cualquier proyecto de explotación minera (título minero) como requisito fundamental. </v>
          </cell>
        </row>
        <row r="23897">
          <cell r="E23897">
            <v>454810179408</v>
          </cell>
          <cell r="F23897" t="str">
            <v>Garantizar la presencia institucional frecuente en el territorio municipal de Tibú a través de jornadas de atención y asesoría, de la(s) agencia(s) y/o entidad(es) con la misionalidad en formalización de la tierra que permita asesoría directa y adecuada.</v>
          </cell>
        </row>
        <row r="23898">
          <cell r="E23898">
            <v>454810179412</v>
          </cell>
          <cell r="F23898" t="str">
            <v>Solicitar a la Unidad de Restitución de Tierras la celeridad en los procesos de levantamiento de medida cautelar.</v>
          </cell>
        </row>
        <row r="23899">
          <cell r="E23899">
            <v>454810179417</v>
          </cell>
          <cell r="F23899" t="str">
            <v>Promover línea de crédito blando para campesinos y campesinas accedan a la tierra y construyan su proyecto de vida.</v>
          </cell>
        </row>
        <row r="23900">
          <cell r="E23900">
            <v>454810179420</v>
          </cell>
          <cell r="F23900" t="str">
            <v>Finiquitar la instancia administrativa para la conformación de la Zona de Reserva Campesina.</v>
          </cell>
        </row>
        <row r="23901">
          <cell r="E23901">
            <v>454810179453</v>
          </cell>
          <cell r="F23901" t="str">
            <v>Socializar a la población en general el Plan Básico de Ordenamiento Territorial del municipio de Tibú, como herramienta de planeacion para la toma de decisiones y construcción de política publica a implementar en el territorio.</v>
          </cell>
        </row>
        <row r="23902">
          <cell r="E23902">
            <v>454810179458</v>
          </cell>
          <cell r="F23902" t="str">
            <v>Realizar el diagnóstico de la situación de los diferentes títulos  mineros otorgados en el municipio de Tibú en términos de uso actual del suelo.</v>
          </cell>
        </row>
        <row r="23903">
          <cell r="E23903">
            <v>454810179464</v>
          </cell>
          <cell r="F23903" t="str">
            <v>Facilitar el acceso al trámite y definición de la formalización de la propiedad rural a campesinos y campesinas del municipio de Tibú.</v>
          </cell>
        </row>
        <row r="23904">
          <cell r="E23904">
            <v>454810179468</v>
          </cell>
          <cell r="F23904" t="str">
            <v xml:space="preserve">Implementar la parcelacion comunitaria de tierras en los nucleos veredales del municipio de Tibu, donde el trabajo y la producción sea colectiva y se incrementen los ingresos de las familias. </v>
          </cell>
        </row>
        <row r="23905">
          <cell r="E23905">
            <v>454810179475</v>
          </cell>
          <cell r="F23905" t="str">
            <v>Delimitar las zonas pretendidas por la comunidad Motilón Bari y los campesinos ubicados en el municipio de Tibú con el fin de determinar la situación jurídica de la propiedad y tenencia de los terrenos</v>
          </cell>
        </row>
        <row r="23906">
          <cell r="E23906">
            <v>454810179488</v>
          </cell>
          <cell r="F23906" t="str">
            <v>Realizar el amojonamiento (deslinde) de la línea limítrofe entre el municipio de Tibú con la republica Bolivariana de Venezuela, determinando la ubicación de las fincas y el tránsito de las comunidades y autoridades</v>
          </cell>
        </row>
        <row r="23907">
          <cell r="E23907">
            <v>454810179503</v>
          </cell>
          <cell r="F23907" t="str">
            <v>Priorizar a las mujeres cabeza de hogar, tercera edad, personas discapacitadas y victimas del conflicto armado en la adjudicación de tierras por parte de la Agencia Nacional de Tierras en el municipio de Tibu, en procura de proteger derechos de las personas mas vulnerables de la sociedad.</v>
          </cell>
        </row>
        <row r="23908">
          <cell r="E23908">
            <v>454810179508</v>
          </cell>
          <cell r="F23908" t="str">
            <v xml:space="preserve"> Realizar el barrido predial ante la Agencia Nacional de Tierras, El IGAC y La Superintendencia de Notariado y Registro, y demás entidades competentes  para la identificación física y jurídica de los predios  en el municipio de Tibú.</v>
          </cell>
        </row>
        <row r="23909">
          <cell r="E23909">
            <v>454810179544</v>
          </cell>
          <cell r="F23909" t="str">
            <v>Fomentar institucionalmente el Banco de Tierras como herramienta para privilegiar el acceso a tierras de la población campesina en el municipio de Tibú.</v>
          </cell>
        </row>
        <row r="23910">
          <cell r="E23910">
            <v>454810179552</v>
          </cell>
          <cell r="F23910" t="str">
            <v xml:space="preserve">Gestionar el saneamiento y declaratoria de reserva de protección y conservación de las fuentes hídricas que abastecen las veredas de Versalles, La Angalia,  Campo Seis y demás veredas  del municipio de Tibú, para garantizar el manejo, cuidado y administración por parte de la comunidad beneficiaria. </v>
          </cell>
        </row>
        <row r="23911">
          <cell r="E23911">
            <v>454810179571</v>
          </cell>
          <cell r="F23911" t="str">
            <v>Titular o formalizar la totalidad de los predios necesarios para el funcionamiento de la infraestructura comunitaria en el municipio de Tibu, para que las diferentes entidades del Estado, puedan invertir recursos.</v>
          </cell>
        </row>
        <row r="23912">
          <cell r="E23912">
            <v>454810179612</v>
          </cell>
          <cell r="F23912" t="str">
            <v>Formalizar la propiedad de los predios rurales de orden  privado dentro de los cuales se encuentran los asentamientos de Petrolea, Bertrania, Campo Yuca, Oru l5, Villas del rio, la Llana km 19, Finaria, La Angalia, Versalles; cuyo propósito es generar arraigo y acceder a beneficios de políticas publicas del sector agropecuario.</v>
          </cell>
        </row>
        <row r="23913">
          <cell r="E23913">
            <v>454810179627</v>
          </cell>
          <cell r="F23913" t="str">
            <v>Instaurar un punto de atención permanente (PAT) en el territorio del municipio de Tibu de la agencia nacional de tierras, para que la comunidad acceda de manera directa a la oferta institucional del estado.</v>
          </cell>
        </row>
        <row r="23914">
          <cell r="E23914">
            <v>454810179968</v>
          </cell>
          <cell r="F23914" t="str">
            <v xml:space="preserve">Conformar un equipo en resolución de conflictos entre la comunidad Bari y el occidental para el Municipio de Tibu Norte de Santander. </v>
          </cell>
        </row>
        <row r="23915">
          <cell r="E23915">
            <v>454810179977</v>
          </cell>
          <cell r="F23915" t="str">
            <v>El Municipio de Tibu solicita la protección de los recursos naturales.</v>
          </cell>
        </row>
        <row r="23916">
          <cell r="E23916">
            <v>454998255498</v>
          </cell>
          <cell r="F23916" t="str">
            <v>Adelantar procedimientos administrativos para garantizar la seguridad jurídica y material del territorio de resguardo; de las comunidades por fuera del resguardo; del territorio ancestral; y del solicitado en ampliación, saneamiento y delimitación del resguardo Motilón Barí</v>
          </cell>
        </row>
        <row r="23917">
          <cell r="E23917">
            <v>454998255499</v>
          </cell>
          <cell r="F23917" t="str">
            <v xml:space="preserve">Adelantar acciones para coadyudar el cumplimiento de las ordenes judiciales relacionadas con la garantía de la seguridad jurídica del territorio, la autonomía, el gobierno propio y la pervivencia física y cultural </v>
          </cell>
        </row>
        <row r="23918">
          <cell r="E23918">
            <v>454998255500</v>
          </cell>
          <cell r="F23918" t="str">
            <v>Formular y ejecutar un plan en cabeza del pueblo Bari como autoridad ambiental, para restaurar con especies nativas de flora y fauna los ecosistemas alterados, degradados e intervenidos por actividades antrópicas al interior de los resguardos, con prácticas propias de conservación del pueblo Barí, orientadas hacia la rehabilitación de los ecosistemas.</v>
          </cell>
        </row>
        <row r="23919">
          <cell r="E23919">
            <v>454998255502</v>
          </cell>
          <cell r="F23919" t="str">
            <v>Promover y garantizar la participación efectiva del Pueblo Bari, en la formulación e implementación de las políticas públicas, planes de desarrollo departamental y municipales, planes de ordenamiento territorial que se ejecuten en su territorio o que estén dirigidas a las comunidades que la conforman de acuerdo con su cosmovisión</v>
          </cell>
        </row>
        <row r="23920">
          <cell r="E23920">
            <v>454998255680</v>
          </cell>
          <cell r="F23920" t="str">
            <v>Ejercer un control efectivo por parte de la autoridad tradicional y ambiental Barí, sobre la actividad pesquera y la cacería con el fin de proteger la permanencia de las especies de flora y fauna que habitan los ríos de influencia del Resguardo Motilón Bari</v>
          </cell>
        </row>
        <row r="23921">
          <cell r="E23921">
            <v>454999255224</v>
          </cell>
          <cell r="F23921" t="str">
            <v>Adelantar por parte de la Agencia Nacional de Tierras o quien haga sus veces los tramites pendientes y los procedimientos administrativos tendientes a ampliar, delimitar y sanear los territorios del resguardo Catalaura de conformidad con la orden 3 de la sentencia T-052 emitida por la Corte Constitucional.</v>
          </cell>
        </row>
        <row r="23922">
          <cell r="E23922">
            <v>454999255225</v>
          </cell>
          <cell r="F23922" t="str">
            <v>Restaurar con especies nativas de flora y fauna los ecosistemas alterados, degradados e intervenidos por actividades antrópicas al interior del resguardo y el área protegida, con acciones orientadas hacia la rehabilitación de los ecosistemas.</v>
          </cell>
        </row>
        <row r="23923">
          <cell r="E23923">
            <v>454999255227</v>
          </cell>
          <cell r="F23923" t="str">
            <v>Prevenir, vigilar y controlar mediante la articulación entre las autoridades tradicionales y Parques Nacionales Naturales las presiones sobre los recursos naturales en el Resguardo Catalaura.</v>
          </cell>
        </row>
        <row r="23924">
          <cell r="E23924">
            <v>454206210828</v>
          </cell>
          <cell r="F23924" t="str">
            <v>Ampliar la cobertura eléctrica de las zonas interconectadas en el municipio de Convención, Norte de Santander, con el fin brindar una mejor calidad de vida a las familias campesinas.</v>
          </cell>
        </row>
        <row r="23925">
          <cell r="E23925">
            <v>454206210854</v>
          </cell>
          <cell r="F23925" t="str">
            <v>Mejorar y mantener la red eléctrica existente en el municipio de Convención, Norte de Santander, con el fin de brindad una mejor calidad de vida a las familias campesinas en cuanto al servicio de provisión de energía.</v>
          </cell>
        </row>
        <row r="23926">
          <cell r="E23926">
            <v>454206210926</v>
          </cell>
          <cell r="F23926" t="str">
            <v>Realizar estudios y diseños para la construcción de sistemas y distritos de riego para las familias productoras del municipio de Convención, Norte de Santander.</v>
          </cell>
        </row>
        <row r="23927">
          <cell r="E23927">
            <v>454206211002</v>
          </cell>
          <cell r="F23927" t="str">
            <v>Construir sistemas y distritos de riego, teniendo en cuenta los respectivos estudios y diseños, mejorando la producción agropecuaria de las familias campesinas en el municipio de Convención, Norte de Santander.</v>
          </cell>
        </row>
        <row r="23928">
          <cell r="E23928">
            <v>454206211074</v>
          </cell>
          <cell r="F23928" t="str">
            <v>Ampliar y mejorar el acceso a internet comunitario en el municipio de Convención, Norte de Santander, por medio de los puntos vive digital de forma progresiva, y de este modo llegar a las escuelas existentes en el municipio.</v>
          </cell>
        </row>
        <row r="23929">
          <cell r="E23929">
            <v>454206211114</v>
          </cell>
          <cell r="F23929" t="str">
            <v>Construir en zonas estratégicas del municipio de Convención, N de S, la infraestructura de conectividad y acceso a internet, que facilite a los habitantes de estas comunidades estar conectados a los avances tecnológicos.</v>
          </cell>
        </row>
        <row r="23930">
          <cell r="E23930">
            <v>454206211122</v>
          </cell>
          <cell r="F23930" t="str">
            <v>Gestionar la ampliación y mejoramiento de la cobertura en telecomunicaciones en el municipio de Convención, N de S, con el fin de mejorar la comunicación telefónica y servicio satelital de televisión en el municipio.</v>
          </cell>
        </row>
        <row r="23931">
          <cell r="E23931">
            <v>454206211194</v>
          </cell>
          <cell r="F23931" t="str">
            <v>Adquirir un banco de maquinaria amarilla para el mantenimiento de las vías terciarias del municipio de Convención, Norte de Santander.</v>
          </cell>
        </row>
        <row r="23932">
          <cell r="E23932">
            <v>454206211259</v>
          </cell>
          <cell r="F23932" t="str">
            <v xml:space="preserve">Realizar la apertura de nuevas vías terciarias estratégicas para la promoción del campo productivo, en el municipio de Convención, Norte de Santander.  </v>
          </cell>
        </row>
        <row r="23933">
          <cell r="E23933">
            <v>454206211299</v>
          </cell>
          <cell r="F23933" t="str">
            <v>Construir los puentes vehiculares requeridos, y rehabilitar o mejorar los existentes, en cada una de las veredas, para facilitar la comunicación terrestre de los habitantes del municipio de Convención, Norte de Santander.</v>
          </cell>
        </row>
        <row r="23934">
          <cell r="E23934">
            <v>454206212396</v>
          </cell>
          <cell r="F23934" t="str">
            <v>Construir los puentes hamacas requeridos, y rehabilitar o mejorar los existentes, en cada una de las veredas, para facilitar la comunicación terrestre de los habitantes del municipio de Convención, Norte de Santander.</v>
          </cell>
        </row>
        <row r="23935">
          <cell r="E23935">
            <v>454206212405</v>
          </cell>
          <cell r="F23935" t="str">
            <v>Mejorar, ampliar y pavimentar la vía que va desde el municipio de Convención, Norte de Santander, hacia La Mata Cesar, como conexión vial hacia la costa caribe.</v>
          </cell>
        </row>
        <row r="23936">
          <cell r="E23936">
            <v>454206212445</v>
          </cell>
          <cell r="F23936" t="str">
            <v xml:space="preserve">Mejorar las vías terciarias en el municipio de Convención, Norte de Santander, mediante el mantenimiento y construcción de obras de arte en las zonas requeridas, facilitando con esto la movilidad de todos los habitantes. </v>
          </cell>
        </row>
        <row r="23937">
          <cell r="E23937">
            <v>454245189200</v>
          </cell>
          <cell r="F23937" t="str">
            <v>Construir vías terciarias en las veredas del municipio de El Carmen N de S, permitiendo la  conexión vial entre las veredas.</v>
          </cell>
        </row>
        <row r="23938">
          <cell r="E23938">
            <v>454245189949</v>
          </cell>
          <cell r="F23938" t="str">
            <v xml:space="preserve">Mejorar y ampliar la cobertura eléctrica en todas las veredas del municipio de El Carmen Norte de Santander, con el fin de mejorar las condiciones de vida de todos los pobladores. </v>
          </cell>
        </row>
        <row r="23939">
          <cell r="E23939">
            <v>454245190040</v>
          </cell>
          <cell r="F23939" t="str">
            <v>Elaborar estudios y diseños para la construcción de vías terciarias en las veredas del municipio de El Carmen Norte de Santander, optimizando los recursos existentes.</v>
          </cell>
        </row>
        <row r="23940">
          <cell r="E23940">
            <v>454245190080</v>
          </cell>
          <cell r="F23940" t="str">
            <v>Mejorar y ampliar la cobertura telefónica en el municipio de El Carmen N de S, permitiendo a las comunidades mantenerse en comunicación constante.</v>
          </cell>
        </row>
        <row r="23941">
          <cell r="E23941">
            <v>454245190320</v>
          </cell>
          <cell r="F23941" t="str">
            <v>Ampliar y mejorar la infraestructura de conectividad, mediante kioskos vive digital en el municipio de El Carmen N de S, facilitando el acceso a internet a  todos los carmelitanos</v>
          </cell>
        </row>
        <row r="23942">
          <cell r="E23942">
            <v>454245190685</v>
          </cell>
          <cell r="F23942" t="str">
            <v>Construir Puentes vehiculares en el municipio de El Carmen N de S, mejorando la movilidad y transitabilidad de todas las comunidades asentadas en el territorio.</v>
          </cell>
        </row>
        <row r="23943">
          <cell r="E23943">
            <v>454245190746</v>
          </cell>
          <cell r="F23943" t="str">
            <v>Formular e implementar sistemas de riego en la mayoría de las veredas del municipio de El Carmen N de S, de acuerdo a las líneas productivas agropecuarias generando desarrollo a las familias campesinas.</v>
          </cell>
        </row>
        <row r="23944">
          <cell r="E23944">
            <v>454245190755</v>
          </cell>
          <cell r="F23944" t="str">
            <v>Instalar Gas domiciliario en el casco urbano y en el caserío de Guamalito del municipio El Carmen, Norte de Santander.</v>
          </cell>
        </row>
        <row r="23945">
          <cell r="E23945">
            <v>454245190767</v>
          </cell>
          <cell r="F23945" t="str">
            <v>Mejorar y mantener las vías secundarias y terciarias del municipio de El Carmen N de S, con el fin de facilitar la movilidad y tránsito por los corredores viales terrestres que intercomunica todas las veredas del municipio con el resto de las poblaciones de la región.</v>
          </cell>
        </row>
        <row r="23946">
          <cell r="E23946">
            <v>454245191375</v>
          </cell>
          <cell r="F23946" t="str">
            <v>Construir y mejorar los puentes hamacas en el municipio de El Carmen N de S, con el objetivo principal de mejorar la movilidad y sistemas de comunicación terrestre entre los habitantes de las diferentes veredas, el transporte de los productos y alimentos producidos en el territorio.</v>
          </cell>
        </row>
        <row r="23947">
          <cell r="E23947">
            <v>454245191415</v>
          </cell>
          <cell r="F23947" t="str">
            <v>Mejorar las vías terciarias del municipio de El Carmen N de S, dando facilidad de movilidad y comunicación terrestre en la zona del Bobali del municipio de El Carmen con el departamento del Cesar.</v>
          </cell>
        </row>
        <row r="23948">
          <cell r="E23948">
            <v>454245191443</v>
          </cell>
          <cell r="F23948" t="str">
            <v xml:space="preserve">Mejorar y Pavimentar la vía principal Rio de Oro – El Carmen - Guamalito – La Mata, con el objetivo de mejorar la movilidad y transitabilidad sobre el eje vial. </v>
          </cell>
        </row>
        <row r="23949">
          <cell r="E23949">
            <v>454250199097</v>
          </cell>
          <cell r="F23949" t="str">
            <v xml:space="preserve">Proveer de internet y las tic a todas las instituciones y sedes educativas de la zona rural y urbana del municipio de el Tarra, Norte de Santander, con el objeto de garantizar la conectividad y derecho a la información </v>
          </cell>
        </row>
        <row r="23950">
          <cell r="E23950">
            <v>454250199380</v>
          </cell>
          <cell r="F23950" t="str">
            <v>Construir puentes vehiculares para mejorar la comunicación vial en el municipio de El Tarra N de S, además de la adecuación y mantenimiento de los existentes en el territorio.</v>
          </cell>
        </row>
        <row r="23951">
          <cell r="E23951">
            <v>454250199452</v>
          </cell>
          <cell r="F23951" t="str">
            <v>Mejorar y ampliar las zonas interconectadas del servicio de energía eléctrica en el municipio de El Tarra N de S, con el fin de mejorar la calidad de vida, acceso a la educación y cohesión social de las familias campesinas Tarrenses.</v>
          </cell>
        </row>
        <row r="23952">
          <cell r="E23952">
            <v>454250199532</v>
          </cell>
          <cell r="F23952" t="str">
            <v>Implementar energías alternativas o limpias en las zonas no interconectadas del municipio de El Tarra N de S, para mejorar las condiciones de vida de las familias asentadas en las zonas más alejadas del municipio.</v>
          </cell>
        </row>
        <row r="23953">
          <cell r="E23953">
            <v>454250199594</v>
          </cell>
          <cell r="F23953" t="str">
            <v>Gestionar la ampliación y mejoramiento de la cobertura en telecomunicaciones en el municipio de El Tarra N de S, con el fin de mejorar la comunicación telefónica de los habitantes del municipio.</v>
          </cell>
        </row>
        <row r="23954">
          <cell r="E23954">
            <v>454250200231</v>
          </cell>
          <cell r="F23954" t="str">
            <v>Ampliar y mejorar el acceso a internet comunitario en el municipio de El Tarra N de S, por medio de los puntos vive digital de forma progresiva y de este modo llegar a las escuelas existentes en el municipio.</v>
          </cell>
        </row>
        <row r="23955">
          <cell r="E23955">
            <v>454250200549</v>
          </cell>
          <cell r="F23955" t="str">
            <v>Adquirir un banco de maquinaria amarilla para el mantenimiento de las vías terciarias del municipio de El Tarra Norte de Santander.</v>
          </cell>
        </row>
        <row r="23956">
          <cell r="E23956">
            <v>454250200819</v>
          </cell>
          <cell r="F23956" t="str">
            <v>Construir sistemas y distritos de riego con los respectivos estudios y diseños para mejorar la producción agropecuaria de las familias campesinas en el municipio de El Tarra, Norte de Santander.</v>
          </cell>
        </row>
        <row r="23957">
          <cell r="E23957">
            <v>454250201097</v>
          </cell>
          <cell r="F23957" t="str">
            <v>Construir y mejorar puentes hamacas para facilitar la comunicación terrestre entre las veredas del municipio de El Tarra, Norte de Santander.</v>
          </cell>
        </row>
        <row r="23958">
          <cell r="E23958">
            <v>454250201257</v>
          </cell>
          <cell r="F23958" t="str">
            <v xml:space="preserve">Mejorar las vías terciarias en el municipio de El Tarra Norte de Santander, mediante el mantenimiento y construcción de obras de arte en las zonas requeridas mejorando con esto la movilidad de todos los habitantes.   </v>
          </cell>
        </row>
        <row r="23959">
          <cell r="E23959">
            <v>454250201557</v>
          </cell>
          <cell r="F23959" t="str">
            <v>Construir el anillo vial para la paz que comunica los municipios de El Tarra, Hacarí y San Calixto para el desarrollo de la conectividad vial regional, dinamizar e impulsar la economía agropecuaria de la Región.</v>
          </cell>
        </row>
        <row r="23960">
          <cell r="E23960">
            <v>454250201600</v>
          </cell>
          <cell r="F23960" t="str">
            <v>Actualizar y levantar la red vial terciaria del municipio de El Tarra N de S, con el fin de tener un diagnostico real de la malla vial existente.</v>
          </cell>
        </row>
        <row r="23961">
          <cell r="E23961">
            <v>454344212471</v>
          </cell>
          <cell r="F23961" t="str">
            <v>Realizar la apertura de nuevas vías terciarias en aquellas veredas que no cuentan con transitabilidad en el municipio de Hacarí, Norte de Santander que permita la comunicación e integración de la región y la comercialización de sus productos..</v>
          </cell>
        </row>
        <row r="23962">
          <cell r="E23962">
            <v>454344212477</v>
          </cell>
          <cell r="F23962" t="str">
            <v>Terminar y mantener los anillos viales para la paz que permitan la comunicación vial de los municipios de Hacarí, San Calixto, Sardinata y el Tarra, del departamento Norte de Santander.</v>
          </cell>
        </row>
        <row r="23963">
          <cell r="E23963">
            <v>454344212487</v>
          </cell>
          <cell r="F23963" t="str">
            <v xml:space="preserve">Dotar a cada uno de los campesinos dueños de predios rurales productivos de las 65 veredas del municipio de Hacarí, Norte de Santander;  de sistemas de riego intraprediales que permitan el uso sostenible del agua, mejorar la productividad, disminuir costos, mejorando la economía y la calidad de vida familiar campesina. </v>
          </cell>
        </row>
        <row r="23964">
          <cell r="E23964">
            <v>454344212489</v>
          </cell>
          <cell r="F23964" t="str">
            <v>Elaborar los estudios y diseños de los proyectos contemplados en el pilar 2 de infraestructura y adecuación de tierras del proceso de construcción del Programa de Desarrollo con Enfoque Territorial en el Municipio de Hacarí, Norte de Santander.</v>
          </cell>
        </row>
        <row r="23965">
          <cell r="E23965">
            <v>454344212495</v>
          </cell>
          <cell r="F23965" t="str">
            <v>Construir en las 65 veredas del Municipio de Hacarí, Norte de Santander la Infraestructura de Conectividad   y fibra óptica en centros poblados con la respectiva dotación tecnológica que permita a los campesinos y poblacion estudiantil de la región acceder a los servicio de educación, comunicación y demás derivados de la conectividad.</v>
          </cell>
        </row>
        <row r="23966">
          <cell r="E23966">
            <v>454344212501</v>
          </cell>
          <cell r="F23966" t="str">
            <v>Dotar de un banco de maquinaria amarilla para el mejoramiento de la malla vial secundaria y terciaria del municipio de Hacarí, Norte de Santander.</v>
          </cell>
        </row>
        <row r="23967">
          <cell r="E23967">
            <v>454344212504</v>
          </cell>
          <cell r="F23967" t="str">
            <v>Realizar el mantenimiento y mejoramiento periódico de la infraestructura eléctrica existente al igual que la legalización por parte de centrales eléctricas del Norte de Santander - CENS EPM de los usuarios ilegales existentes, a fin de contar con una electrificación de calidad en el municipio de Hacarí, Norte de Santander.</v>
          </cell>
        </row>
        <row r="23968">
          <cell r="E23968">
            <v>454344212511</v>
          </cell>
          <cell r="F23968" t="str">
            <v>Realizar el mantenimiento de la malla vial secundaria y terciaria para el mejoramiento de la transitabilidad e integración de la región para la comercialización de los productos del Municipio de Hacarí, Norte de Santander.</v>
          </cell>
        </row>
        <row r="23969">
          <cell r="E23969">
            <v>454344212517</v>
          </cell>
          <cell r="F23969" t="str">
            <v>Desarrollar el mantenimiento, mejoramiento y ampliación de la cobertura de alumbrado publico rural en centros poblados, escenarios deportivos y subsidio de energía para instituciones educativas, del Municipio de Hacarí, Norte de Santander.</v>
          </cell>
        </row>
        <row r="23970">
          <cell r="E23970">
            <v>454670191395</v>
          </cell>
          <cell r="F23970" t="str">
            <v xml:space="preserve">Realizar el mantenimiento y la adecuación de las vías secundarias y terciarias del municipio de San Calixto, Norte de Santander, para mejorar la movilidad y dinamizar la economía agropecuaria. </v>
          </cell>
        </row>
        <row r="23971">
          <cell r="E23971">
            <v>454670191418</v>
          </cell>
          <cell r="F23971" t="str">
            <v>Construir infraestructura eléctrica en las veredas El Sinaí, El Progreso, Encantados, La Fortuna, La Cristalina, Playitas, San Antonio y San Luis del municipio de San Calixto, N de S, que no cuentan con el servicio, se requiere la electrificación de puntas y colas en viviendas de las 64 veredas restantes que poseen el servicio y poder contar con una cobertura de prestación del 100%.</v>
          </cell>
        </row>
        <row r="23972">
          <cell r="E23972">
            <v>454670191432</v>
          </cell>
          <cell r="F23972" t="str">
            <v>Construir en las 72 veredas del municipio de San Calixto, N de S, la infraestructura de conectividad con su respectiva dotación tecnológica que les facilite a los habitantes de estas comunidades, estar conectados a los avances tecnológicos y nuevos métodos de enseñanza permitiendo acceder a educación virtual; gestionar con empresas de telefonía celular la ampliación de cobertura.</v>
          </cell>
        </row>
        <row r="23973">
          <cell r="E23973">
            <v>454670191439</v>
          </cell>
          <cell r="F23973" t="str">
            <v>Construir el anillo vial para la paz que interconecte a los municipios de San Calixto, Hacarí, El Tarra, N de S, para el impulso de la conectividad regional y dinamizar e interactuar la productividad y economía agrícola de la región.</v>
          </cell>
        </row>
        <row r="23974">
          <cell r="E23974">
            <v>454670191446</v>
          </cell>
          <cell r="F23974" t="str">
            <v xml:space="preserve">Realizar la apertura de nuevos corredores viales en las vereda que no cuentan con interconexión hacia el municipio de San Calixto, Norte de Santander, para generar la movilidad y dinamizar la economía agropecuaria de estas veredas de la región.  </v>
          </cell>
        </row>
        <row r="23975">
          <cell r="E23975">
            <v>454670191458</v>
          </cell>
          <cell r="F23975" t="str">
            <v>Realizar el mantenimiento y mejoramiento de la infraestructura eléctrica existente en cada una de las veredas del municipio de San Calixto, Norte de Santander, para contar con una electrificación de calidad en cada una de las viviendas de los campesinos de la región</v>
          </cell>
        </row>
        <row r="23976">
          <cell r="E23976">
            <v>454670191463</v>
          </cell>
          <cell r="F23976" t="str">
            <v>Donar a cada uno de los 16 corregimientos del municipio de San Calixto, Norte de Santander, un banco de maquinaria amarilla conformado por 1 Volqueta, 1 Bulldozer, 1 Retrocargador, 1 Motoniveladora, 1 vibrocompatador y Herramienta Menor que les permita asociarse y realizar el Mantenimiento rutinario y periódico de su malla vial secundaria y terciaria.</v>
          </cell>
        </row>
        <row r="23977">
          <cell r="E23977">
            <v>454670191470</v>
          </cell>
          <cell r="F23977" t="str">
            <v>Dotar a cada uno de los campesinos dueños de predios rurales productivos en las 72 veredas del municipio de San Calixto, Norte de Santander, de sistemas de riego intraprediales que permita el uso sostenible del agua, la disminución de costos de producción y mejorar la productividad agrícola de la región, la economía familiar y la calidad de vida de las familias campesinas.</v>
          </cell>
        </row>
        <row r="23978">
          <cell r="E23978">
            <v>454720199029</v>
          </cell>
          <cell r="F23978" t="str">
            <v>Construir los puentes hamacas requeridos, y rehabilitar o mejorar los existentes, en cada una de las veredas, para facilitar la comunicación terrestre de los habitantes del municipio de Sardinata, Norte de Santander.</v>
          </cell>
        </row>
        <row r="23979">
          <cell r="E23979">
            <v>454720199037</v>
          </cell>
          <cell r="F23979" t="str">
            <v>Construir los puentes vehiculares requeridos, y rehabilitar o mejorar los existentes, en cada una de las veredas, para facilitar la comunicación terrestre de los habitantes del municipio de Sardinata, Norte de Santander.</v>
          </cell>
        </row>
        <row r="23980">
          <cell r="E23980">
            <v>454720199101</v>
          </cell>
          <cell r="F23980" t="str">
            <v>Mejorar y pavimentar el corredor vial que comunica el municipio de Sardinata - Las Mercedes - Luis Vero - Tibú, Norte de Santander.</v>
          </cell>
        </row>
        <row r="23981">
          <cell r="E23981">
            <v>454720199137</v>
          </cell>
          <cell r="F23981" t="str">
            <v>Consolidar un banco de maquinaria amarilla operativo, para el mantenimiento rutinario, periódico y aperturas de las vías terciarias del el municipio de Sardinata, Norte de Santander.</v>
          </cell>
        </row>
        <row r="23982">
          <cell r="E23982">
            <v>454720199366</v>
          </cell>
          <cell r="F23982" t="str">
            <v xml:space="preserve">Realizar la apertura de nuevas vías terciarias estratégicas para la promoción del campo productivo, en el municipio de Sardinata, Norte de Santander.  </v>
          </cell>
        </row>
        <row r="23983">
          <cell r="E23983">
            <v>454720199393</v>
          </cell>
          <cell r="F23983" t="str">
            <v xml:space="preserve">Mejorar las vías terciarias existentes, para la promoción del campo productivo, en el municipio de Sardinata, Norte de Santander.  </v>
          </cell>
        </row>
        <row r="23984">
          <cell r="E23984">
            <v>454720199440</v>
          </cell>
          <cell r="F23984" t="str">
            <v>Elaborar los estudios y diseños con sus respectivos entregables, de todos los proyectos contemplados en el pilar 2 de infraestructura y adecuación de tierras del proceso de construcción del Programa de Desarrollo con Enfoque Territorial, en el municipio de Sardinata, Norte de Santander.</v>
          </cell>
        </row>
        <row r="23985">
          <cell r="E23985">
            <v>454720199530</v>
          </cell>
          <cell r="F23985" t="str">
            <v>Construir la electrificación rural por medio de redes eléctricas y sistemas solares foto voltaicos individuales en el municipio de Sardinata, departamento Norte de Santander.</v>
          </cell>
        </row>
        <row r="23986">
          <cell r="E23986">
            <v>454720199569</v>
          </cell>
          <cell r="F23986" t="str">
            <v>Construir en las 125 veredas del municipio de Sardinata, N de S, la infraestructura de conectividad, que les facilite a los habitantes de estas comunidades estar conectados a los avances tecnológicos, al igual que gestionar la ampliación de TDT y ante las empresas de telefonía celular el aumento de la cobertura del servicio para tener una mayor comunicación entre los habitantes de la región.</v>
          </cell>
        </row>
        <row r="23987">
          <cell r="E23987">
            <v>454720199626</v>
          </cell>
          <cell r="F23987" t="str">
            <v>Dotar a los productores agrícolas campesinos de las 125 veredas del municipio de Sardinata, Norte de Santander, de sistemas de riego intraprediales, para promover la agroindustria del municipio.</v>
          </cell>
        </row>
        <row r="23988">
          <cell r="E23988">
            <v>454800220008</v>
          </cell>
          <cell r="F23988" t="str">
            <v xml:space="preserve">Caracterizar la red vial terciaria del municipio de Teorama, Norte de Santander, con el fin de identificar las condiciones generales que presentan los diferentes corredores de comunicación terrestre. </v>
          </cell>
        </row>
        <row r="23989">
          <cell r="E23989">
            <v>454800220119</v>
          </cell>
          <cell r="F23989" t="str">
            <v xml:space="preserve">Construir nuevas vías terciarias estratégicas, para mejorar la transitabilidad y comercialización de los productos, en el municipio de Teorama, Norte de Santander.  </v>
          </cell>
        </row>
        <row r="23990">
          <cell r="E23990">
            <v>454800220151</v>
          </cell>
          <cell r="F23990" t="str">
            <v>Dotar de un banco de maquinaria amarilla para el mantenimiento de las vías terciarias del municipio de Teorama, Norte de Santander.</v>
          </cell>
        </row>
        <row r="23991">
          <cell r="E23991">
            <v>454800220217</v>
          </cell>
          <cell r="F23991" t="str">
            <v>Construir los puentes vehiculares requeridos, y rehabilitar o mejorar los existentes, en cada una de las veredas, para facilitar la comunicación terrestre de los habitantes del municipio de Teorama, Norte de Santander.</v>
          </cell>
        </row>
        <row r="23992">
          <cell r="E23992">
            <v>454800220245</v>
          </cell>
          <cell r="F23992" t="str">
            <v>Construir los puentes hamacas requeridos, y rehabilitar o mejorar los existentes, en cada una de las veredas, para facilitar la comunicación terrestre de los habitantes del municipio de Teorama, Norte de Santander.</v>
          </cell>
        </row>
        <row r="23993">
          <cell r="E23993">
            <v>454800220265</v>
          </cell>
          <cell r="F23993" t="str">
            <v xml:space="preserve">Mejorar las vías terciarias en el municipio de Teorama, Norte de Santander, mediante el mantenimiento y construcción de obras de arte en las zonas requeridas, facilitando con esto la movilidad de todos los habitantes.   </v>
          </cell>
        </row>
        <row r="23994">
          <cell r="E23994">
            <v>454800220289</v>
          </cell>
          <cell r="F23994" t="str">
            <v>Pavimentar las vías urbanas y de los centros poblados del municipio de Teorama, Norte de Santander, para mejorar la transitabilidad y la comercialización de los productos.</v>
          </cell>
        </row>
        <row r="23995">
          <cell r="E23995">
            <v>454800220304</v>
          </cell>
          <cell r="F23995" t="str">
            <v>Ampliar, mejorar y pavimentar la vía principal que comunica al municipio de Convención con El Tarra y atraviesa los corregimientos San Pablo, el Aserrío y La Cecilia del municipio de Teorama, Norte de Santander, con el fin de facilitar el transporte terrestre.</v>
          </cell>
        </row>
        <row r="23996">
          <cell r="E23996">
            <v>454800220403</v>
          </cell>
          <cell r="F23996" t="str">
            <v>Ampliar y mejorar la cobertura eléctrica de las zonas interconectadas y comunitarias en el municipio de Teorama, Norte de Santander, con el fin brindar una mejor calidad de vida a las familias campesinas.</v>
          </cell>
        </row>
        <row r="23997">
          <cell r="E23997">
            <v>454800220419</v>
          </cell>
          <cell r="F23997" t="str">
            <v>Implementar nuevas alternativas de producción de energía para el abastecimiento de electricidad en los hogares campesinos del municipio de Teorama, Norte de Santander.</v>
          </cell>
        </row>
        <row r="23998">
          <cell r="E23998">
            <v>454800220434</v>
          </cell>
          <cell r="F23998" t="str">
            <v>Gestionar la ampliación y mejoramiento de la cobertura en telecomunicaciones en el municipio de Teorama, Norte de Santander, con el fin de mejorar la comunicación telefónica y servicio satelital de televisión en el municipio.</v>
          </cell>
        </row>
        <row r="23999">
          <cell r="E23999">
            <v>454800222667</v>
          </cell>
          <cell r="F23999" t="str">
            <v>Mejorar y ampliar el acceso a internet comunitario en el municipio de Teorama, Norte de Santander, por medio de los puntos vive digital de forma progresiva, y de este modo llegar a las escuelas existentes en el municipio.</v>
          </cell>
        </row>
        <row r="24000">
          <cell r="E24000">
            <v>454800222677</v>
          </cell>
          <cell r="F24000" t="str">
            <v>Construir en las veredas del municipio de Teorama, Norte de Santander, la infraestructura de conectividad, que les facilite a los habitantes de estas comunidades estar conectados a los avances tecnológicos.</v>
          </cell>
        </row>
        <row r="24001">
          <cell r="E24001">
            <v>454800222700</v>
          </cell>
          <cell r="F24001" t="str">
            <v>Construir obras civiles de control de inundaciones en el municipio de Teorama, Norte de Santander, con el fin de evitar afectaciones en las comunidades.</v>
          </cell>
        </row>
        <row r="24002">
          <cell r="E24002">
            <v>454800222711</v>
          </cell>
          <cell r="F24002" t="str">
            <v>Realizar estudios y diseños para la construcción de sistemas y distritos de riego para las familias productora del municipio de Teorama, Norte de Santander.</v>
          </cell>
        </row>
        <row r="24003">
          <cell r="E24003">
            <v>454800222767</v>
          </cell>
          <cell r="F24003" t="str">
            <v>Construir distritos y sistemas intraprediales de riego, teniendo en cuenta los respectivos estudios y diseños, mejorando la producción agropecuaria de las familias campesinas en el municipio de Teorama, Norte de Santander.</v>
          </cell>
        </row>
        <row r="24004">
          <cell r="E24004">
            <v>454810176732</v>
          </cell>
          <cell r="F24004" t="str">
            <v>Adquirir un banco de maquinaria amarilla para el mantenimiento de las vías terciarias para el municipio de Tibú, Norte de Santander.</v>
          </cell>
        </row>
        <row r="24005">
          <cell r="E24005">
            <v>454810176770</v>
          </cell>
          <cell r="F24005" t="str">
            <v xml:space="preserve">Construir vía alterna sobre el corregimiento especial de Campo Dos (casco urbano), vía Tibú - Cúcuta, para mejorar la movilidad terrestre en el municipio de Tibú, Norte de Santander. </v>
          </cell>
        </row>
        <row r="24006">
          <cell r="E24006">
            <v>454810176799</v>
          </cell>
          <cell r="F24006" t="str">
            <v>Construir puentes vehiculares para mejorar el tránsito por las vías terciarias y la comercialización de los productos, en el municipio de Tibú, Norte de Santander.</v>
          </cell>
        </row>
        <row r="24007">
          <cell r="E24007">
            <v>454810177078</v>
          </cell>
          <cell r="F24007" t="str">
            <v>Construir vías terciarias  para brindar alternativas de movilidad entre las veredas y la comercialización de los productos en el municipio de Tibú, Norte de Santader.</v>
          </cell>
        </row>
        <row r="24008">
          <cell r="E24008">
            <v>454810178339</v>
          </cell>
          <cell r="F24008" t="str">
            <v>Construir y mejorar puentes hamacas  para facilitar la comunicación terrestre de los habitantes del municipio de Tibú, Norte de Santander.</v>
          </cell>
        </row>
        <row r="24009">
          <cell r="E24009">
            <v>454810178352</v>
          </cell>
          <cell r="F24009" t="str">
            <v>Construir obras civiles de control de inundaciones en el municipio de Tibú N de S, con el fin de evitar afectaciones en los sistemas agropecuarios y comunidades</v>
          </cell>
        </row>
        <row r="24010">
          <cell r="E24010">
            <v>454810178534</v>
          </cell>
          <cell r="F24010" t="str">
            <v>Realizar estudios y diseños para la construcción de sistemas y distritos de riego para las familias productoras, el municipio de Tibú, Norte de Santander.</v>
          </cell>
        </row>
        <row r="24011">
          <cell r="E24011">
            <v>454810178581</v>
          </cell>
          <cell r="F24011" t="str">
            <v>Construir distritos de riego en los núcleos veredales La Angalia, Pacelli y La Gabarra para mejorar la productividad agropecuaria del municipio de Tibú, Norte de Santander.</v>
          </cell>
        </row>
        <row r="24012">
          <cell r="E24012">
            <v>454810178589</v>
          </cell>
          <cell r="F24012" t="str">
            <v>Construir sistemas de riego para mejorar la producción agropecuaria y la economía familiar, en el municipio de Tibú, Norte de Santander.</v>
          </cell>
        </row>
        <row r="24013">
          <cell r="E24013">
            <v>454810178632</v>
          </cell>
          <cell r="F24013" t="str">
            <v>Implementar nuevas alternativas de producción de energía para el abastecimiento de electricidad en los hogares campesinos, del municipio de Tibú, Norte de Santander.</v>
          </cell>
        </row>
        <row r="24014">
          <cell r="E24014">
            <v>454810178642</v>
          </cell>
          <cell r="F24014" t="str">
            <v>Mejorar y ampliar la cobertura electrificación rural, con el fin de proporcionar condiciones de vida socio económicas adecuadas en cuanto al servicio público de energía eléctrica en el municipio de Tibú, Norte de Santander.</v>
          </cell>
        </row>
        <row r="24015">
          <cell r="E24015">
            <v>454810178659</v>
          </cell>
          <cell r="F24015" t="str">
            <v>Mejorar y mantener la vía principal La Gabarra - Tibú - Cúcuta, facilitando la transitabilidad y el transporte para la comercialización de los productos en el municipio de Tibú, Norte de Santander.</v>
          </cell>
        </row>
        <row r="24016">
          <cell r="E24016">
            <v>454810178672</v>
          </cell>
          <cell r="F24016" t="str">
            <v>Mejorar y mantener las vías terciarias de la vereda Nuevo Sol, Caño Indio que comunica con Puerto Palmas, facilitando el transporte y extracción de los productos del sector, del municipio de Tibú, Norte de Santander</v>
          </cell>
        </row>
        <row r="24017">
          <cell r="E24017">
            <v>454810178678</v>
          </cell>
          <cell r="F24017" t="str">
            <v xml:space="preserve">Mejorar las vías terciarias en el municipio de Tibú Norte de Santander, mediante el mantenimiento, pavimentación y construcción de obras de arte en las zonas requeridas mejorando la movilidad.   </v>
          </cell>
        </row>
        <row r="24018">
          <cell r="E24018">
            <v>454810178693</v>
          </cell>
          <cell r="F24018" t="str">
            <v>Mejorar los puertos fluviales existentes en el municipio de Tibú, Norte de Santander, para facilitar el transporte fluvial de los pobladores.</v>
          </cell>
        </row>
        <row r="24019">
          <cell r="E24019">
            <v>454810178779</v>
          </cell>
          <cell r="F24019" t="str">
            <v>Mejorar, ampliar y pavimentar el anillo vial del Catatumbo que va desde Tibú (zona urbana) - El Tarra - Convención - La Mata Cesar, como conexión vial hacia la costa caribe.</v>
          </cell>
        </row>
        <row r="24020">
          <cell r="E24020">
            <v>454810178815</v>
          </cell>
          <cell r="F24020" t="str">
            <v xml:space="preserve">Mejorar y ampliar la cobertura de internet y servicio  telefónico para los pobladores del municipio de Tibú N de S, con el fin de acceder al mundo de la tecnología y las comunicaciones. </v>
          </cell>
        </row>
        <row r="24021">
          <cell r="E24021">
            <v>454810178851</v>
          </cell>
          <cell r="F24021" t="str">
            <v>Adquirir un banco de maquinaria amarilla para el mantenimiento de las vías terciarias del corregimiento La Gabarra del municipio de Tibú, Norte de Santander.</v>
          </cell>
        </row>
        <row r="24022">
          <cell r="E24022">
            <v>454810178884</v>
          </cell>
          <cell r="F24022" t="str">
            <v>Adquirir una draga para limpiar el fondo de los ríos, puertos y zonas navegables de los diferentes ríos del municipio de Tibú, Norte de Santander.</v>
          </cell>
        </row>
        <row r="24023">
          <cell r="E24023">
            <v>454810179570</v>
          </cell>
          <cell r="F24023" t="str">
            <v>Garantizar la permanencia y calidad del servicio de tecnologías de la información y comunicación mediante el buen funcionamiento de los kioscos vive digital de los centros poblados del municipio de Tibú, Norte de Santander.</v>
          </cell>
        </row>
        <row r="24024">
          <cell r="E24024">
            <v>454810179753</v>
          </cell>
          <cell r="F24024" t="str">
            <v>Construcción de la línea de gas natural domiciliario en zona rural, para los caserios aledaños a la lineas  existentes, municipio  de Tibú, Norte de Santander.</v>
          </cell>
        </row>
        <row r="24025">
          <cell r="E24025">
            <v>454998255557</v>
          </cell>
          <cell r="F24025" t="str">
            <v>Construir y mejorar los caminos ancestrales en materiales propios como madera, piedra y cemento que no afecte la cosmovisión Barí, en tramos críticos que permitan la movilidad de los estudiantes, población en general y alimentos, desde y hacia las comunidades que conforman el resguardo Motilón Barí ubicadas en los municipios de Teorama, Convención, El Carmen, El Tarra y Tibú Norte de Santander.</v>
          </cell>
        </row>
        <row r="24026">
          <cell r="E24026">
            <v>454998255562</v>
          </cell>
          <cell r="F24026" t="str">
            <v>Realizar la reparación y el mantenimiento de la infraestructura eléctrica de paneles solares de los kioscos Vive Digital existentes en las comunidades Ikiakarora, Pathuina, Shubacbarina, Yera, Brubucanina, Bridikayra y Corronkayra pertenecientes al resguardo Motilón Bari, que permitirá tener un servicio de calidad mejorando la educación, la comunicación y la conservación de alimentos</v>
          </cell>
        </row>
        <row r="24027">
          <cell r="E24027">
            <v>454998255565</v>
          </cell>
          <cell r="F24027" t="str">
            <v>Construir infraestructura y dotación para los kisocos Vive Digital y salas de sistemas e internet en las 23 comunidades Barí, además el mantenimiento, adecuación, construcción, dotación y modernización de la infraestructura existente en las comunidades de Ikiakarora, Pathuina, Shubacbarina, Yera, Brubucanina, Bridicayra y Corroncayra a fin de mejorar la educación y permitir la comunicación</v>
          </cell>
        </row>
        <row r="24028">
          <cell r="E24028">
            <v>454998255805</v>
          </cell>
          <cell r="F24028" t="str">
            <v xml:space="preserve">Dotar con plantas eléctricas a cada una de las comunidades Barí que conforman el Resguardo Motilón Barí en los municipios de Convención, El Carmen, El Tarra, Teorama y Tibú, en el departamento Norte de Santander, como alternativa de provisión de energía sin intervención en el medio ambiente respetando la cosmovisión del pueblo Barí. </v>
          </cell>
        </row>
        <row r="24029">
          <cell r="E24029">
            <v>454998255806</v>
          </cell>
          <cell r="F24029" t="str">
            <v>Dotar de paneles solares y turbinas Pelton las 23 comunidades asentadas en el territorio ancestral del resguardo Motilón Bari, ubicadas en los municipios de Teorama, Convención, El Carmen, El Tarra y Tibu Norte de Santander, con el propósito de suministrar energía eléctrica acorde a la ley de origen, permitiendo así mejorar la educación, la salud y la alimentación.</v>
          </cell>
        </row>
        <row r="24030">
          <cell r="E24030">
            <v>454999255230</v>
          </cell>
          <cell r="F24030" t="str">
            <v>Realizar instalación, dotación y mantenimiento de paneles solares y red eléctrica a las viviendas, escuela, restaurante escolar, puestos de salud y Bohío que existen en el resguardo Catalaura, ubicado en el municipio de Tibu Norte de Santander, con el propósito de proveer energía que garantice el acceso a servicios básicos conforme al plan de vida del resguardo.</v>
          </cell>
        </row>
        <row r="24031">
          <cell r="E24031">
            <v>454999255231</v>
          </cell>
          <cell r="F24031" t="str">
            <v xml:space="preserve">Construir  un puente hamaca peatonal sobre el Caño Salado ubicado en medio de las comunidades Karikachaboquira y Bacuboquira  del Resguardo Catalaura, ubicado en el municipio de Tibu - Norte de Santander, con un largo aproximado de 50 metros, que permita la comunicación terrestre facilitando el acceso a la educación, salud y el transporte de los productos agropecuarios. </v>
          </cell>
        </row>
        <row r="24032">
          <cell r="E24032">
            <v>454999255232</v>
          </cell>
          <cell r="F24032" t="str">
            <v xml:space="preserve"> Construir y mejorar caminos ancestrales en materiales propios como madera, piedra, cemento que no afecte la cosmovisión Barí, esto en tramos críticos sobre todo en épocas de invierno, que permitan la movilidad de los estudiantes, población en general  alimentos, desde y hacia las comunidades Karikachaboquira y Bacuboquira ubicadas en el municipio de Tibu departamento Norte de Santander. </v>
          </cell>
        </row>
        <row r="24033">
          <cell r="E24033">
            <v>454206210736</v>
          </cell>
          <cell r="F24033" t="str">
            <v>Fortalecer la presencia institucional de la Alcaldía Municipal de Convención, en jornadas para sisbenizar la población en general, ampliando la base de afiliados al Sistema de Seguridad Social en Salud.</v>
          </cell>
        </row>
        <row r="24034">
          <cell r="E24034">
            <v>454206210839</v>
          </cell>
          <cell r="F24034" t="str">
            <v xml:space="preserve">Articular con la ESE Hospital Regional Noroccidental, la administración municipal y las EPS presentes en el territorio; para que, de manera participativa con los representantes de las comunidades rurales, se realicen de brigadas integrales de salud. </v>
          </cell>
        </row>
        <row r="24035">
          <cell r="E24035">
            <v>454206210935</v>
          </cell>
          <cell r="F24035" t="str">
            <v>Construir dos puestos de salud en zonas rurales de Balcones y Campo Alegre zonas alejadas del casco urbano y corregimientos del municipio de Convención, facilitando la prestación del servicio de salud de manera oportuna a las comunidades de las veredas circunvecinas.</v>
          </cell>
        </row>
        <row r="24036">
          <cell r="E24036">
            <v>454206211110</v>
          </cell>
          <cell r="F24036" t="str">
            <v>Mejorar la infraestructura del Hospital Benito Ovalle y los puestos de salud de la Trinidad y Cartagenita; como el mejoramiento y habilitación de los puestos de salud de Honduras, El Hoyo, Las Mercedes, El Guamal y Soledad del municipio de Convención Norte de Santander.</v>
          </cell>
        </row>
        <row r="24037">
          <cell r="E24037">
            <v>454206211184</v>
          </cell>
          <cell r="F24037" t="str">
            <v>Gestionar ante la Gobernación y la Asamblea Departamental, la reorganzación funcional de la ESE Hospital Regional Noroccidental de Abrego con el fin de desagregar el Hospital Benito Ovalle del Municipio de Convención Norte de Santander</v>
          </cell>
        </row>
        <row r="24038">
          <cell r="E24038">
            <v>454206211278</v>
          </cell>
          <cell r="F24038" t="str">
            <v>Gestionar con entidades públicas y ONG de presencia en el territorio la capacitación a personal de la comunidad, en primer respondiente, en primeros auxilios básicos, gestión de brigadas de salud y conformación y atención de brigadas en casos de emergencias y desastres, que permitan apoyar la institucionalidad pública y disminuir el impacto de estos eventos en las comunidades.</v>
          </cell>
        </row>
        <row r="24039">
          <cell r="E24039">
            <v>454206211331</v>
          </cell>
          <cell r="F24039" t="str">
            <v>Prestar los servicios con oportunidad y calidad en la asignación de citas médicas, entrega de medicamentos, atención a la población en general y jornadas extramurales de atención que beneficien y mejore la calidad de vida de cada usuario del Municipio de Convención.</v>
          </cell>
        </row>
        <row r="24040">
          <cell r="E24040">
            <v>454206212398</v>
          </cell>
          <cell r="F24040" t="str">
            <v>Contratar personal idóneo y suficiente para la prestación de los servicios que brinda el Hospital Benito Ovalle y sus puestos de salud, con el fin de brindar un servicio de calidad, oportuno y digno a la población en general del municipio.</v>
          </cell>
        </row>
        <row r="24041">
          <cell r="E24041">
            <v>454206212427</v>
          </cell>
          <cell r="F24041" t="str">
            <v>Adquirir seis ambulancias una (1) ambulancia medicalizada para el Hospital Benito Ovalle y cinco (5) ambulancias de atención básica para los puestos de salud de Honduras Motilonia, La Trinidad, Campo Alegre, Cartagenita, Balcones para facilitar el traslado de enfermos y heridos y así garantizar una atención oportuna en los servicios de salud.</v>
          </cell>
        </row>
        <row r="24042">
          <cell r="E24042">
            <v>454206212439</v>
          </cell>
          <cell r="F24042" t="str">
            <v>Dotar al Hospital Benito Ovalle y su red de prestación de servicios con equipos biomédicos, material médico, asistencial y hospitalario, que permita y facilite la prestación del servicio de manera adecuada, digna y eficiente a las personas que lo requieran.</v>
          </cell>
        </row>
        <row r="24043">
          <cell r="E24043">
            <v>454206212500</v>
          </cell>
          <cell r="F24043" t="str">
            <v>Solicitar ante los gerentes de las EPS´s presentes en el territorio el mejoramiento en la prestación de los servicios de sus afiliados con el fin de garantizar la calidad de vida de estos.</v>
          </cell>
        </row>
        <row r="24044">
          <cell r="E24044">
            <v>454245189880</v>
          </cell>
          <cell r="F24044" t="str">
            <v>Construir y dotar un centro de atención integral al discapacitado y victimas de minas antipersonal con el objeto de tener un espacio que les permita capacitarse para el trabajo, formarse en temas asociativos y productivos y que facilite la realización de terapia física, emocional y cognitiva a estas personas, en el corregimiento de Guamalito en el municipio de El Carmen Norte de Santander.</v>
          </cell>
        </row>
        <row r="24045">
          <cell r="E24045">
            <v>454245189999</v>
          </cell>
          <cell r="F24045" t="str">
            <v>flexibilizar la oferta de Programa de Atención psicosocial a Victimas – PAPSIVI que permita ampliar la cobertura a las víctimas existentes en el municipio de El Carmen Norte de Santander.</v>
          </cell>
        </row>
        <row r="24046">
          <cell r="E24046">
            <v>454245190115</v>
          </cell>
          <cell r="F24046" t="str">
            <v>Mejorar la infraestructura de los puestos de Salud de Quebrada Honda, El Loro, Santa Ines y La Bogotana para mejorar el acceso y la atención en la prestación de los servicios de salud con el fin de garantizar la solución a los problemas de la comunidad en general en el municipio de El Carmen, Norte de Santander</v>
          </cell>
        </row>
        <row r="24047">
          <cell r="E24047">
            <v>454245190167</v>
          </cell>
          <cell r="F24047" t="str">
            <v>Construir puestos de salud en zonas rurales de Playas Lindas y el Desengaño alejadas del casco urbano y corregimientos del municipio de El Carmen,  facilitando la prestación del servicio de salud de manera oportuna a las comunidades de las veredas cercanas.</v>
          </cell>
        </row>
        <row r="24048">
          <cell r="E24048">
            <v>454245191272</v>
          </cell>
          <cell r="F24048" t="str">
            <v>Adquirir cuatro ambulancias para el Hospital Jose Santos Illera, para el corregimiento de Guamalito y los puestos de salud de El Loro, La Bogotana y Santa Ines, para facilitar el traslado de enfermos y heridos y así garantizar una atención oportuna en los servicios de salud.</v>
          </cell>
        </row>
        <row r="24049">
          <cell r="E24049">
            <v>454245191275</v>
          </cell>
          <cell r="F24049" t="str">
            <v>Prestar los servicios con oportunidad y calidad en la asignación de citas medicas, entrega de medicamentos, atención a la población discapacitada y jornadas extramurales de atención que beneficien y mejore la calidad de vida de cada usuario del Municipio de El Carmen.</v>
          </cell>
        </row>
        <row r="24050">
          <cell r="E24050">
            <v>454245191691</v>
          </cell>
          <cell r="F24050" t="str">
            <v>Establecer programas de Promoción y Prevención, acompañados de jornadas de fumigación de vectores en las veredas que conforman el Municipio de el Carmen garantizando la no proliferación de insectos, minimizando las enfermedades transmitidas por este medio.</v>
          </cell>
        </row>
        <row r="24051">
          <cell r="E24051">
            <v>454245191697</v>
          </cell>
          <cell r="F24051" t="str">
            <v>Capacitar a los comités de salud de las juntas de acción comunal y lideres de las zonas rurales del municipio de El Carmen y ademas de capacitar a los profesionales de la salud basado en el respeto, que permitan apoyar la institucionalidad pública y disminuir el impacto de estos eventos en la comunidad.</v>
          </cell>
        </row>
        <row r="24052">
          <cell r="E24052">
            <v>454245191699</v>
          </cell>
          <cell r="F24052" t="str">
            <v>Dotar al Hospital de El Carmen y su red de prestación de servicios con equipos biomedicos, material médico, asistencial y hospitalario, que permita y facilite la prestación del servicio de manera adecuada, digna y eficiente a las personas que lo requieran.</v>
          </cell>
        </row>
        <row r="24053">
          <cell r="E24053">
            <v>454245191714</v>
          </cell>
          <cell r="F24053" t="str">
            <v>Fortalecer la presencia institucional de la Alcaldía Municipal de el Carmen, sisbenizando la población en general, ampliando la base de afiliados, colaborando en la celebración de convenios interadministrativos, para que se garantice el acceso a los servicios de salud sin barreras administrativas, con la oportunidad en la atención y la vigilancia de los recursos públicos de la salud</v>
          </cell>
        </row>
        <row r="24054">
          <cell r="E24054">
            <v>454245191716</v>
          </cell>
          <cell r="F24054" t="str">
            <v>Contratar personal calificado para la prestación de los servicios que brinda la IPS Hospital Jose Santos Illera en el municipio de El Carmen, con el fin de brindar un servicio de calidad, oportuno y digno a la población en general del municipio.</v>
          </cell>
        </row>
        <row r="24055">
          <cell r="E24055">
            <v>454245191718</v>
          </cell>
          <cell r="F24055" t="str">
            <v>Gestionar ante la Alcaldía Municipal el mejoramiento de una EPS adscrita en el territorio, consolidando a sus afiliados a este sola EPS que garantice la calidad de la prestación de los servicios.</v>
          </cell>
        </row>
        <row r="24056">
          <cell r="E24056">
            <v>454245191722</v>
          </cell>
          <cell r="F24056" t="str">
            <v>Gestionar ante la Gobernación y la Asamblea Departamental, la reorganización funcional de la ESE Hospital Regional Noroccidental y elevar a Hospital de segundo nivel la IPS Hospital Jose Santos Illera del municipio de El Carmen,  dando solución a las problemáticas de salud de la zona en general</v>
          </cell>
        </row>
        <row r="24057">
          <cell r="E24057">
            <v>454250199152</v>
          </cell>
          <cell r="F24057" t="str">
            <v xml:space="preserve">Proponer ante la Gobernación y la Asamblea Departamental, la reorganización funcional de la ESE Hospital Regional Norte de Tibú con el fin de elevar el Centro de Salud a Hospital de primer nivel de atención en el Municipio de El Tarra </v>
          </cell>
        </row>
        <row r="24058">
          <cell r="E24058">
            <v>454250199239</v>
          </cell>
          <cell r="F24058" t="str">
            <v>Gestionar mediante convenio Interadministrativo la prestación del servicio de traslado asistencial básico aéreo en la zona urbana del municipio de El Tarra, para atender casos de urgencias vitales donde se vea afectada la vida del paciente.</v>
          </cell>
        </row>
        <row r="24059">
          <cell r="E24059">
            <v>454250199247</v>
          </cell>
          <cell r="F24059" t="str">
            <v>Adquirir tres ambulancias básicas para las veredas Filo de la Virgen, Los Cedros y Corregimiento El Paso, una (1) ambulancia fluvial para la vereda Filo de la Virgen, para facilitar el traslado de enfermos y heridos y así garantizar una atención oportuna en los servicios de salud.</v>
          </cell>
        </row>
        <row r="24060">
          <cell r="E24060">
            <v>454250199363</v>
          </cell>
          <cell r="F24060" t="str">
            <v>Programar de manera participativa con los representantes de las comunidades rurales, la realización de brigadas de salud en las comunidades rurales dispersas del municipio de El Tarra, por lo menos seis veces al mes según acuerdo con la ESE para que faciliten la atención en salud.</v>
          </cell>
        </row>
        <row r="24061">
          <cell r="E24061">
            <v>454250199419</v>
          </cell>
          <cell r="F24061" t="str">
            <v>Gestionar con entidades públicas y ONG de presencia en el territorio la capacitación a juntas de acción comunal y líderes comunitarios, que permitan apoyar la institucionalidad pública y privada y disminuir el impacto de estos eventos en las comunidades.</v>
          </cell>
        </row>
        <row r="24062">
          <cell r="E24062">
            <v>454250199462</v>
          </cell>
          <cell r="F24062" t="str">
            <v>Construir y Mejorar la infraestructura de los puestos de salud y Dispensarios de Salud de los corregimientos y veredas en el municipio de El Tarra Norte de Santander.</v>
          </cell>
        </row>
        <row r="24063">
          <cell r="E24063">
            <v>454250199497</v>
          </cell>
          <cell r="F24063" t="str">
            <v>Contratar personal idóneo y suficiente para la prestación de los servicios que brinda el Centro de Salud de El Tarra, con el fin de brindar un servicio de calidad, oportuno y digno a la población en general del municipio.</v>
          </cell>
        </row>
        <row r="24064">
          <cell r="E24064">
            <v>454250199504</v>
          </cell>
          <cell r="F24064" t="str">
            <v>Dotar al Centro de Salud de El Tarra y su red de prestación de servicios con equipos biomédicos, material médico, asistencial y hospitalario, que permita y facilite la prestación del servicio de manera adecuada, digna y eficiente a las personas que lo requieran.</v>
          </cell>
        </row>
        <row r="24065">
          <cell r="E24065">
            <v>454250199599</v>
          </cell>
          <cell r="F24065" t="str">
            <v>Proponer ante la Alcaldía Municipal la creación de la Secretaria de Salud Municipal con el fin de contar con vigilancia y control de los programas de salud del municipio.</v>
          </cell>
        </row>
        <row r="24066">
          <cell r="E24066">
            <v>454250199615</v>
          </cell>
          <cell r="F24066" t="str">
            <v>Vigilar institucional y comunitariamente la aplicación de los protocolos y rutas de atención en salud a víctimas del conflicto armado y mujeres, educar y difundir sobre los protocolos y rutas de atención a la comunidad y prestadores del servicio, que garantice el acceso a la atención en salud sin barreras administrativas, en la ESE Norte del municipio de El Tarra y sus sedes rurales.</v>
          </cell>
        </row>
        <row r="24067">
          <cell r="E24067">
            <v>454250199621</v>
          </cell>
          <cell r="F24067" t="str">
            <v>Fortalecer las veedurías ciudadanas para vigilar la calidad, oportunidad y eficiencia de la prestación de los servicios del Centro de Salud y la red de prestación del servicio de salud rural, para que se garantice el acceso sin barreras administrativas, la oportunidad en la atención y la vigilancia de los recursos públicos de la salud.</v>
          </cell>
        </row>
        <row r="24068">
          <cell r="E24068">
            <v>454250200362</v>
          </cell>
          <cell r="F24068" t="str">
            <v>Fortalecer los programas de salud pública en las zonas urbanas y rurales del municipio de El Tarra en coordinación con los presidentes de junta de acción comunal y docentes, para lograr la promoción y prevención de la problemática en salud pública del municipio.</v>
          </cell>
        </row>
        <row r="24069">
          <cell r="E24069">
            <v>454250200542</v>
          </cell>
          <cell r="F24069" t="str">
            <v>Diseñar y ejecutar proyectos de inclusión social de las personas en condición de discapacidad de la zona rural y urbana enfocado a la atención en salud, tratamientos de rehabilitación, programas educativos y lúdico - recreativos, con accesos sin barreras administrativas en la prestación de los servicios.</v>
          </cell>
        </row>
        <row r="24070">
          <cell r="E24070">
            <v>454344210833</v>
          </cell>
          <cell r="F24070" t="str">
            <v>Construir cinco (5) puestos de salud en Las Veredas  Laureles, Astilleros, Maracaibo, San Miguel y La Zona de Reserva del Municipio de Hacarí, Norte de Santander, que garantice la prestación y facilite el acceso geográfico a la atención en salud.</v>
          </cell>
        </row>
        <row r="24071">
          <cell r="E24071">
            <v>454344210952</v>
          </cell>
          <cell r="F24071" t="str">
            <v>Adquirir dos ambulancias por parte de las ESE Emiro Quintero Cañizares, para el municipio de Hacarí, una para el corregimiento de San José del Tarra y otra para el corregimiento Maracaibo, adicional gestionar la adquisición de un carro ambulancia por parte de la Alcaldía municipal que cubra las zonas rurales que no cuenta con este servicio.</v>
          </cell>
        </row>
        <row r="24072">
          <cell r="E24072">
            <v>454344211019</v>
          </cell>
          <cell r="F24072" t="str">
            <v xml:space="preserve">Gestionar la sisbenización de las personas rurales dispersas más alejadas del municipio de Hacarí, que permita el cubrimiento del servicio de salud del régimen subsidiado y garantice el derecho a la salud. </v>
          </cell>
        </row>
        <row r="24073">
          <cell r="E24073">
            <v>454344211165</v>
          </cell>
          <cell r="F24073" t="str">
            <v>Realizar brigadas de salud en los corregimientos de Mesitas, San José Del Tarra, Las Juntas, Astilleros, Laureles, Maracaibo y San Miguel con profesionales de atención básica mínimo 4 veces  al año  y brigadas con profesionales especialistas  en el centro de Salud del Municipio de Hacarí, Norte de Santander, que garanticen acceso al servicio.</v>
          </cell>
        </row>
        <row r="24074">
          <cell r="E24074">
            <v>454344211187</v>
          </cell>
          <cell r="F24074" t="str">
            <v xml:space="preserve">Dotar y mantener dosis de suero antiofídico en el centro de salud del casco urbano y en los puestos de salud y dispensarios rurales del municipio de Hacarí, que permita atender de manera rápida y oportuna a victimas de picadura de serpiente. </v>
          </cell>
        </row>
        <row r="24075">
          <cell r="E24075">
            <v>454344211296</v>
          </cell>
          <cell r="F24075" t="str">
            <v xml:space="preserve">Crear y fortalecer una veeduría en salud y los comités de usuarios de las EPS que permita la vigilancia de los procedimientos administrativos y clínicos, garantizando la calidad de la prestación del servicio de salud en el municipio de Hacarí, Norte de Santander. </v>
          </cell>
        </row>
        <row r="24076">
          <cell r="E24076">
            <v>454344211323</v>
          </cell>
          <cell r="F24076" t="str">
            <v>Gestionar ante el Instituto Departamental de Salud, la Gobernación de Norte de Santander y las ESE’s de la zona, convenios que permitan tener acceso a transporte helicoportado ante emergencias graves en el sector rural del municipio de Hacarí que permita a las personas afectadas acceder de manera oportuna al servicio de salud.</v>
          </cell>
        </row>
        <row r="24077">
          <cell r="E24077">
            <v>454344211360</v>
          </cell>
          <cell r="F24077" t="str">
            <v xml:space="preserve">Conformar el banco de ayudas técnicas a discapacitados y personas con limitaciones mentales y ampliar el servicio médico de rehabilitación física en el municipio de Hacarí, Norte de Santander. </v>
          </cell>
        </row>
        <row r="24078">
          <cell r="E24078">
            <v>454344212410</v>
          </cell>
          <cell r="F24078" t="str">
            <v xml:space="preserve">Gestionar ante la gobernación y la asamblea departamental la reorganización funcional de las ESE’s de acuerdo con estudios previos que se realicen y que como resultado mejore la red de prestación de servicios de salud en la cabecera municipal y zonas rurales Del Municipio de Hacarí y solicitar la habilitación de servicios de tercer nivel en el hospital Emiro Quintero Cañizarez. </v>
          </cell>
        </row>
        <row r="24079">
          <cell r="E24079">
            <v>454344212421</v>
          </cell>
          <cell r="F24079" t="str">
            <v xml:space="preserve">Dotar con equipos biomédicos y equipamiento asistencial de nivel básico de atención al centro de salud, los puestos de salud nuevos y dispensarios en funcionamiento, que permita la atención con calidad y oportunidad a las personas que soliciten del servicio en el municipio de Hacarí, Norte de Santander </v>
          </cell>
        </row>
        <row r="24080">
          <cell r="E24080">
            <v>454344212426</v>
          </cell>
          <cell r="F24080" t="str">
            <v>Fortalecer las capacidades comunitarias para implementar el sistema de salud rural, capacitando los comités de salud de las juntas de acción comunal y creando los grupos comunitarios de atención a emergencias y desastres, que permitan de manera solidaria atender de primera mano las emergencias que se presenten en el sector rural de Hacarí en Norte de Santander.</v>
          </cell>
        </row>
        <row r="24081">
          <cell r="E24081">
            <v>454344212525</v>
          </cell>
          <cell r="F24081" t="str">
            <v>Construir y dotar un centro de atención integral que atienda niños, niñas y adolescentes, adultos mayores y personas en condición de discapacidad que les permita acceder a terapia física, emocional y cognitiva que le mejore su calidad de vida en el municipio de Hacarí Norte de Santander.</v>
          </cell>
        </row>
        <row r="24082">
          <cell r="E24082">
            <v>454670189051</v>
          </cell>
          <cell r="F24082" t="str">
            <v xml:space="preserve">Ampliar el aseguramiento en salud para mejorar la calidad del servicio brindado en el municipio de San Calixto, Norte de Santander. </v>
          </cell>
        </row>
        <row r="24083">
          <cell r="E24083">
            <v>454670189796</v>
          </cell>
          <cell r="F24083" t="str">
            <v>Mejorar la infraestructura de los dispensarios y el puesto de salud que permita la ampliación de los servicios brindados en el municipio de San Calixto, Norte de Santander.</v>
          </cell>
        </row>
        <row r="24084">
          <cell r="E24084">
            <v>454670189867</v>
          </cell>
          <cell r="F24084" t="str">
            <v>Dotar los dispensarios existentes en las veredas y el puesto de salud del casco urbano con equipos e insumos, para facilitar y garantizar la atención oportuna del servicio, en el municipio de San Calixto, Norte de Santander.</v>
          </cell>
        </row>
        <row r="24085">
          <cell r="E24085">
            <v>454670189950</v>
          </cell>
          <cell r="F24085" t="str">
            <v>Construir dispensarios en zonas estratégicas que permitan la atención de la población aledaña en el municipio de San Calixto, Norte de Santander.</v>
          </cell>
        </row>
        <row r="24086">
          <cell r="E24086">
            <v>454670190024</v>
          </cell>
          <cell r="F24086" t="str">
            <v>Garantizar la prestación de servicios de salud con oportunidad y calidad para la población del municipio de San Calixto, Norte de Santander.</v>
          </cell>
        </row>
        <row r="24087">
          <cell r="E24087">
            <v>454670190064</v>
          </cell>
          <cell r="F24087" t="str">
            <v>Fortalecer programas de prevención y promoción que den respuesta a las necesidades de las comunidades campesinas, del municipio de San Calixto, Norte de Santander.</v>
          </cell>
        </row>
        <row r="24088">
          <cell r="E24088">
            <v>454670190075</v>
          </cell>
          <cell r="F24088" t="str">
            <v>Fortalecer las capacidades comunitarias a través de la participación de los líderes y las lideresas de las comunidades del municipio de San Calixto, Norte de Santander.</v>
          </cell>
        </row>
        <row r="24089">
          <cell r="E24089">
            <v>454670190099</v>
          </cell>
          <cell r="F24089" t="str">
            <v>Aumentar y generar una sostenibilidad de talento humano en salud disponible, permanente y cualificado, para el municipio de San Calixto, Norte de Santander.</v>
          </cell>
        </row>
        <row r="24090">
          <cell r="E24090">
            <v>454670190554</v>
          </cell>
          <cell r="F24090" t="str">
            <v>Gestionar la ampliación del tercer nivel de atención para la ESE Hospital Emiro Quintero Cañizares, de Ocaña Norte de Santander.</v>
          </cell>
        </row>
        <row r="24091">
          <cell r="E24091">
            <v>454670190623</v>
          </cell>
          <cell r="F24091" t="str">
            <v>Adquirir ambulancias para facilitar el traslado de enfermos y heridos y así garantizar una atención oportuna en los servicios de salud, en la zona rural del municipio de San Calixto, Norte de Santander.</v>
          </cell>
        </row>
        <row r="24092">
          <cell r="E24092">
            <v>454670190650</v>
          </cell>
          <cell r="F24092" t="str">
            <v xml:space="preserve">Dotar e implementar el centro de rehabilitación integral para personas con discapacidad en los diferentes ciclos vitales, en el municipio de San Calixto, Norte de Santander. </v>
          </cell>
        </row>
        <row r="24093">
          <cell r="E24093">
            <v>454670190665</v>
          </cell>
          <cell r="F24093" t="str">
            <v>Crear un mecanismo unificado para la dispensación de medicamentos en el municipio de San Calixto, Norte de Santander.</v>
          </cell>
        </row>
        <row r="24094">
          <cell r="E24094">
            <v>454670190686</v>
          </cell>
          <cell r="F24094" t="str">
            <v>Descentralizar la prestación del servicio de salud para el municipio de San Calixto, Norte de Santander.</v>
          </cell>
        </row>
        <row r="24095">
          <cell r="E24095">
            <v>454720199012</v>
          </cell>
          <cell r="F24095" t="str">
            <v>Cumplir con afiliación al régimen en salud de la población PPNA del municipio de Sardinata, Norte de Santander.</v>
          </cell>
        </row>
        <row r="24096">
          <cell r="E24096">
            <v>454720199129</v>
          </cell>
          <cell r="F24096" t="str">
            <v>Construir   las IPS  de  los Centros Poblados   San Martín de Loba, Luis Veros, Las Mercedes, El Carmen, San Roque,  La Victoria y La Vereda San Joaquin.</v>
          </cell>
        </row>
        <row r="24097">
          <cell r="E24097">
            <v>454720199146</v>
          </cell>
          <cell r="F24097" t="str">
            <v xml:space="preserve">Mejorar la infraestructura  de la IPS hospital San Martin de Sardianta - ESE Regional Norte, del municipio de Sardinata, Norte de Santander. </v>
          </cell>
        </row>
        <row r="24098">
          <cell r="E24098">
            <v>454720199541</v>
          </cell>
          <cell r="F24098" t="str">
            <v>Contratar el talento Humano capacitado e idóneo para la prestación de los servicios de salud   habilitados en la IPS San Martín de Sardinata-Ese Regional Norte y de las seis IPS de los Centros Poblados San Martín de Loba, Luis Veros, Las Mercedes, El Carmen, San Roque, La Victoria y La Vereda San Joaquin.</v>
          </cell>
        </row>
        <row r="24099">
          <cell r="E24099">
            <v>454720199580</v>
          </cell>
          <cell r="F24099" t="str">
            <v>Capacitar a las comunidades en temáticas básicas de fortalecimiento y procesos de prevención y promoción.</v>
          </cell>
        </row>
        <row r="24100">
          <cell r="E24100">
            <v>454720199602</v>
          </cell>
          <cell r="F24100" t="str">
            <v>Garantizar la prestacion de servicios de salud de baja, mediana y alta complejidad en todas las especialidades, subespecialidades y suministro de medicamentos  determinados en el POS y no POS a los afiliados del régimen subsidiado y PPNA del municipio de Sardinata, Norte de Santander.</v>
          </cell>
        </row>
        <row r="24101">
          <cell r="E24101">
            <v>454720199632</v>
          </cell>
          <cell r="F24101" t="str">
            <v xml:space="preserve">Programar jornadas extramurales  para la implementacion de las guias tecnicas y la ejecucion de las coberturas de promoción y prevención priorizando las veredas mas lejanas de  el municipio de Sardinata, Norte de Santander. </v>
          </cell>
        </row>
        <row r="24102">
          <cell r="E24102">
            <v>454720199642</v>
          </cell>
          <cell r="F24102" t="str">
            <v xml:space="preserve">Auditar permanentemente  la calidad y la oportunidad de los servicios de salud prestados  la IPS de  San Martin de Sardianta-Ese Regional Norte y las IPS de los centros poblados  de San Martín de Loba, Luis Veros, Las Mercedes, El Carmen, San Roque, La Victoria y La Vereda San Joaquin.  </v>
          </cell>
        </row>
        <row r="24103">
          <cell r="E24103">
            <v>454720199654</v>
          </cell>
          <cell r="F24103" t="str">
            <v>Gestionar la dotacion de seis (6) ambulancias  basicas y medicalizadas para    la IPS de  San Martin de Sardinata-Ese Regional Norte y las IPS de los centros poblados  de San Martin de Loba, Luis Veros, Las Mercedes, El Carmen, San Roque y La Victoria del municipio de Sardinata, Norte de Santander.</v>
          </cell>
        </row>
        <row r="24104">
          <cell r="E24104">
            <v>454720199670</v>
          </cell>
          <cell r="F24104" t="str">
            <v>Gestionar la dotacion de equipos medicos y suministro de insumos  para   la IPS de  San Martin de Sardianta-Ese Regional Norte y las IPS de los centros poblados  de San Martin de Loba, Luis Veros, Las Mercedes, El Carmen, San Roque, La Victoria y La Vereda San Joaquin del municipio de Sardinata, Norte de Santander.</v>
          </cell>
        </row>
        <row r="24105">
          <cell r="E24105">
            <v>454720199679</v>
          </cell>
          <cell r="F24105" t="str">
            <v>Fortalecer la atención psicosocial para mejorar la convivencia familiar y comunitaria, favorecer la resolución de conflictos que reconozcan los derechos de mujeres, hombre, jovenes, niñas, niños, personas mayores del Municipio de Sardinata Norte de Santander.</v>
          </cell>
        </row>
        <row r="24106">
          <cell r="E24106">
            <v>454720200384</v>
          </cell>
          <cell r="F24106" t="str">
            <v xml:space="preserve">Crear un centro de rehabilitación que beneficie a la población con capacidades  especiales  en el municipio de Sardinata, Norte de Santander. </v>
          </cell>
        </row>
        <row r="24107">
          <cell r="E24107">
            <v>454800219961</v>
          </cell>
          <cell r="F24107" t="str">
            <v>Gestionar mediante un convenio interadministrativo la prestación del servicio de traslado asistencial básico aéreo, en las zonas dispersas y de difícil acceso, del municipio de Terorama, para atender casos de emergencias vitales donde se vea comprometida la vida del paciente.</v>
          </cell>
        </row>
        <row r="24108">
          <cell r="E24108">
            <v>454800220024</v>
          </cell>
          <cell r="F24108" t="str">
            <v>Mejorar y ampliar la infraestructura hospitalaria de los puestos de salud, de los corregimientos; San Pablo,  El Aserrío, La Cecilia y San Juancito, del municipio de Teorama, Norte de Santander</v>
          </cell>
        </row>
        <row r="24109">
          <cell r="E24109">
            <v>454800220130</v>
          </cell>
          <cell r="F24109" t="str">
            <v>Adquirir   4 ambulancias de atención básica para los centros de salud, de los corregimientos de: San Pablo, El Aserrío, La Cecilia y San Juancito, del municipio de Teorama, Norte de Santander, facilitando el traslado de pacientes garantizando la atención oportuna en los servicios de salud.</v>
          </cell>
        </row>
        <row r="24110">
          <cell r="E24110">
            <v>454800220193</v>
          </cell>
          <cell r="F24110" t="str">
            <v>Dotar a la unidad básica de atención del municipio de Teorama y los puestos de salud: San Pablo, El Aserrío, La Cecilia y San Juancito, con equipos biomédicos, material médico y asistencial, para que permita y facilite la prestación del servicio de salud de manera adecuada, digna y eficiente a las personas que lo requieran.</v>
          </cell>
        </row>
        <row r="24111">
          <cell r="E24111">
            <v>454800220237</v>
          </cell>
          <cell r="F24111" t="str">
            <v>Capacitar al responsable del tema de salud, dentro de las juntas de acción comunal en: primer respondiente, primeros auxilios, cuidados básicos, capacitación en casos de emergencias y desastres, que permitan apoyar a la institucionalidad publica y disminuir el impacto de estos eventos en las comunidades y dotar de botiquines con material médico quirúrgico a las JAC, del municipio de Teorama.</v>
          </cell>
        </row>
        <row r="24112">
          <cell r="E24112">
            <v>454800220387</v>
          </cell>
          <cell r="F24112" t="str">
            <v xml:space="preserve">Articular con la ESE Hospital Regional Noroccidental, la administración municipal y las EPS presentes en el territorio; para que, de manera participativa con los representantes de las comunidades rurales, se organice y realicen jornadas integrales de salud. </v>
          </cell>
        </row>
        <row r="24113">
          <cell r="E24113">
            <v>454800220448</v>
          </cell>
          <cell r="F24113" t="str">
            <v>Fortalecer los procesos de servicios de atención e información al usuario en el corregimiento de San Pablo, establecer jornadas de humanización de los profesionales médico - asistencial, acompañado de educación dirigida a los usuarios del sistema de salud del municipio de Teorama, Norte de Santander.</v>
          </cell>
        </row>
        <row r="24114">
          <cell r="E24114">
            <v>454800220453</v>
          </cell>
          <cell r="F24114" t="str">
            <v>Mejorar los servicios de salud, con oportunidad y calidad en la asignación de citas médicas, entrega de medicamentos, atención a la población en jornadas extramurales que beneficien y mejoren la calidad de vida de los usuarios en los corregimientos de: San Pablo, El Aserrío, La Cecilia, San Juancito y sus veredas adyacentes del municipio de Teorama, Norte de Santander.</v>
          </cell>
        </row>
        <row r="24115">
          <cell r="E24115">
            <v>454800222682</v>
          </cell>
          <cell r="F24115" t="str">
            <v>Gestionar ante la gobernación y la asamblea departamental, la reorganización funcional de la ESE Hospital Regional Noroccidental con el fin de desagregar los puestos de salud: San Pablo, San Juancito, La Cecilia y El Aserrío del municipio de Teorama, Norte de Santander y adicionarlos a la ESE Emiro Quintero Cañizares.</v>
          </cell>
        </row>
        <row r="24116">
          <cell r="E24116">
            <v>454800222722</v>
          </cell>
          <cell r="F24116" t="str">
            <v xml:space="preserve"> Gestionar y fortalecer con el acompañamiento de la alcaldía municipal, la oficina de atención en salud del instituto departamental de salud y la firma auditora del régimen subsidiado, el mejoramiento de la prestación del servicio de las EPS presentes en el municipio y de las veedurías ciudadanas en salud.</v>
          </cell>
        </row>
        <row r="24117">
          <cell r="E24117">
            <v>454810177268</v>
          </cell>
          <cell r="F24117" t="str">
            <v>Construir puestos de salud en zonas rurales alejadas del casco urbano y corregimientos del municipio de Tibú, en Betas Central, La LLana, Corregimiento de Campo dos y Corregimiento La Gabarra, facilitando la prestación del servicio de salud de manera oportuna a las comunidades de las veredas cercanas</v>
          </cell>
        </row>
        <row r="24118">
          <cell r="E24118">
            <v>454810177825</v>
          </cell>
          <cell r="F24118" t="str">
            <v>Adquirir tres ambulancias básicas para los corregimientos de la Gabarra, Pacelli y Campo 2, una (1) ambulancia fluvial para el corregimiento la Gabarra y una (1) ambulancia medicalizada para el casco urbano del municipio de Tibú, para facilitar el traslado de enfermos y heridos y así garantizar una atención oportuna en los servicios de salud.</v>
          </cell>
        </row>
        <row r="24119">
          <cell r="E24119">
            <v>454810177845</v>
          </cell>
          <cell r="F24119" t="str">
            <v xml:space="preserve">Programar de manera participativa con los representantes de las comunidades rurales, la realización de brigadas de salud en las comunidades rurales dispersas del municipio de Tibú, por lo menos tres veces al año según acuerdo con la ESE para que faciliten la atención en salud </v>
          </cell>
        </row>
        <row r="24120">
          <cell r="E24120">
            <v>454810178349</v>
          </cell>
          <cell r="F24120" t="str">
            <v>Implementar los programas de salud pública en las zonas rurales del municipio de Tibú en coordinación con los presidentes de junta de acción comunal, para lograr la prevención de enfermedades transmisibles y no transmisibles, la educación en salud para ambientes saludables, vacunación, salud sexual y el control de vectores en todas las comunidades y con un énfasis especial en mujeres.</v>
          </cell>
        </row>
        <row r="24121">
          <cell r="E24121">
            <v>454810178664</v>
          </cell>
          <cell r="F24121" t="str">
            <v>Vigilar institucional y comunitariamente la aplicación de los protocolos y rutas de atención en salud a victimas del conflicto armado y mujeres, educar y difundir sobre los protocolos y rutas de atención a la comunidad y prestadores del servicio, que garantice el acceso a la atención en salud sin barreras administrativas, en la ESE Norte del municipio de Tibú y sus sedes rurales.</v>
          </cell>
        </row>
        <row r="24122">
          <cell r="E24122">
            <v>454810178739</v>
          </cell>
          <cell r="F24122" t="str">
            <v>Crear un comité de vigilancia de nivel Departamental en el marco del comité de discapacidad del departamento para apoyar los comités locales de discapacidad y asociaciones de discapacitados frente a la solicitud de ayudas técnicas incluidas en el POS y No POSS</v>
          </cell>
        </row>
        <row r="24123">
          <cell r="E24123">
            <v>454810178786</v>
          </cell>
          <cell r="F24123" t="str">
            <v>Capacitar a los comités de salud de las juntas de acción comunal y lideres de las zonas rurales del municipio de Tibú, en primer respondiente, en primeros auxilios básicos, gestión de brigadas de salud  y conformación de brigadas en casos de emergencias y desastres, que permitan apoyar la institucionalidad pública y privada y disminuir el impacto de estos eventos en la comunidad</v>
          </cell>
        </row>
        <row r="24124">
          <cell r="E24124">
            <v>454810178852</v>
          </cell>
          <cell r="F24124" t="str">
            <v>Dotar al Hospital de Tibú y su red de prestación de servicios con equipos biomedicos, material médico, asistencial y hospitalario, que permita y facilite la prestación del servicio de manera adecuada, digna y eficiente a las personas que lo requieran.</v>
          </cell>
        </row>
        <row r="24125">
          <cell r="E24125">
            <v>454810179319</v>
          </cell>
          <cell r="F24125" t="str">
            <v xml:space="preserve">Fortalecer los comités de usuarios de las EPS y EPSS del municipio de Tibú para hacer la vigilancia al servicio de salud en la EPS y en la red de prestación de servicios de las IPS publicas y privadas .  </v>
          </cell>
        </row>
        <row r="24126">
          <cell r="E24126">
            <v>454810179344</v>
          </cell>
          <cell r="F24126" t="str">
            <v>Mejorar la infraestructura de los puestos de salud de Pacelli para mejorar el acceso y la atención en la prestación de los servicios de salud con el fin de garantizar la solución a los problemas de salud de la comunidad en general en el municipio de Tibú Norte de Santander</v>
          </cell>
        </row>
        <row r="24127">
          <cell r="E24127">
            <v>454810179355</v>
          </cell>
          <cell r="F24127" t="str">
            <v>Revisar los programas internos de la ESE Regional Norte para incidir en el mejoramiento en el trato digno hacia los usuarios y el funcionamiento de la oficina de SIAU que permita mejorar el mecanismo por medio del cual el usuario puede exigir sus derechos en salud.</v>
          </cell>
        </row>
        <row r="24128">
          <cell r="E24128">
            <v>454810179455</v>
          </cell>
          <cell r="F24128" t="str">
            <v xml:space="preserve">Fortalecer la Asistencia de profesionales idóneo en relación de temas de posconflito, para así sanar las heridas causadas por el conflicto armado, político y social para el Municipio de Tibu Norte de Santander. </v>
          </cell>
        </row>
        <row r="24129">
          <cell r="E24129">
            <v>454810179520</v>
          </cell>
          <cell r="F24129" t="str">
            <v xml:space="preserve">Fortalecer la Asistencia de profesionales idóneo en relación de temas de posconflito, para así sanar las heridas causadas por el conflicto armado, político y social para el Municipio de Tibu Norte de Santander. </v>
          </cell>
        </row>
        <row r="24130">
          <cell r="E24130">
            <v>454810179965</v>
          </cell>
          <cell r="F24130" t="str">
            <v>Construir centro de atención para la rehabilitación para consumidores de sustancias psicoactivas en el Municipio de Tibu Norte de Santander.</v>
          </cell>
        </row>
        <row r="24131">
          <cell r="E24131">
            <v>454810179995</v>
          </cell>
          <cell r="F24131" t="str">
            <v>Crear un centro de rehabilitación, con dotación de equipos e insumos y talento humano que de respuesta a las necesidades del personal con discapacidad del Municipio de Tibu Norte de Santander.</v>
          </cell>
        </row>
        <row r="24132">
          <cell r="E24132">
            <v>454998255599</v>
          </cell>
          <cell r="F24132" t="str">
            <v>Construir veintitrés (23) centros de salud en las veintitrés (23) comunidades indígenas, que incluya dotación y personal calificado de manera permanente y construir y adecuar puestos de salud en las demás comunidades para garantizar el acceso a la salud con oportunidad.</v>
          </cell>
        </row>
        <row r="24133">
          <cell r="E24133">
            <v>454998255608</v>
          </cell>
          <cell r="F24133" t="str">
            <v>Diseñar e incorporar en los protocolos de atención primaria en salud, procedimientos de medicina tradicional y etnosalud en los puestos de salud ubicados en las comunidades indígenas del Resguardo Motilón – Barí</v>
          </cell>
        </row>
        <row r="24134">
          <cell r="E24134">
            <v>454998255610</v>
          </cell>
          <cell r="F24134" t="str">
            <v>Conservar y transmitir a través de mecanismos tradicionales y alternativos desde la propia cultura Barí los conocimientos ancestrales sobre medicina tradicional (Logsa), en comunidades del Resguardo Motilón – Barí.</v>
          </cell>
        </row>
        <row r="24135">
          <cell r="E24135">
            <v>454998255635</v>
          </cell>
          <cell r="F24135" t="str">
            <v>Actualizar y difundir con el pueblo Barí perteneciente al Resguardo Motilón - Barí y capacitar a empleados de las EPS e IPS en las rutas de atención étnica a aplicar con el pueblo Barí que se refleje el mejoramiento a los servicios de salud a indígenas.</v>
          </cell>
        </row>
        <row r="24136">
          <cell r="E24136">
            <v>454998255654</v>
          </cell>
          <cell r="F24136" t="str">
            <v>Dotar de medicamentos, recursos físicos y materiales a los puestos de salud que se habiliten en las comunidades del Resguardo Motilón - Barí que permita su funcionamiento y el acceso oportuno de los indígenas al servicio de salud.</v>
          </cell>
        </row>
        <row r="24137">
          <cell r="E24137">
            <v>454998255655</v>
          </cell>
          <cell r="F24137" t="str">
            <v>Gestionar la afiliación de la totalidad de los indígenas del pueblo Barí pertenecientes a las 23 comunidades del resguardo Motilón - Barí en una sola EPS, que facilite y unifique la prestación del servicio de salud en municipios cercanos a las comunidades indígenas en Norte de Santander.</v>
          </cell>
        </row>
        <row r="24138">
          <cell r="E24138">
            <v>454998255658</v>
          </cell>
          <cell r="F24138" t="str">
            <v>Diseñar e implementar una estrategia de promoción y prevención en salud pública (SISPI) para las comunidades indígenas del Resguardo Motilón - Barí, acorde a su cultura, creencias y tradiciones y con alta participación de la mujer Barí.</v>
          </cell>
        </row>
        <row r="24139">
          <cell r="E24139">
            <v>454998255660</v>
          </cell>
          <cell r="F24139" t="str">
            <v>Garantizar el acceso a programas de educación superior en salud y enfermería y en gestión en salud a indígenas Barí que permita contar en cada comunidad con varios promotores para que apoyen la atención en los puestos de salud, brinden primeros auxilios a enfermos y/o accidentados y/o heridos y apoyen las acciones de salud pública y brigadas de salud que se realicen .</v>
          </cell>
        </row>
        <row r="24140">
          <cell r="E24140">
            <v>454998255662</v>
          </cell>
          <cell r="F24140" t="str">
            <v>Dotar para el pueblo Barí tres (3) ambulancias terrestres y tres (3) ambulancias fluviales.</v>
          </cell>
        </row>
        <row r="24141">
          <cell r="E24141">
            <v>454998255663</v>
          </cell>
          <cell r="F24141" t="str">
            <v>Realizar brigadas de salud en las comunidades indígenas pertenecientes al Resguardo Motilón - Barí, con servicios básicos y algunos especializados, conforme a una programación concertada con el pueblo Barí .</v>
          </cell>
        </row>
        <row r="24142">
          <cell r="E24142">
            <v>454998255666</v>
          </cell>
          <cell r="F24142" t="str">
            <v>Brindar capacitación a integrantes del pueblo Barí para desarrollar el sistema de vigilancia epidemiológico en el pueblo Barí.</v>
          </cell>
        </row>
        <row r="24143">
          <cell r="E24143">
            <v>454998255668</v>
          </cell>
          <cell r="F24143" t="str">
            <v>Fortalecer las veedurías del pueblo Barí para y vigilar los procedimientos administrativos de las EPS que garantizan la alimentación de los indígenas Barí del Resguardo Motilón - Barí en el tratamiento y recuperación de enfermedades.</v>
          </cell>
        </row>
        <row r="24144">
          <cell r="E24144">
            <v>454998255671</v>
          </cell>
          <cell r="F24144" t="str">
            <v xml:space="preserve">Diseñar, implementar y garantizar el funcionamiento del Sistema Integral de Salud Propia Indígena para Pueblos Indígenas para las 23 comunidades del Resguardo Motilón – Barí. </v>
          </cell>
        </row>
        <row r="24145">
          <cell r="E24145">
            <v>454999255235</v>
          </cell>
          <cell r="F24145" t="str">
            <v>Adecuar, ampliar, mantener y dotar el puesto de salud de la comunidad Karikachaboquira para garantizar el acceso a la salud con oportunidad y calidad a las comunidades Barí del resguardo Catalaura.</v>
          </cell>
        </row>
        <row r="24146">
          <cell r="E24146">
            <v>454999255236</v>
          </cell>
          <cell r="F24146" t="str">
            <v>Diseñar e implementar el Sistema Integral de Salud propio e intercultural SISPI, con enfoque diferencial para el pueblo Barí específicamente las comunidades del Resguardo Catalaura - La Gabarra.</v>
          </cell>
        </row>
        <row r="24147">
          <cell r="E24147">
            <v>454999255242</v>
          </cell>
          <cell r="F24147" t="str">
            <v>Gestionar a través del IDS la afiliación en una sola EPS y la prestación de servicios por parte de la ESE Regional Norte y las ESEs municipales, para la totalidad de los indigenas del pueblo Barí pertenecientes a las comunidades de Karikachaboquira y Bakuboquira del Resguardo Catalaura, que facilite la prestación del servicio de salud en el municipio de Tibú - Norte de Santander.</v>
          </cell>
        </row>
        <row r="24148">
          <cell r="E24148">
            <v>454999255243</v>
          </cell>
          <cell r="F24148" t="str">
            <v>Fortalecer y transmitir los conocimientos ancestrales sobre medicina tradicional (Logsa) desde la cultura propia Barí en el Cabildo Catalaura.</v>
          </cell>
        </row>
        <row r="24149">
          <cell r="E24149">
            <v>454206210806</v>
          </cell>
          <cell r="F24149" t="str">
            <v>Crear programas con becas y subsidios que brinden oportunidades de acceso a la educación superior para los jóvenes del municipio de Convención, Norte de Santander, que poseen bajos recursos económicos, para cursar carreras técnicas, tecnológicas y universitarias, teniendo en cuenta que la promoción de la educación es uno de los aspectos más importantes para el desarrollo de este municipio.</v>
          </cell>
        </row>
        <row r="24150">
          <cell r="E24150">
            <v>454206210842</v>
          </cell>
          <cell r="F24150" t="str">
            <v>Construir escenarios deportivos en cada una de las sedes educativas del municipio de Convención, Norte de Santander, donde no existen, que brinden a la comunidad en general espacios dignos de recreación e integración y sano esparcimiento; logrando que los niños y jóvenes aprovechen sus tiempos libres.</v>
          </cell>
        </row>
        <row r="24151">
          <cell r="E24151">
            <v>454206210877</v>
          </cell>
          <cell r="F24151" t="str">
            <v>Construir restaurantes escolares en las diferentes sedes educativas del municipio de Convención, Norte de Santander, donde no existe esta infraestructura, asegurando espacios adecuados para el suministro y manipulación de alimentos para la población estudiantil.</v>
          </cell>
        </row>
        <row r="24152">
          <cell r="E24152">
            <v>454206210973</v>
          </cell>
          <cell r="F24152" t="str">
            <v>Construir nuevos establecimientos educativos para satisfacer la demanda institucional que permita el mejoramiento de la calidad educativa de los jóvenes, niños, niñas y adolescentes del municipio de Convención, Norte de Santander.</v>
          </cell>
        </row>
        <row r="24153">
          <cell r="E24153">
            <v>454206211070</v>
          </cell>
          <cell r="F24153" t="str">
            <v>Ampliar la cobertura de los programas de educación de la primera infancia, para que los niños y niñas de cero a cinco años gocen de una atención integral en el municipio de Convención, Norte de Santander</v>
          </cell>
        </row>
        <row r="24154">
          <cell r="E24154">
            <v>454206211104</v>
          </cell>
          <cell r="F24154" t="str">
            <v>Asegurar y fortalecer los programas de alimentación escolar PAE, en busca de una nutrición balanceada, mejorando el aprendizaje y manteniendo un desarrollo integral de los niños, niñas y jóvenes de las instituciones educativas del municipio de Convención, Norte de Santander.</v>
          </cell>
        </row>
        <row r="24155">
          <cell r="E24155">
            <v>454206211159</v>
          </cell>
          <cell r="F24155" t="str">
            <v xml:space="preserve"> Garantizar la continuidad del proceso educativo de la educación básica y media con altos estándares de calidad de acuerdo a las políticas actuales del gobierno en el municipio de Convención, Norte de Santander.</v>
          </cell>
        </row>
        <row r="24156">
          <cell r="E24156">
            <v>454206211181</v>
          </cell>
          <cell r="F24156" t="str">
            <v xml:space="preserve">Garantizar la implementación de Modelos Educativos Flexibles para la población adulta del municipio de Convención, Norte de Santander. </v>
          </cell>
        </row>
        <row r="24157">
          <cell r="E24157">
            <v>454206211204</v>
          </cell>
          <cell r="F24157" t="str">
            <v>Ampliar la cobertura al 100% del programa de cero a siempre (0 - 5 años) en toda la comunidad del municipio de Convención, Norte de Santander; que garantice a las madres gestantes una atención integral en pro de la salud de la madre y del neonato al momento de nacer.</v>
          </cell>
        </row>
        <row r="24158">
          <cell r="E24158">
            <v>454206211300</v>
          </cell>
          <cell r="F24158" t="str">
            <v>Construir la infraestructura física para el establecimiento de Hogares Juveniles Campesinos en los corregimientos de La Trinidad y Honduras Motilonia del Municipio de Convención, Norte de Santander.</v>
          </cell>
        </row>
        <row r="24159">
          <cell r="E24159">
            <v>454206211333</v>
          </cell>
          <cell r="F24159" t="str">
            <v>Construcción y mejoramiento de escenarios deportivos y de recreación en Municipio de Convención Norte de Santander.</v>
          </cell>
        </row>
        <row r="24160">
          <cell r="E24160">
            <v>454206212418</v>
          </cell>
          <cell r="F24160" t="str">
            <v>Construir y dotar de Infraestructura tecnológica para las sedes educativas rurales del municipio de Convención, Norte de Santander</v>
          </cell>
        </row>
        <row r="24161">
          <cell r="E24161">
            <v>454206212432</v>
          </cell>
          <cell r="F24161" t="str">
            <v>Mejorar y adecuar la infraestructura física educativa existente en el municipio de Convención, Norte de Santander</v>
          </cell>
        </row>
        <row r="24162">
          <cell r="E24162">
            <v>454206212451</v>
          </cell>
          <cell r="F24162" t="str">
            <v xml:space="preserve">  Mejorar la calidad de la educación del municipio de Convención, Norte de Santander, mediante el nombramiento de la planta docente en propiedad en los diferentes centros educativos </v>
          </cell>
        </row>
        <row r="24163">
          <cell r="E24163">
            <v>454206212457</v>
          </cell>
          <cell r="F24163" t="str">
            <v>Mejorar la calidad de educación en el municipio de Convención, Norte de Santander, mediante la dotación de mobiliario, material didáctico, uniformes, útiles escolares, computadores y dotación para la permanencia de los docentes de todas las sedes educativas rurales.</v>
          </cell>
        </row>
        <row r="24164">
          <cell r="E24164">
            <v>454206212463</v>
          </cell>
          <cell r="F24164" t="str">
            <v>Asegurar el servicio de transporte escolar permanente y eficiente en cada una de las veredas del municipio de Convención, Norte de Santander, que contribuya a motivar la comunidad estudiantil al proceso de formación educativa.</v>
          </cell>
        </row>
        <row r="24165">
          <cell r="E24165">
            <v>454206212502</v>
          </cell>
          <cell r="F24165" t="str">
            <v>Implementar escuelas de formación cultural en los centros poblados y corregimientos del municipio de Convención, Norte de Santander.</v>
          </cell>
        </row>
        <row r="24166">
          <cell r="E24166">
            <v>454206212519</v>
          </cell>
          <cell r="F24166" t="str">
            <v>Adecuar y dotar la vivienda escolar existente en el municipio de Convención,Norte de Santander</v>
          </cell>
        </row>
        <row r="24167">
          <cell r="E24167">
            <v>454206212528</v>
          </cell>
          <cell r="F24167" t="str">
            <v>Acceder a programas de estímulos y becas para docentes del municipio de Convención, Norte de Santander</v>
          </cell>
        </row>
        <row r="24168">
          <cell r="E24168">
            <v>454206212582</v>
          </cell>
          <cell r="F24168" t="str">
            <v>Implementar el programa de educación ambiental, para generar conciencia y fomentar comportamientos responsables frente al manejo sostenible del ambiente en el municipio de Convención Norte de Santander.</v>
          </cell>
        </row>
        <row r="24169">
          <cell r="E24169">
            <v>454245189048</v>
          </cell>
          <cell r="F24169" t="str">
            <v>Adquirir becas y subsidios de estudio universitarios para todos los jóvenes del municipio de El Carmen, Norte de Santander</v>
          </cell>
        </row>
        <row r="24170">
          <cell r="E24170">
            <v>454245189150</v>
          </cell>
          <cell r="F24170" t="str">
            <v>Dotar de bibliotecas las sedes educativas del municipio de El Carmen, Norte de Santander</v>
          </cell>
        </row>
        <row r="24171">
          <cell r="E24171">
            <v>454245189330</v>
          </cell>
          <cell r="F24171" t="str">
            <v>Adquirir predios para la construcción de colegios veredales con especialidad técnica agropecuaria en el municipio de El Carmen, Norte de Santander</v>
          </cell>
        </row>
        <row r="24172">
          <cell r="E24172">
            <v>454245189792</v>
          </cell>
          <cell r="F24172" t="str">
            <v>Construir  albergues en la cabecera municipal  y centro poblado de Guamalito  para  los estudiantes de educación media del municipio de El Carmen, Norte de Santander</v>
          </cell>
        </row>
        <row r="24173">
          <cell r="E24173">
            <v>454245189855</v>
          </cell>
          <cell r="F24173" t="str">
            <v>Implementar el programa integral de Atención a la primera infancia en el sector rural del municipio de El Carmen, Norte de Santander</v>
          </cell>
        </row>
        <row r="24174">
          <cell r="E24174">
            <v>454245189931</v>
          </cell>
          <cell r="F24174" t="str">
            <v>Proveer a cada estudiante del municipio de El Carmen, Norte de Santander, una Canasta educativa integral que garantice su derecho a la educación en condiciones dignas</v>
          </cell>
        </row>
        <row r="24175">
          <cell r="E24175">
            <v>454245190002</v>
          </cell>
          <cell r="F24175" t="str">
            <v>Capacitar  a las  madres de familia  de El Carmen Norte de Santander para que adquieran competencia laboral</v>
          </cell>
        </row>
        <row r="24176">
          <cell r="E24176">
            <v>454245190034</v>
          </cell>
          <cell r="F24176" t="str">
            <v>Construir y dotar  aulas adecuadas  para personas en condición de discapacidad   en el municipio El Carmen Norte de Santander.</v>
          </cell>
        </row>
        <row r="24177">
          <cell r="E24177">
            <v>454245190204</v>
          </cell>
          <cell r="F24177" t="str">
            <v>Construir  y dotar  de salones múltiples en las diferentes sedes educativas del municipio El Carmen, Norte de Santander</v>
          </cell>
        </row>
        <row r="24178">
          <cell r="E24178">
            <v>454245190382</v>
          </cell>
          <cell r="F24178" t="str">
            <v xml:space="preserve">Construir la  infraestructura educativa para la primera infancia del sector rural del municipio de El Carmen, Norte de Santander   </v>
          </cell>
        </row>
        <row r="24179">
          <cell r="E24179">
            <v>454245190560</v>
          </cell>
          <cell r="F24179" t="str">
            <v xml:space="preserve">Nombrar los docentes necesarios para la implementación del programa educativo de postprimaria en el sector rural del municipio de El Carmen, Norte de Santander  </v>
          </cell>
        </row>
        <row r="24180">
          <cell r="E24180">
            <v>454245190620</v>
          </cell>
          <cell r="F24180" t="str">
            <v>Garantizar la disponibilidad y permanecía del personal docente para la prestación del servicio educativo del sector rural del municipio de El Carmen, Norte de Santander</v>
          </cell>
        </row>
        <row r="24181">
          <cell r="E24181">
            <v>454245190639</v>
          </cell>
          <cell r="F24181" t="str">
            <v>Dotar de equipos tecnológicos con acceso a conectividad a cada sede educativa del sector rural del municipio de El Carmen, Norte de Santander</v>
          </cell>
        </row>
        <row r="24182">
          <cell r="E24182">
            <v>454245190668</v>
          </cell>
          <cell r="F24182" t="str">
            <v>Dotar a las sedes educativas del sector rural del municipio de El Carmen del mobiliario necesario para el desarrollo de las actividades escolares</v>
          </cell>
        </row>
        <row r="24183">
          <cell r="E24183">
            <v>454245190720</v>
          </cell>
          <cell r="F24183" t="str">
            <v xml:space="preserve">Erradicar en un 100 % el  analfabetismo con programas especiales para el sector rural del municipio de El Carmen, Norte de Santander </v>
          </cell>
        </row>
        <row r="24184">
          <cell r="E24184">
            <v>454245190753</v>
          </cell>
          <cell r="F24184" t="str">
            <v>Implementar el modelo pedagógico de la postprimaria en cada núcleo veredal del municipio de El Carmen, Norte de Santander</v>
          </cell>
        </row>
        <row r="24185">
          <cell r="E24185">
            <v>454245190764</v>
          </cell>
          <cell r="F24185" t="str">
            <v xml:space="preserve">Capacitar a los docentes rurales del municipio de El Carmen, Norte de Santander, en la metodología de escuela nueva </v>
          </cell>
        </row>
        <row r="24186">
          <cell r="E24186">
            <v>454245191277</v>
          </cell>
          <cell r="F24186" t="str">
            <v>Construir, reconstruir, mejorar y adecuar donde se requieran las aulas, albergues, cerramiento de escenarios deportivos y escuelas, restaurantes escolares, unidades sanitarias y salones de cómputo de las sedes educativas de la zona rural del municipio de El Carmen, Norte de Santander</v>
          </cell>
        </row>
        <row r="24187">
          <cell r="E24187">
            <v>454245191343</v>
          </cell>
          <cell r="F24187" t="str">
            <v>Implementar Programas para la recreación y deporte  de la comunidad rural del Municipio El Carmen, Norte de Santander</v>
          </cell>
        </row>
        <row r="24188">
          <cell r="E24188">
            <v>454245191351</v>
          </cell>
          <cell r="F24188" t="str">
            <v>Crear Programas técnicos en diferentes grupos veredales del municipio de El Carmen, Norte de Santander.</v>
          </cell>
        </row>
        <row r="24189">
          <cell r="E24189">
            <v>454245191357</v>
          </cell>
          <cell r="F24189" t="str">
            <v>Garantizar durante todo el año académico el programa alimentación en todas sedes educativas del Municipio De El Carmen, Norte de Santander</v>
          </cell>
        </row>
        <row r="24190">
          <cell r="E24190">
            <v>454245191376</v>
          </cell>
          <cell r="F24190" t="str">
            <v xml:space="preserve">Construir albergues estudiantiles en los núcleos veredales del alto Bobali Municipio El Carmen, Norte de Santander  </v>
          </cell>
        </row>
        <row r="24191">
          <cell r="E24191">
            <v>454245191397</v>
          </cell>
          <cell r="F24191" t="str">
            <v xml:space="preserve">Implementar escuelas de formación Artística y Cultural en los núcleos veredales del municipio El Carmen, Norte de Santander </v>
          </cell>
        </row>
        <row r="24192">
          <cell r="E24192">
            <v>454245191419</v>
          </cell>
          <cell r="F24192" t="str">
            <v xml:space="preserve">Construir infraestructura  para la modelo de  postprimaria, en los núcleos veredales de las sedes educativas del Municipio de El Carmen, Norte de Santander </v>
          </cell>
        </row>
        <row r="24193">
          <cell r="E24193">
            <v>454245191421</v>
          </cell>
          <cell r="F24193" t="str">
            <v>Implementar el programa de educación de ambiental en el manejo de los recursos ambientales en el municipio de El Carmen Norte de Santander.</v>
          </cell>
        </row>
        <row r="24194">
          <cell r="E24194">
            <v>454250199133</v>
          </cell>
          <cell r="F24194" t="str">
            <v xml:space="preserve">Construir acueductos en las sedes e instituciones educativas de la zona rural del municipio El Tarra, Norte de Santander </v>
          </cell>
        </row>
        <row r="24195">
          <cell r="E24195">
            <v>454250199173</v>
          </cell>
          <cell r="F24195" t="str">
            <v>Mejorar el acceso de alimentos en los programas de alimentación escolar de los niños, niñas y jóvenes estudiantes del municipio de El Tarra Norte de Santander, que garantice una alimentación sana y balanceada.</v>
          </cell>
        </row>
        <row r="24196">
          <cell r="E24196">
            <v>454250199268</v>
          </cell>
          <cell r="F24196" t="str">
            <v xml:space="preserve">Construir restaurantes escolares en las diferentes sedes educativas del municipio El Tarra, Norte de Santander donde no existe esta infraestructura, asegurando espacios adecuados para el suministro de alimentos para la población estudiantil </v>
          </cell>
        </row>
        <row r="24197">
          <cell r="E24197">
            <v>454250199323</v>
          </cell>
          <cell r="F24197" t="str">
            <v xml:space="preserve">Construir un centro de desarrollo infantil CDI en los centros poblados del Municipio De El Tarra, Norte de Santander que brinden el servicio inicial de educación integran para la primera infancia, que permita a los niños y niñas, menores de cinco años acceder a estos servicios en espacios adecuados de enseñanza, aprendizaje y desarrollo psicomotor </v>
          </cell>
        </row>
        <row r="24198">
          <cell r="E24198">
            <v>454250199356</v>
          </cell>
          <cell r="F24198" t="str">
            <v>Mejorar la calidad de la educación del municipio de El Tarra, Norte de Santander, mediante la ampliación de la planta docentes nombrados en propiedad en los diferentes centros e instituciones educativas, brindando mejores condiciones educativas a la comunidad estudiantil</v>
          </cell>
        </row>
        <row r="24199">
          <cell r="E24199">
            <v>454250199371</v>
          </cell>
          <cell r="F24199" t="str">
            <v>Mejorar la calidad de educación en el municipio de el Tarra, Norte de Santander, mediante la dotación de mobiliario, y dotación para la permanecía de los docentes y estudiantes de todas las instituciones y sedes educativas rurales, mejorando las condiciones de aprendizaje, asegurando el derecho a una educación digna, la no deserción de los niños y niñas de la región.</v>
          </cell>
        </row>
        <row r="24200">
          <cell r="E24200">
            <v>454250199402</v>
          </cell>
          <cell r="F24200" t="str">
            <v>Instalar filtros de purificación de agua para todas las instituciones y sedes educativas rurales y urbanas del municipio de El Tarra, Norte de Santander, logrando un bienestar para la comunidad estudiantil.</v>
          </cell>
        </row>
        <row r="24201">
          <cell r="E24201">
            <v>454250199432</v>
          </cell>
          <cell r="F24201" t="str">
            <v xml:space="preserve">Fortalecer a los padres de familia en  proceso escolar de el Municipio El Tarra, Norte de Santander </v>
          </cell>
        </row>
        <row r="24202">
          <cell r="E24202">
            <v>454250199478</v>
          </cell>
          <cell r="F24202" t="str">
            <v>Implementar los  estudios técnicos y tecnológicos en el Municipio De El Tarra, Norte de Santander</v>
          </cell>
        </row>
        <row r="24203">
          <cell r="E24203">
            <v>454250199517</v>
          </cell>
          <cell r="F24203" t="str">
            <v>Mejorar la infraestructura de los escenarios deportivos existentes en cada una de las instituciones, sedes educativas y centros poblados del municipio de El Tarra, Norte de Santander, que permita a la comunidad en general la práctica de deportes, el aprovechamiento de tiempo libre y el sano esparcimiento.</v>
          </cell>
        </row>
        <row r="24204">
          <cell r="E24204">
            <v>454250199546</v>
          </cell>
          <cell r="F24204" t="str">
            <v>Mejorar y adecuar la infraestructura de todas las Instituciones y sedes educativas de El Tarra, Norte de Santander, como lo son los techos, pisos, ventanas, puertas, adecuación de los baños, acrílicos para las paredes, cerramiento y salones y con ello poder brindar condiciones de seguridad, sanidad y calidad de la enseñanza a la población estudiantil.</v>
          </cell>
        </row>
        <row r="24205">
          <cell r="E24205">
            <v>454250199584</v>
          </cell>
          <cell r="F24205" t="str">
            <v>Asegurar el servicio de transporte escolar permanente y eficiente en cada una de las instituciones y sedes educativas existentes en el municipio de El Tarra, Norte de Santander que contribuya a motivar la comunidad estudiantil al proceso de formación educativa.</v>
          </cell>
        </row>
        <row r="24206">
          <cell r="E24206">
            <v>454250200204</v>
          </cell>
          <cell r="F24206" t="str">
            <v>Realizar convenio de cobertura de media vocacional para el núcleo Filo de la Virgen  de El Municipio El Tarra, Norte de Santander.</v>
          </cell>
        </row>
        <row r="24207">
          <cell r="E24207">
            <v>454250200386</v>
          </cell>
          <cell r="F24207" t="str">
            <v>Gestionar ante el Gobierno Nacional, la inclusión de los municipios de Abrego, la playa de Belén, la esperanza, de Norte de Santander en el concurso especial de méritos docente para la provisionalidad de educadores en las zonas afectadas por el conflicto armado.</v>
          </cell>
        </row>
        <row r="24208">
          <cell r="E24208">
            <v>454250200591</v>
          </cell>
          <cell r="F24208" t="str">
            <v>Mejorar y dotar de los elementos necesarios el Hogar Juvenil Campesino ubicado en el centro poblado de filo el Gringo que beneficie la población estudiantil de las zonas más alejadas del Municipio El Tarra, Norte de Santander.</v>
          </cell>
        </row>
        <row r="24209">
          <cell r="E24209">
            <v>454250200619</v>
          </cell>
          <cell r="F24209" t="str">
            <v>Construir infraestructura educativa para básica secundaría, en el centro poblado El paso, municipio El Tarra, Norte de Santander</v>
          </cell>
        </row>
        <row r="24210">
          <cell r="E24210">
            <v>454250200798</v>
          </cell>
          <cell r="F24210" t="str">
            <v xml:space="preserve">Dotar de implementos deportivos las instituciones y sedes educativas del municipio de El Tarra, Norte de Santander </v>
          </cell>
        </row>
        <row r="24211">
          <cell r="E24211">
            <v>454250200848</v>
          </cell>
          <cell r="F24211" t="str">
            <v>Gestionar la implementación de programas educativos deportivos con los docentes en las diferentes instituciones y sedes educativas del municipio de El Tarra, Norte de Santander</v>
          </cell>
        </row>
        <row r="24212">
          <cell r="E24212">
            <v>454250200891</v>
          </cell>
          <cell r="F24212" t="str">
            <v>Dotar de implementos la casa de cultura del centro poblado filo el Gringo y Monseñor Horacio Olave del municipio de El Tarra, Norte de Santander</v>
          </cell>
        </row>
        <row r="24213">
          <cell r="E24213">
            <v>454250201080</v>
          </cell>
          <cell r="F24213" t="str">
            <v xml:space="preserve">contratar personal psicosocial permanente en las diferentes instituciones educativas de los centros poblados del Municipio de El Tarra, Norte de Santander </v>
          </cell>
        </row>
        <row r="24214">
          <cell r="E24214">
            <v>454344210780</v>
          </cell>
          <cell r="F24214" t="str">
            <v>Ampliar la cobertura del programa del ICBF educación inicial para la primera infancia en modalidad medio familiar en la zona rural del municipio de Hacari Norte de Santander.</v>
          </cell>
        </row>
        <row r="24215">
          <cell r="E24215">
            <v>454344210787</v>
          </cell>
          <cell r="F24215" t="str">
            <v>Construir un centro de desarrollo infantil CDI en la cabecera  municipal de Hacari Norte de Santander.</v>
          </cell>
        </row>
        <row r="24216">
          <cell r="E24216">
            <v>454344210816</v>
          </cell>
          <cell r="F24216" t="str">
            <v>Dotar de mobiliario y utensilios de cocina a utilizar en los diferentes restaurantes y comedores escolares municipio de Hacari Norte de Santander.</v>
          </cell>
        </row>
        <row r="24217">
          <cell r="E24217">
            <v>454344210858</v>
          </cell>
          <cell r="F24217" t="str">
            <v>Mejorar el servicio del programa de alimentación escolar - PAE dirigido a todas las veredas del municipio de Hacari , Norte de Santander, logrando un mejor desempeño escolar de los estudiantes, evitando una de las mayores causas de deserción escolar.</v>
          </cell>
        </row>
        <row r="24218">
          <cell r="E24218">
            <v>454344210936</v>
          </cell>
          <cell r="F24218" t="str">
            <v>Construir una sede educativa en la vereda Sandoval, sede principal Mesitas y  El Tarra del municipio de Hacari, Norte de Santander donde no existe su infraestructura, con el fin de facilitar el acceso al sistema educativo.</v>
          </cell>
        </row>
        <row r="24219">
          <cell r="E24219">
            <v>454344210950</v>
          </cell>
          <cell r="F24219" t="str">
            <v>Mejorar y adecuar la infraestructura de todas las sedes educativas rurales  que se encuentran en mal estado del municipio de Hacari Norte de Santander, con el fin de brindar condiciones de seguridad, sanidad y calidad de la enseñanza a la población estudiantil.</v>
          </cell>
        </row>
        <row r="24220">
          <cell r="E24220">
            <v>454344211080</v>
          </cell>
          <cell r="F24220" t="str">
            <v>Dotar en general  todas las sedes que conforman los centros educativos rurales, optimizando las condiciones de aprendizaje y asegurando el derecho a una educación digna, en el municipio de Hacarí, Norte de Santander.</v>
          </cell>
        </row>
        <row r="24221">
          <cell r="E24221">
            <v>454344211101</v>
          </cell>
          <cell r="F24221" t="str">
            <v>Dotar de implementos deportivos y culturales para todas las sedes que conforman los centros educativos del municipio de Hacari  Norte de Santander, con el fin garantizar a la población estudiantil el derecho a la recreación y el deporte.</v>
          </cell>
        </row>
        <row r="24222">
          <cell r="E24222">
            <v>454344211133</v>
          </cell>
          <cell r="F24222" t="str">
            <v>Facilitar el acceso a la oferta educativa de las diferentes universidades y del Servicio Nacional de Aprendizaje SENA para beneficio de toda la población del municipio de Hacari Norte de Santander.</v>
          </cell>
        </row>
        <row r="24223">
          <cell r="E24223">
            <v>454344211208</v>
          </cell>
          <cell r="F24223" t="str">
            <v>Construir escenarios deportivos  en cada una de las sedes que conforman los centros educativos rurales e institución educativa del municipio de Hacari  Norte de Santander, que brinden a la comunidad estudiantil espacios dignos de recreación e integración y sano esparcimiento; logrando que los niños y jóvenes aprovechen sus tiempos libres.</v>
          </cell>
        </row>
        <row r="24224">
          <cell r="E24224">
            <v>454344211258</v>
          </cell>
          <cell r="F24224" t="str">
            <v>Construir y dotar laboratorios para el avance del conocimiento de las ciencias básicas, informática y de lenguaje de los centros educativos rurales donde existe el modelo educativo básico secundario y media técnica  del municipio de Hacari Norte de Santander.</v>
          </cell>
        </row>
        <row r="24225">
          <cell r="E24225">
            <v>454344211280</v>
          </cell>
          <cell r="F24225" t="str">
            <v>Construir aulas informáticas con su respectiva dotación de equipos tecnológicos para todas las sedes que conforman los centros educativos rurales e institución educativa del municipio de Hacari  Norte de Santander, con el fin de recibir formación en temas específicos como las nuevas tecnologías</v>
          </cell>
        </row>
        <row r="24226">
          <cell r="E24226">
            <v>454344211364</v>
          </cell>
          <cell r="F24226" t="str">
            <v>Mejorar la calidad educativa mediante el nombramiento en propiedad de  docentes especializados para cada área, con el fin de garantizar el servicio educativo de manera permanente en todas las sedes que conforman los centros educativos rurales del municipio de Hacari  Norte de Santander,</v>
          </cell>
        </row>
        <row r="24227">
          <cell r="E24227">
            <v>454344212394</v>
          </cell>
          <cell r="F24227" t="str">
            <v>Crear programas educativos flexibles para los campesinos y campesinas en edad adulta, con el fin de erradicar el analfabetismo en el municipio de Hacari  Norte de Santander</v>
          </cell>
        </row>
        <row r="24228">
          <cell r="E24228">
            <v>454344212402</v>
          </cell>
          <cell r="F24228" t="str">
            <v>Implementar cátedras de medio ambiente en las sedes que conforman los centros educativos e institución educativa del municipio de Hacari  Norte de Santander, con el fin de concientizar el cuidado del medio ambiente y la recuperación del mismo en zonas que han sido afectadas.</v>
          </cell>
        </row>
        <row r="24229">
          <cell r="E24229">
            <v>454344212407</v>
          </cell>
          <cell r="F24229" t="str">
            <v>Garantizar el  servicio de transporte escolar de manera permanente y eficiente en todo el municipio de Hacari, Norte de Santander, contribuyendo  a que los estudiantes continúen en el sistema educativo.</v>
          </cell>
        </row>
        <row r="24230">
          <cell r="E24230">
            <v>454344212413</v>
          </cell>
          <cell r="F24230" t="str">
            <v>Construir  restaurantes escolares en las diferentes sedes educativas del municipio de Hacari Norte de Santander donde no existe esta infraestructura, asegurando espacios adecuados para el suministro de alimentos para la población estudiantil.</v>
          </cell>
        </row>
        <row r="24231">
          <cell r="E24231">
            <v>454344212416</v>
          </cell>
          <cell r="F24231" t="str">
            <v>Mejorar los  restaurantes escolares en las diferentes sedes que conforman los centros educativos e institución educativa del municipio de Hacari Norte de Santander donde existe esta infraestructura y se encuentran en mal estado, garantizando espacios adecuados para la preparación y el suministro de alimentos de la población estudiantil.</v>
          </cell>
        </row>
        <row r="24232">
          <cell r="E24232">
            <v>454344212434</v>
          </cell>
          <cell r="F24232" t="str">
            <v>Facilitar el acceder a la educación media técnica en los centros  educativos rurales San Sebastián, Mesitas y El Tarra del  municipio de Hacari, Norte de Santander</v>
          </cell>
        </row>
        <row r="24233">
          <cell r="E24233">
            <v>454344212440</v>
          </cell>
          <cell r="F24233" t="str">
            <v>Crear programas educativos idóneos para la atención a la población en condición de discapacidad, en el municipio de Hacari Norte de Santander, para garantizar el acceso al derecho fundamental a la educación.</v>
          </cell>
        </row>
        <row r="24234">
          <cell r="E24234">
            <v>454344212449</v>
          </cell>
          <cell r="F24234" t="str">
            <v>Construir una biblioteca en cada una de las sedes y centros educativos donde existe el pos primaria en el municipio de Hacari Norte de Santander, con el fin de brindar un espacio para incentivar a los niños, niñas y jóvenes en la lectura.</v>
          </cell>
        </row>
        <row r="24235">
          <cell r="E24235">
            <v>454344212452</v>
          </cell>
          <cell r="F24235" t="str">
            <v>Construir  parques infantiles en cada una de las sedes, centros e institución educativa del municipio de Hacarí Norte de Santander, como espacios de recreación y de desarrollo infantil.</v>
          </cell>
        </row>
        <row r="24236">
          <cell r="E24236">
            <v>454344212490</v>
          </cell>
          <cell r="F24236" t="str">
            <v>Adecuación de la infraestructura existente de la casa de la cultura Diowilmar Carrascal Peñaranda del municipio de Hacarí, Norte de Santander</v>
          </cell>
        </row>
        <row r="24237">
          <cell r="E24237">
            <v>454670188845</v>
          </cell>
          <cell r="F24237" t="str">
            <v>Crear programas de alfabetización en cada una de las veredas del Municipio de San Calixto, Norte de Santander, que logre disminuir el porcentaje de analfabetismo en la población adulta.</v>
          </cell>
        </row>
        <row r="24238">
          <cell r="E24238">
            <v>454670188894</v>
          </cell>
          <cell r="F24238" t="str">
            <v>Asegurar el  servicio de transporte escolar permanente y eficiente en cada una de las veredas del municipio de San Calixto Norte de Santander, que contribuya a motivar la comunidad estudiantil al proceso de formación educativa.</v>
          </cell>
        </row>
        <row r="24239">
          <cell r="E24239">
            <v>454670188955</v>
          </cell>
          <cell r="F24239" t="str">
            <v>Crear programas que brinden oportunidades de acceso a la educación superior para los jóvenes del municipio de San Calixto, Norte de Santander, que poseen bajos recursos económicos, para cursar carreras técnicas y universitarias, teniendo en cuenta que la promoción de la educación es uno de los aspectos más importantes para el desarrollo de este municipio.</v>
          </cell>
        </row>
        <row r="24240">
          <cell r="E24240">
            <v>454670189651</v>
          </cell>
          <cell r="F24240" t="str">
            <v>Promover la ampliación de cobertura de los programas de educación básica primaria, secundaria y media vocacional, que brinde un servicio acorde con las necesidades de la población, al cual puedan acceder en las zonas más alejadas del casco urbano del municipio de San Calixto Norte de Santander.</v>
          </cell>
        </row>
        <row r="24241">
          <cell r="E24241">
            <v>454670189778</v>
          </cell>
          <cell r="F24241" t="str">
            <v>Mejorar la calidad de la educación del municipio de San Calixto, Norte de Santander, mediante la ampliación de la planta docente nombrada en propiedad en los diferentes centros educativos donde se maneja el modelo educativo postprimaria, brindando mejores condiciones educativas a la comunidad estudiantil.</v>
          </cell>
        </row>
        <row r="24242">
          <cell r="E24242">
            <v>454670189852</v>
          </cell>
          <cell r="F24242" t="str">
            <v>Mejorar la infraestructura  de los escenarios deportivos existentes en cada una de las sedes educativas del municipio de San Calixto, Norte de Santander, que permita a la comunidad en general  la práctica de deportes, el aprovechamiento de tiempo libre y el sano esparcimiento.</v>
          </cell>
        </row>
        <row r="24243">
          <cell r="E24243">
            <v>454670189945</v>
          </cell>
          <cell r="F24243" t="str">
            <v>Construir escenarios deportivos  en cada una de las sedes educativas del municipio de San Calixto, Norte de Santander, donde no existen, que brinden a la comunidad en general espacios dignos de recreación e integración y sano esparcimiento; logrando que los niños y jóvenes aprovechen sus tiempos libres.</v>
          </cell>
        </row>
        <row r="24244">
          <cell r="E24244">
            <v>454670190003</v>
          </cell>
          <cell r="F24244" t="str">
            <v>Construir Centros de Desarrollo Infantil - CDI, en cada uno de los centros poblados del municipio de San Calixto, Norte de Santander, que brinden el servicio inicial de educación integral para la primera infancia, que permita a los niños y niñas menores de 5 años acceder a estos servicios, en espacios adecuados de enseñanza aprendizaje y de desarrollo psicomotor.</v>
          </cell>
        </row>
        <row r="24245">
          <cell r="E24245">
            <v>454670190072</v>
          </cell>
          <cell r="F24245" t="str">
            <v>Construir restaurantes escolares en las diferentes sedes educativas del municipio de San Calixto, Norte de Santander, donde no existe esta infraestructura, asegurando espacios adecuados para el suministro de alimentos para la población estudiantil.</v>
          </cell>
        </row>
        <row r="24246">
          <cell r="E24246">
            <v>454670190135</v>
          </cell>
          <cell r="F24246" t="str">
            <v>Mejorar y adecuar los  restaurantes escolares en las diferentes sedes educativas del municipio de San Calixto, Norte de Santander, ya que se encuentran en mal estado, asegurando espacios adecuados para el suministro de alimentos para la población estudiantil.</v>
          </cell>
        </row>
        <row r="24247">
          <cell r="E24247">
            <v>454670190312</v>
          </cell>
          <cell r="F24247" t="str">
            <v>Mejorar la calidad de educación en el municipio de San Calixto  mediante la dotación de mobiliario, material didáctico, uniformes, útiles escolares, computadores y dotación para la permanencia de los docentes de todas las sedes educativas rurales, mejorando las condiciones de aprendizaje, asegurando el derecho a una educación digna,  la no deserción de los niños y niñas de la región.</v>
          </cell>
        </row>
        <row r="24248">
          <cell r="E24248">
            <v>454670190337</v>
          </cell>
          <cell r="F24248" t="str">
            <v>Mejorar el servicio del programa de alimentación escolar - PAE dirigido a todas las veredas del municipio de San Calixto Norte de Santander,logrando un mejor desempeño escolar de los niños y niñas estudiantes, evitando una de las mayores causas de deserción escolar.</v>
          </cell>
        </row>
        <row r="24249">
          <cell r="E24249">
            <v>454670190444</v>
          </cell>
          <cell r="F24249" t="str">
            <v>Dotar los restaurantes escolares de todas las sedes educativas con utensilios necesarios para el buen funcionamiento de los mismos y  así poder brindar un mejor servicio a toda la comunidad infantil del municipio de San Calixto, Norte de Santander.</v>
          </cell>
        </row>
        <row r="24250">
          <cell r="E24250">
            <v>454670190452</v>
          </cell>
          <cell r="F24250" t="str">
            <v>Mejorar la calidad y cantidad de los alimentos brindados por el programa de alimentación escolar - PAE y ampliar la cobertura al 100% garantizando una alimentación balanceada que mejore la capacidad cognitiva de los estudiantes, en el municipio de San Calixto, Norte de Santander.</v>
          </cell>
        </row>
        <row r="24251">
          <cell r="E24251">
            <v>454670190459</v>
          </cell>
          <cell r="F24251" t="str">
            <v>Instalar filtros de purificación de agua para todas las sedes educativas rurales del municipio de San Calixto, Norte de Santander, logrando un bienestar  para la comunidad infantil.</v>
          </cell>
        </row>
        <row r="24252">
          <cell r="E24252">
            <v>454670190562</v>
          </cell>
          <cell r="F24252" t="str">
            <v>Mejorar y adecuar la infraestructura de todas las sedes educativas de San Calixto, Norte de Santander, como el mejoramiento de los techos, pisos, ventanas, puertas, adecuacion de los baños, acrilicos para las paredes, cerramiento y poder brindar condiciones de seguridad, sanidad y calidad de la enseñanza a la población estudiantil.</v>
          </cell>
        </row>
        <row r="24253">
          <cell r="E24253">
            <v>454670190653</v>
          </cell>
          <cell r="F24253" t="str">
            <v>Construir una sede educativa  en la vereda El Sinaí, municipio de San Calixto, Norte de Santander, para que los niños, niñas y jóvenes tengan acceso al derecho a la educación.</v>
          </cell>
        </row>
        <row r="24254">
          <cell r="E24254">
            <v>454670190663</v>
          </cell>
          <cell r="F24254" t="str">
            <v>Implementar escuelas de formación cultural en los centros educativos del municipio de San Calixto, Norte de Santander.</v>
          </cell>
        </row>
        <row r="24255">
          <cell r="E24255">
            <v>454670190671</v>
          </cell>
          <cell r="F24255" t="str">
            <v>Construir albergues como espacios de apoyo a la educación, donde pueda albergarse la comunidad estudiantil que vive en zonas lejanas de las escuelas de las veredas del Municipio de San Calixto Norte de Santander, evitando la desercion escolar y asegurando su permanencia en el sistema educativo.</v>
          </cell>
        </row>
        <row r="24256">
          <cell r="E24256">
            <v>454670190682</v>
          </cell>
          <cell r="F24256" t="str">
            <v>Construir parques infantiles en cada una de las escuelas del municipio de San Calixto, Norte de Santander, como espacios de recreación y desarrollo infantil, para el buen desarrollo de la juventud existente en la región.</v>
          </cell>
        </row>
        <row r="24257">
          <cell r="E24257">
            <v>454670190688</v>
          </cell>
          <cell r="F24257" t="str">
            <v>Mejorar la convivencia y seguridad del municipio de San Calixto, Norte de Santander, mediante  la implementación de programas de prevención del consumo de Sustancias Psicoactivas - SPA y educación sexual a la población estudiantil y personas con algún tipo de discapacidad, con charlas y talleres.</v>
          </cell>
        </row>
        <row r="24258">
          <cell r="E24258">
            <v>454670190695</v>
          </cell>
          <cell r="F24258" t="str">
            <v>Contratar personal capacitado en el programa de educación integral para la primera infancia del municipio de San Calixto, Norte de Santander, tanto docentes como manipuladoras de alimentos, que ofrezcan un servicio de calidad y acorde con las necesidades de la primera infancia.</v>
          </cell>
        </row>
        <row r="24259">
          <cell r="E24259">
            <v>454670190714</v>
          </cell>
          <cell r="F24259" t="str">
            <v>Suministrar una alimentación balanceada a toda la población de primera infancia del municipio de San Calixto, Norte de Santander.</v>
          </cell>
        </row>
        <row r="24260">
          <cell r="E24260">
            <v>454670191303</v>
          </cell>
          <cell r="F24260" t="str">
            <v>Crear programas de educación ambiental para todas las sedes educativas del municipio de San calixto, Norte de Santander; con el fin de concientizar a los estudiantes de la importancia de los recursos naturales.</v>
          </cell>
        </row>
        <row r="24261">
          <cell r="E24261">
            <v>454670191314</v>
          </cell>
          <cell r="F24261" t="str">
            <v xml:space="preserve">Construir y dotar laboratorios de física y química  en los centros educativos donde existen los modelos postprimaria en el municipio de San Calixto, N de S, con el fin de acceder a nuevas tecnologías. </v>
          </cell>
        </row>
        <row r="24262">
          <cell r="E24262">
            <v>454670191334</v>
          </cell>
          <cell r="F24262" t="str">
            <v>Dotar las bibliotecas rurales de las respectivas sedes educativas del municipio de San Calixto, Norte de Santander, con el fin de que los estudiantes tengan acceso a una educación integral.</v>
          </cell>
        </row>
        <row r="24263">
          <cell r="E24263">
            <v>454670191341</v>
          </cell>
          <cell r="F24263" t="str">
            <v>Dotar las sedes educativas del municipio de San Calixto de implementos deportivos con el fin de que los niños y jóvenes tengan aprovechamiento del tiempo libre y acceso al deporte.</v>
          </cell>
        </row>
        <row r="24264">
          <cell r="E24264">
            <v>454670191506</v>
          </cell>
          <cell r="F24264" t="str">
            <v>Mejorar y dotar las granjas agropecuarias del Hogar Juvenil Campesino y de las sedes educativas de las veredas Santa Catalina, La Marina (La Maravilla) y Villanueva, en el municipio de San Calixto, N de S.</v>
          </cell>
        </row>
        <row r="24265">
          <cell r="E24265">
            <v>454720198993</v>
          </cell>
          <cell r="F24265" t="str">
            <v>Acceder a la educación media técnica en los centros  educativos Nuestra Señora de El Carmen, San Roque, La Divina Esperanza  del municipio de Sardinata, Norte de Santander.</v>
          </cell>
        </row>
        <row r="24266">
          <cell r="E24266">
            <v>454720199031</v>
          </cell>
          <cell r="F24266" t="str">
            <v>Acceder a la educación superior atraves de becas universitarias para carreras técnicas y profesionales en el municipio de Sardinata Norte  de Santander.</v>
          </cell>
        </row>
        <row r="24267">
          <cell r="E24267">
            <v>454720199073</v>
          </cell>
          <cell r="F24267" t="str">
            <v>Facilitar el acceso a la oferta educativa del Servicio Nacional de Aprendizaje SENA para beneficio de toda la población del municipio de Sardinata Norte de Santander.</v>
          </cell>
        </row>
        <row r="24268">
          <cell r="E24268">
            <v>454720199094</v>
          </cell>
          <cell r="F24268" t="str">
            <v>Ampliar la cobertura de todos los programas de atención integral a la primera infancia del Instituto Colombiano de Bienestar Familiar ICBF en el municipio de Sardinata Norte de Santander</v>
          </cell>
        </row>
        <row r="24269">
          <cell r="E24269">
            <v>454720199123</v>
          </cell>
          <cell r="F24269" t="str">
            <v>Crear programas educativos flexibles para la población campesina analfabeta en el municipio de Sardinata, Norte de Santander</v>
          </cell>
        </row>
        <row r="24270">
          <cell r="E24270">
            <v>454720199145</v>
          </cell>
          <cell r="F24270" t="str">
            <v>Construir biblioteca pública en cada uno de los centros poblados y en la vereda San Roque del municipio de Sardinata, Norte de Santander, con el fin de brindar un espacio para incentivar a los niños, niñas y jóvenes en la lectura.</v>
          </cell>
        </row>
        <row r="24271">
          <cell r="E24271">
            <v>454720199158</v>
          </cell>
          <cell r="F24271" t="str">
            <v>Crear programas de escuelas sostenibles para una cultura ambiental y formación de ciudadanos responsables con el ambiente en el municipio de Sardinata, Norte de Santander.</v>
          </cell>
        </row>
        <row r="24272">
          <cell r="E24272">
            <v>454720199322</v>
          </cell>
          <cell r="F24272" t="str">
            <v>Crear  la universidad del Catatumbo con convenios priorizando a las víctimas y población vulnerables  del municipio de Sardinata Norte de Santander, con el fin de acceder fácilmente a la educación superior</v>
          </cell>
        </row>
        <row r="24273">
          <cell r="E24273">
            <v>454720199339</v>
          </cell>
          <cell r="F24273" t="str">
            <v>Construir un Centro de Desarrollo Integral CDI en cada uno de los centros poblados para beneficio de toda la población de primera infancia del municipio de Sardinata, Norte de Santander.</v>
          </cell>
        </row>
        <row r="24274">
          <cell r="E24274">
            <v>454720199358</v>
          </cell>
          <cell r="F24274" t="str">
            <v>Mejorar y adecuar de la infraestructura  de escenarios deportivos existentes en cada una de las sedes educativas del municipio de Sardinata, Norte de Santander, que permita a la comunidad en general  la práctica de deportes, el aprovechamiento de tiempo libre y el sano esparcimiento.</v>
          </cell>
        </row>
        <row r="24275">
          <cell r="E24275">
            <v>454720199369</v>
          </cell>
          <cell r="F24275" t="str">
            <v>Construir escenarios deportivos  en cada una de las sedes y centros  educativos rurales del municipio de Sardinata Norte de Santander donde no existe, que brinden a la comunidad estudiantil espacios dignos de recreación e integración y sano esparcimiento; logrando que los niños y jóvenes aprovechen sus tiempos libres.</v>
          </cell>
        </row>
        <row r="24276">
          <cell r="E24276">
            <v>454720199384</v>
          </cell>
          <cell r="F24276" t="str">
            <v>Ampliar y fortalecer la calidad del Programa de Alimentación Escolar - PAE, en todas las sedes educativas del municipio de Sardinata Norte de Santander.</v>
          </cell>
        </row>
        <row r="24277">
          <cell r="E24277">
            <v>454720199426</v>
          </cell>
          <cell r="F24277" t="str">
            <v>Construir sedes educativas en las diferentes veredas del municipio de Sardinata Norte de Santander donde no existe su infraestructura, con el fin de facilitar el acceso al sistema educativo.</v>
          </cell>
        </row>
        <row r="24278">
          <cell r="E24278">
            <v>454720199470</v>
          </cell>
          <cell r="F24278" t="str">
            <v>Mejorar y adecuar la infraestructura de todas las sedes educativas que se encuentran en mal estado del municipio de Sardinata Norte de Santander, con el fin de brindar condiciones de seguridad, sanidad y calidad de la enseñanza a la población estudiantil.</v>
          </cell>
        </row>
        <row r="24279">
          <cell r="E24279">
            <v>454720199535</v>
          </cell>
          <cell r="F24279" t="str">
            <v>Mejorar  la calidad de educación en el municipio de Sardinata, Norte de Santander mediante la  dotación en general para todas las sedes educativas rurales, optimizando las condiciones de aprendizaje y asegurando el derecho a una educación digna.</v>
          </cell>
        </row>
        <row r="24280">
          <cell r="E24280">
            <v>454720199564</v>
          </cell>
          <cell r="F24280" t="str">
            <v>Mejorar el servicio del programa de alimentación escolar - PAE dirigido a todas las veredas del municipio de Sardinata, Norte de Santander, logrando un mejor desempeño escolar de los estudiantes, evitando una de las mayores causas de deserción escolar.</v>
          </cell>
        </row>
        <row r="24281">
          <cell r="E24281">
            <v>454720199583</v>
          </cell>
          <cell r="F24281" t="str">
            <v>Construir  restaurantes escolares en las diferentes sedes educativas del municipio de Sardinata Norte de Santander donde no existe esta infraestructura, asegurando espacios adecuados para el suministro de alimentos para la población estudiantil.</v>
          </cell>
        </row>
        <row r="24282">
          <cell r="E24282">
            <v>454720199593</v>
          </cell>
          <cell r="F24282" t="str">
            <v>Mejorar los  restaurantes escolares en las diferentes sedes, centros e instituciones educativas del municipio de Sardinata Norte de Santander donde existe esta infraestructura, garantizando espacios adecuados para la preparación y el suministro de alimentos de la población estudiantil.</v>
          </cell>
        </row>
        <row r="24283">
          <cell r="E24283">
            <v>454720199620</v>
          </cell>
          <cell r="F24283" t="str">
            <v xml:space="preserve">Mejorar la calidad educativa mediante el nombramiento en propiedad de los docentes con el fin de garantizar el servicio educativo de manera permanente en todos los sedes, centros e instituciones educativas  rurales del municipio de Sardinata, Norte de Santander. </v>
          </cell>
        </row>
        <row r="24284">
          <cell r="E24284">
            <v>454720199633</v>
          </cell>
          <cell r="F24284" t="str">
            <v>Garantizar el  servicio de transporte escolar de manera permanente y eficiente en todo el municipio de Sardinata, Norte de Santander, contribuyendo  a que los estudiantes continúen en el sistema educativo.</v>
          </cell>
        </row>
        <row r="24285">
          <cell r="E24285">
            <v>454720199645</v>
          </cell>
          <cell r="F24285" t="str">
            <v>Realizar un diagnóstico en infraestructura educativa rural en el municipio de Sardinata, Norte de Santander.</v>
          </cell>
        </row>
        <row r="24286">
          <cell r="E24286">
            <v>454720200181</v>
          </cell>
          <cell r="F24286" t="str">
            <v>Construir y dotar laboratorios para el avance del conocimiento de las ciencias básicas, informática y de lenguaje de los centros e instituciones educativas rurales donde existe el modelo educativo básico secundario y media técnica  del municipio de Sardinata Norte de Santander.</v>
          </cell>
        </row>
        <row r="24287">
          <cell r="E24287">
            <v>454720200190</v>
          </cell>
          <cell r="F24287" t="str">
            <v>Construir  parques infantiles en cada una de las sedes, centros e instituciones educativas rurales del municipio de Sardinata Norte de Santander, como espacios de recreación y de desarrollo infantil.</v>
          </cell>
        </row>
        <row r="24288">
          <cell r="E24288">
            <v>454720200249</v>
          </cell>
          <cell r="F24288" t="str">
            <v>Crear programas educativos idóneos para la atención a la población en condición de discapacidad, en el municipio de Sardinata Norte de Santander, para garantizar el acceso al derecho fundamental a la educación.</v>
          </cell>
        </row>
        <row r="24289">
          <cell r="E24289">
            <v>454720200846</v>
          </cell>
          <cell r="F24289" t="str">
            <v xml:space="preserve">Dotar de implementos deportivos, juegos lúdicos y didácticos para todas las sedes, centros e instituciones educativas del municipio de Sardinata Norte de Santander, con el fin garantizar a la población estudiantil el derecho a la recreación y el deporte. </v>
          </cell>
        </row>
        <row r="24290">
          <cell r="E24290">
            <v>454720200881</v>
          </cell>
          <cell r="F24290" t="str">
            <v>Crear un modelo educativo rural acorde a las necesidades y retos de la población del municipio de Sardinata, Norte de Santander.</v>
          </cell>
        </row>
        <row r="24291">
          <cell r="E24291">
            <v>454720202029</v>
          </cell>
          <cell r="F24291" t="str">
            <v>Promover alianzas institucionales para la acceder a mercados laborales en la zona rural y urbana del Municipio de Sardinata Norte de Santander.</v>
          </cell>
        </row>
        <row r="24292">
          <cell r="E24292">
            <v>454800219894</v>
          </cell>
          <cell r="F24292" t="str">
            <v>Implementar programas educativos flexibles para los jóvenes y adultos, con el fin de erradicar el analfabetismo en el municipio de Teorama  Norte de Santander</v>
          </cell>
        </row>
        <row r="24293">
          <cell r="E24293">
            <v>454800220022</v>
          </cell>
          <cell r="F24293" t="str">
            <v>Ampliar la cobertura del programa del ICBF educación inicial para la primera infancia en modalidad medio familiar en la zona rural del municipio de Teorama Norte de Santander, que su ejecución sea de manera permanente, con personal calificado, dotación y material didáctico necesario.</v>
          </cell>
        </row>
        <row r="24294">
          <cell r="E24294">
            <v>454800220196</v>
          </cell>
          <cell r="F24294" t="str">
            <v>Facilitar el acceso a la educación superior atraves de becas para carreras técnicas, tecnológicas y  universitarias y  subsidios de manutención dirigidas a los jóvenes, población víctima y  vulnerable del municipio de Teorama Norte  de Santander</v>
          </cell>
        </row>
        <row r="24295">
          <cell r="E24295">
            <v>454800220266</v>
          </cell>
          <cell r="F24295" t="str">
            <v>Mejorar y adecuar la infraestructura de todas las sedes educativas que se encuentran en mal estado del municipio de Teorama Norte de Santander, con el fin de brindar condiciones de seguridad, sanidad y calidad de la enseñanza a la población estudiantil.</v>
          </cell>
        </row>
        <row r="24296">
          <cell r="E24296">
            <v>454800220298</v>
          </cell>
          <cell r="F24296" t="str">
            <v>Construir sedes  educativas donde no existe su infraestructura física en el municipio de Teorama Norte de Santander, con el fin de brindarles a los estudiantes condiciones mínimas y necesarias para un ambiente de aprendizaje apropiado.</v>
          </cell>
        </row>
        <row r="24297">
          <cell r="E24297">
            <v>454800220308</v>
          </cell>
          <cell r="F24297" t="str">
            <v>Fortalecer y ampliar el programa de alimentación escolar PAE, para niños, niñas y adolescentes del sector rural del municipio de Teorama, Norte de Santander; garantizando una alimentación nutricional y balanceada para mejorar el rendimiento académico.</v>
          </cell>
        </row>
        <row r="24298">
          <cell r="E24298">
            <v>454800220366</v>
          </cell>
          <cell r="F24298" t="str">
            <v>Construir  restaurantes escolares en las diferentes sedes educativas del municipio de Teorama Norte de Santander donde no existe esta infraestructura, asegurando espacios adecuados para el suministro de alimentos para la población estudiantil.</v>
          </cell>
        </row>
        <row r="24299">
          <cell r="E24299">
            <v>454800220370</v>
          </cell>
          <cell r="F24299" t="str">
            <v>Mejorar los  restaurantes escolares en las diferentes sedes que conforman los centros  e instituciones  educativas del municipio de Teorama Norte de Santander donde existe esta infraestructura y se encuentran en mal estado, garantizando espacios adecuados para la preparación y el suministro de alimentos de la población estudiantil.</v>
          </cell>
        </row>
        <row r="24300">
          <cell r="E24300">
            <v>454800222644</v>
          </cell>
          <cell r="F24300" t="str">
            <v>Construir escenarios deportivos  en cada una de las sedes educativas donde no existe su infraestructura en el municipio de Teorama  Norte de Santander, para que estos brinden a la comunidad estudiantil espacios dignos de recreación e integración y sano esparcimiento; logrando que los niños y jóvenes aprovechen sus tiempos libres.</v>
          </cell>
        </row>
        <row r="24301">
          <cell r="E24301">
            <v>454800222654</v>
          </cell>
          <cell r="F24301" t="str">
            <v>Mejorar y adecuar  la infraestructura  de escenarios deportivos existentes en cada una de las sedes educativas del municipio de Teorama, Norte de Santander, que permita a la comunidad en general  la práctica de deportes, el aprovechamiento de tiempo libre y el sano esparcimiento</v>
          </cell>
        </row>
        <row r="24302">
          <cell r="E24302">
            <v>454800222675</v>
          </cell>
          <cell r="F24302" t="str">
            <v xml:space="preserve">Crear y fortalecer  bandas músico marcial  para cada centro  e instituciones educativas con el fin de promover  el arte, la cultura y el talento de cada uno de los estudiantes. </v>
          </cell>
        </row>
        <row r="24303">
          <cell r="E24303">
            <v>454800222701</v>
          </cell>
          <cell r="F24303" t="str">
            <v>Crear un centro cultural en cada uno de los corregimientos del municipio de Teorama Norte de Santander, con el ánimo de promover el arte y la cultura a la población rural.</v>
          </cell>
        </row>
        <row r="24304">
          <cell r="E24304">
            <v>454800222794</v>
          </cell>
          <cell r="F24304" t="str">
            <v>Adquirir predios para granjas integrales en cada una de las instituciones educativas con el fin de fortalecer la media técnica en producción agropecuaria y agroindustrial como eje de desarrollo de la región de Teorama, Norte de Santander</v>
          </cell>
        </row>
        <row r="24305">
          <cell r="E24305">
            <v>454800222827</v>
          </cell>
          <cell r="F24305" t="str">
            <v>Construir hogares juveniles campesinos en los corregimientos  de La  Cecilia, San Juancito y la cabecera municipal como espacios de apoyo a la educación, con el fin de albergar comunidad estudiantil que vive en zonas lejanas de los respectivos corregimientos y cabecera municipal de Teorama Norte de Santander.</v>
          </cell>
        </row>
        <row r="24306">
          <cell r="E24306">
            <v>454800222857</v>
          </cell>
          <cell r="F24306" t="str">
            <v>Dotar en general  todas las sedes que conforman los centros e instituciones educativas, optimizando las condiciones de aprendizaje y asegurando el derecho a una educación digna, en el municipio de Teorama, Norte de Santander.</v>
          </cell>
        </row>
        <row r="24307">
          <cell r="E24307">
            <v>454800222930</v>
          </cell>
          <cell r="F24307" t="str">
            <v xml:space="preserve">Implementar programas recreación, culturales y deportivos con enfoque de género con el fin de brindar espacios de inclusión que con lleva a una calidad de vida de la mujer rural del municipio de Teorama Norte de Santander </v>
          </cell>
        </row>
        <row r="24308">
          <cell r="E24308">
            <v>454800222968</v>
          </cell>
          <cell r="F24308" t="str">
            <v>Vincular oficialmente la planta de directivos docentes, docentes y administrativos con el fin de garantizar el servicio educativo de manera permanente en el municipio de Teorama Norte de Santander.</v>
          </cell>
        </row>
        <row r="24309">
          <cell r="E24309">
            <v>454800222993</v>
          </cell>
          <cell r="F24309" t="str">
            <v>Facilitar el acceso a la oferta educativa de las diferentes universidades y del Servicio Nacional de Aprendizaje SENA para beneficio de toda la población del municipio de Teorama Norte de Santander.</v>
          </cell>
        </row>
        <row r="24310">
          <cell r="E24310">
            <v>454800223025</v>
          </cell>
          <cell r="F24310" t="str">
            <v>Construir aulas de apoyo pedagógico  con dotación y personal especializado para  implementar programas de educación inclusiva para la población con necesidades educativas especiales en el municipio de Teorama Norte de Santander.</v>
          </cell>
        </row>
        <row r="24311">
          <cell r="E24311">
            <v>454800223051</v>
          </cell>
          <cell r="F24311" t="str">
            <v xml:space="preserve">Mejorar el servicio del programa de alimentación escolar - PAE dirigido a todas las veredas del municipio de Teorama, Norte de Santander, logrando un mejor desempeño y permanencia escolar </v>
          </cell>
        </row>
        <row r="24312">
          <cell r="E24312">
            <v>454800223081</v>
          </cell>
          <cell r="F24312" t="str">
            <v>Garantizar el  servicio de transporte escolar terrestre y fluvial de manera gratuita, permanente y eficiente en todo el municipio de Teorama, Norte de Santander, contribuyendo  a que los estudiantes continúen en el sistema educativo.</v>
          </cell>
        </row>
        <row r="24313">
          <cell r="E24313">
            <v>454800223568</v>
          </cell>
          <cell r="F24313" t="str">
            <v>Dotar de mobiliario y menaje de cocina a utilizar en los diferentes restaurantes escolares del municipio de Teorama Norte de Santander.</v>
          </cell>
        </row>
        <row r="24314">
          <cell r="E24314">
            <v>454800223606</v>
          </cell>
          <cell r="F24314" t="str">
            <v>Dotar de implementos deportivos y culturales para todas las sedes que conforman los centros e instituciones educativas del municipio de Teorama  Norte de Santander, con el fin garantizar a la población estudiantil el derecho a la recreación, cultura y deporte.</v>
          </cell>
        </row>
        <row r="24315">
          <cell r="E24315">
            <v>454800223688</v>
          </cell>
          <cell r="F24315" t="str">
            <v>Construir y dotar laboratorios para el avance del conocimiento de las áreas básicas en los establecimientos educativos donde existe la básica secundaria, media técnica y académica  del municipio de Teorama Norte de Santander.</v>
          </cell>
        </row>
        <row r="24316">
          <cell r="E24316">
            <v>454800223730</v>
          </cell>
          <cell r="F24316" t="str">
            <v>Construir aulas informáticas con su respectiva dotación de equipos tecnológicos para todas las sedes que conforman los centros educativos rurales e instituciones educativas del municipio de Teorama  Norte de Santander, con el fin de recibir formación en temas específicos como las nuevas tecnologías</v>
          </cell>
        </row>
        <row r="24317">
          <cell r="E24317">
            <v>454800223781</v>
          </cell>
          <cell r="F24317" t="str">
            <v>Construir una biblioteca con su respectiva dotación en cada una de las sedes donde existe la básica secundaria, media técnica y académica del municipio de Teorama Norte de Santander, con el fin de brindar un espacio para incentivar a los niños, niñas y jóvenes en la lectura.</v>
          </cell>
        </row>
        <row r="24318">
          <cell r="E24318">
            <v>454800223830</v>
          </cell>
          <cell r="F24318" t="str">
            <v>Construir  parques infantiles en cada una de las sedes, centros e instituciones educativas del municipio de Teorama Norte de Santander, como espacios de recreación y de desarrollo infantil.</v>
          </cell>
        </row>
        <row r="24319">
          <cell r="E24319">
            <v>454800223914</v>
          </cell>
          <cell r="F24319" t="str">
            <v>Mejorar la infraestructura y dotar en general los hogares juveniles campesinos de los corregimientos de El Aserrío y  San Pablo del municipio de Teorama Norte de Santander con el fin de reducir  las condiciones de hacinamiento que se encuentra la población beneficiada.</v>
          </cell>
        </row>
        <row r="24320">
          <cell r="E24320">
            <v>454810176932</v>
          </cell>
          <cell r="F24320" t="str">
            <v>Instalar filtros para un adecuado consumo del agua  en todas las sedes educativas del municipio de Tibú, Norte de Santander.</v>
          </cell>
        </row>
        <row r="24321">
          <cell r="E24321">
            <v>454810178909</v>
          </cell>
          <cell r="F24321" t="str">
            <v>Fortalecer el programa de alimentación escolar PAE  en el municipio de Tibú garantizando a los niños, niñas y jóvenes una alimentación balanceada  de acuerdo a sus edades.</v>
          </cell>
        </row>
        <row r="24322">
          <cell r="E24322">
            <v>454810179467</v>
          </cell>
          <cell r="F24322" t="str">
            <v>Fortalecer la calidad educativa  rural a través de la adecuacion de la infraestructura física de las instituciones y centros educativos del municipio de Tibú, Norte de Santander.</v>
          </cell>
        </row>
        <row r="24323">
          <cell r="E24323">
            <v>454810179471</v>
          </cell>
          <cell r="F24323" t="str">
            <v>Contribuir a la formación y desarrollo integral de la comunidad educativa a través de la construcción y adecuación de escenarios deportivos en el sector rural del municipio de Tibú, Norte de Santander</v>
          </cell>
        </row>
        <row r="24324">
          <cell r="E24324">
            <v>454810179472</v>
          </cell>
          <cell r="F24324" t="str">
            <v>Fortalecer la educación rural mediante la disponibiliad de granjas integrales para los estudiantes de las instituciones y centros educativos rurales en el municipio de Tibú, Norte de Santander</v>
          </cell>
        </row>
        <row r="24325">
          <cell r="E24325">
            <v>454810179476</v>
          </cell>
          <cell r="F24325" t="str">
            <v>Fortalecer la educación para jóvenes y adultos del sector rural a través de modelos flexibles de alfabetización en el municipio de Tibú, Norte de Santander.</v>
          </cell>
        </row>
        <row r="24326">
          <cell r="E24326">
            <v>454810179500</v>
          </cell>
          <cell r="F24326" t="str">
            <v xml:space="preserve">Disminuir la deserción escolar del sector rural ampliando la cobertura de transporte terrestre en  las sedes educativas rurales del municipio de Tibú, Norte de Santander. </v>
          </cell>
        </row>
        <row r="24327">
          <cell r="E24327">
            <v>454810179504</v>
          </cell>
          <cell r="F24327" t="str">
            <v>Fortalecer el acceso y permanencia a la educación superior a través de becas y subsidios en el municipio de Tibú, Norte de Santander</v>
          </cell>
        </row>
        <row r="24328">
          <cell r="E24328">
            <v>454810179507</v>
          </cell>
          <cell r="F24328" t="str">
            <v>Garantizar la calidad educativa rural a través de la disponibilidad de docentes calificados en las instituciones y centros educativos rurales del municipio de Tibú, Norte de Santander.</v>
          </cell>
        </row>
        <row r="24329">
          <cell r="E24329">
            <v>454810179513</v>
          </cell>
          <cell r="F24329" t="str">
            <v>Garantizar la cobertura, calidad y pertinencia de la educación técnica, tecnológica y universitaria mediante la apertura de la universidad pública en el municipio de Tibú, Norte de Santander.</v>
          </cell>
        </row>
        <row r="24330">
          <cell r="E24330">
            <v>454810179522</v>
          </cell>
          <cell r="F24330" t="str">
            <v xml:space="preserve">Mejorar la calidad de vida de la población infantil y jóvenes del sector rural a partir de la construcción de instituciones y centros educativos rurales en el municipio de Tibú, Norte de Santander. </v>
          </cell>
        </row>
        <row r="24331">
          <cell r="E24331">
            <v>454810179523</v>
          </cell>
          <cell r="F24331" t="str">
            <v>Garantizar la permanencia estudiantil a través de la construcción de internados rurales educativos en el municipio de Tibú, Norte de Santander.</v>
          </cell>
        </row>
        <row r="24332">
          <cell r="E24332">
            <v>454810179525</v>
          </cell>
          <cell r="F24332" t="str">
            <v>Fortalecer la educación de la mujer rural a través de la disponibilidad y el acceso a programas de formación en competencias  y educación para el trabajo y desarrollo humano en el municipio de Tibú, Norte de Santander.</v>
          </cell>
        </row>
        <row r="24333">
          <cell r="E24333">
            <v>454810179535</v>
          </cell>
          <cell r="F24333" t="str">
            <v>Fortalecer la cobertura, calidad y pertinencia de la educación rural a través de la dotación escolar para las instituciones y centros educativos rurales del municipio de Tibú, norte de Santander.</v>
          </cell>
        </row>
        <row r="24334">
          <cell r="E24334">
            <v>454810179537</v>
          </cell>
          <cell r="F24334" t="str">
            <v xml:space="preserve">Garantizar un estilo de vida saludable a través de la dotación para recreación, cultura y deporte en las instituciones y centros educativas del municipio de Tibú, Norte de Santander.  </v>
          </cell>
        </row>
        <row r="24335">
          <cell r="E24335">
            <v>454810179541</v>
          </cell>
          <cell r="F24335" t="str">
            <v>Fortalecer la educación rural mediante la permanencia de programas técnicos y tecnológicos del SENA en los centros poblados del municipio de Tibú, Norte de Santander.</v>
          </cell>
        </row>
        <row r="24336">
          <cell r="E24336">
            <v>454810179546</v>
          </cell>
          <cell r="F24336" t="str">
            <v xml:space="preserve">Garantizar las condiciones de acceso a la educación mediante el servicio de transporte fluvial en  las instituciones y centros educativos rurales del municipio de Tibú, Norte de Santander. </v>
          </cell>
        </row>
        <row r="24337">
          <cell r="E24337">
            <v>454810179549</v>
          </cell>
          <cell r="F24337" t="str">
            <v>Fortalecer la calidad educativa del sector rural a través de la actualización permanente del Proyecto Educativo Institucional Rural del municipio de Tibú, Norte de Santander</v>
          </cell>
        </row>
        <row r="24338">
          <cell r="E24338">
            <v>454810179553</v>
          </cell>
          <cell r="F24338" t="str">
            <v>Promover estilos de vida saludables a través del mejoramiento de la infraestructura deportiva en las instituciones y centros educativos rurales del municipio de Tibú, Norte de Santander.</v>
          </cell>
        </row>
        <row r="24339">
          <cell r="E24339">
            <v>454810179557</v>
          </cell>
          <cell r="F24339" t="str">
            <v>Contribuir al bienestar de la primera infancia a través de la dotación de hogares comunitarios en la zona rural del municipio de Tibú.</v>
          </cell>
        </row>
        <row r="24340">
          <cell r="E24340">
            <v>454810179558</v>
          </cell>
          <cell r="F24340" t="str">
            <v>Fortalecer la educación rural a través del mejoramiento del servicio de los restaurantes escolares de instituciones y centros educativos rurales en el municipio de Tibú, Norte de Santander.</v>
          </cell>
        </row>
        <row r="24341">
          <cell r="E24341">
            <v>454810179572</v>
          </cell>
          <cell r="F24341" t="str">
            <v>Construir centros de desarrollo infantil para la atención a la primera infancia de la zona rural del municipio de Tibú, Norte de Santander</v>
          </cell>
        </row>
        <row r="24342">
          <cell r="E24342">
            <v>454810179588</v>
          </cell>
          <cell r="F24342" t="str">
            <v>Garantizar la prestación del servicio de los centros de desarrollo infantil para la atención a la primera infancia de la zona rural del municipio de Tibú, Norte de Santander</v>
          </cell>
        </row>
        <row r="24343">
          <cell r="E24343">
            <v>454810179594</v>
          </cell>
          <cell r="F24343" t="str">
            <v>Promover una nutrición balanceada a través del servicio del Programa de Alimentación Escolar durante todo el tiempo del calendario escolar en el municipio de Tibú, Norte de Santander</v>
          </cell>
        </row>
        <row r="24344">
          <cell r="E24344">
            <v>454810179596</v>
          </cell>
          <cell r="F24344" t="str">
            <v>Generar autonomía administrativa en las sedes educativas satélites existentes a través de la certificación e identificación del DANE en el municipio de Tibú, Norte de Santander</v>
          </cell>
        </row>
        <row r="24345">
          <cell r="E24345">
            <v>454810179600</v>
          </cell>
          <cell r="F24345" t="str">
            <v xml:space="preserve">Transformar los Centros Educativos Rurales del municipio de Tibú, Norte de Santander en Instituciones Educativas </v>
          </cell>
        </row>
        <row r="24346">
          <cell r="E24346">
            <v>454810179604</v>
          </cell>
          <cell r="F24346" t="str">
            <v xml:space="preserve">Garantizar el bienestar de la comunidad educativa a través de la potabilización de agua para el consumo humano en las instituciones y centros educativos del sector rural del municipio de Tibú. </v>
          </cell>
        </row>
        <row r="24347">
          <cell r="E24347">
            <v>454810179973</v>
          </cell>
          <cell r="F24347" t="str">
            <v>Desarrollar acciones pedagógicas de sensibilazación y promover la cultura en el cuidado y conservación del medio ambiente.</v>
          </cell>
        </row>
        <row r="24348">
          <cell r="E24348">
            <v>454810179978</v>
          </cell>
          <cell r="F24348" t="str">
            <v>Fortalecer la educación rural a través de la construcción de restaurantes escolares en instituciones y centros educativos rurales en el municipio de Tibú, Norte de Santander.</v>
          </cell>
        </row>
        <row r="24349">
          <cell r="E24349">
            <v>454810179987</v>
          </cell>
          <cell r="F24349" t="str">
            <v>Fortalecer la educación rural a través de la construcción de restaurantes escolares en instituciones y centros educativos rurales en el municipio de Tibú, Norte de Santander.</v>
          </cell>
        </row>
        <row r="24350">
          <cell r="E24350">
            <v>454998255501</v>
          </cell>
          <cell r="F24350" t="str">
            <v>Fortalecer la identidad cultural al interior del resguardo Motilón Barí, comunidades y ámbito territorial a través de programas etnoeducativos pertinentes y participativos donde los sabios y sabias transmitan sus sabidurías a las nuevas generaciones.</v>
          </cell>
        </row>
        <row r="24351">
          <cell r="E24351">
            <v>454998255511</v>
          </cell>
          <cell r="F24351" t="str">
            <v xml:space="preserve">Garantizar la permanencia escolar a través de la prestación del servicio de alimentación escolar en concordancia con sus usos y costumbres en todas las sedes educativas pertenecientes al resguardo Motilón Barí que han hacen presencia en los municipios de El Tarra, Convención, El Carmen, Teorama y Tibú en Norte de Santander. </v>
          </cell>
        </row>
        <row r="24352">
          <cell r="E24352">
            <v>454998255513</v>
          </cell>
          <cell r="F24352" t="str">
            <v>Gestionar y garantizar la inscripción y registro ante el DANE de las comunidades del resguardo Motilon barí que aún no están registradas: Sakacdú y Youkayra, para que estas comunidades puedan acceder a los programas de alimentación escolar (PAE).</v>
          </cell>
        </row>
        <row r="24353">
          <cell r="E24353">
            <v>454998255535</v>
          </cell>
          <cell r="F24353" t="str">
            <v>Garantizar el acceso y permanencia en la educación superior pública y privada con enfoque diferencial étnico por medio de convenios departamental y nacional, para que los jóvenes puedan gozar de este derecho en el marco del sistema educativo indígena propio (SEIP), educación terciaria del resguardo Motilón Bari de los municipios: Tibú, Convención, Teorama, El Carmen y El Tarra, Norte de Santander.</v>
          </cell>
        </row>
        <row r="24354">
          <cell r="E24354">
            <v>454998255536</v>
          </cell>
          <cell r="F24354" t="str">
            <v>Mejorar la calidad de vida la comunidad educativa mediante la construcción, dotación y mantenimiento de restaurantes escolares en las instituciones etnoeducativas Barí del Resguardo Motilón Barí de los municipios de Tibú, Convención, Teorama, El Carmen y El Tarra, Norte de Santander. Así como el mantenimiento del restaurante escolar de Brubucanina.</v>
          </cell>
        </row>
        <row r="24355">
          <cell r="E24355">
            <v>454998255537</v>
          </cell>
          <cell r="F24355" t="str">
            <v xml:space="preserve">Gestionar el acceso para los jovenes de las 23 comunidades del Resguardo Motilon Barí para fortalecer sus capacidades productivas y de empleabilidad </v>
          </cell>
        </row>
        <row r="24356">
          <cell r="E24356">
            <v>454998255538</v>
          </cell>
          <cell r="F24356" t="str">
            <v>Mejorar la calidad de la educación en las 16 sedes de institución etnoeducativa Barí del resguardo Motilón Bari a través de la profesionalización de la planta docente.</v>
          </cell>
        </row>
        <row r="24357">
          <cell r="E24357">
            <v>454998255540</v>
          </cell>
          <cell r="F24357" t="str">
            <v>Garantizar la prestación del servicio educativo a través de la disponibilidad permanente de etnoeducadores con nombramiento oficial, en las 16 sedes educativas del Resguardo Motilón Bari de los municipios de Tibú, Convención, Teorama, El Carmen y El Tarra, Norte de Santander.</v>
          </cell>
        </row>
        <row r="24358">
          <cell r="E24358">
            <v>454998255549</v>
          </cell>
          <cell r="F24358" t="str">
            <v xml:space="preserve">Fortalecer las condiciones de enseñanza y aprendizaje de los estudiantes mediante la construcción de la sede etnoeducativa en Ikiakarora, Shubacbarina, Youkayra, Sakacdú, Aractobari y Agdosarida para las comunidades del resguardo Motilon barí. </v>
          </cell>
        </row>
        <row r="24359">
          <cell r="E24359">
            <v>454998255550</v>
          </cell>
          <cell r="F24359" t="str">
            <v>Fortalecer y dotar hogares comunitarios para garantizar que los niños y niñas reciban alimentación adecuada, cuidado y aprendan el bariara en las 23 comunidades del Resguardo Motilon Barí</v>
          </cell>
        </row>
        <row r="24360">
          <cell r="E24360">
            <v>454998255551</v>
          </cell>
          <cell r="F24360" t="str">
            <v>Mejorar las condiciones de enseñanza y aprendizaje de los estudiantes mediante la construcción de la infraestructura de la Institución etnoeducativa Barí del para el Resguardo motilón Barí, de los municipios de Tibú, Convención, Teorama, El Carmen y El Tarra, Norte de Santander.</v>
          </cell>
        </row>
        <row r="24361">
          <cell r="E24361">
            <v>454998255552</v>
          </cell>
          <cell r="F24361" t="str">
            <v>Facilitar la permanencia escolar a través de la prestación del servicio de transporte escolar mular, fluvial y vehicular en las 16 sedes educativas pertenecientes al resguardo Motilón Barí, en el los municipios de Teorama, Convención, El Carmen y Tibú, Norte de Santander.</v>
          </cell>
        </row>
        <row r="24362">
          <cell r="E24362">
            <v>454998255555</v>
          </cell>
          <cell r="F24362" t="str">
            <v xml:space="preserve">Promover una educación integral a través de la construcción y adecuación de escenarios deportivos en las 16 sedes educativas del resguardo motilón Bari de los municipios de Tibú, Convención, Teorama, El Carmen y El Tarra, Norte de Santander. </v>
          </cell>
        </row>
        <row r="24363">
          <cell r="E24363">
            <v>454998255558</v>
          </cell>
          <cell r="F24363" t="str">
            <v>Fortalecer la calidad de la educación a través de la dotación escolar de las sedes etnoeducativa Barí del resguardo Motilón Bari, compuesto por las comunidades existentes en los municipios El Tarra, Convención, El Carmen, Teorama y Tibú en norte de Santander.</v>
          </cell>
        </row>
        <row r="24364">
          <cell r="E24364">
            <v>454998255559</v>
          </cell>
          <cell r="F24364" t="str">
            <v>Fortalecer la etnoeducación a través de la implementación de modelos de alfabetización para jóvenes y adultos en el resguardo Motilón Barí en los municipios de Tibú, Convención, Teorama, El Carmen y El Tarra, Norte de Santander.</v>
          </cell>
        </row>
        <row r="24365">
          <cell r="E24365">
            <v>454998255561</v>
          </cell>
          <cell r="F24365" t="str">
            <v xml:space="preserve">Mejorar el acceso y la permanencia de los estudiantes en el nivel de secundaria a través de la construcción de una sede para 23 comunidades del resguardo motilón Bari. </v>
          </cell>
        </row>
        <row r="24366">
          <cell r="E24366">
            <v>454998255563</v>
          </cell>
          <cell r="F24366" t="str">
            <v>Fortalecimiento y ajuste del modelo Plan educativo cultural bari PECB educativo formulado y desarrollado por Ñatubaiyibarí .</v>
          </cell>
        </row>
        <row r="24367">
          <cell r="E24367">
            <v>454999255256</v>
          </cell>
          <cell r="F24367" t="str">
            <v>Gestionar el acceso a la formación técnica, tecnológica y profesional que genere competencias laborales y recursos propios en  las comunidades de Karikachaboquira y Bakuboquira del Resguardo Catalaura.</v>
          </cell>
        </row>
        <row r="24368">
          <cell r="E24368">
            <v>454999255258</v>
          </cell>
          <cell r="F24368" t="str">
            <v>Fortalecer la calidad de la educación a través de la dotación escolar de la Institución etnoeducativa Barí  sede principal de Karikachaboquira del resguardo Catalaura.</v>
          </cell>
        </row>
        <row r="24369">
          <cell r="E24369">
            <v>454999255259</v>
          </cell>
          <cell r="F24369" t="str">
            <v>Gestionar el reconocimiento por parte del Ministerio de Educación Nacional de la institución etnoeducativa  Barí existente   y el acompañamiento de la Secretaría de Educación Departamental para la implementación del proyecto étnoeducativo Barí en las comunidades de Karikachaboquira y Bacuboquira para fortalecer el modelo etnoeducativo Barí.</v>
          </cell>
        </row>
        <row r="24370">
          <cell r="E24370">
            <v>454999255260</v>
          </cell>
          <cell r="F24370" t="str">
            <v>Facilitar la permanencia escolar a través de la prestación del servicio de transporte fluvial en la Institución etnoeducativa Barí del resguardo Catalaura.</v>
          </cell>
        </row>
        <row r="24371">
          <cell r="E24371">
            <v>454999255262</v>
          </cell>
          <cell r="F24371" t="str">
            <v>Facilitar y mejorar el acceso y la permanencia en la educación superior para que los jóvenes puedan gozar de este derecho en el marco del sistema educativo indigena propio SEIP, educación terciaria del resguardo Catalaura compuesto por  las comunidades de Karikachaboquira y Bacuboquira del municipio de Tibú, Norte de Santander.</v>
          </cell>
        </row>
        <row r="24372">
          <cell r="E24372">
            <v>454999255264</v>
          </cell>
          <cell r="F24372" t="str">
            <v xml:space="preserve">Promover el acceso efectivo a educación superior de la población Barí de las comunidades de Karikachaboquira y Bacuboquira que se materialice en el trato diferencial y reconozca el derecho que tienen los pueblos étnicos a cupos no condicionados por el resultado que arrojan las pruebas Saber (Icfes). </v>
          </cell>
        </row>
        <row r="24373">
          <cell r="E24373">
            <v>454999255265</v>
          </cell>
          <cell r="F24373" t="str">
            <v>Construir y dotar nuevas aulas y mejorar las existentes de la Institución etnoeducativa Barí, para favorecer condiciones de enseñanza y aprendizaje para los estudiantes del Resguardo Catalaura.</v>
          </cell>
        </row>
        <row r="24374">
          <cell r="E24374">
            <v>454999255268</v>
          </cell>
          <cell r="F24374" t="str">
            <v>Garantizar la disponibilidad permanente de etnoeducadores con nombramiento oficial, para la garantía al derecho a la educación a través de Secretaria de Educación Departamental para la Institución etnoeducativa Barí del resguardo Catalaura.</v>
          </cell>
        </row>
        <row r="24375">
          <cell r="E24375">
            <v>454999255269</v>
          </cell>
          <cell r="F24375" t="str">
            <v>Fortalecer la identidad cultural de generación en generación al interior del resguardo Catalaura a través de programas etnoeducativos pertinentes y participativos donde los sabios transmitan sus sabidurías a las nuevas generaciones.</v>
          </cell>
        </row>
        <row r="24376">
          <cell r="E24376">
            <v>454999255471</v>
          </cell>
          <cell r="F24376" t="str">
            <v>Construir parques infantiles, parques biosaludables y graderías en las comunidades del resguardo Catalaura anexas a escenarios actuales y adecuar y dar mantenimiento a los escenarios deportivos existentes que faciliten la práctica del deporte a estas comunidades.</v>
          </cell>
        </row>
        <row r="24377">
          <cell r="E24377">
            <v>454206211180</v>
          </cell>
          <cell r="F24377" t="str">
            <v>Construir estaciones de clasificación, almacenamiento y aprovechamiento de residuos sólidos en los centros poblados de Las Mercedes, Guamal, Cartagenita, La Trinidad, Honduras Motilonia, municipio del Convención,  Norte de Santander.</v>
          </cell>
        </row>
        <row r="24378">
          <cell r="E24378">
            <v>454206211197</v>
          </cell>
          <cell r="F24378" t="str">
            <v xml:space="preserve">Diseñar y construir sistemas de acueductos rurales, para que se garantice el tratamiento y  el acceso al agua apta para el consumo humano para todas las veredas del municipio de Convención, Norte de Santander. </v>
          </cell>
        </row>
        <row r="24379">
          <cell r="E24379">
            <v>454206211206</v>
          </cell>
          <cell r="F24379" t="str">
            <v xml:space="preserve">Adecuar y optimizar la planta de tratamiento de agua potable para que se garantice el al acceso al agua apta para el consumo humano para el corregimiento de Guamal, municipio de Convención, Norte de Santander. </v>
          </cell>
        </row>
        <row r="24380">
          <cell r="E24380">
            <v>454206211253</v>
          </cell>
          <cell r="F24380" t="str">
            <v>Construir tanques y filtros domiciliarios completos y de gran capacidad para viviendas dispersas; que garanticen el tratamiento del agua para consumo humano y uso doméstico, incluyendo asistencia técnica, en las diferentes veredas del municipio de Convención, Norte de Santander.</v>
          </cell>
        </row>
        <row r="24381">
          <cell r="E24381">
            <v>454206211260</v>
          </cell>
          <cell r="F24381" t="str">
            <v>Implementar programas de conservación y reforestación de las áreas estratégicas que garanticen la protección de las fuentes hídricas existentes en el municipio de Convención, Norte de Santander.</v>
          </cell>
        </row>
        <row r="24382">
          <cell r="E24382">
            <v>454206211273</v>
          </cell>
          <cell r="F24382" t="str">
            <v>Ampliar el acueducto municipal con el fin de garantizar el acceso al agua potable a las veredas de Romeritos, Guaira y Porvenir del municipio de Convención, Norte de Santander.</v>
          </cell>
        </row>
        <row r="24383">
          <cell r="E24383">
            <v>454206211281</v>
          </cell>
          <cell r="F24383" t="str">
            <v>Construir baterías sanitarias con su respectivo pozo séptico individual en la zona rural del municipio de Convención,  Norte de Santander.</v>
          </cell>
        </row>
        <row r="24384">
          <cell r="E24384">
            <v>454206211306</v>
          </cell>
          <cell r="F24384" t="str">
            <v>Diseñar y construir plantas de tratamiento de aguas residuales, para el manejo adecuado de vertimientos y descargas, en los caseríos de Las Mercedes, Guamal, Cartagenita, La Libertad, La Trinidad y Honduras Motilonia, municipio Convención,  Norte de Santander.</v>
          </cell>
        </row>
        <row r="24385">
          <cell r="E24385">
            <v>454206212453</v>
          </cell>
          <cell r="F24385" t="str">
            <v>Implementar programas y procesos educativos y  de cultura ambiental, dirigidos a la preservación y conservación del medio ambiente y los recursos naturales; en las veredas que conforman al municipio del Convención, Norte de Santander.</v>
          </cell>
        </row>
        <row r="24386">
          <cell r="E24386">
            <v>454206212485</v>
          </cell>
          <cell r="F24386" t="str">
            <v>Construcción de biodigestores para lograr entornos y espacios saludables,  en las viviendas de los centros poblados de Honduras, la Libertad, Campo Alegre, La Trinidad, Cartagenita, Balcones, Miraflores, Guamal, Piedecuesta, Las Mercedes, La Laguna, Miraflores, Tronqueros y La vega del municipio Convención,  Norte de Santander.</v>
          </cell>
        </row>
        <row r="24387">
          <cell r="E24387">
            <v>454206212513</v>
          </cell>
          <cell r="F24387" t="str">
            <v>Construir cocinas  ecoeficientes para lograr entornos y espacios saludables,  en las viviendas rurales del municipio Convención,  Norte de Santander.</v>
          </cell>
        </row>
        <row r="24388">
          <cell r="E24388">
            <v>454206212529</v>
          </cell>
          <cell r="F24388" t="str">
            <v>Verificar y validar a través de una caracterización las condiciones de cada vivienda rural del municipio El Convención, Norte de Santander.</v>
          </cell>
        </row>
        <row r="24389">
          <cell r="E24389">
            <v>454206212532</v>
          </cell>
          <cell r="F24389" t="str">
            <v>Construir vivienda rural integral con espacios adecuados y servicios básicos esenciales, que dignifica y humaniza las condiciones de vida de las personas, en las diferentes veredas de  los núcleos del municipio de Convención, Norte de Santander.</v>
          </cell>
        </row>
        <row r="24390">
          <cell r="E24390">
            <v>454206212566</v>
          </cell>
          <cell r="F24390" t="str">
            <v>Mejorar y ampliar las viviendas rurales, con espacios adecuados que dignifiquen y humanicen las condiciones de vida de las familias, en las diferentes veredas del municipio de Convención, Norte de Santander.</v>
          </cell>
        </row>
        <row r="24391">
          <cell r="E24391">
            <v>454206212585</v>
          </cell>
          <cell r="F24391" t="str">
            <v>Construir y mejorar viviendas rurales para la población víctima del conflicto armado del territorio en víctimas de desplazamiento forzado, de acuerdo con la ley 1448-2011; para garantizar la efectiva atención integral a la población reubicada o retornada  en el municipio de Convención, Norte de Santander.</v>
          </cell>
        </row>
        <row r="24392">
          <cell r="E24392">
            <v>454206212864</v>
          </cell>
          <cell r="F24392" t="str">
            <v xml:space="preserve">Elaborar un estudio de análisis de riesgos de vivienda rural en las veredas el Progreso, la Libertad Alta, campo alegre , Carrizal, Soledad, El Hoyo, Piedecuesta,  La vega y los corregimientos Guamal, Cartagenita, Balcones y Las Mercedes  ubicadas en el municipio de Convención, Norte de Santander </v>
          </cell>
        </row>
        <row r="24393">
          <cell r="E24393">
            <v>454206212879</v>
          </cell>
          <cell r="F24393" t="str">
            <v>Realizar mejoramiento y construcción de vivienda para mujer rural, de acuerdo con la Ley 731 de 2002;  para mejorar la calidad de vida y garantizar el bienestar del núcleo familiar de las madres cabeza de hogar del municipio de Convención, Norte de Santander.</v>
          </cell>
        </row>
        <row r="24394">
          <cell r="E24394">
            <v>454245189171</v>
          </cell>
          <cell r="F24394" t="str">
            <v>Realizar un plan educativo en la comunidad rural y urbana para el manejo de residuos sólidos y  ahorro y uso eficiente del agua del municipio del Carmen, Norte de Santander.</v>
          </cell>
        </row>
        <row r="24395">
          <cell r="E24395">
            <v>454245189935</v>
          </cell>
          <cell r="F24395" t="str">
            <v xml:space="preserve">Construir sistemas de acueductos rurales en el municipio del Carmen Norte de Santander </v>
          </cell>
        </row>
        <row r="24396">
          <cell r="E24396">
            <v>454245190062</v>
          </cell>
          <cell r="F24396" t="str">
            <v>Construir vivienda integral de acuerdo con la Ley 731 de 2002 para la mujer rural cabeza de hogar, ofreciendo calidad de vida a la familia del municipio El Carmen, Norte de Santander.</v>
          </cell>
        </row>
        <row r="24397">
          <cell r="E24397">
            <v>454245190104</v>
          </cell>
          <cell r="F24397" t="str">
            <v>Construir viviendas rurales integral amplias,  con servicios básicos  y  cocinas libres de humo, que brinde condiciones favorables de vida a los campesinos y campesinas, en las diferentes veredas de  los núcleos del municipio El Carmen, Norte de Santander.</v>
          </cell>
        </row>
        <row r="24398">
          <cell r="E24398">
            <v>454245190448</v>
          </cell>
          <cell r="F24398" t="str">
            <v>Realizar mejoramiento de vivienda para mujer rural de acuerdo con la Ley 731 de 2002 para el bienestar del núcleo familiar de las madres cabeza de hogar del municipio El Carmen, Norte de Santander.</v>
          </cell>
        </row>
        <row r="24399">
          <cell r="E24399">
            <v>454245190619</v>
          </cell>
          <cell r="F24399" t="str">
            <v>Adecuar y mejorar las viviendas de la comunidad rural para garantizar estabilidad, bienestar social y familiar a los campesinos y campesinas del municipio El Carmen, Norte de Santander.</v>
          </cell>
        </row>
        <row r="24400">
          <cell r="E24400">
            <v>454245190673</v>
          </cell>
          <cell r="F24400" t="str">
            <v>Verificar y validar a través de una caracterización las condiciones de cada vivienda rural del municipio El Carmen, Norte de Santander.</v>
          </cell>
        </row>
        <row r="24401">
          <cell r="E24401">
            <v>454245190712</v>
          </cell>
          <cell r="F24401" t="str">
            <v>Elaborar un estudio de análisis de riesgos de vivienda rural del municipio El Carmen, Norte de Santander.</v>
          </cell>
        </row>
        <row r="24402">
          <cell r="E24402">
            <v>454245191367</v>
          </cell>
          <cell r="F24402" t="str">
            <v>Construir baterías sanitarias en las viviendas rurales con su respectivo pozo séptico en el municipio El Carmen, Norte de Santander.</v>
          </cell>
        </row>
        <row r="24403">
          <cell r="E24403">
            <v>454245191396</v>
          </cell>
          <cell r="F24403" t="str">
            <v>Construir dos plantas de tratamiento de aguas residuales, para la zona urbana del Carmen y caserío de Guamalito para mitigar el impacto ambiental generado por las descargas residuales del municipio del Carmen,  Norte de Santander.</v>
          </cell>
        </row>
        <row r="24404">
          <cell r="E24404">
            <v>454245191444</v>
          </cell>
          <cell r="F24404" t="str">
            <v>Dotar de tanques aéreos, filtros domiciliarios completos y de gran capacidad, además de asistencia técnica para el uso adecuado de los mismos, garantizando a la población en general el consumo de agua potable, en las diferentes veredas de  los núcleos del municipio del Carmen, Norte de Santander.</v>
          </cell>
        </row>
        <row r="24405">
          <cell r="E24405">
            <v>454245191471</v>
          </cell>
          <cell r="F24405" t="str">
            <v>Construir viviendas para población víctimas del conflicto del territorio de acuerdo con la ley 1448-2011 para garantizar la efectiva atención integral a la población retornada o reubicada de  los núcleos del municipio del Carmen, Norte de Santander.</v>
          </cell>
        </row>
        <row r="24406">
          <cell r="E24406">
            <v>454250199150</v>
          </cell>
          <cell r="F24406" t="str">
            <v xml:space="preserve">Diseñar y construir sistemas de acueductos rurales, para el acceso al agua en cantidad y calidad para el consumo humano y colectivo, doméstico y demás necesidades básicas  para todos los núcleos del municipio de El Terra Norte de Santander. </v>
          </cell>
        </row>
        <row r="24407">
          <cell r="E24407">
            <v>454250199302</v>
          </cell>
          <cell r="F24407" t="str">
            <v>Dotar de tanques aereos y filtros domiciliarios completos y de gran capacidad para viviendas dispersas; que garanticen el mejoramiento del agua para consumo humano y uso doméstico, incluyendo asistencia técnica, en las diferentes veredas de  los núcleos del municpio de el Tarra, Norte de Santander.</v>
          </cell>
        </row>
        <row r="24408">
          <cell r="E24408">
            <v>454250199341</v>
          </cell>
          <cell r="F24408" t="str">
            <v xml:space="preserve">Construir baterías sanitarias con su respectivo pozo séptico individual para contribuir y mejorar la salud pública de la zona rural del municipio del Tarra,  Norte de Santander.	 	 	</v>
          </cell>
        </row>
        <row r="24409">
          <cell r="E24409">
            <v>454250199416</v>
          </cell>
          <cell r="F24409" t="str">
            <v>Construir el sistema de Red de alcantarillado, con la planta de tratamiento de aguas residuales, para el manejo adecuado de vertimientos y descargas, en los caserios del Paso, Las Torres, Bellavista,  Filo El Gringo, Oru, La Campana, Los Cedros, Cañahuate, Palmas de Vino, Receptor y Vegas del Catatumbo , municipio del Tarra,  Norte de Santander.</v>
          </cell>
        </row>
        <row r="24410">
          <cell r="E24410">
            <v>454250199531</v>
          </cell>
          <cell r="F24410" t="str">
            <v>Construir estaciones de clasificacion, almacenamiento y aprovechamiento satelites en puntos georeferenciados, con planta transformadora de reciclaje en los centros poblados del municipio del Tarra,  Norte de Santander.</v>
          </cell>
        </row>
        <row r="24411">
          <cell r="E24411">
            <v>454250199567</v>
          </cell>
          <cell r="F24411" t="str">
            <v>Construir cocinas  sin humo (ecoeficientes) para lograr entornos y espacios saludables,  en las viviendas de los núcleos del municipio del Tarra,  Norte de Santander.</v>
          </cell>
        </row>
        <row r="24412">
          <cell r="E24412">
            <v>454250199624</v>
          </cell>
          <cell r="F24412" t="str">
            <v>Implementar programas y procesos educativos y  de cultura ambiental, orientados a la preservación y conservación del medio ambiente y los recursos naturales; en especial del recurso hídrico, en las veredas que conforman los núcleos del municipio del Tarra, Norte de Santander.</v>
          </cell>
        </row>
        <row r="24413">
          <cell r="E24413">
            <v>454250200246</v>
          </cell>
          <cell r="F24413" t="str">
            <v>Caracterización cuantitativa y cualitativa para mejoramiento y construcción de viviendas en las diferentes veredas de  los núcleos del municpio de El Tarra, Norte de Santander.</v>
          </cell>
        </row>
        <row r="24414">
          <cell r="E24414">
            <v>454250200765</v>
          </cell>
          <cell r="F24414" t="str">
            <v>Realizar mejoramiento y construcción de vivienda para mujer rural, de acuerdo con la Ley 731 de 2002;  para mejorar la calidad de vida y garantizar el bienestar del núcleo familiar de las madres cabeza de hogar del municipio de El Tarra, Norte de Santander.</v>
          </cell>
        </row>
        <row r="24415">
          <cell r="E24415">
            <v>454250200836</v>
          </cell>
          <cell r="F24415" t="str">
            <v>Construir vivienda rural digna e integral con espacios adecuados y servicios básicos esenciales, que dignifica y humaniza las condiciones de vida de las personas, en las diferentes veredas de  los núcleos del municpio de El Tarra, Norte de Santander.</v>
          </cell>
        </row>
        <row r="24416">
          <cell r="E24416">
            <v>454250201245</v>
          </cell>
          <cell r="F24416" t="str">
            <v>Contruir y mejorar viviendas rurales para la población víctima del conflicto armado del territorio en víctimas de desplazamiento forzado, de acuerdo con la ley 1448-2011; para garantizar la efectiva atención integral a la poblacion que voluntariamente han decidido retornar al municipio de El Tarra, Norte de Santander.</v>
          </cell>
        </row>
        <row r="24417">
          <cell r="E24417">
            <v>454250201362</v>
          </cell>
          <cell r="F24417" t="str">
            <v>Mejoramiento de vivienda digna rural, con espacios adecuados que dignifica y humaniza las condiciones de vida de las familias, en las diferentes veredas de  los núcleos del municpio de El Tarra, Norte de Santander.</v>
          </cell>
        </row>
        <row r="24418">
          <cell r="E24418">
            <v>454250201796</v>
          </cell>
          <cell r="F24418" t="str">
            <v>Realizar asistencia técnica para las soluciones de vivienda, acceso a agua potable y saneamiento básico; con el fin de brindar asesoria técnica en relacion a los diferentes proyectos a ejecutarse, en las veredas que conforman los núcleos del municipio del Tarra, Norte de Santander.</v>
          </cell>
        </row>
        <row r="24419">
          <cell r="E24419">
            <v>454344210817</v>
          </cell>
          <cell r="F24419" t="str">
            <v>Diseñar y construir sistemas de acueductos, para que la comunidad que habita en la zona rural de los centros poblados y caseríos rurales, tengan acceso permanente al agua en cantidad y calidad para el consumo humano y demás necesidades básicas, para los núcleos del municipio de Hacarí, Norte de Santander.</v>
          </cell>
        </row>
        <row r="24420">
          <cell r="E24420">
            <v>454344210843</v>
          </cell>
          <cell r="F24420" t="str">
            <v>Dotar de filtros domiciliarios completos y de gran capacidad para viviendas dispersas; que garanticen el mejoramiento del agua para consumo humano y uso doméstico en las diferentes veredas de los núcleos del municipio de Hacarí, Norte de Santander.</v>
          </cell>
        </row>
        <row r="24421">
          <cell r="E24421">
            <v>454344210889</v>
          </cell>
          <cell r="F24421" t="str">
            <v>Caracterización cuantitativa y cualitativa para mejoramiento y construcción de viviendas, en las diferentes veredas de los núcleos del municipio de Hacarí, Norte de Santander</v>
          </cell>
        </row>
        <row r="24422">
          <cell r="E24422">
            <v>454344210907</v>
          </cell>
          <cell r="F24422" t="str">
            <v>Mejoramiento de vivienda digna rural, con espacios adecuados que dignifica y humaniza las condiciones de vida y habitabilidad de las familias, en las diferentes veredas de los núcleos del municipio de Hacarí, Norte de Santander.</v>
          </cell>
        </row>
        <row r="24423">
          <cell r="E24423">
            <v>454344211038</v>
          </cell>
          <cell r="F24423" t="str">
            <v>Construcción de vivienda rural digna, con espacios adecuados de habitabilidad, servicios básicos esenciales, que dignifica y humaniza las condiciones de vida de las personas, en las veredas de los núcleos del municipio de Hacarí, Norte de Santander.</v>
          </cell>
        </row>
        <row r="24424">
          <cell r="E24424">
            <v>454344211048</v>
          </cell>
          <cell r="F24424" t="str">
            <v>Construir cocinas sin humo (ecoeficientes), que ofrezcan a las familias entornos y espacios saludables, para todas las viviendas de las veredas de los núcleos del municipio de Hacarí, Norte de Santander.</v>
          </cell>
        </row>
        <row r="24425">
          <cell r="E24425">
            <v>454344211251</v>
          </cell>
          <cell r="F24425" t="str">
            <v xml:space="preserve">Construir baterías sanitarias, mejoramiento de las existentes, con su red de alcantarillado y pozo séptico individual; al igual la construcción de Planta de Tratamiento de Aguas Residuales (PTAR), en aquellos sitios donde se lleven a cabo grandes vertimientos de aguas residuales; con el fin de garantizar entornos saludables en los núcleos del municipio de Hacarí, Norte de Santander. </v>
          </cell>
        </row>
        <row r="24426">
          <cell r="E24426">
            <v>454344211265</v>
          </cell>
          <cell r="F24426" t="str">
            <v xml:space="preserve">Implementar programas y acciones orientadas al manejo adecuado de residuos sólidos; generando espacios y entornos saludables, en las veredas de los núcleos del municipio de Hacarí, Norte de Santander. </v>
          </cell>
        </row>
        <row r="24427">
          <cell r="E24427">
            <v>454344211351</v>
          </cell>
          <cell r="F24427" t="str">
            <v>Implementar procesos educativos y de cultura ambiental, orientadas a la preservación y conservación del medio ambiente y de los recursos naturales; en especial del recurso hídrico, en las veredas que conforman los núcleos del municipio de Hacarí, Norte de Santander.</v>
          </cell>
        </row>
        <row r="24428">
          <cell r="E24428">
            <v>454344212422</v>
          </cell>
          <cell r="F24428" t="str">
            <v>Construir y mejorar vivienda rural digna, para la población víctima del conflicto armado, de acuerdo con la Ley No. 1448 de 2011; con el fin de garantizar la efectiva atención integral a la población que voluntariamente han decidido retornar al municipio de Hacarí, Norte de Santander.</v>
          </cell>
        </row>
        <row r="24429">
          <cell r="E24429">
            <v>454344212438</v>
          </cell>
          <cell r="F24429" t="str">
            <v>Acceder al subsidio de vivienda integral rural, de acuerdo con la Ley 731 de 2002 para la mujer rural cabeza de hogar, ofreciendo calidad de vida a los núcleos familiares del municipio de Hacarí, Norte de Santander.</v>
          </cell>
        </row>
        <row r="24430">
          <cell r="E24430">
            <v>454670190025</v>
          </cell>
          <cell r="F24430" t="str">
            <v>Construir sistemas de acueductos en la zona rural, de los caseríos y centros poblados, para el acceso permanente al agua en cantidad y calidad, para el consumo humano y colectivo y demás necesidades básicas, municipio de San Calixto, Norte de Santander.</v>
          </cell>
        </row>
        <row r="24431">
          <cell r="E24431">
            <v>454670190137</v>
          </cell>
          <cell r="F24431" t="str">
            <v>Adecuar y optimizar la infraestructura existente del acueducto veredal en la zona rural, de los caseríos y centros poblados, para el abastecimiento permanente del agua, en cantidad, óptima y de calidad para el consumo humano y colectivo y demás necesidades básicas, en el municipio de San Calixto, Norte de Santander.</v>
          </cell>
        </row>
        <row r="24432">
          <cell r="E24432">
            <v>454670190447</v>
          </cell>
          <cell r="F24432" t="str">
            <v>Mejoramiento de vivienda digna rural, con espacios adecuados que dignifica y humaniza las condiciones de vida de las familias, en las veredas de los núcleos que conforman el municipio de San Calixto, Norte de Santander.</v>
          </cell>
        </row>
        <row r="24433">
          <cell r="E24433">
            <v>454670191260</v>
          </cell>
          <cell r="F24433" t="str">
            <v>Construcción de vivienda rural digna, con espacios adecuados de habitabilidad, que dignifica y humaniza las condiciones de vida de las familias, en las veredas del municipio de San Calixto, Norte de Santander.</v>
          </cell>
        </row>
        <row r="24434">
          <cell r="E24434">
            <v>454670191261</v>
          </cell>
          <cell r="F24434" t="str">
            <v>Construir cocinas  sin humo - ecoeficientes, que ofrezcan a las familias entornos y espacios saludables, para la comunidad de las veredas del municipio de San Calixto, Norte de Santander.</v>
          </cell>
        </row>
        <row r="24435">
          <cell r="E24435">
            <v>454670191262</v>
          </cell>
          <cell r="F24435" t="str">
            <v>Realizar programas y acciones, orientandas al manejo adecuado de residuos sólidos, generando espacios y entornos saludables, en las veredas del municipio de San Calixto, Norte de Santander.</v>
          </cell>
        </row>
        <row r="24436">
          <cell r="E24436">
            <v>454670191265</v>
          </cell>
          <cell r="F24436" t="str">
            <v>Construcción de baterías sanitarias, mejoramiento de las existentes, red de alcantarillado y pozo séptico individual, al igual plantas de tratamiento de aguas residuales, para garantizar sitios adecuados de disposición final, en las veredas del municipio de San Calixto, Norte de Santander</v>
          </cell>
        </row>
        <row r="24437">
          <cell r="E24437">
            <v>454670191268</v>
          </cell>
          <cell r="F24437" t="str">
            <v>Realizar asistencia técnica integral para los diferentes proyectos, en relación al acceso a vivienda digna, agua potable y saneamiento básico rural, en las diferentes veredas que conforman el municipio de San Calixto, Norte de Santander.</v>
          </cell>
        </row>
        <row r="24438">
          <cell r="E24438">
            <v>454670191280</v>
          </cell>
          <cell r="F24438" t="str">
            <v>Realizar estudios previos y diseños para el acceso a vivienda, agua potable y saneamiento básico rural; con el objeto de obtener información detallada y real de las condiciones específicas del territorio en el municipio de San Calixto, Norte de Santander.</v>
          </cell>
        </row>
        <row r="24439">
          <cell r="E24439">
            <v>454670191306</v>
          </cell>
          <cell r="F24439" t="str">
            <v>Acceder al subsidio de vivienda integral de acuerdo con la Ley 731 de 2002,  para la mujer rural cabeza de hogar, desplazadas y víctimas; ofreciendo mejoramiento de la calidad de vida a los núcleos familiares del municipio de San Calixto, Norte de Santander.</v>
          </cell>
        </row>
        <row r="24440">
          <cell r="E24440">
            <v>454720199074</v>
          </cell>
          <cell r="F24440" t="str">
            <v>Realizar un censo con el fin de obtener informacion cualitativa y cuantitativa de las viviendas ubicadas en las zonas rurales que conforman los núcleos veredales del municipio de Sardinata, Norte de Santander.</v>
          </cell>
        </row>
        <row r="24441">
          <cell r="E24441">
            <v>454720199120</v>
          </cell>
          <cell r="F24441" t="str">
            <v>Construir sistemas de  acueductos veredales y centros poblados, con el fin de garantizar el acceso a agua potable, de calidad, apta para el consumo humano, para todos los núcleos veredales que conforman el municipio de Sardinata, Norte de Santander</v>
          </cell>
        </row>
        <row r="24442">
          <cell r="E24442">
            <v>454720199365</v>
          </cell>
          <cell r="F24442" t="str">
            <v>Construir sistemas de alcantarillado con su respectiva planta de tratamiento de aguas residuales, con el fin de descontaminar las fuentes hídricas, disminución de enfermedades y mejorar la calidad de vida de los habitantes, en  todos los núcleos veredales del municipio de Sardinata, Norte de Santander.</v>
          </cell>
        </row>
        <row r="24443">
          <cell r="E24443">
            <v>454720199410</v>
          </cell>
          <cell r="F24443" t="str">
            <v>Construir baterias sanitarias con su respectivo pozo septico, con el fin de evitar la contaminacion del medio ambiente, fuentes hidricas, evitar enfermedades, minimizar el impacto ambiental y realizar necesidades fisiologicas a campo abierto, en todos lo núcleos del municipio de Sardinata, Norte de Santander.</v>
          </cell>
        </row>
        <row r="24444">
          <cell r="E24444">
            <v>454720199465</v>
          </cell>
          <cell r="F24444" t="str">
            <v>Construir cocinas sin humo,  ambientalmente amigables para disminuir enfermedades respiratorias, visuales, auditivas, alergicas producidas por la exposición al humo. Disminución de la tala de arboles, agilizar la preparacion de los alimentos, en todos los núcleos veredales del municipio de Sardinata, Norte de santander.</v>
          </cell>
        </row>
        <row r="24445">
          <cell r="E24445">
            <v>454720199528</v>
          </cell>
          <cell r="F24445" t="str">
            <v>Dotar de tanques de almacenamiento  con capacidad de  5000 litros de agua y filtros de purificacion, con el fin de mantener agua en reserva en tiempos de  sequia y purificacion de agua para el consumo humano, en todos los núcleos veredales del muncipio de Sardinata, Norte de Santander.</v>
          </cell>
        </row>
        <row r="24446">
          <cell r="E24446">
            <v>454720199589</v>
          </cell>
          <cell r="F24446" t="str">
            <v>Construir un relleno sanitario con capacidad de almacenar las basuras de todos los corregimientos y cabecera municipal, para el almacenamiento y disposición final de todos los residuos solidos generados por actividades diaras de la comunidad del municipio de Sardinata, Norte de Santander.</v>
          </cell>
        </row>
        <row r="24447">
          <cell r="E24447">
            <v>454720199637</v>
          </cell>
          <cell r="F24447" t="str">
            <v>Construir  6 plantas de tratamiento de agua potable , con el objetivo de garantizar el consumo de agua de calidad, evitar enfermedades, en los centros poblados del municipio de Sardinata, Norte de Santander.</v>
          </cell>
        </row>
        <row r="24448">
          <cell r="E24448">
            <v>454720199665</v>
          </cell>
          <cell r="F24448" t="str">
            <v>Construir viviendas digna, con el fin de mejorar la calidad de vida, con espacios adecuados de habitabilidad, que dignifica las condiciones de vidad de todas las familias de los diferentes núcleos veredales del municipio de Sardinata, Norte de Santander</v>
          </cell>
        </row>
        <row r="24449">
          <cell r="E24449">
            <v>454720200165</v>
          </cell>
          <cell r="F24449" t="str">
            <v>Realizar programas de asistencia técnica integral, para capacitar a los habitantes en  diferentes  tematicas como; proteccion del medio ambiente, manejo de residuos solidos, saneamiento basico rural, en todos los núcleos veredales que conforman el municipio de Sardinata, Norte de Santander.</v>
          </cell>
        </row>
        <row r="24450">
          <cell r="E24450">
            <v>454720200195</v>
          </cell>
          <cell r="F24450" t="str">
            <v>Mejorar y ampliar las viviendas rurales, con el fin de optimizar las condiciones de habitabilidad y calidad de vida de todas las familias de los diferentes núcleos veredales del municipio de Sardinata, Norte de Samntander</v>
          </cell>
        </row>
        <row r="24451">
          <cell r="E24451">
            <v>454720200240</v>
          </cell>
          <cell r="F24451" t="str">
            <v>Mejorar el servicio de recolección de basuras, con el objetivo de evitar enfermedades y  la contaminación del medio ambiente producida por el manejo inadecuado de residuos solidos, en los diferentes núcleos del municipio de Sardinata, Norte de Santander.</v>
          </cell>
        </row>
        <row r="24452">
          <cell r="E24452">
            <v>454720200375</v>
          </cell>
          <cell r="F24452" t="str">
            <v xml:space="preserve">Mejorar la planta de tratamiento de agua potable, con el fin de optimizar su funcionamiento y se garantice el suministro de agua en cantidad y calidad a todos los habitantes de la cabecera municipal del municipio de Sardinata, Norte de Santander. </v>
          </cell>
        </row>
        <row r="24453">
          <cell r="E24453">
            <v>454800220189</v>
          </cell>
          <cell r="F24453" t="str">
            <v xml:space="preserve">Diseñar y construir sistemas de acueductos rurales, para que se garantice el tratamiento y  el acceso al agua potable para el consumo humano en los centros poblados de los núcleos del municipio de Teorama , Norte de Santander. </v>
          </cell>
        </row>
        <row r="24454">
          <cell r="E24454">
            <v>454800220295</v>
          </cell>
          <cell r="F24454" t="str">
            <v xml:space="preserve">Adecuar y optimizar los acueductos veredales existentes, para que se garantice el acceso a agua para el consumo humano y necesidades básicas domiciliarias, municipio de Teorama, Norte de Santander. </v>
          </cell>
        </row>
        <row r="24455">
          <cell r="E24455">
            <v>454800222672</v>
          </cell>
          <cell r="F24455" t="str">
            <v>Generar y fortalecer acciones orientadas al manejo adecuado de residuos sólidos; para disponer de espacios y entornos saludables, en los centros poblados del municipio de Teorama, Norte de Santander.</v>
          </cell>
        </row>
        <row r="24456">
          <cell r="E24456">
            <v>454800222713</v>
          </cell>
          <cell r="F24456" t="str">
            <v>Entregar tanques aéreos y filtros domiciliarios completos y de gran capacidad para viviendas dispersas; que garanticen el tratamiento del agua para consumo humano y uso doméstico, incluyendo asistencia técnica, en las diferentes veredas del municipio de Teorama, Norte de Santander.</v>
          </cell>
        </row>
        <row r="24457">
          <cell r="E24457">
            <v>454800222804</v>
          </cell>
          <cell r="F24457" t="str">
            <v>Construir baterías sanitarias con su respectivo pozo séptico individual, en la zona rural del municipio de Teorama,  Norte de Santander.</v>
          </cell>
        </row>
        <row r="24458">
          <cell r="E24458">
            <v>454800222868</v>
          </cell>
          <cell r="F24458" t="str">
            <v>Diseñar y construir plantas de tratamiento de aguas residuales (PTAR), para el manejo adecuado de los vertimientos y descargas de aguas residuales, en los centros poblados del municipio de Teorama,  Norte de Santander.</v>
          </cell>
        </row>
        <row r="24459">
          <cell r="E24459">
            <v>454800222906</v>
          </cell>
          <cell r="F24459" t="str">
            <v>Caracterización cuantitativa y cualitativa para mejoramiento y construcción de viviendas, en las diferentes veredas de los núcleos del municipio de Teorama, Norte de Santander.</v>
          </cell>
        </row>
        <row r="24460">
          <cell r="E24460">
            <v>454800222937</v>
          </cell>
          <cell r="F24460" t="str">
            <v>Mejorar y ampliar las viviendas rurales, con espacios adecuados que dignifiquen y humanicen las condiciones de vida de las familias, en las diferentes veredas del municipio de Teorama, Norte de Santander.</v>
          </cell>
        </row>
        <row r="24461">
          <cell r="E24461">
            <v>454800222972</v>
          </cell>
          <cell r="F24461" t="str">
            <v>Construir vivienda rural integral con espacios adecuados y servicios básicos esenciales, que dignifica y humaniza las condiciones de vida de las personas, en las diferentes veredas de  los núcleos del municipio de Teorama, Norte de Santander.</v>
          </cell>
        </row>
        <row r="24462">
          <cell r="E24462">
            <v>454800222997</v>
          </cell>
          <cell r="F24462" t="str">
            <v>Construir cocinas  sin humo (ecoeficientes), que ofrezcan a las familias entornos y espacios saludables, para todas las viviendas de las veredas de los núcleos del municipio de Teorama, Norte de Santander.</v>
          </cell>
        </row>
        <row r="24463">
          <cell r="E24463">
            <v>454800223043</v>
          </cell>
          <cell r="F24463" t="str">
            <v>Implementar procesos educativos y de cultura ambiental, orientadas a la preservación y conservación del medio ambiente y de los recursos naturales; en especial del recurso hídrico, en las veredas que conforman los núcleos del municipio de Teorama, Norte de Santander.</v>
          </cell>
        </row>
        <row r="24464">
          <cell r="E24464">
            <v>454800223067</v>
          </cell>
          <cell r="F24464" t="str">
            <v>Realizar mejoramiento y construcción de vivienda para mujer rural, de acuerdo con la Ley 731 de 2002;  para mejorar la calidad de vida y garantizar el bienestar del núcleo familiar de las madres cabeza de hogar del municipio de Teorama, Norte de Santander.</v>
          </cell>
        </row>
        <row r="24465">
          <cell r="E24465">
            <v>454800223078</v>
          </cell>
          <cell r="F24465" t="str">
            <v>Construir y mejorar viviendas rurales para la población víctima del conflicto armado del territorio en víctimas de desplazamiento forzado, de acuerdo con la ley 1448-2011; para garantizar la efectiva atención integral a la población reubicada o retornada  en el municipio de Teorama, Norte de Santander.</v>
          </cell>
        </row>
        <row r="24466">
          <cell r="E24466">
            <v>454800223197</v>
          </cell>
          <cell r="F24466" t="str">
            <v>Elaborar un estudio de análisis de riesgos de vivienda rural, en aquellas ubicadas alrededor de fuentes hídricas (Río Catatumbo y Quebrada San Miguel), en el municipio de Teorama, Norte de Santander.</v>
          </cell>
        </row>
        <row r="24467">
          <cell r="E24467">
            <v>454800223217</v>
          </cell>
          <cell r="F24467" t="str">
            <v>Realizar asistencia técnica para el acceso a vivienda digna, agua potable y saneamiento básico rural; en las diferentes veredas que conforman los núcleos del municipio de Teorama, Norte de Santander.</v>
          </cell>
        </row>
        <row r="24468">
          <cell r="E24468">
            <v>454810177154</v>
          </cell>
          <cell r="F24468" t="str">
            <v>Construir cocinas  ecoeficientes para lograr entornos y espacios saludables,  en las viviendas de los núcleos del municipio de Tibú, Norte de Santander.</v>
          </cell>
        </row>
        <row r="24469">
          <cell r="E24469">
            <v>454810178342</v>
          </cell>
          <cell r="F24469" t="str">
            <v>Realizar asistencia técnica para el acceso a vivienda, agua potable y saneamiento básico; en las diferentes veredas que conforman los núcleos del municipio de Tibú, Norte de Santander.</v>
          </cell>
        </row>
        <row r="24470">
          <cell r="E24470">
            <v>454810178571</v>
          </cell>
          <cell r="F24470" t="str">
            <v>Caracterización cuantitativa y cualitativa para mejoramiento y construcción de vivienda rural en las diferentes veredas de  los núcleos del municipio de Tibú, Norte de Santander.</v>
          </cell>
        </row>
        <row r="24471">
          <cell r="E24471">
            <v>454810178750</v>
          </cell>
          <cell r="F24471" t="str">
            <v>Construcción de sistemas de acueductos  para garantizar agua potable,  en las veredas de los núcleos del  Municipio de Tibú, Norte de Santander.</v>
          </cell>
        </row>
        <row r="24472">
          <cell r="E24472">
            <v>454810178789</v>
          </cell>
          <cell r="F24472" t="str">
            <v>Mejoramiento de sistema de acueducto para garantizar agua potable,  en la vereda la Angalia, núcleo la Angalia, Municipio de Tibú, Norte de Santander.</v>
          </cell>
        </row>
        <row r="24473">
          <cell r="E24473">
            <v>454810178913</v>
          </cell>
          <cell r="F24473" t="str">
            <v>Dotar de filtros domiciliarios completos y de gran capacidad, para garantizar a la población en general el consumo de agua de mejor calidad, en las diferentes veredas de  los núcleos del municipio de Tibú, Norte de Santander.</v>
          </cell>
        </row>
        <row r="24474">
          <cell r="E24474">
            <v>454810179308</v>
          </cell>
          <cell r="F24474" t="str">
            <v>Realizar procesos educativos y cultura ambiental, orientadas a la preservación y conservación del medio ambiente y los recursos naturales; en especial del recurso hídrico, en las veredas que conforman los núcleos del municipio de Tibú, Norte de Santander.</v>
          </cell>
        </row>
        <row r="24475">
          <cell r="E24475">
            <v>454810179332</v>
          </cell>
          <cell r="F24475" t="str">
            <v>Mejoramiento de vivienda digna rural, con espacios adecuados que dignifica y humaniza las condiciones de vida de las familias, en las diferentes veredas de  los núcleos del municpio de Tibú, Norte de Santander.</v>
          </cell>
        </row>
        <row r="24476">
          <cell r="E24476">
            <v>454810179335</v>
          </cell>
          <cell r="F24476" t="str">
            <v>Construcción de vivienda rural digna e integral con espacios adecuados,  servicios básicos esenciales y cocinas libres de humo, que dignifica y humaniza las condiciones de vida de las personas, en las diferentes veredas de  los núcleos del municipio de Tibú, Norte de Santander.</v>
          </cell>
        </row>
        <row r="24477">
          <cell r="E24477">
            <v>454810179466</v>
          </cell>
          <cell r="F24477" t="str">
            <v>Construcción de planta de tratamiento de aguas residuales, priorizando los lugares donde se realicen grandes descargas de aguas servidas  (especificamente en la vereda La Serena y casco urbano La Gabarra) y en las veredas de los núcleos del Municipio de Tibú, Norte de Santander.</v>
          </cell>
        </row>
        <row r="24478">
          <cell r="E24478">
            <v>454810179543</v>
          </cell>
          <cell r="F24478" t="str">
            <v>Construcción de baterias sanitarias, mejoramiento de las existentes, con su red de alcantarillado y pozo séptico individual, para garantizar sitios adecuados  de disposición final para las aguas grises, de lavado y residuales, en las veredas de los núcleos del Municipio de Tibú, Norte de Santander.</v>
          </cell>
        </row>
        <row r="24479">
          <cell r="E24479">
            <v>454810179597</v>
          </cell>
          <cell r="F24479" t="str">
            <v>Gestionar y realizar seguimiento, para que se dé respuesta y viabilidad a los proyectos de acueducto y alcantarillado radicados ante el banco de proyectos de Tibú, en las veredas de los núcleos de Campo Dos, La Cuatro - Serpentino, La Llana - La Silla y Palmeras Km 16, Municipio de Tibú, Norte de Santander.</v>
          </cell>
        </row>
        <row r="24480">
          <cell r="E24480">
            <v>454810179602</v>
          </cell>
          <cell r="F24480" t="str">
            <v>Acceder al subsidio de vivienda integral de acuerdo con la Ley 731 de 2002 para la mujer rural cabeza de hogar, ofreciendo calidad de vida a los núcleos familiares del municipio de Tibú, Norte de Santander.</v>
          </cell>
        </row>
        <row r="24481">
          <cell r="E24481">
            <v>454810179644</v>
          </cell>
          <cell r="F24481" t="str">
            <v>Revisar y realizar visita de evaluación en fuentes hídricas; con el fin  de verificar el estado y llevar a cabo toma de caudal base, para posibles captaciones  para las veredas de los núcleos de Club de Leones, Tibú, Petrolea y la Llana - La Silla, Municipio de Tibú, Norte de Santander.</v>
          </cell>
        </row>
        <row r="24482">
          <cell r="E24482">
            <v>454810179676</v>
          </cell>
          <cell r="F24482" t="str">
            <v>Solucionar el problema de contaminación generado por los residuos sólidos y líquidos, provenientes de campos de producción y líneas de transporte de crudo por la empresa Ecopetrol S.A.S, en las veredas del núcleo la Llana - la Silla, Municipio de Tibú, Norte de Santander.</v>
          </cell>
        </row>
        <row r="24483">
          <cell r="E24483">
            <v>454810179694</v>
          </cell>
          <cell r="F24483" t="str">
            <v>Realizar estudios y diseños para el acceso a vivienda, agua potable y saneamiento básico; con el objeto de obtener información detallada y real de las condiciones especificas del territorio  en municipio de Tibú, Norte de Santander.</v>
          </cell>
        </row>
        <row r="24484">
          <cell r="E24484">
            <v>454810179726</v>
          </cell>
          <cell r="F24484" t="str">
            <v>Acceder al agua mediante sistema de bombeo, desde la fuente hídrica río Catatumbo desde un punto de captación en la vereda la Angalia, para el beneficio, consumo humano y demás necesidades básicas;  que beneficie a las veredas del núcleo ZVTN, Municipio de Tibú, Norte de Santander</v>
          </cell>
        </row>
        <row r="24485">
          <cell r="E24485">
            <v>454998255675</v>
          </cell>
          <cell r="F24485" t="str">
            <v>Contribuir al mejoramiento de habitabilidad de las 23 comunidades del Resguardo Motilón Barí, ubicadas en Tibú, El Tarra, Teorama, Convención y El Carmen, N de S, a través de la construcción de 217 viviendas con diseños propios, utilización materiales autóctonos, preservando la cultura ancestral y manejo de aguas residuales y excretas, teniendo en cuenta las características climáticas de la región</v>
          </cell>
        </row>
        <row r="24486">
          <cell r="E24486">
            <v>454998255807</v>
          </cell>
          <cell r="F24486" t="str">
            <v xml:space="preserve">Realizar la construcción de ciento cincuenta (150) pozozs sépticos comunitarios, para la comunidad indígena que pertenecen al Resguardo Motilón Barí, ubicados en los municipios de Tibú, El Tarra, Teorama, Convención y El Carmen, Norte de Santander, mejorando las condiciones de salubridad de las diferentes comunidades.    </v>
          </cell>
        </row>
        <row r="24487">
          <cell r="E24487">
            <v>454998255808</v>
          </cell>
          <cell r="F24487" t="str">
            <v xml:space="preserve">Realizar la construcción de veintitres (23) acueductos comunitarios y veintitres (23) plantas de tratamiento de agua potable, para la comunidad indígena que pertenece al Resguardo Motilón Barí, ubicados en los municipios de Tibú, El Tarra, Teorama, Convención y El Carmen, Norte de Santander, mejorando las condiciones de salubridad de las diferentes comunidades.  </v>
          </cell>
        </row>
        <row r="24488">
          <cell r="E24488">
            <v>454998255809</v>
          </cell>
          <cell r="F24488" t="str">
            <v>Implementar la formación,capacitación,clasificación y manejo de residuos sólidos (basuras), para toda la comunidad indígena que pertenecen al Resguardo Motilón Barí, ubicados en los municipios de Tibú, El Tarra, Teorama, Convención y El Carmen, Norte de Santander, manteniendo la cosmovisión ancestral de los antepasados.</v>
          </cell>
        </row>
        <row r="24489">
          <cell r="E24489">
            <v>454999255272</v>
          </cell>
          <cell r="F24489" t="str">
            <v>Construir el acueducto para el Resguardo Catalaura, comunidades de Bacuboquira y Karicachaboquira, realizando estudios y diseños correspondientes, para garantizar acceso al recurso a todas las familias y mejorar la calidad de vida en especial de la población infantil.</v>
          </cell>
        </row>
        <row r="24490">
          <cell r="E24490">
            <v>454999255273</v>
          </cell>
          <cell r="F24490" t="str">
            <v>Construir cincuenta viviendas tipo hibrido que incluyan el manejo de aguas residuales y excretas teniendo en cuenta las características climáticas en el territorio Barí del resguardo Catalaura compuesto por las comunidades de Karikachaboquira y Bacuboquira, con el  propósito de mejorar la calidad de vida de la población Barí.</v>
          </cell>
        </row>
        <row r="24491">
          <cell r="E24491">
            <v>454999255275</v>
          </cell>
          <cell r="F24491" t="str">
            <v>Mejorar cuarenta viviendas que incluya el manejo de aguas residuales y excretas en el territorio Barí del resguardo Catalaura compuesto por las comunidades de Karikachaboquira y Bacuboquira, con el  propósito de mejorar la calidad de vida de la población Barí.</v>
          </cell>
        </row>
        <row r="24492">
          <cell r="E24492">
            <v>454999255284</v>
          </cell>
          <cell r="F24492" t="str">
            <v>Mejorar y mantener los acueductos existentes, realizando la actualización de los estudios y diseños, en las comunidades de Bacuboquira y Karikachaboquira del Resguardo Catalaura,  con el objetivo de garantizar acceso al recurso a todas las familias y mejorar la calidad de vida en especial de la población infantil.</v>
          </cell>
        </row>
        <row r="24493">
          <cell r="E24493">
            <v>454999255285</v>
          </cell>
          <cell r="F24493" t="str">
            <v>Construir saneamientos básicos que incluyan ducha, lavadero, sanitario y el manejo de aguas residuales a través de pozo séptico en el territorio Barí del resguardo Catalaura, con el  propósito de mejorar la calidad de vida de la población Barí a través de la eliminación de los focos de infección y vectores por las las aguas servidas.</v>
          </cell>
        </row>
        <row r="24494">
          <cell r="E24494">
            <v>454999255287</v>
          </cell>
          <cell r="F24494" t="str">
            <v>Diseñar e implementar el plan integral de manejo de residuos sólidos para el territorio Barí del Resguardo Catalaura, con el objetivo de garantizar un ambiente sano a todas las familias Barí.</v>
          </cell>
        </row>
        <row r="24495">
          <cell r="E24495">
            <v>454206210822</v>
          </cell>
          <cell r="F24495" t="str">
            <v>Mejorar la productividad agropecuaria a través de la adquisición de maquinaria verde para pequeños y medianos productores del municipio de Convención, N de S.</v>
          </cell>
        </row>
        <row r="24496">
          <cell r="E24496">
            <v>454206210872</v>
          </cell>
          <cell r="F24496" t="str">
            <v>Implementar y fortalecer sistemas de producción agroecológicos, que permitan la utilización de fertilizantes orgánicos para obtener alimentos sanos y saludables en el municipio de Convención, Norte de Santander.</v>
          </cell>
        </row>
        <row r="24497">
          <cell r="E24497">
            <v>454206210897</v>
          </cell>
          <cell r="F24497" t="str">
            <v>Mejorar la productividad del sector panelero a través de la construcción de una planta procesadora a partir de caña y mieles y el mejoramiento y construcción de infraestructura productiva de pequeños y medianos productores del municipio de Convención, N de S.</v>
          </cell>
        </row>
        <row r="24498">
          <cell r="E24498">
            <v>454206210932</v>
          </cell>
          <cell r="F24498" t="str">
            <v>Crear cooperativas que nos permitan la compra y venta de alimentos sanos y saludables, que garanticen una alimentación nutritiva y balanceada de los habitantes del municipio de Convención, Norte de Santander.</v>
          </cell>
        </row>
        <row r="24499">
          <cell r="E24499">
            <v>454206211077</v>
          </cell>
          <cell r="F24499" t="str">
            <v>Garantizar el acceso a líneas de crédito blandos para el fortalecimiento de la economía del sector rural y la implementación de seguros de cosecha para pequeños y medianos productores del municipio de Convención, N de S.</v>
          </cell>
        </row>
        <row r="24500">
          <cell r="E24500">
            <v>454206211178</v>
          </cell>
          <cell r="F24500" t="str">
            <v>Mejorar la competitividad del sector agropecuario, a través de la prestación del servicio de extensión rural permanente y de calidad, en los pequeños y medianos productores y asociaciones localizadas en el municipio de Convención, Norte de Santander.</v>
          </cell>
        </row>
        <row r="24501">
          <cell r="E24501">
            <v>454206211294</v>
          </cell>
          <cell r="F24501" t="str">
            <v>Fortalecer la comercialización de los productos agrícolas como caña, plátano, frutales y cultivos transitorios a través de la construcción de cuatro centros de acopio en el municipio de Convención, Norte de Santander.</v>
          </cell>
        </row>
        <row r="24502">
          <cell r="E24502">
            <v>454206212392</v>
          </cell>
          <cell r="F24502" t="str">
            <v>Implementar granjas integrales como base del sostenimiento económico familiar del municipio de Convención, N de S.</v>
          </cell>
        </row>
        <row r="24503">
          <cell r="E24503">
            <v>454206212403</v>
          </cell>
          <cell r="F24503" t="str">
            <v>Implementar el Programa Nacional de Sustitución de cultivos ilícitos - PNIS en el municipio de Convención, N de S.</v>
          </cell>
        </row>
        <row r="24504">
          <cell r="E24504">
            <v>454206212417</v>
          </cell>
          <cell r="F24504" t="str">
            <v>Mejorar la productividad y competitividad del sector agropecuario a través de la construcción de reservorios, sistemas de riego intrapredial y obras de drenaje para uso agropecuario en el municipio de Convención, N de S.</v>
          </cell>
        </row>
        <row r="24505">
          <cell r="E24505">
            <v>454206212437</v>
          </cell>
          <cell r="F24505" t="str">
            <v>Establecer una hoja de ruta para la reactivación de la comercialización  agropecuaria de pequeños y medianos productores en el municipio de Convención, N de S.</v>
          </cell>
        </row>
        <row r="24506">
          <cell r="E24506">
            <v>454206212462</v>
          </cell>
          <cell r="F24506" t="str">
            <v>Fortalecer la asociatividad de mujeres en el sector rural  del municipio de Convención, N de S., a través de la extensión rural y proyectos productivos  para especies menores, artesanías, elaboración de elementos de aseo, entre otros, que promueva la dinamización de la economía del territorio para el sostenimiento de la familia campesina.</v>
          </cell>
        </row>
        <row r="24507">
          <cell r="E24507">
            <v>454206212476</v>
          </cell>
          <cell r="F24507" t="str">
            <v>Mejorar la economía de los pequeños y medianos productores agropecuarios del municipio de Convención, N de S.,  a través de la implementación de proyectos productivos que fortalezcan el campo.</v>
          </cell>
        </row>
        <row r="24508">
          <cell r="E24508">
            <v>454206212478</v>
          </cell>
          <cell r="F24508" t="str">
            <v>Mejorar la productividad del sector agropecuario por medio de la prestación del servicio de extensión rural a pequeños y medianos productores agropecuarios del municipio de Convención, N de S.</v>
          </cell>
        </row>
        <row r="24509">
          <cell r="E24509">
            <v>454206212486</v>
          </cell>
          <cell r="F24509" t="str">
            <v>Crear un banco de semilla que promueva la producción y protección de semillas nativas en el municipio de Convención, N de S.</v>
          </cell>
        </row>
        <row r="24510">
          <cell r="E24510">
            <v>454206212507</v>
          </cell>
          <cell r="F24510" t="str">
            <v>Reactivar la economía campesina del municipio de Convención, N de S, a través de la implementación de subsidios para la compra de insumos para el sector agropecuario.</v>
          </cell>
        </row>
        <row r="24511">
          <cell r="E24511">
            <v>454206212536</v>
          </cell>
          <cell r="F24511" t="str">
            <v>Mejorar la productividad y competitividad  del sector cacaotero en el municipio de Convención, Norte de Santander y su región del Catatumbo.</v>
          </cell>
        </row>
        <row r="24512">
          <cell r="E24512">
            <v>454206212584</v>
          </cell>
          <cell r="F24512" t="str">
            <v>Mejorar la productividad y competitividad del sector cafetero en el municipio de Convención, Norte de Santander.</v>
          </cell>
        </row>
        <row r="24513">
          <cell r="E24513">
            <v>454206212596</v>
          </cell>
          <cell r="F24513" t="str">
            <v>Mejorar la productividad de pequeños y medianos productores de aguacate en el municipio de Convención, Norte de Santander.</v>
          </cell>
        </row>
        <row r="24514">
          <cell r="E24514">
            <v>454206212813</v>
          </cell>
          <cell r="F24514" t="str">
            <v>Implementar el Programa de Seguridad Social subsidiada para las familias campesinas del municipio de Convención, N de S.</v>
          </cell>
        </row>
        <row r="24515">
          <cell r="E24515">
            <v>454206212863</v>
          </cell>
          <cell r="F24515" t="str">
            <v>Desarrollar proyectos ecoturísticos en el municipio de Convención que promuevan la conservación de los recursos naturales y la generación de ingresos económicos de forma sostenible.</v>
          </cell>
        </row>
        <row r="24516">
          <cell r="E24516">
            <v>454245189845</v>
          </cell>
          <cell r="F24516" t="str">
            <v>Fortalecer los modelos asociativos generando mayor capacidad de gestión en los productores del municipio del Carmen</v>
          </cell>
        </row>
        <row r="24517">
          <cell r="E24517">
            <v>454245189996</v>
          </cell>
          <cell r="F24517" t="str">
            <v>Fortalecer el sector cacaotero y cafetero del municipio del Carmen a través de la implementación de proyectos productivos tecnológicos, para mejor la calidad de vida los productores.</v>
          </cell>
        </row>
        <row r="24518">
          <cell r="E24518">
            <v>454245190018</v>
          </cell>
          <cell r="F24518" t="str">
            <v>Establecer alianzas estratégicas comerciales para la comercialización de productos agropecuarios del municipio del Carmen</v>
          </cell>
        </row>
        <row r="24519">
          <cell r="E24519">
            <v>454245190047</v>
          </cell>
          <cell r="F24519" t="str">
            <v>Fortalecer el sector ganadero del municipio del Carmen a través de capital semilla</v>
          </cell>
        </row>
        <row r="24520">
          <cell r="E24520">
            <v>454245190112</v>
          </cell>
          <cell r="F24520" t="str">
            <v>Implementar la producción de abonos orgánicos y sistemas de producción limpia para el mejoramiento de la producción agrícola del municipio del Carmen</v>
          </cell>
        </row>
        <row r="24521">
          <cell r="E24521">
            <v>454245190445</v>
          </cell>
          <cell r="F24521" t="str">
            <v>Reactivar la producción agropecuaria a través del acceso créditos e incentivos y seguros para la producción agropecuaria.</v>
          </cell>
        </row>
        <row r="24522">
          <cell r="E24522">
            <v>454245190642</v>
          </cell>
          <cell r="F24522" t="str">
            <v>Garantizar el cumplimiento de los programas de sustitución de cultivos de uso ilícito y la continuidad de los mismos para una economía sostenible en el municipio del Carmen.</v>
          </cell>
        </row>
        <row r="24523">
          <cell r="E24523">
            <v>454245190669</v>
          </cell>
          <cell r="F24523" t="str">
            <v>Contribuir al mejoramiento de la producción agrícola a través de la adquisición de maquinaria verde y herramientas para transformar las condiciones agroecológicas del suelo en el municipio de El Carmen.</v>
          </cell>
        </row>
        <row r="24524">
          <cell r="E24524">
            <v>454245190727</v>
          </cell>
          <cell r="F24524" t="str">
            <v>Mejorar la producción agrícola y pecuaria a través del servicio de asistencia técnica integral en el municipio de El Carmen.</v>
          </cell>
        </row>
        <row r="24525">
          <cell r="E24525">
            <v>454245190757</v>
          </cell>
          <cell r="F24525" t="str">
            <v xml:space="preserve">Organizar la producción a través de las asociaciones incentivando los mercados locales para garantizar su comercialización a un precio justo para vendedores y consumidores del municipio de El Carmen Norte de Santander.    </v>
          </cell>
        </row>
        <row r="24526">
          <cell r="E24526">
            <v>454245190776</v>
          </cell>
          <cell r="F24526" t="str">
            <v xml:space="preserve">Implementar y acompañar proyectos agropecuarios para autoconsumo en los núcleos familiares de todas las veredas del municipio de El Carmen. </v>
          </cell>
        </row>
        <row r="24527">
          <cell r="E24527">
            <v>454245191264</v>
          </cell>
          <cell r="F24527" t="str">
            <v>Fortalecer los procesos de comercialización de la producción agrícola a través de la construcción de centros de acopio en el municipio de El Carmen.</v>
          </cell>
        </row>
        <row r="24528">
          <cell r="E24528">
            <v>454245191345</v>
          </cell>
          <cell r="F24528" t="str">
            <v>Establecer estrategias y medidas de control a los productos agropecuarios que ingresan de forma ilegal al municipio de El Carmen.</v>
          </cell>
        </row>
        <row r="24529">
          <cell r="E24529">
            <v>454245191377</v>
          </cell>
          <cell r="F24529" t="str">
            <v>Fortalecer la competitividad y el desarrollo agrícola, mediante la creación de empresas agroindustriales, garantizando un valor agregado a los productos y generando nuevas fuentes de empleo en el territorio.</v>
          </cell>
        </row>
        <row r="24530">
          <cell r="E24530">
            <v>454245191413</v>
          </cell>
          <cell r="F24530" t="str">
            <v>Vigilar y controlar los costos y la calidad de los insumos químicos que utilizan las familias campesinas en el municipio de El Carmen, en la producción agropecuaria a través del trabajo articulado entre gremios productivos, asociaciones de productores y el ministerio de agricultura.</v>
          </cell>
        </row>
        <row r="24531">
          <cell r="E24531">
            <v>454245191450</v>
          </cell>
          <cell r="F24531" t="str">
            <v>Implementar proyectos e innovación tecnológica para el establecimiento del cultivo de caña panelera en el municipio de El Carmen.</v>
          </cell>
        </row>
        <row r="24532">
          <cell r="E24532">
            <v>454245191466</v>
          </cell>
          <cell r="F24532" t="str">
            <v>Promover el emprendimiento de actividades turísticas, a través de programas que promuevan la identidad cultural del municipio de El Carmen.</v>
          </cell>
        </row>
        <row r="24533">
          <cell r="E24533">
            <v>454245191492</v>
          </cell>
          <cell r="F24533" t="str">
            <v>Implementar la utilización de semillas nativas en la producción Agrícola y forestal, mejorando las condiciones socioeconómicas de los productores rurales del Municipio de El Carmen</v>
          </cell>
        </row>
        <row r="24534">
          <cell r="E24534">
            <v>454245191569</v>
          </cell>
          <cell r="F24534" t="str">
            <v>Fortalecer la producción agropecuaria a través de la implementación de proyectos productivos en el municipio de El Carmen.</v>
          </cell>
        </row>
        <row r="24535">
          <cell r="E24535">
            <v>454245191574</v>
          </cell>
          <cell r="F24535" t="str">
            <v>Mejorar la productividad agrícola y pecuaria del municipio de El Carmen a través del desarrollo de proyectos productivos en el proceso de siembra, cosecha y poscosecha.</v>
          </cell>
        </row>
        <row r="24536">
          <cell r="E24536">
            <v>454245191623</v>
          </cell>
          <cell r="F24536" t="str">
            <v>Construir infraestructura de concentración ganadera certificada para el acopio, pesaje, comercialización y embarque del ganado bovino para el centro poblado de Guamalito del municipio de El Carmen, Norte de Santander.</v>
          </cell>
        </row>
        <row r="24537">
          <cell r="E24537">
            <v>454245191729</v>
          </cell>
          <cell r="F24537" t="str">
            <v>Implementar proyectos de pagos por servicios ambientales de conformidad con decreto ley 870 del 2017 en predios ubicados en las figuras de ley segunda zonas tipo A y Parques Nacionales y áreas estratégicas.</v>
          </cell>
        </row>
        <row r="24538">
          <cell r="E24538">
            <v>454250199328</v>
          </cell>
          <cell r="F24538" t="str">
            <v>Crear un banco de maquinaria verde para las asociaciones de productores campesinos del municipio de El Tarra, N de S., que mejore la actividad agropecuaria.</v>
          </cell>
        </row>
        <row r="24539">
          <cell r="E24539">
            <v>454250199362</v>
          </cell>
          <cell r="F24539" t="str">
            <v>Mejorar el acceso a las líneas de crédito agropecuario y seguros de cosecha para pequeños y medianos productores del municipio de El Tarra, N de S., para el fomento del sector agropecuario, que contribuyan al mejoramiento de la productividad y al sostenimiento económico de la población rural.</v>
          </cell>
        </row>
        <row r="24540">
          <cell r="E24540">
            <v>454250199382</v>
          </cell>
          <cell r="F24540" t="str">
            <v>Mejorar la productividad y competitividad del sector agropecuario, a través de la prestación del servicio de extensión rural agropecuaria, generando habilidades y capacidades en los pequeños y medianos productores y asociaciones asentadas en el municipio de El Tarra, Norte de Santander.</v>
          </cell>
        </row>
        <row r="24541">
          <cell r="E24541">
            <v>454250199408</v>
          </cell>
          <cell r="F24541" t="str">
            <v>Fortalecer la asociatividad de mujeres y población de mujeres víctimas en el sector rural  del municipio El Tarra, N de S., a través de la formación y capacitación en líneas productivas y especies menores, promoviendo la dinamización de la economía del territorio para el sostenimiento de la familia campesina.</v>
          </cell>
        </row>
        <row r="24542">
          <cell r="E24542">
            <v>454250199492</v>
          </cell>
          <cell r="F24542" t="str">
            <v>Garantizar los canales de comercialización y la reactivación de cadena productivas dentro de una hoja de ruta que le aporte valor agregado a los productos agropecuarios del municipio de El Tarra, N de S.</v>
          </cell>
        </row>
        <row r="24543">
          <cell r="E24543">
            <v>454250199521</v>
          </cell>
          <cell r="F24543" t="str">
            <v>Establecer un banco de semillas autóctonas con su respectiva certificación fitosanitaria, manteniendo la calidad de las semillas nativas, con cero enfermedades que aseguren una producción de alimentos sanos y saludables a las familias campesinas del municipio de El Tarra norte de Santander.</v>
          </cell>
        </row>
        <row r="24544">
          <cell r="E24544">
            <v>454250199598</v>
          </cell>
          <cell r="F24544" t="str">
            <v>Contruir centros de acopio localizados en tres zonas estratégicas (casco urbano de El Tarra, Corregimiento de Filo Gringo, Centro Poblado El Paso) por línea agrícola asociativa ( café, cacao, caña, cultivos de ciclo corto y cultivos innovadores como sacha inchi y pimienta) y línea pecuaria asociativa (bovinos y especies menores) en el municipio de El Tarra, N de S.</v>
          </cell>
        </row>
        <row r="24545">
          <cell r="E24545">
            <v>454250200242</v>
          </cell>
          <cell r="F24545" t="str">
            <v>Implementar el Programa Nacional de Sustitución de cultivos ilícitos - PNIS en el municipio de El Tarra, N de S.</v>
          </cell>
        </row>
        <row r="24546">
          <cell r="E24546">
            <v>454250200521</v>
          </cell>
          <cell r="F24546" t="str">
            <v>Implementar sistemas agroforestales con especies maderables nativas de la región del municipio de El Tarra, N de S.</v>
          </cell>
        </row>
        <row r="24547">
          <cell r="E24547">
            <v>454250200572</v>
          </cell>
          <cell r="F24547" t="str">
            <v>Construir infraestructura y dotar de los elementos necesarios un Hogar Juvenil Campesino en el casco urbano que beneficie la población estudiantil de las zonas más alejadas del Municipio El Tarra, Norte de Santander.</v>
          </cell>
        </row>
        <row r="24548">
          <cell r="E24548">
            <v>454250200617</v>
          </cell>
          <cell r="F24548" t="str">
            <v>Implementar el Programa Nacional de pago por servicios ambientales que permita a los campesinos y campesinas del municipio de El Tarra realizar acciones de preservación y restauración en áreas y ecosistemas estratégicos</v>
          </cell>
        </row>
        <row r="24549">
          <cell r="E24549">
            <v>454250200621</v>
          </cell>
          <cell r="F24549" t="str">
            <v>Construcción de sistemas de riego, reservorios y obras de drenaje en predios de los pequeños y medianos productores del municipio de El Tarra, N de S.</v>
          </cell>
        </row>
        <row r="24550">
          <cell r="E24550">
            <v>454250200779</v>
          </cell>
          <cell r="F24550" t="str">
            <v>Crear un banco de semilla que promueva la producción y protección de semilla criolla y nativa en el municipio de El Tarra, N de S.</v>
          </cell>
        </row>
        <row r="24551">
          <cell r="E24551">
            <v>454250200834</v>
          </cell>
          <cell r="F24551" t="str">
            <v>Mejorar la productividad de la ganadería bovina en predios de pequeños y medianos productores en el municipio de El Tarra, N de S.</v>
          </cell>
        </row>
        <row r="24552">
          <cell r="E24552">
            <v>454250201090</v>
          </cell>
          <cell r="F24552" t="str">
            <v>Mejorar la productividad y competitividad del sector cacaotero del municipio de El Tarra, N de S.</v>
          </cell>
        </row>
        <row r="24553">
          <cell r="E24553">
            <v>454250201152</v>
          </cell>
          <cell r="F24553" t="str">
            <v>Mejorar la productividad y competitividad de la cría de especies menores (aves, cerdos, peces, caprinos, ovinos)en el municipio de El Tarra, N de S.</v>
          </cell>
        </row>
        <row r="24554">
          <cell r="E24554">
            <v>454250201211</v>
          </cell>
          <cell r="F24554" t="str">
            <v>Implementar el Programa de Seguridad Social subsidiada para las familias campesinas del municipio de El Tarra, N de S.</v>
          </cell>
        </row>
        <row r="24555">
          <cell r="E24555">
            <v>454250201374</v>
          </cell>
          <cell r="F24555" t="str">
            <v>Mejorar la productividad del cultivo de café de los pequeños y medianos productores del municipio de El Tarra, N de S.</v>
          </cell>
        </row>
        <row r="24556">
          <cell r="E24556">
            <v>454250201397</v>
          </cell>
          <cell r="F24556" t="str">
            <v>Construir una planta de elaboración de alimento concentrado para ganado bovino en el municipio de El Tarra, N de S.</v>
          </cell>
        </row>
        <row r="24557">
          <cell r="E24557">
            <v>454250201559</v>
          </cell>
          <cell r="F24557" t="str">
            <v>Mejorar la agroindustria del procesamiento de caña de azúcar para la elaboración de panela en el municipio de El Tarra, N de S.</v>
          </cell>
        </row>
        <row r="24558">
          <cell r="E24558">
            <v>454344210671</v>
          </cell>
          <cell r="F24558" t="str">
            <v xml:space="preserve"> Fortalecer la capacidad productiva del sector agrícola a través de la realización de análisis de suelos en el municipio de Hacarí Norte de Santander.</v>
          </cell>
        </row>
        <row r="24559">
          <cell r="E24559">
            <v>454344210830</v>
          </cell>
          <cell r="F24559" t="str">
            <v>Crear proyectos agrícolas y pecuarios para mejorar la alimentación y generar ingresos complementarios de las familias del municipio de Hacarí Norte de Santander</v>
          </cell>
        </row>
        <row r="24560">
          <cell r="E24560">
            <v>454344210852</v>
          </cell>
          <cell r="F24560" t="str">
            <v>Garantizar la prestación del servicio de extensión agropecuaria de forma permanente, integral y oportuna en el municipio de Hacarí Norte de Santander.</v>
          </cell>
        </row>
        <row r="24561">
          <cell r="E24561">
            <v>454344210940</v>
          </cell>
          <cell r="F24561" t="str">
            <v>fortalecer los procesos de comercialización a través del establecimiento de alianzas comerciales en el municipio de Hacarí Norte de Santander.</v>
          </cell>
        </row>
        <row r="24562">
          <cell r="E24562">
            <v>454344211012</v>
          </cell>
          <cell r="F24562" t="str">
            <v>Reducir la intermediación en los procesos de comercialización a través de la construcción y adecuación de centros de acopio en el municipio de Hacarí Norte de Santander.</v>
          </cell>
        </row>
        <row r="24563">
          <cell r="E24563">
            <v>454344211116</v>
          </cell>
          <cell r="F24563" t="str">
            <v>Fortalecer la inversión y la productividad del sector agropecuario a través de incentivos crediticios en el municipio de Hacarí Norte de Santander.</v>
          </cell>
        </row>
        <row r="24564">
          <cell r="E24564">
            <v>454344211199</v>
          </cell>
          <cell r="F24564" t="str">
            <v xml:space="preserve">Diversificar la producción agropecuaria en el municipio de Hacarí través de la implementación de proyectos productivos integrales que mejoren la calidad de vida del productor campesino y sus familias </v>
          </cell>
        </row>
        <row r="24565">
          <cell r="E24565">
            <v>454344211284</v>
          </cell>
          <cell r="F24565" t="str">
            <v>Fortalecer y promover los procesos asociativos para mejorar las condiciones productivas de las asociaciones,  cooperativas, organizaciones solidarias, asociaciones de mujeres y de  víctimas  del municipio de Hacarí Norte de Santander</v>
          </cell>
        </row>
        <row r="24566">
          <cell r="E24566">
            <v>454344211347</v>
          </cell>
          <cell r="F24566" t="str">
            <v>Contribuir al mejoramiento de los ingresos del pequeño y mediano productor campesino del municipio de Hacarí, a través del fortalecimiento del sector agroindustrial.</v>
          </cell>
        </row>
        <row r="24567">
          <cell r="E24567">
            <v>454344211373</v>
          </cell>
          <cell r="F24567" t="str">
            <v>Crear y promover un banco de semillas nativas, que salvaguarde los cultivos propios de la región.</v>
          </cell>
        </row>
        <row r="24568">
          <cell r="E24568">
            <v>454344211406</v>
          </cell>
          <cell r="F24568" t="str">
            <v xml:space="preserve">Contribuir a la generación de ingresos de la mujer rural del municipio de Hacarí a través de la implementación de proyectos productivos. </v>
          </cell>
        </row>
        <row r="24569">
          <cell r="E24569">
            <v>454344212406</v>
          </cell>
          <cell r="F24569" t="str">
            <v>Fortalecer la producción bovina a través del mejoramiento genético y pasturas, del municipio de Hacarí Norte de Santander</v>
          </cell>
        </row>
        <row r="24570">
          <cell r="E24570">
            <v>454344212537</v>
          </cell>
          <cell r="F24570" t="str">
            <v>Mejorar la productividad y competitividad del sector cacaotero del municipio de Hacarí contribuyendo al incremento de los ingresos del pequeño y mediano productor campesino.</v>
          </cell>
        </row>
        <row r="24571">
          <cell r="E24571">
            <v>454670189934</v>
          </cell>
          <cell r="F24571" t="str">
            <v>Prestar el servicio de extensión rural agropecuaria integral a asociaciones de productores, juntas de acción comunal, pequeños y medianos productores del municipio de San Calixto, N de S.</v>
          </cell>
        </row>
        <row r="24572">
          <cell r="E24572">
            <v>454670190033</v>
          </cell>
          <cell r="F24572" t="str">
            <v>Fortalecer el sector agropecuario en la formulación y ejecución de proyectos productivos que incluyan implementación, sostenimiento y comercialización del sector agropecuario, teniendo en cuenta la sostenibilidad ambiental del sector productivo, dinamizando la economía del municipio de San Calixto, N de S.</v>
          </cell>
        </row>
        <row r="24573">
          <cell r="E24573">
            <v>454670190333</v>
          </cell>
          <cell r="F24573" t="str">
            <v>Crear canales de comercialización para productos agropecuarios a través de la construcción de centros de acopio y fortalecimiento de la asociatividad en el municipio de San Calixto, N de S.</v>
          </cell>
        </row>
        <row r="24574">
          <cell r="E24574">
            <v>454670190651</v>
          </cell>
          <cell r="F24574" t="str">
            <v>Mejorar la asociatividad de la mujer rural a través de la formación agropecuaria y capital semilla para la implementación de proyectos productivos que garanticen una economía estable para el sostenimiento de la familia campesina del municipio de San Calixto, Norte de Santander.</v>
          </cell>
        </row>
        <row r="24575">
          <cell r="E24575">
            <v>454670190680</v>
          </cell>
          <cell r="F24575" t="str">
            <v>Fortalecer la economía campesina a través de la implementación de prácticas de transformación y comercialización de productos agropecuarios en el municipio de San Calixto, N de S.</v>
          </cell>
        </row>
        <row r="24576">
          <cell r="E24576">
            <v>454670190723</v>
          </cell>
          <cell r="F24576" t="str">
            <v>Crear proyectos productivos a corto plazo para asociaciones de productores, asegurando el consumo de alimentos diarios y generar ingresos económicos que permitan mejorar las condiciones de vida, en el municipio de San Calixto, Norte de Santander.</v>
          </cell>
        </row>
        <row r="24577">
          <cell r="E24577">
            <v>454670190756</v>
          </cell>
          <cell r="F24577" t="str">
            <v>Revisar los acuerdos comerciales internacionales, para que se controle la entrada masiva de productos que perjudique la producción agropecuaria nacional y no se afecte la competitividad en el comercio local.</v>
          </cell>
        </row>
        <row r="24578">
          <cell r="E24578">
            <v>454670191271</v>
          </cell>
          <cell r="F24578" t="str">
            <v>Implementar soluciones tecnológicas a través de subsidios que faciliten la mecanización de la actividad agropecuaria con la adquisición de maquinaria y equipos para el sector, a través de asociaciones y/o cooperativas que beneficien a los pequeños y medianos productores agropecuarios del municipio de San Calixto, N de S.</v>
          </cell>
        </row>
        <row r="24579">
          <cell r="E24579">
            <v>454670191281</v>
          </cell>
          <cell r="F24579" t="str">
            <v>Implementar el programa PNIS para el municipio de San Calixto, N de S.</v>
          </cell>
        </row>
        <row r="24580">
          <cell r="E24580">
            <v>454670191293</v>
          </cell>
          <cell r="F24580" t="str">
            <v>Crear bancos de semilla que promueva la producción y protección de semilla criolla y nativa en el municipio de San Calixto, N de S.</v>
          </cell>
        </row>
        <row r="24581">
          <cell r="E24581">
            <v>454670191309</v>
          </cell>
          <cell r="F24581" t="str">
            <v xml:space="preserve">Fortalecer las asociaciones de productores agropecuarios y juntas de acción comunal para la formulación y ejecución de proyectos productivos en el municipio de San Calixto, N de S. </v>
          </cell>
        </row>
        <row r="24582">
          <cell r="E24582">
            <v>454670191315</v>
          </cell>
          <cell r="F24582" t="str">
            <v>Implementar políticas de crédito y seguros de cosecha favorables para el fomento y desarrollo agropecuario de los pequeños y medianos productores del municipio de San Calixto, que contribuyan al mejoramiento de la productividad y al sostenimiento económico de la población rural.</v>
          </cell>
        </row>
        <row r="24583">
          <cell r="E24583">
            <v>454670191348</v>
          </cell>
          <cell r="F24583" t="str">
            <v>Crear subsidios para la adquisición de insumos agropecuarios que mejoren la productividad y aumenten la rentabilidad del campo, en el municipio de San Calixto, N de S.</v>
          </cell>
        </row>
        <row r="24584">
          <cell r="E24584">
            <v>454670191356</v>
          </cell>
          <cell r="F24584" t="str">
            <v>Establecer políticas de refinanciación para los créditos agropecuarios adquiridos por los pequeños productores del municipio de San Calixto, N de S.</v>
          </cell>
        </row>
        <row r="24585">
          <cell r="E24585">
            <v>454670191416</v>
          </cell>
          <cell r="F24585" t="str">
            <v>Mejorar la productividad y competitividad del sector cacaotero del municipio de San Calixto, N de S.</v>
          </cell>
        </row>
        <row r="24586">
          <cell r="E24586">
            <v>454670191448</v>
          </cell>
          <cell r="F24586" t="str">
            <v>Mejorar la productividad del sector cafetero del municipio de San Calixto, N de S.</v>
          </cell>
        </row>
        <row r="24587">
          <cell r="E24587">
            <v>454670191459</v>
          </cell>
          <cell r="F24587" t="str">
            <v>Mejorar la productividad del sector hortícola del municipio de San Calixto, N de S, a través de la construcción de infraestructura productiva.</v>
          </cell>
        </row>
        <row r="24588">
          <cell r="E24588">
            <v>454670191464</v>
          </cell>
          <cell r="F24588" t="str">
            <v>Mejorar la productividad de la explotación de ganadería bovina en el municipio de San Calixto, N de S.</v>
          </cell>
        </row>
        <row r="24589">
          <cell r="E24589">
            <v>454670191472</v>
          </cell>
          <cell r="F24589" t="str">
            <v>Implementar estrategias de generación de ingresos económicos a través del ecoturismo comunitario en el municipio de San Calixto, N de S.</v>
          </cell>
        </row>
        <row r="24590">
          <cell r="E24590">
            <v>454670191477</v>
          </cell>
          <cell r="F24590" t="str">
            <v>Mejorar la infraestructura de la planta de beneficio de ganado bovino y porcino en el municipio de San Calixto, N de S.</v>
          </cell>
        </row>
        <row r="24591">
          <cell r="E24591">
            <v>454720199179</v>
          </cell>
          <cell r="F24591" t="str">
            <v xml:space="preserve">Fortalecer el sector cacaotero del municipio de Sardinata, a través del equipamiento de transformación del grano de cacao, la implementación de tecnología, asistencia técnica integral y los canales de comercialización. </v>
          </cell>
        </row>
        <row r="24592">
          <cell r="E24592">
            <v>454720199195</v>
          </cell>
          <cell r="F24592" t="str">
            <v>Fortalecer el equipamiento de transformación del grano de café, a traves de la implementación de tecnología en el municipio de Sardinata, Norte de Santander.</v>
          </cell>
        </row>
        <row r="24593">
          <cell r="E24593">
            <v>454720199210</v>
          </cell>
          <cell r="F24593" t="str">
            <v xml:space="preserve">Fortalecer el equipamiento de transformación y beneficio de la caña panelera a traves de la implementación de tecnología en el municipio de Sardinata, Norte de Santander.  </v>
          </cell>
        </row>
        <row r="24594">
          <cell r="E24594">
            <v>454720199254</v>
          </cell>
          <cell r="F24594" t="str">
            <v>Mejorar economía de la mujer rural y población víctima del municipio de Sardinata, a través del acceso a capital semilla y fortalecimiento del sector microempresarial.</v>
          </cell>
        </row>
        <row r="24595">
          <cell r="E24595">
            <v>454720199265</v>
          </cell>
          <cell r="F24595" t="str">
            <v>Garantizar el acceso a líneas de crédito y subsidios para generar el fortalecimiento de la economia del sector rural del municipio de Sardinata.</v>
          </cell>
        </row>
        <row r="24596">
          <cell r="E24596">
            <v>454720199508</v>
          </cell>
          <cell r="F24596" t="str">
            <v>Determinar y desarrollar proyectos ecoturisticos en el municipio de Sardinata, para promover la conservación de los recursos naturales y la generación de ingresos Económicos de forma sostenible.</v>
          </cell>
        </row>
        <row r="24597">
          <cell r="E24597">
            <v>454720199565</v>
          </cell>
          <cell r="F24597" t="str">
            <v>Garantizar de forma permanente el servicio de Extensión Agropecuaria a los productores del municipio de Sardinata.</v>
          </cell>
        </row>
        <row r="24598">
          <cell r="E24598">
            <v>454720199630</v>
          </cell>
          <cell r="F24598" t="str">
            <v>Mejorar los ingresos económicos a través de la construcción, mejoramiento y  habilitamiento de mercados campesinos comunitarios en el municipio de Sardinata, Norte de Santander.</v>
          </cell>
        </row>
        <row r="24599">
          <cell r="E24599">
            <v>454720200129</v>
          </cell>
          <cell r="F24599" t="str">
            <v>Fortalecer los procesos de comercialización de los productos agrícolas y pecuarios a través de la construcción de centros de acopio en el municipio de Sardinata, Norte de Santander.</v>
          </cell>
        </row>
        <row r="24600">
          <cell r="E24600">
            <v>454720200130</v>
          </cell>
          <cell r="F24600" t="str">
            <v>Construir e implementar viveros con material vegetal nativo en el Municipio de Sardinata, Norte de Santander.</v>
          </cell>
        </row>
        <row r="24601">
          <cell r="E24601">
            <v>454720200131</v>
          </cell>
          <cell r="F24601" t="str">
            <v>Promover la cadena productiva del sector maderero a través de la  conformación de  bancos de maquinaría en el municipio de Sardinata, Norte de Santander.</v>
          </cell>
        </row>
        <row r="24602">
          <cell r="E24602">
            <v>454720200132</v>
          </cell>
          <cell r="F24602" t="str">
            <v>Mejorar las condiciones físico quimicas del suelo, mediante la capacitación en toma de muestras y subsidios para el análisis de suelos en el Municipio de Sardinata, Norte de Santander.</v>
          </cell>
        </row>
        <row r="24603">
          <cell r="E24603">
            <v>454720200133</v>
          </cell>
          <cell r="F24603" t="str">
            <v>Garantizar espacios de participación entre la institucionalidad y el pequeño y mediano productor agrícola a través de la ferias empresariales en el municipio de Sardinata, Norte de Santander.</v>
          </cell>
        </row>
        <row r="24604">
          <cell r="E24604">
            <v>454720201149</v>
          </cell>
          <cell r="F24604" t="str">
            <v>Diversificar la producción agrícola a través de financiamiento de proyectos gran impacto en el municipio de Sardinata, Norte de Santander.</v>
          </cell>
        </row>
        <row r="24605">
          <cell r="E24605">
            <v>454720201168</v>
          </cell>
          <cell r="F24605" t="str">
            <v>Fortalecer, reactivar e implementar la producción de especies menores a través del establecimiento de proyectos productivos en el municipio de Sardinata, Norte de Santander.</v>
          </cell>
        </row>
        <row r="24606">
          <cell r="E24606">
            <v>454720201175</v>
          </cell>
          <cell r="F24606" t="str">
            <v>Establecer cultivos alternativos promisorios para la diversificación, innovación agroindustrial y generación de ingresos, para el pequeño productor del municipio de Sardinata, Norte de Santander.</v>
          </cell>
        </row>
        <row r="24607">
          <cell r="E24607">
            <v>454720201185</v>
          </cell>
          <cell r="F24607" t="str">
            <v>Fortalecer el sector ganadero del municipio de Sardinata, Norte de Santander, para mejorar los ingresos económicos de los productores campesinos.</v>
          </cell>
        </row>
        <row r="24608">
          <cell r="E24608">
            <v>454720201191</v>
          </cell>
          <cell r="F24608" t="str">
            <v>Crear y fortalecer el sector microempresarial  de el municipio de Sardinata, Norte de Santander, para mejorar los ingresos económicos de los productores campesinos.</v>
          </cell>
        </row>
        <row r="24609">
          <cell r="E24609">
            <v>454720201195</v>
          </cell>
          <cell r="F24609" t="str">
            <v xml:space="preserve"> Promover y garantizar la venta de los productos agropecurios a través de canales de comercialización en el municipio de Sardinata, Norte de Santander.               </v>
          </cell>
        </row>
        <row r="24610">
          <cell r="E24610">
            <v>454720201202</v>
          </cell>
          <cell r="F24610" t="str">
            <v xml:space="preserve"> Fortalecer el banco de proyectos del municipio de Sardinata, Norte de Santander, facilitando el acceso al financiamiento de los proyectos productivos.</v>
          </cell>
        </row>
        <row r="24611">
          <cell r="E24611">
            <v>454720201212</v>
          </cell>
          <cell r="F24611" t="str">
            <v>Establecer sistema de riego intrapredial para uso agropecuario en el municipio de Sardinata, Norte de Santander.</v>
          </cell>
        </row>
        <row r="24612">
          <cell r="E24612">
            <v>454720201220</v>
          </cell>
          <cell r="F24612" t="str">
            <v xml:space="preserve">Incentivar la producción agropecuaria mas limpia, mediante la implementación de plantas productoras de abonos orgánicos en el municipio de Sardinata, Norte de Santander.  </v>
          </cell>
        </row>
        <row r="24613">
          <cell r="E24613">
            <v>454720201227</v>
          </cell>
          <cell r="F24613" t="str">
            <v>Crear y fomentar una bolsa de empleo a través del empleo demano de obra local en el municipio de Sardinata, Norte de Santander.</v>
          </cell>
        </row>
        <row r="24614">
          <cell r="E24614">
            <v>454720201237</v>
          </cell>
          <cell r="F24614" t="str">
            <v>Construir e implementar viveros con material vegetal en el Municipio de Sardinata, Norte de Santander.</v>
          </cell>
        </row>
        <row r="24615">
          <cell r="E24615">
            <v>454720201273</v>
          </cell>
          <cell r="F24615" t="str">
            <v>Promocionar el fortalecimiento de la asociatividad en el municipio de Sardinata, Norte de Santander.</v>
          </cell>
        </row>
        <row r="24616">
          <cell r="E24616">
            <v>454720201311</v>
          </cell>
          <cell r="F24616" t="str">
            <v xml:space="preserve">Establecer y reglamentar el pago por servicios ambientales en el municipio de Sardinata como mecanismo de recuperación y protección de las áreas estratégicas y su biodiversidad. </v>
          </cell>
        </row>
        <row r="24617">
          <cell r="E24617">
            <v>454720201480</v>
          </cell>
          <cell r="F24617" t="str">
            <v>Gestionar desde el nivel municipal la modificación delal sistema general de regalías que implique una mayor fuente de ingresos a la entidad territorial y estimule a la legalidad del sector.</v>
          </cell>
        </row>
        <row r="24618">
          <cell r="E24618">
            <v>454720201522</v>
          </cell>
          <cell r="F24618" t="str">
            <v>Gestionar el acceso a la bolsa de regalias al municipio de Sardinata, Norte de Santander</v>
          </cell>
        </row>
        <row r="24619">
          <cell r="E24619">
            <v>454720202051</v>
          </cell>
          <cell r="F24619" t="str">
            <v>IMPLEMENTACIÓN DE PROYECTOS FORESTALES</v>
          </cell>
        </row>
        <row r="24620">
          <cell r="E24620">
            <v>454800219883</v>
          </cell>
          <cell r="F24620" t="str">
            <v>Crear una dependencia de asistencia técnica integral con personal capacitado en el municipio de Teorama, Norte de Santander; que nos permita mejorar la productividad y la calidad de los productos para un mejor bienestar alimentario.</v>
          </cell>
        </row>
        <row r="24621">
          <cell r="E24621">
            <v>454800219990</v>
          </cell>
          <cell r="F24621" t="str">
            <v>Mejorar el acceso a las líneas de crédito para el sector agropecuario y seguros de cosecha para pequeños y medianos productores del municipio de Teorama, N de S.</v>
          </cell>
        </row>
        <row r="24622">
          <cell r="E24622">
            <v>454800220112</v>
          </cell>
          <cell r="F24622" t="str">
            <v>Fortalecer la asociatividad y la economía de la mujer rural en el municipio de Teorama, N de S., a través de la formación e inversión en sus líneas productivas, promoviendo la dinamización de la economía del territorio para el sostenimiento de la familia campesina.</v>
          </cell>
        </row>
        <row r="24623">
          <cell r="E24623">
            <v>454800220154</v>
          </cell>
          <cell r="F24623" t="str">
            <v xml:space="preserve">Mejorar la productividad del sector agropecuario por medio de la adquisición de maquinaria agrícola  para los pequeños y medianos productores del municipio de Teorama, N de S. </v>
          </cell>
        </row>
        <row r="24624">
          <cell r="E24624">
            <v>454800220218</v>
          </cell>
          <cell r="F24624" t="str">
            <v>Mejorar la competitividad del sector agropecuario, a través de la prestación del servicio de extensión rural agropecuaria a los pequeños y medianos productores y asociaciones presentes en el municipio de Teorama, Norte de Santander.</v>
          </cell>
        </row>
        <row r="24625">
          <cell r="E24625">
            <v>454800220249</v>
          </cell>
          <cell r="F24625" t="str">
            <v>Promover la producción y protección de semillas nativas, que garantice la sostenibilidad productiva y ambiental en el municipio de Teorama, N de S.</v>
          </cell>
        </row>
        <row r="24626">
          <cell r="E24626">
            <v>454800220320</v>
          </cell>
          <cell r="F24626" t="str">
            <v>Revisar y adecuar las políticas nacionales que se ofrecen para el sector agropecuario que sean acordes con las necesidades del territorio del municipio de Teorama, N de S.</v>
          </cell>
        </row>
        <row r="24627">
          <cell r="E24627">
            <v>454800220412</v>
          </cell>
          <cell r="F24627" t="str">
            <v>Mejorar la productividad del sector agropecuario con la construcción e implementación de sistemas de riego y reservorios en predios de pequeños y medianos productores agropecuarios del Municipio de Teorama, N de S.</v>
          </cell>
        </row>
        <row r="24628">
          <cell r="E24628">
            <v>454800222718</v>
          </cell>
          <cell r="F24628" t="str">
            <v>Mejorar la economía del sector rural a través de la implementación de proyectos productivos, que brinden mayores capacidades a los pequeños y medianos productores agropecuarios del municipio de Teorama, N de S.</v>
          </cell>
        </row>
        <row r="24629">
          <cell r="E24629">
            <v>454800222800</v>
          </cell>
          <cell r="F24629" t="str">
            <v>Implementar y fortalecer sistemas de producción agroecológica que permitan la utilización de fertilizantes orgánicos para obtener alimentos sanos y saludables que contribuyan a la nutrición de la comunidad del municipio de Teorama, Norte de Santander.</v>
          </cell>
        </row>
        <row r="24630">
          <cell r="E24630">
            <v>454800222814</v>
          </cell>
          <cell r="F24630" t="str">
            <v>Revisar los acuerdos comerciales internacionales, de tal manera que se haga un mayor control de la entrada de productos agropecuarios al país, que perjudican la producción agropecuaria nacional y no se afecte la competitividad en el comercio local, en el municipio de Teorama, N de S.</v>
          </cell>
        </row>
        <row r="24631">
          <cell r="E24631">
            <v>454800222847</v>
          </cell>
          <cell r="F24631" t="str">
            <v>Implementar un programa de seguridad social que beneficie la familia rural en el municipio de Teorama, N de S.</v>
          </cell>
        </row>
        <row r="24632">
          <cell r="E24632">
            <v>454800222943</v>
          </cell>
          <cell r="F24632" t="str">
            <v>Establecer estrategias para la reactivación económica y producción agropecuaria, fortaleciendo los encadenamientos productivos, en el municipio de Teorama, N de S.</v>
          </cell>
        </row>
        <row r="24633">
          <cell r="E24633">
            <v>454800222964</v>
          </cell>
          <cell r="F24633" t="str">
            <v>Mejorar la productividad del sector cacaotero del municipio de Teorama, N de S.</v>
          </cell>
        </row>
        <row r="24634">
          <cell r="E24634">
            <v>454800222999</v>
          </cell>
          <cell r="F24634" t="str">
            <v>Mejorar la productividad y competitividad del sector de ganadería de doble propósito en el municipio de Teorama, Norte de Santander.</v>
          </cell>
        </row>
        <row r="24635">
          <cell r="E24635">
            <v>454800223047</v>
          </cell>
          <cell r="F24635" t="str">
            <v>Mejorar la productividad y competitividad del sector cafetero en el municipio de Teorama, Norte de Santander.</v>
          </cell>
        </row>
        <row r="24636">
          <cell r="E24636">
            <v>454800223142</v>
          </cell>
          <cell r="F24636" t="str">
            <v>Revisar las hipotecas y embargos vigentes de la antigua Caja Agraria que tienen afectados predios rurales del municipio de Teorama.</v>
          </cell>
        </row>
        <row r="24637">
          <cell r="E24637">
            <v>454800223176</v>
          </cell>
          <cell r="F24637" t="str">
            <v>Mejorar la productividad del sector panelero en el municipio de Teorama, Norte de Santander.</v>
          </cell>
        </row>
        <row r="24638">
          <cell r="E24638">
            <v>454800223711</v>
          </cell>
          <cell r="F24638" t="str">
            <v>Fortalecer la cadena productiva y agroindustrial del cultivo de piña, frutas y hortalizas en el municipio de Teorama, Norte de Santander.</v>
          </cell>
        </row>
        <row r="24639">
          <cell r="E24639">
            <v>454800223741</v>
          </cell>
          <cell r="F24639" t="str">
            <v>Realizar el diseño y construcción de una planta para la elaboración de alimento concentrado para ganado bovino de doble propósito y especies menores en el municipio de Teorama, N de S.</v>
          </cell>
        </row>
        <row r="24640">
          <cell r="E24640">
            <v>454800223849</v>
          </cell>
          <cell r="F24640" t="str">
            <v>Mejorar la economía del sector rural a través de la implementación de proyectos productivos, que brinden mayores capacidades a la población víctima del municipio de Teorama, N de S.</v>
          </cell>
        </row>
        <row r="24641">
          <cell r="E24641">
            <v>454810177153</v>
          </cell>
          <cell r="F24641" t="str">
            <v xml:space="preserve">Facilitar el acceso a créditos blandos con cápital semilla para incentivar la seguridad alimentaria de todas las familias del municipio de Tibú, Norte de Santander. </v>
          </cell>
        </row>
        <row r="24642">
          <cell r="E24642">
            <v>454810178546</v>
          </cell>
          <cell r="F24642" t="str">
            <v>Mejorar la competitividad y fortalecer lazos comerciales a los productores de lácteos y cárnicos en el municipio de Tibú, N de S,  a través de acompañamiento socioempresarial, con el fin de generar empleo y mejorar condiciones de vida.</v>
          </cell>
        </row>
        <row r="24643">
          <cell r="E24643">
            <v>454810178566</v>
          </cell>
          <cell r="F24643" t="str">
            <v xml:space="preserve">Fortalecer el sector agropecuario con el acceso a créditos, que mejoren la productividad a través de apoyo financiero en forma oportuna, adecuada y suficiente, en el municipio de Tibú N de S. </v>
          </cell>
        </row>
        <row r="24644">
          <cell r="E24644">
            <v>454810178591</v>
          </cell>
          <cell r="F24644" t="str">
            <v>Capacitar en buenas prácticas agrícolas a todo el núcleo familiar de todas las veredas del municipio de Tibú.</v>
          </cell>
        </row>
        <row r="24645">
          <cell r="E24645">
            <v>454810178595</v>
          </cell>
          <cell r="F24645" t="str">
            <v>Mejorar la competitividad y el desarrollo agropecuario en el municipio de Tibú Norte de Santander, a través del fortalecimiento de las asociaciones de productores existentes y nuevas asociaciones</v>
          </cell>
        </row>
        <row r="24646">
          <cell r="E24646">
            <v>454810178651</v>
          </cell>
          <cell r="F24646" t="str">
            <v>Mejorar la productividad y competitividad del sector agropecuario, a través del servicio de extensión agropecuaria, en el municipio de Tibú, N de S.</v>
          </cell>
        </row>
        <row r="24647">
          <cell r="E24647">
            <v>454810178883</v>
          </cell>
          <cell r="F24647" t="str">
            <v>Garantizar la presencia institucional para establecer una hoja de ruta para la reactivación económica y producción agropecuaria en el municipio de Tibú direccionados hacia unos procesos dentro del encadenamiento de valor agropecuario, fortalecidos en una serie de herramientas, con el fin de ampliar los canales de comercialización y mejorar la productividad, sostenibilidad e ingresos del productor.</v>
          </cell>
        </row>
        <row r="24648">
          <cell r="E24648">
            <v>454810178901</v>
          </cell>
          <cell r="F24648" t="str">
            <v>Fortalecer el modelo de asociatividad e implementar estrategias que faciliten su acceso de los pequeños productores agropecuarios del municipio de Tibú Norte de Santander.</v>
          </cell>
        </row>
        <row r="24649">
          <cell r="E24649">
            <v>454810179273</v>
          </cell>
          <cell r="F24649" t="str">
            <v>Construir infraestructura de concentración ganadera certificada para el acopio, pesaje, comercialización y embarque del ganado bovino para los centros poblados del municipio de Tibú, N de S.</v>
          </cell>
        </row>
        <row r="24650">
          <cell r="E24650">
            <v>454810179331</v>
          </cell>
          <cell r="F24650" t="str">
            <v>Mejorar la economía de la familia rural, a través de la  implementación de proyectos productivos, con garantías de comercialización, en armonía con el medio ambiente, en el municipio de Tibú N de S.</v>
          </cell>
        </row>
        <row r="24651">
          <cell r="E24651">
            <v>454810179354</v>
          </cell>
          <cell r="F24651" t="str">
            <v>Implementar soluciones tecnológicas que permitan la tecnificación de la actividad agropecuaria a través de la adquisición de un banco de maquinaria agrícola para el municipio de Tibú N de S.</v>
          </cell>
        </row>
        <row r="24652">
          <cell r="E24652">
            <v>454810179598</v>
          </cell>
          <cell r="F24652" t="str">
            <v>Fortalecer la productividad y competitividad del sector cacaotero del municipio de Tibú, que permita el mejoramiento de la calidad de vida de las familias de pequeños productores.</v>
          </cell>
        </row>
        <row r="24653">
          <cell r="E24653">
            <v>454810179645</v>
          </cell>
          <cell r="F24653" t="str">
            <v>Impulsar el emprendimiento de la mujer rural para el sostenimiento de la familia campesina en el municipio de Tibú Norte de Santander.</v>
          </cell>
        </row>
        <row r="24654">
          <cell r="E24654">
            <v>454810179671</v>
          </cell>
          <cell r="F24654" t="str">
            <v>Implementar el Programa de Seguridad Social subsidiada y Beneficios Económicos Periódicos para los campesinos del municipio de Tibú</v>
          </cell>
        </row>
        <row r="24655">
          <cell r="E24655">
            <v>454810179701</v>
          </cell>
          <cell r="F24655" t="str">
            <v>Apoyar la economía mediante la regulación de precios de los productos agropecuarios que brindan desarrollo y dinamizan la economía del municipio de Tibú, N de S.</v>
          </cell>
        </row>
        <row r="24656">
          <cell r="E24656">
            <v>454810179722</v>
          </cell>
          <cell r="F24656" t="str">
            <v>Revisar los acuerdos comerciales internacionales para que se controle la entrada masiva de productos agropecuarios que perjudique la producción agropecuaria nacional y no se afecte la competitividad en el comercio local</v>
          </cell>
        </row>
        <row r="24657">
          <cell r="E24657">
            <v>454810179773</v>
          </cell>
          <cell r="F24657" t="str">
            <v>Fortalecer la competitividad y el desarrollo agroindustrial mediante la construcción de plantas de transformación agroindustrial, garantizando un valor agregado a los productos y generando nuevas fuentes de empleo</v>
          </cell>
        </row>
        <row r="24658">
          <cell r="E24658">
            <v>454810179815</v>
          </cell>
          <cell r="F24658" t="str">
            <v>Fortalecer los sistemas de producción agropecuaria del municipio de Tibú a través de sistemas de riego intrapredial y distritos de riego que garanticen el recurso hídrico en época de verano</v>
          </cell>
        </row>
        <row r="24659">
          <cell r="E24659">
            <v>454810179826</v>
          </cell>
          <cell r="F24659" t="str">
            <v>Crear subsidios para la adquisición de los insumos agropecuarios que disminuyan costos de producción y mejoren la competitividad del sector agropecuario del municipio de Tibú</v>
          </cell>
        </row>
        <row r="24660">
          <cell r="E24660">
            <v>454810180065</v>
          </cell>
          <cell r="F24660" t="str">
            <v>Promover el desarrollo agroforestal y cultivos promisorios en el municipio de Tibú.</v>
          </cell>
        </row>
        <row r="24661">
          <cell r="E24661">
            <v>454810180071</v>
          </cell>
          <cell r="F24661" t="str">
            <v>Crear una asociación de segundo nivel que concentre la oferta productiva del municipio de Tibú - Norte de Santander</v>
          </cell>
        </row>
        <row r="24662">
          <cell r="E24662">
            <v>454998255564</v>
          </cell>
          <cell r="F24662" t="str">
            <v>Promover la inclusión de la población adulta mayor Bari en los programas que implementa el Estado, los cuales deben tener en cuenta el enfoque étnico y facilitar la entrega de los subsidios en lugares equidistantes a las comunidades indígenas. Estos subsidios pueden mejorar la calidad de vida de la persona mayor y las posibilidades para su auto sostenimiento y acceso a mínimos básicos.</v>
          </cell>
        </row>
        <row r="24663">
          <cell r="E24663">
            <v>454998255590</v>
          </cell>
          <cell r="F24663" t="str">
            <v xml:space="preserve"> Las 23 comunidades del resguardo Motilón Bari ubicadas en los municipios de Teorama, Convención, El Carmen, El Tarra y Tibú Norte de Santander, requiere del suministro de los elementos como motobombas, tanques, mangueras, guadañas, estacionarias, motosierras, etc. Que permitan realizar el riego de sus cultivos agrícolas y de pancoger de forma manual como lo orienta el plan de vida del resguardo</v>
          </cell>
        </row>
        <row r="24664">
          <cell r="E24664">
            <v>454998255674</v>
          </cell>
          <cell r="F24664" t="str">
            <v>Fortalecer las capacidades productivas que permitan mejorar los ingresos de las asociaciones de mujeres Bari de Colombia (ASOMBARI) con representación en las 23 comunidades del Resguardo Motilón Barí</v>
          </cell>
        </row>
        <row r="24665">
          <cell r="E24665">
            <v>454998255676</v>
          </cell>
          <cell r="F24665" t="str">
            <v>Mejorar la economía de las familias Barí mediante el fortalecimiento de la producción artesanal propia y tradicional del pueblo Barí en la 23 comunidades del Resguardo Motilón.</v>
          </cell>
        </row>
        <row r="24666">
          <cell r="E24666">
            <v>454998255677</v>
          </cell>
          <cell r="F24666" t="str">
            <v>Mejorar la economía de los productores agropecuarios del Resguardo Motilón Bari a través de la implementación de proyectos productivos de ciclo corto, mediano y largo plazo que fortalezcan las comunidades.</v>
          </cell>
        </row>
        <row r="24667">
          <cell r="E24667">
            <v>454998255678</v>
          </cell>
          <cell r="F24667" t="str">
            <v>Mejorar la competitividad del sector agropecuario del resguardo Motilón Bari mediante la adquisición   de transporte mular, transporte vehicular y transporte fluvial para las comunidades del resguardo Motilón Barí, con el fin de facilitar la movilización y la comercialización de productos e insumos agropecuarios</v>
          </cell>
        </row>
        <row r="24668">
          <cell r="E24668">
            <v>454998255679</v>
          </cell>
          <cell r="F24668" t="str">
            <v>Crear un banco de semillas que promueva la producción y protección de semillas nativas del resguardo  Motilón Bari.</v>
          </cell>
        </row>
        <row r="24669">
          <cell r="E24669">
            <v>454998255681</v>
          </cell>
          <cell r="F24669" t="str">
            <v>Mejorar la productividad del sector panelero en todas las comunidades a través del mejoramiento y la construcción de infraestructura Productiva en las 23 comunidades del resguardo Motilón Barí, para facilitar la comercialización de dicho producto y fortalecer la economía familiar</v>
          </cell>
        </row>
        <row r="24670">
          <cell r="E24670">
            <v>454998255682</v>
          </cell>
          <cell r="F24670" t="str">
            <v>Establecer y fortalecer canales de aliados comerciales para la reactivación de la comercialización agropecuaria de los productores de las comunidades del Resguardo Motilón Barí</v>
          </cell>
        </row>
        <row r="24671">
          <cell r="E24671">
            <v>454998255683</v>
          </cell>
          <cell r="F24671" t="str">
            <v xml:space="preserve">Mejorar la productividad y competitividad  del sector cacaotero del Resguardo Motilon Barí. </v>
          </cell>
        </row>
        <row r="24672">
          <cell r="E24672">
            <v>454998255684</v>
          </cell>
          <cell r="F24672" t="str">
            <v xml:space="preserve">Formular, implementar y fortalecer un programa de capacitación y educación propia enfocada en el sector agropecuario, en alianza con centro técnicos agropecuarios como el SENA, para miembros de las 23 comunidades del resguardo Motilón barí. </v>
          </cell>
        </row>
        <row r="24673">
          <cell r="E24673">
            <v>454998255693</v>
          </cell>
          <cell r="F24673" t="str">
            <v>Activar el funcionamiento, gestionar los recursos, mejorar la competitividad y el desarrollo agropecuario mediante el fortalecimiento de la cooperativa Coobari (COOBARI) En las 23 comunidades del resguardo Motilón Bari</v>
          </cell>
        </row>
        <row r="24674">
          <cell r="E24674">
            <v>454998255695</v>
          </cell>
          <cell r="F24674" t="str">
            <v>Mejorar la productividad del sector agropecuario de las comunidades del resguardo Motilón Barí mediante la adquisición de herramientas y maquinaria agrícola</v>
          </cell>
        </row>
        <row r="24675">
          <cell r="E24675">
            <v>454998255697</v>
          </cell>
          <cell r="F24675" t="str">
            <v xml:space="preserve">Capacitar y contratar directamente a miembros de las comunidades del Resguardo Motilón para la asistencia técnica permanente al sector agropecuario del pueblo Barí. </v>
          </cell>
        </row>
        <row r="24676">
          <cell r="E24676">
            <v>454998255699</v>
          </cell>
          <cell r="F24676" t="str">
            <v>Establecer y fortalecer el cultivo de Tabaco con semilla nativa para garantizar el buen desarrollo del mismo, como fuente alternativa de ingresos de las comunidades del resguardo Motilón Bari, y su vez fortalecer la cultura del pueblo Bari alrededor de este cultivo.</v>
          </cell>
        </row>
        <row r="24677">
          <cell r="E24677">
            <v>454998255700</v>
          </cell>
          <cell r="F24677" t="str">
            <v xml:space="preserve">Construir y sostener cuatro centros (4) de multisaberes para generar emprendimiento en las mujeres del pueblo barí. </v>
          </cell>
        </row>
        <row r="24678">
          <cell r="E24678">
            <v>454998255703</v>
          </cell>
          <cell r="F24678" t="str">
            <v>Mejorar de la productividad del sector ganadero en las 23 comunidades del resguardo Motilón Barí</v>
          </cell>
        </row>
        <row r="24679">
          <cell r="E24679">
            <v>454998255707</v>
          </cell>
          <cell r="F24679" t="str">
            <v>Mejorar la competitividad de especies menores y pecuarias del sector agropecuario del resguardo motilón Bari a través de la prestación del servicio de extensión rural permanente y de calidad para las 23 comunidades.</v>
          </cell>
        </row>
        <row r="24680">
          <cell r="E24680">
            <v>454999255335</v>
          </cell>
          <cell r="F24680" t="str">
            <v>Apoyar la competividad en la comercialización de los productos agrícolas y pecuarios del Resguardo Catalaura, acción que liderará el Ministerio de Agricultura y Desarrollo Rural, a través de la adquisición de un vehículo transporte de carga, cuatro canoas y ocho mulas, permitiendo transporte de los productos a los mercados y promoviendo el comercio, la compra directa y los precios justos.</v>
          </cell>
        </row>
        <row r="24681">
          <cell r="E24681">
            <v>454999255387</v>
          </cell>
          <cell r="F24681" t="str">
            <v>Apoyar la economía de la comunidad Barí que pertenece al Resguardo Catalaura, mediante la regulación y sostenibilidad de precios de los productos agrícolas y pecuarios que brindan desarrollo y dinamizan la calidad de vida de la comunidad.</v>
          </cell>
        </row>
        <row r="24682">
          <cell r="E24682">
            <v>454999255389</v>
          </cell>
          <cell r="F24682" t="str">
            <v>Construcción de un (1) centro de acopio ubicado en el Corregimiento La Gabarra y mejoramiento de dos (2) centros de acopio que existen en el Resguardo Catalaura, para favorecer el almacenamiento, clasificación y los canales comercialización de los productos agrícolas de la comunidad.</v>
          </cell>
        </row>
        <row r="24683">
          <cell r="E24683">
            <v>454999255423</v>
          </cell>
          <cell r="F24683" t="str">
            <v xml:space="preserve"> Mejorar la productividad y competitividad del sector agricola y pecuario de la comunidad Barí del Resguardo Catalaura, a través de la prestación del servicio de asistencia técnica integral y la extensión rural, generando habilidades y capacidades en la comunidad, con el uso de tecnologías adecuadas de producción para mejorar la calidad de vida de la comunidad.</v>
          </cell>
        </row>
        <row r="24684">
          <cell r="E24684">
            <v>454999255433</v>
          </cell>
          <cell r="F24684" t="str">
            <v>Potenciar el sector pecuario de la comunidad Barí del Resguardo Catalaura, a través de la implementación de proyectos productivos comunitarios autosostenibles de cerdos, gallinas ponedoras y pollos criollos con sus respectivas construcciones de cocheras y galpones, orientados al autoconsumo, productividad y  comercialización.</v>
          </cell>
        </row>
        <row r="24685">
          <cell r="E24685">
            <v>454206210977</v>
          </cell>
          <cell r="F24685" t="str">
            <v>Implementar unidades productivas en especies menores, para asegurar el autoconsumo diario y mejorar la calidad de vida de llos habitantes del municipio de Convención, Norte de Santander.</v>
          </cell>
        </row>
        <row r="24686">
          <cell r="E24686">
            <v>454206211035</v>
          </cell>
          <cell r="F24686" t="str">
            <v xml:space="preserve">Ampliar la cobertura al 100% del programa del adulto mayor en el municipio de Convención, Norte de Santander; para mejorar su alimentación disminuyendo las enfermedades por desnutrición.  </v>
          </cell>
        </row>
        <row r="24687">
          <cell r="E24687">
            <v>454206211151</v>
          </cell>
          <cell r="F24687" t="str">
            <v>Realizar talleres prácticos en preparación y manipulación de alimentos dirigidos a las mujeres del municipio de Convención, Norte de Santander; logrando hábitos y estilos de vida saludable.</v>
          </cell>
        </row>
        <row r="24688">
          <cell r="E24688">
            <v>454206211177</v>
          </cell>
          <cell r="F24688" t="str">
            <v>Fomentar proyectos de huertas caseras que garanticen el autoconsumo y la sostenibilidad familiar, reduciendo los gastos y promoviendo el consumo de alimentos sanos en los habitantes del municipio de Convención, Norte de Santander.</v>
          </cell>
        </row>
        <row r="24689">
          <cell r="E24689">
            <v>454206212467</v>
          </cell>
          <cell r="F24689" t="str">
            <v xml:space="preserve">Crear veedurías ciudadanas para controlar los programas de alimentación escolar en las instituciones, con el propósito de vigilar la minuta escolar en cuanto a cantidad y calidad de los productos entregados a los estudiantes del municipio de Convención Norte de Santander. </v>
          </cell>
        </row>
        <row r="24690">
          <cell r="E24690">
            <v>454245190780</v>
          </cell>
          <cell r="F24690" t="str">
            <v>Implementar proyectos de huertas caseras con el fin de complementar la alimentación y el sustento cotidiano de las familias del municipio del Carmen Norte de Santander.</v>
          </cell>
        </row>
        <row r="24691">
          <cell r="E24691">
            <v>454245190783</v>
          </cell>
          <cell r="F24691" t="str">
            <v xml:space="preserve">Ampliar la cobertura en los diferentes programas de nutrición integral, que beneficie a la población víctimas del conflicto del municipio de El Carmen, garantizando alimentación sana y nutritiva.  </v>
          </cell>
        </row>
        <row r="24692">
          <cell r="E24692">
            <v>454245190790</v>
          </cell>
          <cell r="F24692" t="str">
            <v xml:space="preserve">Ampliar la cobertura y mejorar los diferentes programas de más familia en acción y adulto mayor, contribuyendo al mejoramiento de la calidad de vida de niños y adulto mayor del municipio de El Carmen Norte de Santander.    </v>
          </cell>
        </row>
        <row r="24693">
          <cell r="E24693">
            <v>454245191290</v>
          </cell>
          <cell r="F24693" t="str">
            <v>Ampliar la cobertura en los diferentes programas de nutrición integral, garantizando el derecho a una alimentación adecuada a toda la población infantil del municipio de El Carmen, Norte de Santander.</v>
          </cell>
        </row>
        <row r="24694">
          <cell r="E24694">
            <v>454250199257</v>
          </cell>
          <cell r="F24694" t="str">
            <v>Ampliar el programa del adulto mayor en las zonas rurales del municipio de El Tarra Norte de Santander, que permita una mejor alimentación disminuyendo enfermedades asociadas con la desnutrición.</v>
          </cell>
        </row>
        <row r="24695">
          <cell r="E24695">
            <v>454250199272</v>
          </cell>
          <cell r="F24695" t="str">
            <v>Implementar programas nutricionales que permita mejorar el desarrollo de niños, niñas y adolescentes de la región del municipio de El Tarra de norte de Santander, que nos permita disminuir el porcentaje de desnutrición.</v>
          </cell>
        </row>
        <row r="24696">
          <cell r="E24696">
            <v>454250199319</v>
          </cell>
          <cell r="F24696" t="str">
            <v>Iniciar como objetivo primordial a corto plazo la implementación de los programas de Desarrollo con Enfoque Territorial (PDET), garantizando así la seguridad alimentaria y que nos permita mejorar la calidad de vida de la población campesina del municipio de El Tarra de Norte de Santander.</v>
          </cell>
        </row>
        <row r="24697">
          <cell r="E24697">
            <v>454250199385</v>
          </cell>
          <cell r="F24697" t="str">
            <v xml:space="preserve">Ampliar el 100% de la cobertura en los programas de nutrición en niños y niñas de 0 a 5 años y madres gestantes del municipio de El Tarra de Norte de Santander, generando un desarrollo integral y una alimentación adecuada y balanceada. </v>
          </cell>
        </row>
        <row r="24698">
          <cell r="E24698">
            <v>454250199421</v>
          </cell>
          <cell r="F24698" t="str">
            <v>Crear granjas integrales autosostenibles, con el propósito de mantener la seguridad alimentaria, disminuyendo los indices de desnutrición a los habitantes del municipio de El Tarra Norte de Santander</v>
          </cell>
        </row>
        <row r="24699">
          <cell r="E24699">
            <v>454250199469</v>
          </cell>
          <cell r="F24699" t="str">
            <v xml:space="preserve"> Implementar programas de huertas que ofrezcan a los habitantes un suministro balanceado y que brinden autosuficiencia en la producción de alimentos para el sustento diario de las mujeres y victimas del municipio de El Tarra de Norte de Santander.</v>
          </cell>
        </row>
        <row r="24700">
          <cell r="E24700">
            <v>454250199563</v>
          </cell>
          <cell r="F24700" t="str">
            <v xml:space="preserve"> Capacitar en hábitos saludables, seguridad alimentaria y nutricional, a las mujeres y víctimas con el propósito de cumplir con los requerimientos alimenticios de la población del municipio de El Tarra de Norte de Santander.</v>
          </cell>
        </row>
        <row r="24701">
          <cell r="E24701">
            <v>454250200254</v>
          </cell>
          <cell r="F24701" t="str">
            <v>Implementar proyectos productivos de especies menores buscando reactivar el renglón productivo agropecuario, manteniendo la seguridad alimentaria de las familias del municipio de El Tarra de Norte de Santander</v>
          </cell>
        </row>
        <row r="24702">
          <cell r="E24702">
            <v>454344210797</v>
          </cell>
          <cell r="F24702" t="str">
            <v xml:space="preserve">Implementar huertas caseras con programas de capacitación donde se asegure una producción de autoconsumo sostenible en el municipio de Hacarí Norte de Santander. </v>
          </cell>
        </row>
        <row r="24703">
          <cell r="E24703">
            <v>454344210986</v>
          </cell>
          <cell r="F24703" t="str">
            <v>Realizar capacitaciones y talleres en manipulación de alimentos para toda la comunidad del municipio de Hacarí Norte de Santander.</v>
          </cell>
        </row>
        <row r="24704">
          <cell r="E24704">
            <v>454344211087</v>
          </cell>
          <cell r="F24704" t="str">
            <v>Crear un programa de alimentación dirigido a la población víctima del conflicto armado en el municipio de Hacarí Norte de Santander.</v>
          </cell>
        </row>
        <row r="24705">
          <cell r="E24705">
            <v>454344211188</v>
          </cell>
          <cell r="F24705" t="str">
            <v>Mejorar y Ampliar la cobertura de los diferentes programas de alimentación subsidiados por el estado garantizando una nutrición adecuada para todos los habitantes del municipio de Hacarí Norte de Santander.</v>
          </cell>
        </row>
        <row r="24706">
          <cell r="E24706">
            <v>454344211255</v>
          </cell>
          <cell r="F24706" t="str">
            <v>Crear un programa de alimentación dirigido a la población en situación de discapacidad del municipio de Hacarí Norte de Santander.</v>
          </cell>
        </row>
        <row r="24707">
          <cell r="E24707">
            <v>454670189601</v>
          </cell>
          <cell r="F24707" t="str">
            <v>Crear programas de huertas caseras y cultivos de pan coger que beneficie a la comunidad en general del municipio de San Calixto, Norte de Santander.</v>
          </cell>
        </row>
        <row r="24708">
          <cell r="E24708">
            <v>454670189702</v>
          </cell>
          <cell r="F24708" t="str">
            <v>Implementar proyectos productivos en la explotación de especies menores, con asistencia técnica permanente para la los campesinos y campesinas del municipio de San Calixto, Norte de Santander.</v>
          </cell>
        </row>
        <row r="24709">
          <cell r="E24709">
            <v>454670189843</v>
          </cell>
          <cell r="F24709" t="str">
            <v>Crear proyectos productivos de especies menores dirigidos a las mujeres del municipio de San Calixto, Norte de Santander, brindándoles las herramientas necesarias para su desempeño en el renglón productivo agropecuario.</v>
          </cell>
        </row>
        <row r="24710">
          <cell r="E24710">
            <v>454670189947</v>
          </cell>
          <cell r="F24710" t="str">
            <v xml:space="preserve">Ampliar la cobertura del programa de 0 a 5 años, generando un desarrollo integral en los niños y niñas del municipio de San Calixto, Norte de Santander. </v>
          </cell>
        </row>
        <row r="24711">
          <cell r="E24711">
            <v>454670190054</v>
          </cell>
          <cell r="F24711" t="str">
            <v>Formar a las familias del municipio de San Calixto, Norte de Santander en hábitos alimenticios, que permitan un desarrollo integral de la población.</v>
          </cell>
        </row>
        <row r="24712">
          <cell r="E24712">
            <v>454670190093</v>
          </cell>
          <cell r="F24712" t="str">
            <v>Implementar mercados campesinos en los centros poblados y el casco urbano del municipio de San Calixto, Norte de Santander, donde se generen espacios de comercialización de la producción local.</v>
          </cell>
        </row>
        <row r="24713">
          <cell r="E24713">
            <v>454670190558</v>
          </cell>
          <cell r="F24713" t="str">
            <v xml:space="preserve">Implementar programas de alimentación y nutrición para mujeres gestantes y lactantes, que les brinde la oportunidad de alimentarse de una forma balanceada, en el municipio de San Calixto, Norte de Santander. </v>
          </cell>
        </row>
        <row r="24714">
          <cell r="E24714">
            <v>454670190636</v>
          </cell>
          <cell r="F24714" t="str">
            <v>Ampliar la cobertura y crear programa de alimentación del adulto mayor para el municipio de San Calixto, Norte de Santander; que asegure una nutrición y alimentación balanceada, disminuyendo el riesgo de padecimiento de enfermedades relacionadas con la nutrición.</v>
          </cell>
        </row>
        <row r="24715">
          <cell r="E24715">
            <v>454670190661</v>
          </cell>
          <cell r="F24715" t="str">
            <v>Capacitar en manipulación de alimentos al personal encargado de los restaurantes escolares, para garantizar una alimentación balanceada y saludable a la población estudiantil del municipio de San Calixto, Norte de Santander.</v>
          </cell>
        </row>
        <row r="24716">
          <cell r="E24716">
            <v>454670190684</v>
          </cell>
          <cell r="F24716" t="str">
            <v>Generar programas que le brinden a toda la población en condición de discapacidad la oportunidad de alimentarse de una forma balanceada, garantizando su estabilidad nutricional, en el municipio de San Calixto, Norte de Santander.</v>
          </cell>
        </row>
        <row r="24717">
          <cell r="E24717">
            <v>454720199136</v>
          </cell>
          <cell r="F24717" t="str">
            <v xml:space="preserve">Fortalecer y operativizar los comités de veeduría en los programas de alimentación para vigilar los recursos asignados a estos en el municipio de Sardinata Norte de Santander. </v>
          </cell>
        </row>
        <row r="24718">
          <cell r="E24718">
            <v>454720199453</v>
          </cell>
          <cell r="F24718" t="str">
            <v xml:space="preserve">Fortalecer e implementar huertas caseras con programas de capacitación donde se asegure una producción de autoconsumo sostenible en el municipio de Sardinata Norte de Santander. </v>
          </cell>
        </row>
        <row r="24719">
          <cell r="E24719">
            <v>454720199500</v>
          </cell>
          <cell r="F24719" t="str">
            <v>Implementar y fortalecer los mercados comunales campesinos, para promover los productos locales, vender y comprar a precios justos, en los centros poblados del municipio de Sardinata Norte de Santander.</v>
          </cell>
        </row>
        <row r="24720">
          <cell r="E24720">
            <v>454720199557</v>
          </cell>
          <cell r="F24720" t="str">
            <v>Implementar proyectos de especies menores para mejorar la alimentación de las familias del municipio de Sardinata Norte de Santander.</v>
          </cell>
        </row>
        <row r="24721">
          <cell r="E24721">
            <v>454720199631</v>
          </cell>
          <cell r="F24721" t="str">
            <v>Ampliar la cobertura de los diferentes programas de nutrición integral garantizando el derecho de una alimentación adecuada de toda la población del municipio de Sardinata Norte de Santander.</v>
          </cell>
        </row>
        <row r="24722">
          <cell r="E24722">
            <v>454720199653</v>
          </cell>
          <cell r="F24722" t="str">
            <v>Realizar talleres de formación en nutrición familiar, con el fin de garantizar una alimentación balanceada y de excelente calidad a toda la comunidad del municipio de Sardinata Norte de Santander.</v>
          </cell>
        </row>
        <row r="24723">
          <cell r="E24723">
            <v>454720200217</v>
          </cell>
          <cell r="F24723" t="str">
            <v>Crear un programa de alimentación dirigido a la población en condición de discapacidad del municipio de Sardinata Norte de Santander.</v>
          </cell>
        </row>
        <row r="24724">
          <cell r="E24724">
            <v>454800219921</v>
          </cell>
          <cell r="F24724" t="str">
            <v xml:space="preserve">Implementar proyectos orientados a la cría y levante de especies menores que contribuyan a mejorar el consumo de proteínas en la familia campesina del municipio de Teorama, Norte de Santander. </v>
          </cell>
        </row>
        <row r="24725">
          <cell r="E24725">
            <v>454800220010</v>
          </cell>
          <cell r="F24725" t="str">
            <v>Implementar programas alimentarios contra el hambre y la desnutrición de la población campesina del municipio de Teorama, Norte de Santander; que nos permita garantizar una alimentación sana.</v>
          </cell>
        </row>
        <row r="24726">
          <cell r="E24726">
            <v>454800220104</v>
          </cell>
          <cell r="F24726" t="str">
            <v>Establecer huertas caseras familiares y en sedes educativas rurales para mejorar la dieta alimentaria de los hogares campesinos e incentivar la vocación agrícola de los estudiantes del municipio de Teorama, Norte de Santander; garantizando el consumo diario y reduciendo los costos de la canasta familiar.</v>
          </cell>
        </row>
        <row r="24727">
          <cell r="E24727">
            <v>454800220230</v>
          </cell>
          <cell r="F24727" t="str">
            <v>Fomentar y fortalecer los mercados campesinos locales, promoviendo la compra y venta de productos frescos a precios justos, contando con una variedad de alimentos y mejorando el consumo diario, la salud y la economía familiar de los habitantes del municipio de Teorama, Norte de Santander.</v>
          </cell>
        </row>
        <row r="24728">
          <cell r="E24728">
            <v>454800220360</v>
          </cell>
          <cell r="F24728" t="str">
            <v xml:space="preserve">Ampliar la cobertura al 100% del programa del adulto mayor mejorando la calidad de vida, previniendo enfermedades causadas por la desnutrición a la población vulnerable del municipio de Teorama, Norte de Santander. </v>
          </cell>
        </row>
        <row r="24729">
          <cell r="E24729">
            <v>454800220394</v>
          </cell>
          <cell r="F24729" t="str">
            <v>Fortalecer e implementar veedurías ciudadanas para los programas de alimentación escolar PAE, para asegurar que los alimentos lleguen en óptimas condiciones y en cantidad suficiente a los niños, niñas y jóvenes estudiantes de las instituciones educativas del municipio de Teorama, Norte de Santander.</v>
          </cell>
        </row>
        <row r="24730">
          <cell r="E24730">
            <v>454800222710</v>
          </cell>
          <cell r="F24730" t="str">
            <v>Realizar talleres de formación para el personal involucrado en la manipulación de los alimentos en el Programa de Alimentación Escolar - PAE, evitando enfermedades y mejorando la calidad de la alimentación de la población estudiantil del municipio de Teorama, Norte de Santander.</v>
          </cell>
        </row>
        <row r="24731">
          <cell r="E24731">
            <v>454810176972</v>
          </cell>
          <cell r="F24731" t="str">
            <v>Ampliar la cobertura del programa de 0-5 años  garantizando el derecho a una alimentación adecuada a toda  la población de primera infancia del municipio de Tibú, Norte de Santander.</v>
          </cell>
        </row>
        <row r="24732">
          <cell r="E24732">
            <v>454810178350</v>
          </cell>
          <cell r="F24732" t="str">
            <v>Crear comités de seguridad alimentaria para promover veedurías a los diferentes programas de alimentación integrados por las juntas de acción comunal con el fin de prevalecer los derechos de las comunidades del  municippio de Tibú.</v>
          </cell>
        </row>
        <row r="24733">
          <cell r="E24733">
            <v>454810178522</v>
          </cell>
          <cell r="F24733" t="str">
            <v>Realizar talleres de formación  en nutrición familiar, con el fin de garantizar una alimentación balanceada y de excelente calidad a toda la comunidad del municipio de Tibú.</v>
          </cell>
        </row>
        <row r="24734">
          <cell r="E24734">
            <v>454810178613</v>
          </cell>
          <cell r="F24734" t="str">
            <v>Ampliar la cobertura del programa de madres gestantes y lactantes  en todas las veredas del municipio de Tibú, garantizando el derecho a la alimentación de esta población vulnerable.</v>
          </cell>
        </row>
        <row r="24735">
          <cell r="E24735">
            <v>454810178630</v>
          </cell>
          <cell r="F24735" t="str">
            <v>Ampliar la cobertura del programa para adultos mayores a todas las veredas del municipio de Tibú, garantizando el derecho a la alimentación de esta población vulnerable.</v>
          </cell>
        </row>
        <row r="24736">
          <cell r="E24736">
            <v>454810178729</v>
          </cell>
          <cell r="F24736" t="str">
            <v>Crear y fortalecer mercados campesinos para todos los centros poblados del municipio de Tibú permitiendo la compra, venta e intercambio de productos frescos con el fin de generar un ingreso para  las familias campesinas.</v>
          </cell>
        </row>
        <row r="24737">
          <cell r="E24737">
            <v>454810178778</v>
          </cell>
          <cell r="F24737" t="str">
            <v xml:space="preserve">Implementar proyectos productivos de especies menores para todos los núcleos del municipio de Tibú, que les permitan tanto el autoconsumo como la comercialización,  garantizando una alimentación sana, saludable y suficiente para todas las familias campesinas. </v>
          </cell>
        </row>
        <row r="24738">
          <cell r="E24738">
            <v>454810179318</v>
          </cell>
          <cell r="F24738" t="str">
            <v>Implementar y fortalecer huertas caseras para el autoconsumo generando algunos recursos complementarios, para cada una de las familias campesinas del municipio de Tibú, Norte de Santander.</v>
          </cell>
        </row>
        <row r="24739">
          <cell r="E24739">
            <v>454810179327</v>
          </cell>
          <cell r="F24739" t="str">
            <v xml:space="preserve">Crear un programa de seguridad alimentaria que beneficie a la población en condiciones de discapacidad del municipio de Tibú, Norte de Santander. </v>
          </cell>
        </row>
        <row r="24740">
          <cell r="E24740">
            <v>454998255664</v>
          </cell>
          <cell r="F24740" t="str">
            <v xml:space="preserve"> Crear y fortalecer mercados locales en el resguardo Motilón Barí para la compra y venta de productos agropecuarios, lo que permitirá la seguridad alimentaria con productos frescos, alimentos sanos y saludables para el consumo diario de alimentos de las familias de la comunidad Motilón Barí.</v>
          </cell>
        </row>
        <row r="24741">
          <cell r="E24741">
            <v>454998255667</v>
          </cell>
          <cell r="F24741" t="str">
            <v xml:space="preserve">  Acceder a programas del adulto mayor con enfoque diferencial a las familias del resguardo Motilón Barí en las 23 comunidades de los municipios Tibú, Teorama, El Carmen, Convención y El Tarra de Norte de Santander; que permitirá mejorar la calidad de vida, previniendo enfermedades causadas por la desnutrición a causa de la mala alimentación de los indígenas de la comunidad Barí.</v>
          </cell>
        </row>
        <row r="24742">
          <cell r="E24742">
            <v>454998255669</v>
          </cell>
          <cell r="F24742" t="str">
            <v>Implementar proyectos de huertas  caseras con asistencia técnica integral, garantizando el autoconsumo diario  y el  buen manejo de los productos agrícolas de las familias indigenas de las 23 comunidades del resguardo Motilón Barí de los municipio de Tibú, Teorama, El Carmen, Convención y El Tarra de   Norte de Santander.</v>
          </cell>
        </row>
        <row r="24743">
          <cell r="E24743">
            <v>454998255670</v>
          </cell>
          <cell r="F24743" t="str">
            <v xml:space="preserve">Crear y fortalecer programas sostenibles para la prevención de la desnutrición para toda la población en condición de discapacidad, niños, niñas, jóvenes y adultos adulto mayor con enfoque diferencial a las familias del resguardo Motilón Barí en las 23 comunidades, disminuyendo enfermedades y el porcentaje de desnutrición de los habitantes del pueblo Barí. </v>
          </cell>
        </row>
        <row r="24744">
          <cell r="E24744">
            <v>454998255672</v>
          </cell>
          <cell r="F24744" t="str">
            <v xml:space="preserve">Implementar proyectos de asistencia técnica como apoyo para la recuperación, protección y conservación de especies nativas de flora y fauna, que pertenecen y contribuyen a las formas tradicionales de una alimentación sana, limpia y sin químicos a las familias del resguardo Motilón Barí en las 23 comunidades de los municipios Tibú, Teorama, El Carmen, Convención y El Tarra de Norte de Santander.   </v>
          </cell>
        </row>
        <row r="24745">
          <cell r="E24745">
            <v>454998255673</v>
          </cell>
          <cell r="F24745" t="str">
            <v xml:space="preserve"> Recuperar y fortalecer la cultura alimentaria propia de acuerdo a la ley de origen y a la cosmovisión de las las familias del resguardo Motilon Barí en las 23 comunidades de los municipios  Tibú, Teorama, El Carmen, Convención y El Tarra de Norte de Santander, disminuyendo las enfermedades y efectos negativos causadas por la alimentación industrial a los habitantes del pueblo Barí.</v>
          </cell>
        </row>
        <row r="24746">
          <cell r="E24746">
            <v>454999255438</v>
          </cell>
          <cell r="F24746" t="str">
            <v xml:space="preserve">Formular y desarrollar proyectos productivos en cría de especies menores que contribuyan a mejorar la  seguridad alimentaria de la comunidad Barí del Resguardo Catalaura. </v>
          </cell>
        </row>
        <row r="24747">
          <cell r="E24747">
            <v>454999255439</v>
          </cell>
          <cell r="F24747" t="str">
            <v xml:space="preserve">Gestionar el acceso a los programas contra el hambre y la desnutrición para toda la población del Resguardo Catalaura, con especial atención a población con discapacidad, niños, niñas, jovenes y adulto mayor de la comunidad, para disminuir la morbilidad y la desnutrición. </v>
          </cell>
        </row>
        <row r="24748">
          <cell r="E24748">
            <v>454206211276</v>
          </cell>
          <cell r="F24748" t="str">
            <v>Desarrollar espacios de formación para prevenir problematicas de indole familar en el Municipio de Convención Norte de Santander.</v>
          </cell>
        </row>
        <row r="24749">
          <cell r="E24749">
            <v>454206211314</v>
          </cell>
          <cell r="F24749" t="str">
            <v>Construir, mejorar, dotar y fortalecer las juntas de acción comunal para promover espacios de convivencia el Municipio de Convención Norte de Santander.</v>
          </cell>
        </row>
        <row r="24750">
          <cell r="E24750">
            <v>454206211326</v>
          </cell>
          <cell r="F24750" t="str">
            <v>Reconocer la labor del campesinado para garantizar el posicionamiento como sujeto politico de derechos en el Municipio de Convención y en la Region de Catatumbo Norte de Santander.</v>
          </cell>
        </row>
        <row r="24751">
          <cell r="E24751">
            <v>454206211346</v>
          </cell>
          <cell r="F24751" t="str">
            <v>Promover el liderazgo de la mujer convencionista en coherencia con el eje transversal de mujer rural planteado en el Acuerdo Final en el Municipio de Convención Norte de Santander.</v>
          </cell>
        </row>
        <row r="24752">
          <cell r="E24752">
            <v>454206211350</v>
          </cell>
          <cell r="F24752" t="str">
            <v>Creación y fortalecimiento de la red de emisoras comunitarias en el Municipio de Convención Norte de Santander.</v>
          </cell>
        </row>
        <row r="24753">
          <cell r="E24753">
            <v>454206212611</v>
          </cell>
          <cell r="F24753" t="str">
            <v xml:space="preserve">Mejorar y fortalecer la presencia institucional y de otros actores no gubernamentales para el cumplimiento de los programas y proyectos sociales en la zona rural y urbana del Municipio de Convención Norte de Santander. </v>
          </cell>
        </row>
        <row r="24754">
          <cell r="E24754">
            <v>454206212614</v>
          </cell>
          <cell r="F24754" t="str">
            <v>Implementar el punto cinco del Acuerdo Final de Paz para acceder al sistema integral de verdad, justicia, reparación y no repetición en el Municipio de Convención Norte de Santander.</v>
          </cell>
        </row>
        <row r="24755">
          <cell r="E24755">
            <v>454206212615</v>
          </cell>
          <cell r="F24755" t="str">
            <v>Implementar el punto uno del acuerdo final de paz y mejorar la calidad de vida de campesinas y campesinos del Municipio de Convención Norte de Santander.</v>
          </cell>
        </row>
        <row r="24756">
          <cell r="E24756">
            <v>454206212620</v>
          </cell>
          <cell r="F24756" t="str">
            <v>Promover un proyecto de ley para reconocer el trabajo de lideres comunales en la Región del Catatumbo Norte de Santander.</v>
          </cell>
        </row>
        <row r="24757">
          <cell r="E24757">
            <v>454206212784</v>
          </cell>
          <cell r="F24757" t="str">
            <v>Desmontar el paramilitarismo, cumplir el Acuerdo Final como estrategia para avanzar progresivamente con el desescalamiento de bandas criminales y disidencias y fortalecer los diálogos con los grupos armados al margen de la ley presentes en el Municipio de Convención Norte de Santander.</v>
          </cell>
        </row>
        <row r="24758">
          <cell r="E24758">
            <v>454206212786</v>
          </cell>
          <cell r="F24758" t="str">
            <v>Promover planes de prevención y protección de lideres sociales defensores de los derechos humanos en el Municipio de Convención Norte de Santander.</v>
          </cell>
        </row>
        <row r="24759">
          <cell r="E24759">
            <v>454206212787</v>
          </cell>
          <cell r="F24759" t="str">
            <v>Fomentar la participación activa en el consejo municipal de paz para el desarrollo de acciones pertinentes en el Municipio de Convención Norte de Santander.</v>
          </cell>
        </row>
        <row r="24760">
          <cell r="E24760">
            <v>454245189777</v>
          </cell>
          <cell r="F24760" t="str">
            <v>Formular y fortalecer los planes de retorno de las comunidades campesinas que han sido desplazadas por el conflicto armado, facilitando el retorno de las familias a sus territorios de origen, en el municipio de El Carmen Norte de Santander.</v>
          </cell>
        </row>
        <row r="24761">
          <cell r="E24761">
            <v>454245190111</v>
          </cell>
          <cell r="F24761" t="str">
            <v>Capacitar y empoderar a líderes y lideresas, víctimas, representantes de asociaciones sociales, productivas y docentes rurales que les permita mejorar las gestiones que realizan en sus territorios, organizaciones y escuelas en el Municipio de El Carmen Norte de Santander.</v>
          </cell>
        </row>
        <row r="24762">
          <cell r="E24762">
            <v>454245190317</v>
          </cell>
          <cell r="F24762" t="str">
            <v xml:space="preserve">Capacitar y acompañar a representantes de la comunidad para la conformación y funcionamiento de las veedurías ciudadanas que faciliten el control social de la inversión pública en el municipio de El Carmen Norte de Santander. </v>
          </cell>
        </row>
        <row r="24763">
          <cell r="E24763">
            <v>454245190770</v>
          </cell>
          <cell r="F24763" t="str">
            <v>Construir y dotar ocho (8) salones comunales plurifuncionales distribuidos en los tres sectores de acuerdo a las ASOJUNTAS existentes en el municipio para fortalecer la integración comunitaria y facilitar la acción comunal en el municipio de El Carmen Norte de Santander.</v>
          </cell>
        </row>
        <row r="24764">
          <cell r="E24764">
            <v>454245191346</v>
          </cell>
          <cell r="F24764" t="str">
            <v>Crear y dotar dos emisoras de interés público, una para la zona norte Bobalí y otra para el corregimiento de Guamalito, que permita el fortalecimiento a mecanismos de participación y acceso a la información y además que apoye la acción comunal, apoyen la difusión de mensajes de reconciliación y la educación en el municipio de El Carmen Norte de Santander.</v>
          </cell>
        </row>
        <row r="24765">
          <cell r="E24765">
            <v>454245191373</v>
          </cell>
          <cell r="F24765" t="str">
            <v>Fortalecer la política pública de víctimas, dinamizando el plan Nacional de Atención y Reparación a las Victimas en el municipio de El Carmen Norte de Santander.</v>
          </cell>
        </row>
        <row r="24766">
          <cell r="E24766">
            <v>454245191398</v>
          </cell>
          <cell r="F24766" t="str">
            <v>Conformar una veeduría comunitaria para vigilar y acompañar la implementación de los acuerdos de paz en el municipio de El Carmen Norte de Santander.</v>
          </cell>
        </row>
        <row r="24767">
          <cell r="E24767">
            <v>454245191445</v>
          </cell>
          <cell r="F24767" t="str">
            <v>Fortalecer la mesa humanitaria del Catatumbo y los espacios de participación creados en el marco de CMJT que permita realizar acciones concretas para garantizar el goce de los derechos humanos y articular con la institucionalidad pública el acceso a estos en el municipio de El Carmen Norte de Santander.</v>
          </cell>
        </row>
        <row r="24768">
          <cell r="E24768">
            <v>454245191454</v>
          </cell>
          <cell r="F24768" t="str">
            <v xml:space="preserve">Ampliar la cobertura y transversalizar los programas que atienden a poblaciones de niños, niñas y adolescentes, adultos mayores y personas en condición de discapacidad que les permita acceder a programas de mejoramiento de su calidad de vida en el municipio de El Carmen Norte de Santander. </v>
          </cell>
        </row>
        <row r="24769">
          <cell r="E24769">
            <v>454245191465</v>
          </cell>
          <cell r="F24769" t="str">
            <v>Capacitar y formar los comités de conciliación de las juntas de acción comunal de El municipio de El Carmen que promuevan la reconciliación, la convivencia, la resolución pacifica de conflictos y la no estigmatización.</v>
          </cell>
        </row>
        <row r="24770">
          <cell r="E24770">
            <v>454250199487</v>
          </cell>
          <cell r="F24770" t="str">
            <v>Empoderar a mujeres, víctimas, campesinos y población vulnerable de manera que se garantice el acceso a derechos constitucionales en el municipio El Tarra</v>
          </cell>
        </row>
        <row r="24771">
          <cell r="E24771">
            <v>454250199619</v>
          </cell>
          <cell r="F24771" t="str">
            <v xml:space="preserve">Fortalecer a través de formación y capacitación a la población víctima sobre los mecanismos para el acceso a la atención, asistencia y reparación integral	 		 		 		 		 		 		</v>
          </cell>
        </row>
        <row r="24772">
          <cell r="E24772">
            <v>454250201103</v>
          </cell>
          <cell r="F24772" t="str">
            <v>Promover el desarrollo de acciones que garantice espacios de diálogos y reconocimiento de grupos armados al margen de la ley y el desmonte de estructuras ilegales que sostienen y financian acciones que afectan la reconciliación, convivencia y paz.</v>
          </cell>
        </row>
        <row r="24773">
          <cell r="E24773">
            <v>454250201193</v>
          </cell>
          <cell r="F24773" t="str">
            <v>Reestructurar de manera diferencial los mecanismos de atención a la población víctima en el municipio de El Tarra, que garantice su efectiva y oportuna reparación integral disminuyendo los riesgos de revictimización.</v>
          </cell>
        </row>
        <row r="24774">
          <cell r="E24774">
            <v>454250201204</v>
          </cell>
          <cell r="F24774" t="str">
            <v>Construir y dotar un centro multipropósito para atender problemáticas sociales en el casco urbano del municipio El Tarra</v>
          </cell>
        </row>
        <row r="24775">
          <cell r="E24775">
            <v>454250201216</v>
          </cell>
          <cell r="F24775" t="str">
            <v xml:space="preserve">Gestionar ante la administración municipal la promulgación de un acto administrativo que atendiendo la orden de la Corte Constitucional frente al cumplimiento de los Acuerdos de Paz, que incorpore el PMTR en los Planes de Desarrollo Municipal de El Tarra. </v>
          </cell>
        </row>
        <row r="24776">
          <cell r="E24776">
            <v>454250201240</v>
          </cell>
          <cell r="F24776" t="str">
            <v>Fortalecer a los representantes de la comunidad del sector rural y urbano del municipio de El Tarra en mecanismos de seguimiento y control de los espacios de políticas de discusión.</v>
          </cell>
        </row>
        <row r="24777">
          <cell r="E24777">
            <v>454344212505</v>
          </cell>
          <cell r="F24777" t="str">
            <v>Formar y fortalecer líderes y lideresas de las juntas de acciones comunales, organizaciones sociales, productivas y comunidad en general del municipio de Hacarí, en el empoderamiento de sus funciones en su territorio.</v>
          </cell>
        </row>
        <row r="24778">
          <cell r="E24778">
            <v>454344212509</v>
          </cell>
          <cell r="F24778" t="str">
            <v xml:space="preserve">Capacitar y empoderar a lideresas y líderes, víctimas, asociaciones sociales, productivas y docentes rurales en la implementación de la catedra de paz en todas las escuelas del Municipio de Hacarí Norte de Santander. </v>
          </cell>
        </row>
        <row r="24779">
          <cell r="E24779">
            <v>454344212510</v>
          </cell>
          <cell r="F24779" t="str">
            <v>Construir y dotar a Ochos (8 ) salones comunales plurifuncionales distribuidos en el casco urbanos y los sietes corregimientos que existentes en el municipio, con el fin de fortalecer la integración comunitaria y facilitar la acción comunal en el municipio de Hacarí,  Norte de Santander.</v>
          </cell>
        </row>
        <row r="24780">
          <cell r="E24780">
            <v>454344212514</v>
          </cell>
          <cell r="F24780" t="str">
            <v>Capacitar y acompañar a representantes de la comunidad para la conformación y funcionamiento de las veedurías ciudadanas que faciliten el control social de la inversión pública en el municipio de Hacarí Norte de Santander</v>
          </cell>
        </row>
        <row r="24781">
          <cell r="E24781">
            <v>454344212516</v>
          </cell>
          <cell r="F24781" t="str">
            <v>Fortalecer el componente de reparación integral a las Victimas en el municipio de Hacarí Norte de Santander</v>
          </cell>
        </row>
        <row r="24782">
          <cell r="E24782">
            <v>454344212518</v>
          </cell>
          <cell r="F24782" t="str">
            <v xml:space="preserve">Adelantar diálogos con todos actores armado que hacen presencia en el territorio del Catatumbo, con el fin que no haya más hechos de repetición. </v>
          </cell>
        </row>
        <row r="24783">
          <cell r="E24783">
            <v>454344212520</v>
          </cell>
          <cell r="F24783" t="str">
            <v xml:space="preserve">Brindar formación a los comités de conciliación de equidad en las juntas de acción comunal en el municipio de Hacarí que promuevan la reconciliación, la convivencia, la resolución pacífica de conflictos. </v>
          </cell>
        </row>
        <row r="24784">
          <cell r="E24784">
            <v>454344212522</v>
          </cell>
          <cell r="F24784" t="str">
            <v>Fortalecer, legalizar y tecnificar la emisora comunitaria Palma Stereo (una voz para la paz), que permita el fortalecimiento a mecanismos de participación a través de la difusión de la información de organizaciones sociales, productivas y educativas con mensajes de derechos humanos, reconciliación, verdad, justicia y no repetición</v>
          </cell>
        </row>
        <row r="24785">
          <cell r="E24785">
            <v>454670190797</v>
          </cell>
          <cell r="F24785" t="str">
            <v>Fortalecer los mecanismos de divulgación de la información, los mecanismos de participación, y las respuesta institucional para la atención, asistencia y reparación integral a las víctimas de la zona rural y urbana del Municipio de San Calixto Norte de Santander.</v>
          </cell>
        </row>
        <row r="24786">
          <cell r="E24786">
            <v>454670191453</v>
          </cell>
          <cell r="F24786" t="str">
            <v>Gestionar ante las entidades del Estado, que los recursos de inversión pública a implementarse en la ejecución de los PDET en cada una de las veredas del municipio de San Calixto, N de S, sean vigilados, administrados y ejecutados a través de las Juntas de Acción Comunal.</v>
          </cell>
        </row>
        <row r="24787">
          <cell r="E24787">
            <v>454670191505</v>
          </cell>
          <cell r="F24787" t="str">
            <v>Construir, adecuar y mejorar infraestructura comunitaria y social para la convivencia, la formación y el sano esparcimiento en el sector rural y urbano del Municipio de San Calixto Norte de Santander.</v>
          </cell>
        </row>
        <row r="24788">
          <cell r="E24788">
            <v>454670191508</v>
          </cell>
          <cell r="F24788" t="str">
            <v xml:space="preserve">Fortalecer por parte de las entidades del orden nacional, regional, local y ONG los mecanismos de participación y formación a líderes, lideresas y asociaciones de mujeres con enfoque en veeduría ciudadana en el  Municipio de San Calixto Norte de Santander. </v>
          </cell>
        </row>
        <row r="24789">
          <cell r="E24789">
            <v>454670191537</v>
          </cell>
          <cell r="F24789" t="str">
            <v xml:space="preserve">Implementar y socializar programas, proyectos sobre Derechos Humanos, DIH y pedagogías sobre el acuerdo final de paz que se materialicen en garantías de la no repetición en el sector urbano y rural del Municipio de San Calixto, Norte de Santander. </v>
          </cell>
        </row>
        <row r="24790">
          <cell r="E24790">
            <v>454670191550</v>
          </cell>
          <cell r="F24790" t="str">
            <v>Fortalecer medios de comunicación comunitarios para difundir información del territorio y posibilitar la incidencia y visibilización de las organizaciones sociales presentes en la zona rural y urbana del Municipio de San Calixto Norte de Santander.</v>
          </cell>
        </row>
        <row r="24791">
          <cell r="E24791">
            <v>454670191620</v>
          </cell>
          <cell r="F24791" t="str">
            <v>Reconocer la labor del campesino para garantizar el posicionamiento como sujeto político de derecho en el Municipio de San Calixto y en la Región de Catatumbo, Norte de Santander.</v>
          </cell>
        </row>
        <row r="24792">
          <cell r="E24792">
            <v>454670191651</v>
          </cell>
          <cell r="F24792" t="str">
            <v>Implementar del punto 5 del acuerdo final los procesos de retorno, la rehabilitación psicosocial, rutas para la indemnización y procesos de verdad justicia y memoria para mitigar los daños ocasionados por el conflicto armado a las víctimas del Municipio de San Calixto, Norte de Santander.</v>
          </cell>
        </row>
        <row r="24793">
          <cell r="E24793">
            <v>454720199702</v>
          </cell>
          <cell r="F24793" t="str">
            <v>Mejorar y Fortalecer la presencia institucional y de otros actores no gubernamentales para el cumplimiento de los programas y proyectos sociales en la zona rural y urbana del Municipio de Sardinata Norte de Santander.</v>
          </cell>
        </row>
        <row r="24794">
          <cell r="E24794">
            <v>454720199724</v>
          </cell>
          <cell r="F24794" t="str">
            <v>Construir y mejorar escenarios deportivos y comunales que promuevan la convivencia, la reconciliación y el buen uso del tiempo libre en los 14 nucleos veredares del Municipio de Sardinata Norte de Santander.</v>
          </cell>
        </row>
        <row r="24795">
          <cell r="E24795">
            <v>454720201265</v>
          </cell>
          <cell r="F24795" t="str">
            <v>Cumplir y fortalecer la implementación del acuerdo final de paz en la zona rural y urbana del Municipio de Sardinata Norte de Santander.</v>
          </cell>
        </row>
        <row r="24796">
          <cell r="E24796">
            <v>454720201271</v>
          </cell>
          <cell r="F24796" t="str">
            <v>Establecer y fortalecer los dialogos con los grupos armados al margen de la ley presentes en la zona rural y urbana del Municipio de Sardinata Norte de Santander.</v>
          </cell>
        </row>
        <row r="24797">
          <cell r="E24797">
            <v>454720201284</v>
          </cell>
          <cell r="F24797" t="str">
            <v>Fortalecer por parte de las entidades del orden nacional, regional, local y ONG los mecanismos de participación a los lideres de las juntas de accion comunal en la zona rural y urbana del Municipio de Sardinata Norte de Santander.</v>
          </cell>
        </row>
        <row r="24798">
          <cell r="E24798">
            <v>454720201296</v>
          </cell>
          <cell r="F24798" t="str">
            <v>Constituir de los mecanismos de control y veeduria cuidadana para el segumiento al programa de cultivos ilicitos en la zona rural del Municipio de Sardinata Norte de Santander.</v>
          </cell>
        </row>
        <row r="24799">
          <cell r="E24799">
            <v>454720202025</v>
          </cell>
          <cell r="F24799" t="str">
            <v>Desarrollar iniciativas locales de paz para la construcción de paz en la zona rural y urbana del Municipio de Sardinata Norte de Santander.</v>
          </cell>
        </row>
        <row r="24800">
          <cell r="E24800">
            <v>454720202047</v>
          </cell>
          <cell r="F24800" t="str">
            <v>Fomentar espacios de participación con énfasis en la mujer rural del Municipio de Sardinata Norte de Santander.</v>
          </cell>
        </row>
        <row r="24801">
          <cell r="E24801">
            <v>454720202078</v>
          </cell>
          <cell r="F24801" t="str">
            <v>Fortalecer procesos de mediación y justicia comunitaria para favorecer la construcción de la reconciliación, convivencia y paz en la zona rural y urbana del Municipio Sardinata.</v>
          </cell>
        </row>
        <row r="24802">
          <cell r="E24802">
            <v>454720202082</v>
          </cell>
          <cell r="F24802" t="str">
            <v>Promover la consolidación de planes de protección comunitaria, medidas de autocuidado a lideres de junta de acción comunal en la zona rural y urbana del Municipio de Sardinata Norte de Santander.</v>
          </cell>
        </row>
        <row r="24803">
          <cell r="E24803">
            <v>454720202086</v>
          </cell>
          <cell r="F24803" t="str">
            <v>Fortalecer la red de emisoras, potencializar los medios de comunicación y cobertura territorial  en la zona rural y urbana del Municipio de Sardinata Norte de Santander.</v>
          </cell>
        </row>
        <row r="24804">
          <cell r="E24804">
            <v>454800220367</v>
          </cell>
          <cell r="F24804" t="str">
            <v>Cumplir el Acuerdo Final como estrategia para avanzar progresivamente con el desescalamiento de bandas criminales y disidencias y fortalecer los diálogos con los grupos armados al margen de la ley y la no estigmatización presentes en el Municipio de Teorama Norte de Santander.</v>
          </cell>
        </row>
        <row r="24805">
          <cell r="E24805">
            <v>454800220388</v>
          </cell>
          <cell r="F24805" t="str">
            <v>Construir y dotar espacios polifuncionales para promover la convivencia, los mecanismos de participación ciudadana, fomentando la diversidad cultural y aprovechamiento del tiempo libre en la Zona urbana y en los corregimiento de San Pablo, El Aserrio, San Juancito, La Cecilia y Fronteras del Municipio de Teorama Norte de Santander.</v>
          </cell>
        </row>
        <row r="24806">
          <cell r="E24806">
            <v>454800220399</v>
          </cell>
          <cell r="F24806" t="str">
            <v>Reconocer la labor del campesinado para garantizar el posicionamiento como sujeto político de derechos en el Municipio de Teorama y en la Región de Catatumbo Norte de Santander.</v>
          </cell>
        </row>
        <row r="24807">
          <cell r="E24807">
            <v>454800222897</v>
          </cell>
          <cell r="F24807" t="str">
            <v xml:space="preserve">Fortalecer los mecanismos de participación para las mujeres del Municipio de Teorama Norte de Santander.  </v>
          </cell>
        </row>
        <row r="24808">
          <cell r="E24808">
            <v>454800222909</v>
          </cell>
          <cell r="F24808" t="str">
            <v xml:space="preserve">Implementar el punto 5 del Acuerdo Final de Paz para acceder al sistema integral de verdad, justicia, reparación y no repetición en el Municipio de Teorama Norte de Santander.   </v>
          </cell>
        </row>
        <row r="24809">
          <cell r="E24809">
            <v>454800222920</v>
          </cell>
          <cell r="F24809" t="str">
            <v>Fortalecer los medios de comunicación comunitarios y ampliar la cobertura territorial  en la zona rural y urbana del Municipio de Teorama Norte de Santander.</v>
          </cell>
        </row>
        <row r="24810">
          <cell r="E24810">
            <v>454800222927</v>
          </cell>
          <cell r="F24810" t="str">
            <v>Fortalecer los mecanismos de control y veeduría ciudadana en la zona rural y urbana del Municipio de Teorama Norte de Santander.</v>
          </cell>
        </row>
        <row r="24811">
          <cell r="E24811">
            <v>454800222933</v>
          </cell>
          <cell r="F24811" t="str">
            <v>Fortalecer las juntas de acción comunal en manejo de recursos públicos en la zona rural y urbana del Municipio de Teorama Norte de Santander.</v>
          </cell>
        </row>
        <row r="24812">
          <cell r="E24812">
            <v>454810179489</v>
          </cell>
          <cell r="F24812" t="str">
            <v xml:space="preserve">Desarrollar acciones comunitarias en articulación con los centros religiosos para fortalecer la convivencia y la reconciliación.  </v>
          </cell>
        </row>
        <row r="24813">
          <cell r="E24813">
            <v>454810179547</v>
          </cell>
          <cell r="F24813" t="str">
            <v xml:space="preserve">Construir espacios para la interacción social y comunitaria, para la comunidad del Municipio de Tibu Norte de Santander. </v>
          </cell>
        </row>
        <row r="24814">
          <cell r="E24814">
            <v>454810179556</v>
          </cell>
          <cell r="F24814" t="str">
            <v>Fortalecer procesos anticorrución desde los entes nacionales para Municipio de Tibu Norte de Santander.</v>
          </cell>
        </row>
        <row r="24815">
          <cell r="E24815">
            <v>454810179629</v>
          </cell>
          <cell r="F24815" t="str">
            <v>Formar la población campesina del municipio de Tibu a través de talleres y capacitaciones para empoderarlos  en temas de formalización, titulación y adjudicación de predios.</v>
          </cell>
        </row>
        <row r="24816">
          <cell r="E24816">
            <v>454810179738</v>
          </cell>
          <cell r="F24816" t="str">
            <v xml:space="preserve">Implementar de programas Conformar un órgano de control ciudadano con asistencia profesional para garantía de los derechos humanos para la zona Rural según la actualización de POT del Municipio de Tibu Norte de Santander. </v>
          </cell>
        </row>
        <row r="24817">
          <cell r="E24817">
            <v>454810179752</v>
          </cell>
          <cell r="F24817" t="str">
            <v xml:space="preserve">Diseñar e implementar acciones que promuevan la inclusión y el reconocimiento de las victimas del Municipio de Tibu Norte de Santander.  </v>
          </cell>
        </row>
        <row r="24818">
          <cell r="E24818">
            <v>454810179819</v>
          </cell>
          <cell r="F24818" t="str">
            <v xml:space="preserve">Gestionar antes las intituciones responsable de fortalecer la política de migración fronteriza que permita que los programas y acciones de Frontera lleguen al de Municipio de Tibu Norte de Santander. </v>
          </cell>
        </row>
        <row r="24819">
          <cell r="E24819">
            <v>454810179854</v>
          </cell>
          <cell r="F24819" t="str">
            <v xml:space="preserve">Fortalecer procesos de veeduría ciudadana del Municipio de Tibu Norte de Santander en en el Programa de Desarrollo con Enfoque Territorial PDET. </v>
          </cell>
        </row>
        <row r="24820">
          <cell r="E24820">
            <v>454810179860</v>
          </cell>
          <cell r="F24820" t="str">
            <v>Fortalecer los mecanismos de participación y prevención de todo tipo de violencia hacia las mujeres del Municipio de Tibu Norte de Santander.</v>
          </cell>
        </row>
        <row r="24821">
          <cell r="E24821">
            <v>454810179867</v>
          </cell>
          <cell r="F24821" t="str">
            <v>Habilitar los dialogos con grupos armados ilegales para su desmovilización y obtener un territorio en paz. en el Municipio de Tibu Norte de Santander.</v>
          </cell>
        </row>
        <row r="24822">
          <cell r="E24822">
            <v>454810179870</v>
          </cell>
          <cell r="F24822" t="str">
            <v>Fortalecer las herramientas de prevención de los Derechos Humanos, DIH a través de campañas a la ciudadana y las fuerzas publicas en el Municipio de Tibu Norte de Santander.</v>
          </cell>
        </row>
        <row r="24823">
          <cell r="E24823">
            <v>454810179964</v>
          </cell>
          <cell r="F24823" t="str">
            <v>Implementar con la Fuerza Publica las herramientas de prevención en el Municipio de Tibu Norte de Santander</v>
          </cell>
        </row>
        <row r="24824">
          <cell r="E24824">
            <v>454810179966</v>
          </cell>
          <cell r="F24824" t="str">
            <v>Cumplir con el programa de Reforma Rural Integral  en el Municipio de Tibu Norte de Santander.</v>
          </cell>
        </row>
        <row r="24825">
          <cell r="E24825">
            <v>454810179967</v>
          </cell>
          <cell r="F24825" t="str">
            <v>Crear y fortalecer los programas culturales, sociales y deportivos  para la zona rural de Municipio de Tibu Norte de Santander.</v>
          </cell>
        </row>
        <row r="24826">
          <cell r="E24826">
            <v>454810179969</v>
          </cell>
          <cell r="F24826" t="str">
            <v xml:space="preserve">Desarrollar acciones que permitan difundir los avances de la paz, las construcción de manuales de convivencia y reconciliación. para el Municipio de Tibu Norte de Santander. </v>
          </cell>
        </row>
        <row r="24827">
          <cell r="E24827">
            <v>454810179970</v>
          </cell>
          <cell r="F24827" t="str">
            <v>Capacitar en cátedra de convivencia y paz en el Municipio de Tibu Norte de Santander</v>
          </cell>
        </row>
        <row r="24828">
          <cell r="E24828">
            <v>454810179972</v>
          </cell>
          <cell r="F24828" t="str">
            <v>Diseñar Protocolos de Protección para los lideres comunitarios y que estos estén ligados al sistemas de alertas tempranas de la Defensoría del Pueblo y otra entidades que velan por la seguridad en el Municipio de Tibu Norte de Santander.</v>
          </cell>
        </row>
        <row r="24829">
          <cell r="E24829">
            <v>454810179975</v>
          </cell>
          <cell r="F24829" t="str">
            <v xml:space="preserve">Subsidiar económicamente y Garantizar las prestaciones social a lideres comunales como reconocimiento  por su labores de gestión hacia la comunidad del Municipio de Tibu Norte de Santander. </v>
          </cell>
        </row>
        <row r="24830">
          <cell r="E24830">
            <v>454810179976</v>
          </cell>
          <cell r="F24830" t="str">
            <v>Subsidiar económicamente a la mesa de victimas para su labores de gestión hacia la comunidad victima perteneciente al Municipio de Tibu Norte de Santander.</v>
          </cell>
        </row>
        <row r="24831">
          <cell r="E24831">
            <v>454810179980</v>
          </cell>
          <cell r="F24831" t="str">
            <v>Comité verificador en el cumplir con la ley de primer empleo para la comunidad del Municipio de Tibu Norte de Santander.</v>
          </cell>
        </row>
        <row r="24832">
          <cell r="E24832">
            <v>454810179982</v>
          </cell>
          <cell r="F24832" t="str">
            <v xml:space="preserve">Cátedra de convivencia, paz, familia y ciudadanía rural en el Municipio de Tibu Norte de Santander.  </v>
          </cell>
        </row>
        <row r="24833">
          <cell r="E24833">
            <v>454810179988</v>
          </cell>
          <cell r="F24833" t="str">
            <v>Fortalecimiento del equipo institucional y profesional donde se brinde la atención integral a las victimas del Municipio de Tibu Norte de Santander.</v>
          </cell>
        </row>
        <row r="24834">
          <cell r="E24834">
            <v>454810179991</v>
          </cell>
          <cell r="F24834" t="str">
            <v>Garantizar el acceso a los mecanismos del sistema integral de verdad, justicia, reparación y no repetición del Municipio de Tibu Norte de Santander.</v>
          </cell>
        </row>
        <row r="24835">
          <cell r="E24835">
            <v>454810179994</v>
          </cell>
          <cell r="F24835" t="str">
            <v>Desentralización el ente competente del plan nacional para la rehabilitación, convivencia y no repetición para dar cumplimiento a las necesidad que tiene la población en proceso de reincorporación en el Municipio de Tibu Norte de Santander.</v>
          </cell>
        </row>
        <row r="24836">
          <cell r="E24836">
            <v>454810179999</v>
          </cell>
          <cell r="F24836" t="str">
            <v>Crear un plan de vida de etno-desarrollo para la población afrodecendiente, que de respuesta a las necesidades básicas culturales de la población en el Tibu Norte de Santander.</v>
          </cell>
        </row>
        <row r="24837">
          <cell r="E24837">
            <v>454998255509</v>
          </cell>
          <cell r="F24837" t="str">
            <v xml:space="preserve">Formular e Implementar propuestas para fortalecer las capacidades del pueblo barí en el ejercicio de su autonomía y gobierno propio en su ámbito territorial de conformidad con la constitución y el convenio 169 de la OIT; En legislación indígena, justicia propia, guardia indígena, norma barí, ley de origen, derecho mayor y fortalecimiento del liderazgo de los miembros del resguardo Motilón Bari </v>
          </cell>
        </row>
        <row r="24838">
          <cell r="E24838">
            <v>454998255510</v>
          </cell>
          <cell r="F24838" t="str">
            <v xml:space="preserve">Promover mecanismos de exigibilidad fortalecer las capacidades del pueblo Bari (samay ayu) para Garantizar la exigibilidad el derecho a la Consulta Previa en los territorios pertenecientes al pueblo Bari, respetando su cosmovisión y la normatividad vigente. </v>
          </cell>
        </row>
        <row r="24839">
          <cell r="E24839">
            <v>454998255512</v>
          </cell>
          <cell r="F24839" t="str">
            <v xml:space="preserve"> Desarrollar procesos de formación en control social, veeduría ciudadana y mecanismos de exigibilidad a lideresas y líderes de las 23 comunidades del Resguardo Motilón Bari para incidir en la materialización de las acciones que establecen Ley 21 de 1991 y en Convenio 169 de la OIT.  </v>
          </cell>
        </row>
        <row r="24840">
          <cell r="E24840">
            <v>454998255514</v>
          </cell>
          <cell r="F24840" t="str">
            <v>Fortalecer las capacidades y conocimientos del pueblo Barí para, su participación efectiva en la formulación e implementación de las políticas públicas, planes de desarrollo departamental y municipales, planes de ordenamiento territorial que se ejecuten en su territorio o que estén dirigidas a las comunidades que la conforman de acuerdo con su cosmovisión</v>
          </cell>
        </row>
        <row r="24841">
          <cell r="E24841">
            <v>454998255515</v>
          </cell>
          <cell r="F24841" t="str">
            <v xml:space="preserve">Adelantar acciones para el reconocimiento del pueblo barí y su territorio como víctima del genocidio del estado colombiano y de las empresas petroleras desde la concesión barco en 1905, sin desconocer los hechos ocurridos en años anteriores. En procura de garantizar la reparación integral del pueblo Barí por este hecho </v>
          </cell>
        </row>
        <row r="24842">
          <cell r="E24842">
            <v>454998255526</v>
          </cell>
          <cell r="F24842" t="str">
            <v>Diseñar estrategias de comunicación interna y externa que contemple procesos de capacitación, empoderamiento y formación en uso y manejo de medios de comunicación para la visibilización de las situaciones que se vienen presentando en el territorio del Resguardo Motilón Bari.</v>
          </cell>
        </row>
        <row r="24843">
          <cell r="E24843">
            <v>454998255527</v>
          </cell>
          <cell r="F24843" t="str">
            <v>Promover el reconocimiento oficial del pueblo Bari como un solo territorio y una sola nación en diferentes entidades a nivel nacional e internacional</v>
          </cell>
        </row>
        <row r="24844">
          <cell r="E24844">
            <v>454998255534</v>
          </cell>
          <cell r="F24844" t="str">
            <v>Diseñar, concertar e implementar una estrategia para el desarrollo de las prácticas deportivas culturales propias y, la preservación y fortalecimiento de la cultura tradicional en las 23 comunidades del Resguardo Motilón Bari</v>
          </cell>
        </row>
        <row r="24845">
          <cell r="E24845">
            <v>454998255541</v>
          </cell>
          <cell r="F24845" t="str">
            <v xml:space="preserve">Fortalecimiento de espacios propios para transmitir el saber, fortalecer la identidad cultural, la enseñanza del barira y los valores (ley ancestral) a través de las escuelas y de la recuperación de prácticas que permitan transmitir los saberes ancestrales de las shivabio y los sadou. </v>
          </cell>
        </row>
        <row r="24846">
          <cell r="E24846">
            <v>454998255553</v>
          </cell>
          <cell r="F24846" t="str">
            <v>Construir y dotar una casa bohio para servicio comunitario ubicada en la  comunidad de Bridicaira (Convención) con impacto territorial en las comunidades de Ichinrrindacayra (El Carmen), Corroncayra (El Carmen) y Yuocayra (El Carmen) del Resguardo Motilon Barí.</v>
          </cell>
        </row>
        <row r="24847">
          <cell r="E24847">
            <v>454998255554</v>
          </cell>
          <cell r="F24847" t="str">
            <v>Fortalecer el rol de la mujer para garantizar la participación en escenarios políticos del pueblo Barí y del occidental en las 23 comunidades del Resguardo Motilon Barí</v>
          </cell>
        </row>
        <row r="24848">
          <cell r="E24848">
            <v>454998255556</v>
          </cell>
          <cell r="F24848" t="str">
            <v>Construir, dotar, mejorar nuevos hogares de paso para garantizar el acceso permanente y disponible, ubicados en Cúcuta y Ocaña para las 23 comunidades del Resguardo Motilón Barí</v>
          </cell>
        </row>
        <row r="24849">
          <cell r="E24849">
            <v>454998255560</v>
          </cell>
          <cell r="F24849" t="str">
            <v>Construir, habilitar y fortalecer un espacio de una casa cultural - museo Barí para las 23 comunidades del Resguardo Motilón Bari, con el fin de promover un mayor reconocimiento de los sadou y shivabio, la preservación de la cultura y pervivencia del pueblo; y el reconocimiento de la historia de conflicto y de resistencia.</v>
          </cell>
        </row>
        <row r="24850">
          <cell r="E24850">
            <v>454998255589</v>
          </cell>
          <cell r="F24850" t="str">
            <v>Propiciar convenios con organizaciones estatales y no gubernamentales para promover la creación de la escuela de liderazgo para jóvenes para  aumentar la participación dentro de las formas organizativas propias y en otros espacios del Estado en las 23 comunidades del Resguardo Motilon Barí</v>
          </cell>
        </row>
        <row r="24851">
          <cell r="E24851">
            <v>454998255591</v>
          </cell>
          <cell r="F24851" t="str">
            <v>Realizar la construcción de veintitrés (23) bohíos ancestrales, para las comunidades indígenas que pertenecen al Resguardo Motilón Barí, ubicados en los municipios de Tibú, El Tarra, Teorama, Convención y El Carmen, Norte de Santander, manteniendo la cosmovisión ancestral de los antepasados y fortalecer los espacios culturales de las diferentes comunidades.</v>
          </cell>
        </row>
        <row r="24852">
          <cell r="E24852">
            <v>454998255598</v>
          </cell>
          <cell r="F24852" t="str">
            <v>Gestionar y fortalecer procesos de capacitación para lideresas y líderes de las 23 comunidades del Resguardo Motilón Bari en atención de emergencias, desastres, prevención urgente y alerta temprana</v>
          </cell>
        </row>
        <row r="24853">
          <cell r="E24853">
            <v>454998255607</v>
          </cell>
          <cell r="F24853" t="str">
            <v>Fomentar acciones de capacitación y sensibilización lideradas por la asociación Natubaiyibari dirigidas a comunidades campesinas para superar y resolver las diferencias y conflictos que se presentan entre Bari y campesinos en las 23 comunidades del Resguardo Motilón Bari</v>
          </cell>
        </row>
        <row r="24854">
          <cell r="E24854">
            <v>454998255609</v>
          </cell>
          <cell r="F24854" t="str">
            <v xml:space="preserve">Fortalecimiento organizacional de la asociación Natubaiyibari para promover la participación e interlocución con el Estado </v>
          </cell>
        </row>
        <row r="24855">
          <cell r="E24855">
            <v>454998255611</v>
          </cell>
          <cell r="F24855" t="str">
            <v>Fortalecer la cultura tradicional y las asociaciones de mujeres (ASOMBARI) en las 23 comunidades del Resguardo Motilón Barí.</v>
          </cell>
        </row>
        <row r="24856">
          <cell r="E24856">
            <v>454998255634</v>
          </cell>
          <cell r="F24856" t="str">
            <v>Formular proyectos para la construcción de 13 salones comunitarios que permitan la integración socio cultural de las 23 comunidades del Resguardo Motilón Bari</v>
          </cell>
        </row>
        <row r="24857">
          <cell r="E24857">
            <v>454998255653</v>
          </cell>
          <cell r="F24857" t="str">
            <v xml:space="preserve">Crear y fortalecer la Mesa técnica de sabios y sabias de la Nación Barí, en el marco de las autoridades tradicionales, con el propósito de gestionar recursos e interlocución con otros actores para la gestión de proyectos, a partir del Congreso de Bokshi liderado por Ñatubaiyibari y ASOCBARIVEN. </v>
          </cell>
        </row>
        <row r="24858">
          <cell r="E24858">
            <v>454998255656</v>
          </cell>
          <cell r="F24858" t="str">
            <v xml:space="preserve">Garantizar la sostenibilidad y el mantenimiento de los hogares de paso barí ubicados los cinco municipios (tibu, El Tarra, Convención, Teorama, El Carmen) para las 23 comunidades del Resguardo Motilón Barí. </v>
          </cell>
        </row>
        <row r="24859">
          <cell r="E24859">
            <v>454998255657</v>
          </cell>
          <cell r="F24859" t="str">
            <v>Garantizar la financiación para la construcción y manejo de un Sistema de Información de derechos humanos y base de datos de las afectaciones al pueblo Barí</v>
          </cell>
        </row>
        <row r="24860">
          <cell r="E24860">
            <v>454998255661</v>
          </cell>
          <cell r="F24860" t="str">
            <v>Conformación del comité de evaluación y seguimiento del resguardo Motilón Barí, como mecanismo de seguimiento al PDET Étnico por parte del pueblo barí a diez años</v>
          </cell>
        </row>
        <row r="24861">
          <cell r="E24861">
            <v>454998255665</v>
          </cell>
          <cell r="F24861" t="str">
            <v>Realizar el mejoramiento de un (1) bohío ancestral, para la comunidad indígena que pertenece a la comunidad de Bridicayra, del Resguardo Motilón Barí, ubicado en el municipio de Convención, Norte de Santander, manteniendo la cosmovisión ancestral de los antepasados y fortalecer los espacios culturales de las diferentes comunidades</v>
          </cell>
        </row>
        <row r="24862">
          <cell r="E24862">
            <v>454999255226</v>
          </cell>
          <cell r="F24862" t="str">
            <v>Armonizar los resultados del plan de salvaguarda con los resultados del PDET del Resguardo Catalaura en clave de garantia de la pervivencia fisica y cultural del pueblo y como acción que favorezca la materialización de las iniciativas planteadas en coherencia con los diferentes ejes del plan de vida.</v>
          </cell>
        </row>
        <row r="24863">
          <cell r="E24863">
            <v>454999255228</v>
          </cell>
          <cell r="F24863" t="str">
            <v xml:space="preserve">Promover mecanismos de exigibilidad que garanticen el derecho a la Consulta Previa en los territorios pertenecientes al pueblo Bari, respetando su cosmovisión y la normatividad vigente. </v>
          </cell>
        </row>
        <row r="24864">
          <cell r="E24864">
            <v>454999255229</v>
          </cell>
          <cell r="F24864" t="str">
            <v>Implementar programas de capacitación en legislación indígena, justicia propia y fortalecimiento del liderazgo de los miembros del resguardo Catalaura.</v>
          </cell>
        </row>
        <row r="24865">
          <cell r="E24865">
            <v>454999255271</v>
          </cell>
          <cell r="F24865" t="str">
            <v>Construir el bohío para el Resguardo Catalaura, con el obtetivo de garantizar la preservación de la cultura, la unidad, la cosmovisión y fortalecer las tradiciones de generación en generación dentro del Resguardo.</v>
          </cell>
        </row>
        <row r="24866">
          <cell r="E24866">
            <v>454999255463</v>
          </cell>
          <cell r="F24866" t="str">
            <v>Fortalecer la participación y liderazgo de la mujer Barí del Resguardo Catalaura, para la conservación de las practicas culturales y las tradiciones que dejo Sabaseba.</v>
          </cell>
        </row>
        <row r="24867">
          <cell r="E24867">
            <v>454999255464</v>
          </cell>
          <cell r="F24867" t="str">
            <v>Recuperar prácticas que permitan transmitir los saberes ancestrales de las mujeres del Resguardo Catalaura en artesanías y diferentes áreas.</v>
          </cell>
        </row>
        <row r="24868">
          <cell r="E24868">
            <v>454999255465</v>
          </cell>
          <cell r="F24868" t="str">
            <v>Fortalecer el inchiyibari y el proceso de aprendizaje propio para que los niños, niñas y adolescentes conozcan y pongan en práctica la cultura Bari, en las comunidades de Karikachaboquira y Bakuboquira del Resguardo Catalaura.</v>
          </cell>
        </row>
        <row r="24869">
          <cell r="E24869">
            <v>454999255466</v>
          </cell>
          <cell r="F24869" t="str">
            <v>Conservar y fortalecer a través de medios tradicionales escritos y orales el conocimiento ancestral de los sadou y crear espacios para fortalecer capacidades comunitarias ancestrales individuales y colectivas propias de la cultura Barí en jovenes del resguardo Catalaura, liderado por los sabios de las comunidades (sadou).</v>
          </cell>
        </row>
        <row r="24870">
          <cell r="E24870">
            <v>454999255467</v>
          </cell>
          <cell r="F24870" t="str">
            <v>Implementar las olimpiadas interculturales del pueblo Barí en el resguardo Catalaura, que permita a equipos propios y de otros municipios participar de manera periodica (una vez al año), promoviendo la conservación de las tradiciones Barí y el intercambio con otras culturas.</v>
          </cell>
        </row>
        <row r="24871">
          <cell r="E24871">
            <v>454999255469</v>
          </cell>
          <cell r="F24871" t="str">
            <v>Establecer escuelas de formación deportiva en el resguardo Catalaura que permita a los jóvenes Barí acceder a estos servicios y fortalecer las capacidades comunitarias de las dos comunidades del resguardo.</v>
          </cell>
        </row>
        <row r="24872">
          <cell r="E24872">
            <v>454999255474</v>
          </cell>
          <cell r="F24872" t="str">
            <v>Diseño e implementación de un estrategia para recuperar la memoria histórica de las comunidades del resguardo Catalaura del pueblo Barí, que les permita recordar, conservar, fortalecer y transmitir la historia, identidad, cultura y tradiciones propias de su etnia a las generaciones siguientes en el marco del reconocimiento como sujetos de reparación colectiva.</v>
          </cell>
        </row>
        <row r="24873">
          <cell r="E24873">
            <v>454999255476</v>
          </cell>
          <cell r="F24873" t="str">
            <v>Crear la emisora de interés público del resguardo Catalaura en la comunidad de Karikachaboquira con el acompañamiento de la Secretaria departamental de las TIC's y el Ministerio de comunicaciones, que permita posicionar la cultura y la gobernabilidad del pueblo Barí.</v>
          </cell>
        </row>
        <row r="24874">
          <cell r="E24874">
            <v>454999255477</v>
          </cell>
          <cell r="F24874" t="str">
            <v>Gestionar la firma de un acuerdo fronterizo entre Colombia y Venezuela que en el marco de la Ley 21 del 1991 en su articulo 32, facilite el transito libre de los Barí por los territorios de ambos países y se promueva la integración como un solo pueblo.</v>
          </cell>
        </row>
        <row r="24875">
          <cell r="E24875">
            <v>454999255478</v>
          </cell>
          <cell r="F24875" t="str">
            <v>Crear y fortalecer mecanismos y espacios de diálogo intercultural y propio que faciliten la convivencia entre Barí y campesinos alrededor del Resguardo Catalaura.</v>
          </cell>
        </row>
        <row r="24876">
          <cell r="E24876">
            <v>454999255480</v>
          </cell>
          <cell r="F24876" t="str">
            <v>Incluir en el plan de protección y prevención del municipio de Tibú, en el marco de la ley 1448 de Víctimas un capítulo etnico para el resguardo Catalaura, que permita la realización de acciones institucionales encaminadas a prevenir la no repetición de los daños causados por el conflicto armado.</v>
          </cell>
        </row>
        <row r="24877">
          <cell r="E24877">
            <v>454999255482</v>
          </cell>
          <cell r="F24877" t="str">
            <v>Creación y fortalecimiento de veedurías del resguardo Catalaura en acompañamiento del Ministerio del Interior para vigilar y controlar las acciones que realizan entidades de orden gubernamental, no gubernamental y organizaciones nacionales como la ONIC en pueblos indigenas como el Resguardo Catalaura.</v>
          </cell>
        </row>
        <row r="24878">
          <cell r="E24878">
            <v>454999255483</v>
          </cell>
          <cell r="F24878" t="str">
            <v>Fortalecer a través de programas de capacitación y acompañamiento a lideres y lideresas del resguardo Catalaura en temas relacionados a Gobierno propio, manejo de recursos de SGP y gestión de proyectos, normatividad legal vigente e incidencia en política pública que mejore la gestión en administración pública que realizan los Gobernadores y caciques del resguardo.</v>
          </cell>
        </row>
        <row r="24879">
          <cell r="E24879">
            <v>454999255484</v>
          </cell>
          <cell r="F24879" t="str">
            <v>Fortalecer los mecanismos de exigibilidad del derecho a la consulta previa en las comunidades del resguardo Catalaura como procedimiento para prevenir los conflictos con colonos, instituciones públicas, la empresa privada y ONG's.</v>
          </cell>
        </row>
        <row r="24880">
          <cell r="E24880">
            <v>454999255485</v>
          </cell>
          <cell r="F24880" t="str">
            <v>Fortalecer la gobernabilidad interna del resguardo Catalaura basada en la ley de origen para materializar el reglamento interno y el respeto por la consulta a los sabios y justicia propia tradicional Barí.</v>
          </cell>
        </row>
        <row r="24881">
          <cell r="E24881">
            <v>1186001196322</v>
          </cell>
          <cell r="F24881" t="str">
            <v>Gestionar el reconocimiento legal de las veredas Risaralda de la Pasera y Rondoyaco del municipio de Mocoa Putumayo.</v>
          </cell>
        </row>
        <row r="24882">
          <cell r="E24882">
            <v>1186001196324</v>
          </cell>
          <cell r="F24882" t="str">
            <v>Adquirir 1700 hectáreas de tierra para las comunidades Yanacona del Municipio de Mocoa Putumayo.</v>
          </cell>
        </row>
        <row r="24883">
          <cell r="E24883">
            <v>1186001196354</v>
          </cell>
          <cell r="F24883" t="str">
            <v>Instalar una Unidad de Gestión Territorial de la Agencia Nacional de Tierras y una Unidad Técnica Territorial de la Agencia de Desarrollo Rural en el Municipio de Mocoa,departamento del Putumayo.</v>
          </cell>
        </row>
        <row r="24884">
          <cell r="E24884">
            <v>1186001196365</v>
          </cell>
          <cell r="F24884" t="str">
            <v>Adquirir 5780 hectáreas de tierras para las familias de las comunidades Nasa del Municipio de Mocoa Putumayo</v>
          </cell>
        </row>
        <row r="24885">
          <cell r="E24885">
            <v>1186001196382</v>
          </cell>
          <cell r="F24885" t="str">
            <v>Priorizar el saneamiento del Resguardo La Florida del Municipio de Mocoa Putumayo</v>
          </cell>
        </row>
        <row r="24886">
          <cell r="E24886">
            <v>1186001196385</v>
          </cell>
          <cell r="F24886" t="str">
            <v xml:space="preserve">Implementar los planes de manejo ambiental y de ordenamiento en los Consejos Comunitarios que poseen tierras para uso colectivo de Comunidades Negras de Mocoa Departamento del Putumayo, </v>
          </cell>
        </row>
        <row r="24887">
          <cell r="E24887">
            <v>1186001196694</v>
          </cell>
          <cell r="F24887" t="str">
            <v>Adquirir hectáreas de tierras ampliar ocho (8) Consejos Comunitarios  de Comunidades Negras del municipio de Mocoa Departamento del Putumayo.</v>
          </cell>
        </row>
        <row r="24888">
          <cell r="E24888">
            <v>1186001196960</v>
          </cell>
          <cell r="F24888" t="str">
            <v>Adquirir hectáreas de tierra para constituir dos Consejos Comunitarios de comunidades negras del municipio de Mocoa Departamento del Putumayo</v>
          </cell>
        </row>
        <row r="24889">
          <cell r="E24889">
            <v>1186001196970</v>
          </cell>
          <cell r="F24889" t="str">
            <v>Incluir los Consejos Comunitarios de las Comunidades Negras en el Plan Básico de Ordenamiento Territorial del municipio de Mocoa Departamento del Putumayo.</v>
          </cell>
        </row>
        <row r="24890">
          <cell r="E24890">
            <v>1186001196972</v>
          </cell>
          <cell r="F24890" t="str">
            <v xml:space="preserve">Legalizar predio a la comunidad Kay Chury Quilla Sumaq del pueblo Quillasinga en el municipio de Mocoa Putumayo. 																									</v>
          </cell>
        </row>
        <row r="24891">
          <cell r="E24891">
            <v>1186001196981</v>
          </cell>
          <cell r="F24891" t="str">
            <v>Implementar un programa de restitución de tierras para Comunidades Negras desplazadas residentes en el municipio de Mocoa Departamento del Putumayo</v>
          </cell>
        </row>
        <row r="24892">
          <cell r="E24892">
            <v>1186001196982</v>
          </cell>
          <cell r="F24892" t="str">
            <v xml:space="preserve">Legalizar y adjudicar tierra para la comunidad Kay Chury Quilla Sumaq del pueblo Quillasinga en el municipio de Mocoa Putumayo. 																									</v>
          </cell>
        </row>
        <row r="24893">
          <cell r="E24893">
            <v>1186001197008</v>
          </cell>
          <cell r="F24893" t="str">
            <v>Adquirir 1200 Hectáreas de Tierra a favor de la comunidad Quillacinga Kai Churi Killa Sumaq del Municipio de Mocoa Putumayo</v>
          </cell>
        </row>
        <row r="24894">
          <cell r="E24894">
            <v>1186001197015</v>
          </cell>
          <cell r="F24894" t="str">
            <v>Titular de manera colectiva a Ocho (8) Consejos Comunitarios del municipio de Mocoa Departamento del Putumayo</v>
          </cell>
        </row>
        <row r="24895">
          <cell r="E24895">
            <v>1186001197020</v>
          </cell>
          <cell r="F24895" t="str">
            <v xml:space="preserve">Formular los planes de ordenamiento y manejo de  cuencas  del municipio de Mocoa Putumayo. </v>
          </cell>
        </row>
        <row r="24896">
          <cell r="E24896">
            <v>1186001197024</v>
          </cell>
          <cell r="F24896" t="str">
            <v>Implementar licencia especial a los pequeños mineros de oro (barequeros) y de extracción de material de río a Consejos Comunitarios del municipio de Mocoa Departamento del Putumayo.</v>
          </cell>
        </row>
        <row r="24897">
          <cell r="E24897">
            <v>1186001197112</v>
          </cell>
          <cell r="F24897" t="str">
            <v>Comprar 5000 hectáreas para reubicación de las familias indígenas víctimas del conflicto armado de Mocoa - Putumayo</v>
          </cell>
        </row>
        <row r="24898">
          <cell r="E24898">
            <v>1186001197276</v>
          </cell>
          <cell r="F24898" t="str">
            <v>Compra de 2.597 has de tierra para las comunidades Inga del Municipio de Mocoa - Putumayo</v>
          </cell>
        </row>
        <row r="24899">
          <cell r="E24899">
            <v>1186001197345</v>
          </cell>
          <cell r="F24899" t="str">
            <v>Constituir resguardos a favor de las comunidades Inga del Municipio de Mocoa Putumayo</v>
          </cell>
        </row>
        <row r="24900">
          <cell r="E24900">
            <v>1186001197356</v>
          </cell>
          <cell r="F24900" t="str">
            <v>Solicitar la suspensión del otorgamiento de nuevas licencias urbanísticas, de construcción, de subdivisión y parcelación en el municipio de Mocoa, departamento del Putumayo</v>
          </cell>
        </row>
        <row r="24901">
          <cell r="E24901">
            <v>1186001197369</v>
          </cell>
          <cell r="F24901" t="str">
            <v>Ampliar Resguardos para las comunidades Inga del Municipio de Mocoa, Putumayo.</v>
          </cell>
        </row>
        <row r="24902">
          <cell r="E24902">
            <v>1186001197403</v>
          </cell>
          <cell r="F24902" t="str">
            <v xml:space="preserve">Recuperar y conservar el bienestar de los territorios Inga del Municipio Mocoa Putumayo. </v>
          </cell>
        </row>
        <row r="24903">
          <cell r="E24903">
            <v>1186001197427</v>
          </cell>
          <cell r="F24903" t="str">
            <v>Formular el ordenamiento territorial de los Resguardos Inga de Mocoa,  Putumayo.</v>
          </cell>
        </row>
        <row r="24904">
          <cell r="E24904">
            <v>1186001197438</v>
          </cell>
          <cell r="F24904" t="str">
            <v>Implementar  un plan para el control territorial y ambiental en el resguardo inga de Yunguillo y cabildo Osococha de Mocoa Putumayo.</v>
          </cell>
        </row>
        <row r="24905">
          <cell r="E24905">
            <v>1186001197442</v>
          </cell>
          <cell r="F24905" t="str">
            <v>Participar activamente en los procesos de ordenamiento del uso del suelo a través de la zonificación y ordenación agropecuaria, forestal y ambiental en el municipio de Mocoa, departamento del Putumayo.</v>
          </cell>
        </row>
        <row r="24906">
          <cell r="E24906">
            <v>1186001197488</v>
          </cell>
          <cell r="F24906" t="str">
            <v>Constituir el resguardo Yanacona Yachai Wasi de Mocoa Putumayo.</v>
          </cell>
        </row>
        <row r="24907">
          <cell r="E24907">
            <v>1186001197508</v>
          </cell>
          <cell r="F24907" t="str">
            <v>Ampliar el Resguardo Yanacona Villa María de Anamú del Municipio de Mocoa Putumayo</v>
          </cell>
        </row>
        <row r="24908">
          <cell r="E24908">
            <v>1186001197850</v>
          </cell>
          <cell r="F24908" t="str">
            <v>Priorizar la ampliación del Resguardo Nasa La Florida del Municipio de Mocoa Putumayo</v>
          </cell>
        </row>
        <row r="24909">
          <cell r="E24909">
            <v>1186001197857</v>
          </cell>
          <cell r="F24909" t="str">
            <v>Ejercer derecho de participación ciudadana en el otorgamiento de licencias ambientales o concesiones mineras en el municipio de Mocoa, departamento del Putumayo.</v>
          </cell>
        </row>
        <row r="24910">
          <cell r="E24910">
            <v>1186001197873</v>
          </cell>
          <cell r="F24910" t="str">
            <v>Priorizar la Constitución de Resguardo a favor de la comunidad del Cabildo Nasa Kjwe'n Tama Luucx - Hijos de Juan Tama del Municipio de Mocoa Putumayo</v>
          </cell>
        </row>
        <row r="24911">
          <cell r="E24911">
            <v>1186001197935</v>
          </cell>
          <cell r="F24911" t="str">
            <v>Realizar la actualización catastral y predial en la zona Rural del municipio de Mocoa, departamento del Putumayo</v>
          </cell>
        </row>
        <row r="24912">
          <cell r="E24912">
            <v>1186001197940</v>
          </cell>
          <cell r="F24912" t="str">
            <v>Constituir Resguardos a favor de las comunidades del Pueblo Los Pastos del Municipio de Mocoa, Putumayo.</v>
          </cell>
        </row>
        <row r="24913">
          <cell r="E24913">
            <v>1186001197971</v>
          </cell>
          <cell r="F24913" t="str">
            <v>Adquirir 1590 has de tierra para constitución de resguardo de las comunidades del Pueblo Los Pastos del Municipio de Mocoa, Putumayo.</v>
          </cell>
        </row>
        <row r="24914">
          <cell r="E24914">
            <v>1186001197979</v>
          </cell>
          <cell r="F24914" t="str">
            <v xml:space="preserve">Implementar un estudio técnico para delimitar corredores y ecosistemas estratégicos en zona rural del municipio de Mocoa Putumayo. </v>
          </cell>
        </row>
        <row r="24915">
          <cell r="E24915">
            <v>1186001198033</v>
          </cell>
          <cell r="F24915" t="str">
            <v>Dar cumplimiento a lo ordenado en la sentencia 4360 de 2018 relacionada con  la protección de la amazonía colombiana en el municipio de Mocoa</v>
          </cell>
        </row>
        <row r="24916">
          <cell r="E24916">
            <v>1186001198152</v>
          </cell>
          <cell r="F24916" t="str">
            <v>Implementar un programa  de adjudicación de tierra que beneficien a la mujer rural del municipio de Mocoa, departamento del Putumayo.</v>
          </cell>
        </row>
        <row r="24917">
          <cell r="E24917">
            <v>1186001198660</v>
          </cell>
          <cell r="F24917" t="str">
            <v>Recuperación de fuentes hídricas en areas vulnerables para proteger las fuentes hidricas existentes en comunidades etnicas en el municipio de Mocoa, departamento del Putumayo.</v>
          </cell>
        </row>
        <row r="24918">
          <cell r="E24918">
            <v>1186001198665</v>
          </cell>
          <cell r="F24918" t="str">
            <v>Sanear los predios del resguardo Villa Nueva de la comunidad Camentas Biya de Mocoa, Putumayo.</v>
          </cell>
        </row>
        <row r="24919">
          <cell r="E24919">
            <v>1186001198671</v>
          </cell>
          <cell r="F24919" t="str">
            <v xml:space="preserve">Ampliar el territorio indígena del Pueblo Kamentsa mediante la adquisición de tierras  en el Municipio de Mocoa Departamento del Putumayo. </v>
          </cell>
        </row>
        <row r="24920">
          <cell r="E24920">
            <v>1186001198672</v>
          </cell>
          <cell r="F24920" t="str">
            <v>Gestionar un proyecto para reforestar 6 hectáreas en el territorio en la comunidad Siona Jai Ziaya Bain del municipio de Mocoa, Putumayo.</v>
          </cell>
        </row>
        <row r="24921">
          <cell r="E24921">
            <v>1186001198706</v>
          </cell>
          <cell r="F24921" t="str">
            <v xml:space="preserve">Delimitar las zonas de reserva campesina en la Vereda San Joseé del Pepino, el Descanse y Villanueva del municipio de Mocoa, departamento del Putumayo. </v>
          </cell>
        </row>
        <row r="24922">
          <cell r="E24922">
            <v>1186001198749</v>
          </cell>
          <cell r="F24922" t="str">
            <v>Realizar estudios detallados de amenaza en las veredas San Joaquín, Bajo Afan, La Tebaida y Villarosa del municipio de Mocoa, departamento del Putumayo.</v>
          </cell>
        </row>
        <row r="24923">
          <cell r="E24923">
            <v>1186001198780</v>
          </cell>
          <cell r="F24923" t="str">
            <v>Proteger la pequeña propiedad adquirida por habitantes  de la zona rural del municipio de Mocoa, departamento del Putumayo.</v>
          </cell>
        </row>
        <row r="24924">
          <cell r="E24924">
            <v>1186001198834</v>
          </cell>
          <cell r="F24924" t="str">
            <v>Fortalecer la cría para el poblamiento de animales silvestres para la conservacion del territorio de la Comunidad Siona Jai Ziaya Bain del municipio de Mocoa, Putumayo.</v>
          </cell>
        </row>
        <row r="24925">
          <cell r="E24925">
            <v>1186001198889</v>
          </cell>
          <cell r="F24925" t="str">
            <v>Actualizar predios definiendo una ruta ágil para acceder a la escrituración y legalización de predios en Mocoa Putumayo.</v>
          </cell>
        </row>
        <row r="24926">
          <cell r="E24926">
            <v>1186001198909</v>
          </cell>
          <cell r="F24926" t="str">
            <v xml:space="preserve">Realizar estudio técnico del suelo para identificar falla geológica Veredas Risaralda de la Pasera y Esmeralda El Sardinas, de Mocoa Putumayo. </v>
          </cell>
        </row>
        <row r="24927">
          <cell r="E24927">
            <v>1186001199022</v>
          </cell>
          <cell r="F24927" t="str">
            <v>Adjudicar del Fondo de tierras, predios a las familias campesinas, afrodescendientes e indígenas que no poseen o tienen tierra insuficiente, para el desarrollo de actividades productivas en el municipio de Mocoa Putumayo</v>
          </cell>
        </row>
        <row r="24928">
          <cell r="E24928">
            <v>1186001199087</v>
          </cell>
          <cell r="F24928" t="str">
            <v>Implementar efectivamente los planes de manejo ambiental y planes de contingencia por parte de las empresas de hidrocarburos con presencia en el municipio de Mocoa Putumayo</v>
          </cell>
        </row>
        <row r="24929">
          <cell r="E24929">
            <v>1186001199127</v>
          </cell>
          <cell r="F24929" t="str">
            <v>Reconocer a la Comunidad Pakai como Resguardo Indígena del municipio de Mocoa Putumayo.</v>
          </cell>
        </row>
        <row r="24930">
          <cell r="E24930">
            <v>1186001199132</v>
          </cell>
          <cell r="F24930" t="str">
            <v>Demarcar territorio del Resguardo Inga de Condagua de Mocoa Putumayo.</v>
          </cell>
        </row>
        <row r="24931">
          <cell r="E24931">
            <v>1186001199216</v>
          </cell>
          <cell r="F24931" t="str">
            <v>Estudio de riesgos por eventos naturales y antrópicos en todo el sector rural del municipio de Mocoa Putumayo.</v>
          </cell>
        </row>
        <row r="24932">
          <cell r="E24932">
            <v>1186001199233</v>
          </cell>
          <cell r="F24932" t="str">
            <v>Formalizar predios que poseen campesinos, instituciones como escuelas y puestos de salud y asentamientos en el sector rural de municipio de Mocoa, departamento del Putumayo.</v>
          </cell>
        </row>
        <row r="24933">
          <cell r="E24933">
            <v>1186001199342</v>
          </cell>
          <cell r="F24933" t="str">
            <v>Adquirir 90 hectáreas de tierra para el cabildo Siona Jai Ziaya Bain, ubicado en la vereda Alto Afán del municipio de Mocoa, Putumayo.</v>
          </cell>
        </row>
        <row r="24934">
          <cell r="E24934">
            <v>1186001199353</v>
          </cell>
          <cell r="F24934" t="str">
            <v>Constituir como resguardo al cabildo  Siona Jai Ziaya Bain del municipio de Mocoa, Putumayo.</v>
          </cell>
        </row>
        <row r="24935">
          <cell r="E24935">
            <v>1186001199378</v>
          </cell>
          <cell r="F24935" t="str">
            <v>Adjudicar 180 hectáreas para planes de reubicación de familias víctimas de conflicto en el municipio de Mocoa</v>
          </cell>
        </row>
        <row r="24936">
          <cell r="E24936">
            <v>1186001199400</v>
          </cell>
          <cell r="F24936" t="str">
            <v>Formalización de predios a familias víctimas de conflicto asentadas en las veredas Nueva Esperanza, Planadas,  Villa Rosa y Líbano</v>
          </cell>
        </row>
        <row r="24937">
          <cell r="E24937">
            <v>1186001199407</v>
          </cell>
          <cell r="F24937" t="str">
            <v>Formular un plan de manejo ambiental (PMA) para la conservación del Medio Ambiente que contenga la ampliación del territorio en el Municipio de Mocoa, departamento del Putumayo.</v>
          </cell>
        </row>
        <row r="24938">
          <cell r="E24938">
            <v>1186001199409</v>
          </cell>
          <cell r="F24938" t="str">
            <v>Formular e implementar un plan de manejo y control ambiental en los territorios indígenas del Municipio de Mocoa, Putumayo.</v>
          </cell>
        </row>
        <row r="24939">
          <cell r="E24939">
            <v>1186001199418</v>
          </cell>
          <cell r="F24939" t="str">
            <v>Gestionar la Instalación de vallas para visualizar los territorios ancestrales  de la comunidad Inga -  Camëntsá  en las veredas Planadas y Rumiyaco en el Municipio de Mocoa Putumayo.</v>
          </cell>
        </row>
        <row r="24940">
          <cell r="E24940">
            <v>1186001199423</v>
          </cell>
          <cell r="F24940" t="str">
            <v xml:space="preserve">Gestionar un proyecto para la demarcación y señalización de los territorios ancestrales de la comunidad Camëntsá del Municipio de Mocoa, departamento del Putumayo.  </v>
          </cell>
        </row>
        <row r="24941">
          <cell r="E24941">
            <v>1186001199463</v>
          </cell>
          <cell r="F24941" t="str">
            <v>Adquirir territorio para ampliación del Resguardo Inga Kamentsa del Municipio de Mocoa Putumayo</v>
          </cell>
        </row>
        <row r="24942">
          <cell r="E24942">
            <v>1186001199477</v>
          </cell>
          <cell r="F24942" t="str">
            <v>Adquirir predio en sitio estratégico, para el desarrollo de actividades de bienestar comunitario por parte de los pobladores rurales del municipio de Mocoa</v>
          </cell>
        </row>
        <row r="24943">
          <cell r="E24943">
            <v>1186001199525</v>
          </cell>
          <cell r="F24943" t="str">
            <v>Priorizar el proceso de compra para ampliación del Resguardo Kamëntsá Biya del municipio de Mocoa Putumayo.</v>
          </cell>
        </row>
        <row r="24944">
          <cell r="E24944">
            <v>1186320215337</v>
          </cell>
          <cell r="F24944" t="str">
            <v>Otorgar créditos para la compra de tierras para las comunidades de la zona rural del municipio de Orito, departamento del Putumayo.</v>
          </cell>
        </row>
        <row r="24945">
          <cell r="E24945">
            <v>1186320215356</v>
          </cell>
          <cell r="F24945" t="str">
            <v xml:space="preserve">Entregar subsidio integral de acceso a tierras en el municipio de Orito, departamento del Putumayo. </v>
          </cell>
        </row>
        <row r="24946">
          <cell r="E24946">
            <v>1186320215700</v>
          </cell>
          <cell r="F24946" t="str">
            <v xml:space="preserve">Implementar proyectos de reforestación con especies nativas en territorios indígenas y comunidades negras del municipio de Orito, departamento del Putumayo </v>
          </cell>
        </row>
        <row r="24947">
          <cell r="E24947">
            <v>1186320215764</v>
          </cell>
          <cell r="F24947" t="str">
            <v xml:space="preserve">Implementar proyectos de reforestación con especies nativas productora y protectoras en comunidades campesinas del municipio de de Orito, departamento del Putumayo </v>
          </cell>
        </row>
        <row r="24948">
          <cell r="E24948">
            <v>1186320216575</v>
          </cell>
          <cell r="F24948" t="str">
            <v>Comprar 2.200 hectáreas de tierra para la Titulación de los Consejos Comunitarios del, municipio de Orito, departamento del Putumayo.</v>
          </cell>
        </row>
        <row r="24949">
          <cell r="E24949">
            <v>1186320216582</v>
          </cell>
          <cell r="F24949" t="str">
            <v xml:space="preserve">Garantizar el derecho a la Consulta previa y al consentimiento desde la adjudicación de los bloques  del sector minero-energético  para las comunidades indígenas y comunidades negras del municipio de Orito, del departamento de Putumayo. </v>
          </cell>
        </row>
        <row r="24950">
          <cell r="E24950">
            <v>1186320216616</v>
          </cell>
          <cell r="F24950" t="str">
            <v>Georeferenciar e instalar mojones y vallas para delimitar los territorios pertenecientes a las comunidades indígenas de los 11 pueblos del municipio de Orito Putumayo</v>
          </cell>
        </row>
        <row r="24951">
          <cell r="E24951">
            <v>1186320216637</v>
          </cell>
          <cell r="F24951" t="str">
            <v>Ampliar resguardos indígenas del municipio de Orito departamento del Putumayo.</v>
          </cell>
        </row>
        <row r="24952">
          <cell r="E24952">
            <v>1186320216689</v>
          </cell>
          <cell r="F24952" t="str">
            <v xml:space="preserve">Gestionar a la ANT la creación de una sede y Unidad de Gestión Territorial, exclusivamente para la atención del Departamento del Putumayo. </v>
          </cell>
        </row>
        <row r="24953">
          <cell r="E24953">
            <v>1186320216715</v>
          </cell>
          <cell r="F24953" t="str">
            <v>Actualizar el Plan Básico de Ordenamiento Territorial (PBOT) del municipio de Orito, departamento del Putumayo.</v>
          </cell>
        </row>
        <row r="24954">
          <cell r="E24954">
            <v>1186320216786</v>
          </cell>
          <cell r="F24954" t="str">
            <v>Financiar la elaboración del Plan de Ordenamiento Ambiental, Cultural y Ancestral de acuerdo a la cosmovisión de los Pueblos AWA, Siona y Pasto del municipio de Orito, departamento del Putumayo.</v>
          </cell>
        </row>
        <row r="24955">
          <cell r="E24955">
            <v>1186320216793</v>
          </cell>
          <cell r="F24955" t="str">
            <v>Sanear los Resguardos de las comunidades Indígenas en el  municipio de Orito, departamento del Putumayo.</v>
          </cell>
        </row>
        <row r="24956">
          <cell r="E24956">
            <v>1186320216810</v>
          </cell>
          <cell r="F24956" t="str">
            <v>Gestionar la Modificación de la ley 1728 del 2014 que impide la titulación de tierras cerca de pozos petroleros en el  municipio de Orito, departamento del Putumayo.</v>
          </cell>
        </row>
        <row r="24957">
          <cell r="E24957">
            <v>1186320216821</v>
          </cell>
          <cell r="F24957" t="str">
            <v>Proyecto de reubicación y retorno a las familias que fueron desplazadas de los territorios indigenas y comunidades Negras del municipio de Orito, departamento del Putumayo.</v>
          </cell>
        </row>
        <row r="24958">
          <cell r="E24958">
            <v>1186320216822</v>
          </cell>
          <cell r="F24958" t="str">
            <v xml:space="preserve"> Promover la conservación y recuperación de los sitios sagrados en los  territorios indígenas y de comunidades negras del municipio de Orito, departamento del Putumayo.</v>
          </cell>
        </row>
        <row r="24959">
          <cell r="E24959">
            <v>1186320216826</v>
          </cell>
          <cell r="F24959" t="str">
            <v>Formalizar con títulos colectivos a los concejos y asociaciones comunitarias Afro del municipio de Orito Departamento del Putumayo</v>
          </cell>
        </row>
        <row r="24960">
          <cell r="E24960">
            <v>1186320216829</v>
          </cell>
          <cell r="F24960" t="str">
            <v>Reconocimiento territorial del título colonial 509 de la comunidad Pasto descendientes de la comunidad Males, que habitan el Municipio de Orito, departamento del Putumayo.</v>
          </cell>
        </row>
        <row r="24961">
          <cell r="E24961">
            <v>1186320216830</v>
          </cell>
          <cell r="F24961" t="str">
            <v xml:space="preserve">Comprar tierras para reubicar familias asentadas en zonas de riesgo en el municipio de Orito, departamento del Putumayo. </v>
          </cell>
        </row>
        <row r="24962">
          <cell r="E24962">
            <v>1186320216831</v>
          </cell>
          <cell r="F24962" t="str">
            <v xml:space="preserve">Implementar programas para la conservación del medio ambiente en el municipio de Orito, departamento del Putumayo. </v>
          </cell>
        </row>
        <row r="24963">
          <cell r="E24963">
            <v>1186320216862</v>
          </cell>
          <cell r="F24963" t="str">
            <v xml:space="preserve">Adquirir predios en áreas estratégicas para la conservación de recursos hídricos en el municipio de Orito, departamento del Putumayo. </v>
          </cell>
        </row>
        <row r="24964">
          <cell r="E24964">
            <v>1186320216869</v>
          </cell>
          <cell r="F24964" t="str">
            <v>Adjudicar gratuitamente las tierras para todas las familias de la zona rural del municipio de Orito, departamento del Putumayo.</v>
          </cell>
        </row>
        <row r="24965">
          <cell r="E24965">
            <v>1186320216940</v>
          </cell>
          <cell r="F24965" t="str">
            <v>Gestionar un espacio con las entidades competentes para hacer cumplir las normas y leyes ambientales existentes en el municipio de Orito, departamento del Putumayo.</v>
          </cell>
        </row>
        <row r="24966">
          <cell r="E24966">
            <v>1186320216969</v>
          </cell>
          <cell r="F24966" t="str">
            <v xml:space="preserve">Crear zonas de protección y amortiguación de reservas naturales (Ingi Ande) y campesinas en el municipio de Orito, departamento del Putumayo. </v>
          </cell>
        </row>
        <row r="24967">
          <cell r="E24967">
            <v>1186320217008</v>
          </cell>
          <cell r="F24967" t="str">
            <v>Ampliar la cobertura de familias en los procesos de restitución de tierras abandonadas o despojadas por la violencia en todas las áreas rurales del municipio de Orito, departamento del Putumayo.</v>
          </cell>
        </row>
        <row r="24968">
          <cell r="E24968">
            <v>1186320217036</v>
          </cell>
          <cell r="F24968" t="str">
            <v xml:space="preserve">Realizar e implementar los planes de ordenamiento del recurso hídrico del municipio de Orito, departamento del Putumayo. </v>
          </cell>
        </row>
        <row r="24969">
          <cell r="E24969">
            <v>1186320217076</v>
          </cell>
          <cell r="F24969" t="str">
            <v>Realizar acuerdos entre las autoridades del Municipio y las autoridades tradicionales y etnicas para el manejo del medio ambiente, municipio de Orito, departamento del Putumayo</v>
          </cell>
        </row>
        <row r="24970">
          <cell r="E24970">
            <v>1186320217401</v>
          </cell>
          <cell r="F24970" t="str">
            <v>Constitución de Resguardos indigenas de acuerdo a lo establecido en la constitución política de Colombia ley 160 de 1994 y el decreto 2363 de 2015, municipio de Orito, departamento del Putumayo.</v>
          </cell>
        </row>
        <row r="24971">
          <cell r="E24971">
            <v>1186320217409</v>
          </cell>
          <cell r="F24971" t="str">
            <v>Compra para la constitución y ampliación de resguardos a favor de los Pueblos Indigenas del municipio de Orito, Departamento de Putumayo</v>
          </cell>
        </row>
        <row r="24972">
          <cell r="E24972">
            <v>1186568186841</v>
          </cell>
          <cell r="F24972" t="str">
            <v xml:space="preserve">Implementar Plan de Ordenamiento Territorial, Ambiental y Ancestral del pueblo Awa para las comunidades del municipio de Puerto Asís, Putumayo </v>
          </cell>
        </row>
        <row r="24973">
          <cell r="E24973">
            <v>1186568186844</v>
          </cell>
          <cell r="F24973" t="str">
            <v>Adquirir 10.000 hectáreas tierras para la Constitución de Resguardos a favor de la comunidades Inga Nukanchipa Iukaska y la comunidad Inga El Palmar, municipio de Puerto Puerto Asís, Putumayo.</v>
          </cell>
        </row>
        <row r="24974">
          <cell r="E24974">
            <v>1186568186845</v>
          </cell>
          <cell r="F24974" t="str">
            <v xml:space="preserve"> Georeferenciación e instalación de mojones para las comunidades del Puebo Awa del Cabildo la Cabaña, Cabildo la Planada y  Cabildo Villa del Sol del Municipio de Puerto Asís Departamento de Putumayo.</v>
          </cell>
        </row>
        <row r="24975">
          <cell r="E24975">
            <v>1186568186848</v>
          </cell>
          <cell r="F24975" t="str">
            <v>Formalizar los territorios indígenas del pueblo Awá de las comunidades del Municipio de Puerto Asís, Putumayo.</v>
          </cell>
        </row>
        <row r="24976">
          <cell r="E24976">
            <v>1186568186857</v>
          </cell>
          <cell r="F24976" t="str">
            <v>Elaborar el Plan de Protección Ambiental Territorial del Pueblo Awá del municipio de Puerto Asís, Putumayo.</v>
          </cell>
        </row>
        <row r="24977">
          <cell r="E24977">
            <v>1186568186894</v>
          </cell>
          <cell r="F24977" t="str">
            <v xml:space="preserve">Compra de tierras para la constitución de resguardo de las comunidades del pueblo Pasto del municipio de puerto Asís. </v>
          </cell>
        </row>
        <row r="24978">
          <cell r="E24978">
            <v>1186568186908</v>
          </cell>
          <cell r="F24978" t="str">
            <v>Constitución de Resguardo a favor de las comunidades Ksxa´w Nasa - Alto Danubio, Kwe´sx Kiwe Ksxa´w, Yu´Luucx - Las Minas, Kiwe Nxusxa, Sa´t Tama, en el Municipio de Puerto Asís - Putumayo.</v>
          </cell>
        </row>
        <row r="24979">
          <cell r="E24979">
            <v>1186568186914</v>
          </cell>
          <cell r="F24979" t="str">
            <v>Ampliar y sanear los Resguardo Kiwnas Cxhab y Nasa Cxhab, del Municipio de Puerto Asís - Putumayo.</v>
          </cell>
        </row>
        <row r="24980">
          <cell r="E24980">
            <v>1186568186916</v>
          </cell>
          <cell r="F24980" t="str">
            <v>Comprar 8.960 Has de tierra, para beneficio de las comunidades Nasa del Municipio de Puerto Asís - Putumayo</v>
          </cell>
        </row>
        <row r="24981">
          <cell r="E24981">
            <v>1186568186920</v>
          </cell>
          <cell r="F24981" t="str">
            <v>Construir plan de ordenamiento territorial, con la comunidad Pasto Huellas Ancestrales del Municipio de Puerto Asís - Putumayo.</v>
          </cell>
        </row>
        <row r="24982">
          <cell r="E24982">
            <v>1186568186926</v>
          </cell>
          <cell r="F24982" t="str">
            <v xml:space="preserve">Comprar 200 has de territorio, para la comunidad Monilla Amena del pueblo Murui del municipio de Puerto Asís. </v>
          </cell>
        </row>
        <row r="24983">
          <cell r="E24983">
            <v>1186568186928</v>
          </cell>
          <cell r="F24983" t="str">
            <v>Reubicar a la comunidad del Cabildo Siona Nuevo Amanecer del Municipio de Puerto Asís - Putumayo</v>
          </cell>
        </row>
        <row r="24984">
          <cell r="E24984">
            <v>1186568186963</v>
          </cell>
          <cell r="F24984" t="str">
            <v xml:space="preserve">Acelerar el proceso de gestión y articulación con la institucionalidad para la legalización y constitución como resguardo de las 22 has, en el pueblo Murui del Municipio de Puerto Asís  </v>
          </cell>
        </row>
        <row r="24985">
          <cell r="E24985">
            <v>1186568186966</v>
          </cell>
          <cell r="F24985" t="str">
            <v>Construir un Plan de manejo ambiental para las Comunidades Siona del Municipio de Puerto Asís</v>
          </cell>
        </row>
        <row r="24986">
          <cell r="E24986">
            <v>1186568186968</v>
          </cell>
          <cell r="F24986" t="str">
            <v>Desarrollar e implementar un sistema de información geográfica, en el Cabildo Pasto San Sebastian del Municipio de Puerto Asís - Putumayo</v>
          </cell>
        </row>
        <row r="24987">
          <cell r="E24987">
            <v>1186568186972</v>
          </cell>
          <cell r="F24987" t="str">
            <v>Gestionar ante el Ministerio de Agricultura y el banco Agrario, líneas de crédito subsidiados para compra de tierras en beneficio de los pequeños productores  campesinos zona Municipio de Puerto asís, Departamento del Putumayo.</v>
          </cell>
        </row>
        <row r="24988">
          <cell r="E24988">
            <v>1186568186977</v>
          </cell>
          <cell r="F24988" t="str">
            <v xml:space="preserve">Constituir  resguardos en las comunidades Siona del Municipio de Puerto Asís </v>
          </cell>
        </row>
        <row r="24989">
          <cell r="E24989">
            <v>1186568186987</v>
          </cell>
          <cell r="F24989" t="str">
            <v>Compra de tierra para las comunidades del Pueblo Siona del Municipio de Puerto Asís</v>
          </cell>
        </row>
        <row r="24990">
          <cell r="E24990">
            <v>1186568186999</v>
          </cell>
          <cell r="F24990" t="str">
            <v>Realizar zonificación agroecológica en la zona rural del Municipio de Puerto Asís – Putumayo</v>
          </cell>
        </row>
        <row r="24991">
          <cell r="E24991">
            <v>1186568187003</v>
          </cell>
          <cell r="F24991" t="str">
            <v>Ampliación y saneamiento de resguardos de comunidades Siona del Municipio de Puerto Asís</v>
          </cell>
        </row>
        <row r="24992">
          <cell r="E24992">
            <v>1186568187004</v>
          </cell>
          <cell r="F24992" t="str">
            <v>Gestionar la constitución del resguardo a favor del cabildo Tssenene del pueblo Cofan en el municipio de Puerto Asís.</v>
          </cell>
        </row>
        <row r="24993">
          <cell r="E24993">
            <v>1186568187005</v>
          </cell>
          <cell r="F24993" t="str">
            <v>Alinderar, demarcar, señalizar y amojonar los territorios de las comunidades Nasa del Municipio de Puerto Asís Putumayo</v>
          </cell>
        </row>
        <row r="24994">
          <cell r="E24994">
            <v>1186568187011</v>
          </cell>
          <cell r="F24994" t="str">
            <v>Comprar  tierras para el pueblo Embera, Municipio de Puerto asís, Departamento del Putumayo</v>
          </cell>
        </row>
        <row r="24995">
          <cell r="E24995">
            <v>1186568187041</v>
          </cell>
          <cell r="F24995" t="str">
            <v>Constituir el resguardo a favor de la comunidad Embera Chamí Tordua Kidua, Municipio de Puerto Asís, Putumayo</v>
          </cell>
        </row>
        <row r="24996">
          <cell r="E24996">
            <v>1186568187044</v>
          </cell>
          <cell r="F24996" t="str">
            <v>Implementar los planes de manejo ambiental y de ordenamiento de los territorios en los consejos comunitarios  de comunidades negras del Municipio de Puerto Asís, Departamento del Putumayo.</v>
          </cell>
        </row>
        <row r="24997">
          <cell r="E24997">
            <v>1186568187062</v>
          </cell>
          <cell r="F24997" t="str">
            <v>Realizar la delimitación, demarcación, amojonamiento y visibilización del territorio de la comunidad Embera Chamí Tordúa Kidúa</v>
          </cell>
        </row>
        <row r="24998">
          <cell r="E24998">
            <v>1186568187067</v>
          </cell>
          <cell r="F24998" t="str">
            <v>Reubicar las familias de las veredas que se encuentran en riesgo por desbordamiento de los ríos en zona rural del Municipio de Puerto Asís, Departamento del Putumayo.</v>
          </cell>
        </row>
        <row r="24999">
          <cell r="E24999">
            <v>1186568187069</v>
          </cell>
          <cell r="F24999" t="str">
            <v>Comprar de tierras para la comunidad Awá Municipio de Puerto Asís, Putumayo.</v>
          </cell>
        </row>
        <row r="25000">
          <cell r="E25000">
            <v>1186568187093</v>
          </cell>
          <cell r="F25000" t="str">
            <v>Implementar la reforestación de dos hectáreas en el cabildo Tssenene del pueblo Cofan en el municipio de Puerto Asís.</v>
          </cell>
        </row>
        <row r="25001">
          <cell r="E25001">
            <v>1186568187097</v>
          </cell>
          <cell r="F25001" t="str">
            <v>Implementar un programa de restitución de tierras para comunidades negras desplazadas del municipio de Puerto Asís, Departamento del Putumayo.</v>
          </cell>
        </row>
        <row r="25002">
          <cell r="E25002">
            <v>1186568187103</v>
          </cell>
          <cell r="F25002" t="str">
            <v>Implementar Programas de reforestación en Resguardo la Italia y el Cabildo Tordua Kidúa del Municipio de Puerto Asís.</v>
          </cell>
        </row>
        <row r="25003">
          <cell r="E25003">
            <v>1186568187134</v>
          </cell>
          <cell r="F25003" t="str">
            <v>Realizar un proceso de señalización, demarcación y amojonamiento del territorio por parte de  ANT para las comunidades siona del Municipio de Puerto Asís</v>
          </cell>
        </row>
        <row r="25004">
          <cell r="E25004">
            <v>1186568187168</v>
          </cell>
          <cell r="F25004" t="str">
            <v>Gestionar la adjudicación de 1000 hectáreas  de tierra para la ampliación del resguardo  Tssenene en el municipio de Puerto Asís.</v>
          </cell>
        </row>
        <row r="25005">
          <cell r="E25005">
            <v>1186568187192</v>
          </cell>
          <cell r="F25005" t="str">
            <v xml:space="preserve">Reforestación de bosques en las comunidades Siona del Municipio de Puerto Asís </v>
          </cell>
        </row>
        <row r="25006">
          <cell r="E25006">
            <v>1186568187221</v>
          </cell>
          <cell r="F25006" t="str">
            <v xml:space="preserve">Garantizar espacios de concertación territorial con grupos étnicos colindantes  de comunidades siona del Municipio de Puerto Asís </v>
          </cell>
        </row>
        <row r="25007">
          <cell r="E25007">
            <v>1186568187230</v>
          </cell>
          <cell r="F25007" t="str">
            <v>Instalar una Unidad de Gestión Territorial de la Agencia Nacional de Tierras y una Unidad Técnica Territorial de la Agencia de Desarrollo Rural en el Municipio de Puerto Asís Putumayo</v>
          </cell>
        </row>
        <row r="25008">
          <cell r="E25008">
            <v>1186568187243</v>
          </cell>
          <cell r="F25008" t="str">
            <v>Gestionar la actualización del Esquema de  Ordenamiento Territorial, para incluir a los seis  consejos comunitarios en el Municipio de Puerto Asís.</v>
          </cell>
        </row>
        <row r="25009">
          <cell r="E25009">
            <v>1186568187285</v>
          </cell>
          <cell r="F25009" t="str">
            <v>Implementar  Planes de Manejo Ambiental de especies nativas  en el municipio de Puerto Asís, Putumayo.</v>
          </cell>
        </row>
        <row r="25010">
          <cell r="E25010">
            <v>1186568187345</v>
          </cell>
          <cell r="F25010" t="str">
            <v>Apoyar la recuperación  y cuidado de plantas y animales nativos que ya se han perdido, en el Resguardo Santa Cruz de Piñuña Blanco del Municipio de Puerto Asís - Putumayo.</v>
          </cell>
        </row>
        <row r="25011">
          <cell r="E25011">
            <v>1186568187368</v>
          </cell>
          <cell r="F25011" t="str">
            <v>Adjudicar del Fondo de tierras, predios a las familias campesinas , afrodescendientes e indígenas que no poseen o tienen tierra insuficiente, para el desarrollo de actividades productivas en el municipio de Puerto Asís Putumayo</v>
          </cell>
        </row>
        <row r="25012">
          <cell r="E25012">
            <v>1186568187388</v>
          </cell>
          <cell r="F25012" t="str">
            <v>Titulación Consejos Comunitario en el municipio de Puerto Asís Departamento del Putumayo.</v>
          </cell>
        </row>
        <row r="25013">
          <cell r="E25013">
            <v>1186568187496</v>
          </cell>
          <cell r="F25013" t="str">
            <v>Realizar por parte de quien corresponda, la descontaminación y recuperación ambiental ocasionada por derrame de crudo y explotación minero energética, en todo el sector rural del Municipio de Puerto Asís, Departamento del Putumayo</v>
          </cell>
        </row>
        <row r="25014">
          <cell r="E25014">
            <v>1186568187592</v>
          </cell>
          <cell r="F25014" t="str">
            <v>Gestionar los títulos colectivos de 6 consejos comunitarios del municipio de Puerto Asís Departamento del Putumayo</v>
          </cell>
        </row>
        <row r="25015">
          <cell r="E25015">
            <v>1186568187646</v>
          </cell>
          <cell r="F25015" t="str">
            <v>Adelantar el reconocimiento del derecho a la consulta previa por el bloque Put 8, ubicado en el territorio indígena de la comunidad Nukanchipa Iukaska, municipio de Puerto Asís, Putumayo.</v>
          </cell>
        </row>
        <row r="25016">
          <cell r="E25016">
            <v>1186568187659</v>
          </cell>
          <cell r="F25016" t="str">
            <v>Implementar acciones de prevención, mitigación y superacion que hagan efectivo el sistema de gestión del riesgo en la zona rural del Municipio de Puerto Asís, Departamento del Putumayo.</v>
          </cell>
        </row>
        <row r="25017">
          <cell r="E25017">
            <v>1186568187681</v>
          </cell>
          <cell r="F25017" t="str">
            <v>Realizar la Actualización y ajuste del Plan Básico de Ordenamiento Territorial del Municipio de  Puerto Asís Departamento Putumayo</v>
          </cell>
        </row>
        <row r="25018">
          <cell r="E25018">
            <v>1186568187745</v>
          </cell>
          <cell r="F25018" t="str">
            <v>Ampliar y garantizar los derechos territoriales propios de la ZRC Perla Amazónica ubicada en el municipio de Puerto Asís Departamento de Putumayo</v>
          </cell>
        </row>
        <row r="25019">
          <cell r="E25019">
            <v>1186568187759</v>
          </cell>
          <cell r="F25019" t="str">
            <v>Crear Zona de Reserva Campesina ubicada en el corregimiento de Teteye Municipio de Puerto Asís, Departamento del Putumayo</v>
          </cell>
        </row>
        <row r="25020">
          <cell r="E25020">
            <v>1186568187763</v>
          </cell>
          <cell r="F25020" t="str">
            <v>Delimitar  áreas de bosque para la protección de fauna silvestre en la comunidad Awá La Cabaña del Municipio de Puerto Asís, Putumayo.</v>
          </cell>
        </row>
        <row r="25021">
          <cell r="E25021">
            <v>1186568188154</v>
          </cell>
          <cell r="F25021" t="str">
            <v>Realizar el Saneamiento jurídico de predios de uso común en las veredas del Municipio de Puerto Asís, Departamento del Putumayo.</v>
          </cell>
        </row>
        <row r="25022">
          <cell r="E25022">
            <v>1186568188161</v>
          </cell>
          <cell r="F25022" t="str">
            <v>Realizar la actualización catastral y predial en la zona Rural del Municipio de Puerto Asís, Departamento del Putumayo</v>
          </cell>
        </row>
        <row r="25023">
          <cell r="E25023">
            <v>1186568188259</v>
          </cell>
          <cell r="F25023" t="str">
            <v xml:space="preserve">Formalizar, recuperar y proteger zonas de biodiversidad en la zona rural del municipio de Puerto Asís. Con el fin de proteger y conservar ecosistemas existentes dentro del bioma amazónico, </v>
          </cell>
        </row>
        <row r="25024">
          <cell r="E25024">
            <v>1186568188293</v>
          </cell>
          <cell r="F25024" t="str">
            <v>Acceder a programas de subsidio integral de tierras en el municipio de Puerto Asís</v>
          </cell>
        </row>
        <row r="25025">
          <cell r="E25025">
            <v>1186568188310</v>
          </cell>
          <cell r="F25025" t="str">
            <v>Crear Zona de Reserva Campesina ubicada en el corregimiento de Piñuña Blanco Municipio de Puerto Asís, Departamento del Putumayo</v>
          </cell>
        </row>
        <row r="25026">
          <cell r="E25026">
            <v>1186568188601</v>
          </cell>
          <cell r="F25026" t="str">
            <v>Titulación consejo comunitarios de la Comunidad Afro cimarron del Corregimiento de santana.</v>
          </cell>
        </row>
        <row r="25027">
          <cell r="E25027">
            <v>1186568188999</v>
          </cell>
          <cell r="F25027" t="str">
            <v>Reforestar  suelos degradados con especies nativas en el municipio de Puerto Asís Putumayo.</v>
          </cell>
        </row>
        <row r="25028">
          <cell r="E25028">
            <v>1186568189208</v>
          </cell>
          <cell r="F25028" t="str">
            <v>Brindar las garantías efectivas para implementar la consulta popular en el Municipio de Puerto Asís, Departamento del Putumayo.</v>
          </cell>
        </row>
        <row r="25029">
          <cell r="E25029">
            <v>1186568190784</v>
          </cell>
          <cell r="F25029" t="str">
            <v>Garantizar función de autoridad ambiental a los autoridades del Pueblo Awá del municipio de Puerto Asís, Putumayo</v>
          </cell>
        </row>
        <row r="25030">
          <cell r="E25030">
            <v>1186568190809</v>
          </cell>
          <cell r="F25030" t="str">
            <v>Generar espacios de resolución de controversias territoriales, en el Resguardo Santa Cruz de Piñuña Blanco del Municipio de Puerto Asís - Putumayo.</v>
          </cell>
        </row>
        <row r="25031">
          <cell r="E25031">
            <v>1186568190834</v>
          </cell>
          <cell r="F25031" t="str">
            <v>Ampliar el resguardo La Italia, Municipio de Puerto Asís Putumayo</v>
          </cell>
        </row>
        <row r="25032">
          <cell r="E25032">
            <v>1186568191440</v>
          </cell>
          <cell r="F25032" t="str">
            <v>Implementar acciones para formalización de tierras en la zona rural del municipio de Puerto Asís.</v>
          </cell>
        </row>
        <row r="25033">
          <cell r="E25033">
            <v>1186569197386</v>
          </cell>
          <cell r="F25033" t="str">
            <v>Gestionar la implementación de la oficina departamental de la Agencia Nacional de Tierras y del fondo de tierras en en el municipio de Mocoa departamento del Putumayo</v>
          </cell>
        </row>
        <row r="25034">
          <cell r="E25034">
            <v>1186569197408</v>
          </cell>
          <cell r="F25034" t="str">
            <v>Comprar un predio colectivo para constituir el resguardo Awa Brisas del Palay, Municipio de Puerto Caicedo, Putumayo</v>
          </cell>
        </row>
        <row r="25035">
          <cell r="E25035">
            <v>1186569197473</v>
          </cell>
          <cell r="F25035" t="str">
            <v>Realizar consulta previa para las acciones que afectan el territorio, la cultura, usos y costumbres de la comunidad del Cabildo Pasto Campo Bello de Puerto Caicedo Putumayo.</v>
          </cell>
        </row>
        <row r="25036">
          <cell r="E25036">
            <v>1186569197486</v>
          </cell>
          <cell r="F25036" t="str">
            <v>Realizar saneamiento de tierras del pueblo Awá en sus Resguardos en el municipio de Puerto Caicedo.</v>
          </cell>
        </row>
        <row r="25037">
          <cell r="E25037">
            <v>1186569197504</v>
          </cell>
          <cell r="F25037" t="str">
            <v xml:space="preserve"> Gestionar  la adjudicación de los títulos colectivos a los cuatro (4) Consejos comunitarios del municipio de Puerto Caicedo Departamento del Putumayo.</v>
          </cell>
        </row>
        <row r="25038">
          <cell r="E25038">
            <v>1186569197752</v>
          </cell>
          <cell r="F25038" t="str">
            <v>Gestionar la adjudicación de tierra para la constitución del Resguardo del Cabildo Inga Sacha Wagra y el proceso de saneamiento de tierras donadas por las familias Ingas de Puerto Caicedo Putumayo.</v>
          </cell>
        </row>
        <row r="25039">
          <cell r="E25039">
            <v>1186569197876</v>
          </cell>
          <cell r="F25039" t="str">
            <v>Realizar estudio Con la Agencia Nacional de Tierras la Constitución como resguardo de los Cabildos del Pueblo Awá.</v>
          </cell>
        </row>
        <row r="25040">
          <cell r="E25040">
            <v>1186569197883</v>
          </cell>
          <cell r="F25040" t="str">
            <v>Adquirir 1000 has de tierra a favor del Cabildo Campo Bello pueblo Pasto de Puerto Caicedo Putumayo.</v>
          </cell>
        </row>
        <row r="25041">
          <cell r="E25041">
            <v>1186569197897</v>
          </cell>
          <cell r="F25041" t="str">
            <v>Gestionar la titular y formalizar tierras de manera gratuita a campesinos de Puerto Caicedo que actualmente hacen uso y posesión y no cuentan con los documentos que acrediten la tenencia de la tierra.</v>
          </cell>
        </row>
        <row r="25042">
          <cell r="E25042">
            <v>1186569197909</v>
          </cell>
          <cell r="F25042" t="str">
            <v>Implementar proyectos de reforestación de ríos, humedales y nacimientos para  prevenir riesgos por inundación, desbordamiento y sequías en las principales vertientes de Puerto Caicedo.</v>
          </cell>
        </row>
        <row r="25043">
          <cell r="E25043">
            <v>1186569197921</v>
          </cell>
          <cell r="F25043" t="str">
            <v>Reconocimiento a las autoridades tradicionales como autoridad ambiental del territorio Cabildo Awa Resguardo Las Vegas del municipio de Puerto Caicedo, Putumayo.</v>
          </cell>
        </row>
        <row r="25044">
          <cell r="E25044">
            <v>1186569197927</v>
          </cell>
          <cell r="F25044" t="str">
            <v>Implementar estrategias de coordinación entre instituciones y comunidades indígenas para la protección del territorio Nasa del municipio de Puerto Caicedo, departamento del Putumayo.</v>
          </cell>
        </row>
        <row r="25045">
          <cell r="E25045">
            <v>1186569197933</v>
          </cell>
          <cell r="F25045" t="str">
            <v>Adjudicar tierras para la reubicación de la comunidad del Cabildo Nasa Selva Hermosa KIWE DYICXKWE del municipio de Puerto Caicedo, departamento del Putumayo.</v>
          </cell>
        </row>
        <row r="25046">
          <cell r="E25046">
            <v>1186569197937</v>
          </cell>
          <cell r="F25046" t="str">
            <v>Constituir resguardos indígenas a favor de las comunidades Nasa del municipio de Puerto Caicedo, departamento del Putumayo.</v>
          </cell>
        </row>
        <row r="25047">
          <cell r="E25047">
            <v>1186569197947</v>
          </cell>
          <cell r="F25047" t="str">
            <v>Realizar la delimitación de los Resguardos Damasco, Villa Unión, San Andrés y Las Vegas del pueblo Awa,  con predios campesinos y otras comunidades indígenas de Puerto Caicedo Putumayo.</v>
          </cell>
        </row>
        <row r="25048">
          <cell r="E25048">
            <v>1186569197967</v>
          </cell>
          <cell r="F25048" t="str">
            <v>Gestionar  la ampliación para cuatro (4) Consejos Comunitarios  de comunidades negras del municipio de Puerto Caicedo Departamento del Putumayo.</v>
          </cell>
        </row>
        <row r="25049">
          <cell r="E25049">
            <v>1186569197993</v>
          </cell>
          <cell r="F25049" t="str">
            <v>Comprar tierra para la constitución del Resguardo  del Cabildo Yanacona Dimas Onel Majin de Puerto Caicedo Putumayo.</v>
          </cell>
        </row>
        <row r="25050">
          <cell r="E25050">
            <v>1186569198011</v>
          </cell>
          <cell r="F25050" t="str">
            <v>Recuperar 2 hectáreas  de zonas degradadas del territorio del  Cabildo Yanacona Dimas Onel Majin de Puerto Caicedo Putumayo.</v>
          </cell>
        </row>
        <row r="25051">
          <cell r="E25051">
            <v>1186569198028</v>
          </cell>
          <cell r="F25051" t="str">
            <v>Compra de Tierras para ampliación de los Resguardos Indígenas del  Pueblo Awá.</v>
          </cell>
        </row>
        <row r="25052">
          <cell r="E25052">
            <v>1186569198064</v>
          </cell>
          <cell r="F25052" t="str">
            <v xml:space="preserve">Comprar 4 hectéras para la protección de la fuente hídrica que alimenta la bocatoma de la vereda La Independencia en el municipio de Puerto Caicedo. </v>
          </cell>
        </row>
        <row r="25053">
          <cell r="E25053">
            <v>1186569198070</v>
          </cell>
          <cell r="F25053" t="str">
            <v xml:space="preserve">Realizar en el municipio la actualización del catastro rural de municipio de Puerto Caicedo y generar alternativas para que la población deudora de impuestos pueda estar al día con sus obligaciones. </v>
          </cell>
        </row>
        <row r="25054">
          <cell r="E25054">
            <v>1186569198072</v>
          </cell>
          <cell r="F25054" t="str">
            <v>Implementar programas de recuperación ambiental en el territorio de las comunidades Nasa del municipio de Puerto Caicedo, departamento del Putumayo.</v>
          </cell>
        </row>
        <row r="25055">
          <cell r="E25055">
            <v>1186569198077</v>
          </cell>
          <cell r="F25055" t="str">
            <v>Solicitar una linea especial de creditos para la compra de tierras, con intereses bajos y amplios plazos de pago para campesinos sin tierra o tierra insuficiente del municipio de Puerto Caicedo.</v>
          </cell>
        </row>
        <row r="25056">
          <cell r="E25056">
            <v>1186569198094</v>
          </cell>
          <cell r="F25056" t="str">
            <v>Otorgar a campesinos dentro del area de explotación petrolera títulos que les acrediten como propietarios de la tierra, disminuir el radio de explotación y limitar proyectos mineros en Puerto Caicedo.</v>
          </cell>
        </row>
        <row r="25057">
          <cell r="E25057">
            <v>1186569198099</v>
          </cell>
          <cell r="F25057" t="str">
            <v>Reubicar a los campesinos del municipio de Puerto Caicedo que tienen sus viviendas o están asentados en zonas de riesgo, garantizando su ubicación en el sector rural del mismo territorio</v>
          </cell>
        </row>
        <row r="25058">
          <cell r="E25058">
            <v>1186569198107</v>
          </cell>
          <cell r="F25058" t="str">
            <v>Gestionar el apoyo con la ANT y entidades competentes, la búsqueda de la solución a las diferencias que actualmente se presentan entre colonos cabildos resguardos y consejos comunitarios, al tiempo que se financie la creación de la ZRC en Puerto Caicedo.</v>
          </cell>
        </row>
        <row r="25059">
          <cell r="E25059">
            <v>1186569198151</v>
          </cell>
          <cell r="F25059" t="str">
            <v>Legalizar predios de los puestos de salud que pertenecen a la ESE Hospital Alcides Jimenez de Puerto Caicedo, Putumayo.</v>
          </cell>
        </row>
        <row r="25060">
          <cell r="E25060">
            <v>1186569198365</v>
          </cell>
          <cell r="F25060" t="str">
            <v>Compra de tierras para las familias víctimas de la violencia en el municipio de Puerto Caicedo</v>
          </cell>
        </row>
        <row r="25061">
          <cell r="E25061">
            <v>1186569198640</v>
          </cell>
          <cell r="F25061" t="str">
            <v>Compra de tierras de manera colectiva para 500 familias víctimas de la violencia en el municipio de Puerto Caicedo</v>
          </cell>
        </row>
        <row r="25062">
          <cell r="E25062">
            <v>1186569199075</v>
          </cell>
          <cell r="F25062" t="str">
            <v>Gestionar la actualización del PBOT, para incluir a las comunidades étnicas del municipio de Puerto Caicedo.</v>
          </cell>
        </row>
        <row r="25063">
          <cell r="E25063">
            <v>1186569199093</v>
          </cell>
          <cell r="F25063" t="str">
            <v>Garantizar espacio colectivo a 24 familias víctimas del Conflicto, que pertenecen al Cabildo Awa de Brisas del Palay, como garantía de retorno de las víctimas a su tierra, en Puerto Caicedo.</v>
          </cell>
        </row>
        <row r="25064">
          <cell r="E25064">
            <v>1186571179357</v>
          </cell>
          <cell r="F25064" t="str">
            <v xml:space="preserve">Realizar una delimitación municipal, vereda y predial para el municipio de Puerto Guzmán, departamento del Putumayo. </v>
          </cell>
        </row>
        <row r="25065">
          <cell r="E25065">
            <v>1186571179376</v>
          </cell>
          <cell r="F25065" t="str">
            <v>Gestionar ante la Agencia Nacional de Tierras se priorice a las familias  de la zona rural del municipio de Puerto Guzmán,  Putumayo para que participen del acceso a tierras a través del mecanismo Banco de tierras.</v>
          </cell>
        </row>
        <row r="25066">
          <cell r="E25066">
            <v>1186571179461</v>
          </cell>
          <cell r="F25066" t="str">
            <v>Otorgar licencia especial a los pequeños mineros de oro (barequeros)  a consejos comunitarios y/o familias de Consejos Comunitarios del municipio de Puerto Guzmán Departamento del Putumayo</v>
          </cell>
        </row>
        <row r="25067">
          <cell r="E25067">
            <v>1186571179462</v>
          </cell>
          <cell r="F25067" t="str">
            <v>Implementar un control efectivo por parte de las entidades competentes sobre las prácticas mineras y la contaminación de las fuentes hídricas del municipio de Puerto Guzmán, departamento del Putumayo.</v>
          </cell>
        </row>
        <row r="25068">
          <cell r="E25068">
            <v>1186571179474</v>
          </cell>
          <cell r="F25068" t="str">
            <v>Reubicar los asentamientos  localizados en las zonas de riesgo de los ríos Caquetá, Mandur, Yurilla, Caimán, y sus afluentes del municipio de Puerto Guzmán, departamento del Putumayo.</v>
          </cell>
        </row>
        <row r="25069">
          <cell r="E25069">
            <v>1186571179568</v>
          </cell>
          <cell r="F25069" t="str">
            <v>Agilizar los procesos de ordenamiento territorial veredal del municipio de Puerto Guzmán, departamento del Putumayo.</v>
          </cell>
        </row>
        <row r="25070">
          <cell r="E25070">
            <v>1186571179589</v>
          </cell>
          <cell r="F25070" t="str">
            <v>Garantizar la implementación y Articulación de los procesos de restitución de tierras con los procesos de reparación colectiva a víctimas en el  sector rural del municipio de Puerto Guzmán, Putumayo.</v>
          </cell>
        </row>
        <row r="25071">
          <cell r="E25071">
            <v>1186571179591</v>
          </cell>
          <cell r="F25071" t="str">
            <v>Solicitar ante el IGAC la actualización del catastro e impuesto predial rural del municipio de Puerto Guzmán, departamento del Putumayo.</v>
          </cell>
        </row>
        <row r="25072">
          <cell r="E25072">
            <v>1186571179611</v>
          </cell>
          <cell r="F25072" t="str">
            <v>Otorgar Créditos para la compra de tierras para la comunidad de la zona rural del municipio de Puerto Guzmán, departamento del Putumayo.</v>
          </cell>
        </row>
        <row r="25073">
          <cell r="E25073">
            <v>1186571179695</v>
          </cell>
          <cell r="F25073" t="str">
            <v>Gestionar ante la Unidad de Restituciones de Tierras  la atención oportuna y permanente  en las veredas de la jurisdicción del municipio de Puerto Guzmán, departamento del Putumayo.</v>
          </cell>
        </row>
        <row r="25074">
          <cell r="E25074">
            <v>1186571179707</v>
          </cell>
          <cell r="F25074" t="str">
            <v>Legalizar predios rurales de uso público por parte de la ANT del municipio de Puerto Guzmán, departamento del Putumayo.</v>
          </cell>
        </row>
        <row r="25075">
          <cell r="E25075">
            <v>1186571179715</v>
          </cell>
          <cell r="F25075" t="str">
            <v>Implementar programas de capacitación para sensibilizar a las familias que viven en zonas de riesgo de la zona rural del municipio de Puerto Guzmán, departamento del Putumayo.</v>
          </cell>
        </row>
        <row r="25076">
          <cell r="E25076">
            <v>1186571179732</v>
          </cell>
          <cell r="F25076" t="str">
            <v>Instalar una oficina de la Agencia Nacional de tierras en el departamento del Putumayo.</v>
          </cell>
        </row>
        <row r="25077">
          <cell r="E25077">
            <v>1186571179733</v>
          </cell>
          <cell r="F25077" t="str">
            <v>Incluir los ocho consejos comunitarios de comunidades negras en el plan de ordenamiento territorial del municipio de Puerto Guzmán Departamento del Putumayo.</v>
          </cell>
        </row>
        <row r="25078">
          <cell r="E25078">
            <v>1186571179745</v>
          </cell>
          <cell r="F25078" t="str">
            <v>Realizar una caracterización para focalizar a las familias que no poseen tierra  en el sector  rural del municipio de Puerto Guzmán, departamento del Putumayo.</v>
          </cell>
        </row>
        <row r="25079">
          <cell r="E25079">
            <v>1186571179998</v>
          </cell>
          <cell r="F25079" t="str">
            <v>Ampliar  los  tres resguardos indígenas Nasa del municipio de Puerto Guzmán, departamento del Putumayo.</v>
          </cell>
        </row>
        <row r="25080">
          <cell r="E25080">
            <v>1186571180002</v>
          </cell>
          <cell r="F25080" t="str">
            <v>Adquirir y adjudicar 3.000 hectáreas de tierra para  los 7 consejos comunitarios y 2 organizaciones sociales del municipio de Puerto Guzmán - Departamento del Putumayo.</v>
          </cell>
        </row>
        <row r="25081">
          <cell r="E25081">
            <v>1186571180004</v>
          </cell>
          <cell r="F25081" t="str">
            <v>Constituir  la figura de resguardo para cuatro comunidades Nasa del municipio de Puerto Guzmán, departamento del Putumayo.</v>
          </cell>
        </row>
        <row r="25082">
          <cell r="E25082">
            <v>1186571180009</v>
          </cell>
          <cell r="F25082" t="str">
            <v>Implementar programas de protección de sitios sagrados en la comunidad Cerro Guadua del municipio de Puerto Guzmán, departamento del Putumayo.</v>
          </cell>
        </row>
        <row r="25083">
          <cell r="E25083">
            <v>1186571180011</v>
          </cell>
          <cell r="F25083" t="str">
            <v>Realizar la legalización masiva de la propiedad rural en el municipio de Puerto Guzmán, departamento del Putumayo.</v>
          </cell>
        </row>
        <row r="25084">
          <cell r="E25084">
            <v>1186571180017</v>
          </cell>
          <cell r="F25084" t="str">
            <v>Constituir resguardos indígenas a favor de las comunidades Inga de los Cabildos Inga del municipio de Puerto Guzmán, Putumayo.</v>
          </cell>
        </row>
        <row r="25085">
          <cell r="E25085">
            <v>1186571180018</v>
          </cell>
          <cell r="F25085" t="str">
            <v>Implementar un programa de restitución de tierras para comunidades negras desplazadas del Municipio de Puerto Guzmán, Departamento del Putumayo.</v>
          </cell>
        </row>
        <row r="25086">
          <cell r="E25086">
            <v>1186571180024</v>
          </cell>
          <cell r="F25086" t="str">
            <v>Implementar programas que comprometan a las comunidades rurales con la protección, conservación y manejo sostenible de áreas protegidas del municipio de Puerto Guzmán, departamento del Putumayo.</v>
          </cell>
        </row>
        <row r="25087">
          <cell r="E25087">
            <v>1186571180026</v>
          </cell>
          <cell r="F25087" t="str">
            <v>Sanear el territorio de los Resguardos Calenturas, Villa Catalina y Wasipanga del Pueblo Inga del municipio de Puerto Guzmán, Putumayo.</v>
          </cell>
        </row>
        <row r="25088">
          <cell r="E25088">
            <v>1186571180035</v>
          </cell>
          <cell r="F25088" t="str">
            <v>Adquirir 1.000 hectáreas de tierras para ampliar  (6) Consejos Comunitarios  de comunidades negras del municipio de Puerto Guzmán, Departamento del Putumayo</v>
          </cell>
        </row>
        <row r="25089">
          <cell r="E25089">
            <v>1186571180039</v>
          </cell>
          <cell r="F25089" t="str">
            <v>Gestionar ante la Agencia Nacional de Tierras  la oferta de programas de acceso tierras para comunidades rurales, que carecen de tierra en el municipio de Puerto Guzmán, departamento del Putumayo.</v>
          </cell>
        </row>
        <row r="25090">
          <cell r="E25090">
            <v>1186571180041</v>
          </cell>
          <cell r="F25090" t="str">
            <v>Implementar los planes de manejo ambiental y de ordenamiento en los consejos comunitarios de comunidades negras del Municipio de Puerto Guzmán Departamento del Putumayo, que poseen tierras para uso colectivo.</v>
          </cell>
        </row>
        <row r="25091">
          <cell r="E25091">
            <v>1186571180043</v>
          </cell>
          <cell r="F25091" t="str">
            <v xml:space="preserve">Adquirir tierras para la ampliación de Resguardos a favor de las comunidades  indígenas del Pueblo Inga del municipio de Puerto Guzmán, Putumayo. </v>
          </cell>
        </row>
        <row r="25092">
          <cell r="E25092">
            <v>1186571180055</v>
          </cell>
          <cell r="F25092" t="str">
            <v>Instalar una oficia de Corpoamazonia en el municipio de Puerto Guzmán, departamento del Putumayo.</v>
          </cell>
        </row>
        <row r="25093">
          <cell r="E25093">
            <v>1186571180073</v>
          </cell>
          <cell r="F25093" t="str">
            <v>Formular e implementar el Plan de ordenamiento territorial indígena del Resguardo Villa Catalina y del  predio a constituir como Resguardo Playa Rica, del municipio de Puerto Guzmán, Putumayo.</v>
          </cell>
        </row>
        <row r="25094">
          <cell r="E25094">
            <v>1186571180222</v>
          </cell>
          <cell r="F25094" t="str">
            <v>Otorgar títulos colectivos a 7 concejos comunitarios y 2 organizaciones del municipio de Puerto Guzmán Departamento del Putumayo.</v>
          </cell>
        </row>
        <row r="25095">
          <cell r="E25095">
            <v>1186571180255</v>
          </cell>
          <cell r="F25095" t="str">
            <v>Recuperar los  sitios sagrados que se encuentran en el territoriode las 6 comunidades del pueblo Nasa en el municipio de Puerto Guzmán, Putumayo.</v>
          </cell>
        </row>
        <row r="25096">
          <cell r="E25096">
            <v>1186571180258</v>
          </cell>
          <cell r="F25096" t="str">
            <v>Otorgar licencia especial para la  extracción de material de río a consejos comunitarios y/o familias de Consejos Comunitarios del municipio de Puerto Guzmán, Departamento del Putumayo.</v>
          </cell>
        </row>
        <row r="25097">
          <cell r="E25097">
            <v>1186571180450</v>
          </cell>
          <cell r="F25097" t="str">
            <v>Adjudicar tierras para la reubicación del Resguardo Calenturas del Municipio de Puerto Guzmán, Putumayo.</v>
          </cell>
        </row>
        <row r="25098">
          <cell r="E25098">
            <v>1186571180452</v>
          </cell>
          <cell r="F25098" t="str">
            <v>Adjudicar tierras para la reubicación del Resguardo Calenturas del Municipio de Puerto Guzmán, Putumayo.</v>
          </cell>
        </row>
        <row r="25099">
          <cell r="E25099">
            <v>1186571180453</v>
          </cell>
          <cell r="F25099" t="str">
            <v xml:space="preserve">Iniciar el proceso de restitución de tierras en favor de la comunidad del Resguardo Villa Catalina del municipio de Puerto Guzmán, Putumayo. </v>
          </cell>
        </row>
        <row r="25100">
          <cell r="E25100">
            <v>1186571180762</v>
          </cell>
          <cell r="F25100" t="str">
            <v>Instalar la oficina de la Notaría municipal en el municipio de Puerto Guzmán, departamento del Putumayo.</v>
          </cell>
        </row>
        <row r="25101">
          <cell r="E25101">
            <v>1186573226424</v>
          </cell>
          <cell r="F25101" t="str">
            <v>Solucionar los Conflictos territoriales entre la institucionalidad, campesinos y comunidades étnicas del municipio de Leguízamo, departamento del Putumayo.</v>
          </cell>
        </row>
        <row r="25102">
          <cell r="E25102">
            <v>1186573226753</v>
          </cell>
          <cell r="F25102" t="str">
            <v>Actualizar el Plan Básico de Ordenamiento Territorial (PBOT) del municipio de leguízamo, departamento del Putumayo.</v>
          </cell>
        </row>
        <row r="25103">
          <cell r="E25103">
            <v>1186573226803</v>
          </cell>
          <cell r="F25103" t="str">
            <v>Realizar la delimitación, señalamiento y amojonamiento en territorios pertenecientes a las comunidades indígenas del Municipio de Leguízamo, departamento del Putumayo.</v>
          </cell>
        </row>
        <row r="25104">
          <cell r="E25104">
            <v>1186573226978</v>
          </cell>
          <cell r="F25104" t="str">
            <v>Reconocer a las Autoridades Tradicionales como Autoridades Ambientales a través de principios propios y criterios concertados, de las comunidades de los pueblos indígenas del Municipio de Leguízamo.</v>
          </cell>
        </row>
        <row r="25105">
          <cell r="E25105">
            <v>1186573227017</v>
          </cell>
          <cell r="F25105" t="str">
            <v xml:space="preserve">Crear un programa de reforestación y conservación en los territorios  del municipio de Leguízamo, departamento del Putumayo. </v>
          </cell>
        </row>
        <row r="25106">
          <cell r="E25106">
            <v>1186573227122</v>
          </cell>
          <cell r="F25106" t="str">
            <v>Compra para la constitución y ampliación de los territorios étnicos a favor de los Pueblos Indígenas y comunidades negras del municipio de leguízamo, departamento de Putumayo.</v>
          </cell>
        </row>
        <row r="25107">
          <cell r="E25107">
            <v>1186573227125</v>
          </cell>
          <cell r="F25107" t="str">
            <v>Sanear el territorio de resguardos de los pueblos indígenas del municipio de Leguizamo departamento del Putumayo.</v>
          </cell>
        </row>
        <row r="25108">
          <cell r="E25108">
            <v>1186573227130</v>
          </cell>
          <cell r="F25108" t="str">
            <v xml:space="preserve">Acceder a programas de créditos blandos, subsidios y/o programas para la adquisición de tierras para las familias de escasos recursos comunitarios del municipio de Leguízamo. </v>
          </cell>
        </row>
        <row r="25109">
          <cell r="E25109">
            <v>1186573227149</v>
          </cell>
          <cell r="F25109" t="str">
            <v>Ampliar los territorios de los pueblos indígenas del municipio de Leguízamo departamento del Putumayo.</v>
          </cell>
        </row>
        <row r="25110">
          <cell r="E25110">
            <v>1186573227158</v>
          </cell>
          <cell r="F25110" t="str">
            <v xml:space="preserve">Alinderación de los límites de PNN la Paya con las comunidades campesinas e indígenas del municipio de Leguízamo, departamento del Putumayo. </v>
          </cell>
        </row>
        <row r="25111">
          <cell r="E25111">
            <v>1186573227169</v>
          </cell>
          <cell r="F25111" t="str">
            <v>Titular predios de uso público en zona rural del Municipio de Leguízamo, Putumayo.</v>
          </cell>
        </row>
        <row r="25112">
          <cell r="E25112">
            <v>1186573227171</v>
          </cell>
          <cell r="F25112" t="str">
            <v xml:space="preserve">Formalizar los derechos de propiedad con enfoque de género y mujer rural del municipio de Leguízamo, departamento del Putumayo. </v>
          </cell>
        </row>
        <row r="25113">
          <cell r="E25113">
            <v>1186573227178</v>
          </cell>
          <cell r="F25113" t="str">
            <v>Implementar la propuesta presentada ante la Mesa Nacional Concertación denominada “Parques con Campesinos” en el municipio de Leguízamo, departamento del Putumayo.</v>
          </cell>
        </row>
        <row r="25114">
          <cell r="E25114">
            <v>1186573227180</v>
          </cell>
          <cell r="F25114" t="str">
            <v>Solicitar la sustracción de ley 2da, adjudicación de baldíos y conformación  de zonas de reserva campesina en el municipio de Leguízamo, departamento del Putumayo.</v>
          </cell>
        </row>
        <row r="25115">
          <cell r="E25115">
            <v>1186573227181</v>
          </cell>
          <cell r="F25115" t="str">
            <v>Gestionar el acceso a créditos blandos y/o subsidios para la Compra de tierras en el Municipio de Leguízamo, Putumayo</v>
          </cell>
        </row>
        <row r="25116">
          <cell r="E25116">
            <v>1186573227183</v>
          </cell>
          <cell r="F25116" t="str">
            <v xml:space="preserve">Realinderamiento de PNN la Paya del municipio de Leguízamo, departamento del Putumayo. </v>
          </cell>
        </row>
        <row r="25117">
          <cell r="E25117">
            <v>1186573227185</v>
          </cell>
          <cell r="F25117" t="str">
            <v>Formalizar la tenencia de la tierra en el Municipio de Leguízamo, Departamento del Putumayo.</v>
          </cell>
        </row>
        <row r="25118">
          <cell r="E25118">
            <v>1186573227188</v>
          </cell>
          <cell r="F25118" t="str">
            <v xml:space="preserve">Establecer un convenio y/o acuerdo con Pueblo Murui Muina y Pueblo Kichwa para delimitación y administración interna dentro del resguardo predio Putumayo. </v>
          </cell>
        </row>
        <row r="25119">
          <cell r="E25119">
            <v>1186573227195</v>
          </cell>
          <cell r="F25119" t="str">
            <v>Comprar tierras para la restitución de derechos con los antiguos habitantes del Caucayá municipio de Leguízamo, departamento del Putumayo.</v>
          </cell>
        </row>
        <row r="25120">
          <cell r="E25120">
            <v>1186573227200</v>
          </cell>
          <cell r="F25120" t="str">
            <v>Garantizar la soberanía y participación de las comunidades del Pueblo Múrui Muina con poder de decisión en los acuerdos binacionales y trinacionales</v>
          </cell>
        </row>
        <row r="25121">
          <cell r="E25121">
            <v>1186573227202</v>
          </cell>
          <cell r="F25121" t="str">
            <v>Gestionar la presencia de las instituciones relacionadas con el ordenamiento territorial y ambiental en el municipio de Leguízamo, departamento del Putumayo.</v>
          </cell>
        </row>
        <row r="25122">
          <cell r="E25122">
            <v>1186573227203</v>
          </cell>
          <cell r="F25122" t="str">
            <v>Gestionar con la Unidad de Restitución de Tierras el proceso de restitución de tierras y restablecimiento de derechos para familias de los consejos comunitarios del municipio de Leguízamo</v>
          </cell>
        </row>
        <row r="25123">
          <cell r="E25123">
            <v>1186573227204</v>
          </cell>
          <cell r="F25123" t="str">
            <v>Formalizar con títulos colectivos a los consejos comunitarios de Afros del municipio de Leguízamo Departamento del Putumayo</v>
          </cell>
        </row>
        <row r="25124">
          <cell r="E25124">
            <v>1186573227211</v>
          </cell>
          <cell r="F25124" t="str">
            <v>Constituir el Resguardo Siona Gaoyá, en el Municipio de Leguízamo - Putumayo.</v>
          </cell>
        </row>
        <row r="25125">
          <cell r="E25125">
            <v>1186573227217</v>
          </cell>
          <cell r="F25125" t="str">
            <v>Garantizar el derecho a la Consulta previa y al consentimiento para las comunidades indígenas y comunidades negras del municipio de Leguízamo, del departamento de Putumayo.</v>
          </cell>
        </row>
        <row r="25126">
          <cell r="E25126">
            <v>1186573227218</v>
          </cell>
          <cell r="F25126" t="str">
            <v>Agilizar el proceso de gestión y articulación ante la ANT y Ministerio del Interior para constituir como resguardo a las Comunidades indígenas del pueblo Múrui Muina.</v>
          </cell>
        </row>
        <row r="25127">
          <cell r="E25127">
            <v>1186573227222</v>
          </cell>
          <cell r="F25127" t="str">
            <v>Reconocer la legitimidad de los derechos territoriales y Restauración del corredor ambiental del eje carreteable.</v>
          </cell>
        </row>
        <row r="25128">
          <cell r="E25128">
            <v>1186573227224</v>
          </cell>
          <cell r="F25128" t="str">
            <v>Priorizar la entrega del titulo de propiedad colectiva que los reconoce como resguardo indígena Nasa Kiwe, del Municipio de Leguízamo, Putumayo.</v>
          </cell>
        </row>
        <row r="25129">
          <cell r="E25129">
            <v>1186573227227</v>
          </cell>
          <cell r="F25129" t="str">
            <v>Ordenar la propiedad colectiva y de terceros colonos en el eje carreteable  del Municipio de Leguízamo Putumayo.</v>
          </cell>
        </row>
        <row r="25130">
          <cell r="E25130">
            <v>1186573227228</v>
          </cell>
          <cell r="F25130" t="str">
            <v>Agilizar el reconocimiento legal y efectivo de la comunidad Chaibajú y Bekocha Guajira del Pueblo Coreguaje ante el Ministerio del Interior y Legalización de la ANT.</v>
          </cell>
        </row>
        <row r="25131">
          <cell r="E25131">
            <v>1186573227230</v>
          </cell>
          <cell r="F25131" t="str">
            <v xml:space="preserve">Constitución territorial de los cabildos del pueblo Kichwas como resguardos para el municipio de Leguízamo, departamento del Putumayo.  </v>
          </cell>
        </row>
        <row r="25132">
          <cell r="E25132">
            <v>1186573227231</v>
          </cell>
          <cell r="F25132" t="str">
            <v>Elaborar cartografía básica de los territorios de las comunidades indígenas del pueblo Kichwa, municipio de Puerto Leguízamo.</v>
          </cell>
        </row>
        <row r="25133">
          <cell r="E25133">
            <v>1186573227236</v>
          </cell>
          <cell r="F25133" t="str">
            <v>Saneamiento resguardos o territorios indígenas del municipio de Leguízamo, departamento del Putumayo.</v>
          </cell>
        </row>
        <row r="25134">
          <cell r="E25134">
            <v>1186757186992</v>
          </cell>
          <cell r="F25134" t="str">
            <v xml:space="preserve"> Implementar un proyecto de reforestación para la recuperación de suelos, de fuentes hídricas, de áreas que fueron afectadas por la asperción de glifosato y la incorporación  del  componente de chagras productivas.</v>
          </cell>
        </row>
        <row r="25135">
          <cell r="E25135">
            <v>1186757187014</v>
          </cell>
          <cell r="F25135" t="str">
            <v xml:space="preserve">Gestionar con el ministerio del interior para que haya garantías de consulta previa para actividades de intervención del territorio de empresas petroleras, explotación de minería y material de rio afectando a los resguardos Yarinal y Campo Alegre del pueblo Cofan del municipio de San Miguel. </v>
          </cell>
        </row>
        <row r="25136">
          <cell r="E25136">
            <v>1186757187038</v>
          </cell>
          <cell r="F25136" t="str">
            <v xml:space="preserve">Gestionar los recursos para compra de tierras que permita el saneamiento y reubicación de Cabildos La Raya y Monte Rey del Pueblo AWA y JAC que se encuentran haciendo uso y ocupación del territorio del Pueblo Kofan. </v>
          </cell>
        </row>
        <row r="25137">
          <cell r="E25137">
            <v>1186757187095</v>
          </cell>
          <cell r="F25137" t="str">
            <v>Elaborar un proyecto para la gestión de compra de tierras y saneamiento del territorio del Cabildo La Raya ,  Irak Awa Cristalina II - Awa MaKna Unión La Dorada del pueblo Awa.</v>
          </cell>
        </row>
        <row r="25138">
          <cell r="E25138">
            <v>1186757187123</v>
          </cell>
          <cell r="F25138" t="str">
            <v xml:space="preserve">Comprar 500 hectáreas para el cabildo Irak Awa Cristalina II donde se beneficiaran 140 familias, 1000 hectáreas de tierra para el cabildo - Awa MaKna Unión La Dorada que beneficiara 148 familias del municipio de San Miguel, departamento del Putumayo. </v>
          </cell>
        </row>
        <row r="25139">
          <cell r="E25139">
            <v>1186757187174</v>
          </cell>
          <cell r="F25139" t="str">
            <v xml:space="preserve"> Apoyar  el proceso de gestión para el reconocimiento legal del cabildo Awa Monterrey e  Irak Cristalina II ante el Ministerio del Interior, dirección de etnias en el municipio de San Miguel, Departamento del Putumayo. </v>
          </cell>
        </row>
        <row r="25140">
          <cell r="E25140">
            <v>1186757187220</v>
          </cell>
          <cell r="F25140" t="str">
            <v>Elaborar un Plan de ordenamiento etnoecológico territorial y ambiental del Pueblo Awa que beneficiara a 403 familias de los cabildos Irak Cristalina II, Awa Wan Makna La Dorada, la Raya y Monterrey, que residen en el municipio de San Miguel, departamento del Putumayo</v>
          </cell>
        </row>
        <row r="25141">
          <cell r="E25141">
            <v>1186757187316</v>
          </cell>
          <cell r="F25141" t="str">
            <v xml:space="preserve"> Apoyar la gestión ante el Ministerio del Interior - oficina de Asuntos Étnicos, para que se realice los trámites correspondientes para otorgar el reconocimiento legal del cabildo “Sol de los Pastos Mojón San Miguel la Frontera” que beneficiara 70 familias, municipio de San Miguel, departamento del Putumayo.</v>
          </cell>
        </row>
        <row r="25142">
          <cell r="E25142">
            <v>1186757187340</v>
          </cell>
          <cell r="F25142" t="str">
            <v>Elaborar  e instalación de vallas informativas de las comunidades indígenas del municipio de San Miguel.</v>
          </cell>
        </row>
        <row r="25143">
          <cell r="E25143">
            <v>1186757187351</v>
          </cell>
          <cell r="F25143" t="str">
            <v>Gestionar el reconocimiento del título colonia 509, otorgado por la corona española a Francisca Chapuel en el año de 1532, considerado como territorio ancestral del pueblo Pasto.</v>
          </cell>
        </row>
        <row r="25144">
          <cell r="E25144">
            <v>1186757187390</v>
          </cell>
          <cell r="F25144" t="str">
            <v xml:space="preserve"> Comprar 350 hectáreas de tierra para la producción agropecuaria, para beneficiar 70 familias del cabildo “Sol de los Pastos Mojón San Miguel la Frontera” del municipio de San Miguel, departamento del Putumayo.  </v>
          </cell>
        </row>
        <row r="25145">
          <cell r="E25145">
            <v>1186757187412</v>
          </cell>
          <cell r="F25145" t="str">
            <v>Elaborar un proyecto para la gestión de los fondos necesarios que permita la compra y entrega gratuita de predios  y el saneamiento de territorio indígena.</v>
          </cell>
        </row>
        <row r="25146">
          <cell r="E25146">
            <v>1186757187469</v>
          </cell>
          <cell r="F25146" t="str">
            <v xml:space="preserve">Elaborar el proyecto para la compra de 515 hectáreas para la constitución del resguardo del Cabildo Inga San Fidel de Kimsayaco del municipio de San Miguel Putumayo. </v>
          </cell>
        </row>
        <row r="25147">
          <cell r="E25147">
            <v>1186757187482</v>
          </cell>
          <cell r="F25147" t="str">
            <v>Gestionar el proceso de legalización gratuita de predios para las familias rurales del municipio de San Miguel</v>
          </cell>
        </row>
        <row r="25148">
          <cell r="E25148">
            <v>1186757187514</v>
          </cell>
          <cell r="F25148" t="str">
            <v>Gestionar ante la Agencia Nacional de Tierra la corrección de los linderos de la Reserva Yarinal de la población  Cofan y  Kichwa del municipio de San Miguel, Departamento del Putumayo.</v>
          </cell>
        </row>
        <row r="25149">
          <cell r="E25149">
            <v>1186757187584</v>
          </cell>
          <cell r="F25149" t="str">
            <v>Solicitar la gestión para la constitución de 9.325 hectáreas de la zona de reserva indígena el Afilador con resolución No 151 del 25 agosto de 1976 a la ampliación del resguardo Cofan Campo Alegre del Afilador del municipio de San Miguel, departamento del Putumayo.</v>
          </cell>
        </row>
        <row r="25150">
          <cell r="E25150">
            <v>1186757187629</v>
          </cell>
          <cell r="F25150" t="str">
            <v xml:space="preserve">Gestionar un proyecto para la compra de tierras para las familias que se encuentran ocupando territorio indígena del Resguardo Campo Alegre Yarinal, municipio de San Miguel, Departamento del Putumayo. </v>
          </cell>
        </row>
        <row r="25151">
          <cell r="E25151">
            <v>1186757187650</v>
          </cell>
          <cell r="F25151" t="str">
            <v>Comprar terrenos para la reubicación de las familias que viven en zonas de alto riesgo de desastre  en las veredas del municipio de San Miguel.</v>
          </cell>
        </row>
        <row r="25152">
          <cell r="E25152">
            <v>1186757187704</v>
          </cell>
          <cell r="F25152" t="str">
            <v>Apoyar la gestión para la creación de los subsidios especiales  para la compra de predios de las familias  que no tienen tierra y de aquellas que la tienen en cantidad insuficiente.</v>
          </cell>
        </row>
        <row r="25153">
          <cell r="E25153">
            <v>1186757187712</v>
          </cell>
          <cell r="F25153" t="str">
            <v>Apoyar la gestión para la creación  crédito especial para la compra de predios para las familias que no tienen tierra y de aquellas que la tienen en cantidad insuficiente.</v>
          </cell>
        </row>
        <row r="25154">
          <cell r="E25154">
            <v>1186757187723</v>
          </cell>
          <cell r="F25154" t="str">
            <v xml:space="preserve">Gestionar una sede de la oficina de la Agencia Nacional Tierras que permita la presencia del fondo de tierras </v>
          </cell>
        </row>
        <row r="25155">
          <cell r="E25155">
            <v>1186757187737</v>
          </cell>
          <cell r="F25155" t="str">
            <v>Gestionar ante la Agencia Nacional de Tierras el procedimiento para otorgar títulos colectivos para la constitución de 3 consejos comunitarios Bajo Amaron, Puerto Colon y San Fernando para beneficio de 600 familias, municipio de San Miguel Departamento del Putumayo.</v>
          </cell>
        </row>
        <row r="25156">
          <cell r="E25156">
            <v>1186757187739</v>
          </cell>
          <cell r="F25156" t="str">
            <v>Adquirir 900 hectáreas de tierras para la ampliación de tres consejos comunitarios Bajo Amarón, Puerto Colón y San Fernando para 600 familias en el municipio de San Miguel Departamento del Putumayo</v>
          </cell>
        </row>
        <row r="25157">
          <cell r="E25157">
            <v>1186757187751</v>
          </cell>
          <cell r="F25157" t="str">
            <v xml:space="preserve">Ampliar la cobertura para el acceso a los programa de restitución de tierras  </v>
          </cell>
        </row>
        <row r="25158">
          <cell r="E25158">
            <v>1186757187753</v>
          </cell>
          <cell r="F25158" t="str">
            <v>Apoyar la gestión para que con mecanismos constitucionales legales y  las entidades competentes impedir  la actividad de la industria minera y petrolera en las veredas PDET del municipio de San Miguel</v>
          </cell>
        </row>
        <row r="25159">
          <cell r="E25159">
            <v>1186757187771</v>
          </cell>
          <cell r="F25159" t="str">
            <v>Compra de tierras para la reubicación del cabildo La Raya a un territorio legalmente constituido.</v>
          </cell>
        </row>
        <row r="25160">
          <cell r="E25160">
            <v>1186757187782</v>
          </cell>
          <cell r="F25160" t="str">
            <v>Comprar terenos  para la entrega gratuita de predios a las asociaciones de mujeres y mujeres sin tierra o que tienen tierra en cantidad insuficiente en las veredas del municipio de San Miguel.</v>
          </cell>
        </row>
        <row r="25161">
          <cell r="E25161">
            <v>1186757187793</v>
          </cell>
          <cell r="F25161" t="str">
            <v>Apoyar la gestión para la actualización del esquema de ordenamiento territorial del municipio de San Miguel, departamento del Putumayo</v>
          </cell>
        </row>
        <row r="25162">
          <cell r="E25162">
            <v>1186757187796</v>
          </cell>
          <cell r="F25162" t="str">
            <v>Acceso y formalización de tierras a familias que viven en zonas de resguardo indígena.</v>
          </cell>
        </row>
        <row r="25163">
          <cell r="E25163">
            <v>1186757187800</v>
          </cell>
          <cell r="F25163" t="str">
            <v xml:space="preserve">Incluir los tres consejos comunitarios en el Esquema de ordenamiento territorial del municipio de San Miguel Departamento del Putumayo. </v>
          </cell>
        </row>
        <row r="25164">
          <cell r="E25164">
            <v>1186757188477</v>
          </cell>
          <cell r="F25164" t="str">
            <v xml:space="preserve">Generar un programa para la inclusión de enfoque de género a los diferentes programas, proyectos para el acceso a la tierra en el municipio de San Miguel, Departamento del Putumayo </v>
          </cell>
        </row>
        <row r="25165">
          <cell r="E25165">
            <v>1186865212473</v>
          </cell>
          <cell r="F25165" t="str">
            <v xml:space="preserve">Instalar una unidad de Gestión territorial de la Agencia Nacional de Tierras y una Unidad Técnica de la Agencia de Desarrollo Rural en el municipio Valle del Guamuez departamento del Putumayo </v>
          </cell>
        </row>
        <row r="25166">
          <cell r="E25166">
            <v>1186865212535</v>
          </cell>
          <cell r="F25166" t="str">
            <v>Implementar la política pública de inclusión de la mujer en programas de  tenencia y propiedad de la tierra en el municipio Valle del Guamuez.</v>
          </cell>
        </row>
        <row r="25167">
          <cell r="E25167">
            <v>1186865212549</v>
          </cell>
          <cell r="F25167" t="str">
            <v>Saneamiento del territorio indígena del Resguardo Santa Rosa del pueblo Cofán, en el municipio de Valle del Guamuez, departamento del Putumayo</v>
          </cell>
        </row>
        <row r="25168">
          <cell r="E25168">
            <v>1186865212559</v>
          </cell>
          <cell r="F25168" t="str">
            <v>Constitución de Resguardo para las comunidades indígenas del cabildo Nueva Isla del pueblo Cofán, en el municipio de Valle del Guamuez, departamento del Putumayo</v>
          </cell>
        </row>
        <row r="25169">
          <cell r="E25169">
            <v>1186865212562</v>
          </cell>
          <cell r="F25169" t="str">
            <v xml:space="preserve">Delimitar y elaborar e instalar vallas y amojonamiento con la información necesaria para la guía y protección de los cabildos indígenas; Alto Comboy, Awá Tatchan y Awá IM, del pueblo Awá en el municipio del Valle del Guamuéz departamento del Putumayo. </v>
          </cell>
        </row>
        <row r="25170">
          <cell r="E25170">
            <v>1186865212579</v>
          </cell>
          <cell r="F25170" t="str">
            <v xml:space="preserve">Comprar 3700 hectáreas de tierra para los cabildos Awá Alto Comboy, Awá im, Awá Tatchan, que beneficia a 180 familias en el Municipio del Valle del Guamuéz Departamento del Putumayo.  </v>
          </cell>
        </row>
        <row r="25171">
          <cell r="E25171">
            <v>1186865212580</v>
          </cell>
          <cell r="F25171" t="str">
            <v>Ampliación de resguardo Santa Rosa en el municipio de Valle del Guamuez, en el departamento del Putumayo</v>
          </cell>
        </row>
        <row r="25172">
          <cell r="E25172">
            <v>1186865212597</v>
          </cell>
          <cell r="F25172" t="str">
            <v>Generar un proceso de verificación e identificación de impactos ocasionados en la Reserva indígena y Resguardo Santa Rosa del Guamuez, municipio de Valle del Guamuez, departamento del Putumayo de salvaguardar el territorio de las 137 familias del Resguardo Cofán  Santa Rosa.</v>
          </cell>
        </row>
        <row r="25173">
          <cell r="E25173">
            <v>1186865212598</v>
          </cell>
          <cell r="F25173" t="str">
            <v>Construir e implementar plan de Ordenamiento territorial, ambiental para prevenir el cambio climático en el pueblo Awá para dar uso y tenencia de la madre tierra, de manera colectiva, que beneficiara a los cabildos indígenas AWÁ TATCHAN y AWÁ IM, Alto Comboy. En Valle del Guamuéz</v>
          </cell>
        </row>
        <row r="25174">
          <cell r="E25174">
            <v>1186865212605</v>
          </cell>
          <cell r="F25174" t="str">
            <v>Reforestar mediante la siembra de especies forestales nativas en territorios de las comunidades indígenas en el municipio de Valle del Guamuez, departamento del Putumayo</v>
          </cell>
        </row>
        <row r="25175">
          <cell r="E25175">
            <v>1186865212609</v>
          </cell>
          <cell r="F25175" t="str">
            <v>Resolver conflicto por adjudicación de manera ilegal de titulo minero a particulares en el cabildo Nueva Isla del pueblo Cofán, en el municipio de Valle del Guamuez, departamento del Putumayo</v>
          </cell>
        </row>
        <row r="25176">
          <cell r="E25176">
            <v>1186865212612</v>
          </cell>
          <cell r="F25176" t="str">
            <v>Formular e implementar un Plan de Ordenamiento Territorial Indígena en el municipio de Valle del Guamuez, departamento del Putumayo</v>
          </cell>
        </row>
        <row r="25177">
          <cell r="E25177">
            <v>1186865212628</v>
          </cell>
          <cell r="F25177" t="str">
            <v xml:space="preserve">Adquirir tierras para las comunidades indígenas del Pueblo Embera Chami del Municipio de Valle de Guamuez </v>
          </cell>
        </row>
        <row r="25178">
          <cell r="E25178">
            <v>1186865212633</v>
          </cell>
          <cell r="F25178" t="str">
            <v xml:space="preserve">Implementar los planes de manejo ambiental de las especies silvestres en vía de extinción en los territorios de los cabildos indígenas AWÁ TATCHAN y AWÁ IM, Alto Comboy del pueblo Awá del municipio de Valle del Guamuéz departamento del Putumayo. </v>
          </cell>
        </row>
        <row r="25179">
          <cell r="E25179">
            <v>1186865212635</v>
          </cell>
          <cell r="F25179" t="str">
            <v>Adjudicar del fondo de tierras predios a 260 familias  víctimas afrodescendientes que no poseen tierra o la tienen en cantidad insuficiente en el municipio de Valle del Guamuez.</v>
          </cell>
        </row>
        <row r="25180">
          <cell r="E25180">
            <v>1186865212815</v>
          </cell>
          <cell r="F25180" t="str">
            <v>Instalar vallas para señalización del territorio del resguardo Argelia y el cabildo Palmeras, Municipio del Valle del Guamuez Departamento del Putumayo</v>
          </cell>
        </row>
        <row r="25181">
          <cell r="E25181">
            <v>1186865212821</v>
          </cell>
          <cell r="F25181" t="str">
            <v>Gestionar ante el Ministerio  de Agricultura y Banco Agrario, líneas de crédito subsidiado para compra de tierras  en el Municipio Valle del Guamuez.</v>
          </cell>
        </row>
        <row r="25182">
          <cell r="E25182">
            <v>1186865212838</v>
          </cell>
          <cell r="F25182" t="str">
            <v>Entregar equitativamente  tierras a campesinos que no la tienen y a quienes la poseen de forma insuficiente en el Municpio Valle del Guamuez.</v>
          </cell>
        </row>
        <row r="25183">
          <cell r="E25183">
            <v>1186865212839</v>
          </cell>
          <cell r="F25183" t="str">
            <v>Ampliación del Resguardo Argelia, Valle del Guamuez Departamento del Putumayo</v>
          </cell>
        </row>
        <row r="25184">
          <cell r="E25184">
            <v>1186865212867</v>
          </cell>
          <cell r="F25184" t="str">
            <v>Caracterizar   la tenencia y propiedad de la tierra en cabeza de las mujeres del Valle del Guamuez departamento del Putumayo.</v>
          </cell>
        </row>
        <row r="25185">
          <cell r="E25185">
            <v>1186865212895</v>
          </cell>
          <cell r="F25185" t="str">
            <v>Caracterizar   la tenencia y propiedad de la tierra a campesinos del Valle del Guamuez departamento del Putumayo.</v>
          </cell>
        </row>
        <row r="25186">
          <cell r="E25186">
            <v>1186865212977</v>
          </cell>
          <cell r="F25186" t="str">
            <v>Dotar de tierras a los campesinos que se encuentren dentro de los resguardos indígenas  en condición de ocupantes en el municipio del Valle del Guamuez</v>
          </cell>
        </row>
        <row r="25187">
          <cell r="E25187">
            <v>1186865212991</v>
          </cell>
          <cell r="F25187" t="str">
            <v>Adquirir 900 hectáreas de tierras para constituir tres consejos comunitarios de comunidades negras del municipio de Valle del Guamuez Departamento del Putumayo</v>
          </cell>
        </row>
        <row r="25188">
          <cell r="E25188">
            <v>1186865213044</v>
          </cell>
          <cell r="F25188" t="str">
            <v>Formalizar predios de las sedes del CER Las Malvinas,  la IER Jordán Guisia , IER Las Palmeras, IER Maraveles, IER Miravalle en el municipio del Valle del Guamuez</v>
          </cell>
        </row>
        <row r="25189">
          <cell r="E25189">
            <v>1186865213639</v>
          </cell>
          <cell r="F25189" t="str">
            <v>Implementar  proyectos de reforestación al margen de las fuentes hídricas incentivando la conservación de bosques y la diversidad biológica en el municipio Valle del Guamuez, departamento del Putumayo</v>
          </cell>
        </row>
        <row r="25190">
          <cell r="E25190">
            <v>1186865214577</v>
          </cell>
          <cell r="F25190" t="str">
            <v>Implementar consejos comunitarios de comunidades negras en el plan de ordenamiento territorial del municipio de Valle del Guamuez Departamento del Putumayo.</v>
          </cell>
        </row>
        <row r="25191">
          <cell r="E25191">
            <v>1186865214654</v>
          </cell>
          <cell r="F25191" t="str">
            <v>Compra de Territorio colectivo 1000 hectareas para que sean entregados a las dos comunidades Nasa  de tierra linda y palestina  para su constitución en el municipio Valle del Guamuez.</v>
          </cell>
        </row>
        <row r="25192">
          <cell r="E25192">
            <v>1186865214669</v>
          </cell>
          <cell r="F25192" t="str">
            <v>Constitucion de resguardo de las dos comunidades Nasa de  tierra linda y palestina  en el municipio Valle del Guamuez</v>
          </cell>
        </row>
        <row r="25193">
          <cell r="E25193">
            <v>1186865214696</v>
          </cell>
          <cell r="F25193" t="str">
            <v xml:space="preserve">Adquirir 2000 hectáreas de tierra para ampliación del resguardo Nuevo Horizonte en el municipio del Valle del Guamuéz Departamento del Putumayo. </v>
          </cell>
        </row>
        <row r="25194">
          <cell r="E25194">
            <v>1186865214748</v>
          </cell>
          <cell r="F25194" t="str">
            <v>Adquirir árboles maderables, medicinales y frutales que beneficie al territorio del Resguardo Nuevo Horizonte y al Cabildo Telar Luz del Amanecer del pueblo pastos del municipio de Valle del Guamuez - Putumayo.</v>
          </cell>
        </row>
        <row r="25195">
          <cell r="E25195">
            <v>1186865214782</v>
          </cell>
          <cell r="F25195" t="str">
            <v>Implementar acciones para formalización de tierras a la comunidad rural que no poseen título de propiedad del municipio de Valle del Guamuez</v>
          </cell>
        </row>
        <row r="25196">
          <cell r="E25196">
            <v>1186865214813</v>
          </cell>
          <cell r="F25196" t="str">
            <v xml:space="preserve"> Acceder a programas de subsidio integral de tierras y proyectos productivos para campesinos en el municipio de Valle del Guamuez</v>
          </cell>
        </row>
        <row r="25197">
          <cell r="E25197">
            <v>1186865214820</v>
          </cell>
          <cell r="F25197" t="str">
            <v>Crear Zona de Reserva Campesina que comprenda los nueve núcleos veredales PDET del municipio del Valle del Guamuez, Departamento del Putumayo</v>
          </cell>
        </row>
        <row r="25198">
          <cell r="E25198">
            <v>1186865214840</v>
          </cell>
          <cell r="F25198" t="str">
            <v>Realizar la actualización y ajuste del Plan Basico de Ordenamiento territorial del municipio del valle del Guamuez.</v>
          </cell>
        </row>
        <row r="25199">
          <cell r="E25199">
            <v>1186865214876</v>
          </cell>
          <cell r="F25199" t="str">
            <v>Formular los planes de ordenamiento y manejo de cuencas hidrográficas del municipio del Valle del Guamuez.</v>
          </cell>
        </row>
        <row r="25200">
          <cell r="E25200">
            <v>1186865215109</v>
          </cell>
          <cell r="F25200" t="str">
            <v>Adquirir hectáreas de tierra para ampliar el territorio del Cabildo Telar Luz del Amanecer del municipio de Valle del Guamuez - Putumayo.</v>
          </cell>
        </row>
        <row r="25201">
          <cell r="E25201">
            <v>1186865215128</v>
          </cell>
          <cell r="F25201" t="str">
            <v>Formular un proyecto para la implementación de actividades de recuperación, conservación de la biodiversidad en el municipio del valle del Guamuez.</v>
          </cell>
        </row>
        <row r="25202">
          <cell r="E25202">
            <v>1186865215284</v>
          </cell>
          <cell r="F25202" t="str">
            <v>Elaborar un proyecto para la reforestación en las zonas del río Guamuez la inspección El Tigre y El Placer municipio del Valle del Guamuez.</v>
          </cell>
        </row>
        <row r="25203">
          <cell r="E25203">
            <v>1186865215345</v>
          </cell>
          <cell r="F25203" t="str">
            <v xml:space="preserve">Adquirir árboles maderables para la reforestación en el resguardo Argelia y Cabildo Palmeras, Municipio de Valle de Guamuez </v>
          </cell>
        </row>
        <row r="25204">
          <cell r="E25204">
            <v>1186865215373</v>
          </cell>
          <cell r="F25204" t="str">
            <v xml:space="preserve">Constituir en resguardo los cabildos de: AWÁ TATCHAN, AWÁ IM, ALTO COMBOY en el municipio valle del Guamuéz Departamento del Putumayo. </v>
          </cell>
        </row>
        <row r="25205">
          <cell r="E25205">
            <v>1186865215481</v>
          </cell>
          <cell r="F25205" t="str">
            <v>actualizar el mandato  de cosmovisión ambiental del pueblo Nasa en el municipio Valle del Guamuez</v>
          </cell>
        </row>
        <row r="25206">
          <cell r="E25206">
            <v>1186865215578</v>
          </cell>
          <cell r="F25206" t="str">
            <v>Permitir la legalización de predios aledaños a pozos petroleros</v>
          </cell>
        </row>
        <row r="25207">
          <cell r="E25207">
            <v>1186865215652</v>
          </cell>
          <cell r="F25207" t="str">
            <v>Dar cumplimiento a lo ordenado en la sentencia 4360 de 2018 relacionada con la protección de la Amazonia Colombiana.</v>
          </cell>
        </row>
        <row r="25208">
          <cell r="E25208">
            <v>1186865215772</v>
          </cell>
          <cell r="F25208" t="str">
            <v>Implementar programas de conservación al medio ambiente y prevención del cambio climático, en Municipio del Valle del Guamuez  Departamento del Putumayo</v>
          </cell>
        </row>
        <row r="25209">
          <cell r="E25209">
            <v>1186865215785</v>
          </cell>
          <cell r="F25209" t="str">
            <v>Otorgar titulos colectivos a 3 concejos comunitarios del municipio de Valle del Guamuez Departamento del Putumayo</v>
          </cell>
        </row>
        <row r="25210">
          <cell r="E25210">
            <v>1186865216619</v>
          </cell>
          <cell r="F25210" t="str">
            <v>Recuperar los sitios sagrados en el Resguardo Santa Rosa del Guamuez del pueblo Cofán, en el municipio de Valle del Guamuez, departamento del Putumayo</v>
          </cell>
        </row>
        <row r="25211">
          <cell r="E25211">
            <v>1186885223219</v>
          </cell>
          <cell r="F25211" t="str">
            <v>Adquirir 1.200 hectáreas de tierra, para comunidades Afro descendientes  en el municipio de Villagarzón, Departamento de Putumayo.</v>
          </cell>
        </row>
        <row r="25212">
          <cell r="E25212">
            <v>1186885223293</v>
          </cell>
          <cell r="F25212" t="str">
            <v>Focalizar a las comunidades Afro descendientes desplazadas, para ser beneficiarias del programa de restitución de tierras en el municipio de Villagarzón Departamento de Putumayo.</v>
          </cell>
        </row>
        <row r="25213">
          <cell r="E25213">
            <v>1186885223352</v>
          </cell>
          <cell r="F25213" t="str">
            <v>Instalar una Unidad de Gestión Territorial de la Agencia Nacional de Tierras y una Unidad Técnica Territorial de la Agencia de Desarrollo Rural en el Municipio de Villagarzon Putumayo</v>
          </cell>
        </row>
        <row r="25214">
          <cell r="E25214">
            <v>1186885223428</v>
          </cell>
          <cell r="F25214" t="str">
            <v xml:space="preserve">Actualizar el esquema de Ordenamiento territorial del municipio de Villagarzon.  </v>
          </cell>
        </row>
        <row r="25215">
          <cell r="E25215">
            <v>1186885223724</v>
          </cell>
          <cell r="F25215" t="str">
            <v>Declarar como zona protegida la cordillera andino amazónica del municipio de Villagarzón Putumayo.</v>
          </cell>
        </row>
        <row r="25216">
          <cell r="E25216">
            <v>1186885223882</v>
          </cell>
          <cell r="F25216" t="str">
            <v>Implementar acciones para la formalización de la tierra del sector rural del municipio de Villagarzón Putumayo.</v>
          </cell>
        </row>
        <row r="25217">
          <cell r="E25217">
            <v>1186885223902</v>
          </cell>
          <cell r="F25217" t="str">
            <v>Gestionar la legalización de los predios donde funcionan los equipamientos colectivos casetas comunales y la casa campesina del municipio de Villagarzon, Putumayo.</v>
          </cell>
        </row>
        <row r="25218">
          <cell r="E25218">
            <v>1186885224005</v>
          </cell>
          <cell r="F25218" t="str">
            <v>Realizar la actualización del catastro rural en el municipio de Villagarzón Departamento de Putumayo</v>
          </cell>
        </row>
        <row r="25219">
          <cell r="E25219">
            <v>1186885224028</v>
          </cell>
          <cell r="F25219" t="str">
            <v>Constituir y sanear el territorio ancestral  "NUKANCHIPA AMUKUNAPA ALPA WASI", para las comunidades del Pueblo Inga del municipio de  Villagarzon, Putumayo.</v>
          </cell>
        </row>
        <row r="25220">
          <cell r="E25220">
            <v>1186885224087</v>
          </cell>
          <cell r="F25220" t="str">
            <v xml:space="preserve">Constituir resguardos para las comunidades de los Pueblos Indígenas Nasa, Embera, Inga, Kamentsa y Awa del Municipio de Villagarzón.  </v>
          </cell>
        </row>
        <row r="25221">
          <cell r="E25221">
            <v>1186885224129</v>
          </cell>
          <cell r="F25221" t="str">
            <v>Constituir zona de conservación de fuentes hídricas que nacen en el río San Vicente Vereda el Carmen municipio de Villagarzón Departamento de Putumayo</v>
          </cell>
        </row>
        <row r="25222">
          <cell r="E25222">
            <v>1186885224160</v>
          </cell>
          <cell r="F25222" t="str">
            <v>Gestionar ante la ANT la implementación del programa de acceso a la tierra  a través del mecanismo del Fondo de tierras; Para las familias de la zona rural del municipio de Villagarzón Putumayo</v>
          </cell>
        </row>
        <row r="25223">
          <cell r="E25223">
            <v>1186885224258</v>
          </cell>
          <cell r="F25223" t="str">
            <v>Micro focalizar las solicitudes de restitución de tierras en el municipio de Villagarzón Putumayo.</v>
          </cell>
        </row>
        <row r="25224">
          <cell r="E25224">
            <v>1186885224303</v>
          </cell>
          <cell r="F25224" t="str">
            <v>Otorgar títulos colectivos a dos (2) consejos comunitarios del municipio de Villagarzón, departamento de Putumayo</v>
          </cell>
        </row>
        <row r="25225">
          <cell r="E25225">
            <v>1186885224476</v>
          </cell>
          <cell r="F25225" t="str">
            <v>Adjudicar 3000 hectáreas a los cabildos Musu Waira y Kachi Iaku Andaki del pueblo Inga del Municipio de Villagarzón, Putumayo.</v>
          </cell>
        </row>
        <row r="25226">
          <cell r="E25226">
            <v>1186885224499</v>
          </cell>
          <cell r="F25226" t="str">
            <v>Ampliar el resguardo Pasto Piedra Sagrada la Gran Familia de los Pastos, del municipio de Villagarzón Putumayo.</v>
          </cell>
        </row>
        <row r="25227">
          <cell r="E25227">
            <v>1186885224513</v>
          </cell>
          <cell r="F25227" t="str">
            <v>Ampliar el territorio de los resguardos de los pueblos Inga, Nasa y Awa del Municipio de Villagarzón, Putumayo.</v>
          </cell>
        </row>
        <row r="25228">
          <cell r="E25228">
            <v>1186885225857</v>
          </cell>
          <cell r="F25228" t="str">
            <v xml:space="preserve">Reforestar los territorios Katza Su (Mundo Grande) del pueblo Awa del municipio de Villagarzon  Putumayo. </v>
          </cell>
        </row>
        <row r="25229">
          <cell r="E25229">
            <v>1186885225936</v>
          </cell>
          <cell r="F25229" t="str">
            <v>Implementar programas de restauracion ecologica de los suelos contamidados y fuentes hidricas en la zona rural del municipio de Villagarzón Putumayo.</v>
          </cell>
        </row>
        <row r="25230">
          <cell r="E25230">
            <v>1186885225973</v>
          </cell>
          <cell r="F25230" t="str">
            <v xml:space="preserve">Reforestar con especies nativas, zonas erosionadas  y sitios de  interés estratégicos de ríos y quebradas de los territorios Indígenas del Municipio de Villagarzón, Departamento del Putumayo. </v>
          </cell>
        </row>
        <row r="25231">
          <cell r="E25231">
            <v>1186885226027</v>
          </cell>
          <cell r="F25231" t="str">
            <v>Implementar cercas artificiales y vivas y realizar un inventario forestal en el territorio del Resguardo Piedra Sagrada la Gran Familia de los Pastos, Villagarzón Putumayo.</v>
          </cell>
        </row>
        <row r="25232">
          <cell r="E25232">
            <v>1186885226047</v>
          </cell>
          <cell r="F25232" t="str">
            <v>Determinar los limites del territorio ancestral, en cumplimiento del Titulo 509, Para el Pueblo los Pastos.</v>
          </cell>
        </row>
        <row r="25233">
          <cell r="E25233">
            <v>1186885226102</v>
          </cell>
          <cell r="F25233" t="str">
            <v>Construir  Planes de Ordenamiento Territorial Ambiental y Ancestral en territorios del Pueblo Awá, Pastos y la comunidad   Kamentza Biyá del Municipio de Villagarzon, Putumayo.</v>
          </cell>
        </row>
        <row r="25234">
          <cell r="E25234">
            <v>1186885226118</v>
          </cell>
          <cell r="F25234" t="str">
            <v>Permisos espaciales a las comunidades rurales para la explotación de material de arrastre para la construcción, mejoramiento y mantenimiento de la red vial del municipio de Villagarzon, Putumayo.</v>
          </cell>
        </row>
        <row r="25235">
          <cell r="E25235">
            <v>1186885226129</v>
          </cell>
          <cell r="F25235" t="str">
            <v>No concesión a la explotación minero energética en el municipio de Villagarzon.</v>
          </cell>
        </row>
        <row r="25236">
          <cell r="E25236">
            <v>1186885226202</v>
          </cell>
          <cell r="F25236" t="str">
            <v>Realizar la Caracterización y reubicación de familias afectadas por los ríos del municipio de Villagarzón, Putumayo.</v>
          </cell>
        </row>
        <row r="25237">
          <cell r="E25237">
            <v>1186885226225</v>
          </cell>
          <cell r="F25237" t="str">
            <v>Construir amojonamientos e instalar vallas en los territorios  indígenas del Pueblo Awá del departamento del Putumayo.</v>
          </cell>
        </row>
        <row r="25238">
          <cell r="E25238">
            <v>1186885226365</v>
          </cell>
          <cell r="F25238" t="str">
            <v>Adquirir 4.000 Has de tierra con vocación agropecuaria, para reubicación y el desarrollo de proyectos productivos para las familias víctimas del conflicto armado del Municipio de Villagarzón Departamento Putumayo</v>
          </cell>
        </row>
        <row r="25239">
          <cell r="E25239">
            <v>1186885226574</v>
          </cell>
          <cell r="F25239" t="str">
            <v>Crear un espacio de dialogo para la solución de conflictos generados por solicitud de adjudicación de territorio entre comunidades Ingas, Pastos y campesinos en el municipio de Villagarzón - Putumayo.</v>
          </cell>
        </row>
        <row r="25240">
          <cell r="E25240">
            <v>1186885226717</v>
          </cell>
          <cell r="F25240" t="str">
            <v xml:space="preserve"> Titular predios baldíos, en el radio de explotación de recursos naturales no renovables en el municipio de Villagarzon, Putumayo.</v>
          </cell>
        </row>
        <row r="25241">
          <cell r="E25241">
            <v>1186001197001</v>
          </cell>
          <cell r="F25241" t="str">
            <v xml:space="preserve">Construir Infraestructura de Telecomunicaciones en zona rural del municipio de Mocoa Putumayo. </v>
          </cell>
        </row>
        <row r="25242">
          <cell r="E25242">
            <v>1186001197027</v>
          </cell>
          <cell r="F25242" t="str">
            <v xml:space="preserve">Implementar acciones para mejorar el servicio de transporte fluvial sobre el rio Caquetá, jurisdicción del municipio de Mocoa Putumayo. </v>
          </cell>
        </row>
        <row r="25243">
          <cell r="E25243">
            <v>1186001197080</v>
          </cell>
          <cell r="F25243" t="str">
            <v>Construir un muelle fluvial sobre el río caquetá en Puerto Limón  en el municipio de Mocoa Putumayo.</v>
          </cell>
        </row>
        <row r="25244">
          <cell r="E25244">
            <v>1186001197089</v>
          </cell>
          <cell r="F25244" t="str">
            <v>Construir caminos encintados (peatonales) para acceso y recorridos ecoturísticos internos hacia y en Consejos Comunitarios de Comunidades Negras del municipio de Mocoa Putumayo.</v>
          </cell>
        </row>
        <row r="25245">
          <cell r="E25245">
            <v>1186001197097</v>
          </cell>
          <cell r="F25245" t="str">
            <v>Mejorar los senderos, caminos y vías eco turísticas para la comunidad San José del Pepino del pueblo de los Pastos en el municipio de Mocoa, departamento del Putumayo.</v>
          </cell>
        </row>
        <row r="25246">
          <cell r="E25246">
            <v>1186001197104</v>
          </cell>
          <cell r="F25246" t="str">
            <v>Mejorar las vías con placa huella   en las veredas y comunidades indígenas del municipio de Mocoa - Departamento del Putumayo.</v>
          </cell>
        </row>
        <row r="25247">
          <cell r="E25247">
            <v>1186001197123</v>
          </cell>
          <cell r="F25247" t="str">
            <v>Construcción de un puente peatonal sobre el río Mocoa para comunidades negras en el municipio de Mocoa, departamento del Putumayo</v>
          </cell>
        </row>
        <row r="25248">
          <cell r="E25248">
            <v>1186001197126</v>
          </cell>
          <cell r="F25248" t="str">
            <v xml:space="preserve">Mejorar  las redes eléctricas en la vereda La Tebaida del municipio de Mocoa Putumayo. </v>
          </cell>
        </row>
        <row r="25249">
          <cell r="E25249">
            <v>1186001197144</v>
          </cell>
          <cell r="F25249" t="str">
            <v xml:space="preserve">Implementar sistemas de paneles solares en zonas rurales dispersas del municipio de Mocoa Putumayo. </v>
          </cell>
        </row>
        <row r="25250">
          <cell r="E25250">
            <v>1186001197161</v>
          </cell>
          <cell r="F25250" t="str">
            <v xml:space="preserve"> Construir reductores de velocidad  como  elemento de seguridad Vial y señalización en las veredas San Carlos y La Fronteriza del Paisaje de Mocoa Putumayo. </v>
          </cell>
        </row>
        <row r="25251">
          <cell r="E25251">
            <v>1186001197249</v>
          </cell>
          <cell r="F25251" t="str">
            <v xml:space="preserve">Asistencia técnica en proyectos de adecuación de tierras e infraestructura en el municipio de Mocoa Putumayo.  </v>
          </cell>
        </row>
        <row r="25252">
          <cell r="E25252">
            <v>1186001197253</v>
          </cell>
          <cell r="F25252" t="str">
            <v xml:space="preserve">Mejorar puentes en el centro poblado de  Puerto Limón del municipio de Mocoa Putumayo.  </v>
          </cell>
        </row>
        <row r="25253">
          <cell r="E25253">
            <v>1186001197256</v>
          </cell>
          <cell r="F25253" t="str">
            <v xml:space="preserve">Construir en concreto rígido pavimento de calles en la inspección de policía El Pepino de Mocoa Putumayo. </v>
          </cell>
        </row>
        <row r="25254">
          <cell r="E25254">
            <v>1186001197343</v>
          </cell>
          <cell r="F25254" t="str">
            <v xml:space="preserve">Construir vías terciarias en el sector rural  municipio de  Mocoa -Putumayo. </v>
          </cell>
        </row>
        <row r="25255">
          <cell r="E25255">
            <v>1186001197361</v>
          </cell>
          <cell r="F25255" t="str">
            <v>Ampliar la red existente para el alumbrado publico, en el sector rural del municipio de Mocoa Putumayo</v>
          </cell>
        </row>
        <row r="25256">
          <cell r="E25256">
            <v>1186001197383</v>
          </cell>
          <cell r="F25256" t="str">
            <v xml:space="preserve">Construir redes eléctricas en el sector rural del municipio de Mocoa Putumayo. </v>
          </cell>
        </row>
        <row r="25257">
          <cell r="E25257">
            <v>1186001197411</v>
          </cell>
          <cell r="F25257" t="str">
            <v xml:space="preserve">Implementar un plan municipal de construcción de Puentes vehiculares y peatonales en el sector rural del municipio de Mocoa Putumayo. </v>
          </cell>
        </row>
        <row r="25258">
          <cell r="E25258">
            <v>1186001197997</v>
          </cell>
          <cell r="F25258" t="str">
            <v>Construir puentes colgantes peatonales en el Resguardo Nasa Sa't Kiwe - La Florida de Mocoa Putumayo.</v>
          </cell>
        </row>
        <row r="25259">
          <cell r="E25259">
            <v>1186001198014</v>
          </cell>
          <cell r="F25259" t="str">
            <v>Mejorar las vías carreteables para el Resguardo Nasa Sa't Kiwe - La Florida de Mocoa Putumayo.</v>
          </cell>
        </row>
        <row r="25260">
          <cell r="E25260">
            <v>1186001198046</v>
          </cell>
          <cell r="F25260" t="str">
            <v xml:space="preserve">Construir redes eléctricas desde la Zona de Amortiguamiento hasta el resguardo Nasa Sa't Kiwe - La Florida de Mocoa Putumayo. </v>
          </cell>
        </row>
        <row r="25261">
          <cell r="E25261">
            <v>1186001198056</v>
          </cell>
          <cell r="F25261" t="str">
            <v>Implementar sistema de energía fotovoltaica en el Resguardo Nasa La Florida del Municipio de Mocoa Putumayo</v>
          </cell>
        </row>
        <row r="25262">
          <cell r="E25262">
            <v>1186001198065</v>
          </cell>
          <cell r="F25262" t="str">
            <v>Ampliar y mejorar camino en el Resguardo Nasa La Florida del Municipio de Mocoa Putumayo</v>
          </cell>
        </row>
        <row r="25263">
          <cell r="E25263">
            <v>1186001198080</v>
          </cell>
          <cell r="F25263" t="str">
            <v>Adecuar la variante carreteable en el Resguardo Nasa La Florida del Municipio de Mocoa Putumayo</v>
          </cell>
        </row>
        <row r="25264">
          <cell r="E25264">
            <v>1186001198083</v>
          </cell>
          <cell r="F25264" t="str">
            <v xml:space="preserve">Construir red eléctrica hasta el territorio de la comunidad del cabildo Kay Chury Quilla Sumaq del pueblo Quillasinga de Mocoa Putumayo. 	</v>
          </cell>
        </row>
        <row r="25265">
          <cell r="E25265">
            <v>1186001198102</v>
          </cell>
          <cell r="F25265" t="str">
            <v xml:space="preserve">Dotar de servicio de internet y de  señal telefónica para la comunidad del cabildo Kay Chury Quilla Sumaq del pueblo Quillasinga de Mocoa Putumayo. </v>
          </cell>
        </row>
        <row r="25266">
          <cell r="E25266">
            <v>1186001198108</v>
          </cell>
          <cell r="F25266" t="str">
            <v>Construir puentes en el territorio de la comunidad Nasa Hijos de Juan Tama del Municipio de Mocoa Putumayo</v>
          </cell>
        </row>
        <row r="25267">
          <cell r="E25267">
            <v>1186001198133</v>
          </cell>
          <cell r="F25267" t="str">
            <v>Adecuar camino en el territorio de la comunidad Hijos de Juan Tama del Municipio de Mocoa Putumayo</v>
          </cell>
        </row>
        <row r="25268">
          <cell r="E25268">
            <v>1186001198139</v>
          </cell>
          <cell r="F25268" t="str">
            <v>Construir placa huella en el territorio de la comunidad Nasa Hijos de Juan Tama del Municipio de Mocoa Putumayo</v>
          </cell>
        </row>
        <row r="25269">
          <cell r="E25269">
            <v>1186001198140</v>
          </cell>
          <cell r="F25269" t="str">
            <v xml:space="preserve">Construir muros de contención sobre margen del río, en sitios estratégicos del río Mocoa y Pepino para la protección y mitigación del riego de afectación a las vivienda en la vereda el Pepino y el cabildo Yanacona Yachai Wasi de Mocoa Putumayo. </v>
          </cell>
        </row>
        <row r="25270">
          <cell r="E25270">
            <v>1186001198148</v>
          </cell>
          <cell r="F25270" t="str">
            <v xml:space="preserve">Adecuar y mantener senderos etnoturisticos comunitarios en el Resguardo Yanacona Villa Maria de Anamú de Mocoa Putumayo. </v>
          </cell>
        </row>
        <row r="25271">
          <cell r="E25271">
            <v>1186001198161</v>
          </cell>
          <cell r="F25271" t="str">
            <v>Implementar energías limpias o alternativas para la comunidad San José del Pepino del pueblo de los Pastos de Mocoa, Putumayo.</v>
          </cell>
        </row>
        <row r="25272">
          <cell r="E25272">
            <v>1186001198162</v>
          </cell>
          <cell r="F25272" t="str">
            <v>Construir puentes para el acceso al resguardo Yanacona Villa María de Anamú de Mocoa Putumayo.</v>
          </cell>
        </row>
        <row r="25273">
          <cell r="E25273">
            <v>1186001198168</v>
          </cell>
          <cell r="F25273" t="str">
            <v>Implementar sistema fotovoltaico para las familias de la comunidad Nasa Hijos de Juan Tama del Municipio de Mocoa Putumayo</v>
          </cell>
        </row>
        <row r="25274">
          <cell r="E25274">
            <v>1186001198364</v>
          </cell>
          <cell r="F25274" t="str">
            <v xml:space="preserve">Construir (1) Kilometro de Placa Huella de acceso hacia el resguardo Yanacona Villa María de Anamú de Mocoa Putumayo. </v>
          </cell>
        </row>
        <row r="25275">
          <cell r="E25275">
            <v>1186001198663</v>
          </cell>
          <cell r="F25275" t="str">
            <v>Mejorar las vías de acceso en el territorio del cabildo Gran Putumayo, del pueblo Pastos del municipio de Mocoa, Putumayo.</v>
          </cell>
        </row>
        <row r="25276">
          <cell r="E25276">
            <v>1186001198747</v>
          </cell>
          <cell r="F25276" t="str">
            <v>Construir senderos en concreto en veredas que se fomenta el ecoturismo y conservación de los recursos naturales en el municipio de Mocoa Putumayo.</v>
          </cell>
        </row>
        <row r="25277">
          <cell r="E25277">
            <v>1186001199090</v>
          </cell>
          <cell r="F25277" t="str">
            <v xml:space="preserve">Mejorar vias en el sector rural del municipio de Mocoa Putumayo. </v>
          </cell>
        </row>
        <row r="25278">
          <cell r="E25278">
            <v>1186001199261</v>
          </cell>
          <cell r="F25278" t="str">
            <v xml:space="preserve">Ampliar el servicio de interconexión eléctrica y Alumbrado en todas las viviendas de la Comunidad Inga Camëntsá del Municipio de Mocoa Departamento del Putumayo. </v>
          </cell>
        </row>
        <row r="25279">
          <cell r="E25279">
            <v>1186001199305</v>
          </cell>
          <cell r="F25279" t="str">
            <v xml:space="preserve">Mejorar las vías de acceso a los territorios de las comunidades Camëntsá del Municipio de Mocoa, departamento del Putumayo.  </v>
          </cell>
        </row>
        <row r="25280">
          <cell r="E25280">
            <v>1186001199324</v>
          </cell>
          <cell r="F25280" t="str">
            <v xml:space="preserve">Construir peatonales sobre los corredores viales, en los tramos Mocoa - El Pepino, Mocoa -San Jose del Pepino y Asentamiento 15 de Mayo a la entrada del asentamieno Nueva Esperanza. </v>
          </cell>
        </row>
        <row r="25281">
          <cell r="E25281">
            <v>1186001199327</v>
          </cell>
          <cell r="F25281" t="str">
            <v xml:space="preserve">Construir caminos hacia los territorios del Pueblo Yanacona del municipio de Mocoa Putumayo. </v>
          </cell>
        </row>
        <row r="25282">
          <cell r="E25282">
            <v>1186001199331</v>
          </cell>
          <cell r="F25282" t="str">
            <v>Construir puentes peatonales sobre el río Caqueta y quebrada curiyaco, para beneficio de comunidades Pueblo Inga Municipio de Mocoa Putumayo.</v>
          </cell>
        </row>
        <row r="25283">
          <cell r="E25283">
            <v>1186001199336</v>
          </cell>
          <cell r="F25283" t="str">
            <v>Construir puentes y obras artes (alcantarillas) en el Resguardo Inga Camëntsá del Municipio  Mocoa, departamento del Putumayo.</v>
          </cell>
        </row>
        <row r="25284">
          <cell r="E25284">
            <v>1186001199357</v>
          </cell>
          <cell r="F25284" t="str">
            <v>Instalar redes eléctricas en el resguardo Yunguillo, cabildo Osococha y el Cabildo Inga Jose Homero del municipio de Mocoa Putumayo.</v>
          </cell>
        </row>
        <row r="25285">
          <cell r="E25285">
            <v>1186001199413</v>
          </cell>
          <cell r="F25285" t="str">
            <v xml:space="preserve">Implementar nuevas tecnologías  para generar energías limpias y renovables en el Cabildo Inga Tigre Playa, cabildo Osococha, Resguardo San Joaquín, Cabildo Inga Musurrunakuna de Mocoa,Putumayo. </v>
          </cell>
        </row>
        <row r="25286">
          <cell r="E25286">
            <v>1186001199540</v>
          </cell>
          <cell r="F25286" t="str">
            <v>Implementación de senderos tipo encintado en concreto para las comunidades del Resguardo San Jose Descanse y el Cabildo Inga Tiogre Playa, en Municipio de Mocoa, Putumayo.</v>
          </cell>
        </row>
        <row r="25287">
          <cell r="E25287">
            <v>1186001199547</v>
          </cell>
          <cell r="F25287" t="str">
            <v>Adecuar senderos ecológicos en el Cabildo Inga Musurrunakuna de Mocoa.</v>
          </cell>
        </row>
        <row r="25288">
          <cell r="E25288">
            <v>1186001199745</v>
          </cell>
          <cell r="F25288" t="str">
            <v>Implementación de sistema de energía fotovoltaica para las familias de la fundación senderos de unidad ubicados en la vereda Rumiyaco del Municipio de Mocoa.</v>
          </cell>
        </row>
        <row r="25289">
          <cell r="E25289">
            <v>1186001200524</v>
          </cell>
          <cell r="F25289" t="str">
            <v>Construir un Jarillón o muro de contención en las veredas Bajo Afán, Pepino y Villanueva, para mitigación del riesgo, municipio de Mocoa Departamento del Putumayo.</v>
          </cell>
        </row>
        <row r="25290">
          <cell r="E25290">
            <v>1186320214752</v>
          </cell>
          <cell r="F25290" t="str">
            <v xml:space="preserve">Adecuar caminos de las comunidades indígenas del pueblo Awa del municipio de Orito departamento del Putumayo </v>
          </cell>
        </row>
        <row r="25291">
          <cell r="E25291">
            <v>1186320214753</v>
          </cell>
          <cell r="F25291" t="str">
            <v>Realizar mantenimiento  de caminos con material de río para las comunidades del pueblo Awa del  municipio de Orito Departamento del Putumayo.</v>
          </cell>
        </row>
        <row r="25292">
          <cell r="E25292">
            <v>1186320214769</v>
          </cell>
          <cell r="F25292" t="str">
            <v>Construir alcantarilla  en las comunidades indígenas, para mejorar la movilidad y comunicación entre las diferentes comunidades del municipio  de Orito departamento del Putumayo</v>
          </cell>
        </row>
        <row r="25293">
          <cell r="E25293">
            <v>1186320214774</v>
          </cell>
          <cell r="F25293" t="str">
            <v>Construir un sistema de transporte por cable en los Cabildos Pastos del municipio de Orito Putumayo</v>
          </cell>
        </row>
        <row r="25294">
          <cell r="E25294">
            <v>1186320214777</v>
          </cell>
          <cell r="F25294" t="str">
            <v>Mejorar las vías terciarias en las rutas que comunican al Pueblo Nasa de Orito, departamento del Putumayo.</v>
          </cell>
        </row>
        <row r="25295">
          <cell r="E25295">
            <v>1186320214778</v>
          </cell>
          <cell r="F25295" t="str">
            <v>Canalizar el  río  Orito en el  sector del  resguardo los Guaduales. municipio de orito</v>
          </cell>
        </row>
        <row r="25296">
          <cell r="E25296">
            <v>1186320214779</v>
          </cell>
          <cell r="F25296" t="str">
            <v xml:space="preserve"> Implementación de plantas solares en las sedes etno-educativas  y en las casas culturales de  los cabildos y resguardos del pueblo Awá  y Compra de planta para generar energía   para la escuela en el cabildo Inkal Watsal del municipio de Orito departamento del Putumayo.</v>
          </cell>
        </row>
        <row r="25297">
          <cell r="E25297">
            <v>1186320214787</v>
          </cell>
          <cell r="F25297" t="str">
            <v xml:space="preserve">Reconformación de vías mediante afirmado con material de río y sus respectivas alcantarillas en las siguientes comunidades indígenas del municipio de Orito Putumayo </v>
          </cell>
        </row>
        <row r="25298">
          <cell r="E25298">
            <v>1186320214789</v>
          </cell>
          <cell r="F25298" t="str">
            <v>Construir 5 puentes en estructura metálica y concreto en el Cabildo Villanueva de Orito Putumayo.</v>
          </cell>
        </row>
        <row r="25299">
          <cell r="E25299">
            <v>1186320214866</v>
          </cell>
          <cell r="F25299" t="str">
            <v xml:space="preserve">Construir senderos ecológicos que beneficien a las comunidades Campesinas, Indigenas y afros del Municipio de Orito departamento del Putumayo </v>
          </cell>
        </row>
        <row r="25300">
          <cell r="E25300">
            <v>1186320215177</v>
          </cell>
          <cell r="F25300" t="str">
            <v>Construir puentes vehiculares en los núcleos de Buenos Aires, Orito-Yarumo, Orito-Caldero, Orito-Líbano, tesalia-Simón Bolívar del municipio de Orito, Putumayo</v>
          </cell>
        </row>
        <row r="25301">
          <cell r="E25301">
            <v>1186320215189</v>
          </cell>
          <cell r="F25301" t="str">
            <v>Construir puentes vehiculares en los núcleos El Achiote, Siberia, Churuyaco, Portugal, San Vicente de Luzón y San Vicente de Luzón –Nuevo Horizonte del municipio de Orito, departamento del Putumayo.</v>
          </cell>
        </row>
        <row r="25302">
          <cell r="E25302">
            <v>1186320215246</v>
          </cell>
          <cell r="F25302" t="str">
            <v xml:space="preserve">Instalar transformadores de energía  monofásica y trifásica, con redes eléctricas  de media y baja tensión  para las comunidades que permita la electrificación en las veredas, comunidades indígenas, consejos comunitarios   y centro poblados del Municipio de Orito departamento del putumayo  </v>
          </cell>
        </row>
        <row r="25303">
          <cell r="E25303">
            <v>1186320215299</v>
          </cell>
          <cell r="F25303" t="str">
            <v>Instalar redes telecomunicaciones en telefonía celular y satélite, acceso a la TDT, instalación de antenas de Internet (4G), redes satélites y zonas WIFI gratuitas en la zona rural del municipio de Orito, Putumayo.</v>
          </cell>
        </row>
        <row r="25304">
          <cell r="E25304">
            <v>1186320215340</v>
          </cell>
          <cell r="F25304" t="str">
            <v xml:space="preserve">Mejorar vías con pavimento en asfalto  para la conectividad  en las comunidades del  municipio de Orito departamento del Putumayo </v>
          </cell>
        </row>
        <row r="25305">
          <cell r="E25305">
            <v>1186320215365</v>
          </cell>
          <cell r="F25305" t="str">
            <v>Construir Puentes Peatonales en el Municipio de Orito departamento del Putumayo</v>
          </cell>
        </row>
        <row r="25306">
          <cell r="E25306">
            <v>1186320215394</v>
          </cell>
          <cell r="F25306" t="str">
            <v>Mejorar puentes peatonales en la zona rural del municipio de orito departamento del Putumayo</v>
          </cell>
        </row>
        <row r="25307">
          <cell r="E25307">
            <v>1186320215400</v>
          </cell>
          <cell r="F25307" t="str">
            <v>Mejorar puentes vehiculares en la zona rural del municipio de Orito, departamento del Putumayo.</v>
          </cell>
        </row>
        <row r="25308">
          <cell r="E25308">
            <v>1186320215418</v>
          </cell>
          <cell r="F25308" t="str">
            <v>mejorar vias mediante la construccion de placa huella en las vias de la zona rural del municipio de Orito Putumayo</v>
          </cell>
        </row>
        <row r="25309">
          <cell r="E25309">
            <v>1186320215431</v>
          </cell>
          <cell r="F25309" t="str">
            <v>Construir puentes peatonales en los núcleos de Portugal, San Juan Vides, Orito-Líbano, Orito-Yarumo, Tesalia-Simón Bolívar, San Vicente de Luzón y San Vicente de Luzón-Nuevo Horizonte de Orito</v>
          </cell>
        </row>
        <row r="25310">
          <cell r="E25310">
            <v>1186320215434</v>
          </cell>
          <cell r="F25310" t="str">
            <v>Construir puentes peatonales en los núcleos de El Achiote, Siberia, Churuyaco San Vicente de Luzón, San Vicente de Luzón- Nuevo Horizonte, Buenos Aires, Orito-Caldero del municipio de Orito, Putumayo.</v>
          </cell>
        </row>
        <row r="25311">
          <cell r="E25311">
            <v>1186320215512</v>
          </cell>
          <cell r="F25311" t="str">
            <v>Mejorar los caminos en la zona rural  con encintados (emplaquetados) en el municipio de Orito, departamento del Putumayo</v>
          </cell>
        </row>
        <row r="25312">
          <cell r="E25312">
            <v>1186320215534</v>
          </cell>
          <cell r="F25312" t="str">
            <v>Implementar y poner en funcionamiento sistemas solares fotovoltaicos (paneles solares) en el municipio  de Orito departamento del Putumayo:</v>
          </cell>
        </row>
        <row r="25313">
          <cell r="E25313">
            <v>1186320215598</v>
          </cell>
          <cell r="F25313" t="str">
            <v>Implementar y poner en funcionamiento sistemas solares fotovoltaicos (paneles solares)  en el municipio de Orito Putumayo</v>
          </cell>
        </row>
        <row r="25314">
          <cell r="E25314">
            <v>1186320215607</v>
          </cell>
          <cell r="F25314" t="str">
            <v xml:space="preserve">Construir vías terciarias en los pueblos étnicos del municipio de Orito departamento del Putumayo </v>
          </cell>
        </row>
        <row r="25315">
          <cell r="E25315">
            <v>1186320215640</v>
          </cell>
          <cell r="F25315" t="str">
            <v>Construir vías terciarias en el municipio de Orito, departamento del Putumayo.</v>
          </cell>
        </row>
        <row r="25316">
          <cell r="E25316">
            <v>1186320215692</v>
          </cell>
          <cell r="F25316" t="str">
            <v>Mejorar via Yarumo Orito mediante  concreto rigido  en un tramo de 180 mts del Municipio de Orito Departamento del Putumayo</v>
          </cell>
        </row>
        <row r="25317">
          <cell r="E25317">
            <v>1186320215718</v>
          </cell>
          <cell r="F25317" t="str">
            <v>Construir cinco (5) muelles  fluviales para Consejos Comunitarios y Comunidad Indígenas Siona del Municipio de Orito, Departamento del Putumayo.</v>
          </cell>
        </row>
        <row r="25318">
          <cell r="E25318">
            <v>1186320215720</v>
          </cell>
          <cell r="F25318" t="str">
            <v>Construir Kioscos Vive Digital en las comunidades rurales del municipio de Orito, departamento del Putumayo</v>
          </cell>
        </row>
        <row r="25319">
          <cell r="E25319">
            <v>1186320215725</v>
          </cell>
          <cell r="F25319" t="str">
            <v>Dotar maquinaria pesada para el mantenimiento y adecuación de vías que beneficie la zona rural del municipio de Orito, departamento del Putumayo.</v>
          </cell>
        </row>
        <row r="25320">
          <cell r="E25320">
            <v>1186320215746</v>
          </cell>
          <cell r="F25320" t="str">
            <v>Construir un sistema de transporte ferrovial  con tubería petrolera en el municipio de Orito, departamento del Putumayo</v>
          </cell>
        </row>
        <row r="25321">
          <cell r="E25321">
            <v>1186320215758</v>
          </cell>
          <cell r="F25321" t="str">
            <v>Construcción de alcantarillas en las principales vias utilizadas por el pueblo Embera municipio de Orito departamento del Putumayo</v>
          </cell>
        </row>
        <row r="25322">
          <cell r="E25322">
            <v>1186320215761</v>
          </cell>
          <cell r="F25322" t="str">
            <v>Mejoramiento de vías con embalastado, afirmado, construcción de obras de arte (alcantarillas),    en la comunidades  del municipio de Orito del departamento del Putumayo.</v>
          </cell>
        </row>
        <row r="25323">
          <cell r="E25323">
            <v>1186320215797</v>
          </cell>
          <cell r="F25323" t="str">
            <v>Construir Gaviones en la Rivera del rio Conejo Inspección de Portugal y del puerto fluvial Villanueva de Orito Putumayo.</v>
          </cell>
        </row>
        <row r="25324">
          <cell r="E25324">
            <v>1186320215804</v>
          </cell>
          <cell r="F25324" t="str">
            <v>Mejorar los caminos veredales de las comunidades indígenas del pueblo Nasa en el municipio de Orito, departamento del Putumayo.</v>
          </cell>
        </row>
        <row r="25325">
          <cell r="E25325">
            <v>1186320215820</v>
          </cell>
          <cell r="F25325" t="str">
            <v>Construir puentes en concreto en territorio Camentsa del municipio de Orito, departamento del Putumayo.</v>
          </cell>
        </row>
        <row r="25326">
          <cell r="E25326">
            <v>1186320215830</v>
          </cell>
          <cell r="F25326" t="str">
            <v>Instalar infraestructura para comunicación digital en centros poblados de la zona rural del Municipio de Orito.</v>
          </cell>
        </row>
        <row r="25327">
          <cell r="E25327">
            <v>1186320215883</v>
          </cell>
          <cell r="F25327" t="str">
            <v>Mejorar mediante embalastado, afirmado, construcción de obras de arte (alcantarillas), en las comunidades del municipio de Orito del departamento del Putumayo.</v>
          </cell>
        </row>
        <row r="25328">
          <cell r="E25328">
            <v>1186320215898</v>
          </cell>
          <cell r="F25328" t="str">
            <v>Mejorar mediante embalastado, afirmado, construcción de obras de arte (alcantarillas), en las comunidades del municipio de Orito del departamento del Putumayo.</v>
          </cell>
        </row>
        <row r="25329">
          <cell r="E25329">
            <v>1186320215945</v>
          </cell>
          <cell r="F25329" t="str">
            <v>Mejoramiento de 310, 5 km aproximadamente de vías terciarias con embalastado, afirmado y construcción de alcantarillas en los siguientes tramos del municipio de Orito del departamento del Putumayo:</v>
          </cell>
        </row>
        <row r="25330">
          <cell r="E25330">
            <v>1186320216018</v>
          </cell>
          <cell r="F25330" t="str">
            <v>Mejoramiento de 310, 5 km aproximadamente de vías terciarias con embalastado, afirmado y construcción de alcantarillas en los siguientes tramos del municipio de Orito del departamento del Putumayo:</v>
          </cell>
        </row>
        <row r="25331">
          <cell r="E25331">
            <v>1186320216770</v>
          </cell>
          <cell r="F25331" t="str">
            <v>Contratar servicio de conectividad para las aulas de sistemas de las sedes etnoeducativas  y educativas rurales del municipio de Orito, Putumayo</v>
          </cell>
        </row>
        <row r="25332">
          <cell r="E25332">
            <v>1186320216892</v>
          </cell>
          <cell r="F25332" t="str">
            <v>Construir un sistema de riego para las 19 comuniades del Pueblo Agua</v>
          </cell>
        </row>
        <row r="25333">
          <cell r="E25333">
            <v>1186320216917</v>
          </cell>
          <cell r="F25333" t="str">
            <v>Implementar subsidios al consumo de energia a las organizaciones de mujeres rurales del municipio de Orito departamento del Putumayo</v>
          </cell>
        </row>
        <row r="25334">
          <cell r="E25334">
            <v>1186320216988</v>
          </cell>
          <cell r="F25334" t="str">
            <v>Implementar un sistema de seguridad víal en las zonas escolares rurales para el beneficio de la Nación Embera Chamí del municipio de Orito, Putumayo.</v>
          </cell>
        </row>
        <row r="25335">
          <cell r="E25335">
            <v>1186320217067</v>
          </cell>
          <cell r="F25335" t="str">
            <v>Gestionar la ampliación de la cobertura del subsidio del gas en el municipio de Orito , departamento de Putumayo</v>
          </cell>
        </row>
        <row r="25336">
          <cell r="E25336">
            <v>1186320217370</v>
          </cell>
          <cell r="F25336" t="str">
            <v>Construir y dotar 22 kioscos Vive Digital en las sedes educativas de los cabildos y resguardos del pueblo Awá del municipio de Orito Putumayo.</v>
          </cell>
        </row>
        <row r="25337">
          <cell r="E25337">
            <v>1186568186834</v>
          </cell>
          <cell r="F25337" t="str">
            <v>Mejorar muelles existentes en los zona rural del Municipio de Puerto Asís, Departamento del Putumayo.</v>
          </cell>
        </row>
        <row r="25338">
          <cell r="E25338">
            <v>1186568186929</v>
          </cell>
          <cell r="F25338" t="str">
            <v>Construir puentes vehículares en zonas rurales del Municipio de Puerto Asís, Departamento del Putumayo.</v>
          </cell>
        </row>
        <row r="25339">
          <cell r="E25339">
            <v>1186568186957</v>
          </cell>
          <cell r="F25339" t="str">
            <v>Construir la infraestructura eléctrica para la zona rural del Municipio de Puerto Asís, Departamento del Putumayo.</v>
          </cell>
        </row>
        <row r="25340">
          <cell r="E25340">
            <v>1186568186965</v>
          </cell>
          <cell r="F25340" t="str">
            <v>Construir Puentes vehiculares internacionales en el Municipio de Puerto Asís, Departamento del Putumayo.</v>
          </cell>
        </row>
        <row r="25341">
          <cell r="E25341">
            <v>1186568186971</v>
          </cell>
          <cell r="F25341" t="str">
            <v>Construir puente vehicular sobre el río Putumayo, Municipio de Puerto Asís, Departamento del Putumayo.</v>
          </cell>
        </row>
        <row r="25342">
          <cell r="E25342">
            <v>1186568186988</v>
          </cell>
          <cell r="F25342" t="str">
            <v>Implementar sistemas de energías alternativas, para comunidad Monilla Amena del pueblo Murui, del municipio de Puerto Asís.</v>
          </cell>
        </row>
        <row r="25343">
          <cell r="E25343">
            <v>1186568187065</v>
          </cell>
          <cell r="F25343" t="str">
            <v>Construir puentes comunitarios en la comunidad de Monilla Amena del pueblo Murui del Municipio de Puerto Asis</v>
          </cell>
        </row>
        <row r="25344">
          <cell r="E25344">
            <v>1186568187091</v>
          </cell>
          <cell r="F25344" t="str">
            <v>Dotar e instalar sistemas fotovoltaicos familiares y colectivos en las comunidades Nasa del Municipio de Puerto Asís - Putumayo</v>
          </cell>
        </row>
        <row r="25345">
          <cell r="E25345">
            <v>1186568187100</v>
          </cell>
          <cell r="F25345" t="str">
            <v>Adecuar  13 km de caminos en las comunidades Ksxaw Nasa y Yu Luucx del Municipio de Puerto Asís Putumayo</v>
          </cell>
        </row>
        <row r="25346">
          <cell r="E25346">
            <v>1186568187102</v>
          </cell>
          <cell r="F25346" t="str">
            <v>Construir puentes peatonales en zona rural del Municipio de Puerto Asís, Departamento del Putumayo.</v>
          </cell>
        </row>
        <row r="25347">
          <cell r="E25347">
            <v>1186568187107</v>
          </cell>
          <cell r="F25347" t="str">
            <v>Implementar las acciones para la señalizacion y seguridad vial de la red terciaria existente en el Municipio de Puerto Asís, Departamento del Putumayo</v>
          </cell>
        </row>
        <row r="25348">
          <cell r="E25348">
            <v>1186568187108</v>
          </cell>
          <cell r="F25348" t="str">
            <v>Implementar sistemas de riego, en las comunidades Nasa del Municipio de Puerto Asís Putumayo</v>
          </cell>
        </row>
        <row r="25349">
          <cell r="E25349">
            <v>1186568187110</v>
          </cell>
          <cell r="F25349" t="str">
            <v xml:space="preserve">Instalar redes de Interconexión de energía eléctrica al Centro Educativo Propio Bilingüe e Intercultural del Pueblo Nasa </v>
          </cell>
        </row>
        <row r="25350">
          <cell r="E25350">
            <v>1186568187127</v>
          </cell>
          <cell r="F25350" t="str">
            <v>Construir 28 km de vías terciarias, para beneficio de las comunidades Nasa de Puerto Asís Putumayo</v>
          </cell>
        </row>
        <row r="25351">
          <cell r="E25351">
            <v>1186568187130</v>
          </cell>
          <cell r="F25351" t="str">
            <v xml:space="preserve">Implementar sistemas de generación de energías limpias y renovables, como paneles solares para el beneficio de las 76 familias de Resguardo Embera La Italia, Embera Chamí y Tordúa Kidúa del Municipio de Puerto Asis. </v>
          </cell>
        </row>
        <row r="25352">
          <cell r="E25352">
            <v>1186568187133</v>
          </cell>
          <cell r="F25352" t="str">
            <v>Pavimentar vías secundarias de la zona rural del Municipio de Puerto Asís, Departamento del Putumayo.</v>
          </cell>
        </row>
        <row r="25353">
          <cell r="E25353">
            <v>1186568187142</v>
          </cell>
          <cell r="F25353" t="str">
            <v>Acceder al servicio de conectividad para 4 sedes educativas del Pueblo Nasa de Puerto Asís - Putumayo</v>
          </cell>
        </row>
        <row r="25354">
          <cell r="E25354">
            <v>1186568187155</v>
          </cell>
          <cell r="F25354" t="str">
            <v>Construir muelles fluviales en las riberas rurales de influencia del rio Putumayo en el Municipio de Puerto Asis</v>
          </cell>
        </row>
        <row r="25355">
          <cell r="E25355">
            <v>1186568187159</v>
          </cell>
          <cell r="F25355" t="str">
            <v>Realizar el mantenimiento y conservación  del cauce de la red fluvial navegable en el Municipio de Puerto Asis del Municipio de Puerto Asís, Departamento del Putumayo.</v>
          </cell>
        </row>
        <row r="25356">
          <cell r="E25356">
            <v>1186568187163</v>
          </cell>
          <cell r="F25356" t="str">
            <v>Adquirir un Banco de maquinaria amarilla y maquinaria verde por inspección y a cargo de las comunidades rurales del Municipio de Puerto Asís, Departamento del Putumayo.</v>
          </cell>
        </row>
        <row r="25357">
          <cell r="E25357">
            <v>1186568187193</v>
          </cell>
          <cell r="F25357" t="str">
            <v>Implementar las tecnologías para generar energías limpias y renovables en el Municipio de Puerto Asís, Departamento del Putumayo.</v>
          </cell>
        </row>
        <row r="25358">
          <cell r="E25358">
            <v>1186568187198</v>
          </cell>
          <cell r="F25358" t="str">
            <v>Construir la infraestructura de internet, voz y datos para la zona rural del Municipio de Puerto Asís, Departamento del Putumayo.</v>
          </cell>
        </row>
        <row r="25359">
          <cell r="E25359">
            <v>1186568187203</v>
          </cell>
          <cell r="F25359" t="str">
            <v xml:space="preserve">Construir Puentes vehiculares en el Cabildo Tordua Kidua y el resguardo la Italia.  </v>
          </cell>
        </row>
        <row r="25360">
          <cell r="E25360">
            <v>1186568187225</v>
          </cell>
          <cell r="F25360" t="str">
            <v>Construir 15 Km de Sendero Peatonal emplaquetado para facilitar el desplazamiento de los niños a la escuela, Pueblo Embera Chami, Municipio de Puerto Asís Putumayo</v>
          </cell>
        </row>
        <row r="25361">
          <cell r="E25361">
            <v>1186568187231</v>
          </cell>
          <cell r="F25361" t="str">
            <v>Construir 21 puentes vehículares en las comunidades Nasa del Municipio de Puerto Asís Putumayo</v>
          </cell>
        </row>
        <row r="25362">
          <cell r="E25362">
            <v>1186568187238</v>
          </cell>
          <cell r="F25362" t="str">
            <v xml:space="preserve">Construir 18 km de vía con placa huella, en el territorio de las comunidades Nasa de Puerto Asís Putumayo </v>
          </cell>
        </row>
        <row r="25363">
          <cell r="E25363">
            <v>1186568187272</v>
          </cell>
          <cell r="F25363" t="str">
            <v>Implementar un sistema de energía alternativa como paneles solares, en el Cabildo Pasto San Sebastian del Municipio de Puerto Asís - Putumayo</v>
          </cell>
        </row>
        <row r="25364">
          <cell r="E25364">
            <v>1186568187324</v>
          </cell>
          <cell r="F25364" t="str">
            <v xml:space="preserve">Construir muelles flotantes en las comunidades siona del Municipio de Puerto Asís </v>
          </cell>
        </row>
        <row r="25365">
          <cell r="E25365">
            <v>1186568187403</v>
          </cell>
          <cell r="F25365" t="str">
            <v>Implementar sistemas de riego para cultivo en las comunidades del Pueblo Awá del municipio de Puerto Asís, Putumayo.</v>
          </cell>
        </row>
        <row r="25366">
          <cell r="E25366">
            <v>1186568187428</v>
          </cell>
          <cell r="F25366" t="str">
            <v>Construir puentes vehículares en las comunidades del Pueblo Awá y Tordúa Kidúa en la vereda Mira Valle del Municipio de Puerto Asís, Putumayo</v>
          </cell>
        </row>
        <row r="25367">
          <cell r="E25367">
            <v>1186568187447</v>
          </cell>
          <cell r="F25367" t="str">
            <v>Instalar redes de telecomunicación en la zona rural del municipio de Puerto Asís, Putumayo.</v>
          </cell>
        </row>
        <row r="25368">
          <cell r="E25368">
            <v>1186568187451</v>
          </cell>
          <cell r="F25368" t="str">
            <v>Implementar paneles solares para las comunidades del Pueblo Inga y Awá del municipio de Puerto Asís, Putumayo..</v>
          </cell>
        </row>
        <row r="25369">
          <cell r="E25369">
            <v>1186568187462</v>
          </cell>
          <cell r="F25369" t="str">
            <v xml:space="preserve">Suministrar  e instalar de sistemas fotovoltaicos en las comunidades Siona del Municipio de Puerto Asís </v>
          </cell>
        </row>
        <row r="25370">
          <cell r="E25370">
            <v>1186568187489</v>
          </cell>
          <cell r="F25370" t="str">
            <v>Mejorar la red vial terciaria, con la respectiva construcción de puentes y drenajes en los corregimientos de la zona rural del Municipio de Puerto Asís, Departamento del Putumayo</v>
          </cell>
        </row>
        <row r="25371">
          <cell r="E25371">
            <v>1186568187570</v>
          </cell>
          <cell r="F25371" t="str">
            <v xml:space="preserve">Construir  placa huella para las comunidades siona del Municipio de Puerto Asís </v>
          </cell>
        </row>
        <row r="25372">
          <cell r="E25372">
            <v>1186568187655</v>
          </cell>
          <cell r="F25372" t="str">
            <v>Construir 59 kilometros de vias terciarias para 5 consejos comunitarios del municipio de Puerto Asís - Departamento del Putumayo.</v>
          </cell>
        </row>
        <row r="25373">
          <cell r="E25373">
            <v>1186568187803</v>
          </cell>
          <cell r="F25373" t="str">
            <v>Ampliación de la cobertura del servicio de energía eléctrica para las comunidades del Pueblo Awá y el cabildo Tordúa Kidúa del municipio de Puerto Asís, Putumayo</v>
          </cell>
        </row>
        <row r="25374">
          <cell r="E25374">
            <v>1186568187919</v>
          </cell>
          <cell r="F25374" t="str">
            <v>Implementar el servicio de conectividad para la escuela del Cabildo Huellas Ancestrales del Municipio de Puerto Asís - Putumayo.</v>
          </cell>
        </row>
        <row r="25375">
          <cell r="E25375">
            <v>1186568187929</v>
          </cell>
          <cell r="F25375" t="str">
            <v>Construir espacios educativos para la conectividad y la tecnología en el Cabildo Kiwe Nxusxa del Municipio de Puerto Asís - Putumayo</v>
          </cell>
        </row>
        <row r="25376">
          <cell r="E25376">
            <v>1186568187977</v>
          </cell>
          <cell r="F25376" t="str">
            <v>Contratar servicio de conectividad para las aulas de de sistemas de los cabildos del Pueblo Awá en el municipio de Puerto Asís, Putumayo</v>
          </cell>
        </row>
        <row r="25377">
          <cell r="E25377">
            <v>1186568188079</v>
          </cell>
          <cell r="F25377" t="str">
            <v>Mejorar los senderos peatonales de la zona rural del Municipio de Puerto Asís, Departamento del Putumayo</v>
          </cell>
        </row>
        <row r="25378">
          <cell r="E25378">
            <v>1186568188112</v>
          </cell>
          <cell r="F25378" t="str">
            <v>Construir puentes vehiculares, para garantizar la intercomunicación terrestre de la población de la comunidad de los consejos Comunitarios del Municipio de Puerto Asís.</v>
          </cell>
        </row>
        <row r="25379">
          <cell r="E25379">
            <v>1186568188118</v>
          </cell>
          <cell r="F25379" t="str">
            <v>Construir puentes vehiculares para el mejoramiento de la transitabilidad de las comunidades de Nukanchipa Iukaska y El Palmar del municipio de Puerto Asís, Putumayo.</v>
          </cell>
        </row>
        <row r="25380">
          <cell r="E25380">
            <v>1186568188127</v>
          </cell>
          <cell r="F25380" t="str">
            <v>Construir tres muelles fluviales para los consejos comunitarios la Chirpa, San Luis y la Primavera del municipio de Puerto Asís, departamento del Putumayo.</v>
          </cell>
        </row>
        <row r="25381">
          <cell r="E25381">
            <v>1186568188133</v>
          </cell>
          <cell r="F25381" t="str">
            <v>Instalar antenas para la ampliación de cobertura de la telefonía móvil e internet, para las comunidades negras organizadas en consejos comunitarios del municipio de Puerto Asís, departamento del Putumayo.</v>
          </cell>
        </row>
        <row r="25382">
          <cell r="E25382">
            <v>1186568188135</v>
          </cell>
          <cell r="F25382" t="str">
            <v>Garantizar el acceso al servicio de energía electrica o alternativa a los consejos comunitarios del municipio de Puerto Asís, departamento del Putumayo</v>
          </cell>
        </row>
        <row r="25383">
          <cell r="E25383">
            <v>1186568188241</v>
          </cell>
          <cell r="F25383" t="str">
            <v>Dotar de energía a los establecimientos educativos rurales del municipio de puerto Asís- Putumayo.</v>
          </cell>
        </row>
        <row r="25384">
          <cell r="E25384">
            <v>1186568188268</v>
          </cell>
          <cell r="F25384" t="str">
            <v>Instalar redes de telefonia celular, wi fi, radio, TDT, INTERNET en los pueblos afro e indígenas del municipio de Puerto Asís.</v>
          </cell>
        </row>
        <row r="25385">
          <cell r="E25385">
            <v>1186568188478</v>
          </cell>
          <cell r="F25385" t="str">
            <v>Mejorar los caminos con encintados en el cabildo La Planada del Pueblo Awá del municipio de Puerto Asís, Putumayo.</v>
          </cell>
        </row>
        <row r="25386">
          <cell r="E25386">
            <v>1186568189772</v>
          </cell>
          <cell r="F25386" t="str">
            <v>Construir kioscos vive digital en los cabildos del Pueblo Awá del municipio de Puerto Asís, Putumayo.</v>
          </cell>
        </row>
        <row r="25387">
          <cell r="E25387">
            <v>1186568189791</v>
          </cell>
          <cell r="F25387" t="str">
            <v>Instalar sistemas solares fotovoltaicos individuales, para las viviendas del Cabildo Tssenene, pueblo Cofán del municipio de Puerto Asís.</v>
          </cell>
        </row>
        <row r="25388">
          <cell r="E25388">
            <v>1186568189933</v>
          </cell>
          <cell r="F25388" t="str">
            <v>Construir distritos de riego para cultivos en las comunidades Nasa del Municipio de Puerto Asís Putumayo</v>
          </cell>
        </row>
        <row r="25389">
          <cell r="E25389">
            <v>1186568189997</v>
          </cell>
          <cell r="F25389" t="str">
            <v>Gestión para el suministro de interconexión eléctrica en la zona rural del municipio de Puerto Asís con el Ecuador</v>
          </cell>
        </row>
        <row r="25390">
          <cell r="E25390">
            <v>1186568190313</v>
          </cell>
          <cell r="F25390" t="str">
            <v>Implementar  sistemas de energía solar para las comunidad del Pueblo Siona del municipio de Puerto Asís, departamento del Putumayo.</v>
          </cell>
        </row>
        <row r="25391">
          <cell r="E25391">
            <v>1186568191403</v>
          </cell>
          <cell r="F25391" t="str">
            <v>Construir vias terciarias en zona rural del municipio de Puerto Asis-Departamento del Putumayo</v>
          </cell>
        </row>
        <row r="25392">
          <cell r="E25392">
            <v>1186569197884</v>
          </cell>
          <cell r="F25392" t="str">
            <v>Construir vías terciarias en los  seis núcleos veredales del municipio de Puerto Caicedo Putumayo</v>
          </cell>
        </row>
        <row r="25393">
          <cell r="E25393">
            <v>1186569197904</v>
          </cell>
          <cell r="F25393" t="str">
            <v>Recuperar los suelos de uso licito afectadas por la fumigación, actividades minero energéticas en el Municipio de Puerto Caicedo Putumayo.</v>
          </cell>
        </row>
        <row r="25394">
          <cell r="E25394">
            <v>1186569197985</v>
          </cell>
          <cell r="F25394" t="str">
            <v>Ampliación de las redes eléctricas para mejorar la cobertura y garantizar el servicio eléctrico a las familias de la zona rural del municipio de Puerto Caicedo Putumayo</v>
          </cell>
        </row>
        <row r="25395">
          <cell r="E25395">
            <v>1186569198043</v>
          </cell>
          <cell r="F25395" t="str">
            <v>Instalar redes de telecomunicación para toda la zona rural del municipio de Puerto Caicedo, departamento del Putumayo.</v>
          </cell>
        </row>
        <row r="25396">
          <cell r="E25396">
            <v>1186569198112</v>
          </cell>
          <cell r="F25396" t="str">
            <v xml:space="preserve">Construir Puentes vehiculares para las comunidades que permita el acceso entre las comunidades del Municipio de Puerto Caicedo, Departamento del Putumayo. </v>
          </cell>
        </row>
        <row r="25397">
          <cell r="E25397">
            <v>1186569198138</v>
          </cell>
          <cell r="F25397" t="str">
            <v>Pavimentar las vías terciarias con  Placa huella en los principales tramos viales del municipio de Puerto Caicedo Putumayo</v>
          </cell>
        </row>
        <row r="25398">
          <cell r="E25398">
            <v>1186569198367</v>
          </cell>
          <cell r="F25398" t="str">
            <v>Construir muelles  para carga y descarga de productos y mercancía en los ríos de la zona rural del municipio de Puerto Caicedo</v>
          </cell>
        </row>
        <row r="25399">
          <cell r="E25399">
            <v>1186569198370</v>
          </cell>
          <cell r="F25399" t="str">
            <v>Adquirir un Banco de herramientas para descolmatación y destronque de los ríos del municipio de Puerto Caicedo Putumayo</v>
          </cell>
        </row>
        <row r="25400">
          <cell r="E25400">
            <v>1186569198374</v>
          </cell>
          <cell r="F25400" t="str">
            <v>Adquirir  banco de maquinaria para el mantenimiento de las vias de la zona rural del municipio de Puerto Caicedo Putumayo.</v>
          </cell>
        </row>
        <row r="25401">
          <cell r="E25401">
            <v>1186569198386</v>
          </cell>
          <cell r="F25401" t="str">
            <v xml:space="preserve">Dotar Instrumentos de comunicación en los en el Pueblo AWA  Municipio de Puerto Caicedo departamento del Putumayo </v>
          </cell>
        </row>
        <row r="25402">
          <cell r="E25402">
            <v>1186569198639</v>
          </cell>
          <cell r="F25402" t="str">
            <v>Implementar sistemas de generación de energía solar para el beneficio de comunidades indígenas, Afro y Campesinos de las zonas dispersas del Municipio de Puerto Caicedo, Putumayo.</v>
          </cell>
        </row>
        <row r="25403">
          <cell r="E25403">
            <v>1186569198664</v>
          </cell>
          <cell r="F25403" t="str">
            <v>Construir puentes peatonales que faciliten la movilidad y el acceso de las comunidades de la zona rural del Municipio de Puerto Caicedo.</v>
          </cell>
        </row>
        <row r="25404">
          <cell r="E25404">
            <v>1186569198694</v>
          </cell>
          <cell r="F25404" t="str">
            <v>Mejorar caminos veredales para facilitar la movilidad en el municipio de Puerto Caicedo. (encintado de concreto ancho 1,3 mt.) (embalastrado)Municipio de Puerto Caicedo Departamento del Putumayo</v>
          </cell>
        </row>
        <row r="25405">
          <cell r="E25405">
            <v>1186569198701</v>
          </cell>
          <cell r="F25405" t="str">
            <v>Construir vías peatonales sobre la via nacional del municipio de Puerto Caicedo.</v>
          </cell>
        </row>
        <row r="25406">
          <cell r="E25406">
            <v>1186569198761</v>
          </cell>
          <cell r="F25406" t="str">
            <v>Construir alcantarillas que funcionen como sistema de drenaje de aguas sobre las vías rurales del Municipio de Puerto Caicedo, Putumayo</v>
          </cell>
        </row>
        <row r="25407">
          <cell r="E25407">
            <v>1186569198773</v>
          </cell>
          <cell r="F25407" t="str">
            <v>Construir Gaviones en concreto en la quebrada Santa Rosa al marquen del rio para evitar el deterioro de la rivera en el Cabildo Awa Resguardo Las Vegas, municipio de  Puerto Caicedo Putumayo</v>
          </cell>
        </row>
        <row r="25408">
          <cell r="E25408">
            <v>1186569198798</v>
          </cell>
          <cell r="F25408" t="str">
            <v xml:space="preserve">Dotar de maquinaria y equipos a las comunidades para intervenir y prevenir desastres naturales Municpio de Puerto Caicedo Putumayo </v>
          </cell>
        </row>
        <row r="25409">
          <cell r="E25409">
            <v>1186569199395</v>
          </cell>
          <cell r="F25409" t="str">
            <v>Pavimentar en concreto Rigido las vias principales del Municipio de Puerto Caicedo Putumayo</v>
          </cell>
        </row>
        <row r="25410">
          <cell r="E25410">
            <v>1186569199623</v>
          </cell>
          <cell r="F25410" t="str">
            <v>Implementar  sistemas generación de energía solar para los establecimientos educativos rurales del municipio de Puerto Caicedo, departamento del Putumayo.</v>
          </cell>
        </row>
        <row r="25411">
          <cell r="E25411">
            <v>1186569199667</v>
          </cell>
          <cell r="F25411" t="str">
            <v>Implementación de Kioscos vive digital en los establecimientos educativos rurales del municipio de Puerto Caicedo, departamento del Putumayo.</v>
          </cell>
        </row>
        <row r="25412">
          <cell r="E25412">
            <v>1186571179404</v>
          </cell>
          <cell r="F25412" t="str">
            <v>Construir  ciclo rutas en cada una de las inspecciones del municipio de Puerto Guzmán, departamento del Putumayo.</v>
          </cell>
        </row>
        <row r="25413">
          <cell r="E25413">
            <v>1186571179514</v>
          </cell>
          <cell r="F25413" t="str">
            <v>Construir puentes vehiculares en las diez inspecciones del municipio de Puerto Guzmán, departamento del Putumayo.</v>
          </cell>
        </row>
        <row r="25414">
          <cell r="E25414">
            <v>1186571179538</v>
          </cell>
          <cell r="F25414" t="str">
            <v>Construir puentes peatonales en las diez inspecciones del municipio de Puerto Guzmán, departamento del Putumayo.</v>
          </cell>
        </row>
        <row r="25415">
          <cell r="E25415">
            <v>1186571179540</v>
          </cell>
          <cell r="F25415" t="str">
            <v>Construir dos puentes vehiculares en las inspecciones José María y el Cedro.</v>
          </cell>
        </row>
        <row r="25416">
          <cell r="E25416">
            <v>1186571179555</v>
          </cell>
          <cell r="F25416" t="str">
            <v>Construir puentes vehiculares y peatonoles sobre las vias de acceso utilizadas por las comunidades del Pueblo Nasa del municipio de Puerto Guzmán, departamento del Putumayo.</v>
          </cell>
        </row>
        <row r="25417">
          <cell r="E25417">
            <v>1186571179628</v>
          </cell>
          <cell r="F25417" t="str">
            <v>Dotar maquinaria pesada para el mantenimiento y adecuación de vías que beneficie la zona rural del municipio de Puerto Guzmán, departamento del Putumayo.</v>
          </cell>
        </row>
        <row r="25418">
          <cell r="E25418">
            <v>1186571179649</v>
          </cell>
          <cell r="F25418" t="str">
            <v>Mejorar de la vía del Resguardo El Descanso a la Vereda El Mandur.</v>
          </cell>
        </row>
        <row r="25419">
          <cell r="E25419">
            <v>1186571179674</v>
          </cell>
          <cell r="F25419" t="str">
            <v>Dotar paneles solares para las zonas dispersas de toda la zona rural del municipio de Puerto Guzmán, departamento del Putumayo.</v>
          </cell>
        </row>
        <row r="25420">
          <cell r="E25420">
            <v>1186571179689</v>
          </cell>
          <cell r="F25420" t="str">
            <v>Implementar sistemas de riegos y drenajes para las comunidades de la zona rural del municipio de Puerto Guzmán, departamento del Putumayo.</v>
          </cell>
        </row>
        <row r="25421">
          <cell r="E25421">
            <v>1186571179698</v>
          </cell>
          <cell r="F25421" t="str">
            <v>Mejorar la red vial rural de las diez inspecciones del municipio de Puerto Guzmán, departamento del Putumayo.</v>
          </cell>
        </row>
        <row r="25422">
          <cell r="E25422">
            <v>1186571179714</v>
          </cell>
          <cell r="F25422" t="str">
            <v xml:space="preserve">Instalar Redes Eléctricas para el acceso al servicio de energía a la zona rural del Municipio de Puerto Guzmán, departamento del Putumayo. </v>
          </cell>
        </row>
        <row r="25423">
          <cell r="E25423">
            <v>1186571179748</v>
          </cell>
          <cell r="F25423" t="str">
            <v>Realizar asistencia técnica para uso y mantenimiento de infraestructura de riego y drenaje para el municipio de Puerto Guzmán, departamento del Putumayo.</v>
          </cell>
        </row>
        <row r="25424">
          <cell r="E25424">
            <v>1186571179756</v>
          </cell>
          <cell r="F25424" t="str">
            <v>Realizar ampliación de redes de telecomunicación para toda la zona rural del municipio de Puerto Guzmán, departamento del Putumayo.</v>
          </cell>
        </row>
        <row r="25425">
          <cell r="E25425">
            <v>1186571179758</v>
          </cell>
          <cell r="F25425" t="str">
            <v>Mejorar las vías terciarias utilizadas por las comunidades del Pueblo Nasa del municipio de Puerto Guzmán, departamento del Putumayo.</v>
          </cell>
        </row>
        <row r="25426">
          <cell r="E25426">
            <v>1186571179770</v>
          </cell>
          <cell r="F25426" t="str">
            <v>Pavimentar las vías en los tramos Puerto Guzmán - El Porvenir, Santa Lucía - El Mango, Puerto Guzmán - Puerto Rosario - El Cedro y Puerto Guzmán - Mayoyoque.</v>
          </cell>
        </row>
        <row r="25427">
          <cell r="E25427">
            <v>1186571179780</v>
          </cell>
          <cell r="F25427" t="str">
            <v>Mejorar puentes peatonales en las diez inspecciones del municipio de Puerto Guzmán, departamento del Putumayo.</v>
          </cell>
        </row>
        <row r="25428">
          <cell r="E25428">
            <v>1186571179811</v>
          </cell>
          <cell r="F25428" t="str">
            <v>Dotar  e Instalar  sistemas de generacion de energia solar para las viviendas de las comunidades Nasa del municipio de Puerto Guzmán, departamento del Putumayo.</v>
          </cell>
        </row>
        <row r="25429">
          <cell r="E25429">
            <v>1186571179828</v>
          </cell>
          <cell r="F25429" t="str">
            <v>Mejorar los caminos de herradura a través de placa huella, encintado o emplaquetado utilizados por las comunidades del Pueblo Nasa del municipio de Puerto Guzmán, departamento del Putumayo.</v>
          </cell>
        </row>
        <row r="25430">
          <cell r="E25430">
            <v>1186571179843</v>
          </cell>
          <cell r="F25430" t="str">
            <v>Mejorar los caminos con encintados en las inspecciones de Santa Lucia, Puerto Guzmán, El Cedro, Galilea, El Recreo, San Roque, Gallinazo, José María y Mayoyoque de Puerto Guzmán, Putumayo.</v>
          </cell>
        </row>
        <row r="25431">
          <cell r="E25431">
            <v>1186571180089</v>
          </cell>
          <cell r="F25431" t="str">
            <v>Dotar muelles cubiertos para carga y descarga de productos, mercancía y embarque de personas en la zona rural del municipio de Puerto Guzmán, departamento del Putumayo.</v>
          </cell>
        </row>
        <row r="25432">
          <cell r="E25432">
            <v>1186571180113</v>
          </cell>
          <cell r="F25432" t="str">
            <v>Construir  obras de arte para vías terciarias para Consejos Comunitarios municipio de Puerto Guzmán - Departamento del Putumayo.</v>
          </cell>
        </row>
        <row r="25433">
          <cell r="E25433">
            <v>1186571180149</v>
          </cell>
          <cell r="F25433" t="str">
            <v xml:space="preserve">Construir puentes peatonales en la Inspección El Cedro y territorio de las comunidades INGA del municipio de Puerto Guzmán, Putumayo.  </v>
          </cell>
        </row>
        <row r="25434">
          <cell r="E25434">
            <v>1186571180175</v>
          </cell>
          <cell r="F25434" t="str">
            <v>Dotar herramientas para el mantenimiento y mejoramiento de caminos, a la comunidad del Cabildo Playa Rica de Puerto Guzmán, Putumayo.</v>
          </cell>
        </row>
        <row r="25435">
          <cell r="E25435">
            <v>1186571180179</v>
          </cell>
          <cell r="F25435" t="str">
            <v>Adecuar los establecimientos educativos rurales del municipio de Puerto Guzmán, departamento del Putumayo, para el acceso a internet.</v>
          </cell>
        </row>
        <row r="25436">
          <cell r="E25436">
            <v>1186571180483</v>
          </cell>
          <cell r="F25436" t="str">
            <v>Instalar sistemas solares fotovoltaicos individuales, para las viviendas del Cabildo Juan Tama en el Municipio de Puerto Guzmán, Putumayo.</v>
          </cell>
        </row>
        <row r="25437">
          <cell r="E25437">
            <v>1186573226208</v>
          </cell>
          <cell r="F25437" t="str">
            <v>Contratar servicio de conectividad para las aulas de sistemas de las sedes etnoeducativas y rurales del municipio de Leguízamo, Putumayo</v>
          </cell>
        </row>
        <row r="25438">
          <cell r="E25438">
            <v>1186573226240</v>
          </cell>
          <cell r="F25438" t="str">
            <v>Ampliar la cobertura de la red eléctrica en la zona rural del municipio de Leguizamo, departamento del Putumayo</v>
          </cell>
        </row>
        <row r="25439">
          <cell r="E25439">
            <v>1186573226361</v>
          </cell>
          <cell r="F25439" t="str">
            <v>Ampliar y adecuar el aeropuerto Caucayá del municipio de Leguizamo, departamento del Putumayo</v>
          </cell>
        </row>
        <row r="25440">
          <cell r="E25440">
            <v>1186573226408</v>
          </cell>
          <cell r="F25440" t="str">
            <v>Adquirir banco de maquinaria para el mantenimiento de vías veredales y adecuación de tierras del municipio de Leguizamo, departamento del Putumayo</v>
          </cell>
        </row>
        <row r="25441">
          <cell r="E25441">
            <v>1186573226593</v>
          </cell>
          <cell r="F25441" t="str">
            <v>Construir y mejorar muelles en concreto para las comunidades de la zona rural del municipio de Leguizamo, departamento del Putumayo</v>
          </cell>
        </row>
        <row r="25442">
          <cell r="E25442">
            <v>1186573226710</v>
          </cell>
          <cell r="F25442" t="str">
            <v>Construir obras de protección en las riberas de los ríos que rodean las comunidades del municipio de Leguizamo, departamento del Putumayo</v>
          </cell>
        </row>
        <row r="25443">
          <cell r="E25443">
            <v>1186573226800</v>
          </cell>
          <cell r="F25443" t="str">
            <v>Construir malecón para mitigar el riesgo por inundación y socavamiento lateral del río Putumayo en el municipio de Leguizamo, departamento del Putumayo</v>
          </cell>
        </row>
        <row r="25444">
          <cell r="E25444">
            <v>1186573226824</v>
          </cell>
          <cell r="F25444" t="str">
            <v>Construir 8 puentes vehículares en vía terciaria Puerto Ospina – Piñuña Negro del municipio de Leguízamo, Putumayo.</v>
          </cell>
        </row>
        <row r="25445">
          <cell r="E25445">
            <v>1186573227032</v>
          </cell>
          <cell r="F25445" t="str">
            <v>Suministrar el servicio de energía mediante sistemas de energía alternativa para las comunidades dispersas de la zona rural del municipio de Leguizamo, departamento del Putumayo</v>
          </cell>
        </row>
        <row r="25446">
          <cell r="E25446">
            <v>1186573227076</v>
          </cell>
          <cell r="F25446" t="str">
            <v>Subsidiar  la adquisición de gas propano para las familias del municipio de Leguízamo Putumayo.</v>
          </cell>
        </row>
        <row r="25447">
          <cell r="E25447">
            <v>1186573227194</v>
          </cell>
          <cell r="F25447" t="str">
            <v>Implementar programa para el mantenimiento y mejoramiento de los caminos veredales en las comunidades de la zona rural del municipio de Leguizamo, departamento del Putumayo</v>
          </cell>
        </row>
        <row r="25448">
          <cell r="E25448">
            <v>1186573227208</v>
          </cell>
          <cell r="F25448" t="str">
            <v>Mejorar las vías secundarias y terciarias de la zona rural del municipio de Leguizamo, departamento del Putumayo</v>
          </cell>
        </row>
        <row r="25449">
          <cell r="E25449">
            <v>1186573227215</v>
          </cell>
          <cell r="F25449" t="str">
            <v>Garantizar la conectividad de la zona rural del municipio de Leguizamo, departamento del Putumayo</v>
          </cell>
        </row>
        <row r="25450">
          <cell r="E25450">
            <v>1186573227220</v>
          </cell>
          <cell r="F25450" t="str">
            <v>Construir el puente vehicular sobre el Caño Consalla, vía terciaria que conduce desde Ospina al Resguardo Calarca, Municipio de Leguízamo, Putumayo</v>
          </cell>
        </row>
        <row r="25451">
          <cell r="E25451">
            <v>1186573227234</v>
          </cell>
          <cell r="F25451" t="str">
            <v>Suministrar el servicio de energía mediante sistemas de energía alternativa para las comunidades étnicas dispersas de la zona rural del municipio de Leguizamo, departamento del Putumayo</v>
          </cell>
        </row>
        <row r="25452">
          <cell r="E25452">
            <v>1186573227239</v>
          </cell>
          <cell r="F25452" t="str">
            <v>Construir y dotar, o mejorar los kioscos vive digital de las comunidades de los pueblos indígenas  del Municipio de Leguízamo, Putumayo</v>
          </cell>
        </row>
        <row r="25453">
          <cell r="E25453">
            <v>1186573227491</v>
          </cell>
          <cell r="F25453" t="str">
            <v>implementar un sistema de riego en el Cabildo Nasa Kiwe Municipio de Puerto Leguízamo - Putumayo.</v>
          </cell>
        </row>
        <row r="25454">
          <cell r="E25454">
            <v>1186573227492</v>
          </cell>
          <cell r="F25454" t="str">
            <v>Dotar de equipos y herramientas para el mantenimiento de puentes y caminos de herradura de las comunidades Kichwa, Municipio de Puerto Leguízamo, Putumayo.</v>
          </cell>
        </row>
        <row r="25455">
          <cell r="E25455">
            <v>1186573227495</v>
          </cell>
          <cell r="F25455" t="str">
            <v>Construir vías terciarias que beneficiaran a las comunidades negras del municipio de Leguizamo, Putumayo.</v>
          </cell>
        </row>
        <row r="25456">
          <cell r="E25456">
            <v>1186573227497</v>
          </cell>
          <cell r="F25456" t="str">
            <v>Reconstruir puente en concreto sobre la Laguna Santa María, ubicado entre la vereda Nuevo Futuro y Cabildo Nasa Kiwe, en el Municipio de Puerto Leguízamo - Putumayo.</v>
          </cell>
        </row>
        <row r="25457">
          <cell r="E25457">
            <v>1186573227524</v>
          </cell>
          <cell r="F25457" t="str">
            <v>Construir Puentes Peatonales en las comunidades del pueblo Kichwa, Siona y Koreguaje del Municipio de Leguízamo, departamento del Putumayo.</v>
          </cell>
        </row>
        <row r="25458">
          <cell r="E25458">
            <v>1186573227544</v>
          </cell>
          <cell r="F25458" t="str">
            <v>Construir Kioscos Vive Digital en cada una de las comunidades del municipio de Puerto Leguízamo, departamento del Putumayo.</v>
          </cell>
        </row>
        <row r="25459">
          <cell r="E25459">
            <v>1186573227556</v>
          </cell>
          <cell r="F25459" t="str">
            <v>Construir puentes peatonales para las comunidades del pueblo Murui Muina, Municipio de Leguízamo, Putumayo.</v>
          </cell>
        </row>
        <row r="25460">
          <cell r="E25460">
            <v>1186573227560</v>
          </cell>
          <cell r="F25460" t="str">
            <v>implementar un proyecto para el mantenimiento y limpieza de vías fluviales en las comunidades Murui el Progreso y la Primavera, Municipio de Leguízamo Putumayo.</v>
          </cell>
        </row>
        <row r="25461">
          <cell r="E25461">
            <v>1186573227584</v>
          </cell>
          <cell r="F25461" t="str">
            <v>Construir puentes peatonales para los núcleos Mecaya, Sencella, PNN ley 2da tipo A, Puerto Ospina, La Tagua y Eje Carreteable de la zona rural del municipio de Leguizamo, departamento del Putumayo.</v>
          </cell>
        </row>
        <row r="25462">
          <cell r="E25462">
            <v>1186573227587</v>
          </cell>
          <cell r="F25462" t="str">
            <v>Construir puentes peatonales para los núcleos La Nueva Paya, Salado Grande, Yuriya y La Llanada de la zona rural del municipio de Leguizamo, departamento del Putumayo.</v>
          </cell>
        </row>
        <row r="25463">
          <cell r="E25463">
            <v>1186573227589</v>
          </cell>
          <cell r="F25463" t="str">
            <v>Construir puentes peatonales para el núcleo Piñuña Negro de la zona rural del municipio de Leguizamo, departamento del Putumayo.</v>
          </cell>
        </row>
        <row r="25464">
          <cell r="E25464">
            <v>1186757186934</v>
          </cell>
          <cell r="F25464" t="str">
            <v xml:space="preserve">Construir  puentes peatonales en los ramales y  caminos que los requieran en los 6 núcleos del Municipio de San Miguel departamento del Putumayo </v>
          </cell>
        </row>
        <row r="25465">
          <cell r="E25465">
            <v>1186757186996</v>
          </cell>
          <cell r="F25465" t="str">
            <v xml:space="preserve">Construir emplaquetados (cinta huella) para el mejoramiento de caminos en los 6 nucleos veredales del municipio de San Miguel </v>
          </cell>
        </row>
        <row r="25466">
          <cell r="E25466">
            <v>1186757187042</v>
          </cell>
          <cell r="F25466" t="str">
            <v xml:space="preserve">Construir placa huella para mejorar el acceso  a las comunidades de los seis nucleos del municipio de San Miguel </v>
          </cell>
        </row>
        <row r="25467">
          <cell r="E25467">
            <v>1186757187077</v>
          </cell>
          <cell r="F25467" t="str">
            <v xml:space="preserve">Construir alcantarillas en las vías y caminos de los 6 nucleos veredales del Municipio de San Miguel </v>
          </cell>
        </row>
        <row r="25468">
          <cell r="E25468">
            <v>1186757187121</v>
          </cell>
          <cell r="F25468" t="str">
            <v xml:space="preserve"> Suministrar los servicios de telefonía, internet y televisión satelital para todo el municipio de San Miguel</v>
          </cell>
        </row>
        <row r="25469">
          <cell r="E25469">
            <v>1186757187240</v>
          </cell>
          <cell r="F25469" t="str">
            <v>Pavimentar vías del municipio de san Miguel departamento del Putumayo</v>
          </cell>
        </row>
        <row r="25470">
          <cell r="E25470">
            <v>1186757187420</v>
          </cell>
          <cell r="F25470" t="str">
            <v xml:space="preserve">Dotar de paneles solares para el suministro básico de energía a los hogares más apartados y mejorar su calidad de vida en los 6 nucleos  del municipio de San Miguel. </v>
          </cell>
        </row>
        <row r="25471">
          <cell r="E25471">
            <v>1186757187527</v>
          </cell>
          <cell r="F25471" t="str">
            <v xml:space="preserve">Construir puentes vesiculares en vías terciarias del municipio de San Miguel </v>
          </cell>
        </row>
        <row r="25472">
          <cell r="E25472">
            <v>1186757187612</v>
          </cell>
          <cell r="F25472" t="str">
            <v>Implementar un proyecto de construcción de redes de mediana y baja tensión para garantizar el acceso y la ampliación de cobertura eléctrica.</v>
          </cell>
        </row>
        <row r="25473">
          <cell r="E25473">
            <v>1186757187680</v>
          </cell>
          <cell r="F25473" t="str">
            <v xml:space="preserve">Mejorar las vías terciarias y tramos viales para facilitar la accesibilidad, la movilidad y transporte de personas y productos agropecuarios de los seis núcleos del municipio de San Miguel </v>
          </cell>
        </row>
        <row r="25474">
          <cell r="E25474">
            <v>1186757187693</v>
          </cell>
          <cell r="F25474" t="str">
            <v>Implementar un proyecto de soluciones de energía eléctrica mediante sistemas alternativos fotovoltaicos a nivel familiar, para el pueblo Kichwa del municipio de San Miguel Putumayo.</v>
          </cell>
        </row>
        <row r="25475">
          <cell r="E25475">
            <v>1186757187711</v>
          </cell>
          <cell r="F25475" t="str">
            <v>Construir vías terciarias para facilitar el acceso y la intercomunicación entre las veredas del municipio de San Miguel departamento del Putumayo</v>
          </cell>
        </row>
        <row r="25476">
          <cell r="E25476">
            <v>1186757188110</v>
          </cell>
          <cell r="F25476" t="str">
            <v>Construir drenajes para la adecuación de tierras y el acondicionamiento y mejoramiento de las actividades productivas en la vereda San luis de la Frontera, quebrada La Guinea , vereda La Guisita y en el Cabildo Sol de los Pastos Mojón del municipio de San Miguel</v>
          </cell>
        </row>
        <row r="25477">
          <cell r="E25477">
            <v>1186757188125</v>
          </cell>
          <cell r="F25477" t="str">
            <v>Implementar un convenio con la República del Ecuador para la conexión y prestación del servivio de energía eléctrica para el pueblo Kichwa de San Marcelino.</v>
          </cell>
        </row>
        <row r="25478">
          <cell r="E25478">
            <v>1186757188128</v>
          </cell>
          <cell r="F25478" t="str">
            <v>Construir un muelle  en el centro poblado nucleado de Puerto Colón, municipio de San Miguel, departamento del Putumayo.</v>
          </cell>
        </row>
        <row r="25479">
          <cell r="E25479">
            <v>1186865212587</v>
          </cell>
          <cell r="F25479" t="str">
            <v>Construir 4 Senderos peatonales sobre la vía principal y secundaria, que permitan la movilidad y seguridad de los habitantes del Valle del Guamuéz Putumayo</v>
          </cell>
        </row>
        <row r="25480">
          <cell r="E25480">
            <v>1186865212617</v>
          </cell>
          <cell r="F25480" t="str">
            <v>Mejorar dos tramos de red eléctrica en el Reguardo Santa Rosa del pueblo Cofán, municipio de Valle del Guamuez, departamento del Putumayo</v>
          </cell>
        </row>
        <row r="25481">
          <cell r="E25481">
            <v>1186865212618</v>
          </cell>
          <cell r="F25481" t="str">
            <v xml:space="preserve">Construir distritos de riego para surtir agua a las zonas de producción en los nueve núcleos del Valle del Guamuéz departamento del Putumayo. </v>
          </cell>
        </row>
        <row r="25482">
          <cell r="E25482">
            <v>1186865212622</v>
          </cell>
          <cell r="F25482" t="str">
            <v>Construir dos tramos de redes de energía eléctrica para beneficiar a 30 familias del resguardo Santa Rosa del Guamuez, en el municipio de Valle del Guamuez, departamento del Putumayo</v>
          </cell>
        </row>
        <row r="25483">
          <cell r="E25483">
            <v>1186865212626</v>
          </cell>
          <cell r="F25483" t="str">
            <v xml:space="preserve">Construir drenajes para adecuar las zonas de siembra en los nueve núcleos del municipio del Valle del Guamuéz Departamento del Putumayo. </v>
          </cell>
        </row>
        <row r="25484">
          <cell r="E25484">
            <v>1186865212627</v>
          </cell>
          <cell r="F25484" t="str">
            <v>Instalar paneles solares para comunidades indígenas dispersas, en el Resguardo Santa Rosa y en el cabildo Nueva Isla del pueblo Cofán, en el municipio de Valle del Guamuez, departamento del Putumayo</v>
          </cell>
        </row>
        <row r="25485">
          <cell r="E25485">
            <v>1186865212631</v>
          </cell>
          <cell r="F25485" t="str">
            <v>Pavimentar vías terciarias con pavimento rígido en las comunidades indígenas el Resguardo Santa Rosa del Guamuez y del cabildo Nueva Isla, en el municipio de Valle del Guamuez, departamento del Putumayo</v>
          </cell>
        </row>
        <row r="25486">
          <cell r="E25486">
            <v>1186865212807</v>
          </cell>
          <cell r="F25486" t="str">
            <v>Implementar energía alternativa renovables a través de paneles solares en los cabildos indígenas AWÁ TATCHAN, AWÁ IM, ALTO COMBOY que beneficiara a 186 familias en el municipio valle del Guamuéz Departamento del Putumayo.</v>
          </cell>
        </row>
        <row r="25487">
          <cell r="E25487">
            <v>1186865212827</v>
          </cell>
          <cell r="F25487" t="str">
            <v>Construir un sendero ecológico en el resguardo la Argelia, Valle del Guamuez Departamento del Putumayo</v>
          </cell>
        </row>
        <row r="25488">
          <cell r="E25488">
            <v>1186865212836</v>
          </cell>
          <cell r="F25488" t="str">
            <v>Construcción de vías terciarias en la comunidad indígena del Resguardo Santa Rosa en el municipio del Valle del Guamuez, departamento del Putumayo</v>
          </cell>
        </row>
        <row r="25489">
          <cell r="E25489">
            <v>1186865212858</v>
          </cell>
          <cell r="F25489" t="str">
            <v xml:space="preserve">Construir 11 kilómetros de vías terciarias, en el cabildo indígena Alto Comboy en el municipio de Valle del Guamuéz Departamento del Putumayo. </v>
          </cell>
        </row>
        <row r="25490">
          <cell r="E25490">
            <v>1186865212876</v>
          </cell>
          <cell r="F25490" t="str">
            <v xml:space="preserve">Construir obras de protección para la mitigación de los riesgos sobre los puntos críticos de los ríos que rodean al Municipio Valle del Guamuez. </v>
          </cell>
        </row>
        <row r="25491">
          <cell r="E25491">
            <v>1186865212893</v>
          </cell>
          <cell r="F25491" t="str">
            <v xml:space="preserve">Construir 2 puentes vehiculares sobre los ríos COMBOY, quebrada agua amarilla, en el cabildo Alto COMBOY del municipio del Valle del Guamuéz Departamento del Putumayo. </v>
          </cell>
        </row>
        <row r="25492">
          <cell r="E25492">
            <v>1186865212904</v>
          </cell>
          <cell r="F25492" t="str">
            <v>Mejoramiento y ampliación de las vías terciarias mediante afirmados para el  resguardo Argelia y el cabildo Palmeras, Valle del Guamuez Departamento del Putumayo</v>
          </cell>
        </row>
        <row r="25493">
          <cell r="E25493">
            <v>1186865212915</v>
          </cell>
          <cell r="F25493" t="str">
            <v xml:space="preserve">Construir puentes vehiculares en el resguardo Argelia y el Cabildo Palmeras del Pueblo Embera Chami del Municipio de Valle de Guamuez </v>
          </cell>
        </row>
        <row r="25494">
          <cell r="E25494">
            <v>1186865212934</v>
          </cell>
          <cell r="F25494" t="str">
            <v xml:space="preserve">Adquirir paneles solares para la instalación de energía solar a las viviendas del cabildo las Palmeras y resguardo Argelia, del Municipio de Valle de Guamuez  </v>
          </cell>
        </row>
        <row r="25495">
          <cell r="E25495">
            <v>1186865212959</v>
          </cell>
          <cell r="F25495" t="str">
            <v>Construir un aeropuerto nacional e internacional en el municipio Valle del Guamuez.</v>
          </cell>
        </row>
        <row r="25496">
          <cell r="E25496">
            <v>1186865212960</v>
          </cell>
          <cell r="F25496" t="str">
            <v xml:space="preserve">Construir 18 alcantarillas en los cabildos indígenas AWÁ TATCHAN y AWÁ IM, Alto Comboy en el municipio de Valle del Guamuéz Departamento del Putumayo. </v>
          </cell>
        </row>
        <row r="25497">
          <cell r="E25497">
            <v>1186865212998</v>
          </cell>
          <cell r="F25497" t="str">
            <v xml:space="preserve">Implementar un sistema de alerta temprana SAT sobre todos los ríos del municipio del Valle del Guamuez, Departamento del Putumayo.   </v>
          </cell>
        </row>
        <row r="25498">
          <cell r="E25498">
            <v>1186865213036</v>
          </cell>
          <cell r="F25498" t="str">
            <v xml:space="preserve">Instalar  antenas de telecomunicaciones con señal de buena calidad para internet, celular y televisión para el beneficio de los habitantes de la zona rural del Municipio de Valle del Guamuez. </v>
          </cell>
        </row>
        <row r="25499">
          <cell r="E25499">
            <v>1186865213147</v>
          </cell>
          <cell r="F25499" t="str">
            <v>Montaje de una torre repetidora para radios de comunicación para el pueblo Nasa en el municipio Valle del Guamuez.</v>
          </cell>
        </row>
        <row r="25500">
          <cell r="E25500">
            <v>1186865213585</v>
          </cell>
          <cell r="F25500" t="str">
            <v>Adquirir paneles solares que beneficie a 117 familias del Cabildo Indígena Telar Luz del Amanecer del  municipio de Valle del Guamuez -Putumayo.</v>
          </cell>
        </row>
        <row r="25501">
          <cell r="E25501">
            <v>1186865213586</v>
          </cell>
          <cell r="F25501" t="str">
            <v>Instalación de kioscos digitales asentamientos humanos rurales nucleados habitados mayoritariamente por  comunidades negras en el municipio de Valle del Guamuéz</v>
          </cell>
        </row>
        <row r="25502">
          <cell r="E25502">
            <v>1186865214596</v>
          </cell>
          <cell r="F25502" t="str">
            <v>Mejorar las vías mediante placa huella para las comunidades indígenas Nasa de Tierra Linda del municipio Valle del Guamuez, departamento del Putumayo</v>
          </cell>
        </row>
        <row r="25503">
          <cell r="E25503">
            <v>1186865214703</v>
          </cell>
          <cell r="F25503" t="str">
            <v>Implementación de maquinaria y equipo para sistema de riego y represas de fuentes hídricas estratégicas de las comunidades Nasa de tierra linda y  nueva  palestina en el municipio Valle del Guamuez.</v>
          </cell>
        </row>
        <row r="25504">
          <cell r="E25504">
            <v>1186865214723</v>
          </cell>
          <cell r="F25504" t="str">
            <v>Implementar la interconexión eléctrica a viviendas cercanas a la red y el su ministro de paneles solares de alta resolución para las viviendas distantes para el pueblo Nasa en el municipio Valle del Guamuez</v>
          </cell>
        </row>
        <row r="25505">
          <cell r="E25505">
            <v>1186865214736</v>
          </cell>
          <cell r="F25505" t="str">
            <v>Mejorar vía mediante placa huella dentro del territorio colectivo del Pueblo Cofan en el Resguardo Santa Rosa del Municipio de Valle del Guamuez, Departamento del Putumayo</v>
          </cell>
        </row>
        <row r="25506">
          <cell r="E25506">
            <v>1186865215136</v>
          </cell>
          <cell r="F25506" t="str">
            <v>Mejorar vías mediante placa huella para la comunidad Cabildo Telar Luz del Amanecer (Pasto), cabildos AWÁ TATCHAN, AWÁ IM, ALTO COMBOY (awá) y Villa Arboleda (Concejo Comunitario) del Municipio Valle del Guamuez, Departamento del Putumayo.</v>
          </cell>
        </row>
        <row r="25507">
          <cell r="E25507">
            <v>1186865215139</v>
          </cell>
          <cell r="F25507" t="str">
            <v>Dotar de un sistema de energía limpia para la Comunidad del resguardo Nuevo Horizonte del municipio Valle del Guamuez - Putumayo.</v>
          </cell>
        </row>
        <row r="25508">
          <cell r="E25508">
            <v>1186865215170</v>
          </cell>
          <cell r="F25508" t="str">
            <v>Mejorar las vías y caminos para el Resguardo Nuevo Horizonte del municipio de Valle del Guamuez - Putumayo.</v>
          </cell>
        </row>
        <row r="25509">
          <cell r="E25509">
            <v>1186865215197</v>
          </cell>
          <cell r="F25509" t="str">
            <v>Construir 2 muelles sobre el río Guamuéz, uno en el Tigre y otro a la altura del Consejo Comunitario Villa Arboleda municipio de Valle del Guamuéz, departamento del Putumayo.</v>
          </cell>
        </row>
        <row r="25510">
          <cell r="E25510">
            <v>1186865215269</v>
          </cell>
          <cell r="F25510" t="str">
            <v>Construir puentes dentro del territorio Resguardo Nuevo Horizonte del municipio Valle del Guamuez - Putumayo.</v>
          </cell>
        </row>
        <row r="25511">
          <cell r="E25511">
            <v>1186865215301</v>
          </cell>
          <cell r="F25511" t="str">
            <v>Construir alcantarillas en la Parcialidad La Selva y Parcialidad el Guayabal del municipio de Valle del Guamuez - Putumayo.</v>
          </cell>
        </row>
        <row r="25512">
          <cell r="E25512">
            <v>1186865215349</v>
          </cell>
          <cell r="F25512" t="str">
            <v>Construir puentes peatonales en el territorio del Cabildo Telar Luz del Amanecer del pueblo Pastos del municipio de Valle del Guamuez - Putumayo.</v>
          </cell>
        </row>
        <row r="25513">
          <cell r="E25513">
            <v>1186865215384</v>
          </cell>
          <cell r="F25513" t="str">
            <v>Mejorar el puente del Río Guamuez del municipio Valle del Guamuez - Putumayo.</v>
          </cell>
        </row>
        <row r="25514">
          <cell r="E25514">
            <v>1186865215436</v>
          </cell>
          <cell r="F25514" t="str">
            <v>Garantizar la conectividad en los establecimientos educativos rurales del municipio de Valle del Guamuez, departamento del Putumayo.</v>
          </cell>
        </row>
        <row r="25515">
          <cell r="E25515">
            <v>1186865215476</v>
          </cell>
          <cell r="F25515" t="str">
            <v>Dotar de sistemas alternativos de generación de energía a las sedes educativas rurales dispersas del municipio de Valle del Guamuez, departamento del Putumayo.</v>
          </cell>
        </row>
        <row r="25516">
          <cell r="E25516">
            <v>1186865215478</v>
          </cell>
          <cell r="F25516" t="str">
            <v>Construir de un sendero ecológico como atractivo turístico en la inspección El Placer sector Puerto Amor Municipio Valle del Guamuez</v>
          </cell>
        </row>
        <row r="25517">
          <cell r="E25517">
            <v>1186865215523</v>
          </cell>
          <cell r="F25517" t="str">
            <v xml:space="preserve">Implementar el acceso de Internet, a través de los kioscos vive digital en los cabildos indígenas AWÁ IM, ALTO COMBOY, AWÁ TATCHAN   que beneficiara a 180 familias en el municipio valle del Guamuéz Departamento del Putumayo. </v>
          </cell>
        </row>
        <row r="25518">
          <cell r="E25518">
            <v>1186865215646</v>
          </cell>
          <cell r="F25518" t="str">
            <v>Electrificar 6 kilómetros de redes eléctricas de alta y baja tensión, que beneficiara 147 familias de los cabildos ALTO COMBOY y AWÁ TATCHAN en el municipio valle del Guamuéz.</v>
          </cell>
        </row>
        <row r="25519">
          <cell r="E25519">
            <v>1186865215843</v>
          </cell>
          <cell r="F25519" t="str">
            <v>Construir puentes vehÍculares en las veredas de los tres núcleos para el beneficio de los habitantes del sector rural del municipio del Valle del Guamuez</v>
          </cell>
        </row>
        <row r="25520">
          <cell r="E25520">
            <v>1186865216066</v>
          </cell>
          <cell r="F25520" t="str">
            <v>Construir Puentes en los centros poblados y veredas de las inspecciones de El Tigre y El Placer, municipio de Valle del Guamuez Departamento del Putumayo.</v>
          </cell>
        </row>
        <row r="25521">
          <cell r="E25521">
            <v>1186865216539</v>
          </cell>
          <cell r="F25521" t="str">
            <v>Construir puentes vehiculares en las veredas de los seis núcleos para el beneficio de los habitantes del sector rural del municipio del Valle del Guamuez.</v>
          </cell>
        </row>
        <row r="25522">
          <cell r="E25522">
            <v>1186865216568</v>
          </cell>
          <cell r="F25522" t="str">
            <v>Realizar diagnóstico del estado actual de los puentes peatonales y vehiculares de las veredas de las inspecciones del El Tigre y El Placer municipio del Valle del Guamuez Dpto del Putumayo</v>
          </cell>
        </row>
        <row r="25523">
          <cell r="E25523">
            <v>1186865216570</v>
          </cell>
          <cell r="F25523" t="str">
            <v xml:space="preserve">Construir puentes peatonales en los nueve (9) núcleos veredales del Municipio del Valle del Guamuez, departamento del Putumayo. </v>
          </cell>
        </row>
        <row r="25524">
          <cell r="E25524">
            <v>1186865216591</v>
          </cell>
          <cell r="F25524" t="str">
            <v>Mejorar la red vial en los nueve núcleos del municipio de Valle del Guamuéz, Departamento de Putumayo.</v>
          </cell>
        </row>
        <row r="25525">
          <cell r="E25525">
            <v>1186865216624</v>
          </cell>
          <cell r="F25525" t="str">
            <v>Pavimentar la red vial de los nueve núcleos del municipio de valle del Guamuéz, departamento de Putumayo.</v>
          </cell>
        </row>
        <row r="25526">
          <cell r="E25526">
            <v>1186865216639</v>
          </cell>
          <cell r="F25526" t="str">
            <v xml:space="preserve">Construir alcantarillas en las veredas de los nueve núcleos del municipio de Valle del Guamuez, departamento del Putumayo. </v>
          </cell>
        </row>
        <row r="25527">
          <cell r="E25527">
            <v>1186865216653</v>
          </cell>
          <cell r="F25527" t="str">
            <v>Garantizar la prestación del servicio de energía mediante la interconexión de redes eléctricas en los nueve núcleos del municipio de Valle del Guamuéz departamento del Putumayo.</v>
          </cell>
        </row>
        <row r="25528">
          <cell r="E25528">
            <v>1186865216664</v>
          </cell>
          <cell r="F25528" t="str">
            <v>Garantizar la prestación del servicio de energía mediante la implementación de sistemas de energía alternativa a las poblaciones dispersas de los nueve núcleos del municipio del Valle del Guamuez, departamento del Putumayo</v>
          </cell>
        </row>
        <row r="25529">
          <cell r="E25529">
            <v>1186865216680</v>
          </cell>
          <cell r="F25529" t="str">
            <v xml:space="preserve">Mejorar los caminos de herradura mediante la construcción de cinta huella, en todas las veredas del Valle del Guamuéz departamento del Putumayo. </v>
          </cell>
        </row>
        <row r="25530">
          <cell r="E25530">
            <v>1186885223136</v>
          </cell>
          <cell r="F25530" t="str">
            <v>Construir puentes vehiculares para garantizar la intercomunicación terrestre de la población rural campesina y étnica del municipio de Villagarzón, Putumayo.</v>
          </cell>
        </row>
        <row r="25531">
          <cell r="E25531">
            <v>1186885223180</v>
          </cell>
          <cell r="F25531" t="str">
            <v xml:space="preserve">Construcción de puentes peatonales para la zona rural de las comunidades campesinas y étnicas del municipio de Villa Garzón departamento del Putumayo  </v>
          </cell>
        </row>
        <row r="25532">
          <cell r="E25532">
            <v>1186885223309</v>
          </cell>
          <cell r="F25532" t="str">
            <v xml:space="preserve">Instalación de sistemas solares fotovoltaicos individuales y colectivos, para la población campesina, indígena y afro descendiente dispersa de los 9 núcleos veredales del municipio de Villagarzón. </v>
          </cell>
        </row>
        <row r="25533">
          <cell r="E25533">
            <v>1186885223323</v>
          </cell>
          <cell r="F25533" t="str">
            <v>Construir redes de media y baja tensión, para la ampliar la cobertura  del servicio de energía eléctrica para las comunidades campesinas e indígenas del municipio de Villagarzón Putumayo.</v>
          </cell>
        </row>
        <row r="25534">
          <cell r="E25534">
            <v>1186885223501</v>
          </cell>
          <cell r="F25534" t="str">
            <v xml:space="preserve">Mejorar Mediante Placa Huella las vías terciarias del municipio de Villagarzon departamento del Putumayo </v>
          </cell>
        </row>
        <row r="25535">
          <cell r="E25535">
            <v>1186885223618</v>
          </cell>
          <cell r="F25535" t="str">
            <v>Construir vías tercerías, para ampliar la red vial y garantizar la intercomunicación terrestre de la población rural del municipio de Villagarzón</v>
          </cell>
        </row>
        <row r="25536">
          <cell r="E25536">
            <v>1186885223680</v>
          </cell>
          <cell r="F25536" t="str">
            <v>Diseñar y construir el sistema de alumbrado publico en el Resguardo Wasipungo y cabildo Kiparado, municipio de Villagarzón Putumayo</v>
          </cell>
        </row>
        <row r="25537">
          <cell r="E25537">
            <v>1186885223691</v>
          </cell>
          <cell r="F25537" t="str">
            <v>Pavimentar en capa asfáltica tramos de vía de interés estratégico para el desarrollo social y económico del municipio de Villagarzón, Putumayo.</v>
          </cell>
        </row>
        <row r="25538">
          <cell r="E25538">
            <v>1186885223776</v>
          </cell>
          <cell r="F25538" t="str">
            <v>Construir obras para la prevención del riesgo por desbordamiento de ríos en el municipio Villagarzon-Putumayo</v>
          </cell>
        </row>
        <row r="25539">
          <cell r="E25539">
            <v>1186885223810</v>
          </cell>
          <cell r="F25539" t="str">
            <v>Implementar sistema de riego en las fincas de la zona rural y mejorar los cultivos en el municipio de Villagarzón, Putumayo.</v>
          </cell>
        </row>
        <row r="25540">
          <cell r="E25540">
            <v>1186885223843</v>
          </cell>
          <cell r="F25540" t="str">
            <v xml:space="preserve">Ampliar la cobertura de la telefonía móvil e internet para la zona rural del municipio de Villagarzon-Puttumayo.  </v>
          </cell>
        </row>
        <row r="25541">
          <cell r="E25541">
            <v>1186885223939</v>
          </cell>
          <cell r="F25541" t="str">
            <v>Mejorar la red electrificación existente, para optimizar  el servicio de energía  eléctrica en la zona rural del municipio de Villagarzon.</v>
          </cell>
        </row>
        <row r="25542">
          <cell r="E25542">
            <v>1186885224165</v>
          </cell>
          <cell r="F25542" t="str">
            <v>Mejorar los caminos de herradura mediante encintados en concreto, en los 9 núcleos veredales y cmunidades étnicas, para mejorar la intercomunicación terrestre de la población  rural del Municipio de Villagarzón departamento del Putumayo.</v>
          </cell>
        </row>
        <row r="25543">
          <cell r="E25543">
            <v>1186885225588</v>
          </cell>
          <cell r="F25543" t="str">
            <v>Mejorar vías terciarias mediante afirmado, la adición de material y construcción de obras de arte, en el sector rural y de comunidades étnicas, del municipio de Villagarzón, Putumayo.</v>
          </cell>
        </row>
        <row r="25544">
          <cell r="E25544">
            <v>1186885226451</v>
          </cell>
          <cell r="F25544" t="str">
            <v>Construir kioscos digitales en las instituciones educativas rurales y sus sedes en el municipio de Villagarzón, departamento del Putumayo.</v>
          </cell>
        </row>
        <row r="25545">
          <cell r="E25545">
            <v>1186885226475</v>
          </cell>
          <cell r="F25545" t="str">
            <v>Dotar paneles solares a las instituciones educativas rurales y sus sedes en el municipio de Villagarzón, departamento del Putumayo.</v>
          </cell>
        </row>
        <row r="25546">
          <cell r="E25546">
            <v>1186001196328</v>
          </cell>
          <cell r="F25546" t="str">
            <v>Implementar programas de medicina tradicional a través de saberes, huertas medicinales, jardines botánicos, practicada por mujeres expertas de la zona rural de Mocoa</v>
          </cell>
        </row>
        <row r="25547">
          <cell r="E25547">
            <v>1186001196334</v>
          </cell>
          <cell r="F25547" t="str">
            <v>Implementar programas de capacitación comunitaria a mujeres rurales en primeros auxilios, salud sexual y reproductiva, estilos de vida saludable del municipio de Mocoa - Putumayo</v>
          </cell>
        </row>
        <row r="25548">
          <cell r="E25548">
            <v>1186001196369</v>
          </cell>
          <cell r="F25548" t="str">
            <v>Mejorar, habilitar, dotar, operar y garantizar la sostenibilidad de los Puesto de salud rurales del municipio de  Mocoa - Putumayo</v>
          </cell>
        </row>
        <row r="25549">
          <cell r="E25549">
            <v>1186001196989</v>
          </cell>
          <cell r="F25549" t="str">
            <v>Construir, habilitar, dotar, operar y garantizar sostenibilidad de los Puesto de salud rurales del municipio de Mocoa - Putumayo</v>
          </cell>
        </row>
        <row r="25550">
          <cell r="E25550">
            <v>1186001197019</v>
          </cell>
          <cell r="F25550" t="str">
            <v>Dotar, habilitar, operar y garantizar sostenibilidad de ambulancia básica para trasladar pacientes desde la vereda San Jose del Pepino, e Inspecciones de Puerto Limón, El Pepino  Condagua, al hospital de Mocoa-Putumayo</v>
          </cell>
        </row>
        <row r="25551">
          <cell r="E25551">
            <v>1186001197028</v>
          </cell>
          <cell r="F25551" t="str">
            <v xml:space="preserve">Construir la Amauta Wasi ( CASA MAYOR DEL SABER ) en la comunidad del cabildo Yanacona Yachai Wasi del Municipio de Mocoa Putumayo. </v>
          </cell>
        </row>
        <row r="25552">
          <cell r="E25552">
            <v>1186001197030</v>
          </cell>
          <cell r="F25552" t="str">
            <v>Implementar mecanismos para que los recursos por prestación de servicios de salud, se giren directamente a las ESES locales.</v>
          </cell>
        </row>
        <row r="25553">
          <cell r="E25553">
            <v>1186001197032</v>
          </cell>
          <cell r="F25553" t="str">
            <v>Construcción, habilitación, dotación, operación y garantizar la sostenibilidad de un hospital de tercer III nivel de atención en el municipio de Mocoa - Putumayo</v>
          </cell>
        </row>
        <row r="25554">
          <cell r="E25554">
            <v>1186001197038</v>
          </cell>
          <cell r="F25554" t="str">
            <v>Implementar programas para el fortalecimiento a  las mujeres parteras que ejercen la medicina tradicional en la zona rural del municipio de Mocoa- Putumayo</v>
          </cell>
        </row>
        <row r="25555">
          <cell r="E25555">
            <v>1186001197151</v>
          </cell>
          <cell r="F25555" t="str">
            <v>Implementar y fortalecer la medicina tradicional desarrollada por médicos y medicas de Comunidades Negras del municipio de Mocoa, Departamento del Putumayo.</v>
          </cell>
        </row>
        <row r="25556">
          <cell r="E25556">
            <v>1186001197156</v>
          </cell>
          <cell r="F25556" t="str">
            <v>Fortalecer el modelo de salud propia  para la comunidad San José del Pepino del pueblo de los Pastos del Municipio Mocoa, Putumayo.</v>
          </cell>
        </row>
        <row r="25557">
          <cell r="E25557">
            <v>1186001197238</v>
          </cell>
          <cell r="F25557" t="str">
            <v>Implementar una caracterización en salud para las Comunidades Negras de Mocoa Putumayo.</v>
          </cell>
        </row>
        <row r="25558">
          <cell r="E25558">
            <v>1186001197248</v>
          </cell>
          <cell r="F25558" t="str">
            <v>Mejorar y dotar la Casa de Sanción, para la comunidad San José del Pepino del pueblo de los Pastos de Mocoa, Putumayo.</v>
          </cell>
        </row>
        <row r="25559">
          <cell r="E25559">
            <v>1186001197251</v>
          </cell>
          <cell r="F25559" t="str">
            <v>Implementar bancos de plantas medicinales para los Consejos Comunitarios de las de comunidades negras del municipio de Mocoa, Departamento del Putumayo.</v>
          </cell>
        </row>
        <row r="25560">
          <cell r="E25560">
            <v>1186001197268</v>
          </cell>
          <cell r="F25560" t="str">
            <v>Dotar los puestos de salud para la atención adecuada a las comunidades negras del municipio de Mocoa departamento del Putumayo</v>
          </cell>
        </row>
        <row r="25561">
          <cell r="E25561">
            <v>1186001197297</v>
          </cell>
          <cell r="F25561" t="str">
            <v>Implementar brigadas periódicas de salud  de promoción - prevención y de medicina especializada en casa para personas en condición de discapacidad y comunidades rurales del municipio de Mocoa - Putumayo.</v>
          </cell>
        </row>
        <row r="25562">
          <cell r="E25562">
            <v>1186001197363</v>
          </cell>
          <cell r="F25562" t="str">
            <v>Implementar jornadas o brigadas periódicas de control de vectores en la zona rural del municipio de Mocoa-Putumayo</v>
          </cell>
        </row>
        <row r="25563">
          <cell r="E25563">
            <v>1186001197371</v>
          </cell>
          <cell r="F25563" t="str">
            <v>Fortalecer la medicina tradicional a través de la implementación de estrategias propias  y estrategias cientificas la comunidad Kay Chury Quilla Sumaq del pueblo Quillasinga en el municipio de Mocoa, departamento del Putumayo.</v>
          </cell>
        </row>
        <row r="25564">
          <cell r="E25564">
            <v>1186001197388</v>
          </cell>
          <cell r="F25564" t="str">
            <v xml:space="preserve">Fortalecer el sistema de salud que beneficie a la comunidad del cabildo Kay Chury Quilla Sumaq de la comunidad Quillasinga del Municipio Mocoa Putumayo. </v>
          </cell>
        </row>
        <row r="25565">
          <cell r="E25565">
            <v>1186001197395</v>
          </cell>
          <cell r="F25565" t="str">
            <v>Construir, habilitar, dotar, operar y garantizar las sostenibilidad de Centros de Salud en la vereda Alto Afán e Inspecciones de Policía El Pepino y Puerto Limón, municipio de Mocoa - Putumayo</v>
          </cell>
        </row>
        <row r="25566">
          <cell r="E25566">
            <v>1186001197412</v>
          </cell>
          <cell r="F25566" t="str">
            <v>Dotar con equipos e insumos al Hospital de José María Hernandez de Mocoa para realizar jornadas integrales de salud eXtramural en promoción y prevención para los Consejos Comunitarios de Comunidades Negras del municipio de Mocoa , departamento del Putumayo.</v>
          </cell>
        </row>
        <row r="25567">
          <cell r="E25567">
            <v>1186001197429</v>
          </cell>
          <cell r="F25567" t="str">
            <v>Implementar jornadas integrales de salud extramural en promoción y prevención para los Consejos Comunitarios de Comunidades Negras del municipio de Mocoa, departamento del Putumayo.</v>
          </cell>
        </row>
        <row r="25568">
          <cell r="E25568">
            <v>1186001197763</v>
          </cell>
          <cell r="F25568" t="str">
            <v xml:space="preserve">Fortalecer la Medicina Ancestral de los nueves (9) Pueblos indigenas (Nasa, Awá, Yanaconas, Emberas, Pastos, Pijao, Kamentza, Quillasingas e Ingas) Víctima de la violencia del conflicto armado presente en el Municipio de Mocoa departamento del Putumayo.  </v>
          </cell>
        </row>
        <row r="25569">
          <cell r="E25569">
            <v>1186001197918</v>
          </cell>
          <cell r="F25569" t="str">
            <v xml:space="preserve">Construir Casas de Sanación Ambi Wassi para el fortalecimiento de la  medicina tradicional de los Resguardos Inga San Joaquín, San José Descanse de Mocoa e Inga Mocoa, Cabildo Inga Musurrunakuna, Cabildo Inga Tigre Playa, Resguardo,cabildo Pakai Puerto Limón  Cabildo Inga José Homero, municipio de Mocoa, Departamento del Putumayo.  </v>
          </cell>
        </row>
        <row r="25570">
          <cell r="E25570">
            <v>1186001197998</v>
          </cell>
          <cell r="F25570" t="str">
            <v xml:space="preserve">Implementar chagras con plantas medicinales para el fortalecimiento de las comunidades Inga del Municipio de Mocoa, departamento del Putumayo. </v>
          </cell>
        </row>
        <row r="25571">
          <cell r="E25571">
            <v>1186001198024</v>
          </cell>
          <cell r="F25571" t="str">
            <v>Fortalecer la medicina indígena y saberes ancestrales a través de intercambio de saberes en el Resguardo Inga Camentsa Municipio de Mocoa Putumayo.</v>
          </cell>
        </row>
        <row r="25572">
          <cell r="E25572">
            <v>1186001198032</v>
          </cell>
          <cell r="F25572" t="str">
            <v xml:space="preserve">Construir y dotar 3 puestos de salud con equipos, elementos necesarios y personal e idóneo para que presten una buena atención permanente y  de calidad las familias de las comunidades Ingas del municipio de Mocoa, departamento del Putumayo.  </v>
          </cell>
        </row>
        <row r="25573">
          <cell r="E25573">
            <v>1186001198050</v>
          </cell>
          <cell r="F25573" t="str">
            <v>Gestionar ante el Ministerio del Interior la implementación de programas encaminados a la articulación de la medicina tradicional con la medicina occidental para las comunidades las comunidades del resguardo Yunguillo y cabildo Osococha del pueblo inga, municipio de Mocoa, departamento del Putumayo.</v>
          </cell>
        </row>
        <row r="25574">
          <cell r="E25574">
            <v>1186001198073</v>
          </cell>
          <cell r="F25574" t="str">
            <v>Mejorar la infraestructura de los puestos de salud para la atención adecuada a  las de Comunidades Negras del municipio de Mocoa - Departamento del Putumayo.</v>
          </cell>
        </row>
        <row r="25575">
          <cell r="E25575">
            <v>1186001198074</v>
          </cell>
          <cell r="F25575" t="str">
            <v xml:space="preserve">Formular e Implementar del Modelo de Salud propia para las 11 comunidades del Pueblo Inga a partir del conocimiento, saberes y practicas tradicionales articulados con la mediciana occidental. </v>
          </cell>
        </row>
        <row r="25576">
          <cell r="E25576">
            <v>1186001198688</v>
          </cell>
          <cell r="F25576" t="str">
            <v>Fortalecer la ritualidad en las comunidades Nasa de Mocoa - Putumayo.</v>
          </cell>
        </row>
        <row r="25577">
          <cell r="E25577">
            <v>1186001198691</v>
          </cell>
          <cell r="F25577" t="str">
            <v>Adecuar el Centro de armonización del Fuego - IPX KWET de la casa espiritual de mambeo, en el Resguardo Nasa Sa't Kiwe - La Florida del Municipio de Mocoa - Putumayo.</v>
          </cell>
        </row>
        <row r="25578">
          <cell r="E25578">
            <v>1186001198693</v>
          </cell>
          <cell r="F25578" t="str">
            <v>Construir un centro de rehabilitación de Spa en la comunidad Camentsá Biya de la vereda Villanueva del municipio de Moca, Putumayo.</v>
          </cell>
        </row>
        <row r="25579">
          <cell r="E25579">
            <v>1186001198695</v>
          </cell>
          <cell r="F25579" t="str">
            <v>Implementar, adecuar y mantener las yu´ce tul (huertas medicinales) en las comunidades Nasa de Mocoa - Putumayo</v>
          </cell>
        </row>
        <row r="25580">
          <cell r="E25580">
            <v>1186001198696</v>
          </cell>
          <cell r="F25580" t="str">
            <v>Implementar el SISPI en la comunidad Camentsá Biya de la vereda Villanueva del municipio de Mocoa, Putumayo.</v>
          </cell>
        </row>
        <row r="25581">
          <cell r="E25581">
            <v>1186001198700</v>
          </cell>
          <cell r="F25581" t="str">
            <v>Construir un centro de salud ancestral en el resguardo  Camëntsá Biya de la vereda Villanueva, Mocoa, Putumayo.</v>
          </cell>
        </row>
        <row r="25582">
          <cell r="E25582">
            <v>1186001198707</v>
          </cell>
          <cell r="F25582" t="str">
            <v>Construir yat wala wet wet fxizenxi (casa de cuidado en salud), en la comunidad Nasa Hijos de Juan Tama del Municipio de Mocoa Putumayo</v>
          </cell>
        </row>
        <row r="25583">
          <cell r="E25583">
            <v>1186001198722</v>
          </cell>
          <cell r="F25583" t="str">
            <v>Implementar escuela permanente de formación en prácticas culturales (wet wet fxizenxi), en la comunidad Nasa Hijos de Juan Tama del Municipio de Mocoa Putumayo</v>
          </cell>
        </row>
        <row r="25584">
          <cell r="E25584">
            <v>1186001198769</v>
          </cell>
          <cell r="F25584" t="str">
            <v>Construir, habilitar, dotar, operar y garantizar sostenibilidad de un hospital de salud mental en el municipio de Mocoa - Putumayo</v>
          </cell>
        </row>
        <row r="25585">
          <cell r="E25585">
            <v>1186001198787</v>
          </cell>
          <cell r="F25585" t="str">
            <v>Implementar una chagra medicinal comunitaria en el cabildo Siona Jai Ziaya Bain del municipio de Mocoa, Putumayo.</v>
          </cell>
        </row>
        <row r="25586">
          <cell r="E25586">
            <v>1186001198799</v>
          </cell>
          <cell r="F25586" t="str">
            <v>Construir y dotar (2) casas ceremoniales en la comunidad Siona Jai Ziaya Bain del municipio de Mocoa, Putumayo.</v>
          </cell>
        </row>
        <row r="25587">
          <cell r="E25587">
            <v>1186001198888</v>
          </cell>
          <cell r="F25587" t="str">
            <v>Construir, habilitar, dotar, operar y garantizar sostenibilidad de un hospital materno infantil en el municipio de Mocoa, Putumayo</v>
          </cell>
        </row>
        <row r="25588">
          <cell r="E25588">
            <v>1186001198948</v>
          </cell>
          <cell r="F25588" t="str">
            <v>Construcción de la casa del Yagé del Resguardo Inga Camentsa  en la vereda el pepino del  Municipio de Mocoa Putumayo.</v>
          </cell>
        </row>
        <row r="25589">
          <cell r="E25589">
            <v>1186001199045</v>
          </cell>
          <cell r="F25589" t="str">
            <v>Construir, habilitar, dotar, operar y garantizar sostenibilidad de un Centro de salud con camas, para las comunidades  indígenas del resguardo de yunguillo, municipio de Mocoa - Putumayo</v>
          </cell>
        </row>
        <row r="25590">
          <cell r="E25590">
            <v>1186001199277</v>
          </cell>
          <cell r="F25590" t="str">
            <v>Ampliar y mejorar la casa de medicina (ambiwasi), en el territorio del Resguardo Condagua de Mocoa Putumayo.</v>
          </cell>
        </row>
        <row r="25591">
          <cell r="E25591">
            <v>1186001199280</v>
          </cell>
          <cell r="F25591" t="str">
            <v>Construir el modelo de cuidado en salud indígena propio e intercultural de las comunidades Nasa del Municipio de Mocoa Putumayo</v>
          </cell>
        </row>
        <row r="25592">
          <cell r="E25592">
            <v>1186001199727</v>
          </cell>
          <cell r="F25592" t="str">
            <v>Construir yat wala wet wet fxizenxi (casa para el cuidado de enfermos), y Tulpa para las familias de la fundación senderos de unidad ubicados en la vereda Rumiyaco del Municipio de Mocoa.</v>
          </cell>
        </row>
        <row r="25593">
          <cell r="E25593">
            <v>1186001200174</v>
          </cell>
          <cell r="F25593" t="str">
            <v>Construir puesto de salud para el Asentamiento La Nueva Esperanza de la vereda Alto Afan del Municipio de Mocoa Putumayo</v>
          </cell>
        </row>
        <row r="25594">
          <cell r="E25594">
            <v>1186320215183</v>
          </cell>
          <cell r="F25594" t="str">
            <v>Implementar el Sistema Indígena de Salud Propia e Intercultural-SISPI, para los Pueblos Indígenas del municipio de Orito, Putumayo.</v>
          </cell>
        </row>
        <row r="25595">
          <cell r="E25595">
            <v>1186320215357</v>
          </cell>
          <cell r="F25595" t="str">
            <v>Construir y dotar casas ancestrales para el fortalecimiento de la medicina tradicional de los Pueblos Indígenas y Afro del Municipio de Orito - Putumayo.</v>
          </cell>
        </row>
        <row r="25596">
          <cell r="E25596">
            <v>1186320215395</v>
          </cell>
          <cell r="F25596" t="str">
            <v>Establecer y dotar huertas medicinales y/o jardines botánicos, para las comunidades indígenas y afro del Municipio de Orito - Putumayo</v>
          </cell>
        </row>
        <row r="25597">
          <cell r="E25597">
            <v>1186320215422</v>
          </cell>
          <cell r="F25597" t="str">
            <v xml:space="preserve">Dotar, operar y garantizar sostenibilidad de ambulancias fluviales y terrestres para el transporte de pacientes de las comunidades rurales: Indígenas, afros y campesinos del municipio de Orito </v>
          </cell>
        </row>
        <row r="25598">
          <cell r="E25598">
            <v>1186320215455</v>
          </cell>
          <cell r="F25598" t="str">
            <v>Garantizar el acceso y atención en salud integral de las comunidades rurales: Indígenas, afros y campesinas, mediante la implementación de brigadas extramurales bimensuales de salud medico-especializadas, municipio de Orito</v>
          </cell>
        </row>
        <row r="25599">
          <cell r="E25599">
            <v>1186320215491</v>
          </cell>
          <cell r="F25599" t="str">
            <v>Construir, dotar, operar y garantizar sostenibilidad de una IPS, para garantizar la atención intercultural e integral en salud de los Pueblos Indígenas y Afro del municipio de Orito - Putumayo.</v>
          </cell>
        </row>
        <row r="25600">
          <cell r="E25600">
            <v>1186320215584</v>
          </cell>
          <cell r="F25600" t="str">
            <v xml:space="preserve">Implementar capacitación y dotación en primeros auxilios, salud básica y entrega de botiquines a las comunidades rurales:  Indígenas, Afros y Campesinas de municipio de Orito </v>
          </cell>
        </row>
        <row r="25601">
          <cell r="E25601">
            <v>1186320215681</v>
          </cell>
          <cell r="F25601" t="str">
            <v>Construir, dotar y garantizar sostenibilidad de un laboratorio de investigación para transformación y procesamiento de plantas medicinales de los Pueblos Indígenas y Afro del municipio de Orito</v>
          </cell>
        </row>
        <row r="25602">
          <cell r="E25602">
            <v>1186320215771</v>
          </cell>
          <cell r="F25602" t="str">
            <v>Derogar la ley 100 y crear el estatuto de derecho a la salud en Colombia.</v>
          </cell>
        </row>
        <row r="25603">
          <cell r="E25603">
            <v>1186320215801</v>
          </cell>
          <cell r="F25603" t="str">
            <v>Mejorar la infraestructura, dotar, operar y garantizar sostenibilidad de los puestos de salud que existen en las inspecciones de policía, para mejorar el servicio de salud a las comunidades Indígenas, afros y campesinas de Orito.</v>
          </cell>
        </row>
        <row r="25604">
          <cell r="E25604">
            <v>1186320215852</v>
          </cell>
          <cell r="F25604" t="str">
            <v>Fortalecer la medicina tradicional de los Pueblos Indígenas y Afro del Municipio de Orito Putumayo</v>
          </cell>
        </row>
        <row r="25605">
          <cell r="E25605">
            <v>1186320215952</v>
          </cell>
          <cell r="F25605" t="str">
            <v>Contratar personal con enfoque diferencial para la prestación del servicio de salud en Pueblos Indígenas y Consejos Comunitarios del Municipio del Orito-Putumayo</v>
          </cell>
        </row>
        <row r="25606">
          <cell r="E25606">
            <v>1186320216683</v>
          </cell>
          <cell r="F25606" t="str">
            <v>Dotar, habilitar, operar y garantizar sostenibilidad de la infraestructura construida para el funcionamiento de un Centro de Salud en la Inspección de Siberia del municipio de Orito-Putumayo</v>
          </cell>
        </row>
        <row r="25607">
          <cell r="E25607">
            <v>1186320216759</v>
          </cell>
          <cell r="F25607" t="str">
            <v>Construir y dotar hogar de paso para el municipio de Orito, departamento del Putumayo</v>
          </cell>
        </row>
        <row r="25608">
          <cell r="E25608">
            <v>1186320216789</v>
          </cell>
          <cell r="F25608" t="str">
            <v>Mejorar la atención y cobertura con Tercer nivel de atención de la E.S.E. Hospital de Orito, para que beneficie a la comunidad del Cabildo Chicalá Pijao de Orito - Putumayo.</v>
          </cell>
        </row>
        <row r="25609">
          <cell r="E25609">
            <v>1186320216814</v>
          </cell>
          <cell r="F25609" t="str">
            <v>Construir, dotar, operar y garantizar sostenibilidad de un hospital psiquiátrico en el municipio de Orito - Putumayo</v>
          </cell>
        </row>
        <row r="25610">
          <cell r="E25610">
            <v>1186320216819</v>
          </cell>
          <cell r="F25610" t="str">
            <v>Construir, habilitar, dotar, operar y  garantizar sostenibilidad de puestos de salud en territorios de comunidades indígenas: Resguardo Calcedonia, Simorna, La Cristalina, Bocanas de Luzón, Cabildo Villanueva, comunidades Afros y veredas: El Rubí, Silvana, Acaé, Arauca y Brisas del Guamuez del municipio de Orito</v>
          </cell>
        </row>
        <row r="25611">
          <cell r="E25611">
            <v>1186320216952</v>
          </cell>
          <cell r="F25611" t="str">
            <v xml:space="preserve">Implementar estrategias para que las mujeres reciban atención Ginecológica exclusiva y diferencial en la ESE Hospital de Orito - Putumayo </v>
          </cell>
        </row>
        <row r="25612">
          <cell r="E25612">
            <v>1186320216959</v>
          </cell>
          <cell r="F25612" t="str">
            <v>Construir, dotar, habilitar y garantizar sostenibilidad de una casa materno infantil en el municipio de Orito - Putumayo</v>
          </cell>
        </row>
        <row r="25613">
          <cell r="E25613">
            <v>1186320217013</v>
          </cell>
          <cell r="F25613" t="str">
            <v>Ampliar, mejorar la infraestructura, dotar e implementar telemedicina en a la ESE Hospital Local, para que garantice una atención adecuada en los servicios de salud a las comunidades: Indígenas, Afros y Campesinas del municipio de Orito- Putumayo</v>
          </cell>
        </row>
        <row r="25614">
          <cell r="E25614">
            <v>1186568187018</v>
          </cell>
          <cell r="F25614" t="str">
            <v>Establecer dos (2) chagras de plantas medicinales y el suministro  semillas y herramientas para el mantenimiento, en beneficio de las comunidades Ingas El Palmar y Nukanchipa Iukaska, del Municipio de Puerto Asís, Putumayo.</v>
          </cell>
        </row>
        <row r="25615">
          <cell r="E25615">
            <v>1186568187046</v>
          </cell>
          <cell r="F25615" t="str">
            <v>Reconocer y fortalecer como agentes comunitarios a los médicos naturista y de la medicina Tradicional, y mujeres parteras de las comunidades rurales del Municipio de Puerto Asís, Departamento del Putumayo.</v>
          </cell>
        </row>
        <row r="25616">
          <cell r="E25616">
            <v>1186568187075</v>
          </cell>
          <cell r="F25616" t="str">
            <v>Construir casas de sanación "Ambi Upiadiru Wasi", en las comunidades del Pueblo Inga del municipio de Puerto Asís, Putumayo.</v>
          </cell>
        </row>
        <row r="25617">
          <cell r="E25617">
            <v>1186568187094</v>
          </cell>
          <cell r="F25617" t="str">
            <v>Proveer de una ambulancia terrestre con su respectiva dotación, para la comunidad del pueblo Murui Muina del Municipio de Puerto Asís.</v>
          </cell>
        </row>
        <row r="25618">
          <cell r="E25618">
            <v>1186568187111</v>
          </cell>
          <cell r="F25618" t="str">
            <v>Construir y dotar un puesto de salud en la comunidad Monilla Amena del pueblo Murui Muina del Municipio de Puerto Asís.</v>
          </cell>
        </row>
        <row r="25619">
          <cell r="E25619">
            <v>1186568187150</v>
          </cell>
          <cell r="F25619" t="str">
            <v>Gestionar las Brigadas de salud con especialistas en zona rural del Municipio de Puerto Asís, Departamento del Putumayo.</v>
          </cell>
        </row>
        <row r="25620">
          <cell r="E25620">
            <v>1186568187228</v>
          </cell>
          <cell r="F25620" t="str">
            <v>Fortalecer a las comunidades rurales en el abordaje en atención de emergencias, urgencia, desastres y primeros auxilios del Municipio del Puerto Asís. Departamento del Putumayo.</v>
          </cell>
        </row>
        <row r="25621">
          <cell r="E25621">
            <v>1186568187279</v>
          </cell>
          <cell r="F25621" t="str">
            <v>Implementar escuelas de formación y capacitación permanente, Uso, manejo y transformación de plantas medicinales, resguardo la Italia, Pueblo Embera Municipio Puerto asís, Dpto Putumayo.</v>
          </cell>
        </row>
        <row r="25622">
          <cell r="E25622">
            <v>1186568187315</v>
          </cell>
          <cell r="F25622" t="str">
            <v>Implementar los programas de promoción y prevención con enfoque étnico (SISPI) para las comunidades Nasa, en los centros de salud  y Hospital del Municipio de Puerto Asís – Putumayo.</v>
          </cell>
        </row>
        <row r="25623">
          <cell r="E25623">
            <v>1186568187326</v>
          </cell>
          <cell r="F25623" t="str">
            <v>Diseñar, Construir, dotar un hospital de alta complejidad en el Municipio de Puerto Asís, Departamento del Putumayo.</v>
          </cell>
        </row>
        <row r="25624">
          <cell r="E25624">
            <v>1186568187350</v>
          </cell>
          <cell r="F25624" t="str">
            <v>Construir 4 Huertas medicinales  Comunitarias en el Cabildo Tordua Kidua y en el Resguardo la Italia Para la atencion a las  familias del Comunidad Embera, Municipio de Puerto asís, Departamento del Putumayo.</v>
          </cell>
        </row>
        <row r="25625">
          <cell r="E25625">
            <v>1186568187362</v>
          </cell>
          <cell r="F25625" t="str">
            <v>Construir y dotar  la casa de sanación en el pueblo Pasto del cabildo Huellas Ancestrales y cabildo San Sebastián   del Municipio de Puerto Asís Putumayo.</v>
          </cell>
        </row>
        <row r="25626">
          <cell r="E25626">
            <v>1186568187385</v>
          </cell>
          <cell r="F25626" t="str">
            <v>Construir 8 yat wala wet wet fxizenxi (casas de cuidado a enfermos), en las comunidades Nasa del Municipio de Puerto Asís Putumayo.</v>
          </cell>
        </row>
        <row r="25627">
          <cell r="E25627">
            <v>1186568187410</v>
          </cell>
          <cell r="F25627" t="str">
            <v>Fortalecer a los sabedores y seguidores de la medicina tradicional Pueblo Embera y cabildo Tordua Kidua</v>
          </cell>
        </row>
        <row r="25628">
          <cell r="E25628">
            <v>1186568187415</v>
          </cell>
          <cell r="F25628" t="str">
            <v>Fortalecer a nivel intercultural  usos, costumbres de saberes médicos en el pueblo Pasto del cabildo Huellas Ancestrales del Municipio de Puerto Asís - Putumayo, en cuanto a la medicina tradicional.</v>
          </cell>
        </row>
        <row r="25629">
          <cell r="E25629">
            <v>1186568187432</v>
          </cell>
          <cell r="F25629" t="str">
            <v>Construir el modelo de salud indígena propio e intercultural de las comunidades Nasa del Municipio de Puerto Asís Putumayo</v>
          </cell>
        </row>
        <row r="25630">
          <cell r="E25630">
            <v>1186568187456</v>
          </cell>
          <cell r="F25630" t="str">
            <v>Construir y dotar el Jai Dé (Casa espiritual) con diseño propio de acuerdo a usos y costumbres del Resguardo La Italia y el cabildo Tordua Kidúa para la armonización del territorio y fortalecimiento de la comunidad a través del conocimiento espiritual.</v>
          </cell>
        </row>
        <row r="25631">
          <cell r="E25631">
            <v>1186568187459</v>
          </cell>
          <cell r="F25631" t="str">
            <v>Construir y dotar centros de salud rurales del Municipio de Puerto Asís.</v>
          </cell>
        </row>
        <row r="25632">
          <cell r="E25632">
            <v>1186568187481</v>
          </cell>
          <cell r="F25632" t="str">
            <v xml:space="preserve">Construir y dotar War Dé (casa de Parto) con diseño propio de acuerdo a usos y costumbres de la Nación embera Chami del Municipio de Puerto Asís. </v>
          </cell>
        </row>
        <row r="25633">
          <cell r="E25633">
            <v>1186568187510</v>
          </cell>
          <cell r="F25633" t="str">
            <v xml:space="preserve">Capacitar a 15 mujeres de la Comunidad Embera Chami del cabildo Tordua Kidúa y el Resguardo La Italia en temas de atención de parto como mecanismo de fortalecimiento de la medicina propia. </v>
          </cell>
        </row>
        <row r="25634">
          <cell r="E25634">
            <v>1186568187622</v>
          </cell>
          <cell r="F25634" t="str">
            <v>Mejorar, ampliar, dotar y garantizar la operación de los puestos de salud rurales en el Municipio de Puerto asís, departamento del Putumayo</v>
          </cell>
        </row>
        <row r="25635">
          <cell r="E25635">
            <v>1186568187631</v>
          </cell>
          <cell r="F25635" t="str">
            <v>Construir y dotar puestos de salud en la zona rural del Municipio de Puerto Asís Putumayo</v>
          </cell>
        </row>
        <row r="25636">
          <cell r="E25636">
            <v>1186568187633</v>
          </cell>
          <cell r="F25636" t="str">
            <v>Fortalecer la medicina tradicional en el Cabildo  Siona Bajo Santa  Helena del Municipio de Puerto Asís</v>
          </cell>
        </row>
        <row r="25637">
          <cell r="E25637">
            <v>1186568187644</v>
          </cell>
          <cell r="F25637" t="str">
            <v>Construir  Casas de Sanación en las comunidades siona del Municipio de Puerto Asís</v>
          </cell>
        </row>
        <row r="25638">
          <cell r="E25638">
            <v>1186568187676</v>
          </cell>
          <cell r="F25638" t="str">
            <v>Construir Hospital del primer nivel en la Carmelita, Municipio de Puerto Asìs Putumayo</v>
          </cell>
        </row>
        <row r="25639">
          <cell r="E25639">
            <v>1186568187677</v>
          </cell>
          <cell r="F25639" t="str">
            <v>Construir Infraestructura y adquirir equipos para la transformación de plantas medicinales en las comunidades siona del Municipio de Puerto Asís</v>
          </cell>
        </row>
        <row r="25640">
          <cell r="E25640">
            <v>1186568187699</v>
          </cell>
          <cell r="F25640" t="str">
            <v>Dotar los puestos  Salud en las veredas y  consejos Comunitarios del Municipio de Puerto Asís, Departamento del Putumayo.</v>
          </cell>
        </row>
        <row r="25641">
          <cell r="E25641">
            <v>1186568187720</v>
          </cell>
          <cell r="F25641" t="str">
            <v>Construir y dotar, operar y garantizar sostenibilidad a un Hospital de salud Mental y Rehabilitación del Municipio de Puerto Asís, Departamento del Putumayo.</v>
          </cell>
        </row>
        <row r="25642">
          <cell r="E25642">
            <v>1186568187726</v>
          </cell>
          <cell r="F25642" t="str">
            <v>Construir, dotar, operar, habilitar y garantizar sostenbilidad un Hospital público infantil en la cabecera Municipal del Municipio de Puerto Asís, Departamento Del Putumayo</v>
          </cell>
        </row>
        <row r="25643">
          <cell r="E25643">
            <v>1186568187731</v>
          </cell>
          <cell r="F25643" t="str">
            <v>Cumplimiento de todos los compromisos del Estado sobre lo consignado en los PDET sobre salud de la zona rural del Municipio de Puerto Asís, Departamento del Putumayo.</v>
          </cell>
        </row>
        <row r="25644">
          <cell r="E25644">
            <v>1186568187744</v>
          </cell>
          <cell r="F25644" t="str">
            <v>Dotar, habilitar, operar y garantizar la sostenibilidad de ambulancias terrestres y fluviales Básicas y medicalizadas, de igual manera una ambulancia aérea, Municipio de Puerto Asís, Departamento del Putumayo.</v>
          </cell>
        </row>
        <row r="25645">
          <cell r="E25645">
            <v>1186568187760</v>
          </cell>
          <cell r="F25645" t="str">
            <v>Fortalecer el Hospital de 2º. Nivel del Municipio de Puerto Asís, Departamento del Putumayo.</v>
          </cell>
        </row>
        <row r="25646">
          <cell r="E25646">
            <v>1186568187762</v>
          </cell>
          <cell r="F25646" t="str">
            <v>Gestionar la Derogación de la Ley 100 EPS</v>
          </cell>
        </row>
        <row r="25647">
          <cell r="E25647">
            <v>1186568187772</v>
          </cell>
          <cell r="F25647" t="str">
            <v>Gestionar para que el hospital local mejore la prestación del servicio farmacéutico en el Municipio de Puerto Asís, Departamento del Putumayo</v>
          </cell>
        </row>
        <row r="25648">
          <cell r="E25648">
            <v>1186568187785</v>
          </cell>
          <cell r="F25648" t="str">
            <v>Implementar programas para la prevención de la Drogadicción, prevención, protección de salud sexual y reproductiva de igual forma atención a personas en situación de discapacidad en zona rural del Municipio de Puerto Asís, Departamento del Putumayo.</v>
          </cell>
        </row>
        <row r="25649">
          <cell r="E25649">
            <v>1186568187795</v>
          </cell>
          <cell r="F25649" t="str">
            <v xml:space="preserve">Construir y dotar un puesto de salud en el cabildo Tssenene Cofán, en municipio de Puerto Asís Putumayo.   </v>
          </cell>
        </row>
        <row r="25650">
          <cell r="E25650">
            <v>1186568188153</v>
          </cell>
          <cell r="F25650" t="str">
            <v>Dotar infraestructura propia de salud (yat wala wet wet fxizenxi) con implementos básicos de atención intercultural, en la comunidad Ksxaw Nasa Alto Danubio del Municipio de Puerto Asís - Putumayo</v>
          </cell>
        </row>
        <row r="25651">
          <cell r="E25651">
            <v>1186568188272</v>
          </cell>
          <cell r="F25651" t="str">
            <v>Implementar un programa de salud extramural para comunidades negras del municipio de Puerto Asís, Departamento del Putumayo.</v>
          </cell>
        </row>
        <row r="25652">
          <cell r="E25652">
            <v>1186568188273</v>
          </cell>
          <cell r="F25652" t="str">
            <v>Implementar chagras medicinales comunitarias para las comunidades siona del Municipio de Puerto Asís</v>
          </cell>
        </row>
        <row r="25653">
          <cell r="E25653">
            <v>1186568188281</v>
          </cell>
          <cell r="F25653" t="str">
            <v>Fortalecer la medicina tradicional desarrollada por médicos de comunidades negras del municipio de Puerto Asís, Departamento del Putumayo.</v>
          </cell>
        </row>
        <row r="25654">
          <cell r="E25654">
            <v>1186568188283</v>
          </cell>
          <cell r="F25654" t="str">
            <v>Capacitar y formar personal comunitario en salud intercultural de las comunidades Nasa del Municipio de Puerto Asís Putumayo</v>
          </cell>
        </row>
        <row r="25655">
          <cell r="E25655">
            <v>1186568188294</v>
          </cell>
          <cell r="F25655" t="str">
            <v>Construir un albergue en el Cabildo Siona Bajo Santa Helena del Municipio de Puerto Asís</v>
          </cell>
        </row>
        <row r="25656">
          <cell r="E25656">
            <v>1186568188300</v>
          </cell>
          <cell r="F25656" t="str">
            <v>Construir y dotar la Casa yagé, para la comunidad del Cabildo Tssenene Cofán, del Municipio de Puerto Asís Putumayo.</v>
          </cell>
        </row>
        <row r="25657">
          <cell r="E25657">
            <v>1186568188301</v>
          </cell>
          <cell r="F25657" t="str">
            <v>Caracterizar en salud a las comunidades negras del municipio de Puerto Asís, Departamento del Putumayo</v>
          </cell>
        </row>
        <row r="25658">
          <cell r="E25658">
            <v>1186568188308</v>
          </cell>
          <cell r="F25658" t="str">
            <v xml:space="preserve">Construir  e implementar un  modelo de salud indígena para las comunidades del Pueblo Siona </v>
          </cell>
        </row>
        <row r="25659">
          <cell r="E25659">
            <v>1186568188309</v>
          </cell>
          <cell r="F25659" t="str">
            <v xml:space="preserve"> Establecer bancos de plantas medicinales (jardines etnobotánicos) para los consejos comunitarios de las de Comunidades Negras del Municipio de Puerto Asís Departamento del Putumayo.</v>
          </cell>
        </row>
        <row r="25660">
          <cell r="E25660">
            <v>1186568188313</v>
          </cell>
          <cell r="F25660" t="str">
            <v>Implementar la siembra de 5000 plántulas medicinales propias, para la comunidad del cabildo Tssenene, municipio de Puerto Asís Putumayo</v>
          </cell>
        </row>
        <row r="25661">
          <cell r="E25661">
            <v>1186568188318</v>
          </cell>
          <cell r="F25661" t="str">
            <v>Ampliar, adecuar y Dotar el Puesto de Salud, en el Resguardo Siona Buenavista del Municipio de Puerto Asís - Putumayo</v>
          </cell>
        </row>
        <row r="25662">
          <cell r="E25662">
            <v>1186568188331</v>
          </cell>
          <cell r="F25662" t="str">
            <v xml:space="preserve">Capacitar a personal del Resguardo Siona Santa Cruz de Piñuña Blanco en el manejo de medicamentos occidentales. </v>
          </cell>
        </row>
        <row r="25663">
          <cell r="E25663">
            <v>1186568188357</v>
          </cell>
          <cell r="F25663" t="str">
            <v>Capacitar en uso, manejo y transformación de plantas medicinales para la comunidad del Resguardo Vegas de Santa Ana del Municipio de Puerto Asís - Putumayo</v>
          </cell>
        </row>
        <row r="25664">
          <cell r="E25664">
            <v>1186568188447</v>
          </cell>
          <cell r="F25664" t="str">
            <v>Adquirir un deslizador tipo ambulancia y motor fuera de borda, para el Resguardo Santa Cruz de Piñuña Blanco del Municipio de Puerto Asís - Putumayo.</v>
          </cell>
        </row>
        <row r="25665">
          <cell r="E25665">
            <v>1186568190013</v>
          </cell>
          <cell r="F25665" t="str">
            <v>Construir con su respectiva dotación de un Centro de Salud en el Cabildo Tordua Kidua, Municipio de Puerto Asís, Departamento del Putumayo.</v>
          </cell>
        </row>
        <row r="25666">
          <cell r="E25666">
            <v>1186568190086</v>
          </cell>
          <cell r="F25666" t="str">
            <v>Implementar el Sistema Indígena de Salud Propia Intercultural-SISPI para atención de las comunidades Awá del municipio de Puerto Asís, Putumayo.</v>
          </cell>
        </row>
        <row r="25667">
          <cell r="E25667">
            <v>1186568190147</v>
          </cell>
          <cell r="F25667" t="str">
            <v>Facilitar el acceso  para la atención de salud a las víctimas del Conflicto Armado del pueblo Múrui Muina Monilla Amena del Municipio de Puerto Asís.</v>
          </cell>
        </row>
        <row r="25668">
          <cell r="E25668">
            <v>1186568190322</v>
          </cell>
          <cell r="F25668" t="str">
            <v>Institucionalizar el "Encuentro intercultural de Medicina Tradicional"  para las comunidades Awá del municipio de Puerto Asís, Putumayo.</v>
          </cell>
        </row>
        <row r="25669">
          <cell r="E25669">
            <v>1186568190380</v>
          </cell>
          <cell r="F25669" t="str">
            <v>Implementar Chagras Medicinales en los cabildos del Pueblo Awá del municipio de Puerto Asís, Putumayo.</v>
          </cell>
        </row>
        <row r="25670">
          <cell r="E25670">
            <v>1186568190829</v>
          </cell>
          <cell r="F25670" t="str">
            <v>Fortalecer la salud propia e intercultural del Resguardo  Kiwnas Cxhab del Municipio de Puerto Asís</v>
          </cell>
        </row>
        <row r="25671">
          <cell r="E25671">
            <v>1186568190830</v>
          </cell>
          <cell r="F25671" t="str">
            <v>Apoyar económicamente a la comunidad Kwesx Kiwe Ksxaw del Municipio de Puerto Asís, para la implementación de Yu'ce Tul (huerta medicinal)</v>
          </cell>
        </row>
        <row r="25672">
          <cell r="E25672">
            <v>1186568190836</v>
          </cell>
          <cell r="F25672" t="str">
            <v>Construir un tambo  en el Cabildo Tordua Kidua Municipio de Puerto Asís, Departamento del Putumayo</v>
          </cell>
        </row>
        <row r="25673">
          <cell r="E25673">
            <v>1186568190838</v>
          </cell>
          <cell r="F25673" t="str">
            <v xml:space="preserve">Apoyar económicamente a médicos tradicionales y sabedores de la comunidad Cabildo Tordua Kidua, Municipio de Puerto Asís, Putumayo. </v>
          </cell>
        </row>
        <row r="25674">
          <cell r="E25674">
            <v>1186569196712</v>
          </cell>
          <cell r="F25674" t="str">
            <v>Fortalecer el programa extramural integral con atención intercultural (brigadas de salud rural) de la ESE Hospital Alcides Jiménez del municipio de Puerto Caicedo Putumayo.</v>
          </cell>
        </row>
        <row r="25675">
          <cell r="E25675">
            <v>1186569197005</v>
          </cell>
          <cell r="F25675" t="str">
            <v>Garantizar la atención preferencial a la población vulnerable de la zona rural en la ESE Hospital Alcides Jimenez y las brigadas extramurales, en el municipio de Puerto Caicedo, Putumayo</v>
          </cell>
        </row>
        <row r="25676">
          <cell r="E25676">
            <v>1186569197148</v>
          </cell>
          <cell r="F25676" t="str">
            <v>Construir y dotar puestos de salud con enfoque diferencial étnico en la zona rural del municipio de Puerto Caicedo Putumayo</v>
          </cell>
        </row>
        <row r="25677">
          <cell r="E25677">
            <v>1186569197299</v>
          </cell>
          <cell r="F25677" t="str">
            <v>Ampliar la infraestructura de la ESE Hospital Alcides Jimenez del municipio de Puerto Caicedo Putumayo</v>
          </cell>
        </row>
        <row r="25678">
          <cell r="E25678">
            <v>1186569197312</v>
          </cell>
          <cell r="F25678" t="str">
            <v>Dotar de ambulancia Fluviales a las comunidades indígenas del Pueblo Awá que se encuentran a orilla del rió Putumayo.</v>
          </cell>
        </row>
        <row r="25679">
          <cell r="E25679">
            <v>1186569197359</v>
          </cell>
          <cell r="F25679" t="str">
            <v>Capacitar en primeros auxilios a las comunidades rurales del municipio de Puerto Caicedo Putumayo.</v>
          </cell>
        </row>
        <row r="25680">
          <cell r="E25680">
            <v>1186569197391</v>
          </cell>
          <cell r="F25680" t="str">
            <v>Dotar de equipo de atención básica a las comunidades de la zona rural del municipio de Puerto Caicedo.</v>
          </cell>
        </row>
        <row r="25681">
          <cell r="E25681">
            <v>1186569197417</v>
          </cell>
          <cell r="F25681" t="str">
            <v>Capacitar permanente al personal de salud en los protocolos y guías de atención en salud y atención al usuario, para garantizar la atención humanizada a los pacientes de la zona rural de Puerto Caicedo Putumayo.</v>
          </cell>
        </row>
        <row r="25682">
          <cell r="E25682">
            <v>1186569197459</v>
          </cell>
          <cell r="F25682" t="str">
            <v>Fortalecer el Banco de Ayudas Tecnicas de la Secretaria de Salud Municipal para la población en Situación de Discapacidad del municipio de Puerto Caicedo.</v>
          </cell>
        </row>
        <row r="25683">
          <cell r="E25683">
            <v>1186569197479</v>
          </cell>
          <cell r="F25683" t="str">
            <v>Derogar la Ley 100 de salud y demás norma reglamentaria que genera un pésimo servicio en la atención en salud.</v>
          </cell>
        </row>
        <row r="25684">
          <cell r="E25684">
            <v>1186569197759</v>
          </cell>
          <cell r="F25684" t="str">
            <v>Dotar de ambulancia fluvial (Ríos San Juan y el Rio Picudo) a la ESE Hospital Alcides Jimenez de Puerto Caicedo Putumayo.</v>
          </cell>
        </row>
        <row r="25685">
          <cell r="E25685">
            <v>1186569197924</v>
          </cell>
          <cell r="F25685" t="str">
            <v>Analizar las causas de morbi - mortalidad en las comunidades afrodescendientes del Municipio de Puerto Caicedo Departamento del Putumayo.</v>
          </cell>
        </row>
        <row r="25686">
          <cell r="E25686">
            <v>1186569197963</v>
          </cell>
          <cell r="F25686" t="str">
            <v>Articular acciones entre los actores del sistema general de seguridad social en salud para la entrega oportuna de medicamentos en el municipio de Puerto Caicedo</v>
          </cell>
        </row>
        <row r="25687">
          <cell r="E25687">
            <v>1186569197972</v>
          </cell>
          <cell r="F25687" t="str">
            <v>Garantizar la Afiliación Universal al sistema de Seguridad social de salud en el municipio de Puerto Caicedo Putumayo.</v>
          </cell>
        </row>
        <row r="25688">
          <cell r="E25688">
            <v>1186569197994</v>
          </cell>
          <cell r="F25688" t="str">
            <v>Mejorar la oportunidad de asignación de citas para población rural, en la ESE Hospital Alcides Jiménez del municipio de Puerto Caicedo.</v>
          </cell>
        </row>
        <row r="25689">
          <cell r="E25689">
            <v>1186569198130</v>
          </cell>
          <cell r="F25689" t="str">
            <v>Implementar la Estrategia de atención primaria en salud con modelo intercultural para garantizar el acceso a la población dispersa del municipio de Puerto Caicedo, Putumayo</v>
          </cell>
        </row>
        <row r="25690">
          <cell r="E25690">
            <v>1186569198157</v>
          </cell>
          <cell r="F25690" t="str">
            <v>Dotar de equipos biomedicos y equipamientos al Hospital ESE Hospital Alcides Jiménez del municipio de Puerto Caicedo, Putumayo.</v>
          </cell>
        </row>
        <row r="25691">
          <cell r="E25691">
            <v>1186569198644</v>
          </cell>
          <cell r="F25691" t="str">
            <v xml:space="preserve">Implementar el sistema Intercultural indígena de salud propia - SISPI para la atención de las comunidades indígenas del municipio de Puerto Caicedo Putumayo </v>
          </cell>
        </row>
        <row r="25692">
          <cell r="E25692">
            <v>1186569198692</v>
          </cell>
          <cell r="F25692" t="str">
            <v>Crear una IPS indígena en el marco del SISPI en el municipio de Puerto Caicedo Putumayo.</v>
          </cell>
        </row>
        <row r="25693">
          <cell r="E25693">
            <v>1186569198713</v>
          </cell>
          <cell r="F25693" t="str">
            <v>Fortalecer el Sistema de seguimiento y evaluación permanente del servicio de salud Municipal en Puerto Caicedo Putumayo.</v>
          </cell>
        </row>
        <row r="25694">
          <cell r="E25694">
            <v>1186569198783</v>
          </cell>
          <cell r="F25694" t="str">
            <v>Construir y dotar un centro de formación etnobotanica  en el municipio de Puerto Caicedo Putumayo</v>
          </cell>
        </row>
        <row r="25695">
          <cell r="E25695">
            <v>1186569198858</v>
          </cell>
          <cell r="F25695" t="str">
            <v>Formular e implementar el modelo de salud propio por cada pueblo indígena en el Municipio de Puerto Caicedo Putumayo.</v>
          </cell>
        </row>
        <row r="25696">
          <cell r="E25696">
            <v>1186569198927</v>
          </cell>
          <cell r="F25696" t="str">
            <v>Construir y dotar casa de sanación y casa ancestral para los pueblos indígenas y comunidades afrodescendientes del municipio de Puerto Caicedo Putumayo.</v>
          </cell>
        </row>
        <row r="25697">
          <cell r="E25697">
            <v>1186569198954</v>
          </cell>
          <cell r="F25697" t="str">
            <v>Implementar Chagras o huertas de plantas medicinales para las comunidades étnicas del municipio de Puerto Caicedo Putumayo.</v>
          </cell>
        </row>
        <row r="25698">
          <cell r="E25698">
            <v>1186569198980</v>
          </cell>
          <cell r="F25698" t="str">
            <v>Reconocer dentro del Registro único de talento humano en salud - RETHUS, a las Sabedores tradicionales de la medicina tradicional y ancestral de las comunidades indígenas y afrodescendientes.</v>
          </cell>
        </row>
        <row r="25699">
          <cell r="E25699">
            <v>1186569199002</v>
          </cell>
          <cell r="F25699" t="str">
            <v>Dotar de indumentarios a los médicos tradicionales de las comunidades Afrodescendientes del municipio de Puerto Caicedo Putumayo.</v>
          </cell>
        </row>
        <row r="25700">
          <cell r="E25700">
            <v>1186569199035</v>
          </cell>
          <cell r="F25700" t="str">
            <v>Promover espacios interculturales para el fortalecimiento de la Medicina Tradicional y saberes de las comunidades étnicas del Departamento del Putumayo.</v>
          </cell>
        </row>
        <row r="25701">
          <cell r="E25701">
            <v>1186569199077</v>
          </cell>
          <cell r="F25701" t="str">
            <v>Realizar Brigadas de salud de manera bimestral que incluya la atención especializada para los consejos comunitarios La María, El Porvenir, Villa del Río y Raíces Ancestrales.</v>
          </cell>
        </row>
        <row r="25702">
          <cell r="E25702">
            <v>1186569199111</v>
          </cell>
          <cell r="F25702" t="str">
            <v>Contratar personal cualificado para atender el servicio de salud en las Comunidades Campo Bello y Las Vegas.</v>
          </cell>
        </row>
        <row r="25703">
          <cell r="E25703">
            <v>1186569199119</v>
          </cell>
          <cell r="F25703" t="str">
            <v>Crear la escuela de medicina tradicional con enfoque intercultural en el cabildo Pasto Campo Bello de Puerto Caicedo Putumayo.</v>
          </cell>
        </row>
        <row r="25704">
          <cell r="E25704">
            <v>1186569199184</v>
          </cell>
          <cell r="F25704" t="str">
            <v>Dotar de kit de atención primaria para casos de abuso sexual en la zona rural del municipio de Puerto Caicedo Putumayo</v>
          </cell>
        </row>
        <row r="25705">
          <cell r="E25705">
            <v>1186569199218</v>
          </cell>
          <cell r="F25705" t="str">
            <v>Prestar la atención integral a familias victimas del conflicto armado y violencia intrafamiliar en el municipio de Puerto Caicedo Putumayo</v>
          </cell>
        </row>
        <row r="25706">
          <cell r="E25706">
            <v>1186569199228</v>
          </cell>
          <cell r="F25706" t="str">
            <v>Capacitar a las mujeres en Planificación Familiar en Puerto Caicedo Putumayo.</v>
          </cell>
        </row>
        <row r="25707">
          <cell r="E25707">
            <v>1186571179345</v>
          </cell>
          <cell r="F25707" t="str">
            <v>Afiliar al sistema de salud  la totalidad de la población rural del municipio de Puerto Guzmán, departamento del Putumayo.</v>
          </cell>
        </row>
        <row r="25708">
          <cell r="E25708">
            <v>1186571179360</v>
          </cell>
          <cell r="F25708" t="str">
            <v>Agilizar la implementación de manera efectiva el Plan Nacional de Salud en la zona rural del municipio de Puerto Guzmán, departamento del Putumayo.</v>
          </cell>
        </row>
        <row r="25709">
          <cell r="E25709">
            <v>1186571179463</v>
          </cell>
          <cell r="F25709" t="str">
            <v>Asignar  recursos financieros para el Pago de la deuda del Hospital Jorge Julio Guzmán del municipio de Puerto Guzmán, departamento del Putumayo.</v>
          </cell>
        </row>
        <row r="25710">
          <cell r="E25710">
            <v>1186571179512</v>
          </cell>
          <cell r="F25710" t="str">
            <v>Construir, habilitar, dotar y garantizar la operatividad y sostenibilidad de un Centro hospital en la inspección de Mayoyoque del municipio de Puerto Guzmán, departamento del Putumayo.</v>
          </cell>
        </row>
        <row r="25711">
          <cell r="E25711">
            <v>1186571179545</v>
          </cell>
          <cell r="F25711" t="str">
            <v>Construir, Habilitar, dotar, operar y garantizar la sostenibilidad de centros de Salud en las inspecciones de Puerto Guzmán, Putumayo.</v>
          </cell>
        </row>
        <row r="25712">
          <cell r="E25712">
            <v>1186571179559</v>
          </cell>
          <cell r="F25712" t="str">
            <v>Garantizar la implementación de programas de atención psicosocial para las víctimas afectadas por el conflicto armado, del municipio de Puerto Guzmán, departamento del Putumayo.</v>
          </cell>
        </row>
        <row r="25713">
          <cell r="E25713">
            <v>1186571179593</v>
          </cell>
          <cell r="F25713" t="str">
            <v>Construir, mejorar, habilitar, dotar, operar y garantizar la sostenibilidad de los puestos de salud  en la zona rural del municipio de Puerto Guzmán, departamento del Putumayo.</v>
          </cell>
        </row>
        <row r="25714">
          <cell r="E25714">
            <v>1186571179610</v>
          </cell>
          <cell r="F25714" t="str">
            <v>Implementar programas psicosociales de promoción, prevención y atención para recuperar jóvenes de la zona rural del municipio de Puerto Guzmán con problemas de drogadicción con acompañamiento de profesionales especializados.</v>
          </cell>
        </row>
        <row r="25715">
          <cell r="E25715">
            <v>1186571179643</v>
          </cell>
          <cell r="F25715" t="str">
            <v>Fortalecer las capacidades comunitarias en la presatacion de los servicios de salud en la zona rural del municipio de Puerto Guzman, Putumayo</v>
          </cell>
        </row>
        <row r="25716">
          <cell r="E25716">
            <v>1186571179654</v>
          </cell>
          <cell r="F25716" t="str">
            <v>Dotar y habilitar ambulancias terrestre y fluviales las diez inspecciones del municipio de Puerto Guzmán, departamento del Putumayo.</v>
          </cell>
        </row>
        <row r="25717">
          <cell r="E25717">
            <v>1186571179702</v>
          </cell>
          <cell r="F25717" t="str">
            <v>Extender  los programas de control de plagas y vectores que afectan la salud de la comunidad rural del municipio de Puerto Guzmán, departamento del Putumayo.</v>
          </cell>
        </row>
        <row r="25718">
          <cell r="E25718">
            <v>1186571179712</v>
          </cell>
          <cell r="F25718" t="str">
            <v>Fortalecer y ampliar los programas de atención integral en salud y de protección social al adulto mayor en la zona rural del municipio de Puerto Guzmán, departamento del Putumayo.</v>
          </cell>
        </row>
        <row r="25719">
          <cell r="E25719">
            <v>1186571179720</v>
          </cell>
          <cell r="F25719" t="str">
            <v>Fortalecer y ampliar los programas de promoción y prevención con enfoque diferencial en la zona rural del municipio de Puerto Guzmán, departamento del Putumayo.</v>
          </cell>
        </row>
        <row r="25720">
          <cell r="E25720">
            <v>1186571179737</v>
          </cell>
          <cell r="F25720" t="str">
            <v>Fortalecer y ampliar los servicios que presta el hospital Jorge Julio Guzmán en el municipio de Puerto Guzmán, departamento del Putumayo.</v>
          </cell>
        </row>
        <row r="25721">
          <cell r="E25721">
            <v>1186571179741</v>
          </cell>
          <cell r="F25721" t="str">
            <v>Implementar planes y programas de salud para personas en situación de discapacidad de la zona rural del municipio de Puerto Guzmán, departamento del Putumayo.</v>
          </cell>
        </row>
        <row r="25722">
          <cell r="E25722">
            <v>1186571179747</v>
          </cell>
          <cell r="F25722" t="str">
            <v>Promocionar la medicina tradicional a través del fortalecimiento de saberes e implementación de huertas medicinales en las diez inspecciones del municipio de Puerto Guzmán, departamento del Putumayo.</v>
          </cell>
        </row>
        <row r="25723">
          <cell r="E25723">
            <v>1186571179775</v>
          </cell>
          <cell r="F25723" t="str">
            <v>Realizar jornadas de salud integrales profecionales de manera periodica en las diez inspecciones del municipio de Puerto Guzmán, departamento del Putumayo.</v>
          </cell>
        </row>
        <row r="25724">
          <cell r="E25724">
            <v>1186571179800</v>
          </cell>
          <cell r="F25724" t="str">
            <v>Implementar capacitación y fortalecimiento técnico a las parteras en la diez inspecciones del municipio de Puerto Guzmán, Putumayo.</v>
          </cell>
        </row>
        <row r="25725">
          <cell r="E25725">
            <v>1186571179810</v>
          </cell>
          <cell r="F25725" t="str">
            <v>Construir, dotar y operar un centro de escucha en el municipio de Puerto Guzmán, Putumayo.</v>
          </cell>
        </row>
        <row r="25726">
          <cell r="E25726">
            <v>1186571180014</v>
          </cell>
          <cell r="F25726" t="str">
            <v>Generar estrategias para  la prestación de servicios de salud sin fronteras en la zona rural del municipio de Puerto Guzmán, Putumayo.</v>
          </cell>
        </row>
        <row r="25727">
          <cell r="E25727">
            <v>1186571180020</v>
          </cell>
          <cell r="F25727" t="str">
            <v>Implementar capacitación integral a mujeres que habitan en la zona rural del municipio de Puerto Guzmán, Putumayo.</v>
          </cell>
        </row>
        <row r="25728">
          <cell r="E25728">
            <v>1186571180054</v>
          </cell>
          <cell r="F25728" t="str">
            <v>Establecer bancos de plantas medicinales para los consejos comunitarios de las de comunidades negras del municipio de Puerto Guzmán - Departamento del Putumayo.</v>
          </cell>
        </row>
        <row r="25729">
          <cell r="E25729">
            <v>1186571180066</v>
          </cell>
          <cell r="F25729" t="str">
            <v>Implementar programas para fortalecer la  medicina tradicional desarrollada por médicos de comunidades negras del municipio de Puerto Guzmán  Departamento del Putumayo.</v>
          </cell>
        </row>
        <row r="25730">
          <cell r="E25730">
            <v>1186571180069</v>
          </cell>
          <cell r="F25730" t="str">
            <v xml:space="preserve">Analizar el estado de salud de las comunidades negras en el municipio de Puerto Guzman Putumayo, mediante una caracterización y construcción de una linea base para determinar condiciones de salubridad de las familias Afro. </v>
          </cell>
        </row>
        <row r="25731">
          <cell r="E25731">
            <v>1186571180100</v>
          </cell>
          <cell r="F25731" t="str">
            <v>Fortalecer  la medicina tradicional en las comunidades del pueblo Nasa del municipio de Puerto Guzmán, departamento del Putumayo.</v>
          </cell>
        </row>
        <row r="25732">
          <cell r="E25732">
            <v>1186571180102</v>
          </cell>
          <cell r="F25732" t="str">
            <v>Construir una Casa de Salud propia para la atención de la comunidad en el resguardo Porvenir La Barrialosa</v>
          </cell>
        </row>
        <row r="25733">
          <cell r="E25733">
            <v>1186571180108</v>
          </cell>
          <cell r="F25733" t="str">
            <v>Fortalecer el servicio de salud integral con enfoque diferencial étnico por parte de las Entidades Prestadoras de Salud situadas en el municipio de Puerto Guzmán Putumayo.</v>
          </cell>
        </row>
        <row r="25734">
          <cell r="E25734">
            <v>1186571180204</v>
          </cell>
          <cell r="F25734" t="str">
            <v>Recupareción del Yu Ce Tul o Huerta Medicinal Nasa en el Cabildo Los Guaduales</v>
          </cell>
        </row>
        <row r="25735">
          <cell r="E25735">
            <v>1186571180208</v>
          </cell>
          <cell r="F25735" t="str">
            <v>Implementar programas de recuperación y fortalecimiento de la medicina tradicional para las comunidades del Pueblo Inga del municipio de Puerto Guzmán, Putumayo.</v>
          </cell>
        </row>
        <row r="25736">
          <cell r="E25736">
            <v>1186571180217</v>
          </cell>
          <cell r="F25736" t="str">
            <v xml:space="preserve">Construir casas de sanación "Iachaikuna Upiadiru Wasi" para el fortalecimiento de la medicina tradicional del Pueblo Inga del Municipio de Puerto Guzmán, Putumayo. </v>
          </cell>
        </row>
        <row r="25737">
          <cell r="E25737">
            <v>1186571180267</v>
          </cell>
          <cell r="F25737" t="str">
            <v>Realizar brigadas integrales de salud con articulación de la medicina tradicional, en las comunidades del Pueblo Inga del municipio de Puerto Guzmán, Putumayo.</v>
          </cell>
        </row>
        <row r="25738">
          <cell r="E25738">
            <v>1186571180351</v>
          </cell>
          <cell r="F25738" t="str">
            <v xml:space="preserve">Dotar de equipos, elementos e insumos necesarios para mejorar la atención en salud de manera oportuna y de calidad en el Hospital Jorge Julio Guzman del Municipio de Puerto Guzman Putumayo.  </v>
          </cell>
        </row>
        <row r="25739">
          <cell r="E25739">
            <v>1186571180353</v>
          </cell>
          <cell r="F25739" t="str">
            <v xml:space="preserve">Ampliar el servicio de Salud con jornadas integrales como estrategia extramural en promoción y prevención en territorios de los consejos comunitarios de Afros en el municipio de Puerto Guzmán Putumayo. </v>
          </cell>
        </row>
        <row r="25740">
          <cell r="E25740">
            <v>1186573226249</v>
          </cell>
          <cell r="F25740" t="str">
            <v>Crear un programa de salud sexual y reproductiva que beneficie a la zona rural del municipio de Leguizamo, departamento del Putumayo</v>
          </cell>
        </row>
        <row r="25741">
          <cell r="E25741">
            <v>1186573226321</v>
          </cell>
          <cell r="F25741" t="str">
            <v>Capacitar a las comunidades en primeros auxilios de la zona rural del municipio de Leguizamo, departamento del Putumayo</v>
          </cell>
        </row>
        <row r="25742">
          <cell r="E25742">
            <v>1186573226350</v>
          </cell>
          <cell r="F25742" t="str">
            <v>Formular e implementar el modelo de salud indígena propio e intercultural de los pueblos Indígenas del Municipio de Leguízamo - Putumayo.</v>
          </cell>
        </row>
        <row r="25743">
          <cell r="E25743">
            <v>1186573226368</v>
          </cell>
          <cell r="F25743" t="str">
            <v>Crear dos IPS fluviales móviles que presten el servicio de brigadas permanentes por los ríos Caquetá y Putumayo beneficiando a la zona rural del municipio de Leguizamo, departamento del Putumayo</v>
          </cell>
        </row>
        <row r="25744">
          <cell r="E25744">
            <v>1186573226382</v>
          </cell>
          <cell r="F25744" t="str">
            <v>Construir, dotar y cercar las Casas de Sanación (casas medicinales) para las comunidades indígenas del Municipio de Puerto Leguizamo, departamento del Putumayo.</v>
          </cell>
        </row>
        <row r="25745">
          <cell r="E25745">
            <v>1186573226386</v>
          </cell>
          <cell r="F25745" t="str">
            <v>Dotar con equipos de ultima tecnología medico científico a la IPS María Angelines del municipio de Leguizamo, departamento del Putumayo</v>
          </cell>
        </row>
        <row r="25746">
          <cell r="E25746">
            <v>1186573226392</v>
          </cell>
          <cell r="F25746" t="str">
            <v>Creación de un Bono de viaje para los acompañantes de pacientes que son remitidos a otros municipios por parte de las EPS para recibir atención medica</v>
          </cell>
        </row>
        <row r="25747">
          <cell r="E25747">
            <v>1186573226397</v>
          </cell>
          <cell r="F25747" t="str">
            <v>Construir y dotar Hogar de Paso en el casco urbano de Leguizamo para ponerlo al servicio de los campesinos que requieren atención medica</v>
          </cell>
        </row>
        <row r="25748">
          <cell r="E25748">
            <v>1186573226410</v>
          </cell>
          <cell r="F25748" t="str">
            <v>Ampliar los servicios de especialistas en la IPS María Angelines del municipio de Leguizamo, departamento del Putumayo</v>
          </cell>
        </row>
        <row r="25749">
          <cell r="E25749">
            <v>1186573226412</v>
          </cell>
          <cell r="F25749" t="str">
            <v>Crear comité de veeduría ciudadana en salud que garantice la salud como un derecho fundamental en la zona rural del municipio de Leguizamo, departamento de Putumayo</v>
          </cell>
        </row>
        <row r="25750">
          <cell r="E25750">
            <v>1186573226520</v>
          </cell>
          <cell r="F25750" t="str">
            <v>Realizar convenios entre EPS y secretarias de salud municipales para eliminar las fronteras territoriales que afectan a la zona rural del municipio de Leguizamo, departamento del Putumayo</v>
          </cell>
        </row>
        <row r="25751">
          <cell r="E25751">
            <v>1186573226566</v>
          </cell>
          <cell r="F25751" t="str">
            <v>Construir,ampliar, mejorar, dotar y adecuar puestos y centros de salud de las comunidades rurales del Municipio de Leguízamo - Putumayo.</v>
          </cell>
        </row>
        <row r="25752">
          <cell r="E25752">
            <v>1186573226687</v>
          </cell>
          <cell r="F25752" t="str">
            <v>Dotar de ambulancias fluviales y equipos de río a las comunidades rurales del Muncipio de Leguízamo – Putumayo.</v>
          </cell>
        </row>
        <row r="25753">
          <cell r="E25753">
            <v>1186573226749</v>
          </cell>
          <cell r="F25753" t="str">
            <v>Implementar 8 brigadas de salud anuales por los ríos Caquetá y Putumayo, para atender las comunidades rurales del Municipio de Leguízamo, Putumayo.</v>
          </cell>
        </row>
        <row r="25754">
          <cell r="E25754">
            <v>1186573226844</v>
          </cell>
          <cell r="F25754" t="str">
            <v xml:space="preserve">Fortalecer la espiritualidad y ritualidad, en las comunidades Indígenas del Municipio de Leguízamo - Putumayo	</v>
          </cell>
        </row>
        <row r="25755">
          <cell r="E25755">
            <v>1186573226859</v>
          </cell>
          <cell r="F25755" t="str">
            <v>Garantizar la atención preferencial de salud a las victimas del Conflicto Armado del Pueblo Murui Muina del Municipio de Leguízamo, Putumayo.</v>
          </cell>
        </row>
        <row r="25756">
          <cell r="E25756">
            <v>1186573226868</v>
          </cell>
          <cell r="F25756" t="str">
            <v>Analizar el estado de salud de las comunidades negras en el municipio de Puerto Leguizamo Putumayo, mediante una caracterización y construcción de una linea base para determinar condiciones de salubridad de las familias Afro</v>
          </cell>
        </row>
        <row r="25757">
          <cell r="E25757">
            <v>1186573227093</v>
          </cell>
          <cell r="F25757" t="str">
            <v>Propiciar escenarios de participación y concertación para la consolidación del Modelo de Salud Propio e Intercultural del Pueblo Murui Muina, del Municipio de Leguízamo - Putumayo.</v>
          </cell>
        </row>
        <row r="25758">
          <cell r="E25758">
            <v>1186573227109</v>
          </cell>
          <cell r="F25758" t="str">
            <v>Fortalecer los sabedores ancestrales de los Pueblos Indígenas y Afro del Municipio de Leguízamo Putumayo.</v>
          </cell>
        </row>
        <row r="25759">
          <cell r="E25759">
            <v>1186573227114</v>
          </cell>
          <cell r="F25759" t="str">
            <v>Implementar una escuela de formación permanente en medicina tradicional propia del Pueblo Murui Muina del Municipio de Leguízamo - Putumayo.</v>
          </cell>
        </row>
        <row r="25760">
          <cell r="E25760">
            <v>1186573227117</v>
          </cell>
          <cell r="F25760" t="str">
            <v xml:space="preserve">Dotar de equipos, elementos e insumos necesarios para mejorar la atención en salud de manera oportuna y de calidad en el Hospital María Angelina del Municipio de Leguizamo Putumayo.  </v>
          </cell>
        </row>
        <row r="25761">
          <cell r="E25761">
            <v>1186573227123</v>
          </cell>
          <cell r="F25761" t="str">
            <v>Monitorear y realizar trazabilidad de los metales pesados en la salud de los pobladores del Municipio de Leguízamo - Putumayo.</v>
          </cell>
        </row>
        <row r="25762">
          <cell r="E25762">
            <v>1186573227126</v>
          </cell>
          <cell r="F25762" t="str">
            <v>Formar y capacitar en salud occidental y ancestral a mujeres y jóvenes de los Pueblos Indígenas del  Municipio de Leguízamo - Putumayo.</v>
          </cell>
        </row>
        <row r="25763">
          <cell r="E25763">
            <v>1186573227127</v>
          </cell>
          <cell r="F25763" t="str">
            <v>Asignar personal asistencial, por parte del Hospital María Angelines en Puestos y Centros de salud de las comunidades rurales del Municipio de Leguízamo, Putumayo.</v>
          </cell>
        </row>
        <row r="25764">
          <cell r="E25764">
            <v>1186573227135</v>
          </cell>
          <cell r="F25764" t="str">
            <v>Garantizar la presencia del personal asistencial en los centros y puestos de salud de la zona rural del municipio de Leguizamo, departamento del Putumayo</v>
          </cell>
        </row>
        <row r="25765">
          <cell r="E25765">
            <v>1186573227138</v>
          </cell>
          <cell r="F25765" t="str">
            <v>Garantizar el aseguramiento en salud en la zona rural del municipio de Leguizamo, departamento del Putumayo</v>
          </cell>
        </row>
        <row r="25766">
          <cell r="E25766">
            <v>1186573227141</v>
          </cell>
          <cell r="F25766" t="str">
            <v xml:space="preserve">Implementar los programas de promoción y prevención con enfoque étnico (SISPI) para las comunidades indígenas y afro, en los centros de salud  y E.S.E Hospital María Angelines del Municipio de Leguizamo, Putumayo. </v>
          </cell>
        </row>
        <row r="25767">
          <cell r="E25767">
            <v>1186573227151</v>
          </cell>
          <cell r="F25767" t="str">
            <v>Apoyar logísticamente los encuentros de médicos tradicionales y espacios de transmisión de conocimientos, en las comunidades indígenas del Municipio de Puerto Leguízamo – Putumayo</v>
          </cell>
        </row>
        <row r="25768">
          <cell r="E25768">
            <v>1186573227162</v>
          </cell>
          <cell r="F25768" t="str">
            <v xml:space="preserve">Reconocer y contratar médicos tradicionales para laborar en entidades hospitalarias para la practica de la medicina tradicional de las comunidades indígenas de los Pueblos Koreguaje y Siona del Municipio de Leguizamo, Putumayo. </v>
          </cell>
        </row>
        <row r="25769">
          <cell r="E25769">
            <v>1186757186791</v>
          </cell>
          <cell r="F25769" t="str">
            <v>Construir jardines botánicos en el cabildo Sol de los Pastos Mojón San Miguel la Frontera del municipio de San Miguel Putumayo</v>
          </cell>
        </row>
        <row r="25770">
          <cell r="E25770">
            <v>1186757186809</v>
          </cell>
          <cell r="F25770" t="str">
            <v>Crear un fondo para la medicina tradicional indígena en el Resguardo Campo Alegre del Afilador en el municipio de San Miguel Putumayo</v>
          </cell>
        </row>
        <row r="25771">
          <cell r="E25771">
            <v>1186757186810</v>
          </cell>
          <cell r="F25771" t="str">
            <v>Capacitar a médicos tradicionales de comunidades afro del municipio de San Miguel Putumayo.</v>
          </cell>
        </row>
        <row r="25772">
          <cell r="E25772">
            <v>1186757186811</v>
          </cell>
          <cell r="F25772" t="str">
            <v>Construir la casa indígena con huerta medicinal en el Resguardo Yarinal  en el municipio de San Miguel Putumayo</v>
          </cell>
        </row>
        <row r="25773">
          <cell r="E25773">
            <v>1186757186812</v>
          </cell>
          <cell r="F25773" t="str">
            <v xml:space="preserve">Formular un proyecto para construcción de casa de sanación para la comunidad del cabildo San Fidel de Kimsayaco del Municipio de San Miguel Putumayo.                  </v>
          </cell>
        </row>
        <row r="25774">
          <cell r="E25774">
            <v>1186757186815</v>
          </cell>
          <cell r="F25774" t="str">
            <v>Construir la casa de salud indígena para la comunidad del cabildo Sol de los Pastos Mojón San Miguel la Frontera del municipio de San Miguel Putumayo.</v>
          </cell>
        </row>
        <row r="25775">
          <cell r="E25775">
            <v>1186757186824</v>
          </cell>
          <cell r="F25775" t="str">
            <v>Articular la medicina ancestral y occidental para la atención en salud en las comunidades indígenas del municipio de San Miguel Putumayo.</v>
          </cell>
        </row>
        <row r="25776">
          <cell r="E25776">
            <v>1186757186828</v>
          </cell>
          <cell r="F25776" t="str">
            <v>Dotar de 1 ambulancias fluvial y 1 terrestre, para los bomberos del municipio de San Miguel Putumayo.</v>
          </cell>
        </row>
        <row r="25777">
          <cell r="E25777">
            <v>1186757186847</v>
          </cell>
          <cell r="F25777" t="str">
            <v>Ampliar y mejorar el Hospital ESE Fronterizo la Dorada para la prestación del servicio a comunidades étnicas del municipio de San Miguel Putumayo</v>
          </cell>
        </row>
        <row r="25778">
          <cell r="E25778">
            <v>1186757186852</v>
          </cell>
          <cell r="F25778" t="str">
            <v>Apoyar la gestión para realizar un convenio entre la ESE Hospital la Dorada, la policía y ejército nacional para el transporte aéreo de pacientes desde las veredas más apartadas.</v>
          </cell>
        </row>
        <row r="25779">
          <cell r="E25779">
            <v>1186757186878</v>
          </cell>
          <cell r="F25779" t="str">
            <v>Construir, dotar y capacitar Unidades Básicas de Atención en la zona rural del municipio de San Miguel Putumayo.</v>
          </cell>
        </row>
        <row r="25780">
          <cell r="E25780">
            <v>1186757186887</v>
          </cell>
          <cell r="F25780" t="str">
            <v>Capacitar en salud básica a personal comunitario de las veredas para atención de la comunidad rural en primeros auxilios en el municipio de San Miguel.</v>
          </cell>
        </row>
        <row r="25781">
          <cell r="E25781">
            <v>1186757186910</v>
          </cell>
          <cell r="F25781" t="str">
            <v>Diseñar e implementar la estrategia de atencion primaria en salud para las comunidades afrodecendientes, indígenas y campesinas del municipio de San Miguel Putumayo.</v>
          </cell>
        </row>
        <row r="25782">
          <cell r="E25782">
            <v>1186757186918</v>
          </cell>
          <cell r="F25782" t="str">
            <v xml:space="preserve">Crear programas de capacitación, prevención y rehabilitación para personas con problemas de drogadicción y alcoholismo, en el municipio de San Miguel </v>
          </cell>
        </row>
        <row r="25783">
          <cell r="E25783">
            <v>1186757186919</v>
          </cell>
          <cell r="F25783" t="str">
            <v>Mejorar la calidad de los servicios prestados por el Hospital Fronterizo la Dorada a las comunidades del pueblo Awa en el municipio de San Miguel Putumayo.</v>
          </cell>
        </row>
        <row r="25784">
          <cell r="E25784">
            <v>1186757186978</v>
          </cell>
          <cell r="F25784" t="str">
            <v xml:space="preserve">Construir un Hogar de Paso para fortalecer el Programa de Maternidad Segura, en el municipio de San Miguel Putumayo. </v>
          </cell>
        </row>
        <row r="25785">
          <cell r="E25785">
            <v>1186757186986</v>
          </cell>
          <cell r="F25785" t="str">
            <v>Mejorar la infraestructura y  las condiciones del hospital de La Dorada para que pueda prestar los servicios en salud como hospital de segundo nivel.</v>
          </cell>
        </row>
        <row r="25786">
          <cell r="E25786">
            <v>1186757187006</v>
          </cell>
          <cell r="F25786" t="str">
            <v>Apoyar en la gestión para el mejoramiento del servicio de EPS e IPS en cuanto a la atención a pacientes, suministro de medicamentos y mejoramiento de cobertura.</v>
          </cell>
        </row>
        <row r="25787">
          <cell r="E25787">
            <v>1186757187080</v>
          </cell>
          <cell r="F25787" t="str">
            <v>Contratar mas  personal idóneo para garantizar el servicio de salud en la ESE Hospital Fronterizo la Dorada en el municipio de San Miguel Putumayo.</v>
          </cell>
        </row>
        <row r="25788">
          <cell r="E25788">
            <v>1186757187210</v>
          </cell>
          <cell r="F25788" t="str">
            <v>Dotar de equipos y tecnología al ESE Hospital Fronterizo la Dorada del municipio San Miguel del Putumayo.</v>
          </cell>
        </row>
        <row r="25789">
          <cell r="E25789">
            <v>1186757187271</v>
          </cell>
          <cell r="F25789" t="str">
            <v>Crear un programa para la atención integral para la población con Discapacidad en el municipio de San Miguel Putumayo.</v>
          </cell>
        </row>
        <row r="25790">
          <cell r="E25790">
            <v>1186757187360</v>
          </cell>
          <cell r="F25790" t="str">
            <v>Aplicar la estrategia Rehabilitación Basada en Comunidad - RBC para la población con discapacidad en el municipio de San Miguel Putumayo.</v>
          </cell>
        </row>
        <row r="25791">
          <cell r="E25791">
            <v>1186757187384</v>
          </cell>
          <cell r="F25791" t="str">
            <v>Implementar el servicio de telemedicina en la ESE Hospital Fronterizo la Dorada en el municipio San Miguel Putumayo</v>
          </cell>
        </row>
        <row r="25792">
          <cell r="E25792">
            <v>1186757187457</v>
          </cell>
          <cell r="F25792" t="str">
            <v xml:space="preserve">Establecer chagras con plantas medicinales para las familias del Resguardo Yarinal San Marcelino, el cabildo San Fidel de Kimsayaco y Cabildo Kamentsa Biya del municipio de San Miguel Putumayo.                         </v>
          </cell>
        </row>
        <row r="25793">
          <cell r="E25793">
            <v>1186757187587</v>
          </cell>
          <cell r="F25793" t="str">
            <v xml:space="preserve">Dotar de ambulancia fluvial y terrestre al Resguardo Campo Alegre del Afilador en el municipio de San Miguel Putumayo.                         </v>
          </cell>
        </row>
        <row r="25794">
          <cell r="E25794">
            <v>1186757187628</v>
          </cell>
          <cell r="F25794" t="str">
            <v>Construir cuatro (4) laboratorios para el procesamiento de plantas tradicionales en las Comunidades del Resguardo Yarinal San Marcelino, Cabildo Kamentsa Biya y Cabildos Awa Makna Unión La Dorada y Cabildo Monterrey en el municipio de San Miguel Putumayo</v>
          </cell>
        </row>
        <row r="25795">
          <cell r="E25795">
            <v>1186757187669</v>
          </cell>
          <cell r="F25795" t="str">
            <v>Construcción de la casa de sanación y albergue para los cabildos Irak Awa Cristalina II, Awa Makna Unión La Dorada, Cabildo Monterrey, Resguardo Campo Alegre del Afilador, Kamentsa  biya en el municipio de San Miguel Putumayo.</v>
          </cell>
        </row>
        <row r="25796">
          <cell r="E25796">
            <v>1186757187695</v>
          </cell>
          <cell r="F25796" t="str">
            <v xml:space="preserve">Formular un proyecto para construcción de casa de remedio AMBY WASI para la comunidad del cabildo San Fidel de Kimsayaco del Municipio de San Miguel Putumayo.                  </v>
          </cell>
        </row>
        <row r="25797">
          <cell r="E25797">
            <v>1186757187717</v>
          </cell>
          <cell r="F25797" t="str">
            <v xml:space="preserve">Gestionar apoyo financiero para realizar bonificaciones a médicos tradicionales, sobanderos y parteras del cabildo San Fidel de Kimsayaco, el pueblo Sol de los Pastos Mojón,Kamentsa Biya  del Municipio de San Miguel Putumayo.                    </v>
          </cell>
        </row>
        <row r="25798">
          <cell r="E25798">
            <v>1186757187728</v>
          </cell>
          <cell r="F25798" t="str">
            <v xml:space="preserve">Mejorar la infraestuctura de todos los puestos de salud de las veredas PDET para su normal funcionamiento y que la comunidad tenga acceso a una atención de primeros auxilios. </v>
          </cell>
        </row>
        <row r="25799">
          <cell r="E25799">
            <v>1186757187756</v>
          </cell>
          <cell r="F25799" t="str">
            <v>Gestionar convenios para realizar brigadas de salud permanentes, acompañadas con médicos tradicionales, en las comunidades de los pueblo indígenas presentes en el Municipio de San Miguel Putumayo</v>
          </cell>
        </row>
        <row r="25800">
          <cell r="E25800">
            <v>1186757188198</v>
          </cell>
          <cell r="F25800" t="str">
            <v>Dotar los puestos de salud de botiquín, materiales, insumos y medicamentos apropiados ubicados en municipio de San Miguel Putumayo.</v>
          </cell>
        </row>
        <row r="25801">
          <cell r="E25801">
            <v>1186757188209</v>
          </cell>
          <cell r="F25801" t="str">
            <v>Crear una EPS para los concejos comunitarios de las comunidades negras del departamento del putumayo.</v>
          </cell>
        </row>
        <row r="25802">
          <cell r="E25802">
            <v>1186757188225</v>
          </cell>
          <cell r="F25802" t="str">
            <v>Gestionar la Contratación de personal medico con enfoque diferencial para la atención de las comunidades negras de la subregión Putumayo</v>
          </cell>
        </row>
        <row r="25803">
          <cell r="E25803">
            <v>1186757188260</v>
          </cell>
          <cell r="F25803" t="str">
            <v>Mejorar la infraestructura de los puestos de salud para la atención adecuada a las de comunidades negras del municipio de San Miguel, Putumayo.</v>
          </cell>
        </row>
        <row r="25804">
          <cell r="E25804">
            <v>1186757188267</v>
          </cell>
          <cell r="F25804" t="str">
            <v>Construir tres puestos de salud en los cabildos Irak Awa Cristalina II y Cabildo Monterrey en el municipio de San Miguel Putumayo.</v>
          </cell>
        </row>
        <row r="25805">
          <cell r="E25805">
            <v>1186757188412</v>
          </cell>
          <cell r="F25805" t="str">
            <v>Construir el centro de Rehabilitación integral para personas con problemas de adicción y consumo de sustancias psicoactivas en el municipio de San Miguel Putumayo.</v>
          </cell>
        </row>
        <row r="25806">
          <cell r="E25806">
            <v>1186757189835</v>
          </cell>
          <cell r="F25806" t="str">
            <v xml:space="preserve">Construir y dotar un Centro de salud en el núcleo el Afilador del municipio de San Miguel Putumayo. </v>
          </cell>
        </row>
        <row r="25807">
          <cell r="E25807">
            <v>1186865212539</v>
          </cell>
          <cell r="F25807" t="str">
            <v xml:space="preserve">Fortalecer  el servicio de Salud mediante la contratación de médicos especializados, profesionales de enfermería y auxiliares de enfermería mediante la contratación directa del estado con la red publica de hospitales del Municipio del Valle del Guamúez. </v>
          </cell>
        </row>
        <row r="25808">
          <cell r="E25808">
            <v>1186865212601</v>
          </cell>
          <cell r="F25808" t="str">
            <v xml:space="preserve">Adquirir dos (2) unidades de salud móviles y siete (7) ambulación dotadas para el Municipio del Valle del Guamuez, departamento del Putumayo. </v>
          </cell>
        </row>
        <row r="25809">
          <cell r="E25809">
            <v>1186865212607</v>
          </cell>
          <cell r="F25809" t="str">
            <v>Ampliar y elevar el hospital sagrado corazón de Jesús  a Segundo nivel y que garantice la prestación de servicio de salud oportuno para las comunidades indígenas, campesinas y afrodescendientes en el Municipio del Valle del Guamuez</v>
          </cell>
        </row>
        <row r="25810">
          <cell r="E25810">
            <v>1186865212613</v>
          </cell>
          <cell r="F25810" t="str">
            <v xml:space="preserve">Dotar de equipos, dispositivos biomedicos y tecnológicos a la E.S.E Hospital Sagrado Corazón de jesus para la población en general del Municipio Del Valle del Guamuez, departamento del Putumayo. </v>
          </cell>
        </row>
        <row r="25811">
          <cell r="E25811">
            <v>1186865212634</v>
          </cell>
          <cell r="F25811" t="str">
            <v xml:space="preserve">Construir y dotar un hogar de paso para la atención de mujeres maternas y lactantes en situacion de Pre y post parto  de las  zonas rurales dispersas vulnerables en el Municipio Del Valle del Guamuez. </v>
          </cell>
        </row>
        <row r="25812">
          <cell r="E25812">
            <v>1186865212641</v>
          </cell>
          <cell r="F25812" t="str">
            <v>Construir, dotar y sostener la Casa de la Mujer para brindar atención integral en salud mental a las mujeres que han sido víctima de la violencia, en el municipio de Valle del Guamuez, departamento del Putumayo</v>
          </cell>
        </row>
        <row r="25813">
          <cell r="E25813">
            <v>1186865212797</v>
          </cell>
          <cell r="F25813" t="str">
            <v>Construcción de Casa Comunitaria de Sanación en Resguardo Santa Rosa, y una en el cabildo Nueva Isla en las comunidades indígenas en el municipio de Valle del Guamuez, departamento del Putumayo</v>
          </cell>
        </row>
        <row r="25814">
          <cell r="E25814">
            <v>1186865212804</v>
          </cell>
          <cell r="F25814" t="str">
            <v>Fortalecer la atención especial a las personas con enfermedades en etapa terminal, mediante la creación de una unidad de atención integral en el E.S.E Hospital Sagrado Corazon de Jesus en el Municipio del Valle del Guamuez.</v>
          </cell>
        </row>
        <row r="25815">
          <cell r="E25815">
            <v>1186865212816</v>
          </cell>
          <cell r="F25815" t="str">
            <v>Fortalecer, dotar y capacitar  a los equipos  Municipales de la unida de gestión del riesgo de desastres y organismo de socorro como primeros respondientes ante las emergencias en el  municipio Valle de Guamuez , Putumayo.</v>
          </cell>
        </row>
        <row r="25816">
          <cell r="E25816">
            <v>1186865212829</v>
          </cell>
          <cell r="F25816" t="str">
            <v xml:space="preserve">Gestionar normatividades que nos permitan convenios binacionales ( Colombia-Ecuador) en prestaciones de servicios de Salud para la comunidad del Municipio Del Valle del Guamuez, departamento del Putumayo. </v>
          </cell>
        </row>
        <row r="25817">
          <cell r="E25817">
            <v>1186865212835</v>
          </cell>
          <cell r="F25817" t="str">
            <v xml:space="preserve">Construir un centro de reablitacion para mujeres,hombres, jóvenes y adolescentes  para la atención y  prevención  del consumo de sustancias Psicoactivas en el casco urbano del Municipio del Valle del Guamuez, Putumayo. </v>
          </cell>
        </row>
        <row r="25818">
          <cell r="E25818">
            <v>1186865212859</v>
          </cell>
          <cell r="F25818" t="str">
            <v>Construir, dotar y garantizar el sostenimiento de las casas del discapacitado en el municipio Valle del Guamuez departamento del Putumayo.</v>
          </cell>
        </row>
        <row r="25819">
          <cell r="E25819">
            <v>1186865212877</v>
          </cell>
          <cell r="F25819" t="str">
            <v xml:space="preserve"> Derogar la ley 100, expedir una nueva ley que permita una mejor atención en salud </v>
          </cell>
        </row>
        <row r="25820">
          <cell r="E25820">
            <v>1186865212880</v>
          </cell>
          <cell r="F25820" t="str">
            <v>Fortalecer, adecuar y mejorar la chagra medicinal  en el Resguardo Santa Rosa y en el cabildo Nueva Isla del pueblo Cofán, que beneficiara a la 60 familias, municipio de Valle del Guamuez, departamento del Putumayo</v>
          </cell>
        </row>
        <row r="25821">
          <cell r="E25821">
            <v>1186865212898</v>
          </cell>
          <cell r="F25821" t="str">
            <v xml:space="preserve"> Construir el Coso municipal para la protección  de animales callejeros en el municipio Valle del Guamuez Departamento del Putumayo.</v>
          </cell>
        </row>
        <row r="25822">
          <cell r="E25822">
            <v>1186865212901</v>
          </cell>
          <cell r="F25822" t="str">
            <v>Mejorar la infraestructura de los puestos de salud para la atención adecuada a  las de comunidades negras del municipio de Valle del Guamuez - Departamento del Putumayo.</v>
          </cell>
        </row>
        <row r="25823">
          <cell r="E25823">
            <v>1186865212906</v>
          </cell>
          <cell r="F25823" t="str">
            <v>Construcción de casa de sanación y armonización en las comunidades Nasa de tierra linda y palestina en el municipio Valle del Guamuéz</v>
          </cell>
        </row>
        <row r="25824">
          <cell r="E25824">
            <v>1186865212909</v>
          </cell>
          <cell r="F25824" t="str">
            <v>Mejorar la atención medica mediante un programa especial para la población rural y apoyar a los médicos tradicionales para que presten sus servicios en salud con medicina alternativa</v>
          </cell>
        </row>
        <row r="25825">
          <cell r="E25825">
            <v>1186865212914</v>
          </cell>
          <cell r="F25825" t="str">
            <v>Remodelar el hospital en conjunto con las tres (3) sedes  para la atención de la población en el municipio Valle del Guamuez.</v>
          </cell>
        </row>
        <row r="25826">
          <cell r="E25826">
            <v>1186865212917</v>
          </cell>
          <cell r="F25826" t="str">
            <v>Construir centros de salud intercultural integral en los cabildos indígenas AWÁ TATCHAN, AWÁ IM, ALTO COMBOY del Guamuéz Departamento del Putumayo.</v>
          </cell>
        </row>
        <row r="25827">
          <cell r="E25827">
            <v>1186865212953</v>
          </cell>
          <cell r="F25827" t="str">
            <v xml:space="preserve">Dotar de equipos para el transporte fluvial de pacientes provenientes de territorios de comunidades negras del Municipio del Valle del Guamuez.  </v>
          </cell>
        </row>
        <row r="25828">
          <cell r="E25828">
            <v>1186865212968</v>
          </cell>
          <cell r="F25828" t="str">
            <v>Construir y dotar dos casas de sanación que beneficia para el  resguardo Argelia y el Cabildo Palmeras, Municipio del Valle del Guamuez Departamento del Putumayo.</v>
          </cell>
        </row>
        <row r="25829">
          <cell r="E25829">
            <v>1186865212993</v>
          </cell>
          <cell r="F25829" t="str">
            <v xml:space="preserve">Contratar personal idóneo (enfoque diferencial) para la prestación del servicio de salud en asentamiento humanos nucleados y Consejos Comunitarios de las comunidades negras del Municipio del valle del Guamuez del departamento del Putumayo.  </v>
          </cell>
        </row>
        <row r="25830">
          <cell r="E25830">
            <v>1186865213001</v>
          </cell>
          <cell r="F25830" t="str">
            <v>Implementar Chagras medicinales. para el fortalecimiento de los curanderos ancestrales en los cabildos indígenas ALTO COMBOY y AWÁ IM y AWÁ TATCHAN, en el municipio valle del Guamuéz Departamento del Putumayo.</v>
          </cell>
        </row>
        <row r="25831">
          <cell r="E25831">
            <v>1186865213003</v>
          </cell>
          <cell r="F25831" t="str">
            <v xml:space="preserve">Gestionar una  Entidad Prestadora de Servicio de Salud - EPS que beneficie a los habitantes de los Consejos Comunitarios de las comunidades negras de la región del Departamento del Putumayo. </v>
          </cell>
        </row>
        <row r="25832">
          <cell r="E25832">
            <v>1186865213006</v>
          </cell>
          <cell r="F25832" t="str">
            <v>Proyecto de investigación de las plantas medicinales propias del pueblo Awá para que sean patentadas al nombre del pueblo indígena Awá con enfoque al cabildo indígena ALTO COMBOY, AWÁ IM y AWÁ TATCHAN</v>
          </cell>
        </row>
        <row r="25833">
          <cell r="E25833">
            <v>1186865213014</v>
          </cell>
          <cell r="F25833" t="str">
            <v xml:space="preserve">Implementación de un programa de capacitaciones con enfoque diferencial en promoción y prevención de la salud en el cabildo indígena AWÁ IM, ALTO COMBOY, AWÁ TATCHAN.  </v>
          </cell>
        </row>
        <row r="25834">
          <cell r="E25834">
            <v>1186865213016</v>
          </cell>
          <cell r="F25834" t="str">
            <v>Gestionar jornadas integrales extramurales de salud en promoción y prevención de enfermedades para las comunidades negras del municipio de Valle del Guamuez, Departamento del Putumayo.</v>
          </cell>
        </row>
        <row r="25835">
          <cell r="E25835">
            <v>1186865213020</v>
          </cell>
          <cell r="F25835" t="str">
            <v>Construir un  centro de laboratorio de investigación, para transformación de las plantas medicinales en los cabildos indígenas AWÁ TATCHAN, AWÁ IM, ALTO COMBOY</v>
          </cell>
        </row>
        <row r="25836">
          <cell r="E25836">
            <v>1186865213027</v>
          </cell>
          <cell r="F25836" t="str">
            <v>Implementar y fortalecer la medicina tradicional desarrollada por medicos y medicas de comunidades negras del municipio de Valle del Guamuez Departamento del Putumayo.</v>
          </cell>
        </row>
        <row r="25837">
          <cell r="E25837">
            <v>1186865213031</v>
          </cell>
          <cell r="F25837" t="str">
            <v>Dotar puestos de salud para la atención adecuada a  las de comunidades negras del municipio de Valle del Guamuez  - Departamento del Putumayo.</v>
          </cell>
        </row>
        <row r="25838">
          <cell r="E25838">
            <v>1186865213032</v>
          </cell>
          <cell r="F25838" t="str">
            <v>Comprar semillas a las personas que conocen de plantas medicinales a beneficio de la comunidad del cabildo las Palmeras</v>
          </cell>
        </row>
        <row r="25839">
          <cell r="E25839">
            <v>1186865213039</v>
          </cell>
          <cell r="F25839" t="str">
            <v>Mejorar  la infraestructura y dotar de equipos especializados los puestos de salud ubicados en las inspecciones del  Tigre y el Placer, en el municipio de Valle del Guamuez, departamento del Putumayo</v>
          </cell>
        </row>
        <row r="25840">
          <cell r="E25840">
            <v>1186865213090</v>
          </cell>
          <cell r="F25840" t="str">
            <v>Implementar  incentivos económicos y dotación, para médicos tradicionales, partera, sobanderos y secretistas en el cabildo Palmeras y el Resguardo Argelia</v>
          </cell>
        </row>
        <row r="25841">
          <cell r="E25841">
            <v>1186865213121</v>
          </cell>
          <cell r="F25841" t="str">
            <v xml:space="preserve">Construir la casa de pensamiento para el fomento de la sabiduría ancestral en los cabildos indígenas AWÁ TATCHAN, AWÁ IM, ALTO COMBOY del pueblo Awá del municipio de Valle del Guamuéz Departamento del Putumayo.  </v>
          </cell>
        </row>
        <row r="25842">
          <cell r="E25842">
            <v>1186865213155</v>
          </cell>
          <cell r="F25842" t="str">
            <v xml:space="preserve">Construir dos (2) centros de procesamiento de plantas medicinales para el pueblo Nasa en el municipio Valle del Guamuez, departamento del Putumayo. </v>
          </cell>
        </row>
        <row r="25843">
          <cell r="E25843">
            <v>1186865213169</v>
          </cell>
          <cell r="F25843" t="str">
            <v>Fortalecer el sistema indígena de salud propio intercultural SISPI del Municipio Del Valle del Guamuez, Putumayo</v>
          </cell>
        </row>
        <row r="25844">
          <cell r="E25844">
            <v>1186865213180</v>
          </cell>
          <cell r="F25844" t="str">
            <v>Construir un centro de rehabilitación para la población en prevención de sustancias psicoactivas el el municipio Valle del Guamuez - Putumayo.</v>
          </cell>
        </row>
        <row r="25845">
          <cell r="E25845">
            <v>1186865213206</v>
          </cell>
          <cell r="F25845" t="str">
            <v xml:space="preserve">Adquirir dos (2) vehículos para las expediciones botánicas de las comunidades Tierra linda y Nueva Palestina del Pueblo Nasa como fortalecimiento a las tradiciones de la medicina ancestral. </v>
          </cell>
        </row>
        <row r="25846">
          <cell r="E25846">
            <v>1186865213589</v>
          </cell>
          <cell r="F25846" t="str">
            <v>Fortalecer la medicina tradicional de las comunidades del resguardo Argelia y Cabildo Palmeras  Municipio del Valle del Guamuez Departamento del Putumayo.</v>
          </cell>
        </row>
        <row r="25847">
          <cell r="E25847">
            <v>1186865213594</v>
          </cell>
          <cell r="F25847" t="str">
            <v>Formular e implementar un programa para la integración de la medicina propia y occidental en las comunidades indígenas de Santa Rosa del Guamuez y Nueva Isla en el municipio de Valle del Guamuez, departamento del Putumayo</v>
          </cell>
        </row>
        <row r="25848">
          <cell r="E25848">
            <v>1186865214871</v>
          </cell>
          <cell r="F25848" t="str">
            <v>construir dos casas de sanación y armonizacion en las comunidades Nasa de los cabildos Tierra Linda Y Nueva Palestina en el municipio Valle del Guamuez</v>
          </cell>
        </row>
        <row r="25849">
          <cell r="E25849">
            <v>1186865215191</v>
          </cell>
          <cell r="F25849" t="str">
            <v>Apoyo para el fortalecimiento de los Intercambios de saberes, conocimiento y experiencias entre los diferentes sabedores del pueblo Nasa en el municipio Valle del Guamuez.</v>
          </cell>
        </row>
        <row r="25850">
          <cell r="E25850">
            <v>1186865215207</v>
          </cell>
          <cell r="F25850" t="str">
            <v>Apoyo para el fortalecimiento de los rituales  de mayores de la comunidad Nasa en el municpio Valle del Guamuez.</v>
          </cell>
        </row>
        <row r="25851">
          <cell r="E25851">
            <v>1186865215330</v>
          </cell>
          <cell r="F25851" t="str">
            <v xml:space="preserve">Reactivar y dotar los Puestos y centros de Salud con personal especializado que se encuentran en el Municipio Del Valle del Guamuez, departamento del Putumayo. </v>
          </cell>
        </row>
        <row r="25852">
          <cell r="E25852">
            <v>1186865215358</v>
          </cell>
          <cell r="F25852" t="str">
            <v xml:space="preserve">Implementar programas de Telemedicina en los Puestos de Salud del Municipio Del Valle del Guamuez, Putumayo. </v>
          </cell>
        </row>
        <row r="25853">
          <cell r="E25853">
            <v>1186865215429</v>
          </cell>
          <cell r="F25853" t="str">
            <v>Fortalecer la cultura de la medicina tradicional mediante el establecimiento de una huerta medicinal en el Resguardo Nuevo Horizonte Municipio del Valle del Guamuez Putumayo.</v>
          </cell>
        </row>
        <row r="25854">
          <cell r="E25854">
            <v>1186865215454</v>
          </cell>
          <cell r="F25854" t="str">
            <v>Implementar un programa de incentivos para que los médicos tradicionales,  y demás sabedores, impartan el conocimiento a la comunidad del resguardo Nuevo Horizonte del municipio de Valle del Guamuez - Putumayo.</v>
          </cell>
        </row>
        <row r="25855">
          <cell r="E25855">
            <v>1186865215473</v>
          </cell>
          <cell r="F25855" t="str">
            <v>Construir Casa Medicinal en el Resguardo Nuevo Horizonte del Pueblo Pastos municipio de Valle del Guamuez - Putumayo.</v>
          </cell>
        </row>
        <row r="25856">
          <cell r="E25856">
            <v>1186865215619</v>
          </cell>
          <cell r="F25856" t="str">
            <v>Construir y dotar con un sistema de captación  un pozo que garantice el suministro de agua para garantizar la prestación del servicio de salud en el E.S.E Hospital Sagrado Corazón de Jesús que beneficiar a la población rural y urbana del Municipio Del Valle del Guamuez, departamento del Putumayo.</v>
          </cell>
        </row>
        <row r="25857">
          <cell r="E25857">
            <v>1186865215641</v>
          </cell>
          <cell r="F25857" t="str">
            <v xml:space="preserve">Dotar de cuatro (4) plantas potabilizadora de agua al E.S.E Hospital Sagrado Corazon de Jesus y sus sedes para la prestación de servicios de salud. </v>
          </cell>
        </row>
        <row r="25858">
          <cell r="E25858">
            <v>1186865215645</v>
          </cell>
          <cell r="F25858" t="str">
            <v>Adecuar puesto de salud de vereda Maravelez, Palmeras, Villa Hermosa e inspecciones El Tigre y El Placer municipio del Valle del  Guamuez</v>
          </cell>
        </row>
        <row r="25859">
          <cell r="E25859">
            <v>1186865215680</v>
          </cell>
          <cell r="F25859" t="str">
            <v>Consolidar la terminación de construcción del SISPI sistema indígena salud propia ínter cultural del pueblo Awá con enfoque de los cabildos indígenas AWÁ IM,  AWÁ TATCHAN, ALTO COMBOY</v>
          </cell>
        </row>
        <row r="25860">
          <cell r="E25860">
            <v>1186865215684</v>
          </cell>
          <cell r="F25860" t="str">
            <v>Fortalecer las Huertas Medicinales que beneficie a 117 familias del Cabildo Telar Luz del Amanecer municipio del Valle del Guamuez Departamento del Putumayo.</v>
          </cell>
        </row>
        <row r="25861">
          <cell r="E25861">
            <v>1186865215719</v>
          </cell>
          <cell r="F25861" t="str">
            <v xml:space="preserve">Dotar el “externado con discapacidad” para niños, niñas y adolecentes con discapacidad en el Municipio del Valle del Guamuez, departamento del Putumayo. </v>
          </cell>
        </row>
        <row r="25862">
          <cell r="E25862">
            <v>1186865216725</v>
          </cell>
          <cell r="F25862" t="str">
            <v>Fortalecimiento de la medicina tradicional mediante la implementación de chagras medicinales y realización de mingas de conocimiento tradicional, que beneficiara a 137 familias</v>
          </cell>
        </row>
        <row r="25863">
          <cell r="E25863">
            <v>1186865216773</v>
          </cell>
          <cell r="F25863" t="str">
            <v xml:space="preserve">Mejorar y dotar un centro de rehabilitación para las personas con discapacidad en los centros poblados de la Hormiga y la inspección el Placer en Valle del Guamuéz Departamento del Putumayo. </v>
          </cell>
        </row>
        <row r="25864">
          <cell r="E25864">
            <v>1186885223046</v>
          </cell>
          <cell r="F25864" t="str">
            <v>Dotar los Centros de salud del Corregimiento la Castellana y Puerto Umbría, del municipio de Villagarzon Putumayo.</v>
          </cell>
        </row>
        <row r="25865">
          <cell r="E25865">
            <v>1186885223106</v>
          </cell>
          <cell r="F25865" t="str">
            <v>Construir y dotar puestos de salud con enfoque diferencial étnico, en el municipio de Villagarzón Putumayo.</v>
          </cell>
        </row>
        <row r="25866">
          <cell r="E25866">
            <v>1186885223313</v>
          </cell>
          <cell r="F25866" t="str">
            <v>Ampliar la infraestructura de la ESE Hospital San Grabriel Arcángel del municipio de Villagarzón Putumayo.</v>
          </cell>
        </row>
        <row r="25867">
          <cell r="E25867">
            <v>1186885223367</v>
          </cell>
          <cell r="F25867" t="str">
            <v>Dotar con equipos e insumos al Hospital SAN GABRIEL ARCÁNGEL del municipio de Villagarzón Putumayo.</v>
          </cell>
        </row>
        <row r="25868">
          <cell r="E25868">
            <v>1186885223539</v>
          </cell>
          <cell r="F25868" t="str">
            <v>Establecer chagras y huertas medicinales en las comunidades étnicas del municipio de Villagarzón Putumayo.</v>
          </cell>
        </row>
        <row r="25869">
          <cell r="E25869">
            <v>1186885223588</v>
          </cell>
          <cell r="F25869" t="str">
            <v>Construir y dotar espacios espirituales o casas de sanación para los pueblos indígenas del municipio de Villagarzón -Putumayo</v>
          </cell>
        </row>
        <row r="25870">
          <cell r="E25870">
            <v>1186885223625</v>
          </cell>
          <cell r="F25870" t="str">
            <v>Dotar  y operar   2 ambulancias básicas  a los centros de salud  de puerto umbría y la castellana, para la atención oportuna   en el  municipio  de villagarzón Putumayo.</v>
          </cell>
        </row>
        <row r="25871">
          <cell r="E25871">
            <v>1186885223670</v>
          </cell>
          <cell r="F25871" t="str">
            <v>Construir  y dotar un Hospital de segundo  Nivel en el  Municipio  de Villagarzón  departamento del Putumayo</v>
          </cell>
        </row>
        <row r="25872">
          <cell r="E25872">
            <v>1186885223677</v>
          </cell>
          <cell r="F25872" t="str">
            <v>Establecer Mecanismos comunitarios para el control y vigilancia del servicio de salud en la zona rural del municipio de Villagarzón Putumayo</v>
          </cell>
        </row>
        <row r="25873">
          <cell r="E25873">
            <v>1186885223698</v>
          </cell>
          <cell r="F25873" t="str">
            <v>Operativizar las estrategias de prevención y atención de Malaria en la zona rural del municipio de Villagarzón</v>
          </cell>
        </row>
        <row r="25874">
          <cell r="E25874">
            <v>1186885223703</v>
          </cell>
          <cell r="F25874" t="str">
            <v>Derogar la Ley 100, para terminar con las EPS, para garantizar una atención de calidad a la población Colombiana.</v>
          </cell>
        </row>
        <row r="25875">
          <cell r="E25875">
            <v>1186885223716</v>
          </cell>
          <cell r="F25875" t="str">
            <v xml:space="preserve">Prestar la atención integral a familias víctimas del conflicto armado y violencia intrafamiliar en el municipio de Villagarzón Putumayo. </v>
          </cell>
        </row>
        <row r="25876">
          <cell r="E25876">
            <v>1186885223749</v>
          </cell>
          <cell r="F25876" t="str">
            <v>Capacitar en primeros auxilios y dotar de  botiquín  a las familias rurales, para atender emergencia primarias en el municipio de Villagarzón Putumayo.</v>
          </cell>
        </row>
        <row r="25877">
          <cell r="E25877">
            <v>1186885223808</v>
          </cell>
          <cell r="F25877" t="str">
            <v xml:space="preserve">Construir  dotar y operar el centro de Rehabilitación integral para personas con problemas de adicción y consumo de sustancias psicoactivas en el municipio de Villagarzón Putumayo. </v>
          </cell>
        </row>
        <row r="25878">
          <cell r="E25878">
            <v>1186885223829</v>
          </cell>
          <cell r="F25878" t="str">
            <v>Construir, dotar, habilitar y operar una IPS indígena, que preste los servicios en salud con enfoque intercultural para los seis pueblo indígenas del municipio de Villagarzón Putumayo.</v>
          </cell>
        </row>
        <row r="25879">
          <cell r="E25879">
            <v>1186885223933</v>
          </cell>
          <cell r="F25879" t="str">
            <v>Fortalecer, estimular a los seguidores y aprendices de la medicina tradicional ancestral de las comunidades  étnicas   en el municipio de Villagarzón, Putumayo</v>
          </cell>
        </row>
        <row r="25880">
          <cell r="E25880">
            <v>1186885223997</v>
          </cell>
          <cell r="F25880" t="str">
            <v xml:space="preserve">Construir y dotar un centro de investigación para el procesamiento de las plantas medicinales ancestrales  de las comunidades  afrodescendientes y seis Pueblos Indígenas en el municipio   de Villa Garzón departamento del putumayo. </v>
          </cell>
        </row>
        <row r="25881">
          <cell r="E25881">
            <v>1186885224020</v>
          </cell>
          <cell r="F25881" t="str">
            <v>Realizar una caracterización en salud para las comunidades afrodecendientes e indígenas del municipio de Villagarzón, departamento de Putumayo.</v>
          </cell>
        </row>
        <row r="25882">
          <cell r="E25882">
            <v>1186885224085</v>
          </cell>
          <cell r="F25882" t="str">
            <v>Implementar Brigadas extramurales de salud medico especializadas bimensuales en la zona rural del municipio de Villagarzón Putumayo, con atención intercultural en el marco del SISPI</v>
          </cell>
        </row>
        <row r="25883">
          <cell r="E25883">
            <v>1186885224115</v>
          </cell>
          <cell r="F25883" t="str">
            <v>Remodelar, dotar, habilitar y operar los puestos de salud en el municipio de Villagarzón Putumayo</v>
          </cell>
        </row>
        <row r="25884">
          <cell r="E25884">
            <v>1186885224172</v>
          </cell>
          <cell r="F25884" t="str">
            <v>Implementar estrategias de atencion integral de Salud en el sector rural del municipio de Villagarzón Putumayo</v>
          </cell>
        </row>
        <row r="25885">
          <cell r="E25885">
            <v>1186885224195</v>
          </cell>
          <cell r="F25885" t="str">
            <v>crear una eps para el fortalecimiento de la salud de las comunidades Afro descendientes el municipio del villa Garzon.</v>
          </cell>
        </row>
        <row r="25886">
          <cell r="E25886">
            <v>1186885224216</v>
          </cell>
          <cell r="F25886" t="str">
            <v>Implementar el servicio de tele medicina en el Hospital San Gabriel arcangel en el municipio  de Villa Garzon.</v>
          </cell>
        </row>
        <row r="25887">
          <cell r="E25887">
            <v>1186885225639</v>
          </cell>
          <cell r="F25887" t="str">
            <v>Construir, dotar y operar una Casa Materno Infantil en el municipio de Villagarzón Departamento del Putumayo.</v>
          </cell>
        </row>
        <row r="25888">
          <cell r="E25888">
            <v>1186885225801</v>
          </cell>
          <cell r="F25888" t="str">
            <v xml:space="preserve">Implementar estrategias de fortalecimiento y atención Psicosocial integral a mujeres gestantes y lactantes de la zona rural del municipio de Villagarzón-Putumayo </v>
          </cell>
        </row>
        <row r="25889">
          <cell r="E25889">
            <v>1186885225828</v>
          </cell>
          <cell r="F25889" t="str">
            <v>Implementar el Sistema Indígena de Salud Propia e Intercultural (SISPI), contemplando Un Modelo de Salud Propia, incluyendo el Proyecto de Salud Indígena PSI por cada Pueblo Indígena en el municipio de Villagarzon Putumayo</v>
          </cell>
        </row>
        <row r="25890">
          <cell r="E25890">
            <v>1186885226335</v>
          </cell>
          <cell r="F25890" t="str">
            <v>Crear, dotar y operativizar el Banco de Proyectos para el sector salud en el municipio de Villagarzón Putumayo</v>
          </cell>
        </row>
        <row r="25891">
          <cell r="E25891">
            <v>1186885226539</v>
          </cell>
          <cell r="F25891" t="str">
            <v>Construir el Centro de Rehabilitación para personas con problemas de adicción y consumo de sustancias psicoactivas y atención a personas en situación de discapacidad, en el municipio de Villagarzon, departamento de Putumayo</v>
          </cell>
        </row>
        <row r="25892">
          <cell r="E25892">
            <v>1186001196325</v>
          </cell>
          <cell r="F25892" t="str">
            <v>Brindar a la población rural capacitación en lenguas extranjeras, como mecanismo de mejorar la atención a los turistas que visitan la región del municipio de Mocoa, Putumayo.</v>
          </cell>
        </row>
        <row r="25893">
          <cell r="E25893">
            <v>1186001196349</v>
          </cell>
          <cell r="F25893" t="str">
            <v>Implementar programas de capacitación en defensa de los recursos naturales, para la comunidad rural del municipio de Mocoa, Putumayo.</v>
          </cell>
        </row>
        <row r="25894">
          <cell r="E25894">
            <v>1186001196381</v>
          </cell>
          <cell r="F25894" t="str">
            <v xml:space="preserve">Dotar de bibliotecas con área de informática en las escuelas rurales del municipio de Mocoa, Putumayo. </v>
          </cell>
        </row>
        <row r="25895">
          <cell r="E25895">
            <v>1186001196693</v>
          </cell>
          <cell r="F25895" t="str">
            <v xml:space="preserve">Ofrecer programas de capacitación a la mujer rural del municipio de Mocoa Putumayo en áreas pertinentes con la región. </v>
          </cell>
        </row>
        <row r="25896">
          <cell r="E25896">
            <v>1186001196700</v>
          </cell>
          <cell r="F25896" t="str">
            <v xml:space="preserve">Dotar de mobiliario a la escuela de la vereda Rumiyaco, municipio de Mocoa Putumayo. </v>
          </cell>
        </row>
        <row r="25897">
          <cell r="E25897">
            <v>1186001196959</v>
          </cell>
          <cell r="F25897" t="str">
            <v xml:space="preserve">Dotar las aulas de informática de las escuelas rurales de Risaralda de la Pasera, La Palmeras de Puerto Limón, San Pedro Guadalupe, Villa Gloria de Toroyaco I, Mesón de Uchupayaco,Poblado pto. Limón. </v>
          </cell>
        </row>
        <row r="25898">
          <cell r="E25898">
            <v>1186001196969</v>
          </cell>
          <cell r="F25898" t="str">
            <v>Institucionalizar la Feria Cultural educativa, que promocione las expresiones culturales de las comunidades del municipio de Mocoa Putumayo.</v>
          </cell>
        </row>
        <row r="25899">
          <cell r="E25899">
            <v>1186001196976</v>
          </cell>
          <cell r="F25899" t="str">
            <v>Implementar talleres en educación ambiental en las comunidades del Pueblo Pastos del Municipio de Mocoa, Putumayo.</v>
          </cell>
        </row>
        <row r="25900">
          <cell r="E25900">
            <v>1186001196977</v>
          </cell>
          <cell r="F25900" t="str">
            <v xml:space="preserve">Implementar programas y/o convenios educativos con instituciones educación superior para la formación de los profesionales y de las familias de los resguardo Yuguillo, Condagua y San Joaquín, Cabildo Osococha del pueblo inga, municipio de Mocoa, departamento del Putumayo. </v>
          </cell>
        </row>
        <row r="25901">
          <cell r="E25901">
            <v>1186001196997</v>
          </cell>
          <cell r="F25901" t="str">
            <v>Dotar restaurantes de las escuelas de Risaralda de la Pasera, Las Palmeras de Puerto Limón, San Pedro de Guadalupe, Villa Gloria de Toroyaco I, Mesosn de Uchupayaco, poblado de Puerto Limón, municipio de Mocoa, Putumayo.</v>
          </cell>
        </row>
        <row r="25902">
          <cell r="E25902">
            <v>1186001197004</v>
          </cell>
          <cell r="F25902" t="str">
            <v>Implementar programas de Apoyo Psicosocial para estudiantes de los establecimientos rurales del municipio de Mocoa Putumayo,.</v>
          </cell>
        </row>
        <row r="25903">
          <cell r="E25903">
            <v>1186001197013</v>
          </cell>
          <cell r="F25903" t="str">
            <v xml:space="preserve">Formar en defensa de los recursos naturales a la comunidad del resguardo Yanacona Villa Maria de Anamú de Mocoa Putumayo. </v>
          </cell>
        </row>
        <row r="25904">
          <cell r="E25904">
            <v>1186001197014</v>
          </cell>
          <cell r="F25904" t="str">
            <v>Adquirir 10 cupos para educación superior  y subsidios de sostenimiento para la comunidad Siona  Jai Ziaya Bain del municipio de Mocoa, Putumayo.</v>
          </cell>
        </row>
        <row r="25905">
          <cell r="E25905">
            <v>1186001197022</v>
          </cell>
          <cell r="F25905" t="str">
            <v>Nombrar profesores en las escuelas rurales del municipio de Mocoa, Putumayo.</v>
          </cell>
        </row>
        <row r="25906">
          <cell r="E25906">
            <v>1186001197034</v>
          </cell>
          <cell r="F25906" t="str">
            <v xml:space="preserve">Construir infraestructura deportiva en las escuelas rurales del municipio de Mocoa, Putumayo. </v>
          </cell>
        </row>
        <row r="25907">
          <cell r="E25907">
            <v>1186001197041</v>
          </cell>
          <cell r="F25907" t="str">
            <v>Construir parques infantiles escolares en la vereda el Pepino y Rumiyaco, el municipio de Mocoa, Putumayo</v>
          </cell>
        </row>
        <row r="25908">
          <cell r="E25908">
            <v>1186001197118</v>
          </cell>
          <cell r="F25908" t="str">
            <v>Dotar de implementos e inmobiliario para la escuela que se construirá resguardo inga San José Descanse, municipio de Mocoa, departamento del Putumayo</v>
          </cell>
        </row>
        <row r="25909">
          <cell r="E25909">
            <v>1186001197131</v>
          </cell>
          <cell r="F25909" t="str">
            <v>Construir una cancha sintética en el Cabildo Inga Tigre Playa de Mocoa, Putumayo.</v>
          </cell>
        </row>
        <row r="25910">
          <cell r="E25910">
            <v>1186001197132</v>
          </cell>
          <cell r="F25910" t="str">
            <v>Construir un polideportivo para el buen manejo del tiempo libre en el cabildo Siona Jai Ziaya Bain del municipio de Mocoa, Putumayo.</v>
          </cell>
        </row>
        <row r="25911">
          <cell r="E25911">
            <v>1186001197133</v>
          </cell>
          <cell r="F25911" t="str">
            <v>Construir un restaurante escolar en el cabildo Siona Jai Ziaya Bain del municipio de Mocoa, Putumayo.</v>
          </cell>
        </row>
        <row r="25912">
          <cell r="E25912">
            <v>1186001197135</v>
          </cell>
          <cell r="F25912" t="str">
            <v xml:space="preserve">Ampliar cupos especiales para la educación superior a integrantes de la comunidad del Cabildo Yanacona Yachai Wasi de Mocoa Putumayo. </v>
          </cell>
        </row>
        <row r="25913">
          <cell r="E25913">
            <v>1186001197136</v>
          </cell>
          <cell r="F25913" t="str">
            <v>Construir un coliseo cubierto en las siguientes comunidades indígenas para fomentar una sana diversión en favor de las comunidades indígenas Yunguillo, Condagua, San José, San Antonio del pueblo inga de Mocoa Putumayo.</v>
          </cell>
        </row>
        <row r="25914">
          <cell r="E25914">
            <v>1186001197137</v>
          </cell>
          <cell r="F25914" t="str">
            <v>Implementar técnicas de formación en informática a la comunidad del resguardo Yanacona Villa Maria de Anamú de Mocoa Puutmayo.</v>
          </cell>
        </row>
        <row r="25915">
          <cell r="E25915">
            <v>1186001197139</v>
          </cell>
          <cell r="F25915" t="str">
            <v>Construir y dotar espacios de integración y deporte para la comunidad del cabildo Camentsa de Mocoa Putumayo.</v>
          </cell>
        </row>
        <row r="25916">
          <cell r="E25916">
            <v>1186001197140</v>
          </cell>
          <cell r="F25916" t="str">
            <v>Construir parques infantiles para el buen manejo del tiempo libre de los niños, niñas y jóvenes en el territorio de San Joaquin  y Condagua del municipio de Mocoa Putumayo.</v>
          </cell>
        </row>
        <row r="25917">
          <cell r="E25917">
            <v>1186001197142</v>
          </cell>
          <cell r="F25917" t="str">
            <v xml:space="preserve">Construir un polideportivo en el resguardo Yanacona Villa María de Anamú de Mocoa Putumayo. </v>
          </cell>
        </row>
        <row r="25918">
          <cell r="E25918">
            <v>1186001197150</v>
          </cell>
          <cell r="F25918" t="str">
            <v>Dotar el restaurante escolar en el cabildo Siona de Mocoa, Putumayo.</v>
          </cell>
        </row>
        <row r="25919">
          <cell r="E25919">
            <v>1186001197259</v>
          </cell>
          <cell r="F25919" t="str">
            <v>Mejorar la infraestructura de los restaurantes escolares de las escuelas rurales del municipio de Mocoa, Putumayo.</v>
          </cell>
        </row>
        <row r="25920">
          <cell r="E25920">
            <v>1186001197282</v>
          </cell>
          <cell r="F25920" t="str">
            <v xml:space="preserve">Apoyar programas para las celebraciones que exaltan la identidad cultural de la comunidad rural del municipio de Mocoa, Putumayo.  </v>
          </cell>
        </row>
        <row r="25921">
          <cell r="E25921">
            <v>1186001197305</v>
          </cell>
          <cell r="F25921" t="str">
            <v xml:space="preserve">Implementar un programa de alfabetización y formación en la zona rural del municipio de Mocoa, Putumayo. </v>
          </cell>
        </row>
        <row r="25922">
          <cell r="E25922">
            <v>1186001197350</v>
          </cell>
          <cell r="F25922" t="str">
            <v xml:space="preserve">Construir una universidad cooperativa con enfoque agropecuario articulada a las I.E.R,  del municipio de Mocoa, Putumayo. </v>
          </cell>
        </row>
        <row r="25923">
          <cell r="E25923">
            <v>1186001197367</v>
          </cell>
          <cell r="F25923" t="str">
            <v>Implementar la básica secundaria en el colegio San José del Pepino del municipio de Mocoa, Putumayo</v>
          </cell>
        </row>
        <row r="25924">
          <cell r="E25924">
            <v>1186001197439</v>
          </cell>
          <cell r="F25924" t="str">
            <v>Gestionar recursos financieros para las I.E.R. del municipio de Mocoa, Putumayo.</v>
          </cell>
        </row>
        <row r="25925">
          <cell r="E25925">
            <v>1186001197447</v>
          </cell>
          <cell r="F25925" t="str">
            <v>Vincular personas afrodescendientes idoneas para implementar la etnoeducación para las Comunidades Negras del municipio de Mocoa, Departamento del Putumayo.</v>
          </cell>
        </row>
        <row r="25926">
          <cell r="E25926">
            <v>1186001197460</v>
          </cell>
          <cell r="F25926" t="str">
            <v>Construir biblioteca Afro para la Comunidad Negras de Puerto limón, municipio de Mocoa del Putumayo.</v>
          </cell>
        </row>
        <row r="25927">
          <cell r="E25927">
            <v>1186001197462</v>
          </cell>
          <cell r="F25927" t="str">
            <v>Ampliar la cobertura de atención para la población rural infantil del municipio de Mocoa, Putumayo.</v>
          </cell>
        </row>
        <row r="25928">
          <cell r="E25928">
            <v>1186001197482</v>
          </cell>
          <cell r="F25928" t="str">
            <v>Consolidar una institucion etnoeducativa en la inspección de Puerto Limón para las Comunidades Negras del municipio de Mocoa, Departamento del Putumayo.</v>
          </cell>
        </row>
        <row r="25929">
          <cell r="E25929">
            <v>1186001197489</v>
          </cell>
          <cell r="F25929" t="str">
            <v>Dotar dos (2) bibliotecas Afros con material bibliográfico y pedagógico para las comunidades negras del municipio de Mocoa, Departamento del Putumayo.</v>
          </cell>
        </row>
        <row r="25930">
          <cell r="E25930">
            <v>1186001197496</v>
          </cell>
          <cell r="F25930" t="str">
            <v>Implementar la cátedra de estudios Afrocolombiano en las instituciones Educativas del municipio de Mocoa, Departamento del Putumayo.</v>
          </cell>
        </row>
        <row r="25931">
          <cell r="E25931">
            <v>1186001197749</v>
          </cell>
          <cell r="F25931" t="str">
            <v xml:space="preserve">Implementar semilleros de investigación en los establecimientos rurales del municipio de Mocoa, Putumayo. </v>
          </cell>
        </row>
        <row r="25932">
          <cell r="E25932">
            <v>1186001197833</v>
          </cell>
          <cell r="F25932" t="str">
            <v>Construir restaurantes escolares en las veredas del municipio de Mocoa, Putumayo.</v>
          </cell>
        </row>
        <row r="25933">
          <cell r="E25933">
            <v>1186001197855</v>
          </cell>
          <cell r="F25933" t="str">
            <v xml:space="preserve">Construir escuelas rurales del municipio de Mocoa, Putumayo. </v>
          </cell>
        </row>
        <row r="25934">
          <cell r="E25934">
            <v>1186001197889</v>
          </cell>
          <cell r="F25934" t="str">
            <v xml:space="preserve">Mejorar servicio de los restaurantes escolares del municipio de Mocoa, Putumayo. </v>
          </cell>
        </row>
        <row r="25935">
          <cell r="E25935">
            <v>1186001197898</v>
          </cell>
          <cell r="F25935" t="str">
            <v xml:space="preserve">Implementar bibliotecas móviles en la zona rural del municipio de Mocoa Putumayo </v>
          </cell>
        </row>
        <row r="25936">
          <cell r="E25936">
            <v>1186001197913</v>
          </cell>
          <cell r="F25936" t="str">
            <v>Establecer convenios educativos con instituciones de educación superior para formar a la población rural en temas jurídicos de protección de los derechos humanos, en el Municipio de Mocoa, Putumayo.</v>
          </cell>
        </row>
        <row r="25937">
          <cell r="E25937">
            <v>1186001197926</v>
          </cell>
          <cell r="F25937" t="str">
            <v xml:space="preserve">Implementar programas de capacitación a docentes, del sector rural que permita impartir una educación de calidad, municipio de Mocoa, Putumayo. </v>
          </cell>
        </row>
        <row r="25938">
          <cell r="E25938">
            <v>1186001197942</v>
          </cell>
          <cell r="F25938" t="str">
            <v>Mejorar los espacios deportivos de las escuelas rurales del municipio de Mocoa, putumayo.</v>
          </cell>
        </row>
        <row r="25939">
          <cell r="E25939">
            <v>1186001197957</v>
          </cell>
          <cell r="F25939" t="str">
            <v>Mejorar la infraestructura de escuelas rurales del municipio de Mocoa, Putumayo.</v>
          </cell>
        </row>
        <row r="25940">
          <cell r="E25940">
            <v>1186001197976</v>
          </cell>
          <cell r="F25940" t="str">
            <v xml:space="preserve">Construir un centro para niños especiales, que contribuya con una educación integral, acorde a las condiciones en el municipio de Mocoa, Putumayo. </v>
          </cell>
        </row>
        <row r="25941">
          <cell r="E25941">
            <v>1186001197988</v>
          </cell>
          <cell r="F25941" t="str">
            <v>Implementar un programa de becas para sostenimiento de estudiantes rurales del Municipio de Mocoa que realizan estudios de formación superios</v>
          </cell>
        </row>
        <row r="25942">
          <cell r="E25942">
            <v>1186001198060</v>
          </cell>
          <cell r="F25942" t="str">
            <v xml:space="preserve">Construir parques ecológico amazónico en el municipio de Mocoa, departamento del Putumayo. </v>
          </cell>
        </row>
        <row r="25943">
          <cell r="E25943">
            <v>1186001198132</v>
          </cell>
          <cell r="F25943" t="str">
            <v>Construir el Centro de enseñanza de medicina tradicional Para el resguardo Inga Mocoa y Resguardo Yunguillo del Municipio de Mocoa Departamento del Putumayo.</v>
          </cell>
        </row>
        <row r="25944">
          <cell r="E25944">
            <v>1186001198154</v>
          </cell>
          <cell r="F25944" t="str">
            <v>Capacitar a la mujer rural del municipio de Mocoa, Ptumayo.</v>
          </cell>
        </row>
        <row r="25945">
          <cell r="E25945">
            <v>1186001198366</v>
          </cell>
          <cell r="F25945" t="str">
            <v xml:space="preserve">Dotar con implementos deportivos, musicales y trajes para danzas Comunidades Negras del municipio de Mocoa, departamento del Putumayo </v>
          </cell>
        </row>
        <row r="25946">
          <cell r="E25946">
            <v>1186001198377</v>
          </cell>
          <cell r="F25946" t="str">
            <v>Implementar una biblioteca Itinerante en la zona rural del municipio de Mocoa, Putumayo.</v>
          </cell>
        </row>
        <row r="25947">
          <cell r="E25947">
            <v>1186001198385</v>
          </cell>
          <cell r="F25947" t="str">
            <v xml:space="preserve">Conmemorar la semana de la afrocolombianidad cada año Ley (725/2001) en las comunidades negras del municipio de Mocoa, departamento del Putumayo </v>
          </cell>
        </row>
        <row r="25948">
          <cell r="E25948">
            <v>1186001198387</v>
          </cell>
          <cell r="F25948" t="str">
            <v>Construir dos (2) complejos deportivos en asentamientos humanos mayoritariamente habitados por Comunidades Negras en el municipio de Mocoa, departamento del Putumayo</v>
          </cell>
        </row>
        <row r="25949">
          <cell r="E25949">
            <v>1186001198641</v>
          </cell>
          <cell r="F25949" t="str">
            <v>Construir espacios adecuados para fortalecer la cultura en la comunidad San José del Pepino del pueblo de los Pastos en Mocoa, Putumayo.</v>
          </cell>
        </row>
        <row r="25950">
          <cell r="E25950">
            <v>1186001198647</v>
          </cell>
          <cell r="F25950" t="str">
            <v>Adecuar espacios de juego tradicionales en el cabildo San José del Pepino del pueblo de los Pastos de Mocoa, Putumayo.</v>
          </cell>
        </row>
        <row r="25951">
          <cell r="E25951">
            <v>1186001198650</v>
          </cell>
          <cell r="F25951" t="str">
            <v>Construir un colegio Agropecuario en la vereda Nueva Esperanza de Mocoa, Putumayo.</v>
          </cell>
        </row>
        <row r="25952">
          <cell r="E25952">
            <v>1186001198685</v>
          </cell>
          <cell r="F25952" t="str">
            <v xml:space="preserve">Crear una escuela de medicina ancestral en la vereda Villanueva de la comunidad Camentsá Biya de Mocoa, Putumayo. </v>
          </cell>
        </row>
        <row r="25953">
          <cell r="E25953">
            <v>1186001198765</v>
          </cell>
          <cell r="F25953" t="str">
            <v>Construir (yat wala wet wet fxizenxi) infraestructura educativa para el Cabildo Nasa Kjwe'n Tama Luucx - Hijos de Juan Tama del Municipio de Mocoa Putumayo.</v>
          </cell>
        </row>
        <row r="25954">
          <cell r="E25954">
            <v>1186001198768</v>
          </cell>
          <cell r="F25954" t="str">
            <v>Construir la infraestructura educativa Indígena en la zona rural del municipio de Mocoa, Putumayo.</v>
          </cell>
        </row>
        <row r="25955">
          <cell r="E25955">
            <v>1186001198837</v>
          </cell>
          <cell r="F25955" t="str">
            <v>Construir restaurantes escolares en las instituciones y centros educativos Indígenas de la zona rural del municipio de Mocoa, Putumayo</v>
          </cell>
        </row>
        <row r="25956">
          <cell r="E25956">
            <v>1186001198838</v>
          </cell>
          <cell r="F25956" t="str">
            <v>Dotar la sede educativa (yat wala wet wet fxizenxi) de la comunidad Nasa Kjwe'n Tama Luucx - Hijos de Juan Tama del Municipio de Mocoa - Putumayo.</v>
          </cell>
        </row>
        <row r="25957">
          <cell r="E25957">
            <v>1186001198851</v>
          </cell>
          <cell r="F25957" t="str">
            <v>Fortalecer la enseñanza de la lengua materna a 345 familias de 2 comunidades indígenas Inga del Municipio de Mocoa Putumayo.</v>
          </cell>
        </row>
        <row r="25958">
          <cell r="E25958">
            <v>1186001198857</v>
          </cell>
          <cell r="F25958" t="str">
            <v>Construir polideportivos cubiertos para las comunidades Nasa del Municipio de Mocoa Putumayo</v>
          </cell>
        </row>
        <row r="25959">
          <cell r="E25959">
            <v>1186001198863</v>
          </cell>
          <cell r="F25959" t="str">
            <v>Gestionar la contratación de un profesional idóneo en la educación propia (docente indígena) de la lengua materna del pueblo Inga para beneficiar 410 familias del resguardo Yunguillo y cabildo Osococha, municipio de Mocoa, departamento del Putumayo.</v>
          </cell>
        </row>
        <row r="25960">
          <cell r="E25960">
            <v>1186001198885</v>
          </cell>
          <cell r="F25960" t="str">
            <v>Implementar el acceso a la educacion superior a la comunidad indigena del pueblo Quillasinga de Mocoa Putumayo.</v>
          </cell>
        </row>
        <row r="25961">
          <cell r="E25961">
            <v>1186001198891</v>
          </cell>
          <cell r="F25961" t="str">
            <v>Recuperar, formar y capacitar a la comunidad del Pueblo Yanacona en lengua materna, usos y costumbres de Mocoa Putumayo.</v>
          </cell>
        </row>
        <row r="25962">
          <cell r="E25962">
            <v>1186001198897</v>
          </cell>
          <cell r="F25962" t="str">
            <v>Construir una escuela de medicina ancestral en la vereda Villanueva para el pueblo Camentsá Biya de Mocoa, Putumayo.</v>
          </cell>
        </row>
        <row r="25963">
          <cell r="E25963">
            <v>1186001198901</v>
          </cell>
          <cell r="F25963" t="str">
            <v>Mejorar y adecuar las aulas escolares de las escuelas para beneficiar 86 estudiantes del resguardo Yunguillo y cabildo Osococha del pueblo Inga, Municipio de Mocoa, departamento del Putumayo.</v>
          </cell>
        </row>
        <row r="25964">
          <cell r="E25964">
            <v>1186001198904</v>
          </cell>
          <cell r="F25964" t="str">
            <v>Fortalecer practicas culturales de la comunidad Siona Jai Ziaya Bain del municipio de Mocoa, Putumayo.</v>
          </cell>
        </row>
        <row r="25965">
          <cell r="E25965">
            <v>1186001198905</v>
          </cell>
          <cell r="F25965" t="str">
            <v>Construir kiwe nasa luucx kwe (parque infantil) adecuado culturalmente, para las comunidades Nasa Hijos de Juan Tama y La Florida del Municipio de Mocoa Putumayo</v>
          </cell>
        </row>
        <row r="25966">
          <cell r="E25966">
            <v>1186001198910</v>
          </cell>
          <cell r="F25966" t="str">
            <v>Construir un parque infantil en la Vereda Villa Rosa en el municipio de Mocoa Putumayo.</v>
          </cell>
        </row>
        <row r="25967">
          <cell r="E25967">
            <v>1186001198916</v>
          </cell>
          <cell r="F25967" t="str">
            <v>Fortalecer la lengua ancestral de la comunidad Camentsá Biya en la vereda Villanueva municipio de Mocoa, Putumayo.</v>
          </cell>
        </row>
        <row r="25968">
          <cell r="E25968">
            <v>1186001198923</v>
          </cell>
          <cell r="F25968" t="str">
            <v>Dotar restaurante escolar en el Resguardo Inga San Joaquin en el municipio de Mocoa Putumayo.</v>
          </cell>
        </row>
        <row r="25969">
          <cell r="E25969">
            <v>1186001198928</v>
          </cell>
          <cell r="F25969" t="str">
            <v>Formar y capacitar en liderazgo, rescate, usos y costumbres de valores culturales del pueblo Yanacona de Mocoa, Putumayo.</v>
          </cell>
        </row>
        <row r="25970">
          <cell r="E25970">
            <v>1186001198930</v>
          </cell>
          <cell r="F25970" t="str">
            <v>Fortalecer la lengua materna  de la  comunidad Siona Jai Ziaya Bain del municipio de Mocoa, Putumayo.</v>
          </cell>
        </row>
        <row r="25971">
          <cell r="E25971">
            <v>1186001198931</v>
          </cell>
          <cell r="F25971" t="str">
            <v>Fortalecer la educación propia de la comunidad del cabildo Kay Chury Quilla Sumaq del pueblo Quillasinga de Mocoa Putumayo</v>
          </cell>
        </row>
        <row r="25972">
          <cell r="E25972">
            <v>1186001198932</v>
          </cell>
          <cell r="F25972" t="str">
            <v>Construir restaurantes escolares -nasa luucx kwe- en las comunidades Nasa Hijos de Juan Tama y La Florida del Municipio de Mocoa Putumayo</v>
          </cell>
        </row>
        <row r="25973">
          <cell r="E25973">
            <v>1186001198934</v>
          </cell>
          <cell r="F25973" t="str">
            <v>Construir aula escolar en la institución educativa del resguardo inga de Yunguillo, municipio de Mocoa, departamento del Putumayo.</v>
          </cell>
        </row>
        <row r="25974">
          <cell r="E25974">
            <v>1186001198940</v>
          </cell>
          <cell r="F25974" t="str">
            <v>Gestionar  acceso a la  educación superior para los jóvenes de la comunidad Camentsá Biya de Mocoa, Putumayo.</v>
          </cell>
        </row>
        <row r="25975">
          <cell r="E25975">
            <v>1186001198942</v>
          </cell>
          <cell r="F25975" t="str">
            <v xml:space="preserve">Construir una sala de informática en el colegio del resguardo Yunguillo del pueblo Inga, municipio de Mocoa, departamento del Putumayo. </v>
          </cell>
        </row>
        <row r="25976">
          <cell r="E25976">
            <v>1186001198949</v>
          </cell>
          <cell r="F25976" t="str">
            <v>Construir un CDI para la comunidad Camentsá Biya en la vereda Villanueva municipio de Mocoa, Putumayo.</v>
          </cell>
        </row>
        <row r="25977">
          <cell r="E25977">
            <v>1186001198953</v>
          </cell>
          <cell r="F25977" t="str">
            <v>Ampliar cupos en educación superior para la comunidad del Resguardo Camentsa de Mocoa Putumayo.</v>
          </cell>
        </row>
        <row r="25978">
          <cell r="E25978">
            <v>1186001198957</v>
          </cell>
          <cell r="F25978" t="str">
            <v xml:space="preserve">Implementar estrategias de recuperación de identidad cultural en el pueblo Quillasinga de Mocoa Putumayo. </v>
          </cell>
        </row>
        <row r="25979">
          <cell r="E25979">
            <v>1186001198961</v>
          </cell>
          <cell r="F25979" t="str">
            <v xml:space="preserve">Formar y capacitar a mujeres en confección de vestimenta en la comunidad del resguardo Yanacona Villa María de Anamú de Mocoa Puutmayo. </v>
          </cell>
        </row>
        <row r="25980">
          <cell r="E25980">
            <v>1186001198966</v>
          </cell>
          <cell r="F25980" t="str">
            <v>Implementar docencia Siona para la comunidad del municipio de Mocoa, Putumayo.</v>
          </cell>
        </row>
        <row r="25981">
          <cell r="E25981">
            <v>1186001198981</v>
          </cell>
          <cell r="F25981" t="str">
            <v>Fortalecer el alfabeto  Camentsá del municipio de Mocoa, Putumayo.</v>
          </cell>
        </row>
        <row r="25982">
          <cell r="E25982">
            <v>1186001198984</v>
          </cell>
          <cell r="F25982" t="str">
            <v>Crear programas de prevención de consumo de sustancias psicoativas para la comunidad Camentsá Biya de la vereda Villanueva municipio de Mocoa, Putumayo.</v>
          </cell>
        </row>
        <row r="25983">
          <cell r="E25983">
            <v>1186001198989</v>
          </cell>
          <cell r="F25983" t="str">
            <v xml:space="preserve">  Fortalecer proyectos educativos de la lengua materna en la comunidad San José del Pepino del pueblo de los Pastos en Mocoa, Putumayo.</v>
          </cell>
        </row>
        <row r="25984">
          <cell r="E25984">
            <v>1186001198990</v>
          </cell>
          <cell r="F25984" t="str">
            <v>Dotar restaurante escolar en la comunidad kamentsa biya de villanueva del municipio de Mocoa-Putumayo.</v>
          </cell>
        </row>
        <row r="25985">
          <cell r="E25985">
            <v>1186001198992</v>
          </cell>
          <cell r="F25985" t="str">
            <v>Administrar el programa de alimentación escolar a través de las juntas de padres de familia e el rural del Municipio de Mocoa Putumayo.</v>
          </cell>
        </row>
        <row r="25986">
          <cell r="E25986">
            <v>1186001198996</v>
          </cell>
          <cell r="F25986" t="str">
            <v>Construir un centro de esparcimiento de conocimientos tradicionales y experimentación sobre los recursos endémicos en la zona rural del municipio de Mocoa-Putumayo.</v>
          </cell>
        </row>
        <row r="25987">
          <cell r="E25987">
            <v>1186001198998</v>
          </cell>
          <cell r="F25987" t="str">
            <v xml:space="preserve">Formar a 40 niños, niñas y adolescentes del resguardo Yanacona Villa Maria de Anamú de Mocoa Putumayo, en procesos políticos-organizativos </v>
          </cell>
        </row>
        <row r="25988">
          <cell r="E25988">
            <v>1186001199005</v>
          </cell>
          <cell r="F25988" t="str">
            <v>Dotar el centro etnoeducativo para educación media y superior en la comunidad Camentsá Biya de la vereda Villnueva municipio de Mocoa, Putumayo.</v>
          </cell>
        </row>
        <row r="25989">
          <cell r="E25989">
            <v>1186001199014</v>
          </cell>
          <cell r="F25989" t="str">
            <v>Fortalecer la cultura: tradiciones, artesanías y lengua materna del Resguardo Inga Camentsa del Municipio de Mocoa Putumayo.</v>
          </cell>
        </row>
        <row r="25990">
          <cell r="E25990">
            <v>1186001199019</v>
          </cell>
          <cell r="F25990" t="str">
            <v>Construir Institución Etnoeducativa Bilingue en el Resguardo Inga Mocoa, municipio de Mocoa, departamento del Putumayo.</v>
          </cell>
        </row>
        <row r="25991">
          <cell r="E25991">
            <v>1186001199023</v>
          </cell>
          <cell r="F25991" t="str">
            <v>Construir un centro de atención para el fortalecimiento de la cultura ancestral, en las planadas del Resguardo Inga Camentsa Municipio de Mocoa Putumayo.</v>
          </cell>
        </row>
        <row r="25992">
          <cell r="E25992">
            <v>1186001199028</v>
          </cell>
          <cell r="F25992" t="str">
            <v xml:space="preserve">Construir un salón múltiple en el colegio del resguardo Yunguillo del pueblo inga, municipio de Mocoa, departamento del  Putumayo. </v>
          </cell>
        </row>
        <row r="25993">
          <cell r="E25993">
            <v>1186001199034</v>
          </cell>
          <cell r="F25993" t="str">
            <v>Gestionar la contratación de un profesional idóneo en la educación propia (docente indígena) de la lengua materna del pueblo Inga para beneficiar 63 familias de las comunidades Inga de San Antonio/ Resguardo San José, municipio de Mocoa, departamento del Putumayo.</v>
          </cell>
        </row>
        <row r="25994">
          <cell r="E25994">
            <v>1186001199043</v>
          </cell>
          <cell r="F25994" t="str">
            <v>Mejora el centro etnoeducativo de la comunidad Camentsá Biya de la vereda Villanueva   municipio de Mocoa, Putumayo.</v>
          </cell>
        </row>
        <row r="25995">
          <cell r="E25995">
            <v>1186001199049</v>
          </cell>
          <cell r="F25995" t="str">
            <v>Dotar de implementos educativos y didácticos para el Centro Educativo Propio Bilingüe en el territorio del Resguardo de Condagua, municipio de Mocoa, departamento del Putumayo</v>
          </cell>
        </row>
        <row r="25996">
          <cell r="E25996">
            <v>1186001199051</v>
          </cell>
          <cell r="F25996" t="str">
            <v>Implementar escuela de Nasa Yuwe (lengua materna del Pueblo Nasa), en las comunidades Nasa del Municipio de Mocoa Putumayo</v>
          </cell>
        </row>
        <row r="25997">
          <cell r="E25997">
            <v>1186001199059</v>
          </cell>
          <cell r="F25997" t="str">
            <v>Formar, capacitar y sensibilización en educación ambiental a las comunidades del resguardo Yunguillo y cabildo Osococha del pueblo inga, municipio de Mocoa, departamento del Putumayo.</v>
          </cell>
        </row>
        <row r="25998">
          <cell r="E25998">
            <v>1186001199078</v>
          </cell>
          <cell r="F25998" t="str">
            <v>Dotar con  (KAPISAYOS) trajes típicos a los Nejh wesx (Cabildantes), Thë wala (Médicos ancestrales) y seguidores de la medicina ancestral, de las comunidades Nasa de Mocoa.</v>
          </cell>
        </row>
        <row r="25999">
          <cell r="E25999">
            <v>1186001199193</v>
          </cell>
          <cell r="F25999" t="str">
            <v xml:space="preserve">Construir capilla para la celebración patronal en el resguardo Yanacona Villa María de Anamú de Mocoa Putumayo. </v>
          </cell>
        </row>
        <row r="26000">
          <cell r="E26000">
            <v>1186001199203</v>
          </cell>
          <cell r="F26000" t="str">
            <v>Construir infraestructura educativa para la Universidad de Paz Indígena del Putumayo, en el Resguardo Nasa La Florida del Municipio de Mocoa Putumayo</v>
          </cell>
        </row>
        <row r="26001">
          <cell r="E26001">
            <v>1186001199209</v>
          </cell>
          <cell r="F26001" t="str">
            <v xml:space="preserve">Dotar de bandas de Paz a las instituciones educativas rurales I.E.R. del municipio de Mocoa. </v>
          </cell>
        </row>
        <row r="26002">
          <cell r="E26002">
            <v>1186001199251</v>
          </cell>
          <cell r="F26002" t="str">
            <v>Implementar un programa de semilleros de pensamiento para el rescate y conservación de la memoria histórica ancestral Afro</v>
          </cell>
        </row>
        <row r="26003">
          <cell r="E26003">
            <v>1186001199255</v>
          </cell>
          <cell r="F26003" t="str">
            <v>Dotar de trajes culturales a los estudiantes de las comunidades Nasa del Municipio de Mocoa Putumayo</v>
          </cell>
        </row>
        <row r="26004">
          <cell r="E26004">
            <v>1186001199293</v>
          </cell>
          <cell r="F26004" t="str">
            <v>Dotar de implementos para prácticas culturales del Pueblo Inga Mocoa Putumayo.</v>
          </cell>
        </row>
        <row r="26005">
          <cell r="E26005">
            <v>1186001199311</v>
          </cell>
          <cell r="F26005" t="str">
            <v>Implementar el modelo de educación propia (wet wet fxizenxi) para las comunidades Nasa del Municipio de Mocoa - Putumayo</v>
          </cell>
        </row>
        <row r="26006">
          <cell r="E26006">
            <v>1186001199316</v>
          </cell>
          <cell r="F26006" t="str">
            <v>Construir centros culturales que permitan la trasmisión de saberes tradicionales, eventos culturales, recreativos tradicionales y encuentros interculturales.</v>
          </cell>
        </row>
        <row r="26007">
          <cell r="E26007">
            <v>1186001199326</v>
          </cell>
          <cell r="F26007" t="str">
            <v>Construir centro de despertar de las semillas (nasa luucx kwe), para la atención cultural de la niñez Nasa del Municipio de Mocoa Putumayo</v>
          </cell>
        </row>
        <row r="26008">
          <cell r="E26008">
            <v>1186001199343</v>
          </cell>
          <cell r="F26008" t="str">
            <v>Construir la plaza del Karustulinda para las Comunidades del Pueblo Inga del Municipio de Mocoa Departamento del Putumayo.</v>
          </cell>
        </row>
        <row r="26009">
          <cell r="E26009">
            <v>1186001199386</v>
          </cell>
          <cell r="F26009" t="str">
            <v>Construir 1 sede educativa en la comunidad Siona Jai Ziaya Bain del Municipio de Mocoa Putumayo</v>
          </cell>
        </row>
        <row r="26010">
          <cell r="E26010">
            <v>1186001199706</v>
          </cell>
          <cell r="F26010" t="str">
            <v>Construir  (yat wala wet wet fxizenxi) infraestructura y dotación del espacio educativo de conformidad con los usos y costumbres indígenas  para las familias de la fundación senderos de unidad ubicados en la vereda Rumiyaco del Muncipio de Mocoa.</v>
          </cell>
        </row>
        <row r="26011">
          <cell r="E26011">
            <v>1186001199718</v>
          </cell>
          <cell r="F26011" t="str">
            <v>Construcción de 1 polideportivo cubierto y parque infantil para la recreación, sano esparcimiento y ocupación del tiempo libre, en niños y jóvenes para las familias de la fundación senderos de unidad ubicados en la vereda Rumiyaco del Municipio de Mocoa.</v>
          </cell>
        </row>
        <row r="26012">
          <cell r="E26012">
            <v>1186001200253</v>
          </cell>
          <cell r="F26012" t="str">
            <v>Adquirir predio para reubicación de escuela de la vereda Campucana municipio de Mocoa Putumayo</v>
          </cell>
        </row>
        <row r="26013">
          <cell r="E26013">
            <v>1186320215157</v>
          </cell>
          <cell r="F26013" t="str">
            <v>Dotar de material didáctico contextualizado a la región amazónica para las comunidades rurales del municipio de Orito, Putumayo</v>
          </cell>
        </row>
        <row r="26014">
          <cell r="E26014">
            <v>1186320215166</v>
          </cell>
          <cell r="F26014" t="str">
            <v>Asignar recursos económicos para elaborar de material didáctico para la educación propia de las comunidades étnicas del municipio de Orito, departamento del Putumayo.</v>
          </cell>
        </row>
        <row r="26015">
          <cell r="E26015">
            <v>1186320215211</v>
          </cell>
          <cell r="F26015" t="str">
            <v>Dotar de implementos artísticos a las sedes educativas rurales del municipio de Orito, Putumayo.</v>
          </cell>
        </row>
        <row r="26016">
          <cell r="E26016">
            <v>1186320215217</v>
          </cell>
          <cell r="F26016" t="str">
            <v>Dotar con instrumentos musicales y vestuarios a las sedes etnoeducativas de las comunidades indígenas del municipio de Orito, Putumayo</v>
          </cell>
        </row>
        <row r="26017">
          <cell r="E26017">
            <v>1186320215300</v>
          </cell>
          <cell r="F26017" t="str">
            <v>Implementar un programa de alfabetización en lengua materna para las comunidades indígenas del municipio de Orito, Putumayo.</v>
          </cell>
        </row>
        <row r="26018">
          <cell r="E26018">
            <v>1186320215307</v>
          </cell>
          <cell r="F26018" t="str">
            <v>Formular e Implementar un proyecto de alfabetización y revitalización del idioma Cofán-lengua materna del pueblo Cofan, del municipio de Orito Putumayo.</v>
          </cell>
        </row>
        <row r="26019">
          <cell r="E26019">
            <v>1186320215372</v>
          </cell>
          <cell r="F26019" t="str">
            <v>Construir polideportivos cubiertos con graderías para las sedes etnoeducativas y educativas rurales del municipio de Orito, Putumayo.</v>
          </cell>
        </row>
        <row r="26020">
          <cell r="E26020">
            <v>1186320215376</v>
          </cell>
          <cell r="F26020" t="str">
            <v xml:space="preserve">Construir un campo deportivo comunitario para beneficiar a las familias del Cabildo Camentsá Biyá del municipio de Orito, departamento de Putumayo. </v>
          </cell>
        </row>
        <row r="26021">
          <cell r="E26021">
            <v>1186320215401</v>
          </cell>
          <cell r="F26021" t="str">
            <v>Construir parques biosaludables para las comunidades étnicas y campesinas del municipio de Orito, Putumayo.</v>
          </cell>
        </row>
        <row r="26022">
          <cell r="E26022">
            <v>1186320215435</v>
          </cell>
          <cell r="F26022" t="str">
            <v>Nombrar docentes Afrodescendientes para las instituciones educativas rurales de comunidades afrodescendientes del municipio de Orito, Departamento del Putumayo.</v>
          </cell>
        </row>
        <row r="26023">
          <cell r="E26023">
            <v>1186320215448</v>
          </cell>
          <cell r="F26023" t="str">
            <v>Construir parques infantiles para las sedes educativas rurales ubicadas en territorios étnicos y campesinos del municipio de Orito, Putumayo</v>
          </cell>
        </row>
        <row r="26024">
          <cell r="E26024">
            <v>1186320215516</v>
          </cell>
          <cell r="F26024" t="str">
            <v xml:space="preserve"> Mejorar infraestructura escolar con enfoque diferencial para las sedes etnoeducativas y educativas rurales del municipio de Orito, Putumayo.</v>
          </cell>
        </row>
        <row r="26025">
          <cell r="E26025">
            <v>1186320215553</v>
          </cell>
          <cell r="F26025" t="str">
            <v>Reubicar infraestructura de las sedes educativas rurales y etnoeducativas en situación de riesgo del municipio de Orito, Putumayo.</v>
          </cell>
        </row>
        <row r="26026">
          <cell r="E26026">
            <v>1186320215571</v>
          </cell>
          <cell r="F26026" t="str">
            <v xml:space="preserve"> Dotar la infraestructura escolar con enfoque diferencial para las sedes educativas y etnoeducativas rurales del municipio de Orito, Putumayo.</v>
          </cell>
        </row>
        <row r="26027">
          <cell r="E26027">
            <v>1186320215620</v>
          </cell>
          <cell r="F26027" t="str">
            <v>Construir, dotar y garantizar el funcionamiento de la Universidad Publica para el municipio de Orito, departamento del Putumayo.</v>
          </cell>
        </row>
        <row r="26028">
          <cell r="E26028">
            <v>1186320215672</v>
          </cell>
          <cell r="F26028" t="str">
            <v>Implementar un Sistema de Educación Propio contextualizado a la región amazónica para las comunidades rurales en el municipio de Orito, departamento del Putumayo</v>
          </cell>
        </row>
        <row r="26029">
          <cell r="E26029">
            <v>1186320215726</v>
          </cell>
          <cell r="F26029" t="str">
            <v>Construir un Centro de Desarrollo Infantil para las comunidades étnicas y campesinas del municipio de Orito, departamento del Putumayo</v>
          </cell>
        </row>
        <row r="26030">
          <cell r="E26030">
            <v>1186320215767</v>
          </cell>
          <cell r="F26030" t="str">
            <v>Instalar una oficina de convenios y becas educativas integrales para las comunidades rurales del municipio de Orito, departamento del Putumayo.</v>
          </cell>
        </row>
        <row r="26031">
          <cell r="E26031">
            <v>1186320215806</v>
          </cell>
          <cell r="F26031" t="str">
            <v>Construir nueva infraestructura etnoeducativa y educativa rural en el municipio de Orito, departamento del Putumayo.</v>
          </cell>
        </row>
        <row r="26032">
          <cell r="E26032">
            <v>1186320215825</v>
          </cell>
          <cell r="F26032" t="str">
            <v>Construir acueductos o soluciones para el suministro de agua tratada en las sedes educativas y etnoeducativas rurales del municipio de Orito, Putumayo</v>
          </cell>
        </row>
        <row r="26033">
          <cell r="E26033">
            <v>1186320215875</v>
          </cell>
          <cell r="F26033" t="str">
            <v>Dotar con implementos deportivos tradicionales a las comunidades étnicas y campesinas del municipio de Orito, departamento del Putumayo</v>
          </cell>
        </row>
        <row r="26034">
          <cell r="E26034">
            <v>1186320215887</v>
          </cell>
          <cell r="F26034" t="str">
            <v>Implementar escuelas de formación deportiva y cultural para las comunidades afrodescendientes y victimas del municipio de Orito, Putumayo</v>
          </cell>
        </row>
        <row r="26035">
          <cell r="E26035">
            <v>1186320215946</v>
          </cell>
          <cell r="F26035" t="str">
            <v>Construcción escenarios polideportivos mixtos, con gradería cubierto para las veredas y víctimas, del municipio de Orito Putumayo.</v>
          </cell>
        </row>
        <row r="26036">
          <cell r="E26036">
            <v>1186320216139</v>
          </cell>
          <cell r="F26036" t="str">
            <v>Implementar un convenio  entre el SENA y las comunidades étnicas y víctimas en el municipio de Orito, Putumayo.</v>
          </cell>
        </row>
        <row r="26037">
          <cell r="E26037">
            <v>1186320216498</v>
          </cell>
          <cell r="F26037" t="str">
            <v>Implementar un Proyecto Municipal de Transporte Escolar para comunidades etnicas y campesinas del municipio de Orito, departamento del Putumayo.</v>
          </cell>
        </row>
        <row r="26038">
          <cell r="E26038">
            <v>1186320216499</v>
          </cell>
          <cell r="F26038" t="str">
            <v>Apertura de nuevas sedes etnoeducativas en el municipio de Orito, departamento del Putumayo.</v>
          </cell>
        </row>
        <row r="26039">
          <cell r="E26039">
            <v>1186320216517</v>
          </cell>
          <cell r="F26039" t="str">
            <v>Construir canchas de futbol en los territorios del pueblo Awá del municipio de Orito, Putumayo</v>
          </cell>
        </row>
        <row r="26040">
          <cell r="E26040">
            <v>1186320216551</v>
          </cell>
          <cell r="F26040" t="str">
            <v xml:space="preserve">Construcción de un parque biosaludable para los nueve nucleos veredales, victimas y comunidades negras  del municipio de Orito Putumayo. </v>
          </cell>
        </row>
        <row r="26041">
          <cell r="E26041">
            <v>1186320216589</v>
          </cell>
          <cell r="F26041" t="str">
            <v>Implementar el programa de fortalecimiento artístico y cultural para las comunidades étnicas y rurales del municipio de Orito, Putumayo</v>
          </cell>
        </row>
        <row r="26042">
          <cell r="E26042">
            <v>1186320216617</v>
          </cell>
          <cell r="F26042" t="str">
            <v>Construir escenarios deportivos,  recreativos,  comunitarios, coliseos cubierto,  parques biosaludable, polideportivos, parques recreacionales e infantiles   para los pueblos indígenas según sus usos y constumbres  del municipio de Orito Puutmayo.</v>
          </cell>
        </row>
        <row r="26043">
          <cell r="E26043">
            <v>1186320216642</v>
          </cell>
          <cell r="F26043" t="str">
            <v>Construir espacios, dotar, Fortalecer el encuentro cultural y recreación según la medicina tradicional, usos y costumbres de los 11 Pueblos Indígena del municipio de Orito, departamento del Putumayo.</v>
          </cell>
        </row>
        <row r="26044">
          <cell r="E26044">
            <v>1186320216651</v>
          </cell>
          <cell r="F26044" t="str">
            <v>Se requiere la construcción y dotación de escuelas  artísticas  para los  jóvenes, mujeres, victimas, indigenas, comunidades negras, campesinos, personas en situación de discapacidad de las 9 núcleos veredales del municipio de Orito Putumayo.</v>
          </cell>
        </row>
        <row r="26045">
          <cell r="E26045">
            <v>1186320216697</v>
          </cell>
          <cell r="F26045" t="str">
            <v>Construir placas deportivas con graderías para las sedes etnoeducativas y educativas rurales del municipio de Orito del departamento del Putumayo.</v>
          </cell>
        </row>
        <row r="26046">
          <cell r="E26046">
            <v>1186320216736</v>
          </cell>
          <cell r="F26046" t="str">
            <v>Construir infraestructura escolar con enfoque diferencial para las sedes etnoeducativas y educativas rurales del municipio de Orito, Putumayo.</v>
          </cell>
        </row>
        <row r="26047">
          <cell r="E26047">
            <v>1186320216779</v>
          </cell>
          <cell r="F26047" t="str">
            <v>Implementar chagras escolares para las sedes etnoeducativas de las comunidades indígenas del municipio de Orito, Putumayo.</v>
          </cell>
        </row>
        <row r="26048">
          <cell r="E26048">
            <v>1186320216784</v>
          </cell>
          <cell r="F26048" t="str">
            <v>Asegurar la cobertura y atención integral a la primera infancia de las comunidades étnicas del municipio de Orito, departamento del Putumayo.</v>
          </cell>
        </row>
        <row r="26049">
          <cell r="E26049">
            <v>1186320216865</v>
          </cell>
          <cell r="F26049" t="str">
            <v>Formar escuelas musicales y de danzas con dotación a los grupos que expresan el valor cultural de los 11 Pueblos Indígena y las comunidades negras del municipio de Orito, departamento del Putumayo.</v>
          </cell>
        </row>
        <row r="26050">
          <cell r="E26050">
            <v>1186320216926</v>
          </cell>
          <cell r="F26050" t="str">
            <v>Dar cumplimiento a la implementación de la cátedra de estudios Afrocolombianos en las Instituciones Educativas del municipio de Orito, departamento del Putumayo.</v>
          </cell>
        </row>
        <row r="26051">
          <cell r="E26051">
            <v>1186320216931</v>
          </cell>
          <cell r="F26051" t="str">
            <v>Ampliar la cobertura del programa Más Familias En Acción con enfoque diferencial para las comunidades etnicas y campesinas del municipio de Orito, departamento del Putumayo.</v>
          </cell>
        </row>
        <row r="26052">
          <cell r="E26052">
            <v>1186320216976</v>
          </cell>
          <cell r="F26052" t="str">
            <v>Asegurar la cobertura del Programa de Alimentación Escolar (PAE) para todos los estudiantes de la zona rural e internados del municipio de Orito, Putumayo.</v>
          </cell>
        </row>
        <row r="26053">
          <cell r="E26053">
            <v>1186320216980</v>
          </cell>
          <cell r="F26053" t="str">
            <v>Construir sistemas de saneamiento básico para las instituciones educativas y etnoeducativas rurales del municipio de Orito, Putumayo.</v>
          </cell>
        </row>
        <row r="26054">
          <cell r="E26054">
            <v>1186320217017</v>
          </cell>
          <cell r="F26054" t="str">
            <v>Nombrar etnoeducadores bilingües para las sedes etnoeducativas del municipio de Orito, departamento del Putumayo.</v>
          </cell>
        </row>
        <row r="26055">
          <cell r="E26055">
            <v>1186320217037</v>
          </cell>
          <cell r="F26055" t="str">
            <v>Construir Casas Culturales Tradicionales para comunidades étnicas del municipio de Orito, Putumayo.</v>
          </cell>
        </row>
        <row r="26056">
          <cell r="E26056">
            <v>1186320217044</v>
          </cell>
          <cell r="F26056" t="str">
            <v>Fortalecer la  tradición y riqueza ancestral de municipio con  la creación de  museográfico del municipio Orito Putumayo.</v>
          </cell>
        </row>
        <row r="26057">
          <cell r="E26057">
            <v>1186320217077</v>
          </cell>
          <cell r="F26057" t="str">
            <v>Implementar un plan de mejoramiento en las sedes etnoeducativas y educativas rurales del municipio de Orito, departamento del Putumayo</v>
          </cell>
        </row>
        <row r="26058">
          <cell r="E26058">
            <v>1186320217091</v>
          </cell>
          <cell r="F26058" t="str">
            <v>Establecer un fondo educativo para población vulnerable del municipio de Orito, departamento del Putumayo.</v>
          </cell>
        </row>
        <row r="26059">
          <cell r="E26059">
            <v>1186320217102</v>
          </cell>
          <cell r="F26059" t="str">
            <v>Implementar programa de teleducación rural en las sedes etnoeducativas y educativas rurales del municipio de Orito, Putumayo</v>
          </cell>
        </row>
        <row r="26060">
          <cell r="E26060">
            <v>1186320217133</v>
          </cell>
          <cell r="F26060" t="str">
            <v>Implementar un programa de alfabetización para las mujeres rurales del municipio de Orito, Putumayo.</v>
          </cell>
        </row>
        <row r="26061">
          <cell r="E26061">
            <v>1186320217315</v>
          </cell>
          <cell r="F26061" t="str">
            <v>Implementar el  programa semillas de vida en el cabildo Bajo Mirador del pueblo Yanacona en el municipio de Orito - Putumayo</v>
          </cell>
        </row>
        <row r="26062">
          <cell r="E26062">
            <v>1186320217341</v>
          </cell>
          <cell r="F26062" t="str">
            <v>Apoyar los recorridos de armonización y sanación del territorio desde la espiritualidad propia, de la comunidad del Cabildo Tenteya Pueblo Siona, municipio de Orito departamento de Putumayo</v>
          </cell>
        </row>
        <row r="26063">
          <cell r="E26063">
            <v>1186320217344</v>
          </cell>
          <cell r="F26063" t="str">
            <v>Implementar proyectos productivos en las instituciones etnoeducativas y rurales del municipio de Orito, Putumayo.</v>
          </cell>
        </row>
        <row r="26064">
          <cell r="E26064">
            <v>1186320217347</v>
          </cell>
          <cell r="F26064" t="str">
            <v>Fortalecer mediante capacitaciónes  sobre  tejidos, bordados y  chaquiras  y demás artesanías   según usos y costumbres  de cada pueblo del municipio de Orito, Putumayo.</v>
          </cell>
        </row>
        <row r="26065">
          <cell r="E26065">
            <v>1186320217357</v>
          </cell>
          <cell r="F26065" t="str">
            <v>Fortalecer a los niños, jóvenes y mamas a través de formación y dotación de elementos para manualidades y artesanías del cabildo Yanacona Bajo Mirador del municipio de Orito, Putumayo.</v>
          </cell>
        </row>
        <row r="26066">
          <cell r="E26066">
            <v>1186568186936</v>
          </cell>
          <cell r="F26066" t="str">
            <v>Reubicar el Colegio Nueva Granada de la Zona de Reserva Campesina vereda Agualongo por encontrarse en zona de riesgo, Municipio de Puerto Asís, Departamento del Putumayo.</v>
          </cell>
        </row>
        <row r="26067">
          <cell r="E26067">
            <v>1186568186975</v>
          </cell>
          <cell r="F26067" t="str">
            <v>Crear programas de capacitación  para jóvenes y adultos con enfoque diferencial en la construcción  de vivienda, con su respectiva certificación, en zona rural del Municipio de Puerto Asís, Departamento del Putumayo.</v>
          </cell>
        </row>
        <row r="26068">
          <cell r="E26068">
            <v>1186568187101</v>
          </cell>
          <cell r="F26068" t="str">
            <v>Implementar  programas de alfabetización, en cada una de las comunidades rurales del Municipio de Puerto Asís, Departamento del Putumayo.</v>
          </cell>
        </row>
        <row r="26069">
          <cell r="E26069">
            <v>1186568187105</v>
          </cell>
          <cell r="F26069" t="str">
            <v>Construir infraestructura educativa integral para el fomento de la educación propia del Pueblo Inga, para las comunidades de Nukanchipa Iukaska y El Palmar del municipio de Puerto Asís, Putumayo.</v>
          </cell>
        </row>
        <row r="26070">
          <cell r="E26070">
            <v>1186568187137</v>
          </cell>
          <cell r="F26070" t="str">
            <v>Dotar de mobiliario, equipos tecnológicos y  material didáctico para las comunidades Inga Nukanchipa Iukaska y El Palmar, municipio de Puerto Asís, Putumayo.</v>
          </cell>
        </row>
        <row r="26071">
          <cell r="E26071">
            <v>1186568187140</v>
          </cell>
          <cell r="F26071" t="str">
            <v>Construir salas de tecnología e informática en  las Instituciones Educativas de todo el sector rural del Municipio de Puerto Asís, Departamento del Putumayo.</v>
          </cell>
        </row>
        <row r="26072">
          <cell r="E26072">
            <v>1186568187177</v>
          </cell>
          <cell r="F26072" t="str">
            <v>Contratar docentes para la implementación del modelo de educación propia, en las comunidades Inga Nukanchipa Iukaska y El Palmar, de Puerto Asís, Putumayo.</v>
          </cell>
        </row>
        <row r="26073">
          <cell r="E26073">
            <v>1186568187201</v>
          </cell>
          <cell r="F26073" t="str">
            <v>Construir establecimientos educativos  para estudiantes de zonas rurales donde se requiera del Municipio de Puerto Asís, Departamento del Putumayo.</v>
          </cell>
        </row>
        <row r="26074">
          <cell r="E26074">
            <v>1186568187219</v>
          </cell>
          <cell r="F26074" t="str">
            <v>Construir los  centros deportivos y de recreación en zonas rurales del Municipio de Puerto Asís, Departamento del Putumayo.</v>
          </cell>
        </row>
        <row r="26075">
          <cell r="E26075">
            <v>1186568187255</v>
          </cell>
          <cell r="F26075" t="str">
            <v xml:space="preserve">Implementar programa de modelo educativo con los abuelos y toda la comunidad Múrui Muina del municipio de Puerto Asís </v>
          </cell>
        </row>
        <row r="26076">
          <cell r="E26076">
            <v>1186568187259</v>
          </cell>
          <cell r="F26076" t="str">
            <v xml:space="preserve">Gestionar Subsidios y becas para estudiantes del sector rural que accedan a la educación superior del Municipio de Puerto Asís, Departamento del Putumayo. </v>
          </cell>
        </row>
        <row r="26077">
          <cell r="E26077">
            <v>1186568187281</v>
          </cell>
          <cell r="F26077" t="str">
            <v xml:space="preserve">Construir aulas educativas en comunidad Monilla Amena del pueblo Múrui Muina en Puerto Asís Putumayo </v>
          </cell>
        </row>
        <row r="26078">
          <cell r="E26078">
            <v>1186568187282</v>
          </cell>
          <cell r="F26078" t="str">
            <v>Garantizar el presupuesto destinado a la alimentación escolar en el Municipio de Puerto Asís, Departamento del Putumayo</v>
          </cell>
        </row>
        <row r="26079">
          <cell r="E26079">
            <v>1186568187322</v>
          </cell>
          <cell r="F26079" t="str">
            <v>Dotar los Restaurantes Escolares de los establecimientos educativos rurales en el Municipio de Puerto Asís, Departamento del Putumayo</v>
          </cell>
        </row>
        <row r="26080">
          <cell r="E26080">
            <v>1186568187327</v>
          </cell>
          <cell r="F26080" t="str">
            <v>Construir espacios propios  para la implementación del modelo educativo en la comunidad Monilla Amena del pueblo Múrui Muina del Municipio de Puerto Asís.</v>
          </cell>
        </row>
        <row r="26081">
          <cell r="E26081">
            <v>1186568187332</v>
          </cell>
          <cell r="F26081" t="str">
            <v>Apoyar la implementación de política educativa para cuidado y protección del territorio sagrado ancestral, en el Resguardo Santa Cruz de Piñuña Blanco del Municipio de Puerto Asís - Putumayo.</v>
          </cell>
        </row>
        <row r="26082">
          <cell r="E26082">
            <v>1186568187367</v>
          </cell>
          <cell r="F26082" t="str">
            <v>Dotar de uniformes y kits escolares completos y de buena calidad a los estudiantes de los colegios y escuelas de la zona rural del Municipio de Puerto Asís, Departamento del Putumayo.</v>
          </cell>
        </row>
        <row r="26083">
          <cell r="E26083">
            <v>1186568187376</v>
          </cell>
          <cell r="F26083" t="str">
            <v>Crear un (01) centro de investigación propia del pueblo Múrui Muina del municipio de Puerto Asís</v>
          </cell>
        </row>
        <row r="26084">
          <cell r="E26084">
            <v>1186568187381</v>
          </cell>
          <cell r="F26084" t="str">
            <v>Implementar programas para la Custodia, educación, reconocimiento, certificación a saberes tradicionales de las comunidades rurales del Municipio de Puerto Asís, Departamento del Putumayo.</v>
          </cell>
        </row>
        <row r="26085">
          <cell r="E26085">
            <v>1186568187416</v>
          </cell>
          <cell r="F26085" t="str">
            <v xml:space="preserve">Gestionar y vincular docentes indígenas del pueblo Múrui Muina. </v>
          </cell>
        </row>
        <row r="26086">
          <cell r="E26086">
            <v>1186568187424</v>
          </cell>
          <cell r="F26086" t="str">
            <v>Acceder a programas de educación superior, para profesionalizar y especializar a docentes etnoeducativos de la comunidad Múrui Muina del municipio de Puerto Asís.</v>
          </cell>
        </row>
        <row r="26087">
          <cell r="E26087">
            <v>1186568187435</v>
          </cell>
          <cell r="F26087" t="str">
            <v xml:space="preserve">Fortalecer  la lengua materna en las comunidades Siona del Municipio de Puerto  Asís </v>
          </cell>
        </row>
        <row r="26088">
          <cell r="E26088">
            <v>1186568187442</v>
          </cell>
          <cell r="F26088" t="str">
            <v xml:space="preserve">Dotar los centros deportivos y de recreación en zonas rurales del Municipio de Puerto Asís, Departamento del Putumayo. </v>
          </cell>
        </row>
        <row r="26089">
          <cell r="E26089">
            <v>1186568187444</v>
          </cell>
          <cell r="F26089" t="str">
            <v>Fortalecer la lengua materna en el pueblo Pasto del cabildo Huellas Ancestrales del Municipio de Puerto Asís - Putumayo, a través de Quechua hablantes del Departamento de Nariño.</v>
          </cell>
        </row>
        <row r="26090">
          <cell r="E26090">
            <v>1186568187473</v>
          </cell>
          <cell r="F26090" t="str">
            <v>Construir una sala de Ofimatica para el desarrollo del Aprendizaje de los 70 niños del pueblo Pasto en el cabildo Huellas Ancestrales del Municipio de Puerto Asís - Putumayo.</v>
          </cell>
        </row>
        <row r="26091">
          <cell r="E26091">
            <v>1186568187477</v>
          </cell>
          <cell r="F26091" t="str">
            <v>Mejorar la  infraestructura educativa de inspecciones y corregimientos que se encuentran en mal estado en zona rural del Municipio de Puerto Asís, Departamento del Putumayo.</v>
          </cell>
        </row>
        <row r="26092">
          <cell r="E26092">
            <v>1186568187498</v>
          </cell>
          <cell r="F26092" t="str">
            <v>Implementar hogar comunitario del pueblo Pasto en el cabildo Huellas Ancestrales del Municipio de Puerto Asís - Putumayo.</v>
          </cell>
        </row>
        <row r="26093">
          <cell r="E26093">
            <v>1186568187523</v>
          </cell>
          <cell r="F26093" t="str">
            <v>Construir  Restaurantes Escolares en los Centros educativos rurales  en el Municipio de Puerto Asís, Departamento del Putumayo</v>
          </cell>
        </row>
        <row r="26094">
          <cell r="E26094">
            <v>1186568187532</v>
          </cell>
          <cell r="F26094" t="str">
            <v>Construir e implementar modelo educativo propia e intercultural para  Fortalecer  el pueblo Pasto del cabildo Huellas Ancestrales del Municipio de Puerto Asís - Putumayo.</v>
          </cell>
        </row>
        <row r="26095">
          <cell r="E26095">
            <v>1186568187536</v>
          </cell>
          <cell r="F26095" t="str">
            <v>Construir dos (2) salas de sistemas con su conectividad a internet para comunidad Embera La Italia y  Tordúa Kidúa, municipio de Puerto Asís Putumayo.</v>
          </cell>
        </row>
        <row r="26096">
          <cell r="E26096">
            <v>1186568187553</v>
          </cell>
          <cell r="F26096" t="str">
            <v>Construir espacios recreativos en la comunidad Pasto Huellas Ancestrales</v>
          </cell>
        </row>
        <row r="26097">
          <cell r="E26097">
            <v>1186568187557</v>
          </cell>
          <cell r="F26097" t="str">
            <v>Construir dos restaurantes escolares comunidad Embera La Italia y Tordúa Kidúa del  municipio de Puerto Asís Putumayo.</v>
          </cell>
        </row>
        <row r="26098">
          <cell r="E26098">
            <v>1186568187559</v>
          </cell>
          <cell r="F26098" t="str">
            <v>Dotar 8 bibliotecas escolares para las instituciones educativas Nasa del Municipio de Puerto Asís - Putumayo.</v>
          </cell>
        </row>
        <row r="26099">
          <cell r="E26099">
            <v>1186568187567</v>
          </cell>
          <cell r="F26099" t="str">
            <v xml:space="preserve"> Gestionar  convenios con universidades públicas o privadas para hacer extensiones de programas académicos  para beneficio el Pueblo Embera, Municipio de Puerto Asis, Departamento del Putumayo</v>
          </cell>
        </row>
        <row r="26100">
          <cell r="E26100">
            <v>1186568187568</v>
          </cell>
          <cell r="F26100" t="str">
            <v>Elaborar proyectos educativos comunitarios para el pueblo Múrui Muina de Puerto Asís.</v>
          </cell>
        </row>
        <row r="26101">
          <cell r="E26101">
            <v>1186568187579</v>
          </cell>
          <cell r="F26101" t="str">
            <v>Implementar programas educativos que incluyan currículos para fortalecer y mejorar los conocimientos de estudiantes de la zona rural del Municipio de Puerto Asís, Departamento del Putumayo</v>
          </cell>
        </row>
        <row r="26102">
          <cell r="E26102">
            <v>1186568187581</v>
          </cell>
          <cell r="F26102" t="str">
            <v>Garantizar la prestación del servicio educativo de manera pertinente y diferencial  al pueblo Múrui Muina de Puerto Asís</v>
          </cell>
        </row>
        <row r="26103">
          <cell r="E26103">
            <v>1186568187582</v>
          </cell>
          <cell r="F26103" t="str">
            <v xml:space="preserve">Construir de un Coliseo como espacio de recreación y cultura en la comunidad Embera La Italia, Municipio de Puerto Asís, Putumayo. </v>
          </cell>
        </row>
        <row r="26104">
          <cell r="E26104">
            <v>1186568187597</v>
          </cell>
          <cell r="F26104" t="str">
            <v xml:space="preserve">Construir, mejorar y dotar a las sedes educativas de la nación propia de la comunidad embera Chami del municipio de Puerto Asís. </v>
          </cell>
        </row>
        <row r="26105">
          <cell r="E26105">
            <v>1186568187604</v>
          </cell>
          <cell r="F26105" t="str">
            <v>Dotar los restaurantes escolares de lacomunidad Embera La Italia y Tordúa Kidúa del  municipio de Puerto Asís Putumayo.</v>
          </cell>
        </row>
        <row r="26106">
          <cell r="E26106">
            <v>1186568187611</v>
          </cell>
          <cell r="F26106" t="str">
            <v>Crear programa para fortalecer la lengua materna del pueblo Múrui Muina del municipio de Puerto Asís</v>
          </cell>
        </row>
        <row r="26107">
          <cell r="E26107">
            <v>1186568187614</v>
          </cell>
          <cell r="F26107" t="str">
            <v>Fortalecer la cultura propia del pueblo Embera del Municipio de Puerto Asís Putumayo.</v>
          </cell>
        </row>
        <row r="26108">
          <cell r="E26108">
            <v>1186568187617</v>
          </cell>
          <cell r="F26108" t="str">
            <v>Construir la infraestructura  para la Universidad Pública rural en el Municipio de Puerto Asís, Departamento del Putumayo.</v>
          </cell>
        </row>
        <row r="26109">
          <cell r="E26109">
            <v>1186568187640</v>
          </cell>
          <cell r="F26109" t="str">
            <v>Implementar programas de primera infancia en la zona rural del municipio de puerto Asis Putumayo.</v>
          </cell>
        </row>
        <row r="26110">
          <cell r="E26110">
            <v>1186568187660</v>
          </cell>
          <cell r="F26110" t="str">
            <v xml:space="preserve">Garantizar capacitación a los profesionales del pueblo Murui en todas las áreas de Formación. </v>
          </cell>
        </row>
        <row r="26111">
          <cell r="E26111">
            <v>1186568187667</v>
          </cell>
          <cell r="F26111" t="str">
            <v xml:space="preserve"> Implementar granjas integrales acorde a la formación teórica y práctica agroecológica en las Instituciones educativas de la zona rural del Municipio de Puerto Asís, Departamento del Putumayo</v>
          </cell>
        </row>
        <row r="26112">
          <cell r="E26112">
            <v>1186568187673</v>
          </cell>
          <cell r="F26112" t="str">
            <v>Construcción de espacios físicos para fortalecer la cultura del pueblo los pastos</v>
          </cell>
        </row>
        <row r="26113">
          <cell r="E26113">
            <v>1186568187686</v>
          </cell>
          <cell r="F26113" t="str">
            <v>Construir infraestructura adecuada para 6 salas de sistemas en las comunidades Nasa de Puerto Asís Putumayo</v>
          </cell>
        </row>
        <row r="26114">
          <cell r="E26114">
            <v>1186568187694</v>
          </cell>
          <cell r="F26114" t="str">
            <v>Construir centro de desarrollo infantil con arquitectura Nasa en el Cabildo Ksxa´w Nasa - Alto Danubio del Municipio de Puerto Asís - Putumayo</v>
          </cell>
        </row>
        <row r="26115">
          <cell r="E26115">
            <v>1186568187697</v>
          </cell>
          <cell r="F26115" t="str">
            <v>Dotar con mobiliario escolar las instituciones educativas Nasa del Municipio de Puerto Asís Putumayo</v>
          </cell>
        </row>
        <row r="26116">
          <cell r="E26116">
            <v>1186568187700</v>
          </cell>
          <cell r="F26116" t="str">
            <v>Dotar de mobiliario y utensilios de cocina para los restaurantes escolares de las comunidades Nasa del Municipio de Puerto Asís - Putumayo.</v>
          </cell>
        </row>
        <row r="26117">
          <cell r="E26117">
            <v>1186568187705</v>
          </cell>
          <cell r="F26117" t="str">
            <v>Dotar con equipos de informática a las comunidades Nasa del Municipio de Puerto Asís - Putumayo</v>
          </cell>
        </row>
        <row r="26118">
          <cell r="E26118">
            <v>1186568187713</v>
          </cell>
          <cell r="F26118" t="str">
            <v>Dotar 6 salas de sistemas en las instituciones educativas Nasa del Municipio de Puerto Asís - Putumayo.</v>
          </cell>
        </row>
        <row r="26119">
          <cell r="E26119">
            <v>1186568187719</v>
          </cell>
          <cell r="F26119" t="str">
            <v>Ampliar planta docente IER y sedes educativas  del Municipio de Puerto Asís, Departamento  del Putumayo</v>
          </cell>
        </row>
        <row r="26120">
          <cell r="E26120">
            <v>1186568187725</v>
          </cell>
          <cell r="F26120" t="str">
            <v>Construir y dotar los  Centros de atención para primera infancia en las Inspecciones y corregimientos del Municipio de Puerto Asís, Departamento del Putumayo.</v>
          </cell>
        </row>
        <row r="26121">
          <cell r="E26121">
            <v>1186568187727</v>
          </cell>
          <cell r="F26121" t="str">
            <v>Realizar un estudio de investigación etnolingüística sobre la lengua materna del pueblo los Pastos, en el Cabildo San Sebastian del Municipio de Puerto Asís - Putumayo</v>
          </cell>
        </row>
        <row r="26122">
          <cell r="E26122">
            <v>1186568187730</v>
          </cell>
          <cell r="F26122" t="str">
            <v>Crear la escuela de fortalecimiento de las expresiones culturales propias de las mujeres del Pueblo Embera, Municipio de Puerto Asís, Departamento del Putumayo.</v>
          </cell>
        </row>
        <row r="26123">
          <cell r="E26123">
            <v>1186568187733</v>
          </cell>
          <cell r="F26123" t="str">
            <v>Dotar las salas de informáctica debidamente actualizadas en las Instituciones Educativas rurales del Municipio de Puerto Asís, Departamento del Putumayo.</v>
          </cell>
        </row>
        <row r="26124">
          <cell r="E26124">
            <v>1186568187740</v>
          </cell>
          <cell r="F26124" t="str">
            <v xml:space="preserve">Constituir Unidad de Etnoeducación Administrativa del pueblo Múrui Muina en Puerto Asís </v>
          </cell>
        </row>
        <row r="26125">
          <cell r="E26125">
            <v>1186568187747</v>
          </cell>
          <cell r="F26125" t="str">
            <v>Dotar la Universidad Pública presencial en Puerto Asís- Putumayo, la cual estará al servicio de toda la comunidad generando mayores oportunidades de estudios superiores.</v>
          </cell>
        </row>
        <row r="26126">
          <cell r="E26126">
            <v>1186568187758</v>
          </cell>
          <cell r="F26126" t="str">
            <v xml:space="preserve">Fortalecer el transporte fluvial y terrestre para los establecimientos educativos rurales  del Municipio de Puerto Asís, Departamento del Putumayo.		</v>
          </cell>
        </row>
        <row r="26127">
          <cell r="E26127">
            <v>1186568187786</v>
          </cell>
          <cell r="F26127" t="str">
            <v>Ampliar la modalidad basica secundaria a educación media en las IER del  Municipio de puerto Asís Departamento del Putmayo.</v>
          </cell>
        </row>
        <row r="26128">
          <cell r="E26128">
            <v>1186568187789</v>
          </cell>
          <cell r="F26128" t="str">
            <v>Establecer convenio para la implementación de programas de primera infancia con el ICBF</v>
          </cell>
        </row>
        <row r="26129">
          <cell r="E26129">
            <v>1186568187797</v>
          </cell>
          <cell r="F26129" t="str">
            <v xml:space="preserve">Gestionar Capacitaciones rurales, en el manejo de aguas residuales y residuos sólidos de la zona rural del Municipio de Puerto Asís, Putumayo </v>
          </cell>
        </row>
        <row r="26130">
          <cell r="E26130">
            <v>1186568187810</v>
          </cell>
          <cell r="F26130" t="str">
            <v>Dotar internados que existen en zona rural del Municipio de Puerto Asís, Departamento del Putumayo.</v>
          </cell>
        </row>
        <row r="26131">
          <cell r="E26131">
            <v>1186568187903</v>
          </cell>
          <cell r="F26131" t="str">
            <v>Capacitar a personal de la comunidad en el modelo de educación propia del pueblo Inga, en temas de enseñanza y liderazgo del proyecto etnoeducativo.</v>
          </cell>
        </row>
        <row r="26132">
          <cell r="E26132">
            <v>1186568187904</v>
          </cell>
          <cell r="F26132" t="str">
            <v xml:space="preserve"> Capacitar en la elaboración de artesanías a la comunidad del cabildo Tssenene, pueblo Kofán del municipio de Puerto Asís.</v>
          </cell>
        </row>
        <row r="26133">
          <cell r="E26133">
            <v>1186568187905</v>
          </cell>
          <cell r="F26133" t="str">
            <v xml:space="preserve">Dotar una casa de armonización con oficina en Monilla Amena ubicado en el barrio villa rosa etapa dos   </v>
          </cell>
        </row>
        <row r="26134">
          <cell r="E26134">
            <v>1186568187907</v>
          </cell>
          <cell r="F26134" t="str">
            <v>Construir 6 bibliotecas Afro para las comunidades negras del municipio de Puerto Asís Departamento del Putumayo</v>
          </cell>
        </row>
        <row r="26135">
          <cell r="E26135">
            <v>1186568187908</v>
          </cell>
          <cell r="F26135" t="str">
            <v>Construir cerramiento para la Institución Educativa Manuel Quintín Lame Chantre del Resguardo Kiwnas Cxhab del Municipio de Puerto Asís - Putumayo.</v>
          </cell>
        </row>
        <row r="26136">
          <cell r="E26136">
            <v>1186568187910</v>
          </cell>
          <cell r="F26136" t="str">
            <v>Dotar de material didáctico para fomentar y fortalecer la educación propia del pueblo Cofán en el cabildo Tssenene del municipio de Puerto Asís.</v>
          </cell>
        </row>
        <row r="26137">
          <cell r="E26137">
            <v>1186568187911</v>
          </cell>
          <cell r="F26137" t="str">
            <v>Construir un espacio permanente de enseñanza del mai coca en el Resguardo Santa Cruz de Piñuña Blanco del Municipio de Puerto Asís - Putumayo.</v>
          </cell>
        </row>
        <row r="26138">
          <cell r="E26138">
            <v>1186568187913</v>
          </cell>
          <cell r="F26138" t="str">
            <v>Dotar con implementos deportivos, instrumentos musicales y trajes culturales a los consejos comunitarios de comunidades negras del municipio de Puerto Asís, departamento del Putumayo.</v>
          </cell>
        </row>
        <row r="26139">
          <cell r="E26139">
            <v>1186568187914</v>
          </cell>
          <cell r="F26139" t="str">
            <v>Contratar sabedores ancestrales y artesanos en el Resguardo Siona Buenavista del Municipio de Puerto Asís - Putumayo</v>
          </cell>
        </row>
        <row r="26140">
          <cell r="E26140">
            <v>1186568187916</v>
          </cell>
          <cell r="F26140" t="str">
            <v>Construir internado en el Resguardo Kiwnas Cxhab del Municipio de Puerto Asís Putumayo</v>
          </cell>
        </row>
        <row r="26141">
          <cell r="E26141">
            <v>1186568187918</v>
          </cell>
          <cell r="F26141" t="str">
            <v>Implementar y fortalecer chagras escolares, en el Resguardo Siona Buenavista del Municipio de Puerto Asís - Putumayo</v>
          </cell>
        </row>
        <row r="26142">
          <cell r="E26142">
            <v>1186568187921</v>
          </cell>
          <cell r="F26142" t="str">
            <v xml:space="preserve">Construir e implementar un modelo propio de educación para las comunidades indígenas del Pueblo Siona del Municipio de Puerto Asís </v>
          </cell>
        </row>
        <row r="26143">
          <cell r="E26143">
            <v>1186568187922</v>
          </cell>
          <cell r="F26143" t="str">
            <v>Implementar un programa de formación tecnica y tecnológica a través de proyectos escuela en los consejos comunitarios de comunidades negras del municipio de Puerto Asís, departamento del Putumayo.</v>
          </cell>
        </row>
        <row r="26144">
          <cell r="E26144">
            <v>1186568187923</v>
          </cell>
          <cell r="F26144" t="str">
            <v>Construir caseta comunitaria, en el Resguardo  Kiwnas Cxhab del Municipio de Puerto Asís</v>
          </cell>
        </row>
        <row r="26145">
          <cell r="E26145">
            <v>1186568187925</v>
          </cell>
          <cell r="F26145" t="str">
            <v>Contratar etnoeducadores bilingües para los cabildos del Pueblo Awá en el municipio de Puerto Asís, Putumayo.</v>
          </cell>
        </row>
        <row r="26146">
          <cell r="E26146">
            <v>1186568187926</v>
          </cell>
          <cell r="F26146" t="str">
            <v>Implementar el SEIP (sistema de educación indígena propio) con garantías salariales para el reconocimiento de sabedores(as) del pueblo Múrui Muina en el Municipio de Puerto Asís.</v>
          </cell>
        </row>
        <row r="26147">
          <cell r="E26147">
            <v>1186568187928</v>
          </cell>
          <cell r="F26147" t="str">
            <v>Dotar biblioteca en comunidades siona del Municipio de Puerto Asís</v>
          </cell>
        </row>
        <row r="26148">
          <cell r="E26148">
            <v>1186568187930</v>
          </cell>
          <cell r="F26148" t="str">
            <v xml:space="preserve">Ampliar la infraestructura de las sedes etnoeducativas de 2 Comunidades Siona del Municipio de Puerto Asís. </v>
          </cell>
        </row>
        <row r="26149">
          <cell r="E26149">
            <v>1186568187931</v>
          </cell>
          <cell r="F26149" t="str">
            <v xml:space="preserve">Dotar de mobiliario y menaje al restaurante escolar de la Escuela del cabildo Tssenene, municipio de Puerto Asís Putumayo. </v>
          </cell>
        </row>
        <row r="26150">
          <cell r="E26150">
            <v>1186568187932</v>
          </cell>
          <cell r="F26150" t="str">
            <v>Dotar al internado del Resguardo Siona Buenavista Municipio de Puerto Asís</v>
          </cell>
        </row>
        <row r="26151">
          <cell r="E26151">
            <v>1186568187934</v>
          </cell>
          <cell r="F26151" t="str">
            <v>construir y dotar  restaurante escolare que atiende a estudiantes de la comunidad Monilla Amena del pueblo Múrui Muina del Municipio de Puerto Asís.</v>
          </cell>
        </row>
        <row r="26152">
          <cell r="E26152">
            <v>1186568187936</v>
          </cell>
          <cell r="F26152" t="str">
            <v>Construir un Centro Cultural para el fortalecimiento de usos y costumbres, en el Resguardo Siona Buenavista del Municipio de Puerto Asís - Putumayo</v>
          </cell>
        </row>
        <row r="26153">
          <cell r="E26153">
            <v>1186568187937</v>
          </cell>
          <cell r="F26153" t="str">
            <v xml:space="preserve">Construir restaurante Escolar en la Escuela Tssenene del cabildo Tssenene del pueblo Cofán, municipio de Puerto Asís Putumayo.  </v>
          </cell>
        </row>
        <row r="26154">
          <cell r="E26154">
            <v>1186568187938</v>
          </cell>
          <cell r="F26154" t="str">
            <v>Construir e implementar hogares comunitarios en las Comundiades Siona Nuevo Amanecer y Bajo Santa Helena del Municipio de Puerto Asís - Putumayo</v>
          </cell>
        </row>
        <row r="26155">
          <cell r="E26155">
            <v>1186568187939</v>
          </cell>
          <cell r="F26155" t="str">
            <v>Fortalecer la institucion etnoeducativa San Luis del consejo comunitario San Luis del municipio de Puerto Asís, departamento Departamento del Putumayo.</v>
          </cell>
        </row>
        <row r="26156">
          <cell r="E26156">
            <v>1186568187940</v>
          </cell>
          <cell r="F26156" t="str">
            <v>Implementar programa para capacitar a docentes en educación propia del pueblo Múrui Muina del municipio de Puerto Asís.</v>
          </cell>
        </row>
        <row r="26157">
          <cell r="E26157">
            <v>1186568187941</v>
          </cell>
          <cell r="F26157" t="str">
            <v>Capacitar a docente para la implementación del modelo educativo propio de las comunidades del Pueblo Múrui Muina del municipio de Puerto Asís</v>
          </cell>
        </row>
        <row r="26158">
          <cell r="E26158">
            <v>1186568187942</v>
          </cell>
          <cell r="F26158" t="str">
            <v>Construir infraestructura educativa para el desarrollo del Bachillerato de la comunidad del resguardo La Italia y el Cabildo Tordúa Kidúa adecuada culturalmente, Municipio de Puerto Asís, Putumayo</v>
          </cell>
        </row>
        <row r="26159">
          <cell r="E26159">
            <v>1186568187945</v>
          </cell>
          <cell r="F26159" t="str">
            <v>Generar un espacio de concertación para la implementación de la Política Propia del pueblo Múrui Muina en Primera Infancia en el Municipio de Puerto Asís</v>
          </cell>
        </row>
        <row r="26160">
          <cell r="E26160">
            <v>1186568187946</v>
          </cell>
          <cell r="F26160" t="str">
            <v>Construir bibliotecas para 2 comunidades Siona del Municipio de Puerto Asís, Putumayo</v>
          </cell>
        </row>
        <row r="26161">
          <cell r="E26161">
            <v>1186568187948</v>
          </cell>
          <cell r="F26161" t="str">
            <v xml:space="preserve">Construir una casa de armonización con oficina, en Monilla Amena ubicado en el barrio villa rosa etapa dos   </v>
          </cell>
        </row>
        <row r="26162">
          <cell r="E26162">
            <v>1186568187949</v>
          </cell>
          <cell r="F26162" t="str">
            <v>Construir y dotar restaurante escolar que atiende a estudiantes de la comunidad Monilla Amena del pueblo Múrui Muina del municipio de Puerto Asís.</v>
          </cell>
        </row>
        <row r="26163">
          <cell r="E26163">
            <v>1186568187951</v>
          </cell>
          <cell r="F26163" t="str">
            <v>Construir casa docente del pueblo Múrui Muina del municipio de Puerto Asís</v>
          </cell>
        </row>
        <row r="26164">
          <cell r="E26164">
            <v>1186568187952</v>
          </cell>
          <cell r="F26164" t="str">
            <v>Construir y dotar escuela, con acceso a servicios de agua, energía y saneamiento básico en el Cabildo Siona Nuevo Amanecer del Municipio de Puerto Asís - Putumayo</v>
          </cell>
        </row>
        <row r="26165">
          <cell r="E26165">
            <v>1186568187954</v>
          </cell>
          <cell r="F26165" t="str">
            <v>Mejorar y dotar la casa para los docentes, en el Resguardo Siona Buenavista del Municipio de Puerto Asís - Putumayo</v>
          </cell>
        </row>
        <row r="26166">
          <cell r="E26166">
            <v>1186568187955</v>
          </cell>
          <cell r="F26166" t="str">
            <v>Construir aula múltiple en el centro educativo del Resguardo Kiwnas Cxhab del Municipio de Puerto Asís Putumayo</v>
          </cell>
        </row>
        <row r="26167">
          <cell r="E26167">
            <v>1186568187956</v>
          </cell>
          <cell r="F26167" t="str">
            <v>Expedir la resolución para el funcionamiento de la sede etnoeducativa del pueblo AWA La Cabaña.</v>
          </cell>
        </row>
        <row r="26168">
          <cell r="E26168">
            <v>1186568187957</v>
          </cell>
          <cell r="F26168" t="str">
            <v>Construir con su respectiva dotación una casa cultural,el resguardo La Italia, Municipio de Puerto Asís Putumayo</v>
          </cell>
        </row>
        <row r="26169">
          <cell r="E26169">
            <v>1186568187958</v>
          </cell>
          <cell r="F26169" t="str">
            <v>Garantizar el acceso a la educación superior de los jóvenes indígenas de la comunidad siona del Municipio de Puerto Asís</v>
          </cell>
        </row>
        <row r="26170">
          <cell r="E26170">
            <v>1186568187963</v>
          </cell>
          <cell r="F26170" t="str">
            <v>Ampliar  el Internado  en el Resguardo Siona Buenavista del Municipio de Puerto Asís - Putumayo</v>
          </cell>
        </row>
        <row r="26171">
          <cell r="E26171">
            <v>1186568187964</v>
          </cell>
          <cell r="F26171" t="str">
            <v>Dotar 6 bibliotecas Afros con material bibliografico y pedagogico para las comunidades negras del municipio de Puerto Asís, departamento del Putumayo.</v>
          </cell>
        </row>
        <row r="26172">
          <cell r="E26172">
            <v>1186568187972</v>
          </cell>
          <cell r="F26172" t="str">
            <v>Construir 7 escuelas en las comunidades Nasa de Puerto Asís Putumayo</v>
          </cell>
        </row>
        <row r="26173">
          <cell r="E26173">
            <v>1186568187973</v>
          </cell>
          <cell r="F26173" t="str">
            <v>Construir una universidad multicultural con enfoque étnico en territorio del Pueblo Pasto.</v>
          </cell>
        </row>
        <row r="26174">
          <cell r="E26174">
            <v>1186568187975</v>
          </cell>
          <cell r="F26174" t="str">
            <v>Construir 5 restaurantes escolares en las comunidades Nasa del Municipio de Puerto Asís Putumayo</v>
          </cell>
        </row>
        <row r="26175">
          <cell r="E26175">
            <v>1186568187976</v>
          </cell>
          <cell r="F26175" t="str">
            <v>Crear e implementar cinco escuelas de padres para las comunidades negras en el municipio de Puerto Asís Departamento de Putumayo.</v>
          </cell>
        </row>
        <row r="26176">
          <cell r="E26176">
            <v>1186568187979</v>
          </cell>
          <cell r="F26176" t="str">
            <v>Construir un centro étnoeducativo con los 4 niveles educativos  de Prescolar, primaria, básica y media, en el Cabildo San Sebastian del pueblo pasto en el Municipio de Puerto Asís - Putumayo.</v>
          </cell>
        </row>
        <row r="26177">
          <cell r="E26177">
            <v>1186568187982</v>
          </cell>
          <cell r="F26177" t="str">
            <v>Construir un parque infantil en el Resguardo Kiwnas Cxhab del Municipio de Puerto Asís - Putumayo.</v>
          </cell>
        </row>
        <row r="26178">
          <cell r="E26178">
            <v>1186568187983</v>
          </cell>
          <cell r="F26178" t="str">
            <v>Dotar de vehículo tipo Bus, para transportar a estudiantes del pueblo Múrui a institución educativa del barrio Villa Rosa de Puerto Asís</v>
          </cell>
        </row>
        <row r="26179">
          <cell r="E26179">
            <v>1186568187984</v>
          </cell>
          <cell r="F26179" t="str">
            <v>Vincular personas afrodescendientes idoneas para implementar la cátedra de estudios afrocolombianos en las instituciones educativas del municipio de Puerto Asís Departamento del Putumayo.</v>
          </cell>
        </row>
        <row r="26180">
          <cell r="E26180">
            <v>1186568187986</v>
          </cell>
          <cell r="F26180" t="str">
            <v>Implementar un Sistema de Educación Propio para los cabildos del Pueblo Awá en el municipio de Puerto Asís, Putumayo</v>
          </cell>
        </row>
        <row r="26181">
          <cell r="E26181">
            <v>1186568187989</v>
          </cell>
          <cell r="F26181" t="str">
            <v>Elaborar material pedagógico las sedes educativas de los cabildos del Pueblo Awá en el municipio de Puerto Asís, Putumayo.</v>
          </cell>
        </row>
        <row r="26182">
          <cell r="E26182">
            <v>1186568187990</v>
          </cell>
          <cell r="F26182" t="str">
            <v>Construir polideportivos en las comunidades siona del Municipio de Puerto Asís</v>
          </cell>
        </row>
        <row r="26183">
          <cell r="E26183">
            <v>1186568187991</v>
          </cell>
          <cell r="F26183" t="str">
            <v>Garantizar la educación superior a jóvenes del pueblo Pasto en el cabildo Huellas Ancestrales del Municipio de Puerto Asís - Putumayo.</v>
          </cell>
        </row>
        <row r="26184">
          <cell r="E26184">
            <v>1186568187993</v>
          </cell>
          <cell r="F26184" t="str">
            <v xml:space="preserve">Construir parques infantiles en las comunidades Siona del Municipio de Puerto Asís </v>
          </cell>
        </row>
        <row r="26185">
          <cell r="E26185">
            <v>1186568187994</v>
          </cell>
          <cell r="F26185" t="str">
            <v>Construir restaurante escolar con diseños propios en el pueblo Pasto del cabildo Huellas Ancestrales del Municipio de Puerto Asís - Putumayo.</v>
          </cell>
        </row>
        <row r="26186">
          <cell r="E26186">
            <v>1186568187996</v>
          </cell>
          <cell r="F26186" t="str">
            <v>Implementar la catedra de estudios Afrocolombiano en las instituciones Educativas del municipio de Puerto Asís- Departamento del Putumayo.</v>
          </cell>
        </row>
        <row r="26187">
          <cell r="E26187">
            <v>1186568187997</v>
          </cell>
          <cell r="F26187" t="str">
            <v>Construir 6 polideportivos cubiertos, en las comunidades Nasa del Municipio de Puerto Asís Putumayo</v>
          </cell>
        </row>
        <row r="26188">
          <cell r="E26188">
            <v>1186568187998</v>
          </cell>
          <cell r="F26188" t="str">
            <v>Formular proyecto para realizar seguimiento de los componentes del PEC (Proyecto Educativo Comunitario) del pueblo Múrui Muina del municipio de Puerto Asís</v>
          </cell>
        </row>
        <row r="26189">
          <cell r="E26189">
            <v>1186568188036</v>
          </cell>
          <cell r="F26189" t="str">
            <v>Construir y dotar la Casa cultural, para la comunidad del Cabildo Tssenene Cofán, del  Municipio de Puerto Asís Putumayo.</v>
          </cell>
        </row>
        <row r="26190">
          <cell r="E26190">
            <v>1186568188084</v>
          </cell>
          <cell r="F26190" t="str">
            <v>Implementar programas y proyectos  deportivos y culturales permanentes con su respectivos elementos, zona rural del Municipio de Puerto Asís, Departamento del Putumayo.</v>
          </cell>
        </row>
        <row r="26191">
          <cell r="E26191">
            <v>1186568188086</v>
          </cell>
          <cell r="F26191" t="str">
            <v>Implementar escuela de padres en las instituciones educativas rurales del Municipio de Puerto Asís, Putumayo.</v>
          </cell>
        </row>
        <row r="26192">
          <cell r="E26192">
            <v>1186568188087</v>
          </cell>
          <cell r="F26192" t="str">
            <v>Mejorar  los internados que existen en zona rural del Municipio de Puerto Asís, Departamento del Putumayo.</v>
          </cell>
        </row>
        <row r="26193">
          <cell r="E26193">
            <v>1186568188104</v>
          </cell>
          <cell r="F26193" t="str">
            <v xml:space="preserve"> Capacitar a docentes de las Instituciones Educativas de la zona rural del Municipio de Puerto Asís-Putumayo</v>
          </cell>
        </row>
        <row r="26194">
          <cell r="E26194">
            <v>1186568188159</v>
          </cell>
          <cell r="F26194" t="str">
            <v>Dotar de materiales didácticos y pedagógicos a los establecimientos educativos rurales con enfoque diferencial del municipio de Puerto Asís-Putumayo.</v>
          </cell>
        </row>
        <row r="26195">
          <cell r="E26195">
            <v>1186568188183</v>
          </cell>
          <cell r="F26195" t="str">
            <v>Construir Instalaciones sanitarias en los establecimientos educativos rurales del municipio de puerto Asís-Putumayo.</v>
          </cell>
        </row>
        <row r="26196">
          <cell r="E26196">
            <v>1186568188235</v>
          </cell>
          <cell r="F26196" t="str">
            <v>Construir internados rurales del municipio de Puerto Asís Putumayo.</v>
          </cell>
        </row>
        <row r="26197">
          <cell r="E26197">
            <v>1186568188274</v>
          </cell>
          <cell r="F26197" t="str">
            <v>Apoyar económicamente al desarrollo de encuentros de saberes ancestrales y sanación espiritual del Pueblo SIona del Municipio de Puerto Asís - Putumayo.</v>
          </cell>
        </row>
        <row r="26198">
          <cell r="E26198">
            <v>1186568188275</v>
          </cell>
          <cell r="F26198" t="str">
            <v xml:space="preserve">Incluir en el pensum académico de los establecimientos educativos municipio de puerto Asís la cátedra de paz. </v>
          </cell>
        </row>
        <row r="26199">
          <cell r="E26199">
            <v>1186568188279</v>
          </cell>
          <cell r="F26199" t="str">
            <v>Capacitar  a las mujeres rurales para que sean promotoras de salud en el Municipio de Puerto Asís Putumayo</v>
          </cell>
        </row>
        <row r="26200">
          <cell r="E26200">
            <v>1186568188290</v>
          </cell>
          <cell r="F26200" t="str">
            <v xml:space="preserve">Gestionar que el programa de alimentación escolar  sea una política publica. </v>
          </cell>
        </row>
        <row r="26201">
          <cell r="E26201">
            <v>1186568188327</v>
          </cell>
          <cell r="F26201" t="str">
            <v>Fortalecimiento de la cultura Siona mediante la dotación de materiales, insumos, instrumentos musicales y la contratación de personal para la enseñanza de las prácticas tradicionales de las comunidades Siona del Municipio de Puerto Asís.</v>
          </cell>
        </row>
        <row r="26202">
          <cell r="E26202">
            <v>1186568188332</v>
          </cell>
          <cell r="F26202" t="str">
            <v>Implementar el modelo de educación propia (wet wet fxizenxi) para las comunidades Nasa del Municipio de Puerto Asís - Putumayo</v>
          </cell>
        </row>
        <row r="26203">
          <cell r="E26203">
            <v>1186568188358</v>
          </cell>
          <cell r="F26203" t="str">
            <v>Construir casas culturales en las comunidades Siona del Municipio de Puerto Asís – Putumayo.</v>
          </cell>
        </row>
        <row r="26204">
          <cell r="E26204">
            <v>1186568188403</v>
          </cell>
          <cell r="F26204" t="str">
            <v>Construir infraestructura educativa para la Universidad de Paz Indígena del Putumayo, en el Resguardo Nasa Cxhab del Municipio de Puerto Asís Putumayo</v>
          </cell>
        </row>
        <row r="26205">
          <cell r="E26205">
            <v>1186568188746</v>
          </cell>
          <cell r="F26205" t="str">
            <v>Construir un coliseo cubierto en el cabildo La  Planada del Pueblo Awá del municipio de Puerto Asís, Putumayo.</v>
          </cell>
        </row>
        <row r="26206">
          <cell r="E26206">
            <v>1186568189002</v>
          </cell>
          <cell r="F26206" t="str">
            <v>Implementar programas de formación en granjas integrales escolares en las Instituciones Educativas Rurales del Municipio de Puerto Asís, Departamento del Putumayo</v>
          </cell>
        </row>
        <row r="26207">
          <cell r="E26207">
            <v>1186568189044</v>
          </cell>
          <cell r="F26207" t="str">
            <v>Construir nueva infraestructura etnoeducativa para los cabildos del Pueblo Awá del municipio de Puerto Asís, Putumayo.</v>
          </cell>
        </row>
        <row r="26208">
          <cell r="E26208">
            <v>1186568189155</v>
          </cell>
          <cell r="F26208" t="str">
            <v>Fortalecer las fiestas tradicionales  de la comunidad del Cabildo Tssenene en el Municipio de puerto Asís.</v>
          </cell>
        </row>
        <row r="26209">
          <cell r="E26209">
            <v>1186568189206</v>
          </cell>
          <cell r="F26209" t="str">
            <v xml:space="preserve">Construir parques biosaludables en comunidades Siona del Municipio de Puerto Asís, Putumayo </v>
          </cell>
        </row>
        <row r="26210">
          <cell r="E26210">
            <v>1186568189244</v>
          </cell>
          <cell r="F26210" t="str">
            <v>Construir Coliseos cerrados y cubiertos en cada Inspección y corregimiento del Municipio de Puerto Asís.</v>
          </cell>
        </row>
        <row r="26211">
          <cell r="E26211">
            <v>1186568189248</v>
          </cell>
          <cell r="F26211" t="str">
            <v>Construir y dotar un hogar comunitario para niños de las comunidades de Tordúa Kidúa y Resguardo la Italia, Municipio de Puerto Asís. Departamento del Putumayo.</v>
          </cell>
        </row>
        <row r="26212">
          <cell r="E26212">
            <v>1186568189480</v>
          </cell>
          <cell r="F26212" t="str">
            <v>Dotar de equipos tecnológicos a la Escuela Tssenene del Cabildo Tssenene, pueblo Cofán, municipio de Puerto Asís.</v>
          </cell>
        </row>
        <row r="26213">
          <cell r="E26213">
            <v>1186568189486</v>
          </cell>
          <cell r="F26213" t="str">
            <v>Implementar chagras escolares para las sedes educativas del Pueblo Awá del municipio de Puerto Asís, Putumayo.</v>
          </cell>
        </row>
        <row r="26214">
          <cell r="E26214">
            <v>1186568189546</v>
          </cell>
          <cell r="F26214" t="str">
            <v>Implementar un programa de alfabetización para las comunidades del Pueblo Awá, del municipio de Puerto Asís, Putumayo.</v>
          </cell>
        </row>
        <row r="26215">
          <cell r="E26215">
            <v>1186568189597</v>
          </cell>
          <cell r="F26215" t="str">
            <v>Dotar con implementos deportivos, musicales y trajes para danzas comunidades negras del municipio de Puerto Asís, Departamento del Putumayo.</v>
          </cell>
        </row>
        <row r="26216">
          <cell r="E26216">
            <v>1186568189653</v>
          </cell>
          <cell r="F26216" t="str">
            <v>Institucionalizar el Encuentro de Saberes y Lengua Materna del Pueblo Awá para el municipio de Puerto asís, Putumayo.</v>
          </cell>
        </row>
        <row r="26217">
          <cell r="E26217">
            <v>1186568189697</v>
          </cell>
          <cell r="F26217" t="str">
            <v>Conmemorar la semana de la afro colombianidad cada año ley (725/2001) en las comunidades negras del municipio de Puerto Asís, Departamento del Putumayo.</v>
          </cell>
        </row>
        <row r="26218">
          <cell r="E26218">
            <v>1186568189785</v>
          </cell>
          <cell r="F26218" t="str">
            <v>Implementar un convenio con el SENA y el Pueblo Awá en el municipio de Puerto Asís, Putumayo.</v>
          </cell>
        </row>
        <row r="26219">
          <cell r="E26219">
            <v>1186568189837</v>
          </cell>
          <cell r="F26219" t="str">
            <v>Construir 3 escuelas etnoeducativas con diseño propio para las Comunidades Siona Citará, Nuevo Amanecer, Vegas de Santa Ana del municipio de puerto asís - putumayo</v>
          </cell>
        </row>
        <row r="26220">
          <cell r="E26220">
            <v>1186568189838</v>
          </cell>
          <cell r="F26220" t="str">
            <v>Implementar el Sistema de Educación Móvil para los cabildos del Pueblo Awá del municipio de Puerto Asís, Putumayo.</v>
          </cell>
        </row>
        <row r="26221">
          <cell r="E26221">
            <v>1186568189841</v>
          </cell>
          <cell r="F26221" t="str">
            <v>Construir polideportivos para comunidades negras en el municipio de Puerto Asís, Departamento del Putumayo.</v>
          </cell>
        </row>
        <row r="26222">
          <cell r="E26222">
            <v>1186568189941</v>
          </cell>
          <cell r="F26222" t="str">
            <v>Crear semilleros de pensamiento para el rescate y conservación de la memoria histórica ancestral Afro, en las comunidades Negras del municipio de Puerto Asís-Putumayo.</v>
          </cell>
        </row>
        <row r="26223">
          <cell r="E26223">
            <v>1186568189944</v>
          </cell>
          <cell r="F26223" t="str">
            <v>Dotar con instrumentos musicales y vestuarios a las sedes etnoeducativas del pueblo Awá del municipio de Puerto Asís, Putumayo</v>
          </cell>
        </row>
        <row r="26224">
          <cell r="E26224">
            <v>1186568190027</v>
          </cell>
          <cell r="F26224" t="str">
            <v>Construir parque biosaludables en los Concejos Comunitarios de  Puerto asis Putumayo</v>
          </cell>
        </row>
        <row r="26225">
          <cell r="E26225">
            <v>1186568190144</v>
          </cell>
          <cell r="F26225" t="str">
            <v>Construir polideportivos y parque infantil en las comunidades Siona del Municipio de Puerto Asís</v>
          </cell>
        </row>
        <row r="26226">
          <cell r="E26226">
            <v>1186568190381</v>
          </cell>
          <cell r="F26226" t="str">
            <v>Dotar el polideportivo cubierto en el l Cabildo Ksxaw Nasa - Alto Danubio, Municipio de Puerto asís, Putumayo</v>
          </cell>
        </row>
        <row r="26227">
          <cell r="E26227">
            <v>1186568190674</v>
          </cell>
          <cell r="F26227" t="str">
            <v>Generar una escuela de formación de sabedoras artesanales de las comunidades del pueblo Múrui Muina. Mpio de Puerto Asís</v>
          </cell>
        </row>
        <row r="26228">
          <cell r="E26228">
            <v>1186568190810</v>
          </cell>
          <cell r="F26228" t="str">
            <v>Donar instrumentos musicales para las comunidades del Pueblo Awá del municipio de Puerto Asís, Putumayo.</v>
          </cell>
        </row>
        <row r="26229">
          <cell r="E26229">
            <v>1186568190837</v>
          </cell>
          <cell r="F26229" t="str">
            <v>Cosntruir polideportivos para los cabildos Villa del Sol y La Cabaña  del Pueblo Awá del municipio de Puerto Asís, Putumayo</v>
          </cell>
        </row>
        <row r="26230">
          <cell r="E26230">
            <v>1186568190839</v>
          </cell>
          <cell r="F26230" t="str">
            <v>Construir parques infantiles  para las comunidades del Pueblo Awá del municipio de Puerto Asís, Putumayo</v>
          </cell>
        </row>
        <row r="26231">
          <cell r="E26231">
            <v>1186568190840</v>
          </cell>
          <cell r="F26231" t="str">
            <v>Construir parques biosaludables para las comunidades del Pueblo Awá del municipio de Puerto Asís, Putumayo.</v>
          </cell>
        </row>
        <row r="26232">
          <cell r="E26232">
            <v>1186568190843</v>
          </cell>
          <cell r="F26232" t="str">
            <v>Construir canchas de fútbol para las comunidades del Pueblo Awá del municipio de Puerto Asís, Putumayo</v>
          </cell>
        </row>
        <row r="26233">
          <cell r="E26233">
            <v>1186568190877</v>
          </cell>
          <cell r="F26233" t="str">
            <v>Construir la casa cultural en el Cabildo Yu´Luucx - Las Minas del Municipio de Puerto Asís - Putumayo</v>
          </cell>
        </row>
        <row r="26234">
          <cell r="E26234">
            <v>1186568190940</v>
          </cell>
          <cell r="F26234" t="str">
            <v xml:space="preserve">Construir biblioteca, sala de sistema y laboratorio comunidad Monilla Amena del pueblo Múrui Muina de Puerto Asís   </v>
          </cell>
        </row>
        <row r="26235">
          <cell r="E26235">
            <v>1186568191434</v>
          </cell>
          <cell r="F26235" t="str">
            <v>Validar el bachillerato a la población adulta del municipio de Puerto Asís- Putumayo</v>
          </cell>
        </row>
        <row r="26236">
          <cell r="E26236">
            <v>1186569197012</v>
          </cell>
          <cell r="F26236" t="str">
            <v>Construir y dotar centros de desarrollo infantil - CDI - con enfoque étnico en el sector rural del municipio de Puerto Caicedo, departamento del Putumayo</v>
          </cell>
        </row>
        <row r="26237">
          <cell r="E26237">
            <v>1186569197072</v>
          </cell>
          <cell r="F26237" t="str">
            <v>Construir la universidad publica en el municipio de Puerto Caicedo, departamento del Putumayo.</v>
          </cell>
        </row>
        <row r="26238">
          <cell r="E26238">
            <v>1186569197122</v>
          </cell>
          <cell r="F26238" t="str">
            <v>Ampliar la oferta educativa técnica, tecnológica y universitaria con enfoque étnico, en el municipio de Puerto Caicedo, departamento del Putumayo.</v>
          </cell>
        </row>
        <row r="26239">
          <cell r="E26239">
            <v>1186569197242</v>
          </cell>
          <cell r="F26239" t="str">
            <v>Implementar la cátedra de paz en las instituciones educativas y vincular a los adultos mayores como constructores de paz, en la zona rural del municipio de Puerto Caicedo, departamento de Putumayo.</v>
          </cell>
        </row>
        <row r="26240">
          <cell r="E26240">
            <v>1186569197246</v>
          </cell>
          <cell r="F26240" t="str">
            <v>Garantizar el acceso a becas a la población rural del municipio de Puerto Caicedo, departamento del Putumayo.</v>
          </cell>
        </row>
        <row r="26241">
          <cell r="E26241">
            <v>1186569197314</v>
          </cell>
          <cell r="F26241" t="str">
            <v>Implementar chagras escolares en los establecimientos etnoeducativos del municipio de Puerto Caicedo, departamento del Putumayo.</v>
          </cell>
        </row>
        <row r="26242">
          <cell r="E26242">
            <v>1186569197414</v>
          </cell>
          <cell r="F26242" t="str">
            <v>Implementar huertas escolares en las sedes educativas rurales del municipio de Puerto Caicedo, departamento del Putumayo.</v>
          </cell>
        </row>
        <row r="26243">
          <cell r="E26243">
            <v>1186569198063</v>
          </cell>
          <cell r="F26243" t="str">
            <v>Construir escenarios deportivos y recreativos comunitarios, como coliseos, parques infantiles y parques biosaludables, y dotar de implementos deportivos y artísticos a la zona rural del municipio de Puerto Caicedo, Putumayo.</v>
          </cell>
        </row>
        <row r="26244">
          <cell r="E26244">
            <v>1186569198068</v>
          </cell>
          <cell r="F26244" t="str">
            <v>Construir restaurantes escolares en los establecimientos etnoeducativos rurales del municipio de Puerto Caicedo, departamento del Putumayo.</v>
          </cell>
        </row>
        <row r="26245">
          <cell r="E26245">
            <v>1186569198146</v>
          </cell>
          <cell r="F26245" t="str">
            <v>Mejorar la infraestructura de las instituciones y centros educativos rurales del municipio de Puerto Caicedo, departamento del Putumayo.</v>
          </cell>
        </row>
        <row r="26246">
          <cell r="E26246">
            <v>1186569198399</v>
          </cell>
          <cell r="F26246" t="str">
            <v>Mejorar la infraestructura de las sedes etnoeducativas rurales del municipio de Puerto Caicedo, departamento del Putumayo.</v>
          </cell>
        </row>
        <row r="26247">
          <cell r="E26247">
            <v>1186569198687</v>
          </cell>
          <cell r="F26247" t="str">
            <v>Dotar los restaurantes escolares de las sedes educativas y etnoeducativas rurales del municipio de Puerto Caicedo, departamento del Putumayo.</v>
          </cell>
        </row>
        <row r="26248">
          <cell r="E26248">
            <v>1186569198748</v>
          </cell>
          <cell r="F26248" t="str">
            <v>Construir dos sedes etnoeducativas para el pueblo Yanacona y Pastos del municipio de Puerto Caicedo, departamento del Putumayo.</v>
          </cell>
        </row>
        <row r="26249">
          <cell r="E26249">
            <v>1186569198782</v>
          </cell>
          <cell r="F26249" t="str">
            <v>Ampliar la infraestructura de los establecimientos educativos rurales del municipio de Puerto Caicedo, departamento del Putumayo.</v>
          </cell>
        </row>
        <row r="26250">
          <cell r="E26250">
            <v>1186569198800</v>
          </cell>
          <cell r="F26250" t="str">
            <v>Construir internados en el Resguardo Alpes Orientales, cabildo El Libano y cabildo Brisas del Palay del municipio de Puerto Caicedo, departamento del Putumayo.</v>
          </cell>
        </row>
        <row r="26251">
          <cell r="E26251">
            <v>1186569198849</v>
          </cell>
          <cell r="F26251" t="str">
            <v>Construir internado en la sede educativa El Progreso y Divino Niño del municipio de Puerto Caicedo, departamento del Putumayo.</v>
          </cell>
        </row>
        <row r="26252">
          <cell r="E26252">
            <v>1186569198915</v>
          </cell>
          <cell r="F26252" t="str">
            <v>Dotar los internados rurales del municipio de Puerto Caicedo, departamento del Putumayo.</v>
          </cell>
        </row>
        <row r="26253">
          <cell r="E26253">
            <v>1186569198943</v>
          </cell>
          <cell r="F26253" t="str">
            <v>Construir baterias sanitarias en los establecimientos educativos rurales en el municipio de Puerto Caicedo, departamento del Putumayo.</v>
          </cell>
        </row>
        <row r="26254">
          <cell r="E26254">
            <v>1186569198976</v>
          </cell>
          <cell r="F26254" t="str">
            <v>Dotar de medios de trasporte fluvial y terrestre a las instituciones educativas rurales del municipio de Puerto Caicedo, departamento del Putumayo.</v>
          </cell>
        </row>
        <row r="26255">
          <cell r="E26255">
            <v>1186569199011</v>
          </cell>
          <cell r="F26255" t="str">
            <v>Construir y mejorar escenarios deportivos en el sector rural del Municipio de Puerto Caicedo, Putumayo.</v>
          </cell>
        </row>
        <row r="26256">
          <cell r="E26256">
            <v>1186569199046</v>
          </cell>
          <cell r="F26256" t="str">
            <v>Construir y dotar parques recreativos en el sector rural del municipio de Puerro Caicedo, departamento del Putumayo.</v>
          </cell>
        </row>
        <row r="26257">
          <cell r="E26257">
            <v>1186569199055</v>
          </cell>
          <cell r="F26257" t="str">
            <v>Construir parques bio saludables en la zona rural del municipio de Puerto Caicedo, departamento del Putumayo.</v>
          </cell>
        </row>
        <row r="26258">
          <cell r="E26258">
            <v>1186569199110</v>
          </cell>
          <cell r="F26258" t="str">
            <v>Construir y dotar casas del saber para las comunidades indígenas del municipio de Puerto Caicedo, departamento del Putumayo.</v>
          </cell>
        </row>
        <row r="26259">
          <cell r="E26259">
            <v>1186569199168</v>
          </cell>
          <cell r="F26259" t="str">
            <v>Construir bibliotecas en los establecimientos educativos rurales del municipio de Puerto Caicedo, departamento del Putumayo.</v>
          </cell>
        </row>
        <row r="26260">
          <cell r="E26260">
            <v>1186569199181</v>
          </cell>
          <cell r="F26260" t="str">
            <v>Dotar de herramientas tecnológicas a los establecimientos educativos rurales en el municipio de Puerto Caicedo, departamento del Putumayo.</v>
          </cell>
        </row>
        <row r="26261">
          <cell r="E26261">
            <v>1186569199206</v>
          </cell>
          <cell r="F26261" t="str">
            <v>Dotar de mobiliario a los establecimientos educativos rurales del municipio de Puerto Caicedo, departamento del Putumayo.</v>
          </cell>
        </row>
        <row r="26262">
          <cell r="E26262">
            <v>1186569199219</v>
          </cell>
          <cell r="F26262" t="str">
            <v>Dotar bibliotecas con enfoque étnico, a los establecimientos educativos rurales del municipio de Puerto Caicedo, departamento del Putumayo.</v>
          </cell>
        </row>
        <row r="26263">
          <cell r="E26263">
            <v>1186569199232</v>
          </cell>
          <cell r="F26263" t="str">
            <v>Dotar de material didáctico con enfoque étnico, los establecimientos educativos rurales del municipio de Puerto Caicedo, departamento del Putumayo.</v>
          </cell>
        </row>
        <row r="26264">
          <cell r="E26264">
            <v>1186569199271</v>
          </cell>
          <cell r="F26264" t="str">
            <v xml:space="preserve">Fortalecer el rescate de la cultura a través de la conmemoración de la semana de la afrocolombianidad cada año ley (725/2001) en las Comunidades Negras del municipio de Puerto Guzmán - Departamento del Putumayo. </v>
          </cell>
        </row>
        <row r="26265">
          <cell r="E26265">
            <v>1186569199306</v>
          </cell>
          <cell r="F26265" t="str">
            <v>Implementar el modelo etnoeducativo del Pueblo Awá en el municipio de Puerto Caicedo, departamento del Putumayo.</v>
          </cell>
        </row>
        <row r="26266">
          <cell r="E26266">
            <v>1186569199318</v>
          </cell>
          <cell r="F26266" t="str">
            <v xml:space="preserve">Fortalecer el Proyecto Educativo Comunitario - PEC- en los establecimientos etnoeducativos del Pueblo Nasa del municipio de Puerto Caicedo, departamento del Putumayo.  </v>
          </cell>
        </row>
        <row r="26267">
          <cell r="E26267">
            <v>1186569199329</v>
          </cell>
          <cell r="F26267" t="str">
            <v>Dotar de kits escolares a la población estudiantil rural del municipio de Puerto Caicedo, departamento del Putumayo.</v>
          </cell>
        </row>
        <row r="26268">
          <cell r="E26268">
            <v>1186569199330</v>
          </cell>
          <cell r="F26268" t="str">
            <v>Construcción y mejoramiento de polideportivos de las comunidades indígenas del municipio de Puerto Caicedo, departamento del Putumayo.</v>
          </cell>
        </row>
        <row r="26269">
          <cell r="E26269">
            <v>1186569199348</v>
          </cell>
          <cell r="F26269" t="str">
            <v xml:space="preserve">Implementar la cátedra especial en estudios Afrocolombianos,en las instituciones educativas del municipio de Puerto Caicedo, Putumayo. </v>
          </cell>
        </row>
        <row r="26270">
          <cell r="E26270">
            <v>1186569199377</v>
          </cell>
          <cell r="F26270" t="str">
            <v>Implementar el programa de escuela de padres con enfoque étnico en los establecimientos educativos rurales del municipio de Puerto Caicedo, departamento de Putumayo.</v>
          </cell>
        </row>
        <row r="26271">
          <cell r="E26271">
            <v>1186569199397</v>
          </cell>
          <cell r="F26271" t="str">
            <v>Implementar el modelo etnoeducativo para comunidades negras en los establecimientos educativos de las veredas El Bagre, El Porvenir y Villa del Río del municipio de Puerto Caicedo, departamento del Putumayo.</v>
          </cell>
        </row>
        <row r="26272">
          <cell r="E26272">
            <v>1186569199427</v>
          </cell>
          <cell r="F26272" t="str">
            <v>Contratar docentes con enfoque diferencial en los establecimientos educativos rurales del municipio de Puerto Caicedo, departamento del Putumayo.</v>
          </cell>
        </row>
        <row r="26273">
          <cell r="E26273">
            <v>1186569199450</v>
          </cell>
          <cell r="F26273" t="str">
            <v>Implementar un modelo pedagógico rural en el  municipio de Puerto Caicedo, departamento del Putumayo.</v>
          </cell>
        </row>
        <row r="26274">
          <cell r="E26274">
            <v>1186569199472</v>
          </cell>
          <cell r="F26274" t="str">
            <v>Implementar programas de educación formal y no formal con enfoque popular en la zona rural del municipio de Puerto Caicedo, departamento del Putumayo.</v>
          </cell>
        </row>
        <row r="26275">
          <cell r="E26275">
            <v>1186569199506</v>
          </cell>
          <cell r="F26275" t="str">
            <v>Crear la escuela de investigación para fortalecimiento de usos y costumbres del cabildo Pastos Campo Bello del municipio de Puerto Caicedo, departamento del Putumayo.</v>
          </cell>
        </row>
        <row r="26276">
          <cell r="E26276">
            <v>1186569199538</v>
          </cell>
          <cell r="F26276" t="str">
            <v>Capacitar el personal docente de los establecimientos educativos del sector rural del municipio de Puerto Caicedo, departamento del Putumayo.</v>
          </cell>
        </row>
        <row r="26277">
          <cell r="E26277">
            <v>1186569199570</v>
          </cell>
          <cell r="F26277" t="str">
            <v>Implementar programa de orientación vocacional en  los establecimientos educativos rurales del municipio de Puerto Caicedo, departamento del Putumayo.</v>
          </cell>
        </row>
        <row r="26278">
          <cell r="E26278">
            <v>1186569199595</v>
          </cell>
          <cell r="F26278" t="str">
            <v>Implementar programas de formación cultural para lideres indígenas del municipio de Puerto Caicedo, departamento del Putumayo.</v>
          </cell>
        </row>
        <row r="26279">
          <cell r="E26279">
            <v>1186569199610</v>
          </cell>
          <cell r="F26279" t="str">
            <v>Implementar programas de formación cultural para lideres comunitarios del municipio de Puerto Caicedo, departamento del Putumayo.</v>
          </cell>
        </row>
        <row r="26280">
          <cell r="E26280">
            <v>1186569199675</v>
          </cell>
          <cell r="F26280" t="str">
            <v>Dotar de elementos culturales propios a los grupos étnicos del municipio de Puerto Caicedo, departamento del Putumayo.</v>
          </cell>
        </row>
        <row r="26281">
          <cell r="E26281">
            <v>1186569199681</v>
          </cell>
          <cell r="F26281" t="str">
            <v>Implementar procesos de formación de la lengua materna de los cinco pueblos indígenas del municipio de Puerto Caicedo, departamento del Putumayo.</v>
          </cell>
        </row>
        <row r="26282">
          <cell r="E26282">
            <v>1186569199683</v>
          </cell>
          <cell r="F26282" t="str">
            <v>Ampliar la cobertura de los programas de atención integral a la primera infancia con enfoque étnico en el sector rural del municipio de Puerto Caicedo, departamento del Putumayo.</v>
          </cell>
        </row>
        <row r="26283">
          <cell r="E26283">
            <v>1186569199695</v>
          </cell>
          <cell r="F26283" t="str">
            <v>Dotar de implementos deportivos a las instituciones educativas rurales del municipio de Puerto Caicedo, departamento del Putumayo.</v>
          </cell>
        </row>
        <row r="26284">
          <cell r="E26284">
            <v>1186569199705</v>
          </cell>
          <cell r="F26284" t="str">
            <v>Dotar de instrumentos musicales a las instituciones y centros educativos rurales del municipio de Puerto Caicedo, departamento del Putumayo.</v>
          </cell>
        </row>
        <row r="26285">
          <cell r="E26285">
            <v>1186569199753</v>
          </cell>
          <cell r="F26285" t="str">
            <v>Dotar los laboratorios de química y física de las instituciones educativas rurales del municipio de Puerto Caicedo, departamento del Putumayo</v>
          </cell>
        </row>
        <row r="26286">
          <cell r="E26286">
            <v>1186571179353</v>
          </cell>
          <cell r="F26286" t="str">
            <v xml:space="preserve">Implementar mecanismos que faciliten el acceso gratuito a la educación técnica, tecnológica o profesional de la comunidad rural del municipio de Puerto Guzmán, departamento del Putumayo. </v>
          </cell>
        </row>
        <row r="26287">
          <cell r="E26287">
            <v>1186571179366</v>
          </cell>
          <cell r="F26287" t="str">
            <v>Implementar programas de educación para la población adulta con enfoque étnico y de género, de la zona rural del municipio de Puerto Guzmán, departamento del Putumayo.</v>
          </cell>
        </row>
        <row r="26288">
          <cell r="E26288">
            <v>1186571179416</v>
          </cell>
          <cell r="F26288" t="str">
            <v>Construir y dotar centros de Desarrollo Infantil (CDI), para la atención integral a la primera infancia en la zona rural del municipio de Puerto Guzmán, departamento del Putumayo.</v>
          </cell>
        </row>
        <row r="26289">
          <cell r="E26289">
            <v>1186571179499</v>
          </cell>
          <cell r="F26289" t="str">
            <v xml:space="preserve">Ampliar la oferta educativa en la zona rural del municipio de Puerto Guzmán, Putumayo. </v>
          </cell>
        </row>
        <row r="26290">
          <cell r="E26290">
            <v>1186571179521</v>
          </cell>
          <cell r="F26290" t="str">
            <v>Implementar un modelo pedagógico con enfoque étnico para mejorar la calidad educativa en el sector rural del municipio de Puerto Guzmán, departamento del Putumayo.</v>
          </cell>
        </row>
        <row r="26291">
          <cell r="E26291">
            <v>1186571179530</v>
          </cell>
          <cell r="F26291" t="str">
            <v>Dotar bibliotecas a las sedes educativas rurales del municipio de Puerto Guzmán, departamento del Putumayo.</v>
          </cell>
        </row>
        <row r="26292">
          <cell r="E26292">
            <v>1186571179567</v>
          </cell>
          <cell r="F26292" t="str">
            <v>Implementar programas técnicos y tecnológicos del SENA para la comunidad rural del municipio de Puerto Guzmán, departamento del Putumayo.</v>
          </cell>
        </row>
        <row r="26293">
          <cell r="E26293">
            <v>1186571179618</v>
          </cell>
          <cell r="F26293" t="str">
            <v xml:space="preserve">Supervisar y evaluar los procesos administrativos y académicos de los establecimientos educativos rurales del municipio de Puerto Guzmán, Putumayo. </v>
          </cell>
        </row>
        <row r="26294">
          <cell r="E26294">
            <v>1186571179651</v>
          </cell>
          <cell r="F26294" t="str">
            <v>Construir casas de la cultura en la zona rural del municipio de Puerto  Guzmán, departamento del Putumayo.</v>
          </cell>
        </row>
        <row r="26295">
          <cell r="E26295">
            <v>1186571179690</v>
          </cell>
          <cell r="F26295" t="str">
            <v>Dotar casas de la cultura para las 10 inspecciones del municipio de Puerto Guzmán, departamento del Putumayo.</v>
          </cell>
        </row>
        <row r="26296">
          <cell r="E26296">
            <v>1186571179709</v>
          </cell>
          <cell r="F26296" t="str">
            <v>Construir aulas de informática en las sedes educativas rurales del municipio de Puerto Guzmán, departamento del Putumayo.</v>
          </cell>
        </row>
        <row r="26297">
          <cell r="E26297">
            <v>1186571179723</v>
          </cell>
          <cell r="F26297" t="str">
            <v xml:space="preserve">Construir polideportivos en 6 comunidades del pueblo Nasa del municipio de Puerto Guzmán Putumayo. </v>
          </cell>
        </row>
        <row r="26298">
          <cell r="E26298">
            <v>1186571179728</v>
          </cell>
          <cell r="F26298" t="str">
            <v>Dotar aulas de informática en las sedes educativas rurales del municipio de Puerto Guzmán, departamento del Putumayo.</v>
          </cell>
        </row>
        <row r="26299">
          <cell r="E26299">
            <v>1186571179730</v>
          </cell>
          <cell r="F26299" t="str">
            <v>Construir complejos deportivos para el bienestar familiar, en asentamientos que se encuentren habitados por comunidades afro en el municipio de Puerto Guzmán, Departamento del Putumayo.</v>
          </cell>
        </row>
        <row r="26300">
          <cell r="E26300">
            <v>1186571179740</v>
          </cell>
          <cell r="F26300" t="str">
            <v>Construir bibliotecas para las comunidades rurales del municipio de Puerto Guzmán - departamento del Putumayo.</v>
          </cell>
        </row>
        <row r="26301">
          <cell r="E26301">
            <v>1186571179746</v>
          </cell>
          <cell r="F26301" t="str">
            <v>Ampliar la cobertura para la atención integral a la primera infancia  de la zona rural dispersa, en el municipio de Puerto Guzman, departamento del Putumayo.</v>
          </cell>
        </row>
        <row r="26302">
          <cell r="E26302">
            <v>1186571179759</v>
          </cell>
          <cell r="F26302" t="str">
            <v>Implementar programas preparatorios gratuitos para el acceso a la educación superior de la población rural joven del municipio de Puerto Guzmán, departamento del Putumayo.</v>
          </cell>
        </row>
        <row r="26303">
          <cell r="E26303">
            <v>1186571179768</v>
          </cell>
          <cell r="F26303" t="str">
            <v>Construir un centro juvenil para la formación de los niños, niñas y jóvenes en el resguardo Porvenir La Barrialosa y comunidad en general del municipio de Puerto Guzmán, Putumayo.</v>
          </cell>
        </row>
        <row r="26304">
          <cell r="E26304">
            <v>1186571179774</v>
          </cell>
          <cell r="F26304" t="str">
            <v>Implementar un programa de huertas escolares en las sedes educativas del municipio de Puerto Guzmán, departamento del Putumayo.</v>
          </cell>
        </row>
        <row r="26305">
          <cell r="E26305">
            <v>1186571179817</v>
          </cell>
          <cell r="F26305" t="str">
            <v xml:space="preserve"> Dotar medios de transporte escolar terrestre y fluvial a las instituciones educativas rurales del municipio de Puerto Guzmán, departamento del Putumayo.</v>
          </cell>
        </row>
        <row r="26306">
          <cell r="E26306">
            <v>1186571179835</v>
          </cell>
          <cell r="F26306" t="str">
            <v>Administrar los recursos del PAE por la junta de padres de familia de las Instituciones y centros educativos rurales del municipio de Puerto Guzmán, Putumayo.</v>
          </cell>
        </row>
        <row r="26307">
          <cell r="E26307">
            <v>1186571179989</v>
          </cell>
          <cell r="F26307" t="str">
            <v>Construir restaurantes escolares en las instituciones educativas rurales del municipio de Puerto Guzmán, departamento del Putumayo.</v>
          </cell>
        </row>
        <row r="26308">
          <cell r="E26308">
            <v>1186571180000</v>
          </cell>
          <cell r="F26308" t="str">
            <v>Prestar servicio de restaurante escolar de manera oportuna y de calidad en las instituciones educativas rurales del municipio de Puerto Guzmán, departamento del Putumayo.</v>
          </cell>
        </row>
        <row r="26309">
          <cell r="E26309">
            <v>1186571180005</v>
          </cell>
          <cell r="F26309" t="str">
            <v>Garantizar el servicio de transporte escolar para las instituciones educativas y centros educativos del municipio de Puerto Guzmán, departamento del Putumayo.</v>
          </cell>
        </row>
        <row r="26310">
          <cell r="E26310">
            <v>1186571180006</v>
          </cell>
          <cell r="F26310" t="str">
            <v>Implementar programas de formación cultural para la zona rural del municipio de Puerto Guzmán, departamento del Putumayo.</v>
          </cell>
        </row>
        <row r="26311">
          <cell r="E26311">
            <v>1186571180007</v>
          </cell>
          <cell r="F26311" t="str">
            <v>Dotar los internados del municipio de Puerto Guzmán, departamento del Putumayo.</v>
          </cell>
        </row>
        <row r="26312">
          <cell r="E26312">
            <v>1186571180027</v>
          </cell>
          <cell r="F26312" t="str">
            <v>Mejorar la infraestructura de los establecimientos educativos rurales con enfoque diferencial del municipio de Puerto Guzmán, departamento del Putumayo.</v>
          </cell>
        </row>
        <row r="26313">
          <cell r="E26313">
            <v>1186571180034</v>
          </cell>
          <cell r="F26313" t="str">
            <v>Mejorar la infraestructura de los internados rurales del municipio de Puerto Guzmán, departamento del Putumayo.</v>
          </cell>
        </row>
        <row r="26314">
          <cell r="E26314">
            <v>1186571180037</v>
          </cell>
          <cell r="F26314" t="str">
            <v>Mejorar las unidades sanitarias en las sedes educativas rurales del municipio de Puerto Guzmán, departamento del Putumayo.</v>
          </cell>
        </row>
        <row r="26315">
          <cell r="E26315">
            <v>1186571180042</v>
          </cell>
          <cell r="F26315" t="str">
            <v xml:space="preserve">Construir cubierta y gradería  en la cancha existente, para actividades de deporte y culturales de la comunidad del cabildo Juan Tama  del municipio de Puerto Guzmán, Putumayo.  </v>
          </cell>
        </row>
        <row r="26316">
          <cell r="E26316">
            <v>1186571180045</v>
          </cell>
          <cell r="F26316" t="str">
            <v>Dotar de material didáctico las sedes educativas rurales del municipio de Puerto Guzmán, departamento del Putumayo.</v>
          </cell>
        </row>
        <row r="26317">
          <cell r="E26317">
            <v>1186571180047</v>
          </cell>
          <cell r="F26317" t="str">
            <v>Construir un restaurante escolar para la Institución Educativa del resguardo El Descanso, comunidad Nasa del municipio de Puerto Guzmán, Putumayo</v>
          </cell>
        </row>
        <row r="26318">
          <cell r="E26318">
            <v>1186571180058</v>
          </cell>
          <cell r="F26318" t="str">
            <v xml:space="preserve">Construir un coliseo cubierto en el resguardo El Descanso comunidad Nasa del municipio de Puerto Guzmán, Putumayo.  </v>
          </cell>
        </row>
        <row r="26319">
          <cell r="E26319">
            <v>1186571180061</v>
          </cell>
          <cell r="F26319" t="str">
            <v>Incluir el grado transición en la oferta educativa de las instituciones rurales del municipio de Puerto Guzmán, departamento del Putumayo.</v>
          </cell>
        </row>
        <row r="26320">
          <cell r="E26320">
            <v>1186571180063</v>
          </cell>
          <cell r="F26320" t="str">
            <v xml:space="preserve">Dotar de un bus escolar para la Institución Educativa del resguardo El Descanso del municipio de Puerto Guzmán, Putumayo.  </v>
          </cell>
        </row>
        <row r="26321">
          <cell r="E26321">
            <v>1186571180072</v>
          </cell>
          <cell r="F26321" t="str">
            <v>Dotar de mobiliario las sedes educativas rurales del municipio de Puerto Guzmán, departamento del Putumayo.</v>
          </cell>
        </row>
        <row r="26322">
          <cell r="E26322">
            <v>1186571180075</v>
          </cell>
          <cell r="F26322" t="str">
            <v>Implementar el programa de escuela de padres con enfoque étnico y de género, en los establecimientos educativos rurales del municipio de Puerto Guzmán, departamento del Putumayo.</v>
          </cell>
        </row>
        <row r="26323">
          <cell r="E26323">
            <v>1186571180083</v>
          </cell>
          <cell r="F26323" t="str">
            <v>Construir establecimientos educativos rurales del municipio de Puerto Guzmán, departamento del Putumayo.</v>
          </cell>
        </row>
        <row r="26324">
          <cell r="E26324">
            <v>1186571180090</v>
          </cell>
          <cell r="F26324" t="str">
            <v>Construir la institución universitaria en la zona urbana del municipio de Puerto Guzmán, departamento del Putumayo.</v>
          </cell>
        </row>
        <row r="26325">
          <cell r="E26325">
            <v>1186571180095</v>
          </cell>
          <cell r="F26325" t="str">
            <v>Construir centros de capacitación  para la comunidad rural del municipio de Puerto Guzmán, departamento del Putumayo.</v>
          </cell>
        </row>
        <row r="26326">
          <cell r="E26326">
            <v>1186571180106</v>
          </cell>
          <cell r="F26326" t="str">
            <v>Implementar una estrategia para lograr la matrícula oportuna de la población escolar rural del municipio de Puerto Guzmán, Putumayo.</v>
          </cell>
        </row>
        <row r="26327">
          <cell r="E26327">
            <v>1186571180119</v>
          </cell>
          <cell r="F26327" t="str">
            <v>Construir unidades sanitarias en las sedes educativas del municipio de Puerto Guzmán, Departamento del Putumayo.</v>
          </cell>
        </row>
        <row r="26328">
          <cell r="E26328">
            <v>1186571180120</v>
          </cell>
          <cell r="F26328" t="str">
            <v>Construir internado en la sede etnoeducativa Nasa de El Descanso y Porvenir La Barrialosa del municipio de Puerto Guzmán, departamento del Putumayo.</v>
          </cell>
        </row>
        <row r="26329">
          <cell r="E26329">
            <v>1186571180123</v>
          </cell>
          <cell r="F26329" t="str">
            <v>Construir y dotar parques recreativos en cada una de las diez inspecciones del municipio de Puerto Guzmán, departamento del Putumayo.</v>
          </cell>
        </row>
        <row r="26330">
          <cell r="E26330">
            <v>1186571180124</v>
          </cell>
          <cell r="F26330" t="str">
            <v>Ampliar de infraestructura escolar de las sedes etnoeducativas Nasa del municipio de Puerto Guzmán, departamento del Putumayo.</v>
          </cell>
        </row>
        <row r="26331">
          <cell r="E26331">
            <v>1186571180125</v>
          </cell>
          <cell r="F26331" t="str">
            <v>Implementar programas de formación deportiva para la zona rural del municipio de Puerto Guzmán, departamento del Putumayo.</v>
          </cell>
        </row>
        <row r="26332">
          <cell r="E26332">
            <v>1186571180130</v>
          </cell>
          <cell r="F26332" t="str">
            <v>Dotar los restaurantes escolares en las Instituciones y Centros Educativos rurales del municipio de Puerto Guzmán, departamento del Putumayo.</v>
          </cell>
        </row>
        <row r="26333">
          <cell r="E26333">
            <v>1186571180131</v>
          </cell>
          <cell r="F26333" t="str">
            <v>Fortalecer la lengua materna del pueblo Nasa (Nasa Yuwe) para todas las comunidades  del municipio de Puerto Guzmán, departamento del Putumayo</v>
          </cell>
        </row>
        <row r="26334">
          <cell r="E26334">
            <v>1186571180136</v>
          </cell>
          <cell r="F26334" t="str">
            <v xml:space="preserve">Dotar de elementos escolares y dispositivos electrónicos para todas las sedes etnoeducativas Nasa del municipio de Puerto guzmán, departamento del Putumayo. </v>
          </cell>
        </row>
        <row r="26335">
          <cell r="E26335">
            <v>1186571180138</v>
          </cell>
          <cell r="F26335" t="str">
            <v>Construir infraestructura educativa universitaria propia para el Pueblo Nasa del departamento del Putumayo.</v>
          </cell>
        </row>
        <row r="26336">
          <cell r="E26336">
            <v>1186571180141</v>
          </cell>
          <cell r="F26336" t="str">
            <v>Implementar un proceso de formación con enfoque étnico, para los docentes de los establecimientos educativos rurales del municipio de Puerto Guzmán, departamento del Putumayo.</v>
          </cell>
        </row>
        <row r="26337">
          <cell r="E26337">
            <v>1186571180144</v>
          </cell>
          <cell r="F26337" t="str">
            <v>Implementar  programas de alfabetización para la poblacion adultos de la comunidad Nasa del municipio de Puerto Guzmán, departamento del Putumayo.</v>
          </cell>
        </row>
        <row r="26338">
          <cell r="E26338">
            <v>1186571180146</v>
          </cell>
          <cell r="F26338" t="str">
            <v>Construir y dotar escenarios deportivos en cada una de las inspecciones del municipio de Puerto Guzmán, departamento del Putumayo.</v>
          </cell>
        </row>
        <row r="26339">
          <cell r="E26339">
            <v>1186571180150</v>
          </cell>
          <cell r="F26339" t="str">
            <v xml:space="preserve">Construir Centros de Desarrollo Infantil con diseños propios para las comunidades Nasa del municipio de Puerto Guzmán, departamento del Putumayo. </v>
          </cell>
        </row>
        <row r="26340">
          <cell r="E26340">
            <v>1186571180153</v>
          </cell>
          <cell r="F26340" t="str">
            <v>Contratar docentes y administrativos con enfoque diferencial, en los establecimientos educativos rurales del municipio de Puerto Guzmán, Putumayo.</v>
          </cell>
        </row>
        <row r="26341">
          <cell r="E26341">
            <v>1186571180155</v>
          </cell>
          <cell r="F26341" t="str">
            <v>Crear semilleros de pensamiento para el rescate y conservación de la memoria histórica ancestral Afro del municipio de Puerto Guzmán, Departamento del Putumayo.</v>
          </cell>
        </row>
        <row r="26342">
          <cell r="E26342">
            <v>1186571180156</v>
          </cell>
          <cell r="F26342" t="str">
            <v>Construir tanques de almacenamiento de agua para las instituciones etnoeducativas Nasa del municipio de Puerto Guzmán, departamento del Putumayo.</v>
          </cell>
        </row>
        <row r="26343">
          <cell r="E26343">
            <v>1186571180157</v>
          </cell>
          <cell r="F26343" t="str">
            <v>Incluir la cátedra de estudios Afrocolombianos en las instituciones educativas rurales del municipio de Puerto Guzmán - Departamento del Putumayo.</v>
          </cell>
        </row>
        <row r="26344">
          <cell r="E26344">
            <v>1186571180161</v>
          </cell>
          <cell r="F26344" t="str">
            <v>Construir una sede etno educativa para la comunidad de  cabildo Nasa Cerro Guadua del municipio de Puerto Guzmán, Putumayo.</v>
          </cell>
        </row>
        <row r="26345">
          <cell r="E26345">
            <v>1186571180165</v>
          </cell>
          <cell r="F26345" t="str">
            <v>Dotar la institución universitaria del municipio de Puerto Guzmán, departamento del Putumayo.</v>
          </cell>
        </row>
        <row r="26346">
          <cell r="E26346">
            <v>1186571180167</v>
          </cell>
          <cell r="F26346" t="str">
            <v xml:space="preserve">Construir restaurantes escolares para las sedes etnoeducativas del Pueblo Nasa del municipio de Puerto Guzmán, departamento del Putumayo. </v>
          </cell>
        </row>
        <row r="26347">
          <cell r="E26347">
            <v>1186571180173</v>
          </cell>
          <cell r="F26347" t="str">
            <v xml:space="preserve">Fortalecer el rescate de la cultura a través de la conmemoración de la semana de la afro colombianidad cada año ley (725/2001) en las Comunidades Negras del municipio de Puerto Guzmán - Departamento del Putumayo </v>
          </cell>
        </row>
        <row r="26348">
          <cell r="E26348">
            <v>1186571180174</v>
          </cell>
          <cell r="F26348" t="str">
            <v>Garantizar las rutas de atención frente a la vulneración de derechos de los niños en los establecimientos educativos rurales del municipio de Puerto Guzmán, Putumayo.</v>
          </cell>
        </row>
        <row r="26349">
          <cell r="E26349">
            <v>1186571180177</v>
          </cell>
          <cell r="F26349" t="str">
            <v>Construir coliseos cubiertos en la zona rural del municipio de Puerto Guzmán, departamento del Putumayo.</v>
          </cell>
        </row>
        <row r="26350">
          <cell r="E26350">
            <v>1186571180178</v>
          </cell>
          <cell r="F26350" t="str">
            <v xml:space="preserve">Fortalecer los comités de cultura y deporte mediante la dotación con implementos a comunidades negras del municipio de Puerto Guzmán - Departamento del Putumayo. </v>
          </cell>
        </row>
        <row r="26351">
          <cell r="E26351">
            <v>1186571180207</v>
          </cell>
          <cell r="F26351" t="str">
            <v>Dotar y ampliar la cobertura de hogares infantiles comunitarios en la zona rural del municipio de Puerto Guzmán, departamento del Putumayo.</v>
          </cell>
        </row>
        <row r="26352">
          <cell r="E26352">
            <v>1186571180210</v>
          </cell>
          <cell r="F26352" t="str">
            <v>Dotar de tecnologías de información a las sedes etnoeducativas rurales del Pueblo Inga de Puerto Guzmán, Putumayo.</v>
          </cell>
        </row>
        <row r="26353">
          <cell r="E26353">
            <v>1186571180218</v>
          </cell>
          <cell r="F26353" t="str">
            <v>Implementar programas de recuperación y fortalecimiento de la lengua materna para las comunidades Inga del municipio de Puerto Guzmán, Putumayo.</v>
          </cell>
        </row>
        <row r="26354">
          <cell r="E26354">
            <v>1186571180223</v>
          </cell>
          <cell r="F26354" t="str">
            <v>Construir infraestructura escolar para el funcionamiento de las sedes etnoeducativas Atun Iachai del Pueblo Inga del municipio de Puerto Guzmán, Putumayo.</v>
          </cell>
        </row>
        <row r="26355">
          <cell r="E26355">
            <v>1186571180228</v>
          </cell>
          <cell r="F26355" t="str">
            <v>Dotar de equipos de transporte fluvial para la Institución Etnoeducativa rural Bilingüe Atun Iachai, sede central Resguardo Wasipanga de Puerto Guzmán, departamento del Putumayo.</v>
          </cell>
        </row>
        <row r="26356">
          <cell r="E26356">
            <v>1186571180236</v>
          </cell>
          <cell r="F26356" t="str">
            <v>Ampliar la cobertura de los programas Más Familias en Acción y Jóvenes en Acción en el sector rural del municipio de Puerto Guzmán, departamento del Putumayo.</v>
          </cell>
        </row>
        <row r="26357">
          <cell r="E26357">
            <v>1186571180247</v>
          </cell>
          <cell r="F26357" t="str">
            <v xml:space="preserve">Ampliar la infraestructura educativa de las Instituciones Etnoeducativas Rurales Atún Iachai del Pueblo Inga del municipio de Puerto Guzmán, departamento del Putumayo. </v>
          </cell>
        </row>
        <row r="26358">
          <cell r="E26358">
            <v>1186571180254</v>
          </cell>
          <cell r="F26358" t="str">
            <v>Fortalecer las expresiones artística,  en las 6 comunidades Nasa del municipio de Puerto Guzmán, Putumayo.</v>
          </cell>
        </row>
        <row r="26359">
          <cell r="E26359">
            <v>1186571180271</v>
          </cell>
          <cell r="F26359" t="str">
            <v>Contratar personal de la comunidad para la puesta en funcionamiento de wawakunapa wasi (casa de los niños) en el Resguardo Alpamanga de Puerto Guzmán, Putumayo.</v>
          </cell>
        </row>
        <row r="26360">
          <cell r="E26360">
            <v>1186571180272</v>
          </cell>
          <cell r="F26360" t="str">
            <v>Dotar las bibliotecas de las sedes etnoeducativas rurales del Pueblo Inga del Municipio de Puerto Guzmán, Putumayo.</v>
          </cell>
        </row>
        <row r="26361">
          <cell r="E26361">
            <v>1186571180280</v>
          </cell>
          <cell r="F26361" t="str">
            <v>Construir casas cabildos para las comunidades indígenas del Pueblo Inga del municipio de Puerto Guzmán, Putumayo.</v>
          </cell>
        </row>
        <row r="26362">
          <cell r="E26362">
            <v>1186571180302</v>
          </cell>
          <cell r="F26362" t="str">
            <v>Dotar los restaurantes escolares de las sedes etnoeducativas rurales del Pueblo Inga del municipio de Puerto Guzmán, Putumayo.</v>
          </cell>
        </row>
        <row r="26363">
          <cell r="E26363">
            <v>1186571180340</v>
          </cell>
          <cell r="F26363" t="str">
            <v>Construir una plaza cultural indígena del Pueblo Inga en el casco urbano del municipio de Puerto Guzmán, Putumayo.</v>
          </cell>
        </row>
        <row r="26364">
          <cell r="E26364">
            <v>1186571180344</v>
          </cell>
          <cell r="F26364" t="str">
            <v>Fortalecer y recuperar usos y costumbres de las comunidades Inga de Puerto Guzmán, Putumayo.</v>
          </cell>
        </row>
        <row r="26365">
          <cell r="E26365">
            <v>1186571180347</v>
          </cell>
          <cell r="F26365" t="str">
            <v>Dotar material didáctico a las sedes etnoeducativas rurales del Pueblo Inga del Municipio de Puerto Guzmán, Putumayo.</v>
          </cell>
        </row>
        <row r="26366">
          <cell r="E26366">
            <v>1186571180350</v>
          </cell>
          <cell r="F26366" t="str">
            <v>Construir y dotar una wawakunapa wasi (casa de los niños) en el Resguardo Alpamanga del municipio de Puerto Guzmán, Putumayo.</v>
          </cell>
        </row>
        <row r="26367">
          <cell r="E26367">
            <v>1186571180360</v>
          </cell>
          <cell r="F26367" t="str">
            <v>Construir escenarios deportivos en tres sedes etnoeducativas rurales del Pueblo Inga de Puerto Guzmán, Putumayo.</v>
          </cell>
        </row>
        <row r="26368">
          <cell r="E26368">
            <v>1186571180391</v>
          </cell>
          <cell r="F26368" t="str">
            <v>Dotar de   instrumentos musicales y atuendos típicos para el desarrollo de actividades culturales propias del pueblo Inga en el Municipio de Puerto Guzmán,</v>
          </cell>
        </row>
        <row r="26369">
          <cell r="E26369">
            <v>1186571180446</v>
          </cell>
          <cell r="F26369" t="str">
            <v>Adquirir predios para la reubicación de las sedes educativas que se encuentran en zona de riesgo en el  municipio de Puerto Guzmán, departamento del Putumayo.</v>
          </cell>
        </row>
        <row r="26370">
          <cell r="E26370">
            <v>1186571180472</v>
          </cell>
          <cell r="F26370" t="str">
            <v>Dotar material didáctico a las sedes etnoeducativas rurales del Pueblo Inga del Municipio de Puerto Guzmán, Putumayo.</v>
          </cell>
        </row>
        <row r="26371">
          <cell r="E26371">
            <v>1186571180476</v>
          </cell>
          <cell r="F26371" t="str">
            <v xml:space="preserve">Vincular a docentes afrodescendientes en las instituciones educativas del municipio de Puerto Guzman Putumayo </v>
          </cell>
        </row>
        <row r="26372">
          <cell r="E26372">
            <v>1186571180477</v>
          </cell>
          <cell r="F26372" t="str">
            <v xml:space="preserve">Construir y consolidar una Institución etnoeducativa para las comunidades negras en el municipio de Puerto Guzman Putumayo </v>
          </cell>
        </row>
        <row r="26373">
          <cell r="E26373">
            <v>1186571180478</v>
          </cell>
          <cell r="F26373" t="str">
            <v>Construir polideportivos cubiertos en 6 comunidades del pueblo Nasa del municipio de Puerto Guzmán Putumayo.</v>
          </cell>
        </row>
        <row r="26374">
          <cell r="E26374">
            <v>1186571180489</v>
          </cell>
          <cell r="F26374" t="str">
            <v>Implementar una chagra escolar en la Institución Etnoeducativa Rural Atún Iachai sede Alto Mango del municipio de Puerto Guzmán, departamento del Putumayo.</v>
          </cell>
        </row>
        <row r="26375">
          <cell r="E26375">
            <v>1186573226363</v>
          </cell>
          <cell r="F26375" t="str">
            <v>Profesionalizar y capacitar a los etno educadores de acuerdo a a lo establecido en el currículo propio y el modelo educativo de cada Pueblo indigena y Afros.</v>
          </cell>
        </row>
        <row r="26376">
          <cell r="E26376">
            <v>1186573226366</v>
          </cell>
          <cell r="F26376" t="str">
            <v>Crear becas educativas especiales para comunidades rurales del municipio de Puerto Leguízamo, departamento del Putumayo.</v>
          </cell>
        </row>
        <row r="26377">
          <cell r="E26377">
            <v>1186573226376</v>
          </cell>
          <cell r="F26377" t="str">
            <v>Crear un fondo municipal de créditos condonables para educación superior para las comunidades rurales del municipio de Puerto Leguízamo, Putumayo</v>
          </cell>
        </row>
        <row r="26378">
          <cell r="E26378">
            <v>1186573226396</v>
          </cell>
          <cell r="F26378" t="str">
            <v>Cualificar a los docentes de las I.E.R en el municipio de Puerto Leguízamo, departamento del Putumayo,</v>
          </cell>
        </row>
        <row r="26379">
          <cell r="E26379">
            <v>1186573226438</v>
          </cell>
          <cell r="F26379" t="str">
            <v>Escalafonar etnoeducadores de los Pueblos de Municipio de Leguizamo ante el Ministerio de Educación Nacional.</v>
          </cell>
        </row>
        <row r="26380">
          <cell r="E26380">
            <v>1186573226697</v>
          </cell>
          <cell r="F26380" t="str">
            <v>Construir infraestructura escolar para las sedes etnoeducativas y rurales del municipio de Leguízamo, Putumayo.</v>
          </cell>
        </row>
        <row r="26381">
          <cell r="E26381">
            <v>1186573226769</v>
          </cell>
          <cell r="F26381" t="str">
            <v xml:space="preserve">Construir 16 polideportivos cubiertos con graderías, mallas, canchas de micro y voleibol en las instituciones educativas rurales principales del mUNICIPIO DE </v>
          </cell>
        </row>
        <row r="26382">
          <cell r="E26382">
            <v>1186573226796</v>
          </cell>
          <cell r="F26382" t="str">
            <v xml:space="preserve"> Mejorar infraestructura escolar para las sedes etnoeducativas y educativas rurales del municipio de Puerto Leguízamo, Putumayo.</v>
          </cell>
        </row>
        <row r="26383">
          <cell r="E26383">
            <v>1186573226858</v>
          </cell>
          <cell r="F26383" t="str">
            <v>Dotar la infraestructura escolar para las sedes educativas y etnoeducativas rurales del municipio de Puerto Leguízamo, Putumayo.</v>
          </cell>
        </row>
        <row r="26384">
          <cell r="E26384">
            <v>1186573226886</v>
          </cell>
          <cell r="F26384" t="str">
            <v>Garantizar la cobertura y ampliación de los programas del ICBF de alimentación rural de los campesinos, indígenas y comunidades negras de la zona rural del municipio de Leguizamo, departamento del Putumayo.</v>
          </cell>
        </row>
        <row r="26385">
          <cell r="E26385">
            <v>1186573227025</v>
          </cell>
          <cell r="F26385" t="str">
            <v>Construir parques infantiles para las comunidades rurales del municipio de Puerto Leguízamo, departamento del Putumayo</v>
          </cell>
        </row>
        <row r="26386">
          <cell r="E26386">
            <v>1186573227100</v>
          </cell>
          <cell r="F26386" t="str">
            <v>Dotar de material didáctico para las sedes etnoeducativas y rurales del municipio de Puerto Leguízamo, Putumayo</v>
          </cell>
        </row>
        <row r="26387">
          <cell r="E26387">
            <v>1186573227105</v>
          </cell>
          <cell r="F26387" t="str">
            <v>Ejecutar un  programa con el Ministerio de Educación, Ministerio de Cultura y Pueblos Indígenas del Municipio de Leguizamo para el fortalecimiento de la Lengua Materna.</v>
          </cell>
        </row>
        <row r="26388">
          <cell r="E26388">
            <v>1186573227134</v>
          </cell>
          <cell r="F26388" t="str">
            <v>Dotar de medios de transporte fluvial y terrestre para las sedes etnoeducativas y campesinas del municipio de Puerto Leguízamo, Putumayo</v>
          </cell>
        </row>
        <row r="26389">
          <cell r="E26389">
            <v>1186573227145</v>
          </cell>
          <cell r="F26389" t="str">
            <v>Garantizar el acceso a programas de educación superior en salud para los jóvenes de la zona rural del Municipio de Leguízamo - Putumayo.</v>
          </cell>
        </row>
        <row r="26390">
          <cell r="E26390">
            <v>1186573227152</v>
          </cell>
          <cell r="F26390" t="str">
            <v>Implementar los programas que desarrolla el ICBF a Nivel Nacional para la Primera infancia en las Comunidades rurales de Puerto Leguizamo Putumayo.</v>
          </cell>
        </row>
        <row r="26391">
          <cell r="E26391">
            <v>1186573227163</v>
          </cell>
          <cell r="F26391" t="str">
            <v>Ampliar la cobertura en educación básica secundaria y educación media para sedes educativas rurales del municipio de Puerto Leguízamo, departamento del Putumayo.</v>
          </cell>
        </row>
        <row r="26392">
          <cell r="E26392">
            <v>1186573227165</v>
          </cell>
          <cell r="F26392" t="str">
            <v xml:space="preserve">Implementar semilleros de investigación afrodescediente en el  municipio de Leguízamo, departamento del Putumayo. </v>
          </cell>
        </row>
        <row r="26393">
          <cell r="E26393">
            <v>1186573227167</v>
          </cell>
          <cell r="F26393" t="str">
            <v>Construir una Escuela de formación para las sabedoras artesanales de las comunidades indígenas del municipio de Puerto Leguízamo, Putumayo</v>
          </cell>
        </row>
        <row r="26394">
          <cell r="E26394">
            <v>1186573227170</v>
          </cell>
          <cell r="F26394" t="str">
            <v>Vincular personal idóneo afrodescendiente para implementar programa de etnoeducación para las comunidades negras del municipio de Leguízamo, departamento del Putumayo.</v>
          </cell>
        </row>
        <row r="26395">
          <cell r="E26395">
            <v>1186573227176</v>
          </cell>
          <cell r="F26395" t="str">
            <v>Implementar programas de alfabetización y modelos de educación flexibles para las comunidades rurales del municipio de Puerto Leguízamo, Putumayo</v>
          </cell>
        </row>
        <row r="26396">
          <cell r="E26396">
            <v>1186573227196</v>
          </cell>
          <cell r="F26396" t="str">
            <v>Capacitar en temas ambientales y cambio climático a las familias del Municipio de Leguízamo, departamento del Putumayo.</v>
          </cell>
        </row>
        <row r="26397">
          <cell r="E26397">
            <v>1186573227238</v>
          </cell>
          <cell r="F26397" t="str">
            <v>Construir Mega colegio y sedes educativas rurales en el municipio de Puerto Leguízamo del departamento del Putumayo.</v>
          </cell>
        </row>
        <row r="26398">
          <cell r="E26398">
            <v>1186573227242</v>
          </cell>
          <cell r="F26398" t="str">
            <v>Construir placas deportivas para las sedes etnoeducativas y rurales del municipio de Puerto Leguízamo, del departamento del Putumayo.</v>
          </cell>
        </row>
        <row r="26399">
          <cell r="E26399">
            <v>1186573227480</v>
          </cell>
          <cell r="F26399" t="str">
            <v>Gestionar la inclusión en los PEI la cátedra para la justicia, convivencia y paz en las instituciones rurales del municipio de Leguizamo, departamento del Putumayo.</v>
          </cell>
        </row>
        <row r="26400">
          <cell r="E26400">
            <v>1186573227484</v>
          </cell>
          <cell r="F26400" t="str">
            <v>Construir casa de Gobierno estudiantil en las Comunidades del Pueblo Kichwa, Municipio de Leguizamo Putumayo.</v>
          </cell>
        </row>
        <row r="26401">
          <cell r="E26401">
            <v>1186573227488</v>
          </cell>
          <cell r="F26401" t="str">
            <v>Fortalecer la oferta educativa del SENA  en los diferentes niveles Basico, medio, Tecnológico y el acceso a las políticas de emprendimiento en las zonas rurales de Municipio de Leguizamo Departamento del Putumayo.</v>
          </cell>
        </row>
        <row r="26402">
          <cell r="E26402">
            <v>1186573227493</v>
          </cell>
          <cell r="F26402" t="str">
            <v>Fortalecer   las prácticas rituales de los mayores del Pueblo Nasa  en el en el Cabildo Nasa Kiwe Municipio de Puerto Leguízamo - Putumayo.</v>
          </cell>
        </row>
        <row r="26403">
          <cell r="E26403">
            <v>1186573227498</v>
          </cell>
          <cell r="F26403" t="str">
            <v>Construir un Centro de Investigación para las comunidades indígenas del municipio de Puerto Leguízamo, Putumayo.</v>
          </cell>
        </row>
        <row r="26404">
          <cell r="E26404">
            <v>1186573227505</v>
          </cell>
          <cell r="F26404" t="str">
            <v xml:space="preserve">Construir museo con cultura propia del pueblo Múrui Muina en la comunidad Samaritana del municipio de Puerto Leguízamo, Putumayo. </v>
          </cell>
        </row>
        <row r="26405">
          <cell r="E26405">
            <v>1186573227509</v>
          </cell>
          <cell r="F26405" t="str">
            <v>Crear el modelo educativo propio del Pueblo Koreguaje e Implementación de los modelos educativos propios de los Pueblos Murui Muina, Siona y Kichwa del Municipio de Leguízamo - Putumayo</v>
          </cell>
        </row>
        <row r="26406">
          <cell r="E26406">
            <v>1186573227514</v>
          </cell>
          <cell r="F26406" t="str">
            <v>Institucionalizar el Encuentro Intercultural para comunidades étnicas en el Municipio de Puerto Leguízamo Putumayo.</v>
          </cell>
        </row>
        <row r="26407">
          <cell r="E26407">
            <v>1186573227529</v>
          </cell>
          <cell r="F26407" t="str">
            <v>Reubicar infraestructura de las sedes educativas rurales y etnoeducativas del municipio de Puerto Leguízamo, Putumayo.</v>
          </cell>
        </row>
        <row r="26408">
          <cell r="E26408">
            <v>1186573227536</v>
          </cell>
          <cell r="F26408" t="str">
            <v>Construir y dotar Centros de Desarrollo Infantil (CDI) para los centros poblados del municipio de Leguízamo, departamento del Putumayo.</v>
          </cell>
        </row>
        <row r="26409">
          <cell r="E26409">
            <v>1186573227562</v>
          </cell>
          <cell r="F26409" t="str">
            <v>Construir un parque infantil ,en el Cabildo Nasa Kiwe Municipio de Puerto Leguízamo - Putumayo.</v>
          </cell>
        </row>
        <row r="26410">
          <cell r="E26410">
            <v>1186573227571</v>
          </cell>
          <cell r="F26410" t="str">
            <v>Capacitar en radio y comunicaciones a la comunidad  Cabildo Nasa Kiwe Municipio de Puerto Leguízamo - Putumayo.</v>
          </cell>
        </row>
        <row r="26411">
          <cell r="E26411">
            <v>1186573227573</v>
          </cell>
          <cell r="F26411" t="str">
            <v>Construir sede de Universidad Publica en el Municipio de Leguizamo Departamento del Putumayo.</v>
          </cell>
        </row>
        <row r="26412">
          <cell r="E26412">
            <v>1186573227577</v>
          </cell>
          <cell r="F26412" t="str">
            <v>Construir casas de la cultura para las comunidades rurales del municipio de Puerto Leguízamo del departamento del Putumayo.</v>
          </cell>
        </row>
        <row r="26413">
          <cell r="E26413">
            <v>1186573227586</v>
          </cell>
          <cell r="F26413" t="str">
            <v>Construir escuela de educación cultural afrodescendiente en el municipio de Puerto Leguízamo Putumayo.</v>
          </cell>
        </row>
        <row r="26414">
          <cell r="E26414">
            <v>1186573227600</v>
          </cell>
          <cell r="F26414" t="str">
            <v>Garantizar la prestación del servicio oportuno y de calidad de alimentación escolar a la población estudiantil, en el sector rural del Municipio de Puerto Leguízamo Putumayo.</v>
          </cell>
        </row>
        <row r="26415">
          <cell r="E26415">
            <v>1186573227636</v>
          </cell>
          <cell r="F26415" t="str">
            <v>Construir complejos deportivos en asentamientos que se encuentren habitados por comunidades negras en el municipio de Leguizamo, Putumayo.</v>
          </cell>
        </row>
        <row r="26416">
          <cell r="E26416">
            <v>1186573227647</v>
          </cell>
          <cell r="F26416" t="str">
            <v>Implementar proyectos productivos para las sedes etnoeducativas y rurales del municipio de Puerto Leguízamo, Putumayo</v>
          </cell>
        </row>
        <row r="26417">
          <cell r="E26417">
            <v>1186573227661</v>
          </cell>
          <cell r="F26417" t="str">
            <v>Construir acueductos o soluciones para el suministro de agua tratada en las sedes etnoeducativas y rurales del municipio de Puerto Leguízamo, Putumayo</v>
          </cell>
        </row>
        <row r="26418">
          <cell r="E26418">
            <v>1186573227672</v>
          </cell>
          <cell r="F26418" t="str">
            <v>Actualizar el Proyecto Educativo Municipal de Leguízamo, departamento del Putumayo.</v>
          </cell>
        </row>
        <row r="26419">
          <cell r="E26419">
            <v>1186573227700</v>
          </cell>
          <cell r="F26419" t="str">
            <v>Implementar el SEIP con  recursos Humanos, Técnicos y financieros para su su funcionalidad en el Municipio de Leguizamo PUTUMAYO.</v>
          </cell>
        </row>
        <row r="26420">
          <cell r="E26420">
            <v>1186573227701</v>
          </cell>
          <cell r="F26420" t="str">
            <v>Implementar escuelas de formación deportiva para las comunidades rurales del municipio de Puerto Leguízamo, Putumayo</v>
          </cell>
        </row>
        <row r="26421">
          <cell r="E26421">
            <v>1186573227723</v>
          </cell>
          <cell r="F26421" t="str">
            <v>Construir una ciudadela estudiantil en el Resguardo La Samaritana del municipio de Puerto Leguízamo, Putumayo</v>
          </cell>
        </row>
        <row r="26422">
          <cell r="E26422">
            <v>1186573227729</v>
          </cell>
          <cell r="F26422" t="str">
            <v>Construir un Centro de Desarrollo Infantil con enfoque étnico en el Cabildo Nasa Kiwe del municipio de Puerto Leguízamo, departamento del Putumayo.</v>
          </cell>
        </row>
        <row r="26423">
          <cell r="E26423">
            <v>1186573227744</v>
          </cell>
          <cell r="F26423" t="str">
            <v>Implementar programas culturales en las Instituciones Educativas Rurales del municipio de Leguízamo, departamento del Putumayo.</v>
          </cell>
        </row>
        <row r="26424">
          <cell r="E26424">
            <v>1186573227751</v>
          </cell>
          <cell r="F26424" t="str">
            <v>Implementar modalidades técnicas vocacionales para las instituciones educativas rurales del municipio de Puerto Leguízamo, Putumayo.</v>
          </cell>
        </row>
        <row r="26425">
          <cell r="E26425">
            <v>1186757186788</v>
          </cell>
          <cell r="F26425" t="str">
            <v>Crear programas de formación técnica, tecnológica y universitaria para el desarrollo personal dirigida a lideres, juntas de acción comunal y comunidad en general de la zona rural del municipio de San Miguel, departamento de Putumayo</v>
          </cell>
        </row>
        <row r="26426">
          <cell r="E26426">
            <v>1186757186826</v>
          </cell>
          <cell r="F26426" t="str">
            <v>Capacitar el personal docente de las instituciones educativas del municipio de San Miguel, departamento del Putumayo.</v>
          </cell>
        </row>
        <row r="26427">
          <cell r="E26427">
            <v>1186757186851</v>
          </cell>
          <cell r="F26427" t="str">
            <v>Garantizar el acceso a la educación a personas del sector rural con discapacidad del municipio de San Miguel, Putumayo.</v>
          </cell>
        </row>
        <row r="26428">
          <cell r="E26428">
            <v>1186757186858</v>
          </cell>
          <cell r="F26428" t="str">
            <v>Mejorar la infraestructura de las instituciones educativas rurales del municipio de San Miguel departamento del Putumayo.</v>
          </cell>
        </row>
        <row r="26429">
          <cell r="E26429">
            <v>1186757186860</v>
          </cell>
          <cell r="F26429" t="str">
            <v>Adecuar la infraestructura de las instituciones educativas existentes para el acceso a educación de personas con discapacidad en el municipio de San Miguel, departamento del Putumayo.</v>
          </cell>
        </row>
        <row r="26430">
          <cell r="E26430">
            <v>1186757186868</v>
          </cell>
          <cell r="F26430" t="str">
            <v>Crear programas de formación deportiva, recreativa, cultural, musical y artística para la zona rural del municipio de San Miguel, departamento de Putumayo</v>
          </cell>
        </row>
        <row r="26431">
          <cell r="E26431">
            <v>1186757186886</v>
          </cell>
          <cell r="F26431" t="str">
            <v>Construir el centro de estudios de formación superior en la cabecera municipal de San Miguel, departamento del Putumayo.</v>
          </cell>
        </row>
        <row r="26432">
          <cell r="E26432">
            <v>1186757186931</v>
          </cell>
          <cell r="F26432" t="str">
            <v>Dotar de aulas inteligentes a los establecimientos educativos rurales del municipio de San Miguel en el departamento del Putumayo</v>
          </cell>
        </row>
        <row r="26433">
          <cell r="E26433">
            <v>1186757186946</v>
          </cell>
          <cell r="F26433" t="str">
            <v>Dotar de material didáctico a los establecimientos educativos rurales del municipio de San Miguel Departamento del Putumayo.</v>
          </cell>
        </row>
        <row r="26434">
          <cell r="E26434">
            <v>1186757187034</v>
          </cell>
          <cell r="F26434" t="str">
            <v>Dotar con medios de transporte terrestre y fluvial a las instituciones educativas rurales del municipio de San Miguel en el Departamento del Putumayo.</v>
          </cell>
        </row>
        <row r="26435">
          <cell r="E26435">
            <v>1186757187064</v>
          </cell>
          <cell r="F26435" t="str">
            <v>Formar y capacitar a lideres en las diferentes modalidades deportivas y recreativas en todas las veredas del municipio de San Miguel, departamento de Putumayo.</v>
          </cell>
        </row>
        <row r="26436">
          <cell r="E26436">
            <v>1186757187190</v>
          </cell>
          <cell r="F26436" t="str">
            <v>Garantizar la alimentación en los restaurantes escolares con diversidad de alimentos propios, para beneficiar los niños y las niñas de los pueblos Kofan y kichwa.</v>
          </cell>
        </row>
        <row r="26437">
          <cell r="E26437">
            <v>1186757187227</v>
          </cell>
          <cell r="F26437" t="str">
            <v>Ampliar la infraestructura de 2  sedes educativas rurales en el municipio de San Miguel Putumayo.</v>
          </cell>
        </row>
        <row r="26438">
          <cell r="E26438">
            <v>1186757187270</v>
          </cell>
          <cell r="F26438" t="str">
            <v>Construir y dotar hogares infantiles en la zona rural del municipio de San Miguel Departamento del Putumayo.</v>
          </cell>
        </row>
        <row r="26439">
          <cell r="E26439">
            <v>1186757187569</v>
          </cell>
          <cell r="F26439" t="str">
            <v>Mejorar la infraestructura de los internados de las instituciones educativas rurales del municipio de San Miguel, Departamento del Putumayo.</v>
          </cell>
        </row>
        <row r="26440">
          <cell r="E26440">
            <v>1186757187599</v>
          </cell>
          <cell r="F26440" t="str">
            <v>Construir dos complejos deportivos: uno en el corregimiento de Puerto Colon y el otro en la vereda El Afilador del municipio de San Miguel, departamento de Putumayo.</v>
          </cell>
        </row>
        <row r="26441">
          <cell r="E26441">
            <v>1186757188083</v>
          </cell>
          <cell r="F26441" t="str">
            <v>Construir y dotar canchas sintéticas de microfutbol  en el sector rural del municipio de San Miguel, Departamento del Putumayo.</v>
          </cell>
        </row>
        <row r="26442">
          <cell r="E26442">
            <v>1186757188121</v>
          </cell>
          <cell r="F26442" t="str">
            <v>Construir dos internados en los resguardos de Campo Alegre  del Afilador y Yarinal San Marcelino del Municipio de San Miguel, departamento del Putumayo.</v>
          </cell>
        </row>
        <row r="26443">
          <cell r="E26443">
            <v>1186757188199</v>
          </cell>
          <cell r="F26443" t="str">
            <v>Generar la producción sostenible de alimentos de las instituciones educativas rurales en asocio con las familias de las veredas del municipio de San Miguel.</v>
          </cell>
        </row>
        <row r="26444">
          <cell r="E26444">
            <v>1186757188205</v>
          </cell>
          <cell r="F26444" t="str">
            <v>Dotar material didáctico etnoeducativo para las comunidades de los pueblos indígenas del municipio de San Miguel, departamento del Putumayo.</v>
          </cell>
        </row>
        <row r="26445">
          <cell r="E26445">
            <v>1186757188244</v>
          </cell>
          <cell r="F26445" t="str">
            <v>Creación de un fondo de creditos condonables para permitir el acceso a la formación técnica, tecnológica y profesional de las comunidades campesinas, afros e indígenas del municipio, para lo cual se requiere de la cooperación de entidades publicas y privadas para su financiamiento.</v>
          </cell>
        </row>
        <row r="26446">
          <cell r="E26446">
            <v>1186757188270</v>
          </cell>
          <cell r="F26446" t="str">
            <v>Implementar un programa de articulación para garantizar el acceso a la educación superior de los estudiantes del municipio de San Miguel, departamento del Putumayo.</v>
          </cell>
        </row>
        <row r="26447">
          <cell r="E26447">
            <v>1186757188328</v>
          </cell>
          <cell r="F26447" t="str">
            <v>Ampliar la oferta en educación superior para el municipio de San Miguel, departamento del Putumayo.</v>
          </cell>
        </row>
        <row r="26448">
          <cell r="E26448">
            <v>1186757188414</v>
          </cell>
          <cell r="F26448" t="str">
            <v>Construir parques bio saludables en la zona rural del municipio de San Miguel, departamento del Putumayo.</v>
          </cell>
        </row>
        <row r="26449">
          <cell r="E26449">
            <v>1186757188452</v>
          </cell>
          <cell r="F26449" t="str">
            <v>Construir un parque biosaludable en el Resguardo Yarinal del municipio de San Miguel Putumayo.</v>
          </cell>
        </row>
        <row r="26450">
          <cell r="E26450">
            <v>1186757188456</v>
          </cell>
          <cell r="F26450" t="str">
            <v>Mejorar polideportivo en el Resguardo Campo Alegre del Afilador del municipio de San Miguel Putumayo.</v>
          </cell>
        </row>
        <row r="26451">
          <cell r="E26451">
            <v>1186757188492</v>
          </cell>
          <cell r="F26451" t="str">
            <v>Construir parques infantiles en la zona rural del municipio de San Miguel, departamento del Putumayo.</v>
          </cell>
        </row>
        <row r="26452">
          <cell r="E26452">
            <v>1186757188656</v>
          </cell>
          <cell r="F26452" t="str">
            <v>Construir un salón cultural en la sede educativa Nueva Albania del municipio de San Miguel, departamento del Putumayo.</v>
          </cell>
        </row>
        <row r="26453">
          <cell r="E26453">
            <v>1186757188658</v>
          </cell>
          <cell r="F26453" t="str">
            <v>Formular e implementar un proyecto para la conmemoración de la semana de la afrocolombianidad cada año ley (725/2001) en las comunidades negras del municipio de San Miguel, Departamento del Putumayo.</v>
          </cell>
        </row>
        <row r="26454">
          <cell r="E26454">
            <v>1186757188827</v>
          </cell>
          <cell r="F26454" t="str">
            <v>Construir un aula múltiple, como espacio para el desarrollo de capacitaciones, foros, conferencias  en diferentes temas que promuevan el bienestar y desarrollo del cabildo, en San Miguel.</v>
          </cell>
        </row>
        <row r="26455">
          <cell r="E26455">
            <v>1186757188831</v>
          </cell>
          <cell r="F26455" t="str">
            <v>Mejorar escenarios deportivos en los establecimientos educativos rurales del municipio de San Miguel, departamento del Putumayo.</v>
          </cell>
        </row>
        <row r="26456">
          <cell r="E26456">
            <v>1186757188884</v>
          </cell>
          <cell r="F26456" t="str">
            <v>Construir polideportivo en los cabildos San Fidel de Kinsayaco y Awa Makna Unión La Dorada del municipio de San Miguel, departamento del Putumayo.</v>
          </cell>
        </row>
        <row r="26457">
          <cell r="E26457">
            <v>1186757189000</v>
          </cell>
          <cell r="F26457" t="str">
            <v>Construir y dotar hogares infantiles para la comunidades indígenas en el municipio de San Miguel Putumayo.</v>
          </cell>
        </row>
        <row r="26458">
          <cell r="E26458">
            <v>1186757189151</v>
          </cell>
          <cell r="F26458" t="str">
            <v>Contratar personal etnico para el funcionamiento de los hogares infantiles de las comunidades indígenas del municipio de San Miguel Putumayo.</v>
          </cell>
        </row>
        <row r="26459">
          <cell r="E26459">
            <v>1186757189287</v>
          </cell>
          <cell r="F26459" t="str">
            <v>Construir el cerramiento perimetral para los establecimientos educativos rurales del municipio de San Miguel, departamento del Putumayo.</v>
          </cell>
        </row>
        <row r="26460">
          <cell r="E26460">
            <v>1186757189333</v>
          </cell>
          <cell r="F26460" t="str">
            <v>Construir el cerramiento perimetral de las sedes etnoeducativas del Resguardo Yarinal - San Marcelino.</v>
          </cell>
        </row>
        <row r="26461">
          <cell r="E26461">
            <v>1186757189341</v>
          </cell>
          <cell r="F26461" t="str">
            <v>Elaborar un diccionario de lengua nativa para el Cabildo Sol de los Pastos Mojón San Miguel la Frontera en el municipio de San Miguel Putumayo</v>
          </cell>
        </row>
        <row r="26462">
          <cell r="E26462">
            <v>1186757189428</v>
          </cell>
          <cell r="F26462" t="str">
            <v>Implementar la cátedra de estudios Afrocolombianos en las instituciones Educativas del municipio de San Miguel, departamento del Putumayo</v>
          </cell>
        </row>
        <row r="26463">
          <cell r="E26463">
            <v>1186757189429</v>
          </cell>
          <cell r="F26463" t="str">
            <v>Dotar con implementos deportivos, musicales y trajes para danzas a las comunidades negras del municipio de San Miguel, Departamento del Putumayo.</v>
          </cell>
        </row>
        <row r="26464">
          <cell r="E26464">
            <v>1186757189436</v>
          </cell>
          <cell r="F26464" t="str">
            <v>Dotar bibliotecas de las sedes etnoeducativas de los pueblos Awa, Cofán y Kichwa del municipio de San Migue, departamento del Putumayo.</v>
          </cell>
        </row>
        <row r="26465">
          <cell r="E26465">
            <v>1186757189478</v>
          </cell>
          <cell r="F26465" t="str">
            <v>Gestionar la vinculación de personas afrodescendientes capacitadas para implementar la etnoeducación para las comunidades negras del municipio de San Miguel, Departamento del Putumayo.</v>
          </cell>
        </row>
        <row r="26466">
          <cell r="E26466">
            <v>1186757189492</v>
          </cell>
          <cell r="F26466" t="str">
            <v>Crear semilleros de investigación afro en el municipio de San Miguel departamento del Putumayo.</v>
          </cell>
        </row>
        <row r="26467">
          <cell r="E26467">
            <v>1186757189547</v>
          </cell>
          <cell r="F26467" t="str">
            <v>Construir infraestructura educativa para el pueblo Kichwa en el municipio de San Miguel departamento del Putumayo.</v>
          </cell>
        </row>
        <row r="26468">
          <cell r="E26468">
            <v>1186757189549</v>
          </cell>
          <cell r="F26468" t="str">
            <v>Implementar programas de formación a líderes indígenas de los seis pueblos indígenas del municipio de San Miguel Putumayo.</v>
          </cell>
        </row>
        <row r="26469">
          <cell r="E26469">
            <v>1186757189605</v>
          </cell>
          <cell r="F26469" t="str">
            <v>Construir Infraestructura etnoeducativa en el cabildo San Fidel de Kimsayaco del Municipio de San Miguel departamento del Putumayo</v>
          </cell>
        </row>
        <row r="26470">
          <cell r="E26470">
            <v>1186757189646</v>
          </cell>
          <cell r="F26470" t="str">
            <v>Dotar las bibliotecas publicas del municipio de San Miguel, departamento del Putumayo.</v>
          </cell>
        </row>
        <row r="26471">
          <cell r="E26471">
            <v>1186757189652</v>
          </cell>
          <cell r="F26471" t="str">
            <v>Dotar mobiliario a los establecimientos etnoeducativos del Municipio de San Miguel, departamento del Putumayo.</v>
          </cell>
        </row>
        <row r="26472">
          <cell r="E26472">
            <v>1186757189698</v>
          </cell>
          <cell r="F26472" t="str">
            <v>Construir el restaurante escolar en la sede educativa del cabildo San Fidel de Kimsayaco del Municipio de San Miguel, departamento del Putumayo.</v>
          </cell>
        </row>
        <row r="26473">
          <cell r="E26473">
            <v>1186757189699</v>
          </cell>
          <cell r="F26473" t="str">
            <v>Implementar programas de alfabetización gratuita para adultos en la zona rural del municipio de San Miguel, departamento del Putumayo.</v>
          </cell>
        </row>
        <row r="26474">
          <cell r="E26474">
            <v>1186757189731</v>
          </cell>
          <cell r="F26474" t="str">
            <v>Mejorar la infraestructura educativa de las instituciones etnoeducativas de Campo Alegre Afilador y Yarinal San Marcelino del pueblo Cofán del  Municipio de San Miguel departamento del Putumayo</v>
          </cell>
        </row>
        <row r="26475">
          <cell r="E26475">
            <v>1186757189784</v>
          </cell>
          <cell r="F26475" t="str">
            <v>Adquirir predios para la reubicacion de establecimientos educativos ubicados en zonas de riesgo en el municipio de San Miguel, departamento del Putumayo.</v>
          </cell>
        </row>
        <row r="26476">
          <cell r="E26476">
            <v>1186757189795</v>
          </cell>
          <cell r="F26476" t="str">
            <v>Construir un centro etnoeducativo en el cabildo Awa Magna Unión la Dorada del municipio de San Miguel Putumayo.</v>
          </cell>
        </row>
        <row r="26477">
          <cell r="E26477">
            <v>1186757189851</v>
          </cell>
          <cell r="F26477" t="str">
            <v>Dotar implementos para la práctica deportiva y cultural de las comunidades negras del municipio de san Miguel, departamento del Putumayo</v>
          </cell>
        </row>
        <row r="26478">
          <cell r="E26478">
            <v>1186757189858</v>
          </cell>
          <cell r="F26478" t="str">
            <v>Ejecutar un proyecto para apoyo para el material y elaboración del traje tradicional, como un mecanismo de conservación de la cultura y su pervivencia inga</v>
          </cell>
        </row>
        <row r="26479">
          <cell r="E26479">
            <v>1186757189859</v>
          </cell>
          <cell r="F26479" t="str">
            <v>Crear e implementar escuelas de formación deportiva y cultural de las comunidades negras del municipio de San Miguel, departamento del Putumayo</v>
          </cell>
        </row>
        <row r="26480">
          <cell r="E26480">
            <v>1186757189927</v>
          </cell>
          <cell r="F26480" t="str">
            <v>Dotar los laboratorios de química y física de las instituciones educativas rurales del municipio de San Miguel, departamento del Putumayo.</v>
          </cell>
        </row>
        <row r="26481">
          <cell r="E26481">
            <v>1186757189993</v>
          </cell>
          <cell r="F26481" t="str">
            <v>Construir un internado para la comunidad del cabildo Cristalina II en el municipio de San Miguel departamento del Putumayo.</v>
          </cell>
        </row>
        <row r="26482">
          <cell r="E26482">
            <v>1186757190010</v>
          </cell>
          <cell r="F26482" t="str">
            <v>Formular proyecto para la construcción de colegio para la formación del pueblo Awa en el municipio de San Miguel Putumayo.</v>
          </cell>
        </row>
        <row r="26483">
          <cell r="E26483">
            <v>1186757190079</v>
          </cell>
          <cell r="F26483" t="str">
            <v>Dotar mobiliario a los establecimientos educativos rurales del municipio de San Miguel, departamento del Putumayo.</v>
          </cell>
        </row>
        <row r="26484">
          <cell r="E26484">
            <v>1186757190105</v>
          </cell>
          <cell r="F26484" t="str">
            <v>Crear y dotar escuelas de formación deportiva en los núcleos veredales del municipio de San Miguel, departamento del Putumayo.</v>
          </cell>
        </row>
        <row r="26485">
          <cell r="E26485">
            <v>1186757190138</v>
          </cell>
          <cell r="F26485" t="str">
            <v>Dotar implementos deportivos a las comunidades rurales del municipio de San Miguel, departamento del Putumayo.</v>
          </cell>
        </row>
        <row r="26486">
          <cell r="E26486">
            <v>1186865212606</v>
          </cell>
          <cell r="F26486" t="str">
            <v>Garantizar una alimentación sana, suficiente y de calidad para niños, niñas, adolescentes y jóvenes dentro de las Instituciones educativas.</v>
          </cell>
        </row>
        <row r="26487">
          <cell r="E26487">
            <v>1186865212640</v>
          </cell>
          <cell r="F26487" t="str">
            <v>Construir una cancha de fútbol en el Concejo Comunitario Villa Arboleda del municipio de Valle del Guamuez Putumayo.</v>
          </cell>
        </row>
        <row r="26488">
          <cell r="E26488">
            <v>1186865212800</v>
          </cell>
          <cell r="F26488" t="str">
            <v>Construir, adecuar y dotar los espacios para la implementación del programa de cero a siempre en el sector rural del municipio de Valle del Guamuez, departamento del Putumayo.</v>
          </cell>
        </row>
        <row r="26489">
          <cell r="E26489">
            <v>1186865212803</v>
          </cell>
          <cell r="F26489" t="str">
            <v>Cualificar al personal docente de las instituciones educativas rurales del municipio de valle del Guamuez, departamento del Putumayo.</v>
          </cell>
        </row>
        <row r="26490">
          <cell r="E26490">
            <v>1186865212806</v>
          </cell>
          <cell r="F26490" t="str">
            <v>Construir restaurantes escolares en las instituciones y centros educativos rurales en el municipio de Valle del Guamuez en el departamento del Putumayo</v>
          </cell>
        </row>
        <row r="26491">
          <cell r="E26491">
            <v>1186865212808</v>
          </cell>
          <cell r="F26491" t="str">
            <v>Construir un encerramiento del area escolar en la Escuela Etnoeducativa Nueva Isla del pueblo Cofán, en el municipio de Valle del Guamuez, departamento del Putumayo</v>
          </cell>
        </row>
        <row r="26492">
          <cell r="E26492">
            <v>1186865212809</v>
          </cell>
          <cell r="F26492" t="str">
            <v>Ampliar la infraestructura de los establecimientos educativos rurales del municipio de Valle del Guamuez, departamento del Putumayo.</v>
          </cell>
        </row>
        <row r="26493">
          <cell r="E26493">
            <v>1186865212812</v>
          </cell>
          <cell r="F26493" t="str">
            <v>Construir un Centro de Educación Superior Público Fronterizo en el municipio de Valle del Guamuéz, departamento del Putumayo.</v>
          </cell>
        </row>
        <row r="26494">
          <cell r="E26494">
            <v>1186865212817</v>
          </cell>
          <cell r="F26494" t="str">
            <v>Construir parque infantil en las instituciones educativas en la institucion Etnoeducativa Resguardo Santa Rosa y en la sede etnoeducativa del cabildo Nueva Isla en el municipio de Valle del Guamuez, departamento del Putumayo</v>
          </cell>
        </row>
        <row r="26495">
          <cell r="E26495">
            <v>1186865212822</v>
          </cell>
          <cell r="F26495" t="str">
            <v>Construir parques infantiles que beneficie a las comunidades indígenas del municipio de Valle del Guamuez, departamento del Putumayo</v>
          </cell>
        </row>
        <row r="26496">
          <cell r="E26496">
            <v>1186865212830</v>
          </cell>
          <cell r="F26496" t="str">
            <v>Dotar de material didáctico con enfoque étnico,  a los establecimientos educativos rurales en el municipio Valle del Guamuéz departamento del Putumayo.</v>
          </cell>
        </row>
        <row r="26497">
          <cell r="E26497">
            <v>1186865212849</v>
          </cell>
          <cell r="F26497" t="str">
            <v>Dotar de herramientas tecnológicas a los establecimientos educativos del sector rural en el municipio de Valle del Guamuez, departamento del Putumayo</v>
          </cell>
        </row>
        <row r="26498">
          <cell r="E26498">
            <v>1186865212861</v>
          </cell>
          <cell r="F26498" t="str">
            <v>Implementar proyectos de formación con enfoque de género, en áreas culinarias y/o preparación de alimentos propios de la región, para mejorar las técnicas de preparación y la calidad nutricional, en el  municipio Valle del Guamuez, Putumayo.</v>
          </cell>
        </row>
        <row r="26499">
          <cell r="E26499">
            <v>1186865212868</v>
          </cell>
          <cell r="F26499" t="str">
            <v xml:space="preserve">Asignar becas universitarias a la población rural del municipio de Valle del Guamuéz, departamento del Putumayo.  </v>
          </cell>
        </row>
        <row r="26500">
          <cell r="E26500">
            <v>1186865212875</v>
          </cell>
          <cell r="F26500" t="str">
            <v>Fortalecer el programa escuela de padres con enfoque étnico y de genero en los establecimientos educativos rurales del municipio de Valle del Guamuez, departamento del Putumayo.</v>
          </cell>
        </row>
        <row r="26501">
          <cell r="E26501">
            <v>1186865212933</v>
          </cell>
          <cell r="F26501" t="str">
            <v>Fortalecer la estrategia de alimentacion escolar en los establecimientos educativos rurales en el municipio de Valle del Guamuez, departamento del Putumayo</v>
          </cell>
        </row>
        <row r="26502">
          <cell r="E26502">
            <v>1186865212946</v>
          </cell>
          <cell r="F26502" t="str">
            <v>Garantizar la cobertura y la permanencia del transporte escolar para los estudiantes rurales del municipio de Valle del Guamuez, departamento del Putumayo.</v>
          </cell>
        </row>
        <row r="26503">
          <cell r="E26503">
            <v>1186865212950</v>
          </cell>
          <cell r="F26503" t="str">
            <v>Establecer una sede del SENA en el municipio  de Valle del Guamuéz, departamento del Putumayo.</v>
          </cell>
        </row>
        <row r="26504">
          <cell r="E26504">
            <v>1186865212951</v>
          </cell>
          <cell r="F26504" t="str">
            <v>Construir laboratorio de física, y química para los estudiantes de la institución etnoeducativa del Resguardo Santa Rosa del Guamuéz, del municipio de Valle del Guamuez</v>
          </cell>
        </row>
        <row r="26505">
          <cell r="E26505">
            <v>1186865212963</v>
          </cell>
          <cell r="F26505" t="str">
            <v>Dotar un laboratorio de Física y Química en la institución educativa de Santa Rosa del Guamuez, en el municipio de Valle del Guamuez, departamento del Putumayo</v>
          </cell>
        </row>
        <row r="26506">
          <cell r="E26506">
            <v>1186865212980</v>
          </cell>
          <cell r="F26506" t="str">
            <v>Dotar de implementos didácticos virtuales y tecnológicos para la institución etnoeducativa Santa Rosa del Guamuez y cabildo Nueva Isla, en el municipio de Valle del Guamuez, departamento del Putumayo</v>
          </cell>
        </row>
        <row r="26507">
          <cell r="E26507">
            <v>1186865212989</v>
          </cell>
          <cell r="F26507" t="str">
            <v>Implementar programas de alfabetización para adultos en el sector rural en el municipio Valle del Guamuéz, departamento del Putumayo.</v>
          </cell>
        </row>
        <row r="26508">
          <cell r="E26508">
            <v>1186865212996</v>
          </cell>
          <cell r="F26508" t="str">
            <v>Construir un restaurante escolar que beneficia las 32 familias del resguardo Argelia, en Valle del Guamuez Departamento del Putumayo.</v>
          </cell>
        </row>
        <row r="26509">
          <cell r="E26509">
            <v>1186865212999</v>
          </cell>
          <cell r="F26509" t="str">
            <v>Construir un encerramiento de la Institución Etnoeducativa Santa Rosa del Guamuéz, del municipio de Valle del Guamuez, departamento del Putumayo</v>
          </cell>
        </row>
        <row r="26510">
          <cell r="E26510">
            <v>1186865213026</v>
          </cell>
          <cell r="F26510" t="str">
            <v>Implementar semilleros de pensamiento para el rescate y conservación de la memoria histórica ancestral Afro del municipio de Valle del Guamuez, departamento del Putumayo.</v>
          </cell>
        </row>
        <row r="26511">
          <cell r="E26511">
            <v>1186865213028</v>
          </cell>
          <cell r="F26511" t="str">
            <v xml:space="preserve">Mejorar la infraestructura de las instituciones educativas rurales con enfoque diferencial del municipio de Valle del Guamuéz, departamento del Putumayo. </v>
          </cell>
        </row>
        <row r="26512">
          <cell r="E26512">
            <v>1186865213053</v>
          </cell>
          <cell r="F26512" t="str">
            <v>Conmemorar la semana de la afro colombianindad cada año ley (725/2001) en las comunidades negras del municipio de Valle del Guamuez, Departamento del Putumayo.</v>
          </cell>
        </row>
        <row r="26513">
          <cell r="E26513">
            <v>1186865213056</v>
          </cell>
          <cell r="F26513" t="str">
            <v>Dotar con implementos deportivos, musicales y trajes para danzas comunidades negras del municipio de Valle del Guamuez, Departamento del Putumayo.</v>
          </cell>
        </row>
        <row r="26514">
          <cell r="E26514">
            <v>1186865213080</v>
          </cell>
          <cell r="F26514" t="str">
            <v>Reubicar las sedes educativas rurales ubicadas en zona de riesgo en el municipio de Valle del Guamuez, departamento del Putumayo.</v>
          </cell>
        </row>
        <row r="26515">
          <cell r="E26515">
            <v>1186865213081</v>
          </cell>
          <cell r="F26515" t="str">
            <v>Dotar de instrumentos musicales y materiales para artesanías y trajes típicos para el fortalecimiento cultural del Resguardo Nuevo Horizonte y el Cabildo Telar Luz del Amane cer, Resguardo Santa Rosa del Guamuez y cabildo Nueva Isla del pueblo Cofán en el municipio de Valle del Guamuez, departamento del Putumayo</v>
          </cell>
        </row>
        <row r="26516">
          <cell r="E26516">
            <v>1186865213100</v>
          </cell>
          <cell r="F26516" t="str">
            <v>Reubicar sedes educativas rurales localizadas en resguardos indígenas del municipio de Valle del Guamuez, departamento del Putumayo.</v>
          </cell>
        </row>
        <row r="26517">
          <cell r="E26517">
            <v>1186865213137</v>
          </cell>
          <cell r="F26517" t="str">
            <v>Mejorar espacios deportivos en el sector rural del municipio del Valle del Guamuez - Putumayo.</v>
          </cell>
        </row>
        <row r="26518">
          <cell r="E26518">
            <v>1186865213138</v>
          </cell>
          <cell r="F26518" t="str">
            <v>Dotar con material didáctico a las sedes educativas ubicadas en el Resguardo Argelia y el Cabildo Palmeras del Municipio de Valle de Guamuez</v>
          </cell>
        </row>
        <row r="26519">
          <cell r="E26519">
            <v>1186865213150</v>
          </cell>
          <cell r="F26519" t="str">
            <v>Dotar de una sala de sistemas que beneficiara los estudiantes del resguardo la Argelia, Municipio del Valle del Guamuez Departamento del Putumayo.</v>
          </cell>
        </row>
        <row r="26520">
          <cell r="E26520">
            <v>1186865213159</v>
          </cell>
          <cell r="F26520" t="str">
            <v xml:space="preserve">Nombrar en propiedad la infraestructura de la escuela del cabildo indígena ALTO COMBOY que beneficiara a 56 familias en el municipio valle del Guamuéz </v>
          </cell>
        </row>
        <row r="26521">
          <cell r="E26521">
            <v>1186865213186</v>
          </cell>
          <cell r="F26521" t="str">
            <v xml:space="preserve">Construir una escuela etnos educativa bilingüe para el fortalecimiento de la educación propia en los cabildos indígenas AWÁ IM y AWÁ TATCHAN, que beneficiara a 124 familias en el municipio valle del Guamuéz Departamento del Putumayo. </v>
          </cell>
        </row>
        <row r="26522">
          <cell r="E26522">
            <v>1186865213200</v>
          </cell>
          <cell r="F26522" t="str">
            <v>Construir dos  parque infantil biosaludable, para el  cabildo palmeras y Resguardo Argelia, Valle de Guamuez</v>
          </cell>
        </row>
        <row r="26523">
          <cell r="E26523">
            <v>1186865213201</v>
          </cell>
          <cell r="F26523" t="str">
            <v xml:space="preserve">Construir un centro cultural paispa, a usos y costumbres del pueblo Awá. Inkal Awá teniendo en cuenta la equidad de género en el cabildo indígena AWÁ TATCHAN, ALTO COMBOY, AWÁ IM </v>
          </cell>
        </row>
        <row r="26524">
          <cell r="E26524">
            <v>1186865213205</v>
          </cell>
          <cell r="F26524" t="str">
            <v>Construir placas deportivas, cubiertas y graderias en las sedes educativas rurales del municipio de Valle del Guamuéz departamento del Putumayo.</v>
          </cell>
        </row>
        <row r="26525">
          <cell r="E26525">
            <v>1186865213207</v>
          </cell>
          <cell r="F26525" t="str">
            <v>Construir y dotar  la biblioteca ínter cultural que  beneficiaran 56 familias del cabildo indígena ALTO COMBOY  municipio valle del Guamuéz</v>
          </cell>
        </row>
        <row r="26526">
          <cell r="E26526">
            <v>1186865213210</v>
          </cell>
          <cell r="F26526" t="str">
            <v xml:space="preserve">Construir y  dotar de una   sala de informática en el cabildo indígena ALTO COMBOY que beneficiara a 56 familias en el municipio valle del Guamuéz </v>
          </cell>
        </row>
        <row r="26527">
          <cell r="E26527">
            <v>1186865213211</v>
          </cell>
          <cell r="F26527" t="str">
            <v>Construir y adecuar baterías sanitarias en los establecimientos educativos rurales del municipio de Valle del Guamuez, departamento del Putumayo.</v>
          </cell>
        </row>
        <row r="26528">
          <cell r="E26528">
            <v>1186865213216</v>
          </cell>
          <cell r="F26528" t="str">
            <v>Construir y dotar dos C.D.I en el sector rural del municipio de Valle del Guamuez, departamento del Putumayo.</v>
          </cell>
        </row>
        <row r="26529">
          <cell r="E26529">
            <v>1186865213217</v>
          </cell>
          <cell r="F26529" t="str">
            <v>Implementar un programa de alfabetización para educación para adultos con enfoque diferencial en el cabildo AWÁ IM, Alto Comboy y AWÁ TATCHAN que beneficiara a 180 familias en el municipio valle del Guamuéz.</v>
          </cell>
        </row>
        <row r="26530">
          <cell r="E26530">
            <v>1186865213219</v>
          </cell>
          <cell r="F26530" t="str">
            <v xml:space="preserve">Construir dos restaurantes escolares en las comunidades indígenas del Pueblo Embera Chami del Municipio de Valle de Guamuez  </v>
          </cell>
        </row>
        <row r="26531">
          <cell r="E26531">
            <v>1186865213224</v>
          </cell>
          <cell r="F26531" t="str">
            <v xml:space="preserve">Implementar un programa de becas a través de convenios entre el pueblo Awá y gobierno nacional, para ingreso a la educación superior, a las personas que hacen parte de los cabildos indígenas AWÁ IM, AWÁ TATCHAN, ALTO COMBOY. </v>
          </cell>
        </row>
        <row r="26532">
          <cell r="E26532">
            <v>1186865213226</v>
          </cell>
          <cell r="F26532" t="str">
            <v>Ampliar y dotar la infraestructura de los C.D.I modalidad institucional existentes en sector rural del municipio de Valle del Guamuéz departamento del putumayo.</v>
          </cell>
        </row>
        <row r="26533">
          <cell r="E26533">
            <v>1186865213234</v>
          </cell>
          <cell r="F26533" t="str">
            <v>Realizar talleres comunitarios para la revisión, ajustes e implementación del proyecto educativo comunitario de las comunidades indígenas</v>
          </cell>
        </row>
        <row r="26534">
          <cell r="E26534">
            <v>1186865213287</v>
          </cell>
          <cell r="F26534" t="str">
            <v>Crear convenio de educación gratuita para que la mujer Awá puedan culminar los estudios de básica primaria, secundario técnicos, tecnólogos y universitarios, en los cabildos Awá Tachan, Awá Im, y Alto Convoy, que beneficiara a 180 familias, en le municipio valle del Guamuéz.</v>
          </cell>
        </row>
        <row r="26535">
          <cell r="E26535">
            <v>1186865213314</v>
          </cell>
          <cell r="F26535" t="str">
            <v>Financiar la terminación de construcción del currículo etnoeducativo en el pueblo Awá, además del diseño y dotación del material didáctico para uso escolar de cero a once en el pueblo Awá; en los cabildos Awá tachan, Awá Im, Alto Convoy, en el municipio valle del Guamuéz putumayo.</v>
          </cell>
        </row>
        <row r="26536">
          <cell r="E26536">
            <v>1186865213326</v>
          </cell>
          <cell r="F26536" t="str">
            <v xml:space="preserve">Construir una unidad sanitaria en la sede etnos educativa en los cabildos AWÁ IM y AWÁ TATCHAN en el municipio de Valle del Guamuéz departamento del Putumayo.  </v>
          </cell>
        </row>
        <row r="26537">
          <cell r="E26537">
            <v>1186865213403</v>
          </cell>
          <cell r="F26537" t="str">
            <v>Mejorar placas deportivas de las sedes educativas rurales del municipio de Valle del Guamuéz departamento del Putumayo.</v>
          </cell>
        </row>
        <row r="26538">
          <cell r="E26538">
            <v>1186865214571</v>
          </cell>
          <cell r="F26538" t="str">
            <v xml:space="preserve">Entregar becas de ingreso y sostenibilidad a la educación superior que beneficiara a jóvenes bachilleres del resguardo la Argelia y Cabildo las Palmeras, Valle del Guamuez Departamento del Putumayo.  </v>
          </cell>
        </row>
        <row r="26539">
          <cell r="E26539">
            <v>1186865214678</v>
          </cell>
          <cell r="F26539" t="str">
            <v xml:space="preserve">Mejorar los restaurantes escolares en los establecimientos educativos rurales del municipio de Valle del Guamuéz, departamento del Putumayo. </v>
          </cell>
        </row>
        <row r="26540">
          <cell r="E26540">
            <v>1186865214691</v>
          </cell>
          <cell r="F26540" t="str">
            <v>Construir dos coliseos cubiertos para las dos comunidades del pueblo Nasa en Valle del Guamuez Departamento del Putumayo</v>
          </cell>
        </row>
        <row r="26541">
          <cell r="E26541">
            <v>1186865214694</v>
          </cell>
          <cell r="F26541" t="str">
            <v>Dotar restaurantes escolares de los establecimientos rurales del municipio de Valle del Guamuez, departamento del Putumayo.</v>
          </cell>
        </row>
        <row r="26542">
          <cell r="E26542">
            <v>1186865214764</v>
          </cell>
          <cell r="F26542" t="str">
            <v>Construir bibliotecas en las instituciones educativas rurales del municipio de Valle del Guamuez, departamento del Putumayo.</v>
          </cell>
        </row>
        <row r="26543">
          <cell r="E26543">
            <v>1186865214803</v>
          </cell>
          <cell r="F26543" t="str">
            <v>Apoyo en el fortalecimiento del NASA YUWE en las comunidades de tierra linda y nueva  palestina en el municipio Valle del Guamuez.</v>
          </cell>
        </row>
        <row r="26544">
          <cell r="E26544">
            <v>1186865214826</v>
          </cell>
          <cell r="F26544" t="str">
            <v>Construir laboratorio integrado de ciencias naturales, física, biología y química en los establecimientos educativos rurales del municipio del Valle del Guamuez, departamento del Putumayo.</v>
          </cell>
        </row>
        <row r="26545">
          <cell r="E26545">
            <v>1186865214837</v>
          </cell>
          <cell r="F26545" t="str">
            <v xml:space="preserve"> Dotar laboratorios integrados de ciencias naturales, física, biología y química en los establecimientos educativos rurales del municipio del Valle del Guamuez, departamento del Putumayo.</v>
          </cell>
        </row>
        <row r="26546">
          <cell r="E26546">
            <v>1186865214838</v>
          </cell>
          <cell r="F26546" t="str">
            <v>Construir y adecuar la infraestructura educativa Nasa  de las comunidades  tierra linda y palestina  en el municipio Valle del Guamuez</v>
          </cell>
        </row>
        <row r="26547">
          <cell r="E26547">
            <v>1186865215203</v>
          </cell>
          <cell r="F26547" t="str">
            <v>Construir un Centro de Desarrollo Infantil con enfoque diferencial para el Resguardo Santa Rosa del pueblo Cofán en el municipio de Valle del Guamuez, departamento del Putumayo</v>
          </cell>
        </row>
        <row r="26548">
          <cell r="E26548">
            <v>1186865215219</v>
          </cell>
          <cell r="F26548" t="str">
            <v>Dotar el Centro de Desarrollo Infantil con enfoque diferencial en el municipio de Valle del Guamuez, departamento del Putumayo</v>
          </cell>
        </row>
        <row r="26549">
          <cell r="E26549">
            <v>1186865215220</v>
          </cell>
          <cell r="F26549" t="str">
            <v>Dotar herramienta para el fortalecimiento de la cultura embera chami del cabildo Palmeras y Resguardo resguardo Argelia, en Valle del Guamuez Departamento del Putumayo.</v>
          </cell>
        </row>
        <row r="26550">
          <cell r="E26550">
            <v>1186865215242</v>
          </cell>
          <cell r="F26550" t="str">
            <v>Crear e implementar un programa de atención a primera infancia indígena de acuerdo a los usos, costumbres y tradiciones, en el municipio de Valle del Guamuez, departamento del Putumayo</v>
          </cell>
        </row>
        <row r="26551">
          <cell r="E26551">
            <v>1186865215248</v>
          </cell>
          <cell r="F26551" t="str">
            <v>Construir escenarios deportivos en las instituciones educativas rurales del municipio de Valle del Guamuez, departamento del Putumayo.</v>
          </cell>
        </row>
        <row r="26552">
          <cell r="E26552">
            <v>1186865215252</v>
          </cell>
          <cell r="F26552" t="str">
            <v>Contratar  un maestro y dotación de materiales y herramientas para la formación de muralistas Nasa en el municipio Valle del Guamuez</v>
          </cell>
        </row>
        <row r="26553">
          <cell r="E26553">
            <v>1186865215265</v>
          </cell>
          <cell r="F26553" t="str">
            <v>Dotar  de materiales y  contratar  instructores para fortalecer los tejidos propios, la música y  la danza Nasa de los cabildos tierra linda y nueva palestina.</v>
          </cell>
        </row>
        <row r="26554">
          <cell r="E26554">
            <v>1186865215274</v>
          </cell>
          <cell r="F26554" t="str">
            <v>Implementar el modelo de educación propia de la Asociación de Autoridades Mesa Permanente Cofán, en el municipio del Valle del Guamuez, departamento del Putumayo</v>
          </cell>
        </row>
        <row r="26555">
          <cell r="E26555">
            <v>1186865215302</v>
          </cell>
          <cell r="F26555" t="str">
            <v>Implementación de una Universidad Indígena Intercultural fronteriza, en el municipio de Valle del Guamuez, departamento del Putumayo</v>
          </cell>
        </row>
        <row r="26556">
          <cell r="E26556">
            <v>1186865215323</v>
          </cell>
          <cell r="F26556" t="str">
            <v>Construir el encierro para la sede la de la institución educativa del cabildo Palmeras, Municipio de Valle de Guamuez</v>
          </cell>
        </row>
        <row r="26557">
          <cell r="E26557">
            <v>1186865215325</v>
          </cell>
          <cell r="F26557" t="str">
            <v>Administrar los recursos del PAE por la junta de padres de familia de las instituciones y centros educativos rurales del municipio de Valle del Guamuez, departamento del Putumayo.</v>
          </cell>
        </row>
        <row r="26558">
          <cell r="E26558">
            <v>1186865215351</v>
          </cell>
          <cell r="F26558" t="str">
            <v>Dotar mobiliario en los establecimientos educativos rurales del municipio de Valle del Guamuez, departamento del Putumayo.</v>
          </cell>
        </row>
        <row r="26559">
          <cell r="E26559">
            <v>1186865215368</v>
          </cell>
          <cell r="F26559" t="str">
            <v>Dotar bibliotecas con enfoque diferencial en los establecimientos educativos rurales del municipio de Valle del Guamuez, departamento del Putumayo.</v>
          </cell>
        </row>
        <row r="26560">
          <cell r="E26560">
            <v>1186865215385</v>
          </cell>
          <cell r="F26560" t="str">
            <v>Construir aulas de informática en las instituciones educativas rurales del municipio de Valle del Guamuez, departamento del Putumayo.</v>
          </cell>
        </row>
        <row r="26561">
          <cell r="E26561">
            <v>1186865215410</v>
          </cell>
          <cell r="F26561" t="str">
            <v>Dotar bandas de paz y musicales de las instituciones educativas rurales del municipio de Valle del Guamuez, departamento del Putumayo.</v>
          </cell>
        </row>
        <row r="26562">
          <cell r="E26562">
            <v>1186865215451</v>
          </cell>
          <cell r="F26562" t="str">
            <v>Adecuar la Sede primaria de la Institución Educativa Rural Jose Asunción Silva en un Centro de Formación y Cultura Ciudadana en la inspección El Placer municipio del Valle del Guamuez</v>
          </cell>
        </row>
        <row r="26563">
          <cell r="E26563">
            <v>1186865215458</v>
          </cell>
          <cell r="F26563" t="str">
            <v>Adecuar la escuela y construcción de la batería sanitaria en el cabildo palmeras, que beneficia a las 63 familias</v>
          </cell>
        </row>
        <row r="26564">
          <cell r="E26564">
            <v>1186865215497</v>
          </cell>
          <cell r="F26564" t="str">
            <v>Fortalecer y dotar a las bandas de paz de las Instituciones educativas Rurales de El Tigre y Maravalez, el placer, jordán guisia, la concordia, el cairo y el venado. Municipio del Valle del Guamuez</v>
          </cell>
        </row>
        <row r="26565">
          <cell r="E26565">
            <v>1186865215500</v>
          </cell>
          <cell r="F26565" t="str">
            <v>Construir infraestructura adecuada para el funcionamiento del restaurante escolar en el resguardo Nuevo Horizonte del municipio del Valle del Guamuez - Putumayo.</v>
          </cell>
        </row>
        <row r="26566">
          <cell r="E26566">
            <v>1186865215501</v>
          </cell>
          <cell r="F26566" t="str">
            <v>Construir parques infantiles en los C.D.I y establecimientos educativos rurales del municipio de Valle del Guamuez, departamento del Putumayo.</v>
          </cell>
        </row>
        <row r="26567">
          <cell r="E26567">
            <v>1186865215505</v>
          </cell>
          <cell r="F26567" t="str">
            <v>Construir un polideportivo para la buena utilización del tiempo libre en el Resguardo Argelia y dotación deportiva en el Cabildo Palmeras</v>
          </cell>
        </row>
        <row r="26568">
          <cell r="E26568">
            <v>1186865215518</v>
          </cell>
          <cell r="F26568" t="str">
            <v>Construir parques bio saludables en las instituciones educativas rurales del municipio de Valle del Guamuez, departamento del Putumayo.</v>
          </cell>
        </row>
        <row r="26569">
          <cell r="E26569">
            <v>1186865215612</v>
          </cell>
          <cell r="F26569" t="str">
            <v>Construir placa deportiva cubierta en la comunidad del Resguardo Nuevo Horizonte en Valle del Guamuez Putumayo.</v>
          </cell>
        </row>
        <row r="26570">
          <cell r="E26570">
            <v>1186865215634</v>
          </cell>
          <cell r="F26570" t="str">
            <v>Dotar de equipos tecnológicos a la escuela del resguardo Nuevo Horizonte del municipio de Valle del Guamuez Putumayo.</v>
          </cell>
        </row>
        <row r="26571">
          <cell r="E26571">
            <v>1186865215654</v>
          </cell>
          <cell r="F26571" t="str">
            <v>Construir un parque infantil en el área escolar del Resguardo Nuevo Horizonte de Valle del Guamuez - Putumayo.</v>
          </cell>
        </row>
        <row r="26572">
          <cell r="E26572">
            <v>1186865215698</v>
          </cell>
          <cell r="F26572" t="str">
            <v>Construir cerramientos perimetrales en los establecimientos educativos rurales del municipio de Valle del Guamuez, departamento del Putumayo.</v>
          </cell>
        </row>
        <row r="26573">
          <cell r="E26573">
            <v>1186865215705</v>
          </cell>
          <cell r="F26573" t="str">
            <v>Fortalecer a través de capacitaciones la lengua materna del Cabildo Indígena Telar Luz del Amanecer del municipio Valle del Guamuez - Putumayo.</v>
          </cell>
        </row>
        <row r="26574">
          <cell r="E26574">
            <v>1186865215712</v>
          </cell>
          <cell r="F26574" t="str">
            <v>Construir un internado en institución educativa rural Maravelez del municipio de Valle del Guamuez, departamento del Putumayo.</v>
          </cell>
        </row>
        <row r="26575">
          <cell r="E26575">
            <v>1186865215731</v>
          </cell>
          <cell r="F26575" t="str">
            <v>Dotar los internados de las instituciones educativas rurales del municipio de Valle del Guamuez, departamento del Putumayo.</v>
          </cell>
        </row>
        <row r="26576">
          <cell r="E26576">
            <v>1186865215757</v>
          </cell>
          <cell r="F26576" t="str">
            <v xml:space="preserve">Realizar un convenio con el SENA y el pueblo AWÁ con enfoque diferencial para acceder a las carreras técnicas y tecnológicas para el emprendimiento productivo y laboral en los cabildos AWÁ IM, AWÁ TATCHAN, ALTO COMBOY, de Valle del Guamuéz Departamento del Putumayo.  </v>
          </cell>
        </row>
        <row r="26577">
          <cell r="E26577">
            <v>1186865215774</v>
          </cell>
          <cell r="F26577" t="str">
            <v>Construir un centro etnoeducativo en el Cabildo Indígena Telar Luz del Amanecer en el municipio de Valle del Guamuez.</v>
          </cell>
        </row>
        <row r="26578">
          <cell r="E26578">
            <v>1186865215786</v>
          </cell>
          <cell r="F26578" t="str">
            <v>Implementar un programa de fortalecimiento de patrimonio cultural material e inmaterial enfocado a la recuperación y fortalecimiento al idioma Awapit del pueblo Awá. En los cabildos de ALTO COMBOY, AWÁ IM, AWÁ TATCHAN. En Valle del Guamuéz Departamento Del Putumayo.</v>
          </cell>
        </row>
        <row r="26579">
          <cell r="E26579">
            <v>1186865215812</v>
          </cell>
          <cell r="F26579" t="str">
            <v>Fortalecer el idioma Kichwa en el Resguardo Nuevo Horizonte, Municipio de Valle de Gaumuez.</v>
          </cell>
        </row>
        <row r="26580">
          <cell r="E26580">
            <v>1186865215815</v>
          </cell>
          <cell r="F26580" t="str">
            <v>Establecer convenios con entidades financieras para el otorgamiento de créditos educativos en el municipio de Valle del Guamuez, departamento del Putumayo.</v>
          </cell>
        </row>
        <row r="26581">
          <cell r="E26581">
            <v>1186865215895</v>
          </cell>
          <cell r="F26581" t="str">
            <v>Dotar medios de transporte escolar terrestre y fluvial a los establecimientos educativos rurales del municipio de Valle del Guamuez, departamento del Putumayo.</v>
          </cell>
        </row>
        <row r="26582">
          <cell r="E26582">
            <v>1186865215947</v>
          </cell>
          <cell r="F26582" t="str">
            <v>Contratar personal docente y administrativo con enfoque diferencial para los establecimientos educativos rurales del municipio de Valle del Guamuez, departamento del Putumayo.</v>
          </cell>
        </row>
        <row r="26583">
          <cell r="E26583">
            <v>1186865216130</v>
          </cell>
          <cell r="F26583" t="str">
            <v>Construir un parque biosaludable en el Resguardo de Santa Rosa del Guamuez, municipio de Valle del Guamuez, departamento del Putumayo</v>
          </cell>
        </row>
        <row r="26584">
          <cell r="E26584">
            <v>1186865216152</v>
          </cell>
          <cell r="F26584" t="str">
            <v>Construir parque ecológico en predio del cabildo Nueva Isla del pueblo Cofán del municipio de Valle del Guamuez, departamento del Putumayo</v>
          </cell>
        </row>
        <row r="26585">
          <cell r="E26585">
            <v>1186865216519</v>
          </cell>
          <cell r="F26585" t="str">
            <v>Apoyar con recursos económicos  suficientes la celebración de las fiestas tradicionales del Cabildo Telar Luz del Amanecer y el Resguardo  Nuevo Horizonte</v>
          </cell>
        </row>
        <row r="26586">
          <cell r="E26586">
            <v>1186865216601</v>
          </cell>
          <cell r="F26586" t="str">
            <v xml:space="preserve">Apoyar económicamente para adquirir trajes típicos en el Resguardo Nuevo Horizonte, Municipio de Valle de Guamuez </v>
          </cell>
        </row>
        <row r="26587">
          <cell r="E26587">
            <v>1186865216611</v>
          </cell>
          <cell r="F26587" t="str">
            <v>Establecer convenios internacionales en educación superior para la población rural del municipio de Valle del Guamuez, departamento del Putumayo.</v>
          </cell>
        </row>
        <row r="26588">
          <cell r="E26588">
            <v>1186865216649</v>
          </cell>
          <cell r="F26588" t="str">
            <v>Implementar escuelas de formación deportiva y cultural incluyente en el sector rural del municipio de Valle del Guamuez., departamento del Putumayo.</v>
          </cell>
        </row>
        <row r="26589">
          <cell r="E26589">
            <v>1186865216663</v>
          </cell>
          <cell r="F26589" t="str">
            <v>Dotar implementos deportivos  a las instituciones educativas rurales del municipio de Valle del Guamuez, departamento del Putumayo.</v>
          </cell>
        </row>
        <row r="26590">
          <cell r="E26590">
            <v>1186865216674</v>
          </cell>
          <cell r="F26590" t="str">
            <v>Crear un fondo municipal de créditos condonables para  comunidades negras del municipio de Valle del Guamuez.</v>
          </cell>
        </row>
        <row r="26591">
          <cell r="E26591">
            <v>1186865216702</v>
          </cell>
          <cell r="F26591" t="str">
            <v>Conformar semilleros de investigación afro en el municipio de Valle del Guamuez, departamento del Putumayo.</v>
          </cell>
        </row>
        <row r="26592">
          <cell r="E26592">
            <v>1186865216711</v>
          </cell>
          <cell r="F26592" t="str">
            <v>Implementar la catedra de estudios Afrocolombiano en las instituciones educativas rurales del municipio de Valle del Guamuez, departamento del Putumayo.</v>
          </cell>
        </row>
        <row r="26593">
          <cell r="E26593">
            <v>1186865216721</v>
          </cell>
          <cell r="F26593" t="str">
            <v>Vincular personas afrodescendientes cualificadas para implementar la etnoeducación para las comunidades negras del municipio de Valle del Guamuez, departamento del Putumayo.</v>
          </cell>
        </row>
        <row r="26594">
          <cell r="E26594">
            <v>1186865216737</v>
          </cell>
          <cell r="F26594" t="str">
            <v>Cobertura total en salud para niños y  niñas de primera infancia, fortaleciendo los programas del ICBF en el Municipio Valle del Guamuez.</v>
          </cell>
        </row>
        <row r="26595">
          <cell r="E26595">
            <v>1186865216746</v>
          </cell>
          <cell r="F26595" t="str">
            <v>Implementar un modelo pedagógico con enfoque diferencial para mejorar la calidad educativa en el sector rural del municipio del Valle del Guamuez, departamento del Putumayo</v>
          </cell>
        </row>
        <row r="26596">
          <cell r="E26596">
            <v>1186865216768</v>
          </cell>
          <cell r="F26596" t="str">
            <v xml:space="preserve">Capacitar a los docentes bilingüe para la construcción de la gramática bilingüe de la nación embera chami en Valle del Guamuez Departamento del Putumayo.  </v>
          </cell>
        </row>
        <row r="26597">
          <cell r="E26597">
            <v>1186885223036</v>
          </cell>
          <cell r="F26597" t="str">
            <v>Fortalecer la escuela de padres en los instituciones educativas rurales del municipio de Villagarzón, departamento del Putumayo</v>
          </cell>
        </row>
        <row r="26598">
          <cell r="E26598">
            <v>1186885223096</v>
          </cell>
          <cell r="F26598" t="str">
            <v>Construir bibliotecas en instituciones educativas rurales del municipio de Villagarzón, departamento del Putumayo.</v>
          </cell>
        </row>
        <row r="26599">
          <cell r="E26599">
            <v>1186885223138</v>
          </cell>
          <cell r="F26599" t="str">
            <v>Mejorar la infraestructura física de las 8 instituciones educativas rurales con sus sedes del municipio de Villagarzón, departamento del Putumayo.</v>
          </cell>
        </row>
        <row r="26600">
          <cell r="E26600">
            <v>1186885223192</v>
          </cell>
          <cell r="F26600" t="str">
            <v>Construir infraestructura educativa en las 8 instituciones educativas con sus respectivas sedes en el municipio de Villagarzón, departamento del Putumayo.</v>
          </cell>
        </row>
        <row r="26601">
          <cell r="E26601">
            <v>1186885223295</v>
          </cell>
          <cell r="F26601" t="str">
            <v>Construir y dotar C.D.I  en los centros poblados del municipio de Villagarzón, departamento del Putumayo</v>
          </cell>
        </row>
        <row r="26602">
          <cell r="E26602">
            <v>1186885223346</v>
          </cell>
          <cell r="F26602" t="str">
            <v>Implementar programa  para la atención a los niños y niñas de primera infancia rural del municipio de Villagarzón, departamento Putumayo.</v>
          </cell>
        </row>
        <row r="26603">
          <cell r="E26603">
            <v>1186885223416</v>
          </cell>
          <cell r="F26603" t="str">
            <v>Construcción de polideportivos en las 8 instituciones educativas rurales y sus sedes el municipio de Villagarzón, departamento del Putumayo.</v>
          </cell>
        </row>
        <row r="26604">
          <cell r="E26604">
            <v>1186885223472</v>
          </cell>
          <cell r="F26604" t="str">
            <v>Dotar de mobiliario a las 8 instituciones educativas y sus respectivas sedes en el municipio de Villagarzón, departamento del Putumayo.</v>
          </cell>
        </row>
        <row r="26605">
          <cell r="E26605">
            <v>1186885223541</v>
          </cell>
          <cell r="F26605" t="str">
            <v>Construir internados en la sede principal de las instituciones educativas rurales del municipio de Villagarzón, departamento del Putumayo.</v>
          </cell>
        </row>
        <row r="26606">
          <cell r="E26606">
            <v>1186885223580</v>
          </cell>
          <cell r="F26606" t="str">
            <v>Construir restaurantes escolares en las instituciones educativas rurales y sus sedes del municipio de Villagarzón, departamento del Putumayo.</v>
          </cell>
        </row>
        <row r="26607">
          <cell r="E26607">
            <v>1186885223664</v>
          </cell>
          <cell r="F26607" t="str">
            <v>Ampliar el curriculo de educación propia en las instituciones etnoeducativas rurales del municipio de Villagarzón, departamento del Putumayo.</v>
          </cell>
        </row>
        <row r="26608">
          <cell r="E26608">
            <v>1186885223742</v>
          </cell>
          <cell r="F26608" t="str">
            <v>Construir aulas de informática en las 8 instituciones educativas rurales con sus respectivas sedes en el municipio de Villagarzón, departamento del Putumayo.</v>
          </cell>
        </row>
        <row r="26609">
          <cell r="E26609">
            <v>1186885223823</v>
          </cell>
          <cell r="F26609" t="str">
            <v>Dotar de equipos tecnológicos a las I.E.R. y sus sedes en el municipio de Villagarzón, departamento del Putumayo..</v>
          </cell>
        </row>
        <row r="26610">
          <cell r="E26610">
            <v>1186885223847</v>
          </cell>
          <cell r="F26610" t="str">
            <v>Construir laboratorio para física y química en las instituciones educativas rurales del municipio de Villagarzón, departamento del Putumayo.</v>
          </cell>
        </row>
        <row r="26611">
          <cell r="E26611">
            <v>1186885223880</v>
          </cell>
          <cell r="F26611" t="str">
            <v>Dotar de implementos de laboratorio a las I.E.R. del municipio de Villagarzón, departamento del Putumayo.</v>
          </cell>
        </row>
        <row r="26612">
          <cell r="E26612">
            <v>1186885223908</v>
          </cell>
          <cell r="F26612" t="str">
            <v>Crear semilleros de pensamiento, para el rescate y conservación de la memoria histórica ancestral Afro, de las comunidades negras del municipio de Villagarzón, departamento de Putumayo.</v>
          </cell>
        </row>
        <row r="26613">
          <cell r="E26613">
            <v>1186885223918</v>
          </cell>
          <cell r="F26613" t="str">
            <v xml:space="preserve">Conmemorar la semana de la afrocolombianindad cada año, según la Ley 725 de 2001, en las comunidades negras del municipio de Villagarzón, departamento de Putumayo </v>
          </cell>
        </row>
        <row r="26614">
          <cell r="E26614">
            <v>1186885223986</v>
          </cell>
          <cell r="F26614" t="str">
            <v>Dotar de equipos fílmicos y material bibliográfico a la comunidad  etnica del municipio de Villagarzón, departamento del Putumayo.</v>
          </cell>
        </row>
        <row r="26615">
          <cell r="E26615">
            <v>1186885223989</v>
          </cell>
          <cell r="F26615" t="str">
            <v>Construir pozos profundos para abastecimiento de agua en las instituciones educativas rurales con sus respectivas sedes en el municipio de Villagarzón, departamento del Putumayo.</v>
          </cell>
        </row>
        <row r="26616">
          <cell r="E26616">
            <v>1186885224000</v>
          </cell>
          <cell r="F26616" t="str">
            <v xml:space="preserve">Dotar con implementos deportivos, musicales y trajes para danzas, a las comunidades negras del municipio de Villagarzón, departamento de Putumayo </v>
          </cell>
        </row>
        <row r="26617">
          <cell r="E26617">
            <v>1186885224026</v>
          </cell>
          <cell r="F26617" t="str">
            <v>Dotar de mobiliario a los internados de las instituciones educativas rurales del municipio de Villagarzón, departamento del Putumayo.</v>
          </cell>
        </row>
        <row r="26618">
          <cell r="E26618">
            <v>1186885224047</v>
          </cell>
          <cell r="F26618" t="str">
            <v>Formar a la mujer rural como auxiliares de enfermería  y promotoría rural en el municipio de Villa Garzón departamento del putumayo.</v>
          </cell>
        </row>
        <row r="26619">
          <cell r="E26619">
            <v>1186885224068</v>
          </cell>
          <cell r="F26619" t="str">
            <v>Dotar de elementos deportivos a las 8 instituciones educativas rurales con sus respectivas sedes en el municipio de Villagarzón, departamento del Putumayo.</v>
          </cell>
        </row>
        <row r="26620">
          <cell r="E26620">
            <v>1186885224114</v>
          </cell>
          <cell r="F26620" t="str">
            <v>Dotar de material didáctico a las isntituciones etnoeducativas rurales con sus respectivas sedes en el municipio de Villagarzón, departamento del Putumayo.</v>
          </cell>
        </row>
        <row r="26621">
          <cell r="E26621">
            <v>1186885224150</v>
          </cell>
          <cell r="F26621" t="str">
            <v>Dotar material didáctico y utilices escolares en las instituciones educativas rurales con sus respectivas sedes en el municipio de Villagarzón, departamento del Putumayo.</v>
          </cell>
        </row>
        <row r="26622">
          <cell r="E26622">
            <v>1186885224175</v>
          </cell>
          <cell r="F26622" t="str">
            <v>Dotar botiquines y camillas en las instituciones educativas rurales con sus respectivas sedes en el municipio de Villagarzón, departamento del Putumayo.</v>
          </cell>
        </row>
        <row r="26623">
          <cell r="E26623">
            <v>1186885224182</v>
          </cell>
          <cell r="F26623" t="str">
            <v xml:space="preserve">Construir parques infantíles en las I.E.R. y sedes educativas rurales del municipio de Villagarzón Putumayo. </v>
          </cell>
        </row>
        <row r="26624">
          <cell r="E26624">
            <v>1186885224257</v>
          </cell>
          <cell r="F26624" t="str">
            <v>Construir centros culturales para los niños, niñas, jóvenes y mayores sabedores indígenas del municipio de Villagarzón, departamento del Putumayo.</v>
          </cell>
        </row>
        <row r="26625">
          <cell r="E26625">
            <v>1186885224286</v>
          </cell>
          <cell r="F26625" t="str">
            <v>Construir la casa cabildo para  la educación propia de los pueblos indígenas del  municipio de Villagarzón, departamento del Putumayo.</v>
          </cell>
        </row>
        <row r="26626">
          <cell r="E26626">
            <v>1186885224306</v>
          </cell>
          <cell r="F26626" t="str">
            <v>Dotar con implementos deportivos, instrumentos musicales, trajes de danzas tradicionales, para hombres, mujeres, niños, jóvenes y adulto mayor, de los 7 pueblos indígenas de Villagarzon</v>
          </cell>
        </row>
        <row r="26627">
          <cell r="E26627">
            <v>1186885224324</v>
          </cell>
          <cell r="F26627" t="str">
            <v>Fortalecer la ritualidad con niños indígenas en el municipio de Villagarzón, departamento del Putumayo.</v>
          </cell>
        </row>
        <row r="26628">
          <cell r="E26628">
            <v>1186885224339</v>
          </cell>
          <cell r="F26628" t="str">
            <v>Implementar un convenio con el  SENA en el municipio de Villagarzón, departamento del Putumayo.</v>
          </cell>
        </row>
        <row r="26629">
          <cell r="E26629">
            <v>1186885224348</v>
          </cell>
          <cell r="F26629" t="str">
            <v>Dotar con instrumentos musicales y vestuario para danzas típicas de los pueblos indígenas en el municipio de Villagarzón, departamento del Putumayo</v>
          </cell>
        </row>
        <row r="26630">
          <cell r="E26630">
            <v>1186885224359</v>
          </cell>
          <cell r="F26630" t="str">
            <v>Fortalecimiento de la lengua materna de los pueblos indígenas del municipio de Villagarzón, departamento del Putumayo.</v>
          </cell>
        </row>
        <row r="26631">
          <cell r="E26631">
            <v>1186885224386</v>
          </cell>
          <cell r="F26631" t="str">
            <v>Contratar docente, orientador bilingüe y maestras artesanas en las instituciones etnoeducativas del municipio de Villagarzón, departamento del Putumayo.</v>
          </cell>
        </row>
        <row r="26632">
          <cell r="E26632">
            <v>1186885224387</v>
          </cell>
          <cell r="F26632" t="str">
            <v>Implementar escuela permanente de formación docente en los pueblos indígenas en el municipio de Villagarzón, departamento del Putumayo.</v>
          </cell>
        </row>
        <row r="26633">
          <cell r="E26633">
            <v>1186885224389</v>
          </cell>
          <cell r="F26633" t="str">
            <v>Dotar de elementos para la elaboración de artesanías en las instituciones etnoeducativas del municipio de Villagarzón, departamento del Putumayo.</v>
          </cell>
        </row>
        <row r="26634">
          <cell r="E26634">
            <v>1186885225567</v>
          </cell>
          <cell r="F26634" t="str">
            <v>Implementar programa de alfabetización para adultos de las diferentes etnias y comunidades campesinas en el municipio de Villagarzón, departamento del Putumayo.</v>
          </cell>
        </row>
        <row r="26635">
          <cell r="E26635">
            <v>1186885225591</v>
          </cell>
          <cell r="F26635" t="str">
            <v>Fortalecer la identidad cultural de los pueblos indígenas y afros en el municipio de Villagarzón, departamento del Putumayo.</v>
          </cell>
        </row>
        <row r="26636">
          <cell r="E26636">
            <v>1186885225612</v>
          </cell>
          <cell r="F26636" t="str">
            <v>Dotar bibliotecas de las 8 instituciones educativas rurales con sus respectivas sedes en el municipio de Villagarzón, departamento del Putumayo.</v>
          </cell>
        </row>
        <row r="26637">
          <cell r="E26637">
            <v>1186885225628</v>
          </cell>
          <cell r="F26637" t="str">
            <v>Construir infraestructura física para la universidad pública en el municipio de Villagarzón, departamento del Putumayo.</v>
          </cell>
        </row>
        <row r="26638">
          <cell r="E26638">
            <v>1186885225652</v>
          </cell>
          <cell r="F26638" t="str">
            <v>Construir polideportivos comunitarios, con gradería y placa deportiva, para las seis comunidades indígenas, campesinas y afrodescendientes del municipio de Villagarzón</v>
          </cell>
        </row>
        <row r="26639">
          <cell r="E26639">
            <v>1186885225685</v>
          </cell>
          <cell r="F26639" t="str">
            <v>Ampliar la planta docente en las instituciones educativas rurales del municipio de Villagarzón, departamento del  Putumayo.</v>
          </cell>
        </row>
        <row r="26640">
          <cell r="E26640">
            <v>1186885225701</v>
          </cell>
          <cell r="F26640" t="str">
            <v>Construir parques infantiles comunitarios, en las comunidades campesinas, indígenas y afrodescendientes del municipio de Villagarzon,.</v>
          </cell>
        </row>
        <row r="26641">
          <cell r="E26641">
            <v>1186885225716</v>
          </cell>
          <cell r="F26641" t="str">
            <v>Construir parques biosaludables y autóctonos comunitarios, en las siete comunidades indígenas, afrodescendientes y campesinas del municipio de Villagarzon</v>
          </cell>
        </row>
        <row r="26642">
          <cell r="E26642">
            <v>1186885225735</v>
          </cell>
          <cell r="F26642" t="str">
            <v>Construir  baterias sanitarias en las instituciones educativas rurales con sus respectivas sedes en el municipio de Villagarzón, departamento del Putumayo.</v>
          </cell>
        </row>
        <row r="26643">
          <cell r="E26643">
            <v>1186885225749</v>
          </cell>
          <cell r="F26643" t="str">
            <v>Implemetar un programa de seguimiento y control a instituciones educativas del municipio de Villagarzón, departamento del Putumayo.</v>
          </cell>
        </row>
        <row r="26644">
          <cell r="E26644">
            <v>1186885225767</v>
          </cell>
          <cell r="F26644" t="str">
            <v>Fortalecer la capacitación docente en las instituciones educativas rurales con sus respectivas sedes en el municipio de Villagarzón, departamento del Putumayo.</v>
          </cell>
        </row>
        <row r="26645">
          <cell r="E26645">
            <v>1186885225963</v>
          </cell>
          <cell r="F26645" t="str">
            <v>Ampliar los cupos universitarios, técnicos y tecnológicos para los estudiantes rurales en el municipio de Villagarzón, departamento del Putumayo.</v>
          </cell>
        </row>
        <row r="26646">
          <cell r="E26646">
            <v>1186885225987</v>
          </cell>
          <cell r="F26646" t="str">
            <v>Fortalecer la  alimentación escolar en el municipio de Villagarzón, departamento del Putumayo.</v>
          </cell>
        </row>
        <row r="26647">
          <cell r="E26647">
            <v>1186885226033</v>
          </cell>
          <cell r="F26647" t="str">
            <v>Dotar botes para transporte fluvial a las instituciones educativas rurales con sus respectivas sedes en el municipio de de Villagarzón, departamento del Putumayo.</v>
          </cell>
        </row>
        <row r="26648">
          <cell r="E26648">
            <v>1186885226058</v>
          </cell>
          <cell r="F26648" t="str">
            <v>Contratar oportunamente el transporte escolar para los estudiantes de las instituciones educativas rurales y sus sedes en el municipio de Villagarzón, departamento del Putumayo.</v>
          </cell>
        </row>
        <row r="26649">
          <cell r="E26649">
            <v>1186885226098</v>
          </cell>
          <cell r="F26649" t="str">
            <v>Gestionar el cambio de la modalidad educativa de la I.E.R. Villa Amazónica de la vereda La Castellana del municipio de Villagarzón, departamento del Putumayo.</v>
          </cell>
        </row>
        <row r="26650">
          <cell r="E26650">
            <v>1186885226147</v>
          </cell>
          <cell r="F26650" t="str">
            <v>Construcción de huertas y chagras integrales escolares en las instituciones educativas rurales con sus respectivas sedes en el municipio de Villagarzón, departamento del Putumayo.</v>
          </cell>
        </row>
        <row r="26651">
          <cell r="E26651">
            <v>1186885226160</v>
          </cell>
          <cell r="F26651" t="str">
            <v xml:space="preserve">Elaborar y dotar de material didáctico propio a la sede educativa                       del Resguardo Awá Mayasquer, Municipio de Villagarzon  </v>
          </cell>
        </row>
        <row r="26652">
          <cell r="E26652">
            <v>1186885226171</v>
          </cell>
          <cell r="F26652" t="str">
            <v>Dotar con instrumentos musicales y vestuario a las instituciones educativas rurales con sus respectivas sedes en el municipio de Villagarzón, departamento del Putumayo.</v>
          </cell>
        </row>
        <row r="26653">
          <cell r="E26653">
            <v>1186885226205</v>
          </cell>
          <cell r="F26653" t="str">
            <v>Asignar profesor étnico para las instituciones etnoeducativas en el municipio de Villagarzón, departamento del Putumayo.</v>
          </cell>
        </row>
        <row r="26654">
          <cell r="E26654">
            <v>1186885226235</v>
          </cell>
          <cell r="F26654" t="str">
            <v>Construir la sede educativa para el pueblo Awa en el municipio de Villagarzón, departamento del Putumayo.</v>
          </cell>
        </row>
        <row r="26655">
          <cell r="E26655">
            <v>1186885226241</v>
          </cell>
          <cell r="F26655" t="str">
            <v>Construir cerramiento perimetral en las 8 instituciones educativas con sus respectivas sedes en el municipio de Villagarzón, departamento del Putumayo.</v>
          </cell>
        </row>
        <row r="26656">
          <cell r="E26656">
            <v>1186885226261</v>
          </cell>
          <cell r="F26656" t="str">
            <v>Reubicar instituciones educativas rurales en el municipio de Villagarzón, departamento del Putumayo.</v>
          </cell>
        </row>
        <row r="26657">
          <cell r="E26657">
            <v>1186885226344</v>
          </cell>
          <cell r="F26657" t="str">
            <v>Construcción de infraestructura educativa en las 8 instituciones educativas rurales del municipio de Villagarzón, departamento del Putumayo.</v>
          </cell>
        </row>
        <row r="26658">
          <cell r="E26658">
            <v>1186885226355</v>
          </cell>
          <cell r="F26658" t="str">
            <v>Construir el complejo etnoeducativo en el Resguardo Wasipungo, Municipio de Villagarzón, departamento del Putumayo.</v>
          </cell>
        </row>
        <row r="26659">
          <cell r="E26659">
            <v>1186885226370</v>
          </cell>
          <cell r="F26659" t="str">
            <v>Construir y dotar dos escuelas en los territorios a adjudicar por parte de la ANT, a favor de las comunidades indígenas Embera Chamí, ubicadas en el Municipio de Villagarzón Putumayo.</v>
          </cell>
        </row>
        <row r="26660">
          <cell r="E26660">
            <v>1186885226374</v>
          </cell>
          <cell r="F26660" t="str">
            <v>Construir escuela bilingüe para el Cabildo Kamëntsá Biyá del municipio de Villagarzón, departamento del Putumayo.</v>
          </cell>
        </row>
        <row r="26661">
          <cell r="E26661">
            <v>1186885226417</v>
          </cell>
          <cell r="F26661" t="str">
            <v>Fortalecer los usos y costumbres de los pueblos indígenas en el municipio de Villagarzón, departamento del Putumayo.</v>
          </cell>
        </row>
        <row r="26662">
          <cell r="E26662">
            <v>1186885226497</v>
          </cell>
          <cell r="F26662" t="str">
            <v>Remodelar 4 aulas educativas en IER Kwesx Ksxaw Wala del Pueblo Nasa de Villagarzon Putumayo.</v>
          </cell>
        </row>
        <row r="26663">
          <cell r="E26663">
            <v>1186885226502</v>
          </cell>
          <cell r="F26663" t="str">
            <v>Construir  2 casas cabildos para el pueblo Embera en el municipio de Villagarzón, departamento del Putumayo.</v>
          </cell>
        </row>
        <row r="26664">
          <cell r="E26664">
            <v>1186885226538</v>
          </cell>
          <cell r="F26664" t="str">
            <v xml:space="preserve">Apoyo en manutención de los universitarios y bachilleres indígenas de las comunidades del Pueblo Awá del municipio de Villagarzón, departamento del Putumayo. </v>
          </cell>
        </row>
        <row r="26665">
          <cell r="E26665">
            <v>1186885226552</v>
          </cell>
          <cell r="F26665" t="str">
            <v>Implementar becas integrales para los estudiantes rurales del municipio de Villagarzón, departamento del Putumayo.</v>
          </cell>
        </row>
        <row r="26666">
          <cell r="E26666">
            <v>1186885226557</v>
          </cell>
          <cell r="F26666" t="str">
            <v>Construir y dotar un centro de formación artístico y cultural en el municipio de Villagarzon, departamento de Putumayo</v>
          </cell>
        </row>
        <row r="26667">
          <cell r="E26667">
            <v>1186885226631</v>
          </cell>
          <cell r="F26667" t="str">
            <v>Construir Tambos para el pueblo inga e Ipx Kwet del pueblo Nasa en el municipio de Villagarzón, departamento del Putumayo.</v>
          </cell>
        </row>
        <row r="26668">
          <cell r="E26668">
            <v>1186885226675</v>
          </cell>
          <cell r="F26668" t="str">
            <v>Implementar el programa de educación para la población rural para adultos del municipio de Villagarzón, departamento del Putumayo.</v>
          </cell>
        </row>
        <row r="26669">
          <cell r="E26669">
            <v>1186885226698</v>
          </cell>
          <cell r="F26669" t="str">
            <v>Construir complejos deportivos en asentamientos humanos, mayoritariamente habitados por comunidades negras en el municipio de Villagarzón, departamento de Putumayo</v>
          </cell>
        </row>
        <row r="26670">
          <cell r="E26670">
            <v>1186885226756</v>
          </cell>
          <cell r="F26670" t="str">
            <v>Implementar la cátedra de estudios afrocolombianos, en las instituciones educativas del municipio de Villagarzón, departamento de Putumayo.</v>
          </cell>
        </row>
        <row r="26671">
          <cell r="E26671">
            <v>1186885226781</v>
          </cell>
          <cell r="F26671" t="str">
            <v>Capacitar en planificación familiar, educación sexual y prevención de la drogadicción, de acuerdo con los usos y costumbres, a las comunidades del Pueblo Awá del municipio de Villagarzon</v>
          </cell>
        </row>
        <row r="26672">
          <cell r="E26672">
            <v>1186885226903</v>
          </cell>
          <cell r="F26672" t="str">
            <v>Implementar sistema de educación móvil rural en el municipio de Villagarzón, departamento del Putumayo.</v>
          </cell>
        </row>
        <row r="26673">
          <cell r="E26673">
            <v>1186885226934</v>
          </cell>
          <cell r="F26673" t="str">
            <v>Dotar uniformes escolares en las instituciones educativas rurales del municipio de Villagarzón, departamento del Putumayo.</v>
          </cell>
        </row>
        <row r="26674">
          <cell r="E26674">
            <v>1186885226954</v>
          </cell>
          <cell r="F26674" t="str">
            <v>Construcción de canchas de futbol en las instituciones educativas rurales y sus sedes en el municipio de Villagarzón, departamento del Putumayo.</v>
          </cell>
        </row>
        <row r="26675">
          <cell r="E26675">
            <v>1186001196257</v>
          </cell>
          <cell r="F26675" t="str">
            <v>Construir un sistema de alcantarillado adaptado a las condiciones topográficas del territorio del pueblo inga de Mocoa Putumayo.</v>
          </cell>
        </row>
        <row r="26676">
          <cell r="E26676">
            <v>1186001196258</v>
          </cell>
          <cell r="F26676" t="str">
            <v>Reforestar la fuente hídrica del Resguardo Inga Kamentsa de Mocoa Putumayo.</v>
          </cell>
        </row>
        <row r="26677">
          <cell r="E26677">
            <v>1186001196259</v>
          </cell>
          <cell r="F26677" t="str">
            <v>Mejorar viviendas en el cabildo Pastos San José del Pepino de Mocoa, Putumayo.</v>
          </cell>
        </row>
        <row r="26678">
          <cell r="E26678">
            <v>1186001196260</v>
          </cell>
          <cell r="F26678" t="str">
            <v>Construir unidades sanitarias para las familias que conforman la comunidad Inga del municipio de Mocoa Putumayo</v>
          </cell>
        </row>
        <row r="26679">
          <cell r="E26679">
            <v>1186001196261</v>
          </cell>
          <cell r="F26679" t="str">
            <v xml:space="preserve">Mejorar las 80 viviendas en el cabildo Yanacona Yachai Wasi del Municipio de  Mocoa, Putumayo. </v>
          </cell>
        </row>
        <row r="26680">
          <cell r="E26680">
            <v>1186001196262</v>
          </cell>
          <cell r="F26680" t="str">
            <v>Ampliar el acueducto en armonía con el medio ambiente y reforestación de las fuentes hídricas  en el territorio de la comunidad inga camentsa del municipio de Mocoa Putumayo.</v>
          </cell>
        </row>
        <row r="26681">
          <cell r="E26681">
            <v>1186001196263</v>
          </cell>
          <cell r="F26681" t="str">
            <v>Construir un sistema de abastecimiento de agua para consumo humano adecuado para las comunidades del pueblo inga de Mocoa Putumayo.</v>
          </cell>
        </row>
        <row r="26682">
          <cell r="E26682">
            <v>1186001196264</v>
          </cell>
          <cell r="F26682" t="str">
            <v>Construir unidades sanitarias en las viviendas de la comunidad del cabildo Yanacona Yachai Wasi del Municipio de Mocoa Putumayo.</v>
          </cell>
        </row>
        <row r="26683">
          <cell r="E26683">
            <v>1186001196265</v>
          </cell>
          <cell r="F26683" t="str">
            <v>Construir un alcantarillado para la comunidad camentsá Biya en la vereda Villanueva municipio de Mocoa, Putumayo.</v>
          </cell>
        </row>
        <row r="26684">
          <cell r="E26684">
            <v>1186001196268</v>
          </cell>
          <cell r="F26684" t="str">
            <v>Construir un acueducto en el resguardo de la comunidad Camentsá Biya en la vereda Villa nueva del municipio de Mocoa, Putumayo.</v>
          </cell>
        </row>
        <row r="26685">
          <cell r="E26685">
            <v>1186001196269</v>
          </cell>
          <cell r="F26685" t="str">
            <v>Construir pozos sépticos para las familias del pueblo Kamentsa del municipio de Mocoa-Putumayo.</v>
          </cell>
        </row>
        <row r="26686">
          <cell r="E26686">
            <v>1186001196270</v>
          </cell>
          <cell r="F26686" t="str">
            <v>Mejorar viviendas en las veredas Rumiyaco y planadas del  la comunidad Inga Camentsa del Municipio de Mocoa Putumayo.</v>
          </cell>
        </row>
        <row r="26687">
          <cell r="E26687">
            <v>1186001196271</v>
          </cell>
          <cell r="F26687" t="str">
            <v>Construir viviendas nuevas adecuadas de acuerdo a los usos y costumbres de las familias pertenecientes al pueblo Inga de  Mocoa - Putumayo.</v>
          </cell>
        </row>
        <row r="26688">
          <cell r="E26688">
            <v>1186001196272</v>
          </cell>
          <cell r="F26688" t="str">
            <v xml:space="preserve">Construir un sistema de acueducto Propio de la Comunidad Yanacona Yachai Wasy y el Resguardo Villa María del Municipio Mocoa Putumayo.  </v>
          </cell>
        </row>
        <row r="26689">
          <cell r="E26689">
            <v>1186001196273</v>
          </cell>
          <cell r="F26689" t="str">
            <v xml:space="preserve">Identificar con las autoridades ambientales los impactos que causa el relleno sanitario ubicado en esta zona. </v>
          </cell>
        </row>
        <row r="26690">
          <cell r="E26690">
            <v>1186001196274</v>
          </cell>
          <cell r="F26690" t="str">
            <v>Construir sistemas individuales de tratamiento de aguas residuales para las familias que conforman las comunidades Inga del municipio de Mocoa Putumayo.</v>
          </cell>
        </row>
        <row r="26691">
          <cell r="E26691">
            <v>1186001196275</v>
          </cell>
          <cell r="F26691" t="str">
            <v>implementar un sistema de alcantarillado adecuado para la comunidad del cabildo Kay Chury Quilla Sumak del pueblo Quillasinga de Mocoa Putumayo</v>
          </cell>
        </row>
        <row r="26692">
          <cell r="E26692">
            <v>1186001196276</v>
          </cell>
          <cell r="F26692" t="str">
            <v xml:space="preserve">Formular e implementar un plan integral de manejo de residuos sólidos en las comunidades del resguardo Yunguillo y cabildo Osococha del pueblo inga de Mocoa Putumayo. </v>
          </cell>
        </row>
        <row r="26693">
          <cell r="E26693">
            <v>1186001196321</v>
          </cell>
          <cell r="F26693" t="str">
            <v>Construir vivienda nueva en el sector rural del municipio de Mocoa, departamento del Putumayo</v>
          </cell>
        </row>
        <row r="26694">
          <cell r="E26694">
            <v>1186001196386</v>
          </cell>
          <cell r="F26694" t="str">
            <v xml:space="preserve">Mejorar el sistema de recolección de basuras e identificar un deposito final de estas en el sector rural del municipio de Mocoa Putumayo. </v>
          </cell>
        </row>
        <row r="26695">
          <cell r="E26695">
            <v>1186001196705</v>
          </cell>
          <cell r="F26695" t="str">
            <v xml:space="preserve">Revisión ambiental de frigorífico y relleno sanitario en la vereda Medio Afán del municipio de Mocoa Putumayo. </v>
          </cell>
        </row>
        <row r="26696">
          <cell r="E26696">
            <v>1186001196973</v>
          </cell>
          <cell r="F26696" t="str">
            <v xml:space="preserve">Construir unidades sanitarias con sistemas de pozos sépticos en el sector rural del municipio de Mocoa Putumayo. </v>
          </cell>
        </row>
        <row r="26697">
          <cell r="E26697">
            <v>1186001197009</v>
          </cell>
          <cell r="F26697" t="str">
            <v xml:space="preserve">Construir e implementar una planta de Transformación residuos sólidos en la vereda Alto Afán del municipio de Mocoa Putumayo. </v>
          </cell>
        </row>
        <row r="26698">
          <cell r="E26698">
            <v>1186001197023</v>
          </cell>
          <cell r="F26698" t="str">
            <v>Dotar de filtros de purificación de agua, para sectores rurales del municipio de Mocoa, donde no se obtiene agua óptima para el consumo humano.</v>
          </cell>
        </row>
        <row r="26699">
          <cell r="E26699">
            <v>1186001197025</v>
          </cell>
          <cell r="F26699" t="str">
            <v>Implementar estrategias de seguimiento y control para prevenir contaminación de aguas y medio ambiente por desechos generados por el frigorífico, o tomar medidas de  sanción y suspensión. Mocoa-Putumayo</v>
          </cell>
        </row>
        <row r="26700">
          <cell r="E26700">
            <v>1186001197066</v>
          </cell>
          <cell r="F26700" t="str">
            <v>Construir viviendas dignas en el resguardo Yanacona Villa María de Anamú del Municipio de  Mocoa Putumayo.</v>
          </cell>
        </row>
        <row r="26701">
          <cell r="E26701">
            <v>1186001197262</v>
          </cell>
          <cell r="F26701" t="str">
            <v>Construir viviendas nuevas  en el territorio del cabildo San José del Pepino del Pueblo Pastos de Mocoa, Putumayo.</v>
          </cell>
        </row>
        <row r="26702">
          <cell r="E26702">
            <v>1186001197283</v>
          </cell>
          <cell r="F26702" t="str">
            <v>Mejorar el sistema de acueducto en la zona rural del municipio de  Mocoa Putumayo</v>
          </cell>
        </row>
        <row r="26703">
          <cell r="E26703">
            <v>1186001197304</v>
          </cell>
          <cell r="F26703" t="str">
            <v>Construir pozos sépticos en la comunidad San José del Pepino del pueblo de los Pastos en el municipio de Mocoa, Putumayo.</v>
          </cell>
        </row>
        <row r="26704">
          <cell r="E26704">
            <v>1186001197325</v>
          </cell>
          <cell r="F26704" t="str">
            <v xml:space="preserve">Construir un sistema de alcantarillado en la vereda San José del Pepino, del municipio de Mocoa Putumayo. </v>
          </cell>
        </row>
        <row r="26705">
          <cell r="E26705">
            <v>1186001197349</v>
          </cell>
          <cell r="F26705" t="str">
            <v>Gestionar la implementación efectiva del plan de manejo ambiental y aplicación de controles sanitarios para evitar contaminación ambiental y de salubridad generada, por el relleno sanitario ubicado en la vereda Medio Afán del municipio  Mocoa - Putumayo</v>
          </cell>
        </row>
        <row r="26706">
          <cell r="E26706">
            <v>1186001197368</v>
          </cell>
          <cell r="F26706" t="str">
            <v>Construir sistemas de alcantarillados adecuados y fortalecidos con asistencia técnica en el municipio de Mocoa Putumayo.</v>
          </cell>
        </row>
        <row r="26707">
          <cell r="E26707">
            <v>1186001197425</v>
          </cell>
          <cell r="F26707" t="str">
            <v>Construir viviendas dignas en la comunidad del cabildo Kay Chury Quilla Sumaq del pueblo Quillasinga de Mocoa Putumayo</v>
          </cell>
        </row>
        <row r="26708">
          <cell r="E26708">
            <v>1186001197426</v>
          </cell>
          <cell r="F26708" t="str">
            <v>Mejorar vivienda en la zona rural del municipio de Mocoa Putumayo</v>
          </cell>
        </row>
        <row r="26709">
          <cell r="E26709">
            <v>1186001197444</v>
          </cell>
          <cell r="F26709" t="str">
            <v>Construir un sistema de acueducto Propio en la comunidad del cabildo Kay Chury Quilla Sumaq del pueblo Quillasinga de Mocoa Putumayo</v>
          </cell>
        </row>
        <row r="26710">
          <cell r="E26710">
            <v>1186001197513</v>
          </cell>
          <cell r="F26710" t="str">
            <v>Construir vivienda rural con entorno digno para Comunidades Negras del municipio de Mocoa - Departamento del Putumayo.</v>
          </cell>
        </row>
        <row r="26711">
          <cell r="E26711">
            <v>1186001197764</v>
          </cell>
          <cell r="F26711" t="str">
            <v xml:space="preserve">Mejorar viviendas rurales con entorno digno para familias de los Consejos Comunitarios del municipio de Mocoa, departamento del Putumayo. </v>
          </cell>
        </row>
        <row r="26712">
          <cell r="E26712">
            <v>1186001197830</v>
          </cell>
          <cell r="F26712" t="str">
            <v xml:space="preserve">Construir hornillas ecoeficientes en el sector rural del municipio de Mocoa Putumayo. </v>
          </cell>
        </row>
        <row r="26713">
          <cell r="E26713">
            <v>1186001197835</v>
          </cell>
          <cell r="F26713" t="str">
            <v xml:space="preserve">Implementar talleres bimestrales de capacitación, seguimiento y control para el buen uso de los servicios públicos para consejos comunitarios del municipio de Mocoa - Departamento del Putumayo. </v>
          </cell>
        </row>
        <row r="26714">
          <cell r="E26714">
            <v>1186001197862</v>
          </cell>
          <cell r="F26714" t="str">
            <v xml:space="preserve">Construir 130 viviendas dignas con diseño autóctono y sistema de parcelación para las víctimas de la fundacion Sendero de Unidad del Municipio de Mocoa, departamento del Putumayo. </v>
          </cell>
        </row>
        <row r="26715">
          <cell r="E26715">
            <v>1186001197875</v>
          </cell>
          <cell r="F26715" t="str">
            <v>Construir sistemas de acueducto en el sector rural del municipio de Mocoa Putumayo</v>
          </cell>
        </row>
        <row r="26716">
          <cell r="E26716">
            <v>1186001197900</v>
          </cell>
          <cell r="F26716" t="str">
            <v xml:space="preserve">Mejorar el sistema de alcantarillado en el centro poblado de Puerto Limón del municipio de Mocoa Putumayo. </v>
          </cell>
        </row>
        <row r="26717">
          <cell r="E26717">
            <v>1186001197948</v>
          </cell>
          <cell r="F26717" t="str">
            <v>Adquirir filtro para descontaminar el agua del río la Cristalina en el cabildo Siona Jai Ziaya Bain del Municipio de Mocoa, Putumayo.</v>
          </cell>
        </row>
        <row r="26718">
          <cell r="E26718">
            <v>1186001197992</v>
          </cell>
          <cell r="F26718" t="str">
            <v>Construir plantas de tratamiento de aguas residuales del municipio de Mocoa Putumayo.</v>
          </cell>
        </row>
        <row r="26719">
          <cell r="E26719">
            <v>1186001198733</v>
          </cell>
          <cell r="F26719" t="str">
            <v>Construir viviendas dignas (wet wet fxizenxi) con diseños ancestrales en las comunidades Nasa del municipio de Mocoa Putumayo</v>
          </cell>
        </row>
        <row r="26720">
          <cell r="E26720">
            <v>1186001198750</v>
          </cell>
          <cell r="F26720" t="str">
            <v>Construir viviendas dignas para comunidades del pueblo Kamentsa Biya  del municipio de Mocoa-Putumayo.</v>
          </cell>
        </row>
        <row r="26721">
          <cell r="E26721">
            <v>1186001198845</v>
          </cell>
          <cell r="F26721" t="str">
            <v>Implementar capacitaciones  en  Planes Integrales de gestión de residuos Sólidos PIGRS que permitan el manejo adecuado de las basuras a través de actividades de reciclaje en el Resguardo Inga - Camëntsá municipio de Mocoa Putumayo.</v>
          </cell>
        </row>
        <row r="26722">
          <cell r="E26722">
            <v>1186001198859</v>
          </cell>
          <cell r="F26722" t="str">
            <v>Construir viviendas dignas en beneficio de la comunidad Siona Jai Ziaya Bain del municipio de Mocoa, Putumayo.</v>
          </cell>
        </row>
        <row r="26723">
          <cell r="E26723">
            <v>1186001198939</v>
          </cell>
          <cell r="F26723" t="str">
            <v>Construir viviendas dignas para comunidades del pueblo Inga Kamentsa del municipio de Mocoa-Putumayo</v>
          </cell>
        </row>
        <row r="26724">
          <cell r="E26724">
            <v>1186001198941</v>
          </cell>
          <cell r="F26724" t="str">
            <v>Construir un cementerio ancestral para la Comunidad Inga-Camentsa del Municipio de Mocoa Putumayo.</v>
          </cell>
        </row>
        <row r="26725">
          <cell r="E26725">
            <v>1186001198945</v>
          </cell>
          <cell r="F26725" t="str">
            <v>Mejorar el sistema de acueducto comunitario de la inspección de policía El Pepino de Mocoa Putumayo.</v>
          </cell>
        </row>
        <row r="26726">
          <cell r="E26726">
            <v>1186001199282</v>
          </cell>
          <cell r="F26726" t="str">
            <v>Construir un sistema de acueducto soportado con asistencia técnica en la comunidad del cabildo San José del Pepino del pueblo de los Pastos de Mocoa Putumayo</v>
          </cell>
        </row>
        <row r="26727">
          <cell r="E26727">
            <v>1186001199296</v>
          </cell>
          <cell r="F26727" t="str">
            <v>Adecuar el Kiwe abwe thë (cementerio) del Pueblo Nasa de Putumayo, en el Resguardo Nasa Sa´t Kiwe La Florida del Municipio de Mocoa Putumayo</v>
          </cell>
        </row>
        <row r="26728">
          <cell r="E26728">
            <v>1186001199483</v>
          </cell>
          <cell r="F26728" t="str">
            <v>Crear un parque cementerio cementerio rural para en el municipio de Mocoa-Putumayo.</v>
          </cell>
        </row>
        <row r="26729">
          <cell r="E26729">
            <v>1186001199519</v>
          </cell>
          <cell r="F26729" t="str">
            <v>Construcción de cementerio colectivo para la comunidad del resguardo Inga Camentsa del Municipio de Mocoa-Putumayo.</v>
          </cell>
        </row>
        <row r="26730">
          <cell r="E26730">
            <v>1186001199560</v>
          </cell>
          <cell r="F26730" t="str">
            <v>Implementar un acuerdo especial con el Resguardo Inga de Mocoa y la empresa Aguas Mocoa, para la construcción del acueducto Municipal en el territorio.</v>
          </cell>
        </row>
        <row r="26731">
          <cell r="E26731">
            <v>1186001199616</v>
          </cell>
          <cell r="F26731" t="str">
            <v xml:space="preserve">Construir acueducto comunitario en el territorio de la comunidad Nasa Hijos de Juan Tama del Municipio de Mocoa Putumayo </v>
          </cell>
        </row>
        <row r="26732">
          <cell r="E26732">
            <v>1186001199749</v>
          </cell>
          <cell r="F26732" t="str">
            <v>construir acueducto para las 130 familias de la fundación senderos de unidad ubicados en la vereda Rumiyaco del Municipio de Mocoa.</v>
          </cell>
        </row>
        <row r="26733">
          <cell r="E26733">
            <v>1186001200158</v>
          </cell>
          <cell r="F26733" t="str">
            <v>Construir sistema de acueducto y alcantarillado para la vereda Alto Afan - Asentamiento La Nueva Esperanza del Municipio de Mocoa Putumayo</v>
          </cell>
        </row>
        <row r="26734">
          <cell r="E26734">
            <v>1186320215288</v>
          </cell>
          <cell r="F26734" t="str">
            <v xml:space="preserve">Construir vivienda digna para las comunidades de los pueblos Siona, Pijao, Yanacona, Inga, Awa, Nasa, Pastos, Kofan, Misak, Camentsa Biya, Embera Chami y Consejos comunitarios Afro del municipio de Orito  departamento del Putumayo. </v>
          </cell>
        </row>
        <row r="26735">
          <cell r="E26735">
            <v>1186320215493</v>
          </cell>
          <cell r="F26735" t="str">
            <v>Construcción  horno comunitario y fogones ecológicos para comunidades indigenas, afro y campesinos del  municipio de Orito Putumayo.</v>
          </cell>
        </row>
        <row r="26736">
          <cell r="E26736">
            <v>1186320215572</v>
          </cell>
          <cell r="F26736" t="str">
            <v xml:space="preserve">Mejorar vivienda en las comunidades del Pueblo Awa y en los consejos comunitarios afros del municipio de Orito Putumayo. </v>
          </cell>
        </row>
        <row r="26737">
          <cell r="E26737">
            <v>1186320215639</v>
          </cell>
          <cell r="F26737" t="str">
            <v xml:space="preserve">Implementar un proyecto para la Construcción de estufas ecológicas para la comunidad del Pueblo Awa del municipio de Orito departamento de Putumayo. </v>
          </cell>
        </row>
        <row r="26738">
          <cell r="E26738">
            <v>1186320215715</v>
          </cell>
          <cell r="F26738" t="str">
            <v>Construir 152 viviendas dignas dentro del plan de retorno y reubicación en las comunidades Cabañas del Guamuez y CP NUevo Mundo vereda Bajo Guayabal, Municipio de Orito Putumayo.</v>
          </cell>
        </row>
        <row r="26739">
          <cell r="E26739">
            <v>1186320215743</v>
          </cell>
          <cell r="F26739" t="str">
            <v>Implementar un proyecto para la construcción de estufas ecológicas para las comunidades indígenas, afros y campesinos del municipio de Orito departamento de Putumayo</v>
          </cell>
        </row>
        <row r="26740">
          <cell r="E26740">
            <v>1186320216148</v>
          </cell>
          <cell r="F26740" t="str">
            <v>Construir sistemas de acueducto, adecuados y soportados con asistencia técnica en las comunidades de los pueblos inga, Embera, Yanacona, Pastos, Awa, Pijao, Nasa, Kofan, Camentsa Biya,  del municipio de Orito Putumayo.</v>
          </cell>
        </row>
        <row r="26741">
          <cell r="E26741">
            <v>1186320216583</v>
          </cell>
          <cell r="F26741" t="str">
            <v xml:space="preserve">Mejorar el sistema de acueducto de la comunidad del resguardo Simorna, escuela Alto Orito y resguardo La Cristalina del pueblo Awa de  Orito Putumayo. </v>
          </cell>
        </row>
        <row r="26742">
          <cell r="E26742">
            <v>1186320216600</v>
          </cell>
          <cell r="F26742" t="str">
            <v>Construir un sistema de alcantarillado con planta de tratamiento de aguas residuales (PTAR), en el Resguardo Caicedonia y cabildo Alnamawami pueblo Awa Orito Putumayo.</v>
          </cell>
        </row>
        <row r="26743">
          <cell r="E26743">
            <v>1186320216613</v>
          </cell>
          <cell r="F26743" t="str">
            <v>Crear 9 empresas comunitarias de servicios públicos en cada uno de los consejos comunitarios del Municipio de Orito - Departamento del Putumayo.</v>
          </cell>
        </row>
        <row r="26744">
          <cell r="E26744">
            <v>1186320216652</v>
          </cell>
          <cell r="F26744" t="str">
            <v xml:space="preserve">Construir unidades sanitarias con sistemas de pozos sépticos en las comunidades de los pueblos Awa, Yanacona, Embera, Camentsa Biya, Misak e Inga del municipio de  Orito Putumayo. </v>
          </cell>
        </row>
        <row r="26745">
          <cell r="E26745">
            <v>1186320216703</v>
          </cell>
          <cell r="F26745" t="str">
            <v>Implementar programas de asistencia técnica y capacitación para el manejo adecuado de basuras y residuos sólidos en las comunidades de la nación Embera, Awa y Kofan del municipio de Orito Putumayo</v>
          </cell>
        </row>
        <row r="26746">
          <cell r="E26746">
            <v>1186320216942</v>
          </cell>
          <cell r="F26746" t="str">
            <v>Implementar un proyecto para la construcción de vivienda digna para toda la comunidad rural del municipio de Orito Putumayo</v>
          </cell>
        </row>
        <row r="26747">
          <cell r="E26747">
            <v>1186320216945</v>
          </cell>
          <cell r="F26747" t="str">
            <v>Implementar un proyecto para el mejoramiento de vivienda rural de la comunidad campesina de Orito departamento de Putumayo</v>
          </cell>
        </row>
        <row r="26748">
          <cell r="E26748">
            <v>1186320216960</v>
          </cell>
          <cell r="F26748" t="str">
            <v>Construir  acueductos para el suministro de agua para consumo humano en la comunidad rural del municipio de Orito departamento de Putumayo</v>
          </cell>
        </row>
        <row r="26749">
          <cell r="E26749">
            <v>1186320216978</v>
          </cell>
          <cell r="F26749" t="str">
            <v>Construir sistemas de alcantarillado con planta de tratamiento de aguas residuales (PTAR) en las comunidade rural municipio de Orito departamento de Putumayo</v>
          </cell>
        </row>
        <row r="26750">
          <cell r="E26750">
            <v>1186320217043</v>
          </cell>
          <cell r="F26750" t="str">
            <v>Implementar un proyecto para la Adquisición de una planta de transformación de residuos sólidos, con todo su equipamiento como vehículos recolectores y demás en el municipio de Orito Putumayo.</v>
          </cell>
        </row>
        <row r="26751">
          <cell r="E26751">
            <v>1186320217118</v>
          </cell>
          <cell r="F26751" t="str">
            <v>Construir alcantarillado pluvial en el centro poblado Nuevo Mundo de la vereda Bajo Guayabal del municipio de Orito Putumayo.  Asentamiento de población victima en proceso de retorno y reubicación.</v>
          </cell>
        </row>
        <row r="26752">
          <cell r="E26752">
            <v>1186320217290</v>
          </cell>
          <cell r="F26752" t="str">
            <v>Construir cocinas tradicionales y ecológicas para de las familias Indígenas de los 11 pueblos indígenas, comunidades negras del municipio de Orito departamento del Putumayo.</v>
          </cell>
        </row>
        <row r="26753">
          <cell r="E26753">
            <v>1186320217365</v>
          </cell>
          <cell r="F26753" t="str">
            <v xml:space="preserve">Generar proyectos de reciclaje y conservación del medio ambiente para que sean implementados por las mujeres del municipio de Orito departamento del Putumayo. </v>
          </cell>
        </row>
        <row r="26754">
          <cell r="E26754">
            <v>1186568186993</v>
          </cell>
          <cell r="F26754" t="str">
            <v>Construir aljibes comunitarios para las familias Siona de Bajo Santa Helena del Municipio de Puerto Asís</v>
          </cell>
        </row>
        <row r="26755">
          <cell r="E26755">
            <v>1186568187235</v>
          </cell>
          <cell r="F26755" t="str">
            <v>Construir viviendas indígenas dignas, para las comunidades Inga de Nukanchipa Iukaska y El Palmar, del municipio de Puerto Asís.</v>
          </cell>
        </row>
        <row r="26756">
          <cell r="E26756">
            <v>1186568187237</v>
          </cell>
          <cell r="F26756" t="str">
            <v>Construir PTAR en zona rural del Municipio de Puerto Asís, Deparamento del Putumayo.</v>
          </cell>
        </row>
        <row r="26757">
          <cell r="E26757">
            <v>1186568187242</v>
          </cell>
          <cell r="F26757" t="str">
            <v>Formular e implementar planes de manejo integral comunitario de residuos sólidos en zona rural del Municipio de Puerto Asís, Departamento del Putumayo</v>
          </cell>
        </row>
        <row r="26758">
          <cell r="E26758">
            <v>1186568187258</v>
          </cell>
          <cell r="F26758" t="str">
            <v>Formular para su implementación planes de construcción y/o mejoramiento de vivienda rural digna en zona rural del Municipio de Puerto Asís, Departamento del Putumayo.</v>
          </cell>
        </row>
        <row r="26759">
          <cell r="E26759">
            <v>1186568187276</v>
          </cell>
          <cell r="F26759" t="str">
            <v xml:space="preserve">Implementar programas de protección y recuperación de fuentes hídricas y sus ecosistemas asociados en en fuentes abastecedoras del Municipio de Puerto asís, Departamento del Putumayo.		</v>
          </cell>
        </row>
        <row r="26760">
          <cell r="E26760">
            <v>1186568187280</v>
          </cell>
          <cell r="F26760" t="str">
            <v>Implementar sistemas familiares de abastecimiento de agua apta para el consumo humano en zona rural dispersa del Municipio de Puerto Asís, Departamento del Putumayo.</v>
          </cell>
        </row>
        <row r="26761">
          <cell r="E26761">
            <v>1186568187297</v>
          </cell>
          <cell r="F26761" t="str">
            <v>Proveer de agua apta para el consumo humano a viviendas rurales,  instituciones educativas y culturales, de las comunidades rurales del Municipio de Puerto Asís, Departamento del Putumayo.</v>
          </cell>
        </row>
        <row r="26762">
          <cell r="E26762">
            <v>1186568187303</v>
          </cell>
          <cell r="F26762" t="str">
            <v>Proveer de saneamiento básico a todas las comunidades rurales del Municipio de Puerto Asís, Departamento del Putumayo.</v>
          </cell>
        </row>
        <row r="26763">
          <cell r="E26763">
            <v>1186568187363</v>
          </cell>
          <cell r="F26763" t="str">
            <v xml:space="preserve">Descontaminar  progresivamente  y de manera continua el río San Miguel mediante acciones inmediatas y directas de la petrolera Vetra </v>
          </cell>
        </row>
        <row r="26764">
          <cell r="E26764">
            <v>1186568187609</v>
          </cell>
          <cell r="F26764" t="str">
            <v>Construir viviendas con enfoque diferencial en las comunidades Nasa del Municipio de Puerto Asís Putumayo</v>
          </cell>
        </row>
        <row r="26765">
          <cell r="E26765">
            <v>1186568187616</v>
          </cell>
          <cell r="F26765" t="str">
            <v>Dotar e instalar sistema fotovoltaico en las viviendas del Cabildo Ksxaw Nasa Alto Danubio del Municipio de Puerto Asís - Putumayo</v>
          </cell>
        </row>
        <row r="26766">
          <cell r="E26766">
            <v>1186568187626</v>
          </cell>
          <cell r="F26766" t="str">
            <v xml:space="preserve">Construir  vivienda nueva de acuerdo a usos y costumbres para la comunidad del Pueblo Siona del municipio de Puerto Asís, departamento del Putumayo. </v>
          </cell>
        </row>
        <row r="26767">
          <cell r="E26767">
            <v>1186568187634</v>
          </cell>
          <cell r="F26767" t="str">
            <v>Mejorar la vivienda de 15 familias del Cabildo Ksxaw Nasa Alto Danubio del Municipio de Puerto Asís - Putumayo</v>
          </cell>
        </row>
        <row r="26768">
          <cell r="E26768">
            <v>1186568187635</v>
          </cell>
          <cell r="F26768" t="str">
            <v>Construir 76 viviendas familiares para la comunidad Embera Chamí Tordúa Kidúa y Resguardo Embera La Italia. Municipio de Puerto Asís, Putumayo.</v>
          </cell>
        </row>
        <row r="26769">
          <cell r="E26769">
            <v>1186568187637</v>
          </cell>
          <cell r="F26769" t="str">
            <v>Implementar sistemas de abastecimiento de agua y saneamiento básico en las comunidades Nasa del Municipio de Puerto Asís Putumayo</v>
          </cell>
        </row>
        <row r="26770">
          <cell r="E26770">
            <v>1186568187643</v>
          </cell>
          <cell r="F26770" t="str">
            <v>Construir acueducto comunitario en el Cabildo Ksxaw Nasa Alto Danubio del Municipio de Puerto Asís - Putumayo.</v>
          </cell>
        </row>
        <row r="26771">
          <cell r="E26771">
            <v>1186568187755</v>
          </cell>
          <cell r="F26771" t="str">
            <v>Descontaminar fuentes de agua, en la comunidad Pasto Huellas Ancestrales del Municipio de Puerto Asís - Putumayo.</v>
          </cell>
        </row>
        <row r="26772">
          <cell r="E26772">
            <v>1186568187787</v>
          </cell>
          <cell r="F26772" t="str">
            <v>Construir 108 viviendas dignas en la vereda La Danta, del Cabildo San Sebastián y 70 en cabildo Huellas Ancestrales del Municipio de Puerto Asís - Putumayo.</v>
          </cell>
        </row>
        <row r="26773">
          <cell r="E26773">
            <v>1186568187798</v>
          </cell>
          <cell r="F26773" t="str">
            <v>Crear empresas comunitarias de servicios públicos para los consejos comunitarios del Municipio de Puerto Asís del Departamento del Putumayo.</v>
          </cell>
        </row>
        <row r="26774">
          <cell r="E26774">
            <v>1186568187811</v>
          </cell>
          <cell r="F26774" t="str">
            <v>Suministros de paneles solares para las viviendas de la zonas dispersa del pueblo Pasto en el cabildo San Sebastián y el Cabildo Huellas Ancestrales del Municipio de Puerto Asís - Putumayo.</v>
          </cell>
        </row>
        <row r="26775">
          <cell r="E26775">
            <v>1186568187814</v>
          </cell>
          <cell r="F26775" t="str">
            <v>Construir un sistema de abastecimiento de agua para el consumo humano  para el pueblo Pasto de los cabildos San Sebastian y Huellas Ancestrales del Municipio de Puerto Asís - Putumayo.</v>
          </cell>
        </row>
        <row r="26776">
          <cell r="E26776">
            <v>1186568188122</v>
          </cell>
          <cell r="F26776" t="str">
            <v>Construir la bocatoma en la quebrada La Cristalina de la comunidad Siona Citará del Municipio de Puerto Asís, departamento  del Putumayo.</v>
          </cell>
        </row>
        <row r="26777">
          <cell r="E26777">
            <v>1186568188134</v>
          </cell>
          <cell r="F26777" t="str">
            <v>Mejorar viviendas para la comunidad del Pueblo Siona del Municipio de Puerto Asís, departamento del  Putumayo.</v>
          </cell>
        </row>
        <row r="26778">
          <cell r="E26778">
            <v>1186568188138</v>
          </cell>
          <cell r="F26778" t="str">
            <v>Proteger y recuperar los cuerpos de agua y sus ecosistemas asociados, en la zona rural del municipio de Puerto Asís</v>
          </cell>
        </row>
        <row r="26779">
          <cell r="E26779">
            <v>1186568188149</v>
          </cell>
          <cell r="F26779" t="str">
            <v>Construir viviendas para las comunidades de los cabildos del Pueblo Awá del Municipio de Puerto Asís, Putumayo</v>
          </cell>
        </row>
        <row r="26780">
          <cell r="E26780">
            <v>1186568188256</v>
          </cell>
          <cell r="F26780" t="str">
            <v>Mejorar las vivienda rural con entorno digno para los seis consejos comunitarios del Municipio de Puerto Asís, Departamento del Putumayo.</v>
          </cell>
        </row>
        <row r="26781">
          <cell r="E26781">
            <v>1186568188359</v>
          </cell>
          <cell r="F26781" t="str">
            <v>Construir 108 pozos sépticos en el pueblo Pasto San Sebastian del Municipio de Puerto Asís - Putumayo.</v>
          </cell>
        </row>
        <row r="26782">
          <cell r="E26782">
            <v>1186568188840</v>
          </cell>
          <cell r="F26782" t="str">
            <v>Construir vivienda rural con entorno digno para 600 familias de las comunidades negras del Municipio de Puerto Asís, Departamento del Putumayo.</v>
          </cell>
        </row>
        <row r="26783">
          <cell r="E26783">
            <v>1186568188948</v>
          </cell>
          <cell r="F26783" t="str">
            <v>Construir 25 viviendas, para las  familias del Cabildo Tssenene, municipio de Puerto Asís Putumayo.</v>
          </cell>
        </row>
        <row r="26784">
          <cell r="E26784">
            <v>1186568188951</v>
          </cell>
          <cell r="F26784" t="str">
            <v>Gestionar  talleres bimestrales de capacitación, seguimiento y control para el buen uso de los servicios públicos para los 6 consejos comunitarios del municipio de Puerto Asís, Departamento del Putumayo.</v>
          </cell>
        </row>
        <row r="26785">
          <cell r="E26785">
            <v>1186568189289</v>
          </cell>
          <cell r="F26785" t="str">
            <v>Construir unidades sanitarias para las comunidades indígenas del pueblo Múrui Muina del municipio de Puerto Asís</v>
          </cell>
        </row>
        <row r="26786">
          <cell r="E26786">
            <v>1186568189643</v>
          </cell>
          <cell r="F26786" t="str">
            <v>Realizar convenio con la empresa de (E.A.A.A.P), para brindar asesoría técnica, hacer mejoramiento, mantenimiento y se garantice su funcionamiento, con las comunidades del pueblo Múrui Muina de Puerto Asís</v>
          </cell>
        </row>
        <row r="26787">
          <cell r="E26787">
            <v>1186568189788</v>
          </cell>
          <cell r="F26787" t="str">
            <v>Construir sistemas de acueductos para la comunidad indígena de pueblo Múrui Monilla Amena del Municipio de Puerto Asís</v>
          </cell>
        </row>
        <row r="26788">
          <cell r="E26788">
            <v>1186568189998</v>
          </cell>
          <cell r="F26788" t="str">
            <v xml:space="preserve">Construir viviendas en la comunidad Monilla Amena del pueblo Múrui Muina en el Municipio de Puerto Asís.   </v>
          </cell>
        </row>
        <row r="26789">
          <cell r="E26789">
            <v>1186568190030</v>
          </cell>
          <cell r="F26789" t="str">
            <v>Construir soluciones individuales para el abastecimiento de agua para las comunidades del Pueblo Awá del municipio de Puerto Asís, Putumayo</v>
          </cell>
        </row>
        <row r="26790">
          <cell r="E26790">
            <v>1186568190036</v>
          </cell>
          <cell r="F26790" t="str">
            <v>Construir sistemas de captación y tratamiento de aguas lluvias a las familias de las comunidades del pueblo Múrui Muina Monilla Amena del municipio de Puerto Asís.</v>
          </cell>
        </row>
        <row r="26791">
          <cell r="E26791">
            <v>1186568190049</v>
          </cell>
          <cell r="F26791" t="str">
            <v>Construir unidades sanitarias con su respectivo pozo séptico para las comunidades del Pueblo Awá del municipio de Puerto Asís, Putumayo.</v>
          </cell>
        </row>
        <row r="26792">
          <cell r="E26792">
            <v>1186568190058</v>
          </cell>
          <cell r="F26792" t="str">
            <v>Realizar estudio de viabilidad para la construcción de sistema de acueductos en la comunidad indígena del pueblo Múrui Muina Monilla Amana del Municipio de Puerto Asís.</v>
          </cell>
        </row>
        <row r="26793">
          <cell r="E26793">
            <v>1186568190069</v>
          </cell>
          <cell r="F26793" t="str">
            <v>Realizar estudio de suelos, que permita tener un diagnóstico de las viviendas de la comunidad Monilla Amena del Municipio de Puerto Asís.</v>
          </cell>
        </row>
        <row r="26794">
          <cell r="E26794">
            <v>1186568190139</v>
          </cell>
          <cell r="F26794" t="str">
            <v>Implementar un sistema de suministro de agua y saneamiento básico para el Cabildo Siona Bajo Santa Helena del municipio de Puerto Asís, departamento del Putumayo.</v>
          </cell>
        </row>
        <row r="26795">
          <cell r="E26795">
            <v>1186568190330</v>
          </cell>
          <cell r="F26795" t="str">
            <v>Dotar  unidades sanitarias y sistemas de suministro de agua en el Resguardo Siona Buenavista del Municipio de Puerto Asís, departamento del Putumayo.</v>
          </cell>
        </row>
        <row r="26796">
          <cell r="E26796">
            <v>1186568190559</v>
          </cell>
          <cell r="F26796" t="str">
            <v>Implementar sanas prácticas de reciclaje, manejo de residuos sólidos y líquidos en el Resguardo Santa Cruz de Piñuña Blanco del Municipio de Puerto Asís - Putumayo.</v>
          </cell>
        </row>
        <row r="26797">
          <cell r="E26797">
            <v>1186568190818</v>
          </cell>
          <cell r="F26797" t="str">
            <v>Construir viviendas nuevas para la comunidad Monilla Amena del pueblo Múrui Amena del municipio de Puerto Asís</v>
          </cell>
        </row>
        <row r="26798">
          <cell r="E26798">
            <v>1186568190845</v>
          </cell>
          <cell r="F26798" t="str">
            <v>Construir cocinas comunitarias para las comunidades indígenas del municipio de Puerto Asís, Putumayo</v>
          </cell>
        </row>
        <row r="26799">
          <cell r="E26799">
            <v>1186568191359</v>
          </cell>
          <cell r="F26799" t="str">
            <v>Implementar proyectos de conservación, recuperación, descontaminación y sostenibilidad  de fuentes hídricas (lenticos y loticos), identificadas en zona urbana y rural del municipio de Puerto Asís.</v>
          </cell>
        </row>
        <row r="26800">
          <cell r="E26800">
            <v>1186568191570</v>
          </cell>
          <cell r="F26800" t="str">
            <v>Construir un laboratorio para aguas industriales en el municipio de Puerto Asís, departamento del Putumayo.</v>
          </cell>
        </row>
        <row r="26801">
          <cell r="E26801">
            <v>1186569197284</v>
          </cell>
          <cell r="F26801" t="str">
            <v>Construir vivienda rural digna de acuerdo a sus costumbres para mejorar las condiciones de vida de las familias rurales de los 4 Consejos Comunitarios Afro del municipio de Puerto Caicedo, departamento del Putumayo</v>
          </cell>
        </row>
        <row r="26802">
          <cell r="E26802">
            <v>1186569197308</v>
          </cell>
          <cell r="F26802" t="str">
            <v>Construir vivienda rural digna para mejorar las condiciones de vida de las familias que viven en la zona rural en las 70 veredas del municipio de Puerto Caicedo, departamento del Putumayo.</v>
          </cell>
        </row>
        <row r="26803">
          <cell r="E26803">
            <v>1186569197832</v>
          </cell>
          <cell r="F26803" t="str">
            <v xml:space="preserve">Construir acueductos comunitarios con planta de tratamiento de agua, en cada uno de los centros nucleados de las 70 veredas, en las comunidades indígenas, campesinas y afrodescendientes del Municipio de Puerto Caicedo </v>
          </cell>
        </row>
        <row r="26804">
          <cell r="E26804">
            <v>1186569197912</v>
          </cell>
          <cell r="F26804" t="str">
            <v xml:space="preserve">Gestionar la socialización de los estudios existentes en las fuentes hídricas que permita conocer el impacto y los riesgos en época invernal para las comunidades del municipio de Puerto Caicedo  a fin de prevenir y mitigar posible catástrofe. </v>
          </cell>
        </row>
        <row r="26805">
          <cell r="E26805">
            <v>1186569197916</v>
          </cell>
          <cell r="F26805" t="str">
            <v>Reforestar las fuentes hídricas que abastecen 4 Consejos Comunitarios de la Comunidad Afrocolombiana de Puerto Caicedo Putumayo.</v>
          </cell>
        </row>
        <row r="26806">
          <cell r="E26806">
            <v>1186569197951</v>
          </cell>
          <cell r="F26806" t="str">
            <v>Construir unidades sanitarias con sistema de tratamiento de aguas residuales en los hogares de las familias rurales de las 70 veredas y comunidades indígenas y afrodescendientes del municipio de Puerto Caicedo, departamento del Putumayo.</v>
          </cell>
        </row>
        <row r="26807">
          <cell r="E26807">
            <v>1186569198013</v>
          </cell>
          <cell r="F26807" t="str">
            <v xml:space="preserve">Construir alcantarillados comunitarios con planta de tratamiento de aguas residuales, en cada uno de los centros nucleados de las 70 veredas, en las comunidades indígenas, campesinas y afrodescendientes del Municipio de Puerto Caicedo </v>
          </cell>
        </row>
        <row r="26808">
          <cell r="E26808">
            <v>1186569198093</v>
          </cell>
          <cell r="F26808" t="str">
            <v xml:space="preserve">Optimizar los acueductos rurales mediante ampliación de cobertura, mantenimiento y mejoramiento y sistemas de tratamiento de agua en el Municipio de Puerto Caicedo Putumayo </v>
          </cell>
        </row>
        <row r="26809">
          <cell r="E26809">
            <v>1186569198159</v>
          </cell>
          <cell r="F26809" t="str">
            <v xml:space="preserve">Crear un diseño tipo de vivienda del pueblo AWA para implementar su construcción en todos los cabildos y resguardos, del Municipio de Puerto Caicedo, Putumayo. </v>
          </cell>
        </row>
        <row r="26810">
          <cell r="E26810">
            <v>1186569198708</v>
          </cell>
          <cell r="F26810" t="str">
            <v>Implementar un programa de recolección de basuras en el sector rural del municipio de Puerto Caicedo Putumayo</v>
          </cell>
        </row>
        <row r="26811">
          <cell r="E26811">
            <v>1186569198731</v>
          </cell>
          <cell r="F26811" t="str">
            <v>Implementar un programa de aprovechamiento y manejo de los residuos sólidos orgánicos e inorgánicos en la zona rural del municipio de Puerto Caicedo Putumayo</v>
          </cell>
        </row>
        <row r="26812">
          <cell r="E26812">
            <v>1186569198861</v>
          </cell>
          <cell r="F26812" t="str">
            <v>Construir sistemas individuales para el suministro de agua para consumo humano mediante aljibes, para las familias rurales de las 70 veredas y comunidades étnicas indígenas y afros, del municipio de Puerto Caicedo, departamento del Putumayo.</v>
          </cell>
        </row>
        <row r="26813">
          <cell r="E26813">
            <v>1186569198950</v>
          </cell>
          <cell r="F26813" t="str">
            <v>Mejorar y optimizar PTAR de los centros poblados de núcleos veredales del municipio de Puerto Caicedo.</v>
          </cell>
        </row>
        <row r="26814">
          <cell r="E26814">
            <v>1186569198958</v>
          </cell>
          <cell r="F26814" t="str">
            <v>Mejorar las viviendas rurales con entorno digno de acuerdo a sus costumbres para los 4 consejos comunitarios Afro del municipio de Puerto Caicedo, departamento del Putumayo.</v>
          </cell>
        </row>
        <row r="26815">
          <cell r="E26815">
            <v>1186569198975</v>
          </cell>
          <cell r="F26815" t="str">
            <v>Realizar el estudio y análisis de la calidad de Agua para el consumo humano de la Zona Rural del municipio de Puerto Caicedo Putumayo.</v>
          </cell>
        </row>
        <row r="26816">
          <cell r="E26816">
            <v>1186569199004</v>
          </cell>
          <cell r="F26816" t="str">
            <v>Mejorar las viviendas de las familias campesinas que viven en la zona rural de las 70 veredas del municipio de Puerto Caicedo, departamento del Putumayo.</v>
          </cell>
        </row>
        <row r="26817">
          <cell r="E26817">
            <v>1186569199007</v>
          </cell>
          <cell r="F26817" t="str">
            <v>Fomentar y estimular las buenas practicas de uso y ahorro del agua en las familias de la Zona Rural del municipio de Puerto Caicedo.</v>
          </cell>
        </row>
        <row r="26818">
          <cell r="E26818">
            <v>1186569199020</v>
          </cell>
          <cell r="F26818" t="str">
            <v>Crear empresas comunitarias de servicios publicos para los consejos comunitarios Afro del Municipio de Puerto Caicedo, Departamento del Putumayo.</v>
          </cell>
        </row>
        <row r="26819">
          <cell r="E26819">
            <v>1186569199036</v>
          </cell>
          <cell r="F26819" t="str">
            <v>Implementar talleres bimestrales de capacitación, seguimiento y control para el buen uso de los servicios públicos en los 4 consejos comunitarios Afro del municipio de Puerto Caicedo Putumayo.</v>
          </cell>
        </row>
        <row r="26820">
          <cell r="E26820">
            <v>1186569199088</v>
          </cell>
          <cell r="F26820" t="str">
            <v>Mejorar las viviendas de las familias indígenas de acuerdo a sus costumbres y tradiciones del municipio de Puerto Caicedo, departamento del Putumayo.</v>
          </cell>
        </row>
        <row r="26821">
          <cell r="E26821">
            <v>1186569199220</v>
          </cell>
          <cell r="F26821" t="str">
            <v xml:space="preserve">Construir vivienda rural indígena gratuita, digna, apropiada y propia de acuerdo a los usos y costumbres étnicos, para mejorar las condiciones de vida de las familias de los pueblos indígenas de los cabildos y resguardos del municipio de Puerto Caicedo departamento del Putumayo. </v>
          </cell>
        </row>
        <row r="26822">
          <cell r="E26822">
            <v>1186569199401</v>
          </cell>
          <cell r="F26822" t="str">
            <v>Construir alcantarillados pluviales en cada uno de los centros nucleados del Municipio de Puerto Caicedo Putumayo</v>
          </cell>
        </row>
        <row r="26823">
          <cell r="E26823">
            <v>1186571179367</v>
          </cell>
          <cell r="F26823" t="str">
            <v>Construir y garantizar la operación de dos acueductos regionales con su respectiva planta de tratamiento para el beneficio de 9 veredas del municipio de Puerto Guzmán, departamento del Putumayo.</v>
          </cell>
        </row>
        <row r="26824">
          <cell r="E26824">
            <v>1186571179392</v>
          </cell>
          <cell r="F26824" t="str">
            <v>Construir viviendas rurales nuevas con adaptación al contexto para comunidades negras del municipio de Puerto Guzmán - Departamento del Putumayo.</v>
          </cell>
        </row>
        <row r="26825">
          <cell r="E26825">
            <v>1186571179406</v>
          </cell>
          <cell r="F26825" t="str">
            <v>Construir y ampliar la red de alcantarillados con plantas de tratamiento de aguas residuales en los centros poblados  del municipio de Puerto Guzmán departamento del Putumayo.</v>
          </cell>
        </row>
        <row r="26826">
          <cell r="E26826">
            <v>1186571179423</v>
          </cell>
          <cell r="F26826" t="str">
            <v>Crear y fortalecer las organizaciones comunitarias para la implementación de proyectos de reciclaje en la zona rural del municipio de Puerto Guzmán, departamento del Putumayo.</v>
          </cell>
        </row>
        <row r="26827">
          <cell r="E26827">
            <v>1186571179454</v>
          </cell>
          <cell r="F26827" t="str">
            <v>Construir acueductos veredales en los centros poblados de Puerto Guzmán, deprtamento del Putumayo.</v>
          </cell>
        </row>
        <row r="26828">
          <cell r="E26828">
            <v>1186571179490</v>
          </cell>
          <cell r="F26828" t="str">
            <v>Mejorar viviendas rurales para los ocho consejos comunitarios Afro del municipio de Puerto Guzmán - Departamento del Putumayo.</v>
          </cell>
        </row>
        <row r="26829">
          <cell r="E26829">
            <v>1186571179505</v>
          </cell>
          <cell r="F26829" t="str">
            <v>Construir unidades sanitarias y sistemas de tratamiento de aguas residuales en las viviendas de las familias el cabildo Juan Tama del Municipio de Puerto Guzmán, Putumayo.</v>
          </cell>
        </row>
        <row r="26830">
          <cell r="E26830">
            <v>1186571179516</v>
          </cell>
          <cell r="F26830" t="str">
            <v>Construir y garantizar una adecuada operación de unidades sanitarias con diseños técnicamente viables en toda la zona rural del municipio de Puerto Guzmán, departamento del Putumayo.</v>
          </cell>
        </row>
        <row r="26831">
          <cell r="E26831">
            <v>1186571179524</v>
          </cell>
          <cell r="F26831" t="str">
            <v>Promover e implementar programas sobre uso del agua y manejo de sistemas individuales en la zona rural del municipio de Puerto Guzmán departamento del Putumayo.</v>
          </cell>
        </row>
        <row r="26832">
          <cell r="E26832">
            <v>1186571179527</v>
          </cell>
          <cell r="F26832" t="str">
            <v>Implementar talleres de sensibilización sobre el  manejo adecuado de los residuos sólidos en el resguardo Alpamanga del municipio de Puerto Guzmán, Putumayo.</v>
          </cell>
        </row>
        <row r="26833">
          <cell r="E26833">
            <v>1186571179551</v>
          </cell>
          <cell r="F26833" t="str">
            <v>Recuperar fuentes hídricas abastecedoras ubicadas en los 8 consejos comunitarios del municipio de Puerto Guzmán, Departamento del Putumayo.</v>
          </cell>
        </row>
        <row r="26834">
          <cell r="E26834">
            <v>1186571179601</v>
          </cell>
          <cell r="F26834" t="str">
            <v>Implementar programas de vivienda rural subsidiados en las diez inspecciones del municipio de Puerto Guzmán, departamento del Putumayo.</v>
          </cell>
        </row>
        <row r="26835">
          <cell r="E26835">
            <v>1186571179621</v>
          </cell>
          <cell r="F26835" t="str">
            <v>Construir pozos sépticos para la viviendas de las zonas dispersas a los centros poblados rurales del municipio de Puerto Guzmán, departamento del Putumayo.</v>
          </cell>
        </row>
        <row r="26836">
          <cell r="E26836">
            <v>1186571179648</v>
          </cell>
          <cell r="F26836" t="str">
            <v>Fortalecer las capacidades organizativas de las JAC para el manejo y ejecución de recursos en el municipio de Puerto Guzmán, departamento del Putumayo.</v>
          </cell>
        </row>
        <row r="26837">
          <cell r="E26837">
            <v>1186571179669</v>
          </cell>
          <cell r="F26837" t="str">
            <v xml:space="preserve">Prestar el servicio subsidiado de recolección, transporte y disposición final de residuos sólidos en los centros poblados de Puerto Guzmán, departamento del Putumayo. </v>
          </cell>
        </row>
        <row r="26838">
          <cell r="E26838">
            <v>1186571179672</v>
          </cell>
          <cell r="F26838" t="str">
            <v>Implementar programas comunitarios integrales de residuos sólidos domiciliarios en los centros poblados del municipio de Puerto Guzmán, departamento del Putumayo.</v>
          </cell>
        </row>
        <row r="26839">
          <cell r="E26839">
            <v>1186571179692</v>
          </cell>
          <cell r="F26839" t="str">
            <v>Construir un acueducto comunitario para las familias del Cabildo Nukanchipa Alpa de Puerto Guzmán, Putumayo.</v>
          </cell>
        </row>
        <row r="26840">
          <cell r="E26840">
            <v>1186571179696</v>
          </cell>
          <cell r="F26840" t="str">
            <v>Promover e implementar programas ambientales para la protección de fuentes hídricas del municipio de Puerto Guzmán, departamento del Putumayo.</v>
          </cell>
        </row>
        <row r="26841">
          <cell r="E26841">
            <v>1186571179700</v>
          </cell>
          <cell r="F26841" t="str">
            <v>Construir unidades sanitarias para las comunidades del Pueblo inga del municipio de Puerto Guzmán, Putumayo.</v>
          </cell>
        </row>
        <row r="26842">
          <cell r="E26842">
            <v>1186571179706</v>
          </cell>
          <cell r="F26842" t="str">
            <v xml:space="preserve"> Implementar programas de educación ambiental a la comunidad de la zona rural del municipio de Puerto Guzmán, departamento del Putumayo.</v>
          </cell>
        </row>
        <row r="26843">
          <cell r="E26843">
            <v>1186571179708</v>
          </cell>
          <cell r="F26843" t="str">
            <v>Mejorar los acueductos veredales en los centros poblados de Puerto Guzmán, departamento del Putumayo.</v>
          </cell>
        </row>
        <row r="26844">
          <cell r="E26844">
            <v>1186571179710</v>
          </cell>
          <cell r="F26844" t="str">
            <v>Crear y fortalecer asociaciones de mujeres campesinas, en el aprovechamiento y reutilización de residuos sólidos en la zona rural del municipio de Puerto Guzmán, departamento del Putumayo.</v>
          </cell>
        </row>
        <row r="26845">
          <cell r="E26845">
            <v>1186571179716</v>
          </cell>
          <cell r="F26845" t="str">
            <v>Implementar talleres bimestrales de capacitación, seguimiento y control para el buen uso de los servicios públicos para los 8 consejos comunitarios del municipio de Puerto Guzmán - Departamento del Putumayo.</v>
          </cell>
        </row>
        <row r="26846">
          <cell r="E26846">
            <v>1186571179718</v>
          </cell>
          <cell r="F26846" t="str">
            <v>Implementar  un programa de construcción y dotación de estufas ecológicas y biodigestores. para las comunidades rurales de Puerto Guzmán, departamento del Putumayo.</v>
          </cell>
        </row>
        <row r="26847">
          <cell r="E26847">
            <v>1186571179721</v>
          </cell>
          <cell r="F26847" t="str">
            <v>Construir, dotar y  garantizar la operación de dos plantas de transformación de residuos sólidos en la zona rural del municipio de Puerto Guzmán, departamento del Putumayo.</v>
          </cell>
        </row>
        <row r="26848">
          <cell r="E26848">
            <v>1186571179724</v>
          </cell>
          <cell r="F26848" t="str">
            <v>Garantizar la provisión de subsidios destinados a la compra de predios para la construcción de viviendas en la zona rural del municipio de Puerto Guzmán, departamento del Putumayo.</v>
          </cell>
        </row>
        <row r="26849">
          <cell r="E26849">
            <v>1186571179729</v>
          </cell>
          <cell r="F26849" t="str">
            <v>Dotar de  sistemas individuales para el suministros de agua para consumo humano a las familias campesinas de la zona rural de Puerto Guzmán.</v>
          </cell>
        </row>
        <row r="26850">
          <cell r="E26850">
            <v>1186571179734</v>
          </cell>
          <cell r="F26850" t="str">
            <v>Construir viviendas rurales para las comunidades del Pueblo Inga del municipio de Puerto Guzmán, Putumayo.</v>
          </cell>
        </row>
        <row r="26851">
          <cell r="E26851">
            <v>1186571179744</v>
          </cell>
          <cell r="F26851" t="str">
            <v>Acceso a subsidios de gas para las comunidades rurales de Puerto Guzmán, departamento del Putumayo.</v>
          </cell>
        </row>
        <row r="26852">
          <cell r="E26852">
            <v>1186571180104</v>
          </cell>
          <cell r="F26852" t="str">
            <v>Implementar programas de Mejoramiento de vivienda rural subsidiados en las diez inspecciones del municipio de Puerto Guzmán, departamento del Putumayo.</v>
          </cell>
        </row>
        <row r="26853">
          <cell r="E26853">
            <v>1186571180176</v>
          </cell>
          <cell r="F26853" t="str">
            <v xml:space="preserve">Construir la red del alcantarillado para el asentamiento de los Resguardos Nasa La Aguadita y El Descanso </v>
          </cell>
        </row>
        <row r="26854">
          <cell r="E26854">
            <v>1186571180180</v>
          </cell>
          <cell r="F26854" t="str">
            <v>Construccion de viviendas nuevas segun usos y constumbres de las comunidades del pueblo Nasa del municipio de Puerto Guzmán, departamento del Putumayo.</v>
          </cell>
        </row>
        <row r="26855">
          <cell r="E26855">
            <v>1186571180181</v>
          </cell>
          <cell r="F26855" t="str">
            <v>Implementar un sistema de abastecimiento de agua potable comunidad Nasa, municipio de Puerto Guzmán</v>
          </cell>
        </row>
        <row r="26856">
          <cell r="E26856">
            <v>1186571180182</v>
          </cell>
          <cell r="F26856" t="str">
            <v>Construcción de pozos sépticos comunidades Nasa</v>
          </cell>
        </row>
        <row r="26857">
          <cell r="E26857">
            <v>1186571180183</v>
          </cell>
          <cell r="F26857" t="str">
            <v>Mejorar las viviendas tradicionales de las familias de la comunidad Nasa en el municipio de Puerto Guzmán, Putumayo.</v>
          </cell>
        </row>
        <row r="26858">
          <cell r="E26858">
            <v>1186571180327</v>
          </cell>
          <cell r="F26858" t="str">
            <v>Construir sistemas individuales para el suministro de agua potable para las comunidades del Resguardo Alpamanga, Cabildo Ingakunapa Iuiai, Alto Mango y Cabildo Playa Rica de Puerto Guzmán, Putumayo.</v>
          </cell>
        </row>
        <row r="26859">
          <cell r="E26859">
            <v>1186571180332</v>
          </cell>
          <cell r="F26859" t="str">
            <v xml:space="preserve">Mejorar las viviendas de la comunidad del Resguardo Villa Catalina del municipio de Puerto Guzmán, Putumayo. </v>
          </cell>
        </row>
        <row r="26860">
          <cell r="E26860">
            <v>1186571180484</v>
          </cell>
          <cell r="F26860" t="str">
            <v>Instalar sistemas solares fotovoltaicos individuales, para las viviendas del Cabildo Juan Tama en el Municipio de Puerto Guzmán, Putumayo.</v>
          </cell>
        </row>
        <row r="26861">
          <cell r="E26861">
            <v>1186573226404</v>
          </cell>
          <cell r="F26861" t="str">
            <v xml:space="preserve">Construir e implementar sistemas de acueducto para las comunidades campesinas, comunidades indígenas y Afrodescendientes del Municipio de Leguízamo Departamento del Putumayo.  </v>
          </cell>
        </row>
        <row r="26862">
          <cell r="E26862">
            <v>1186573226701</v>
          </cell>
          <cell r="F26862" t="str">
            <v>Implementar programas de capacitación para la formulación de proyectos de construcción de VISR (Vivienda de interés social rural) el Municipio de Leguízamo, Departamento del Putumayo.</v>
          </cell>
        </row>
        <row r="26863">
          <cell r="E26863">
            <v>1186573226779</v>
          </cell>
          <cell r="F26863" t="str">
            <v>Implementar un programa de capacitación para el manejo adecuado del servicio de agua apta para consumo humano y residual en el municipio de Leguízamo Departamento del Putumayo.</v>
          </cell>
        </row>
        <row r="26864">
          <cell r="E26864">
            <v>1186573226843</v>
          </cell>
          <cell r="F26864" t="str">
            <v>Mejorar los acueductos veredales existentes en los polos de desarrollo y demás veredas del Municipio de Leguízamo, Departamento del Putumayo.</v>
          </cell>
        </row>
        <row r="26865">
          <cell r="E26865">
            <v>1186573226927</v>
          </cell>
          <cell r="F26865" t="str">
            <v>Implementar un proyecto para la ampliacion de redes de acueducto desde el casco urbano hacia la vereda Brisas del Caucaya del Municipio de LeguÍzamo, Departamento del Putumayo.</v>
          </cell>
        </row>
        <row r="26866">
          <cell r="E26866">
            <v>1186573226988</v>
          </cell>
          <cell r="F26866" t="str">
            <v>Construir y  garantizar la operación de dos plantas de transformación de residuos sólidos en la zona rural del Municipio de Leguizamo, departamento del Putumayo.</v>
          </cell>
        </row>
        <row r="26867">
          <cell r="E26867">
            <v>1186573227069</v>
          </cell>
          <cell r="F26867" t="str">
            <v>Construir viviendas gratuitas rural diganas para las comunidades Campesinas y Afrodescendientes Municipio de Leguízamo Putumayo.</v>
          </cell>
        </row>
        <row r="26868">
          <cell r="E26868">
            <v>1186573227097</v>
          </cell>
          <cell r="F26868" t="str">
            <v>Mejorar vivienda gratuita rural digna para  las familias de las comunidades Campesinas y Afro descendientes del municipio de Leguízamo, Departamento del Putumayo.</v>
          </cell>
        </row>
        <row r="26869">
          <cell r="E26869">
            <v>1186573227104</v>
          </cell>
          <cell r="F26869" t="str">
            <v>Construir y garantizar la adecuada operación de unidades sanitarias y pozos sépticos para toda la zona rural del municipio de Leguizamo, departamento del Putumayo.</v>
          </cell>
        </row>
        <row r="26870">
          <cell r="E26870">
            <v>1186573227137</v>
          </cell>
          <cell r="F26870" t="str">
            <v>Construir e implementar sistemas de tratamiento de aguas residuales domesticas PTAR o STARD,  pertinentes colectivas o individuales, en las distintas comunidades Indigenas del municipio de Leguízamo departamento de Putumayo.</v>
          </cell>
        </row>
        <row r="26871">
          <cell r="E26871">
            <v>1186573227160</v>
          </cell>
          <cell r="F26871" t="str">
            <v xml:space="preserve">Construir unidades sanitarias con sistema de tratamiento de aguas residuales en las distintas comunidades Indígenas del Municipio de Leguizamón Departamento de Putumayo. </v>
          </cell>
        </row>
        <row r="26872">
          <cell r="E26872">
            <v>1186573227174</v>
          </cell>
          <cell r="F26872" t="str">
            <v>Construir un sistema de suministro de agua apta para consumo humano, en las distintas comunidades Indígenas del Municipio de Leguizamón Departamento de Putumayo.</v>
          </cell>
        </row>
        <row r="26873">
          <cell r="E26873">
            <v>1186573227189</v>
          </cell>
          <cell r="F26873" t="str">
            <v xml:space="preserve">Construir e implementar la PTAP adecuada, el cual beneficie a las familias de las comunidades Indígenas del Municipio de Leguízamo Departamento del Putumayo.  </v>
          </cell>
        </row>
        <row r="26874">
          <cell r="E26874">
            <v>1186573227191</v>
          </cell>
          <cell r="F26874" t="str">
            <v xml:space="preserve">Construir e implementar la PTAP adecuada, el cual beneficie a las familias de las comunidades Indígenas del Municipio de Leguízamo Departamento del Putumayo.  </v>
          </cell>
        </row>
        <row r="26875">
          <cell r="E26875">
            <v>1186573227210</v>
          </cell>
          <cell r="F26875" t="str">
            <v xml:space="preserve">Construir vivienda rural indígena gratuita, digna, apropiada y propia de acuerdo a los usos y costumbres étnicos, para mejorar las condiciones de vida de las familias de los pueblos indígenas de los cabildos y resguardos del municipio de Leguizamo departamento del Putumayo. </v>
          </cell>
        </row>
        <row r="26876">
          <cell r="E26876">
            <v>1186573227212</v>
          </cell>
          <cell r="F26876" t="str">
            <v xml:space="preserve"> Construir vivienda rural indígena gratuita, digna, apropiada y propia de acuerdo a los usos y costumbres étnicos, para mejorar las condiciones de vida de las familias de los pueblos indígenas de los cabildos y resguardos del municipio de Leguizamo departamento del Putumayo. </v>
          </cell>
        </row>
        <row r="26877">
          <cell r="E26877">
            <v>1186573227232</v>
          </cell>
          <cell r="F26877" t="str">
            <v>Implementar un Programa de capacitacion para el aprovechamiento, manejo de los residuos sólidos   solidos organicos e inorgánicos,  en los pueblos Indigenas y comunidad Afrodescendiente.</v>
          </cell>
        </row>
        <row r="26878">
          <cell r="E26878">
            <v>1186573227233</v>
          </cell>
          <cell r="F26878" t="str">
            <v>Construir 260 viviendas rurales con entorno digno para comunidades negras del municipio de Leguizamo, departamento del Putumayo.</v>
          </cell>
        </row>
        <row r="26879">
          <cell r="E26879">
            <v>1186573227235</v>
          </cell>
          <cell r="F26879" t="str">
            <v>Mejorar 260 viviendas rurales con entorno digno en asentamientos humanos rurales mayoritariamente habitado por comunidades negras, municipio de Leguizamo</v>
          </cell>
        </row>
        <row r="26880">
          <cell r="E26880">
            <v>1186757186939</v>
          </cell>
          <cell r="F26880" t="str">
            <v>Construir y dotar cocinas comunitarias a las comunidades indígenas de los siguientes pueblos Awá, kichawa y Cofán, integrándose a través de sus usos y costumbres alimentarias, para el rescate y preservación de su identidad cultural</v>
          </cell>
        </row>
        <row r="26881">
          <cell r="E26881">
            <v>1186757186994</v>
          </cell>
          <cell r="F26881" t="str">
            <v>Construir unidades sanitarias con sistema de tratamiento de aguas residuales en los hogares de las familias rurales de las 56 veredas y comunidades étnicas (indígenas y afros) del municipio de San Miguel, departamento del Putumayo.</v>
          </cell>
        </row>
        <row r="26882">
          <cell r="E26882">
            <v>1186757187096</v>
          </cell>
          <cell r="F26882" t="str">
            <v>Dotar Kits básicos para el almacenamiento y tratamiento de agua para consumo humano a las familias dispersas de las comunidades étnicas (indígenas y afros) del municipio de San Miguel, departamento del Putumayo.</v>
          </cell>
        </row>
        <row r="26883">
          <cell r="E26883">
            <v>1186757187224</v>
          </cell>
          <cell r="F26883" t="str">
            <v xml:space="preserve">Construir vivienda rural gratuita, digna y apropiada para mejorar las condiciones de vida de las familias que viven en las 56 veredas y asentamientos afrodescendientes del municipio de San Miguel, departamento del Putumayo. </v>
          </cell>
        </row>
        <row r="26884">
          <cell r="E26884">
            <v>1186757187339</v>
          </cell>
          <cell r="F26884" t="str">
            <v>Mejorar las condiciones de vivienda en las 56 veredas y asentamientos afrodescendientes del municipio de San Miguel, departamento del Putumayo.</v>
          </cell>
        </row>
        <row r="26885">
          <cell r="E26885">
            <v>1186757187371</v>
          </cell>
          <cell r="F26885" t="str">
            <v>Implementar un plan de manejo ambiental y manejo de residuos sólidos para la comunidad Sol de los Pastos Mojón San Miguel la Frontera donde se beneficiaran 70 familias, ubicadas en el corregimiento de Puerto Colon, municipio de San Miguel, Departamento del Putumayo</v>
          </cell>
        </row>
        <row r="26886">
          <cell r="E26886">
            <v>1186757187471</v>
          </cell>
          <cell r="F26886" t="str">
            <v>Construir vivienda rural gratuita, digna, apropiada y propia de acuerdo a los usos y costumbres étnicos, para mejorar las condiciones de vida de las familias de los pueblos indígenas de los cabildos y resguardos del municipio de San Miguel departamento del Putumayo.</v>
          </cell>
        </row>
        <row r="26887">
          <cell r="E26887">
            <v>1186757187545</v>
          </cell>
          <cell r="F26887" t="str">
            <v xml:space="preserve">Construir acueductos en cada uno de los centros nucleados de las 56 veredas y en las comunidades indígenas y afrodescendientes del municipio de San Miguel departamento del Putumayo. </v>
          </cell>
        </row>
        <row r="26888">
          <cell r="E26888">
            <v>1186757187610</v>
          </cell>
          <cell r="F26888" t="str">
            <v xml:space="preserve">Construir alcantarillados en cada uno de los centros nucleados de las 56 veredas y en las comunidades indígenas y afrodescendientes del municipio de San Miguel departamento del Putumayo. </v>
          </cell>
        </row>
        <row r="26889">
          <cell r="E26889">
            <v>1186757187668</v>
          </cell>
          <cell r="F26889" t="str">
            <v>Construir Plantas de Tratamiento de Aguas Residuales para el tratamiento de aguas residuales y capacitar a la comunidad para su operación en los centros nucleados de las 56 veredas y en las comunidades indígenas y afrodescendientes del municipio de San Miguel departamento del Putumayo.</v>
          </cell>
        </row>
        <row r="26890">
          <cell r="E26890">
            <v>1186757188114</v>
          </cell>
          <cell r="F26890" t="str">
            <v>Construir sistemas individuales para el suministro de agua para consumo humano para las familias rurales de las 56 veredas y comunidades étnicas (indígenas y afros) del municipio de San Miguel, departamento del Putumayo.</v>
          </cell>
        </row>
        <row r="26891">
          <cell r="E26891">
            <v>1186757188193</v>
          </cell>
          <cell r="F26891" t="str">
            <v>Crear un fondo para la adquisición de vivienda nueva y mejoramiento de vivienda, para beneficio de familias rurales de las 56 veredas y comunidades étnicas (indígenas y afros) del municipio de San Miguel, departamento del Putumayo.</v>
          </cell>
        </row>
        <row r="26892">
          <cell r="E26892">
            <v>1186757188237</v>
          </cell>
          <cell r="F26892" t="str">
            <v>Mejorar y conservar las viviendas de acuerdo con sus usos y costumbres de las comunidades indígenas del municipio de San Miguel, departamento del Putumayo.</v>
          </cell>
        </row>
        <row r="26893">
          <cell r="E26893">
            <v>1186757188307</v>
          </cell>
          <cell r="F26893" t="str">
            <v>Implementar programas de capacitación sobre técnicas de construcción de vivienda rural, sistemas de saneamiento básico, tratamiento y disposición de aguas residuales, manejo,  aprovechamiento y disposición de residuos sólidos, y conservación del medio ambiente, en las 56 veredas y en las comunidades étnicas (indígenas y afros) del municipio de San Miguel, departamento del Putumayo.</v>
          </cell>
        </row>
        <row r="26894">
          <cell r="E26894">
            <v>1186757188326</v>
          </cell>
          <cell r="F26894" t="str">
            <v xml:space="preserve">Mejorar las casetas comunales mediante la construcción de sistemas de suministro de agua potable y construcción de unidades sanitarias con sistemas de tratamiento de aguas residuales en las 56 veredas del municipio de San Miguel, departamento del Putumayo. </v>
          </cell>
        </row>
        <row r="26895">
          <cell r="E26895">
            <v>1186865212624</v>
          </cell>
          <cell r="F26895" t="str">
            <v>Construir vivienda gratuita rural digna para mejorar las condiciones de vida de las familias del municipio de Valle del Guamuez, departamento del Putumayo.</v>
          </cell>
        </row>
        <row r="26896">
          <cell r="E26896">
            <v>1186865212638</v>
          </cell>
          <cell r="F26896" t="str">
            <v>Construir vivienda rural con entorno digno de acuerdo a sus costumbres para mejorar las condiciones de vida de las comunidades afrodescendientes del municipio de Valle del Guamuéz departamento del Putumayo.</v>
          </cell>
        </row>
        <row r="26897">
          <cell r="E26897">
            <v>1186865212831</v>
          </cell>
          <cell r="F26897" t="str">
            <v>Mejorar vivienda gratuita rural digna  para  las familias del municipio de Valle del Guamuez, departamento del Putumayo</v>
          </cell>
        </row>
        <row r="26898">
          <cell r="E26898">
            <v>1186865212871</v>
          </cell>
          <cell r="F26898" t="str">
            <v>Mejorar las viviendas rurales con entorno digno de acuerdo a sus costumbres de vida en las comunidades afrodescendientes del municipio de Valle del Guamuéz departamento del Putumayo.</v>
          </cell>
        </row>
        <row r="26899">
          <cell r="E26899">
            <v>1186865212902</v>
          </cell>
          <cell r="F26899" t="str">
            <v>Construir alcantarillado y Plantas de Tratamiento de Aguas Residuales en los centros nucleados de las veredas de los 9 Nucleos PDET en las comunidades campesinas y afrodescendientes del municipio de Valle del Guamuez departamento del Putumayo.</v>
          </cell>
        </row>
        <row r="26900">
          <cell r="E26900">
            <v>1186865212971</v>
          </cell>
          <cell r="F26900" t="str">
            <v>Construir sistemas acueductos comunitarios con planta de tratamiento, en cada uno de los centros nucleados y caserios en las comunidades campesinas, afrodescendientes e indígenas del sector rural del municipio de Valle del Guamuez departamento de Putumayo</v>
          </cell>
        </row>
        <row r="26901">
          <cell r="E26901">
            <v>1186865213022</v>
          </cell>
          <cell r="F26901" t="str">
            <v>Construir unidades sanitarias con sistema de tratamiento de aguas residuales en los hogares de las familias rurales dispersas de los nueve (9) Núcleos PDET para comunidades campesinas, afrodescendientes e indígenas del municipio de Valle del Guamuéz departamento del Putumayo.</v>
          </cell>
        </row>
        <row r="26902">
          <cell r="E26902">
            <v>1186865213033</v>
          </cell>
          <cell r="F26902" t="str">
            <v>Construcción de viviendas de acuerdo a la cosmovisión indígenas en el Resguardo Santa Rosa del Guamuez y cabildo Nueva Isla, en el municipio de Valle del Guamuez, departamento del Putumayo</v>
          </cell>
        </row>
        <row r="26903">
          <cell r="E26903">
            <v>1186865213051</v>
          </cell>
          <cell r="F26903" t="str">
            <v>Mejorar viviendas de acuerdo a la cultura indígena en el Resguardo Santa Rosa del Guamuéz y en el cabildo Nueva Isla, municipio de Valle del Guamuez, departamento del Putumayo</v>
          </cell>
        </row>
        <row r="26904">
          <cell r="E26904">
            <v>1186865213060</v>
          </cell>
          <cell r="F26904" t="str">
            <v>Ampliar las redes de alcantarillado en el caserío del resguardo Santa Rosa y cabildo Nueva Isla del pueblo Cofán en el municipio de Valle del Guamuez, departamento del Putumayo</v>
          </cell>
        </row>
        <row r="26905">
          <cell r="E26905">
            <v>1186865213068</v>
          </cell>
          <cell r="F26905" t="str">
            <v xml:space="preserve">Construir y dotar las cocina comunitaria para las  familias del cabildo las palmeras y Resguardo Argelia, Municipio de Valle de Guamuez  </v>
          </cell>
        </row>
        <row r="26906">
          <cell r="E26906">
            <v>1186865213133</v>
          </cell>
          <cell r="F26906" t="str">
            <v xml:space="preserve">Gestionar ante quien corresponda la consecusion de recursos económicos  que permita la construcción del acueducto Valle del Guamuez fase II del municipio de Valle del Guamuez departamento de Putumayo  </v>
          </cell>
        </row>
        <row r="26907">
          <cell r="E26907">
            <v>1186865213324</v>
          </cell>
          <cell r="F26907" t="str">
            <v>Implementar un proyecto para dotar purificadores de agua para la comunidad de los nueve núcleos rurales del PDET, en el municipio Valle del Guamuéz Departamento del Putumayo.</v>
          </cell>
        </row>
        <row r="26908">
          <cell r="E26908">
            <v>1186865214569</v>
          </cell>
          <cell r="F26908" t="str">
            <v xml:space="preserve">Construir un sistema de aguas negras y alcantarillado en el cabildos indígenas AWÁ IM, AWÁ TATCHAN, ALTO COMBOY, que beneficiara a 180 familias en el municipio valle del Guamuéz </v>
          </cell>
        </row>
        <row r="26909">
          <cell r="E26909">
            <v>1186865214622</v>
          </cell>
          <cell r="F26909" t="str">
            <v>Construir viviendas dignas para las familias del cabildo las Palmeras y del Resguardo Argelia, Municipio de Valle de Guamuez</v>
          </cell>
        </row>
        <row r="26910">
          <cell r="E26910">
            <v>1186865214640</v>
          </cell>
          <cell r="F26910" t="str">
            <v>Implementar un proyecto para el suministro de gas domiciliario subsidiado para las viviendas de los centros poblados de Valle del Guamuéz departamento del Putumayo.</v>
          </cell>
        </row>
        <row r="26911">
          <cell r="E26911">
            <v>1186865214664</v>
          </cell>
          <cell r="F26911" t="str">
            <v>Gestionar la ampliación de cupos subsidiados de gas distribuido en pipetas para la población de los 9 Nucleos PDET del municipio de Valle del Guamuez departamento de Putumayo.</v>
          </cell>
        </row>
        <row r="26912">
          <cell r="E26912">
            <v>1186865214675</v>
          </cell>
          <cell r="F26912" t="str">
            <v>Construir un relleno sanitario en el municipio Valle del Guamuéz departamento del Putumayo</v>
          </cell>
        </row>
        <row r="26913">
          <cell r="E26913">
            <v>1186865214719</v>
          </cell>
          <cell r="F26913" t="str">
            <v>Reubicar viviendas que se encuentran en zonas de riesgo por deslizamientos, inundación y socavación de los ríos, quebradas y afluentes en el municipio Valle del Guamuéz departamento del Putumayo.</v>
          </cell>
        </row>
        <row r="26914">
          <cell r="E26914">
            <v>1186865214860</v>
          </cell>
          <cell r="F26914" t="str">
            <v>Construir sistemas individuales para el suministro de agua apta para consumo humano, para las familias rurales de los nueve núcleos PDET y comunidades étnicas indígenas y afros, del municipio de Valle del Guamuéz, departamento del Putumayo.</v>
          </cell>
        </row>
        <row r="26915">
          <cell r="E26915">
            <v>1186865215117</v>
          </cell>
          <cell r="F26915" t="str">
            <v>Construcción de 100 viviendas para las dos comunidades Nasa  tierra linda y palestina en el municpio Valle del Guamuez</v>
          </cell>
        </row>
        <row r="26916">
          <cell r="E26916">
            <v>1186865215124</v>
          </cell>
          <cell r="F26916" t="str">
            <v>Construcción de dos plantas de tratamiento de agua potable para las comunidades  Nasa de tierra linda y nueva  palestina en el municipio Valle del Guamuez.</v>
          </cell>
        </row>
        <row r="26917">
          <cell r="E26917">
            <v>1186865215752</v>
          </cell>
          <cell r="F26917" t="str">
            <v>Recuperar fuentes hídricas abastecedoras ubicadas en los 3 consejos comunitarios del municipio del Valle del Guamuéz Departamento del Putumayo.</v>
          </cell>
        </row>
        <row r="26918">
          <cell r="E26918">
            <v>1186865215824</v>
          </cell>
          <cell r="F26918" t="str">
            <v xml:space="preserve"> Construir viviendas dignas en concreto para el Cabildo Indígena Telar Luz del Amanecer y el Resguardo Nuevo Horizonte del municipio de Valle del Guamuez - Putumayo.</v>
          </cell>
        </row>
        <row r="26919">
          <cell r="E26919">
            <v>1186865215845</v>
          </cell>
          <cell r="F26919" t="str">
            <v xml:space="preserve">Construir 180 vivienda rurales dispersa con enfoque diferencial en los cabildos indígenas AWÁ IM, AWÁ TATCHAN, ALTO COMBOY, en el municipio del Valle del Guamuéz Departamento del Putumayo. </v>
          </cell>
        </row>
        <row r="26920">
          <cell r="E26920">
            <v>1186865215851</v>
          </cell>
          <cell r="F26920" t="str">
            <v>Construir un acueducto o un sistema de agua potable en el Resguardo Nuevo Horizonte del municipio de Valla del Guamuez - Putumayo.</v>
          </cell>
        </row>
        <row r="26921">
          <cell r="E26921">
            <v>1186865215853</v>
          </cell>
          <cell r="F26921" t="str">
            <v xml:space="preserve">Construir y dotar tanques elevados para el agua potable con un Sistema de purificación en los cabildos indígenas AWÁ IM, AWÁ TATCHAN, ALTO COMBOY, en el municipio de Valle del Guamuéz departamento del Putumayo.  </v>
          </cell>
        </row>
        <row r="26922">
          <cell r="E26922">
            <v>1186865215862</v>
          </cell>
          <cell r="F26922" t="str">
            <v xml:space="preserve">Construir 147 baterías sanitarias en los cabildos indígenas de AWÁ TATCHAN, ALTO COMBOY, en el municipio de Valle del Guamuéz Departamento del Putumayo.    </v>
          </cell>
        </row>
        <row r="26923">
          <cell r="E26923">
            <v>1186865216491</v>
          </cell>
          <cell r="F26923" t="str">
            <v>Adquirir e instalar plantas de tratamiento de aguas residuales, para soluciones individuales en el Resguardo de Santa Rosa, en el municipio del Valle del Guamuez, departamento del Putumayo</v>
          </cell>
        </row>
        <row r="26924">
          <cell r="E26924">
            <v>1186865216756</v>
          </cell>
          <cell r="F26924" t="str">
            <v>Capacitar en el manejo y la reutilización de los residuo sólidos y orgánicos a 500 familias de la población rural del municipio Valle del Guamuéz Departamento del Putumayo.</v>
          </cell>
        </row>
        <row r="26925">
          <cell r="E26925">
            <v>1186865216760</v>
          </cell>
          <cell r="F26925" t="str">
            <v>Capacitar en el manejo y la reutilización de los residuo sólidos y orgánicos a 500 familias de la población rural del municipio Valle del Guamuéz Departamento del Putumayo.</v>
          </cell>
        </row>
        <row r="26926">
          <cell r="E26926">
            <v>1186885223059</v>
          </cell>
          <cell r="F26926" t="str">
            <v>Construir 5000 viviendas en las 200 has de tierra solicitada, como medida de reparación efectiva para la población víctima del municipio de Villagarzón departamento del Putumayo</v>
          </cell>
        </row>
        <row r="26927">
          <cell r="E26927">
            <v>1186885223290</v>
          </cell>
          <cell r="F26927" t="str">
            <v>Mejorar viviendas de las familias de la zona rural del Municipio de  Villagarzon, departamento del Putumayo.</v>
          </cell>
        </row>
        <row r="26928">
          <cell r="E26928">
            <v>1186885223389</v>
          </cell>
          <cell r="F26928" t="str">
            <v xml:space="preserve">Construir viviendas dignas para las comunidades indígenas de los pueblos  Inga, Awa, Nasa, Embera,  Pastos y Camentsa Biya del Municipio de Villagarzon Putumayo. </v>
          </cell>
        </row>
        <row r="26929">
          <cell r="E26929">
            <v>1186885223563</v>
          </cell>
          <cell r="F26929" t="str">
            <v>Implementar sistemas de abastecimiento de agua potable, para toda la población rural del Municipio de  Villagarzon.</v>
          </cell>
        </row>
        <row r="26930">
          <cell r="E26930">
            <v>1186885223590</v>
          </cell>
          <cell r="F26930" t="str">
            <v>Construir unidades sanitarias individuales, para vivienda rural dispersa de las familias campesinas de la zona rural, en los 9 núcleos veredales del Municipio de  Villagarzon.</v>
          </cell>
        </row>
        <row r="26931">
          <cell r="E26931">
            <v>1186885223681</v>
          </cell>
          <cell r="F26931" t="str">
            <v xml:space="preserve">Construir plantas de tratamientos de aguas residuales (PTAR), para los centros poblados del municipio de Villagarzon.  </v>
          </cell>
        </row>
        <row r="26932">
          <cell r="E26932">
            <v>1186885223906</v>
          </cell>
          <cell r="F26932" t="str">
            <v xml:space="preserve">Construir red de alcantarillado para las viviendas de los centros poblados rurales del municipio de Villagarzon.  </v>
          </cell>
        </row>
        <row r="26933">
          <cell r="E26933">
            <v>1186885224075</v>
          </cell>
          <cell r="F26933" t="str">
            <v>Crear un fondo para la adquisición de vivienda nueva y mejoramiento de vivienda, para beneficio de las mujeres rurales cabeza de hogar de las 83 veredas del municipio de Villagarzón, departamento del Putumayo.</v>
          </cell>
        </row>
        <row r="26934">
          <cell r="E26934">
            <v>1186885224139</v>
          </cell>
          <cell r="F26934" t="str">
            <v xml:space="preserve">Construir sistemas de abastecimiento de agua apta para consumo humano  para las comunidades indígenas del municipio de Villagarzón departamento del Putumayo. </v>
          </cell>
        </row>
        <row r="26935">
          <cell r="E26935">
            <v>1186885224167</v>
          </cell>
          <cell r="F26935" t="str">
            <v xml:space="preserve">Mejorar las viviendas rurales de las familias de los pueblos indígenas y comunidades afrodescendientes del municipio de Villagarzon Putumayo. </v>
          </cell>
        </row>
        <row r="26936">
          <cell r="E26936">
            <v>1186885224233</v>
          </cell>
          <cell r="F26936" t="str">
            <v>Implementar una planta comunitaria para el manejo de basuras y sistema de reciclaje, soportado con asistencia técnica en el municipio de Villagarzon Putumayo</v>
          </cell>
        </row>
        <row r="26937">
          <cell r="E26937">
            <v>1186885225634</v>
          </cell>
          <cell r="F26937" t="str">
            <v>Mejorar  unidades sanitarias individuales en viviendas de la zona rural en los 9 núcleos veredales del Municipio de  Villagarzon.</v>
          </cell>
        </row>
        <row r="26938">
          <cell r="E26938">
            <v>1186885225645</v>
          </cell>
          <cell r="F26938" t="str">
            <v>Construir biodigestores en las viviendas de campesinos rurales, en el municipio de Villagarzon - Putumayo.</v>
          </cell>
        </row>
        <row r="26939">
          <cell r="E26939">
            <v>1186885225718</v>
          </cell>
          <cell r="F26939" t="str">
            <v>Crear empresas comunitarias de servicios públicos para los consejos comunitarios del municipio de Villagarzón, departamento de Putumayo.</v>
          </cell>
        </row>
        <row r="26940">
          <cell r="E26940">
            <v>1186885225734</v>
          </cell>
          <cell r="F26940" t="str">
            <v>Construir unidades sanitarias con sistema de pozo sépticos para las comunidades de los pueblos indigenas, Awa, Embera, Nasa, Inga, Camentsa Biya, Pastos y comunidades Afro del municipio de Villagarzon Putumayo</v>
          </cell>
        </row>
        <row r="26941">
          <cell r="E26941">
            <v>1186885225796</v>
          </cell>
          <cell r="F26941" t="str">
            <v>Implementar talleres de capacitación para el buen uso de los servicios públicos por parte de las comunidades negras del municipio de Villagarzón.</v>
          </cell>
        </row>
        <row r="26942">
          <cell r="E26942">
            <v>1186885225797</v>
          </cell>
          <cell r="F26942" t="str">
            <v>Construir un sistema adecuado de aguas residuales en las comunidades de los pueblos indígenas que requieran de esta implementación en el municipio de Villagarzon Putumayo.</v>
          </cell>
        </row>
        <row r="26943">
          <cell r="E26943">
            <v>1186885226152</v>
          </cell>
          <cell r="F26943" t="str">
            <v>Construir vivienda digna  en toda la zona rural del Municipio de Villagarzon, departamento del Putumayo.</v>
          </cell>
        </row>
        <row r="26944">
          <cell r="E26944">
            <v>1186885226159</v>
          </cell>
          <cell r="F26944" t="str">
            <v>construir un tanque de almacenamiento para abastecimiento de agua para población víctima de la vereda Las Castellana del municipio de Villagarzon Putumayo.</v>
          </cell>
        </row>
        <row r="26945">
          <cell r="E26945">
            <v>1186885226607</v>
          </cell>
          <cell r="F26945" t="str">
            <v>Construir y dotar cocinas comunitarias para las comunidades indígenas, afrodescendientes y campesinos del municipio de Villagarzón - Putumayo</v>
          </cell>
        </row>
        <row r="26946">
          <cell r="E26946">
            <v>1186001196304</v>
          </cell>
          <cell r="F26946" t="str">
            <v>Implementar proyectos productivos sostenibles (abonos orgánicos) para el Cabildo Inga Musurrunakuna de Mocoa Putumayo.</v>
          </cell>
        </row>
        <row r="26947">
          <cell r="E26947">
            <v>1186001196305</v>
          </cell>
          <cell r="F26947" t="str">
            <v>Implementar un proyecto de Sachainchi u otro cultivo promisorio manejado por familias de la comunidad del Pueblo Quillasinga, municipio de Mocoa, departamento del Putumayo</v>
          </cell>
        </row>
        <row r="26948">
          <cell r="E26948">
            <v>1186001196339</v>
          </cell>
          <cell r="F26948" t="str">
            <v>Proveer asistencia integral y continua para el manejo de cultivos, producción y transformación de productos en el sector rural del municipio de Mocoa Departamento del Putumayo</v>
          </cell>
        </row>
        <row r="26949">
          <cell r="E26949">
            <v>1186001196362</v>
          </cell>
          <cell r="F26949" t="str">
            <v xml:space="preserve">Establecer un vivero agroforestal con especies nativas en el sector veredal del municipio de Mocoa, departamento del Putumayo </v>
          </cell>
        </row>
        <row r="26950">
          <cell r="E26950">
            <v>1186001196378</v>
          </cell>
          <cell r="F26950" t="str">
            <v>Adquirir un equipo de rió diseñado para transportar carga agrícola y personas del Cabildo Inga Pakai municipio de Mocoa, Putumayo.</v>
          </cell>
        </row>
        <row r="26951">
          <cell r="E26951">
            <v>1186001196384</v>
          </cell>
          <cell r="F26951" t="str">
            <v>Gestion ante la oficina del Instituto Colombiano Agropecuario ICA, el acompañamiento en los sistemas de producción en el municipio de Mocoa Putumayo.</v>
          </cell>
        </row>
        <row r="26952">
          <cell r="E26952">
            <v>1186001196962</v>
          </cell>
          <cell r="F26952" t="str">
            <v xml:space="preserve">Implementar un proyecto de especies menores dirigido a comunidades indigenas en el municipio de Mocoa departamento del Putumayo. 	</v>
          </cell>
        </row>
        <row r="26953">
          <cell r="E26953">
            <v>1186001196968</v>
          </cell>
          <cell r="F26953" t="str">
            <v>Formar en emprendimiento etnoturistico para el Cabildo Inga Musurrunakuna de Mocoa.</v>
          </cell>
        </row>
        <row r="26954">
          <cell r="E26954">
            <v>1186001196975</v>
          </cell>
          <cell r="F26954" t="str">
            <v>Fortalecer proyectos productivos de ganadería en las comunidades Nasa del Municipio de Mocoa Putumayo.</v>
          </cell>
        </row>
        <row r="26955">
          <cell r="E26955">
            <v>1186001196979</v>
          </cell>
          <cell r="F26955" t="str">
            <v>Implementar el programa de incentivos económicos pago por servicios ambientales en el territorio  Inga de Mocoa.</v>
          </cell>
        </row>
        <row r="26956">
          <cell r="E26956">
            <v>1186001196980</v>
          </cell>
          <cell r="F26956" t="str">
            <v>Implementar un proyecto de especies menores para la el fortalecimiento de 36 mujeres  de la comunidad Kay Chury Quilla Sumaq del pueblo Quillasinga</v>
          </cell>
        </row>
        <row r="26957">
          <cell r="E26957">
            <v>1186001196991</v>
          </cell>
          <cell r="F26957" t="str">
            <v>Implementar un proyecto de Panaderia para las mujeres del pueblo Quillasinga de Mocoa departamento del Putumayo.</v>
          </cell>
        </row>
        <row r="26958">
          <cell r="E26958">
            <v>1186001196992</v>
          </cell>
          <cell r="F26958" t="str">
            <v xml:space="preserve">Implementar un proyecto de cultivo de Cafe en la comunidad del cabildo Kay Chury Quilla Sumaq del pueblo Quillasinga de Mocoa, departamento del Putumayo. 	</v>
          </cell>
        </row>
        <row r="26959">
          <cell r="E26959">
            <v>1186001196993</v>
          </cell>
          <cell r="F26959" t="str">
            <v>Fortalecer el sector empresarial para las Mipymes actuales y nuevas para incrementar los ingresos  mejorando de calidad de vida de las familias de la comunidad Villa María de Anamú del Pueblo Yanacona en el municipio de Mocoa del departamento del Putumayo</v>
          </cell>
        </row>
        <row r="26960">
          <cell r="E26960">
            <v>1186001196994</v>
          </cell>
          <cell r="F26960" t="str">
            <v>Implementar un proyecto de ganadería semi estabulada, con su infraestructura, herramientas, insumos y pie de cría, para las 18 familias de la Cabildo Inga Tigre Playa, municipio de Mocoa Putumayo.</v>
          </cell>
        </row>
        <row r="26961">
          <cell r="E26961">
            <v>1186001197033</v>
          </cell>
          <cell r="F26961" t="str">
            <v>Implementar la creación de un banco de Semillas en la vereda San José del Pepino del municipio de Mocoa Putumayo para garantizar la seguridad, soberanía alimentaria y rechazar el ingreso de semillas transgénicas.</v>
          </cell>
        </row>
        <row r="26962">
          <cell r="E26962">
            <v>1186001197049</v>
          </cell>
          <cell r="F26962" t="str">
            <v>Capacitar integralmente para el desarrollo de emprendiemietos agropecuarios sostenibles, con base en los conocimientos de las comunidades de Yunguillo y Osocha del municipio de Mocoa, Putumayo.</v>
          </cell>
        </row>
        <row r="26963">
          <cell r="E26963">
            <v>1186001197059</v>
          </cell>
          <cell r="F26963" t="str">
            <v xml:space="preserve">Dotar de una báscula ganadera e implementos para la compra y venta de ganado en pie en la vereda la Tebaida, municipio de Mocoa, departamento del Putumayo. </v>
          </cell>
        </row>
        <row r="26964">
          <cell r="E26964">
            <v>1186001197111</v>
          </cell>
          <cell r="F26964" t="str">
            <v xml:space="preserve">Fortalecer la industria de Curtiembre en la vereda Alto Afán del municipio de Mocoa Putumayo. </v>
          </cell>
        </row>
        <row r="26965">
          <cell r="E26965">
            <v>1186001197119</v>
          </cell>
          <cell r="F26965" t="str">
            <v>Fortalecer el sector turístico en la zona rural del Municipio de Mocoa.</v>
          </cell>
        </row>
        <row r="26966">
          <cell r="E26966">
            <v>1186001197149</v>
          </cell>
          <cell r="F26966" t="str">
            <v>Fortalecer la línea productiva de Caña de azúcar con encadenamiento productivo en comunidad Yachai Wasi del Pueblo Yanacona de Mocoa - Putumayo</v>
          </cell>
        </row>
        <row r="26967">
          <cell r="E26967">
            <v>1186001197272</v>
          </cell>
          <cell r="F26967" t="str">
            <v>Fortalecer a las mujeres en actividad productiva artesanal en la comunidad indígena Villa María de Anamu en el municipio de Mocoa, departamento del Putumayo</v>
          </cell>
        </row>
        <row r="26968">
          <cell r="E26968">
            <v>1186001197296</v>
          </cell>
          <cell r="F26968" t="str">
            <v>Fortalecer a las organizaciones, asociaciones, y microempresarios en las líneas productivas agropecuarias y artesanales del sector rural del municipio de Mocoa, departamento del Putumayo</v>
          </cell>
        </row>
        <row r="26969">
          <cell r="E26969">
            <v>1186001197335</v>
          </cell>
          <cell r="F26969" t="str">
            <v>Construir un planta Pasteurizadora  para la produccion de lacteos y derivados de la leche para el municipio de Mocoa, departamento del Putumayo</v>
          </cell>
        </row>
        <row r="26970">
          <cell r="E26970">
            <v>1186001197385</v>
          </cell>
          <cell r="F26970" t="str">
            <v>Fortalecer a la mujer rural a través de proyectos de especies menores para la generación de ingresos económicos del municipio de Mocoa, Departamento del Putumayo</v>
          </cell>
        </row>
        <row r="26971">
          <cell r="E26971">
            <v>1186001197389</v>
          </cell>
          <cell r="F26971" t="str">
            <v>Implementar una Finca demostrativa en la zona rural de municipio de Mocoa, Putumayo.</v>
          </cell>
        </row>
        <row r="26972">
          <cell r="E26972">
            <v>1186001197431</v>
          </cell>
          <cell r="F26972" t="str">
            <v>Fortalecer la línea productiva de la piscicultura mediante la producción, transformación  y comercialización, en el municipio de Mocoa, departamento del Putumayo.</v>
          </cell>
        </row>
        <row r="26973">
          <cell r="E26973">
            <v>1186001197453</v>
          </cell>
          <cell r="F26973" t="str">
            <v>Fortalecer la gastronomía local en sitios donde se implementa esta actividad y en sitios ecoturísticos del municipio de Mocoa Putumayo, marcando nuestra tradición y generando  intercambio de saberes veredales.</v>
          </cell>
        </row>
        <row r="26974">
          <cell r="E26974">
            <v>1186001197458</v>
          </cell>
          <cell r="F26974" t="str">
            <v>Gestionar ante las instituciones competentes el programa de asistencia técnica rural para las diferentes líneas productivas del municipio de Mocoa, departamento del Putumayo.</v>
          </cell>
        </row>
        <row r="26975">
          <cell r="E26975">
            <v>1186001197492</v>
          </cell>
          <cell r="F26975" t="str">
            <v xml:space="preserve">Construir un parque pedagógico, agroecológico y turísticos que resalte el ambiente y cultura amazónica  en el municipio de Mocoa, Putumayo. </v>
          </cell>
        </row>
        <row r="26976">
          <cell r="E26976">
            <v>1186001197510</v>
          </cell>
          <cell r="F26976" t="str">
            <v xml:space="preserve">Fortalecer el sector agropecuario, agroforestal forestal  y empresarial a través de la asistencia técnica integral para el sector rural del municipio de Mocoa, departamento del Putumayo  </v>
          </cell>
        </row>
        <row r="26977">
          <cell r="E26977">
            <v>1186001197847</v>
          </cell>
          <cell r="F26977" t="str">
            <v>Realizar monitoreo constante en el campo y Fortalecer con subsidios, créditos o incentivos agropecuarios a campesinos del municipio de Mocoa Putumayo.</v>
          </cell>
        </row>
        <row r="26978">
          <cell r="E26978">
            <v>1186001197854</v>
          </cell>
          <cell r="F26978" t="str">
            <v>Implementar una unidad de gestión para formular, gestionar y ejecutar proyectos productivos para Comunidades Negras del municipio de Mocoa, departamento del Putumayo.</v>
          </cell>
        </row>
        <row r="26979">
          <cell r="E26979">
            <v>1186001197856</v>
          </cell>
          <cell r="F26979" t="str">
            <v>Construir un salon artesanal como apoyo y fortalecimiento al gremio de artesanos del Municipio de Mocoa.</v>
          </cell>
        </row>
        <row r="26980">
          <cell r="E26980">
            <v>1186001197866</v>
          </cell>
          <cell r="F26980" t="str">
            <v xml:space="preserve">Construir y dotar un laboratorio de investigación de productos ecológicos ancestrales en la vereda Villanueva de la comunidad Cametnsá Biya de Mocoa, Putumayo. </v>
          </cell>
        </row>
        <row r="26981">
          <cell r="E26981">
            <v>1186001197867</v>
          </cell>
          <cell r="F26981" t="str">
            <v>Fortalecer la minería artesanal a través de la capacitación en orfebrería para las comunidades negras del del municipio de Mocoa departamento del Putumayo.</v>
          </cell>
        </row>
        <row r="26982">
          <cell r="E26982">
            <v>1186001197891</v>
          </cell>
          <cell r="F26982" t="str">
            <v>Fortalecer la minería artesanal a través de la capacitación y el manejo ambiental para la extración de oro y otros minerales del municipio de Mocoa, Departamento del Putumayo.</v>
          </cell>
        </row>
        <row r="26983">
          <cell r="E26983">
            <v>1186001197917</v>
          </cell>
          <cell r="F26983" t="str">
            <v>Implementar un planta de reciclaje y manejo de residuos para el fortalecimiento de grupos de recicladores organizados, vereda Alto Afán, municipio de Mocoa, departamento del Putumayo</v>
          </cell>
        </row>
        <row r="26984">
          <cell r="E26984">
            <v>1186001197934</v>
          </cell>
          <cell r="F26984" t="str">
            <v>Implementar proyectos en cuatro (4) líneas productivas, escogidas por las comunidades negras de Mocoa, departamento del Putumayo</v>
          </cell>
        </row>
        <row r="26985">
          <cell r="E26985">
            <v>1186001197939</v>
          </cell>
          <cell r="F26985" t="str">
            <v xml:space="preserve">Construir un centro artesanal en la vereda Alto Afán, como apoyo a los artesanos de este sector rural del municipio de Mocoa Putumayo </v>
          </cell>
        </row>
        <row r="26986">
          <cell r="E26986">
            <v>1186001197955</v>
          </cell>
          <cell r="F26986" t="str">
            <v xml:space="preserve">Implementar un banco de semillas en la zona rural del municipio de Mocoa Putumayo </v>
          </cell>
        </row>
        <row r="26987">
          <cell r="E26987">
            <v>1186001197965</v>
          </cell>
          <cell r="F26987" t="str">
            <v>Implementar proyectos de turismo de naturaleza en los Consejos Comunitarios en territorios de comunidades negras del municipio de Mocoa, departamento del Putumayo.</v>
          </cell>
        </row>
        <row r="26988">
          <cell r="E26988">
            <v>1186001197973</v>
          </cell>
          <cell r="F26988" t="str">
            <v>Implementar un estudio agroecologico en territorios de Consejos Comunitarios de comunidades negras del municipio de Mocoa, departamento del Putumayo.</v>
          </cell>
        </row>
        <row r="26989">
          <cell r="E26989">
            <v>1186001198016</v>
          </cell>
          <cell r="F26989" t="str">
            <v xml:space="preserve">Construir y dotar dos centros de acopio para el fortalecimiento de la comercialización de productos agrícolas en el sector rural del municipio de Mocoa, departamento del Putumayo. </v>
          </cell>
        </row>
        <row r="26990">
          <cell r="E26990">
            <v>1186001198021</v>
          </cell>
          <cell r="F26990" t="str">
            <v>Formular e Implementar proyectos ambientales por reconversión de CO2, en el municipio de Mocoa, departamento del Putumayo.</v>
          </cell>
        </row>
        <row r="26991">
          <cell r="E26991">
            <v>1186001198022</v>
          </cell>
          <cell r="F26991" t="str">
            <v>Implementar proyecto de ganadería silvopastoril de doble propósito  para los Consejos Comunitarios del municipio de Mocoa,departamento del Putumayo</v>
          </cell>
        </row>
        <row r="26992">
          <cell r="E26992">
            <v>1186001198053</v>
          </cell>
          <cell r="F26992" t="str">
            <v>Gestionar el acceso a subsidios, créditos o incentivos para los habitantes del sector rural del Municipio de  Mocoa, Putumayo</v>
          </cell>
        </row>
        <row r="26993">
          <cell r="E26993">
            <v>1186001198061</v>
          </cell>
          <cell r="F26993" t="str">
            <v>Gestionar  ante la entidad competente la creación de la Secretaria de Agricultura y Secretaria de Turismo, en el municipio de Mocoa, departamento del Putumayo</v>
          </cell>
        </row>
        <row r="26994">
          <cell r="E26994">
            <v>1186001198071</v>
          </cell>
          <cell r="F26994" t="str">
            <v>Implementar proyectos escuela para las lineas productivas de Productos de Pancoger que las comunidades del municipio de Mocoa en el departamento del Putumayo</v>
          </cell>
        </row>
        <row r="26995">
          <cell r="E26995">
            <v>1186001198075</v>
          </cell>
          <cell r="F26995" t="str">
            <v>Gestionar programas para acceder a fondos rotatorios, subsidios, crédito, incentivos o seguros de cosecha para la zona rural del municipio de Mocoa, departamento del Putumayo.</v>
          </cell>
        </row>
        <row r="26996">
          <cell r="E26996">
            <v>1186001198081</v>
          </cell>
          <cell r="F26996" t="str">
            <v>Construir un laboratorio de suelos para el  municipio de Mocoa, departamento del Putumayo.</v>
          </cell>
        </row>
        <row r="26997">
          <cell r="E26997">
            <v>1186001198085</v>
          </cell>
          <cell r="F26997" t="str">
            <v xml:space="preserve">Implementar proyectos productivos de pancojer, según establezcan grupos de mujeres pertenecientes a los Consejos Comunitarios y comunidades negras victimas en el municipio de Mocoa. </v>
          </cell>
        </row>
        <row r="26998">
          <cell r="E26998">
            <v>1186001198097</v>
          </cell>
          <cell r="F26998" t="str">
            <v>Fortalecer la oferta laboral a los profesionales de la población victima del municipio de Mocoa Putumayo.</v>
          </cell>
        </row>
        <row r="26999">
          <cell r="E26999">
            <v>1186001198104</v>
          </cell>
          <cell r="F26999" t="str">
            <v xml:space="preserve">Gestionar ante las instituciones del gobierno la inclusión de organizaciones, personas vulnerables y mujeres cabeza de hogar para la vinculación en programas y/o proyectos productivos, municipio de Mocoa, departamento del Putumayo. </v>
          </cell>
        </row>
        <row r="27000">
          <cell r="E27000">
            <v>1186001198111</v>
          </cell>
          <cell r="F27000" t="str">
            <v>Dotar de maquinaria y equipos agroindustrial para el fortalecimiento del sector productivo de la zona rural del Municipio de Mocoa, Putumayo.</v>
          </cell>
        </row>
        <row r="27001">
          <cell r="E27001">
            <v>1186001198145</v>
          </cell>
          <cell r="F27001" t="str">
            <v>Implementar un proyecto colectivo agrícola en los consejos comunitarios de comunidades negras en el municipio de Mocoa, departamento del Putumayo</v>
          </cell>
        </row>
        <row r="27002">
          <cell r="E27002">
            <v>1186001198153</v>
          </cell>
          <cell r="F27002" t="str">
            <v>Implementación programas de apoyo económico y de asistencia técnica a los agricultores, para  que realicen cultivos de pan coger, con alto contenido nutricional en el sector rural municipio de Mocoa Putumayo</v>
          </cell>
        </row>
        <row r="27003">
          <cell r="E27003">
            <v>1186001198390</v>
          </cell>
          <cell r="F27003" t="str">
            <v>Implementar un proyecto de una planta embotelladora de agua, en la comunidad Kay Chury Quilla Sumaq del pueblo Quillasinga en el municipio de Mocoa, departamento del Putumayo</v>
          </cell>
        </row>
        <row r="27004">
          <cell r="E27004">
            <v>1186001198659</v>
          </cell>
          <cell r="F27004" t="str">
            <v xml:space="preserve">Implementar un proyecto de artesanías de acuerdo a su cultura en la comunidad del cabildo Kay Chury Quilla Sumaq del pueblo Quillasinga de Mocoa Putumayo. 	</v>
          </cell>
        </row>
        <row r="27005">
          <cell r="E27005">
            <v>1186001198673</v>
          </cell>
          <cell r="F27005" t="str">
            <v xml:space="preserve">Implementar un proyecto de ebanisteria de acuerdo a su cultura para la comunidad del cabildo Kay Chury Quilla Sumaq del pueblo Quillasinga de Mocoa Putumayo. 	</v>
          </cell>
        </row>
        <row r="27006">
          <cell r="E27006">
            <v>1186001198680</v>
          </cell>
          <cell r="F27006" t="str">
            <v>Implementar un programa y/o proyecto para el  acceso a crédito para el fortalecimiento de actividades agropecuarias, turísticas y de agroindustria, en el municipio de Mocoa, departamento del Putumayo.</v>
          </cell>
        </row>
        <row r="27007">
          <cell r="E27007">
            <v>1186001198686</v>
          </cell>
          <cell r="F27007" t="str">
            <v xml:space="preserve">Implementar programas o proyectos para el fortalecimiento de las actividades agropecuarias,  forestales y  turísticas en el municipio de Mocoa Putumayo. </v>
          </cell>
        </row>
        <row r="27008">
          <cell r="E27008">
            <v>1186001198711</v>
          </cell>
          <cell r="F27008" t="str">
            <v>Implementar un proyecto productivo y de transformación de caña de azucar en la comunidad Kay Chury Quilla Sumaq del pueblo Quillasinga en el municipio de Mocoa, departamento del Putumayo.</v>
          </cell>
        </row>
        <row r="27009">
          <cell r="E27009">
            <v>1186001198745</v>
          </cell>
          <cell r="F27009" t="str">
            <v xml:space="preserve">Gestionar ante la DIAN y el gobierno nacional el no cobro y exoneración de deudas a las organizaciones sociales, victimas y enfoque de género, municipio de Mocoa, departamento del Putumayo.  </v>
          </cell>
        </row>
        <row r="27010">
          <cell r="E27010">
            <v>1186001198770</v>
          </cell>
          <cell r="F27010" t="str">
            <v>Fortalecer el turismo ecológico en la comunidad San José del Pepino del pueblo indígena de los Pastos, municipio de Mocoa, departamento del Putumayo</v>
          </cell>
        </row>
        <row r="27011">
          <cell r="E27011">
            <v>1186001198779</v>
          </cell>
          <cell r="F27011" t="str">
            <v xml:space="preserve"> Fortalecer el turismo ecológico en la comunidad Gran Putumayo del pueblo indígena de los Pastos, municipio de Mocoa, departamento del Putumayo</v>
          </cell>
        </row>
        <row r="27012">
          <cell r="E27012">
            <v>1186001198784</v>
          </cell>
          <cell r="F27012" t="str">
            <v>Construir una plaza para que los campensinos productores puedan comercializar sus productos sin inetermediarios, exonerados de impuestos en el municipio de Mocoa, departamento del Putumayo</v>
          </cell>
        </row>
        <row r="27013">
          <cell r="E27013">
            <v>1186001198794</v>
          </cell>
          <cell r="F27013" t="str">
            <v xml:space="preserve">Fortalecer a través de la creación de un fondo rotatorio a la comunidad del cabildo Yanacona Yachai Wasi del municipio Mocoa Putumayo. </v>
          </cell>
        </row>
        <row r="27014">
          <cell r="E27014">
            <v>1186001198895</v>
          </cell>
          <cell r="F27014" t="str">
            <v>Implementar programa Guarda Bosques para la protección de los recursos naturales de las familias del municipio de Mocoa, departamento del Putumayo.</v>
          </cell>
        </row>
        <row r="27015">
          <cell r="E27015">
            <v>1186001198900</v>
          </cell>
          <cell r="F27015" t="str">
            <v>Implementar una política publica con enfoque de genero que de prioridad hacia el manejo y uso de los insumos agropecuarios orgánicos sobre los químicos, en el sector rural del Municipio de Mocoa Putumayo</v>
          </cell>
        </row>
        <row r="27016">
          <cell r="E27016">
            <v>1186001198925</v>
          </cell>
          <cell r="F27016" t="str">
            <v>Implementar 5 plantas de transformación agroindustrial para el sector rural del municipio de Mocoa, departamento del Putumayo.</v>
          </cell>
        </row>
        <row r="27017">
          <cell r="E27017">
            <v>1186001198935</v>
          </cell>
          <cell r="F27017" t="str">
            <v>Crear redes de mujeres guardicinas de semillas nativas del sector rural del Municipio de Mocoa Putumayo</v>
          </cell>
        </row>
        <row r="27018">
          <cell r="E27018">
            <v>1186001198938</v>
          </cell>
          <cell r="F27018" t="str">
            <v>Fortalecer la actividad artesanal en la comunidad del cabildo Yachai Wasi del pueblo Yanacona en el municipio de Mocoa, departamento del Putumayo</v>
          </cell>
        </row>
        <row r="27019">
          <cell r="E27019">
            <v>1186001198962</v>
          </cell>
          <cell r="F27019" t="str">
            <v>Implementar producción y comercialización de ovinos y caprinos en las comunidades Nasa del Municipio de Mocoa Putumayo</v>
          </cell>
        </row>
        <row r="27020">
          <cell r="E27020">
            <v>1186001198963</v>
          </cell>
          <cell r="F27020" t="str">
            <v xml:space="preserve">Implementar 10 zoocriaderos de especie en extinción de chigüiros en cautiverio en el municipio de Mocoa, departamento del Putumayo. </v>
          </cell>
        </row>
        <row r="27021">
          <cell r="E27021">
            <v>1186001198982</v>
          </cell>
          <cell r="F27021" t="str">
            <v>Financiar el estudio de investigación de pastos y forrajes para la zona de trópico en pie de monte amazónico, municipio de Mocoa, departamento del Putumayo.</v>
          </cell>
        </row>
        <row r="27022">
          <cell r="E27022">
            <v>1186001198997</v>
          </cell>
          <cell r="F27022" t="str">
            <v>Implementación de proyecto de piscicultura para garantía alimentaria de las familias Nasa de las comunidades Hijos de Juan Tama y La Florida del Municipio de Mocoa Putumayo</v>
          </cell>
        </row>
        <row r="27023">
          <cell r="E27023">
            <v>1186001199000</v>
          </cell>
          <cell r="F27023" t="str">
            <v>Implementar proyectos productivos comunitarios en el cabildo Siona Jai Ziaya Bain del municipio de Mocoa,Putumayo.</v>
          </cell>
        </row>
        <row r="27024">
          <cell r="E27024">
            <v>1186001199018</v>
          </cell>
          <cell r="F27024" t="str">
            <v xml:space="preserve">Implementar proyectos de especies menores, según establezcan grupos de mujeres pertenecientes a los consejos comunitarios y desplazadas del municipio de Mocoa. </v>
          </cell>
        </row>
        <row r="27025">
          <cell r="E27025">
            <v>1186001199033</v>
          </cell>
          <cell r="F27025" t="str">
            <v>Fortalecer actividad productiva en estética y belleza a integrantes de la comunidad Camentsá Biya del municipio de Mocoa, Putumayo.</v>
          </cell>
        </row>
        <row r="27026">
          <cell r="E27026">
            <v>1186001199052</v>
          </cell>
          <cell r="F27026" t="str">
            <v>Fortalecer proyectos a las lineas productivas de las mujeres victimas del conflicto armado del municipio de Mocoa Putumayo.</v>
          </cell>
        </row>
        <row r="27027">
          <cell r="E27027">
            <v>1186001199079</v>
          </cell>
          <cell r="F27027" t="str">
            <v>Fomentar el eco turismo mediante la construcción de 23 posadas etnoturisticas "Samai Wasi" (casas de descanso)  en las comunidades Inga del Municipio de Mocoa, Putumayo.</v>
          </cell>
        </row>
        <row r="27028">
          <cell r="E27028">
            <v>1186001199172</v>
          </cell>
          <cell r="F27028" t="str">
            <v>Implementar proyecto panelero en las comunidades Nasa Hijos de Juan Tama y La Florida del Municipio de Mocoa Putumayo</v>
          </cell>
        </row>
        <row r="27029">
          <cell r="E27029">
            <v>1186001199178</v>
          </cell>
          <cell r="F27029" t="str">
            <v>Crear una microempresa de transformación de plantas medicinales fortalecimiento con capacitaciones a los cultivadores de plantas ancestrales de la comunidad Camentsá Biya en la vereda Villanueva del municipio de Mocoa- Putumayo.</v>
          </cell>
        </row>
        <row r="27030">
          <cell r="E27030">
            <v>1186001199185</v>
          </cell>
          <cell r="F27030" t="str">
            <v>Fortalecer las ferias  ancestrales de la comunidad Kamentsá Biya de Mocoa, Putumayo.</v>
          </cell>
        </row>
        <row r="27031">
          <cell r="E27031">
            <v>1186001199190</v>
          </cell>
          <cell r="F27031" t="str">
            <v>Fortalecer la linea producción, transformación  de  especies menores y alimentos ancestrales   mediante asistencia técnica directa y permanente, asociatividad, comercialización y activos para la comunidad Kamentsa Biya en el municipio de Mocoa Putumayo.</v>
          </cell>
        </row>
        <row r="27032">
          <cell r="E27032">
            <v>1186001199192</v>
          </cell>
          <cell r="F27032" t="str">
            <v>Implementar proyectos de artesanía Nasa, en las comunidades Nasa del Municipio de Mocoa Putumayo.</v>
          </cell>
        </row>
        <row r="27033">
          <cell r="E27033">
            <v>1186001199194</v>
          </cell>
          <cell r="F27033" t="str">
            <v>implementar un  jardín botánico ecoturístico en la vereda Villanueva de la comunidad Camentsá Biya del municipio de Mocoa, Putumayo.</v>
          </cell>
        </row>
        <row r="27034">
          <cell r="E27034">
            <v>1186001199199</v>
          </cell>
          <cell r="F27034" t="str">
            <v>Fortalecimiento de la chagra a través del banco de semillas nativas, mediante la asistencia técnica apropiada y permanente para las comunidad  Kamentsa Biya de Mocoa-  Putumayo</v>
          </cell>
        </row>
        <row r="27035">
          <cell r="E27035">
            <v>1186001199208</v>
          </cell>
          <cell r="F27035" t="str">
            <v xml:space="preserve">Construir cabañas y senderos ecológicos para fortalecer el turismos ancestral del pueblo Inga Kamentsa, municipio de Mocoa-Putumayo. </v>
          </cell>
        </row>
        <row r="27036">
          <cell r="E27036">
            <v>1186001199212</v>
          </cell>
          <cell r="F27036" t="str">
            <v>Fortalecer la linea productiva de artesanías indígena, mediante asistencia técnica, capacitación, asociatividad, comercialización y activos en el municipio de Mocoa- Putumayo</v>
          </cell>
        </row>
        <row r="27037">
          <cell r="E27037">
            <v>1186001199234</v>
          </cell>
          <cell r="F27037" t="str">
            <v>Fortalecer las pequeñas y medianas empresas de mujeres rurales del Municipio de Mocoa, Putumayo</v>
          </cell>
        </row>
        <row r="27038">
          <cell r="E27038">
            <v>1186001199245</v>
          </cell>
          <cell r="F27038" t="str">
            <v>Implementar proyecto productivo en cría de terneraje para apoyo a los Kiwe thegsa (guardia indígena) del Municipio de Mocoa Putumayo</v>
          </cell>
        </row>
        <row r="27039">
          <cell r="E27039">
            <v>1186001199307</v>
          </cell>
          <cell r="F27039" t="str">
            <v>Ampliar la cobertura del programa Colombia Mayor, priorizando la zona rural del Municipio Mocoa Putumayo, para brindar una atención integral a las necesidades de las personas de la tercera edad que se encuentran desamparadas o en estado de extrema pobreza.</v>
          </cell>
        </row>
        <row r="27040">
          <cell r="E27040">
            <v>1186001199438</v>
          </cell>
          <cell r="F27040" t="str">
            <v>Implementar proyecto de etnoturismo indígena en el Resguardo Nasa Sa´t Kiwe La Florida del Municipio de Mocoa Putumayo</v>
          </cell>
        </row>
        <row r="27041">
          <cell r="E27041">
            <v>1186001199629</v>
          </cell>
          <cell r="F27041" t="str">
            <v>Implementar proyecto panelero para la Fundación de víctimas del conflicto armado, Senderos de Unidad del Municipio de Mocoa Putumayo</v>
          </cell>
        </row>
        <row r="27042">
          <cell r="E27042">
            <v>1186001199638</v>
          </cell>
          <cell r="F27042" t="str">
            <v>Fortalecer proyectos productivos de ganadería para la Fundación de víctimas del conflicto armado Senderos de Unidad del Municipio de Mocoa Putumayo.</v>
          </cell>
        </row>
        <row r="27043">
          <cell r="E27043">
            <v>1186001199648</v>
          </cell>
          <cell r="F27043" t="str">
            <v>Implementar producción y comercialización de ovinos y caprinos para las familias indígenas víctimas del conflicto armado, de la Fundación Senderos de Unidad del Municipio de Mocoa Putumayo</v>
          </cell>
        </row>
        <row r="27044">
          <cell r="E27044">
            <v>1186001199671</v>
          </cell>
          <cell r="F27044" t="str">
            <v xml:space="preserve">Fortalecimiento de la línea productiva de piscicultura con el activo productivo pertinente, asistencia técnica integral, formalización y fortalecimiento de organizaciones, asociaciones o cooperativas, focalizando las familias víctimas del conflicto armado en el municipio de Mocoa, departamento del Putumayo. </v>
          </cell>
        </row>
        <row r="27045">
          <cell r="E27045">
            <v>1186001199738</v>
          </cell>
          <cell r="F27045" t="str">
            <v>Fortalecer proyectos de Artesanías indígenas, para las familias de la fundación senderos de unidad ubicados en la vereda Rumiyaco del Municipio de Mocoa.</v>
          </cell>
        </row>
        <row r="27046">
          <cell r="E27046">
            <v>1186320214850</v>
          </cell>
          <cell r="F27046" t="str">
            <v xml:space="preserve">Implementar un proyecto de ganadería ecológica para las comunidades campesinas, indígenas, negritudes del municipio de Orito Putumayo. </v>
          </cell>
        </row>
        <row r="27047">
          <cell r="E27047">
            <v>1186320214863</v>
          </cell>
          <cell r="F27047" t="str">
            <v>Construir un espacio adecuado para la impletacion de una panaderia para la comunidad del Pueblo Awa del Municipio de Orito, departamento de Putumayo</v>
          </cell>
        </row>
        <row r="27048">
          <cell r="E27048">
            <v>1186320215114</v>
          </cell>
          <cell r="F27048" t="str">
            <v>Apoyar económicamente para la compra de cantaros de barro y otros elementos para las comunidades de la nación Embera Chamí del  municipio de Orito, departamento del Putumayo.</v>
          </cell>
        </row>
        <row r="27049">
          <cell r="E27049">
            <v>1186320215151</v>
          </cell>
          <cell r="F27049" t="str">
            <v xml:space="preserve">Fortalecer la línea productiva de caña, mediante asistencia técnica directa y permanente, que permita la comercialización y activos  productivos de la comunidad Campesinos, Indígenas y Afros del Municipio de Orito. </v>
          </cell>
        </row>
        <row r="27050">
          <cell r="E27050">
            <v>1186320215214</v>
          </cell>
          <cell r="F27050" t="str">
            <v>Fortalecer la línea productiva de maíz, mediante asistencia técnica directa y permanente, asociatividad, comercialización y activos en el municipio de Orito Putumayo.</v>
          </cell>
        </row>
        <row r="27051">
          <cell r="E27051">
            <v>1186320215264</v>
          </cell>
          <cell r="F27051" t="str">
            <v xml:space="preserve">Implementar proyectos de fortalecimiento de  chagras tradicionales propias en cada una de las parcelas o  territorios de los pueblos indígenas y comunidades afro del municipio de Orito Putumayo </v>
          </cell>
        </row>
        <row r="27052">
          <cell r="E27052">
            <v>1186320215277</v>
          </cell>
          <cell r="F27052" t="str">
            <v>Fortalecer la línea productiva de yuca mediante la adquisición de activos, asociativadad, extensión rural agropecuaria y comercialización para el municipio de Orito, departamento del Putumayo.</v>
          </cell>
        </row>
        <row r="27053">
          <cell r="E27053">
            <v>1186320215378</v>
          </cell>
          <cell r="F27053" t="str">
            <v>Fortalecer la linea productiva de Sacha Inche, mediante asistencia técnica directa y permanente, asociatividad, comercialización y activos en el municipio de Orito Putumayo</v>
          </cell>
        </row>
        <row r="27054">
          <cell r="E27054">
            <v>1186320215383</v>
          </cell>
          <cell r="F27054" t="str">
            <v>Implementar proyectos de especies menores mediante asistencia técnica, asociatividad, comercialización y activos productivos para el municipio de Orito Putumayo.</v>
          </cell>
        </row>
        <row r="27055">
          <cell r="E27055">
            <v>1186320215403</v>
          </cell>
          <cell r="F27055" t="str">
            <v>Fortalecer la linea productiva de Piscicultura con asistencia técnica, asociatividad, comercialización y activos productivos para comunidades campesinas, indígenas afros y victimas de Orito Putumayo.</v>
          </cell>
        </row>
        <row r="27056">
          <cell r="E27056">
            <v>1186320215457</v>
          </cell>
          <cell r="F27056" t="str">
            <v>Implementar un programa para el establecimiento de  cultivos nativos de alto valor nutricional en el territorio de la comunidad Misak el Afilador del municipio de Orito departamento del Putumayo.</v>
          </cell>
        </row>
        <row r="27057">
          <cell r="E27057">
            <v>1186320215459</v>
          </cell>
          <cell r="F27057" t="str">
            <v>Fomentar la siembra de árboles nativos y frutales con fines comerciales para productores del campesinos, comunidades Indígenas y Afros del municipio de Orito, Putumayo.</v>
          </cell>
        </row>
        <row r="27058">
          <cell r="E27058">
            <v>1186320215494</v>
          </cell>
          <cell r="F27058" t="str">
            <v>Fortalecer la línea productiva de frutos de palma silvestre mediante la adquisición de activos, asociatividad, extensión rural agropecuaria y comercialización para comunidad campesina, comunidades indígenas y afro del Orito, Putumayo.</v>
          </cell>
        </row>
        <row r="27059">
          <cell r="E27059">
            <v>1186320215651</v>
          </cell>
          <cell r="F27059" t="str">
            <v>Proveer líneas  especiales de crédito blandas, oportunas, con amplios plazos de pago, la condonación de deudas y adquisición de seguros subsidiadas  a los productores y organizaciones de productores del  municipio de Orito</v>
          </cell>
        </row>
        <row r="27060">
          <cell r="E27060">
            <v>1186320215663</v>
          </cell>
          <cell r="F27060" t="str">
            <v>Implementar programas de pago por servicios ambientales concertados con las comunidades, para la protección ambiental de ecosistemas en el municipio de Orito Putumayo.</v>
          </cell>
        </row>
        <row r="27061">
          <cell r="E27061">
            <v>1186320215691</v>
          </cell>
          <cell r="F27061" t="str">
            <v>Fortalecer la línea productiva de cacao , mediante asistencia técnica directa y permanente, asociatividad, comercialización y activos para comunidad campesina, comunidades indígenas y afro del Orito, Putumayo.</v>
          </cell>
        </row>
        <row r="27062">
          <cell r="E27062">
            <v>1186320215711</v>
          </cell>
          <cell r="F27062" t="str">
            <v xml:space="preserve">Implementar un proyecto para la elaboración de una planta de abonos orgánicos que incluya la adquisición de activos, asistencia técnica, asociatividad y comercialización en el municipio de Orito Departamento del Putumayo. </v>
          </cell>
        </row>
        <row r="27063">
          <cell r="E27063">
            <v>1186320215751</v>
          </cell>
          <cell r="F27063" t="str">
            <v>Fortalecer la línea productiva de Arroz mediante la adquisición de activos, asociatividad, extensión rural y comercialización para comunidad campesina, comunidades indígenas y afro del Orito, Putumayo. el municipio de Orito, Putumayo.</v>
          </cell>
        </row>
        <row r="27064">
          <cell r="E27064">
            <v>1186320215832</v>
          </cell>
          <cell r="F27064" t="str">
            <v>Fortalecer la linea productiva de Artesanías en las comunidades indígenas del Municipio de Orito, Putumayo</v>
          </cell>
        </row>
        <row r="27065">
          <cell r="E27065">
            <v>1186320215893</v>
          </cell>
          <cell r="F27065" t="str">
            <v>Construir planta de procesamiento de productos lácteos en el Municipio de Orito</v>
          </cell>
        </row>
        <row r="27066">
          <cell r="E27066">
            <v>1186320215896</v>
          </cell>
          <cell r="F27066" t="str">
            <v xml:space="preserve"> Apoyar y financiar actividades de etnoturismo, para los pueblos indigenas del municipio de Orito.</v>
          </cell>
        </row>
        <row r="27067">
          <cell r="E27067">
            <v>1186320215919</v>
          </cell>
          <cell r="F27067" t="str">
            <v>Fortalecer la inea productiva de artesanias mediante asistencia técnica, capacitación, asociatividad, comercialización y activos productivos en el municipio de Orito Putumayo.</v>
          </cell>
        </row>
        <row r="27068">
          <cell r="E27068">
            <v>1186320215959</v>
          </cell>
          <cell r="F27068" t="str">
            <v>Implementar y fortalecer  emprendimientos de Turismo de Naturaleza, con asistencia técnica permanente, asociatividad, activos productivos y comercialización en el municipio de Orito Putumayo.</v>
          </cell>
        </row>
        <row r="27069">
          <cell r="E27069">
            <v>1186320216143</v>
          </cell>
          <cell r="F27069" t="str">
            <v xml:space="preserve">Impulsar la creación de un centro de investigación para la propagación de las semillas nativas para el beneficio de las comunidades campesinas, indigenas y afros del municipio de Orito. </v>
          </cell>
        </row>
        <row r="27070">
          <cell r="E27070">
            <v>1186320216165</v>
          </cell>
          <cell r="F27070" t="str">
            <v>Construir y poner en funcionamiento un laboratorio para el analisis de suelos, agua y plantas beneficiando a comunidades campesinas, indigenas y afros del municipio de Orito Putimayo.</v>
          </cell>
        </row>
        <row r="27071">
          <cell r="E27071">
            <v>1186320216510</v>
          </cell>
          <cell r="F27071" t="str">
            <v>Ampliar cobertura Más Familias en Acción para el  fortalecimiento a la mujer cabeza de hogar para las mujeres rurales, indígenas, comunidades negras  y victimas  del municipio de Orito Putumayo</v>
          </cell>
        </row>
        <row r="27072">
          <cell r="E27072">
            <v>1186320216621</v>
          </cell>
          <cell r="F27072" t="str">
            <v>Ampliar la cobertura con enfoque diferencial y el aumento del monto del subsidio de los programas del gobierno para el beneficio de las comunidades indígenas y afro del municipio de Orito Putumayo.</v>
          </cell>
        </row>
        <row r="27073">
          <cell r="E27073">
            <v>1186320216630</v>
          </cell>
          <cell r="F27073" t="str">
            <v>Adecuar la infraestructura física para realizar procesos de transformación de las plantas medicinales</v>
          </cell>
        </row>
        <row r="27074">
          <cell r="E27074">
            <v>1186320216640</v>
          </cell>
          <cell r="F27074" t="str">
            <v>Fortalecer la línea productiva  de Canabbis, en el Cabildo Pastos Oro Verde del municipio de Orito Putumayo</v>
          </cell>
        </row>
        <row r="27075">
          <cell r="E27075">
            <v>1186320216647</v>
          </cell>
          <cell r="F27075" t="str">
            <v>Fortalecer la inea productiva de Plátano, chiro y banano, mediante asistencia técnica, capacitación, asociatividad, comercialización y activos para las comunidades campesinas, indigenas y afros en el municipio de Orito Putumayo</v>
          </cell>
        </row>
        <row r="27076">
          <cell r="E27076">
            <v>1186320216657</v>
          </cell>
          <cell r="F27076" t="str">
            <v>Implementar en cada una de las comunidades Awa del municipio de Orito, el sistemas de Protección Social Rural</v>
          </cell>
        </row>
        <row r="27077">
          <cell r="E27077">
            <v>1186320216694</v>
          </cell>
          <cell r="F27077" t="str">
            <v>Implementar en todas las comunidades, campesinas, indigenas y afro del municipio de Orito, el sistemas de Protección Social Rural al adulto mayor.</v>
          </cell>
        </row>
        <row r="27078">
          <cell r="E27078">
            <v>1186320216698</v>
          </cell>
          <cell r="F27078" t="str">
            <v xml:space="preserve"> Fortalecer la línea productiva de café mediante asociativadad, extensión rural agropecuaria , comercialización y activos productivos para el municipio de Orito, departamento del Putumayo.</v>
          </cell>
        </row>
        <row r="27079">
          <cell r="E27079">
            <v>1186320216752</v>
          </cell>
          <cell r="F27079" t="str">
            <v>Crear una unidad de emprendimiento para la poblacion del sector rural para que desarrollen e inicien iniciativas de emprendimiento productivo en el sector rural del municpio de Orito Putumayo</v>
          </cell>
        </row>
        <row r="27080">
          <cell r="E27080">
            <v>1186320216758</v>
          </cell>
          <cell r="F27080" t="str">
            <v>Construir una planta de beneficio animal en el Municipio de Orito, Departamento del Putumayo.</v>
          </cell>
        </row>
        <row r="27081">
          <cell r="E27081">
            <v>1186320216761</v>
          </cell>
          <cell r="F27081" t="str">
            <v>Fortalecer la linea productiva de pimienta, mediante asistencia técnica directa y permanente, asociatividad, comercialización y activos productivos en el municipio de  Orito  Putumayo</v>
          </cell>
        </row>
        <row r="27082">
          <cell r="E27082">
            <v>1186320216777</v>
          </cell>
          <cell r="F27082" t="str">
            <v>Fortalecer la producción de Piña, mediante asistencia técnica, asociatividad, comercialización y activos productivos para las comunidades campesinas, comunidades Indígenas y Gegritudes del municipio de Orito, Putumayo.</v>
          </cell>
        </row>
        <row r="27083">
          <cell r="E27083">
            <v>1186320216781</v>
          </cell>
          <cell r="F27083" t="str">
            <v xml:space="preserve">Crear un sistema de información de precios y medidas para los productos agropecuarios del Municipio de Orito. </v>
          </cell>
        </row>
        <row r="27084">
          <cell r="E27084">
            <v>1186320216785</v>
          </cell>
          <cell r="F27084" t="str">
            <v>Creación de una organización de segundo nivel como Cooperativa multiactiva que permita  realizar actividades propias de la economía solidaria en el municipio de Orito,</v>
          </cell>
        </row>
        <row r="27085">
          <cell r="E27085">
            <v>1186320216794</v>
          </cell>
          <cell r="F27085" t="str">
            <v>Fortalecer la línea productiva de yota mediante la adquisición de activos, asociatividad, extensión rural agropecuaria y comercialización Municipio de Orito Putumayo.</v>
          </cell>
        </row>
        <row r="27086">
          <cell r="E27086">
            <v>1186320216798</v>
          </cell>
          <cell r="F27086" t="str">
            <v xml:space="preserve">Implementar Zoocriaderos para , cría, fomento y/o aprovechamiento de especies de la fauna silvestre y acuática en el municipio de Orito </v>
          </cell>
        </row>
        <row r="27087">
          <cell r="E27087">
            <v>1186320216801</v>
          </cell>
          <cell r="F27087" t="str">
            <v>Dotar de medios de trasporte para garantizar el acceso de los productos a los mercados locales y regionales generados en el municipio de Orito. Putumayo</v>
          </cell>
        </row>
        <row r="27088">
          <cell r="E27088">
            <v>1186320216804</v>
          </cell>
          <cell r="F27088" t="str">
            <v>Fortalecer la línea productiva de Cultivo de abejas, en el cabildo Pastos Oro Verde del municipio de Orito Putumayo.</v>
          </cell>
        </row>
        <row r="27089">
          <cell r="E27089">
            <v>1186320216809</v>
          </cell>
          <cell r="F27089" t="str">
            <v>Apoyar a la mujer rural y poblacionLGTBI mediante capacitación y capital semilla para pequeños emprendimientos en las comunidades campesinas, indigenas y afros del municipio de Orito.</v>
          </cell>
        </row>
        <row r="27090">
          <cell r="E27090">
            <v>1186320216815</v>
          </cell>
          <cell r="F27090" t="str">
            <v>Crear una unidad de gestión para el apoyo a las comunidades campesinas, indigenas y afro en la formulación de planes de negocio y proyectos productivos  del municipio de Orito</v>
          </cell>
        </row>
        <row r="27091">
          <cell r="E27091">
            <v>1186320216864</v>
          </cell>
          <cell r="F27091" t="str">
            <v xml:space="preserve">Instalar la Unidad Técnica Territorial de la Agencia de Desarrollo Agropecuario (ADR) para la atención de las comunidades negras el municipio de Orito. </v>
          </cell>
        </row>
        <row r="27092">
          <cell r="E27092">
            <v>1186320216897</v>
          </cell>
          <cell r="F27092" t="str">
            <v xml:space="preserve">Formular Proyectos Productivos en el municipio de Orito Departamento del Putumayo </v>
          </cell>
        </row>
        <row r="27093">
          <cell r="E27093">
            <v>1186320216986</v>
          </cell>
          <cell r="F27093" t="str">
            <v>Construir  un centro etnoturistico en el territorio del cabildo Bajo Mirador en el municipio de Orito, Putumayo.</v>
          </cell>
        </row>
        <row r="27094">
          <cell r="E27094">
            <v>1186320217028</v>
          </cell>
          <cell r="F27094" t="str">
            <v xml:space="preserve">Promover incentivos económicos para el sostenimiento de las familias y/o pagos por servicios ambientales en territorios indígenas, comunidades negras y campesinos del municipio de Orito, departametnto del Putumayo. </v>
          </cell>
        </row>
        <row r="27095">
          <cell r="E27095">
            <v>1186320217054</v>
          </cell>
          <cell r="F27095" t="str">
            <v xml:space="preserve">Indemnizar y reparar a los ciudadanos campesinos, indígenas y comunidades negras por la daños ambientales y culturales  ocasionados por la explotación del sector minero energético. </v>
          </cell>
        </row>
        <row r="27096">
          <cell r="E27096">
            <v>1186320217099</v>
          </cell>
          <cell r="F27096" t="str">
            <v>Suspender definitivamente las aspersiones con glifosato o químicos tóxicos e indemnizar a las comunidades afectadas en el municipio de Orito, departamento del Putumayo</v>
          </cell>
        </row>
        <row r="27097">
          <cell r="E27097">
            <v>1186320217112</v>
          </cell>
          <cell r="F27097" t="str">
            <v>Realizar caracterización socio económica de comunidades negras del Municipio de Orito, Departamento del Putumayo.</v>
          </cell>
        </row>
        <row r="27098">
          <cell r="E27098">
            <v>1186320217236</v>
          </cell>
          <cell r="F27098" t="str">
            <v>Garantizar el reconocimiento economico a los presidentes de juntas de acción comunal, gobernadores indígenas, representandes de consejos comunitarios  del Municipio de Orito.</v>
          </cell>
        </row>
        <row r="27099">
          <cell r="E27099">
            <v>1186320217333</v>
          </cell>
          <cell r="F27099" t="str">
            <v>Formular y ejecutar un proyecto que garantice el derecho al primer empleo ante las empresas que llegan a Orito.</v>
          </cell>
        </row>
        <row r="27100">
          <cell r="E27100">
            <v>1186568187248</v>
          </cell>
          <cell r="F27100" t="str">
            <v>Dotar de una trilladora industrial de arroz, a las familias productoras de arroz en el cabildo Tssenene, municipio de Puerto Asís Putumayo.</v>
          </cell>
        </row>
        <row r="27101">
          <cell r="E27101">
            <v>1186568187306</v>
          </cell>
          <cell r="F27101" t="str">
            <v>Dotar de herramientas de trabajo a la comunidad del cabildo Tssenene, municipio de  Puerto Asís Putumayo.</v>
          </cell>
        </row>
        <row r="27102">
          <cell r="E27102">
            <v>1186568187318</v>
          </cell>
          <cell r="F27102" t="str">
            <v>Dotar materiales, herramientas e insumos para la implementación de la chagra tradicional individual y colectiva en las comunidades del Pueblo Inga del municipio de Puerto Asís, Putumayo.</v>
          </cell>
        </row>
        <row r="27103">
          <cell r="E27103">
            <v>1186568187356</v>
          </cell>
          <cell r="F27103" t="str">
            <v xml:space="preserve">Dotar de bote con motor fuera de borda y Kit de seguridad para la comunidad del cabildo Tssenene del pueblo Cofán de municipio de Puerto Asís Putumayo.  </v>
          </cell>
        </row>
        <row r="27104">
          <cell r="E27104">
            <v>1186568187521</v>
          </cell>
          <cell r="F27104" t="str">
            <v>Implementar proyectos productivos de piscicultura, con extensión agropecuaria, asociatividad, comercialización y activos en el  Cabildo Tssenene del municipio de Puerto Asís, Putumayo.</v>
          </cell>
        </row>
        <row r="27105">
          <cell r="E27105">
            <v>1186568187551</v>
          </cell>
          <cell r="F27105" t="str">
            <v>Implementar proyectos agrícolas productivos,  con extensión agrícola, asociatividad, comercialización y activos en el municipio de Puerto Asís, Putumayo.</v>
          </cell>
        </row>
        <row r="27106">
          <cell r="E27106">
            <v>1186568187585</v>
          </cell>
          <cell r="F27106" t="str">
            <v xml:space="preserve">Implementar un proyecto de piscicultura en la comunidad Pasto Huellas Ancestrales del Municipio de Puerto Asís - Putumayo. </v>
          </cell>
        </row>
        <row r="27107">
          <cell r="E27107">
            <v>1186568187601</v>
          </cell>
          <cell r="F27107" t="str">
            <v>Construir un restaurante de comidas típicas del pueblo Pasto, en la comunidad Huellas Ancestrales- Putumayo.</v>
          </cell>
        </row>
        <row r="27108">
          <cell r="E27108">
            <v>1186568187613</v>
          </cell>
          <cell r="F27108" t="str">
            <v>Gestionar la  Indemnización para territorios y fincas productivas afectadas por explotación petrolera y minero energética, en todo el sector rural del Municipio de Puerto Asís, Departamento del Putumayo.</v>
          </cell>
        </row>
        <row r="27109">
          <cell r="E27109">
            <v>1186568187627</v>
          </cell>
          <cell r="F27109" t="str">
            <v>Apoyar el acceso laboral a jóvenes profesionales de la comunidad Pasto Huellas Ancestrales del Municipio de Puerto Asís - Putumayo.</v>
          </cell>
        </row>
        <row r="27110">
          <cell r="E27110">
            <v>1186568187647</v>
          </cell>
          <cell r="F27110" t="str">
            <v>Capacitar e Implementar talleres de transformación de madera para  la elaboración de muebles Resguardo Embera La Italia, Municipio de Puerto Asís, Departamento del Putumayo.</v>
          </cell>
        </row>
        <row r="27111">
          <cell r="E27111">
            <v>1186568187656</v>
          </cell>
          <cell r="F27111" t="str">
            <v xml:space="preserve">Fortalecer las líneas productivas priorizadas por  el Resguardo Embera La Italia y Embera Chamí Tordúa Kidúa del Municipio de Puerto Asís, Departamento del Putumayo		</v>
          </cell>
        </row>
        <row r="27112">
          <cell r="E27112">
            <v>1186568187663</v>
          </cell>
          <cell r="F27112" t="str">
            <v>Implementar Cursos de gestión empresarial para la elaboración de negocios textiles que generen ingresos propios a las mujeres del resguardo. Resguardo Embera La Italia, Municipio de Puerto Asís, Putumayo</v>
          </cell>
        </row>
        <row r="27113">
          <cell r="E27113">
            <v>1186568187674</v>
          </cell>
          <cell r="F27113" t="str">
            <v>Implementar de un centro de producción Agroindustrial para la transformación de productos trabajados y alimentos cultivados por el pueblo Resguardo Embera La Italia. Municipio de Puerto Asís Ptyo.</v>
          </cell>
        </row>
        <row r="27114">
          <cell r="E27114">
            <v>1186568187962</v>
          </cell>
          <cell r="F27114" t="str">
            <v>Construir instalaciones para el aprendizaje, exhibición y comercialización de las artesanías, en el Resguardo Siona Buenavista del Municipio de Puerto Asís - Putumayo</v>
          </cell>
        </row>
        <row r="27115">
          <cell r="E27115">
            <v>1186568188095</v>
          </cell>
          <cell r="F27115" t="str">
            <v>Construir  un semillero para la conservación de semillas nativas de árboles maderables, en el Cabildo San Sebastian del Municipio de Puerto Asís - Putumayo.</v>
          </cell>
        </row>
        <row r="27116">
          <cell r="E27116">
            <v>1186568188097</v>
          </cell>
          <cell r="F27116" t="str">
            <v>Dotar de insumos agropecuarios para 108 familias en la implementación de la chagra tradicional colectiva del pueblo Pasto en el cabildo San Sebastián del Municipio de Puerto Asís - Putumayo.</v>
          </cell>
        </row>
        <row r="27117">
          <cell r="E27117">
            <v>1186568188186</v>
          </cell>
          <cell r="F27117" t="str">
            <v>Crear Estrategias Institucionales para el desarrollo de zonas fronterizas e implementar el pacto de Esmeraldas en el Municipio de Puerto Asís, Departamento del Putumayo</v>
          </cell>
        </row>
        <row r="27118">
          <cell r="E27118">
            <v>1186568188269</v>
          </cell>
          <cell r="F27118" t="str">
            <v>Construir, dotar y operar  un centro de investigación  integral en el Municipio de Puerto Asís Putumayo.</v>
          </cell>
        </row>
        <row r="27119">
          <cell r="E27119">
            <v>1186568188354</v>
          </cell>
          <cell r="F27119" t="str">
            <v>Establecer políticas públicas para la implementación de  tiendas comunitarias, debidamente reglamentada en la zona rural del Municipio de Puerto Asís, Departamento del Putumayo.</v>
          </cell>
        </row>
        <row r="27120">
          <cell r="E27120">
            <v>1186568188466</v>
          </cell>
          <cell r="F27120" t="str">
            <v>Comprar materia prima y maquinaria para la elaboración de artesanías del Pueblo Pastos del Municipio de Puerto Asís.</v>
          </cell>
        </row>
        <row r="27121">
          <cell r="E27121">
            <v>1186568188833</v>
          </cell>
          <cell r="F27121" t="str">
            <v>Asociatividad en el desarrollo de  proyectos productivos agrícolas del Pueblo Pasto del Municipio de Puerto Asís.</v>
          </cell>
        </row>
        <row r="27122">
          <cell r="E27122">
            <v>1186568188841</v>
          </cell>
          <cell r="F27122" t="str">
            <v>Proyecto de Porcicultura para el Pueblo Pasto del Municipio de Puerto Asís.</v>
          </cell>
        </row>
        <row r="27123">
          <cell r="E27123">
            <v>1186568188882</v>
          </cell>
          <cell r="F27123" t="str">
            <v>Garantizar canales de Comercialización de productos agropecuarios para los productos de la comunidad Pasto Huellas Ancestrales</v>
          </cell>
        </row>
        <row r="27124">
          <cell r="E27124">
            <v>1186568188885</v>
          </cell>
          <cell r="F27124" t="str">
            <v xml:space="preserve">Brindar asistencia técnica en proyectos productivos a la comunidad Huellas Ancestrales del Pueblo Pasto del Municipio de Puerto Asís. </v>
          </cell>
        </row>
        <row r="27125">
          <cell r="E27125">
            <v>1186568188895</v>
          </cell>
          <cell r="F27125" t="str">
            <v>Implementar proyecto de avicultura para la comunidad Pasto Huellas Ancestrales del Pueblo Pasto del Municipio de Puerto Asís.</v>
          </cell>
        </row>
        <row r="27126">
          <cell r="E27126">
            <v>1186568188944</v>
          </cell>
          <cell r="F27126" t="str">
            <v>Implementar proyecto de cultivo y transformación del maíz, en las comunidades Nasa del Municipio de Puerto Asís Putumayo</v>
          </cell>
        </row>
        <row r="27127">
          <cell r="E27127">
            <v>1186568188945</v>
          </cell>
          <cell r="F27127" t="str">
            <v xml:space="preserve">Implementar proyectos agropecuarios Pueblo Pasto del Municipio de Puerto Asís. </v>
          </cell>
        </row>
        <row r="27128">
          <cell r="E27128">
            <v>1186568189106</v>
          </cell>
          <cell r="F27128" t="str">
            <v>Implementar proyectos en lineas productivas Agropecuarias para los seis consejos comunitarios del municipio de Puerto Asís, Departamento del Putumayo</v>
          </cell>
        </row>
        <row r="27129">
          <cell r="E27129">
            <v>1186568189481</v>
          </cell>
          <cell r="F27129" t="str">
            <v>Gestionar la ampliación de cupos y subsidios de los combustible  y su respectivo transporte  en el Municipio de Puerto Asís Departamento del Putumayo</v>
          </cell>
        </row>
        <row r="27130">
          <cell r="E27130">
            <v>1186568189554</v>
          </cell>
          <cell r="F27130" t="str">
            <v>Fortalecer las capacidades productivas y la competitividad de los (6) consejos comunitarios de comunidades negras del municipio de Puerto asís, departamento del Putumayo.</v>
          </cell>
        </row>
        <row r="27131">
          <cell r="E27131">
            <v>1186568189603</v>
          </cell>
          <cell r="F27131" t="str">
            <v>Crear una unidad de gestión para formulación, gestión y ejecución de proyectos productivos para comunidades negras del municipio de Puerto Asís, departamento del Putumayo.</v>
          </cell>
        </row>
        <row r="27132">
          <cell r="E27132">
            <v>1186568189693</v>
          </cell>
          <cell r="F27132" t="str">
            <v>Realizar un estudio agroecologico en territorios de consejos comunitarios de comunidades negras del municipio de Puerto Asís, departamento del Putumayo.</v>
          </cell>
        </row>
        <row r="27133">
          <cell r="E27133">
            <v>1186568189694</v>
          </cell>
          <cell r="F27133" t="str">
            <v>Garantizar el control aduanero para evitar la entrada de contrabando de productos agropecuarios  al Municipio de Puerto Asís, Departamento del Putumayo.</v>
          </cell>
        </row>
        <row r="27134">
          <cell r="E27134">
            <v>1186568189704</v>
          </cell>
          <cell r="F27134" t="str">
            <v>Implementar proyecto de cultivo y transformación de Ëcx (coca - planta ancestral Nasa), en las comunidades Nasa del Municipio de Puerto Asís – Putumayo</v>
          </cell>
        </row>
        <row r="27135">
          <cell r="E27135">
            <v>1186568189729</v>
          </cell>
          <cell r="F27135" t="str">
            <v>Implementar proyectos de turismo natural en los territorios de los consejos comunitarios de las comunidades negras del municipio de Puerto Asís Departamento del Putumayo.</v>
          </cell>
        </row>
        <row r="27136">
          <cell r="E27136">
            <v>1186568189780</v>
          </cell>
          <cell r="F27136" t="str">
            <v>Realizar caracterización socioeconomica de Productos agrícolas comunidades negras del del municipio de Puerto Asís, departamento del Putumayo.</v>
          </cell>
        </row>
        <row r="27137">
          <cell r="E27137">
            <v>1186568189842</v>
          </cell>
          <cell r="F27137" t="str">
            <v>Dotar con equipos para la transformación y comercialización de productos agricolas para las comunidades negras del del municipio de Puerto Asís, Departamento del Putumayo.</v>
          </cell>
        </row>
        <row r="27138">
          <cell r="E27138">
            <v>1186568189857</v>
          </cell>
          <cell r="F27138" t="str">
            <v>Acceder a subsidios y aseguramiento gubernamental de cultivos y cosechas para los productores agropecuarios  del  Municipio de Puerto Asís, Departamento del Putumayo.</v>
          </cell>
        </row>
        <row r="27139">
          <cell r="E27139">
            <v>1186568189860</v>
          </cell>
          <cell r="F27139" t="str">
            <v>Implementar proyecto de cultivo y transformación de Cannabis medicinal (Ley 1787 del 6 de julio de 2016), en las comunidades Nasa del Municipio de Puerto Asís – Putumayo</v>
          </cell>
        </row>
        <row r="27140">
          <cell r="E27140">
            <v>1186568189879</v>
          </cell>
          <cell r="F27140" t="str">
            <v>Construir infraestructura para la transformación y comercialización de productos agricolas para las comunidades negras del del municipio de Puerto Asís, Departamento del Putumayo.</v>
          </cell>
        </row>
        <row r="27141">
          <cell r="E27141">
            <v>1186568189884</v>
          </cell>
          <cell r="F27141" t="str">
            <v>Fortalecer la economía comunitaria a través del cultivo de sacha inchi, en las comunidades Nasa de Puerto Asís Putumayo</v>
          </cell>
        </row>
        <row r="27142">
          <cell r="E27142">
            <v>1186568189938</v>
          </cell>
          <cell r="F27142" t="str">
            <v>Realizar estudio de suelos para implementar proyectos productivos agrícolas en las comunidades del Pueblo Siona del municipio de Puerto Asís, Departamento del Putumayo.</v>
          </cell>
        </row>
        <row r="27143">
          <cell r="E27143">
            <v>1186568189946</v>
          </cell>
          <cell r="F27143" t="str">
            <v>Construir estanques piscícolas, en las comunidades Nasa del Municipio de Puerto Asís Putumayo</v>
          </cell>
        </row>
        <row r="27144">
          <cell r="E27144">
            <v>1186568189948</v>
          </cell>
          <cell r="F27144" t="str">
            <v>Gestión para la Implementación de subsidios para proyectos productivos en la zona rural del municipio de Puerto Asís, departamento de Putumayo</v>
          </cell>
        </row>
        <row r="27145">
          <cell r="E27145">
            <v>1186568189995</v>
          </cell>
          <cell r="F27145" t="str">
            <v>Implementar proyecto productivo para el cultivo y la transformación del arroz en las comunidades Nasa del Municipio de Puerto Asís Putumayo</v>
          </cell>
        </row>
        <row r="27146">
          <cell r="E27146">
            <v>1186568190001</v>
          </cell>
          <cell r="F27146" t="str">
            <v>Implementar el cultivo de 20 has de piña en la comunidad Ksxaw Nasa Alto Danubio del Municipio de Puerto Asís Putumayo</v>
          </cell>
        </row>
        <row r="27147">
          <cell r="E27147">
            <v>1186568190004</v>
          </cell>
          <cell r="F27147" t="str">
            <v xml:space="preserve"> Construir y dotar una planta de beneficio animal en el municipio de Puerto Asís departamento del Putumayo.</v>
          </cell>
        </row>
        <row r="27148">
          <cell r="E27148">
            <v>1186568190016</v>
          </cell>
          <cell r="F27148" t="str">
            <v>Implementar proyecto panelero en 6 comunidades Nasa del Municipio de Puerto Asís Putumayo</v>
          </cell>
        </row>
        <row r="27149">
          <cell r="E27149">
            <v>1186568190043</v>
          </cell>
          <cell r="F27149" t="str">
            <v>Programa para implementar proyecto de producción y transformación de  los productos agrícolas. de las comunidades del pueblo Múrui Muina de Puerto Asís</v>
          </cell>
        </row>
        <row r="27150">
          <cell r="E27150">
            <v>1186568190045</v>
          </cell>
          <cell r="F27150" t="str">
            <v>Implementar y fortalecer emprendimientos de Turismo de Naturaleza, con  asistencia técnica permanente, asociatividad, activos y comercialización en el municipio de Puerto Asís Putumayo.</v>
          </cell>
        </row>
        <row r="27151">
          <cell r="E27151">
            <v>1186568190057</v>
          </cell>
          <cell r="F27151" t="str">
            <v>Patentar  los productos extraídos de las plantas sagradas, propias de las comunidades del pueblo Múrui Muina del municipio de Puerto Asís.</v>
          </cell>
        </row>
        <row r="27152">
          <cell r="E27152">
            <v>1186568190085</v>
          </cell>
          <cell r="F27152" t="str">
            <v>Crear programa para el fortalecimiento organizativo de la mujer indígena de las comunidades del pueblo Múrui Muina del mpio de Puerto Asís.</v>
          </cell>
        </row>
        <row r="27153">
          <cell r="E27153">
            <v>1186568190101</v>
          </cell>
          <cell r="F27153" t="str">
            <v>Crear un programa de formación técnica y profesional para las comunidades indígenas relacionados con iniciativas económicas identificadas en las comunidades del pueblo Múrui Muina de Puerto Asís</v>
          </cell>
        </row>
        <row r="27154">
          <cell r="E27154">
            <v>1186568190110</v>
          </cell>
          <cell r="F27154" t="str">
            <v>Realizar estudio de mercado para identificar demanda y oferta de productos propios de las comunidades indígenas del pueblo Múrui Muina del municipio de Puerto Asís</v>
          </cell>
        </row>
        <row r="27155">
          <cell r="E27155">
            <v>1186568190113</v>
          </cell>
          <cell r="F27155" t="str">
            <v>Implementar 7 zoocriaderos con extensión agropecuaria permanente, asociatividad , comercialización e infraestructura y dotación  en el municipio de Puerto Asís Putumayo.</v>
          </cell>
        </row>
        <row r="27156">
          <cell r="E27156">
            <v>1186568190304</v>
          </cell>
          <cell r="F27156" t="str">
            <v>Construir y dotar tres (3) centros de acopio para beneficio de las comunidades del Pueblo Siona del municipio de Puerto Asís, departamento del Putumayo.</v>
          </cell>
        </row>
        <row r="27157">
          <cell r="E27157">
            <v>1186568190378</v>
          </cell>
          <cell r="F27157" t="str">
            <v xml:space="preserve">Fortalecer del sistema del chagra tradicional y recuperación de semillas autóctonas del pueblo Múrui Monilla Amena. </v>
          </cell>
        </row>
        <row r="27158">
          <cell r="E27158">
            <v>1186568190384</v>
          </cell>
          <cell r="F27158" t="str">
            <v>Implementar proyectos de reconversión ganadera  mediante asistencia técnica, asociatividad, comercialización y activos  en el municipio de  Puerto Asís  Putumayo.</v>
          </cell>
        </row>
        <row r="27159">
          <cell r="E27159">
            <v>1186568190458</v>
          </cell>
          <cell r="F27159" t="str">
            <v>Implementar Iniciativas económicas sostenibles en las comunidades del pueblo Múrui Muina del municipio de Puerto Asís.</v>
          </cell>
        </row>
        <row r="27160">
          <cell r="E27160">
            <v>1186568190528</v>
          </cell>
          <cell r="F27160" t="str">
            <v>Establecer cultivos de productos agrícola y amazónicos en las comunidades del Pueblo Siona del Municipio de Puerto Asís, Putumayo.</v>
          </cell>
        </row>
        <row r="27161">
          <cell r="E27161">
            <v>1186568190613</v>
          </cell>
          <cell r="F27161" t="str">
            <v>Ampliar cobertura del programa Adulto Mayor para las comunidades del Pueblo Awá del municipio de Puerto Asís. Putumayo.</v>
          </cell>
        </row>
        <row r="27162">
          <cell r="E27162">
            <v>1186568190728</v>
          </cell>
          <cell r="F27162" t="str">
            <v>Apoyar la creación de una microempresa de artesanias propias del Pueblo Siona, mediante la dotación de equipos, herramientas, materia prima e insumos, para el aprovechamiento del potencial creativo de los mayores, mujeres y jovenes de las comunidades Siona, de Puerto Asís, Putumayo.</v>
          </cell>
        </row>
        <row r="27163">
          <cell r="E27163">
            <v>1186568190735</v>
          </cell>
          <cell r="F27163" t="str">
            <v>Implementar proyectos de fincas productivas integrales mediante extensión agropecuaria, asociatividad, comercialización y activos en el municipio de Puerto Asís Putumayo</v>
          </cell>
        </row>
        <row r="27164">
          <cell r="E27164">
            <v>1186568190759</v>
          </cell>
          <cell r="F27164" t="str">
            <v>Dotar de tres (3) equipos de río, diseñados para transportar la carga agrícola y pecuaria que producen las comunidades Siona del municipio de Puerto Asís, Putumayo.</v>
          </cell>
        </row>
        <row r="27165">
          <cell r="E27165">
            <v>1186568190760</v>
          </cell>
          <cell r="F27165" t="str">
            <v>Acceder de manera efectiva a la oferta   de líneas de crédito agropecuario para la población rural del municipio de  Puerto Asís, departamento del Putumayo.</v>
          </cell>
        </row>
        <row r="27166">
          <cell r="E27166">
            <v>1186568190773</v>
          </cell>
          <cell r="F27166" t="str">
            <v>Implementar un  Zoo criadero para fomentar el turismo de observación e investigación,  en el Resguardo Siona Buenavista del Municipio de Puerto Asís, Putumayo.</v>
          </cell>
        </row>
        <row r="27167">
          <cell r="E27167">
            <v>1186568190779</v>
          </cell>
          <cell r="F27167" t="str">
            <v>Realizar Consulta Previa del programa de sustitución de cultivos ilícitos, con las comunidades del Pueblo Siona del Municipio de Puerto Asís - Putumayo</v>
          </cell>
        </row>
        <row r="27168">
          <cell r="E27168">
            <v>1186568190792</v>
          </cell>
          <cell r="F27168" t="str">
            <v>Implementar un programa de recuperación, conservación y uso de semillas nativas en el sector rural del municipio de Puerto Asís, departamento del Putumayo.</v>
          </cell>
        </row>
        <row r="27169">
          <cell r="E27169">
            <v>1186568190806</v>
          </cell>
          <cell r="F27169" t="str">
            <v>Establecer  viveros y jardínes clonales certificados en el Municipio de Puerto Asís, Departamento del Putumayo.</v>
          </cell>
        </row>
        <row r="27170">
          <cell r="E27170">
            <v>1186568190811</v>
          </cell>
          <cell r="F27170" t="str">
            <v>Gestionar un proyecto de ley que otorgue Pensiones especiales de vejez para campesinos, afrodescendientes e indígenas del Municipio de Puerto Asís, Departamento del Putumayo.</v>
          </cell>
        </row>
        <row r="27171">
          <cell r="E27171">
            <v>1186568190816</v>
          </cell>
          <cell r="F27171" t="str">
            <v>Implementar una planta extractora de aceites esenciales  en el municipio de Puerto Asís</v>
          </cell>
        </row>
        <row r="27172">
          <cell r="E27172">
            <v>1186568190825</v>
          </cell>
          <cell r="F27172" t="str">
            <v>Implementar y fortalecer la línea productiva de  Piscicultura, mediante asistencia técnica directa y permanente, asociatividad, comercialización y activos productivos para las comunidades del Municipio de Puerto Asís.</v>
          </cell>
        </row>
        <row r="27173">
          <cell r="E27173">
            <v>1186568190831</v>
          </cell>
          <cell r="F27173" t="str">
            <v>Capacitar a la comunidad Pasto Huellas Ancestrales en nuevas técnicas agropecuarias.</v>
          </cell>
        </row>
        <row r="27174">
          <cell r="E27174">
            <v>1186568190833</v>
          </cell>
          <cell r="F27174" t="str">
            <v>Implementar una  planta de concentrados para el beneficio de las comunidades Awá en el municipio de Puerto Asís, Putumayo</v>
          </cell>
        </row>
        <row r="27175">
          <cell r="E27175">
            <v>1186568190841</v>
          </cell>
          <cell r="F27175" t="str">
            <v>Certificar productos agropecuarios con sello verde, producidos por las comunidades del pueblo Múrui Muina en el Municipio de Puerto Asís</v>
          </cell>
        </row>
        <row r="27176">
          <cell r="E27176">
            <v>1186568190849</v>
          </cell>
          <cell r="F27176" t="str">
            <v>Construir centro de acopio comunitario en la comunidad Kiwe Nxusxa del Municipio de Puerto Asís Putumayo</v>
          </cell>
        </row>
        <row r="27177">
          <cell r="E27177">
            <v>1186568190850</v>
          </cell>
          <cell r="F27177" t="str">
            <v>Mejorar 20 hectáreas de potreros en el  Resguardo Kiwnas Cxhab del Municipio de Puerto Asís Putumayo</v>
          </cell>
        </row>
        <row r="27178">
          <cell r="E27178">
            <v>1186568190851</v>
          </cell>
          <cell r="F27178" t="str">
            <v>Construir una cochera comunitaria, en el Resguardo Kiwnas Cxhab del Municipio de Puerto Asís - Putumayo.</v>
          </cell>
        </row>
        <row r="27179">
          <cell r="E27179">
            <v>1186568190854</v>
          </cell>
          <cell r="F27179" t="str">
            <v>Implementar proyecto de cultivo y transformación de la yuca en el Cabildo Yu´Luucx - Las Minas del Municipio de Puerto Asís - Putumayo</v>
          </cell>
        </row>
        <row r="27180">
          <cell r="E27180">
            <v>1186568190867</v>
          </cell>
          <cell r="F27180" t="str">
            <v>Implementar cultivo y transformación del plátano en el Cabildo Yu´Luucx - Las Minas del Municipio de Puerto Asís - Putumayo</v>
          </cell>
        </row>
        <row r="27181">
          <cell r="E27181">
            <v>1186568190870</v>
          </cell>
          <cell r="F27181" t="str">
            <v>Adquirir furgón para transporte de productos agrícolas de la comunidad Kiwe Nxusxa del Municipio de Puerto Asís Putumayo</v>
          </cell>
        </row>
        <row r="27182">
          <cell r="E27182">
            <v>1186568190871</v>
          </cell>
          <cell r="F27182" t="str">
            <v xml:space="preserve">Implementar proyectos de especies menores  mediante asistencia técnica, asociatividad, comercialización y activos  para las comunidades campesinas, afrodescendientes,  e indígenas en el municipio de  Puerto Asís  Putumayo </v>
          </cell>
        </row>
        <row r="27183">
          <cell r="E27183">
            <v>1186568190876</v>
          </cell>
          <cell r="F27183" t="str">
            <v>Implementar proyecto para la recuperación del suelo a través del uso de abonos orgánicos y otras prácticas culturales propias de las comunidades Awá del Municipio de Puerto Asís.</v>
          </cell>
        </row>
        <row r="27184">
          <cell r="E27184">
            <v>1186568190881</v>
          </cell>
          <cell r="F27184" t="str">
            <v>Apoyar la creación de Asociaciones de Mujeres Indígenas Productoras del Pueblo Awá del municipio de Puerto Asís, Putumayo</v>
          </cell>
        </row>
        <row r="27185">
          <cell r="E27185">
            <v>1186568190883</v>
          </cell>
          <cell r="F27185" t="str">
            <v>Construir de proyectos alternativos de micro empresas comunitarias para las mujeres de las comunidades del pueblo Múrui Muina.</v>
          </cell>
        </row>
        <row r="27186">
          <cell r="E27186">
            <v>1186568190884</v>
          </cell>
          <cell r="F27186" t="str">
            <v>Gestionar recursos para el funcionamiento del centro de acopio del pueblo Múrui Muina del municipio de Puerto Asís</v>
          </cell>
        </row>
        <row r="27187">
          <cell r="E27187">
            <v>1186568190885</v>
          </cell>
          <cell r="F27187" t="str">
            <v>Implementar programa de reforestación y recuperación de la vegetación nativa y arboles maderables en tierras de las comunidades del pueblo Múrui Muina de Puerto Asís</v>
          </cell>
        </row>
        <row r="27188">
          <cell r="E27188">
            <v>1186568190886</v>
          </cell>
          <cell r="F27188" t="str">
            <v>Dotación de herramientas para el fortalecimiento de la economía, en la comunidad Pasto Huellas Ancestrales del Municipio de Puerto Asís - Putumayo.</v>
          </cell>
        </row>
        <row r="27189">
          <cell r="E27189">
            <v>1186568190887</v>
          </cell>
          <cell r="F27189" t="str">
            <v>Implementar proyecto para la Identificación, evaluación de alternativas y estudio de factibilidad técnica de iniciativas productivas sostenibles de las comunidades del pueblo Múrui Muina de Pto Asis.</v>
          </cell>
        </row>
        <row r="27190">
          <cell r="E27190">
            <v>1186568190916</v>
          </cell>
          <cell r="F27190" t="str">
            <v xml:space="preserve">Formular y gestionar Proyectos productivos para la mujer rural del Municipio de Puerto Asís, Departamento del Putumayo.		</v>
          </cell>
        </row>
        <row r="27191">
          <cell r="E27191">
            <v>1186568190918</v>
          </cell>
          <cell r="F27191" t="str">
            <v>Promocionar  la silvicultura e incentivar el fomento de la misma en la zona rural del Municipio de Puerto Asís, Departamento del Putumayo.</v>
          </cell>
        </row>
        <row r="27192">
          <cell r="E27192">
            <v>1186568190923</v>
          </cell>
          <cell r="F27192" t="str">
            <v>Apoyar financieramente la creación de una microempresa de harinas para las mujeres del Pueblo Awá en el municipio de Puerto Asís, Putumayo.</v>
          </cell>
        </row>
        <row r="27193">
          <cell r="E27193">
            <v>1186568190924</v>
          </cell>
          <cell r="F27193" t="str">
            <v>Implementar un proyecto de hortalizas con extensión agropecuaria permanente, asociatividad comercialización y activos en el municipio de Puerto Asís Putumayo</v>
          </cell>
        </row>
        <row r="27194">
          <cell r="E27194">
            <v>1186568190929</v>
          </cell>
          <cell r="F27194" t="str">
            <v>Implementar programas de pago por servicios ambientales (PSA) en las comunidades del Pueblo Awá del municipio de Puerto Asís, Putumayo.</v>
          </cell>
        </row>
        <row r="27195">
          <cell r="E27195">
            <v>1186568190931</v>
          </cell>
          <cell r="F27195" t="str">
            <v>Establecer un centro de investigación y desarrollo agropecuario, con el fin de aprovechar el potencial de especies nativas amazónicas en el Municipio de Puerto Asís, Departamento del Putumayo.</v>
          </cell>
        </row>
        <row r="27196">
          <cell r="E27196">
            <v>1186568190932</v>
          </cell>
          <cell r="F27196" t="str">
            <v>Construcción de centro de acopio para el almacenamiento y posterior comercialización de productos agropecuarios.</v>
          </cell>
        </row>
        <row r="27197">
          <cell r="E27197">
            <v>1186568190933</v>
          </cell>
          <cell r="F27197" t="str">
            <v>Construcción de centro de acopio para el almacenamiento y posterior comercialización de productos agropecuarios.</v>
          </cell>
        </row>
        <row r="27198">
          <cell r="E27198">
            <v>1186568190935</v>
          </cell>
          <cell r="F27198" t="str">
            <v>Implementar  programas integrales comunitarios de cuidado y manejo ambiental  para su desarrollo, dirigidos a las comunidades rurales del Municipio de Puerto Asís, Departamento del Putumayo.</v>
          </cell>
        </row>
        <row r="27199">
          <cell r="E27199">
            <v>1186568190939</v>
          </cell>
          <cell r="F27199" t="str">
            <v>Construir una infraestructura para el banco de semillas comunitario  en el municipio de Puerto Asís Putumayo.</v>
          </cell>
        </row>
        <row r="27200">
          <cell r="E27200">
            <v>1186568190941</v>
          </cell>
          <cell r="F27200" t="str">
            <v>Implementar y fortalecer la línea productiva de frutos de palma silvestre mediante la adquisición de activos, asociatividad, extensión rural agropecuaria y comercialización para Puerto Asís, Putumayo.</v>
          </cell>
        </row>
        <row r="27201">
          <cell r="E27201">
            <v>1186568190958</v>
          </cell>
          <cell r="F27201" t="str">
            <v>Implementar y fortalecer la línea productiva de  pimienta, mediante asistencia técnica directa y permanente, asociatividad, comercialización y activos en el municipio de  Puerto Asís  Putumayo</v>
          </cell>
        </row>
        <row r="27202">
          <cell r="E27202">
            <v>1186568190960</v>
          </cell>
          <cell r="F27202" t="str">
            <v>Implementar programas de pago por servicios ambientales concertados con las comunidades, para la protección ambiental de ecosistemas en el municipio de Puerto Asís</v>
          </cell>
        </row>
        <row r="27203">
          <cell r="E27203">
            <v>1186568190961</v>
          </cell>
          <cell r="F27203" t="str">
            <v>Implementar y fortalecer las Líneas productivas de Plátano y Chiro, mediante asistencia técnica, capacitación, asociatividad, comercialización y activos en el municipio de  Puerto Asís  Putumayo.</v>
          </cell>
        </row>
        <row r="27204">
          <cell r="E27204">
            <v>1186568190963</v>
          </cell>
          <cell r="F27204" t="str">
            <v>Implementar y fortalecer la línea productiva de yuca mediante la adquisición de activos, asociativadad, extensión rural agropecuaria y comercialización para el municipio de Puerto Asís, departamento del Putumayo.</v>
          </cell>
        </row>
        <row r="27205">
          <cell r="E27205">
            <v>1186568191235</v>
          </cell>
          <cell r="F27205" t="str">
            <v>Implementar y fortalecer la línea productiva de arroz, mediante asistencia técnica directa y permanente, asociatividad, comercialización y activos en el municipio de Puerto Asís Putumayo</v>
          </cell>
        </row>
        <row r="27206">
          <cell r="E27206">
            <v>1186568191236</v>
          </cell>
          <cell r="F27206" t="str">
            <v>Implementar y fortalecer la línea productiva de maíz, mediante asistencia técnica directa y permanente, asociatividad, comercialización y activos en el municipio de Puerto Asís, Putumayo</v>
          </cell>
        </row>
        <row r="27207">
          <cell r="E27207">
            <v>1186568191245</v>
          </cell>
          <cell r="F27207" t="str">
            <v>Implementar y fortalecer la línea productiva de cacao, mediante asistencia técnica directa y permanente, asociatividad, comercialización y activos en el municipio de Puerto Asís, Putumayo.</v>
          </cell>
        </row>
        <row r="27208">
          <cell r="E27208">
            <v>1186568191248</v>
          </cell>
          <cell r="F27208" t="str">
            <v>Implementar y fortalecer la línea productiva de  Sacha Inche, mediante asistencia técnica directa y permanente, asociatividad, comercialización y activos en el municipio de  Puerto Asís  Putumayo.</v>
          </cell>
        </row>
        <row r="27209">
          <cell r="E27209">
            <v>1186568191249</v>
          </cell>
          <cell r="F27209" t="str">
            <v>Implementar proyectos productivos  de caña, mediante asistencia técnica directa y permanente, asociatividad, comercialización y activos en el municipio de  Puerto Asís,  Putumayo</v>
          </cell>
        </row>
        <row r="27210">
          <cell r="E27210">
            <v>1186568191250</v>
          </cell>
          <cell r="F27210" t="str">
            <v>Implementar y fortalecer la línea productiva de piña, mediante asistencia técnica directa y permanente, asociatividad, comercialización y activos productivos en el municipio de Puerto Asís, Putumayo</v>
          </cell>
        </row>
        <row r="27211">
          <cell r="E27211">
            <v>1186568191251</v>
          </cell>
          <cell r="F27211" t="str">
            <v>Fomentar la siembra de árboles maderables nativos y frutales con fines comerciales para pequeños y medianos productores del municipio de Puerto Asís, Putumayo.</v>
          </cell>
        </row>
        <row r="27212">
          <cell r="E27212">
            <v>1186568191252</v>
          </cell>
          <cell r="F27212" t="str">
            <v>Crear tiendas comunitarias mediante asistencia técnica directa y permanente, asociatividad, comercialización y activos productivos del municipio de Puerto Asís, Putumayo.</v>
          </cell>
        </row>
        <row r="27213">
          <cell r="E27213">
            <v>1186568191253</v>
          </cell>
          <cell r="F27213" t="str">
            <v>Implementar proyectos productivos de  Apicultura , mediante asistencia técnica directa y permanente, asociatividad, comercialización y activos productivos en el municipio de Puerto Asís Putumayo</v>
          </cell>
        </row>
        <row r="27214">
          <cell r="E27214">
            <v>1186568191254</v>
          </cell>
          <cell r="F27214" t="str">
            <v>Implementar y fortalecer la Línea productiva de papaya, mediante asistencia técnica, capacitación, asociatividad, comercialización y activos en el municipio de  Puerto Asís, Putumayo.</v>
          </cell>
        </row>
        <row r="27215">
          <cell r="E27215">
            <v>1186568191304</v>
          </cell>
          <cell r="F27215" t="str">
            <v xml:space="preserve">Se requiere derogar de la ley 101 del 1993 del C.M.D.R </v>
          </cell>
        </row>
        <row r="27216">
          <cell r="E27216">
            <v>1186568191363</v>
          </cell>
          <cell r="F27216" t="str">
            <v>Realizar programas de repoblamiento de los ríos con especies nativas de peces en el municipio de Puerto Asís, Putumayo</v>
          </cell>
        </row>
        <row r="27217">
          <cell r="E27217">
            <v>1186568191457</v>
          </cell>
          <cell r="F27217" t="str">
            <v>Adquisición de un equipo de transporte fluvial para el Cabildo Kwesx Kiwe Ksxaw</v>
          </cell>
        </row>
        <row r="27218">
          <cell r="E27218">
            <v>1186568191513</v>
          </cell>
          <cell r="F27218" t="str">
            <v>Gestionar la modificación de la ley 1551 de 2012 para que permita la contratación de mayores cuantías a través de convenios solidarios con las J.A.C. del municipio de Puerto Asís, Putumayo</v>
          </cell>
        </row>
        <row r="27219">
          <cell r="E27219">
            <v>1186569196361</v>
          </cell>
          <cell r="F27219" t="str">
            <v>Implementar proyectos de agrobioeco-turismo  y Etno-turismo en el municipio de Puerto Caicedo en el departamento del Putumayo.</v>
          </cell>
        </row>
        <row r="27220">
          <cell r="E27220">
            <v>1186569196701</v>
          </cell>
          <cell r="F27220" t="str">
            <v>Crear el banco de alimentos y semillas para las familias campesinas del municipio de Puerto Caicedo, Putumayo.</v>
          </cell>
        </row>
        <row r="27221">
          <cell r="E27221">
            <v>1186569197000</v>
          </cell>
          <cell r="F27221" t="str">
            <v>Fortalecer la asociaciones de productores agropecuarios y de  transformación de alimentos en pequeña escala existentes en los 6 núcleos del municipio de Puerto Caicedo, Putumayo.</v>
          </cell>
        </row>
        <row r="27222">
          <cell r="E27222">
            <v>1186569197003</v>
          </cell>
          <cell r="F27222" t="str">
            <v>Construir en el Municipio d Puerto Caicedo la planta de abonos organicos que incluya la adquisición de activos, asistencia técnica, asociatividad y comercialización en el municipio de Puerto Caicedo.</v>
          </cell>
        </row>
        <row r="27223">
          <cell r="E27223">
            <v>1186569197040</v>
          </cell>
          <cell r="F27223" t="str">
            <v>Implementar proyectos de ganadería ecológica en el municipio de Puerto Caicedo, departamento del Putumayo.</v>
          </cell>
        </row>
        <row r="27224">
          <cell r="E27224">
            <v>1186569197043</v>
          </cell>
          <cell r="F27224" t="str">
            <v>Fortalecer la línea productiva del Arroz y Maiz mediante la adquisición de activos, asociativadad, extensión rural agropecuaria y comercialización para el municipio de Puerto Caicedo, Putumayo</v>
          </cell>
        </row>
        <row r="27225">
          <cell r="E27225">
            <v>1186569197054</v>
          </cell>
          <cell r="F27225" t="str">
            <v>Implementar proyectos de porcicultura para productores campesinos, afrodescendientes e indigenas del municipio de Puerto Caicedo.</v>
          </cell>
        </row>
        <row r="27226">
          <cell r="E27226">
            <v>1186569197065</v>
          </cell>
          <cell r="F27226" t="str">
            <v>Implementar un programa para la conservación y propagación de semillas nativas del municipio de Puerto Caicedo.</v>
          </cell>
        </row>
        <row r="27227">
          <cell r="E27227">
            <v>1186569197107</v>
          </cell>
          <cell r="F27227" t="str">
            <v>Programa de subsidio especial para la compra de insumos y herramientas para los productores agropecuarios de Municipio de Puerto Caicedo.</v>
          </cell>
        </row>
        <row r="27228">
          <cell r="E27228">
            <v>1186569197110</v>
          </cell>
          <cell r="F27228" t="str">
            <v>Fortalecer la línea productiva de caña mediante la adquisición de activos, asociatividad, extensión rural agropecuaria y comercialización para el municipio de Puerto Guzmán, departamento del Putumayo.</v>
          </cell>
        </row>
        <row r="27229">
          <cell r="E27229">
            <v>1186569197244</v>
          </cell>
          <cell r="F27229" t="str">
            <v>Fortalecer la línea productiva de Chontaduro mediante la extensión agropecuaria, asociatividad, comercialización y adquisiscion de activos en el municipio de Puerto Caiced</v>
          </cell>
        </row>
        <row r="27230">
          <cell r="E27230">
            <v>1186569197271</v>
          </cell>
          <cell r="F27230" t="str">
            <v>Fortalecer la linea productiva de  Pimienta mediante la, extension rural, el acceso a activos, asociatividad y garantía de comercialización en Puerto Caicedo</v>
          </cell>
        </row>
        <row r="27231">
          <cell r="E27231">
            <v>1186569197329</v>
          </cell>
          <cell r="F27231" t="str">
            <v>Fortalecer la línea productiva de piscicultura mediante la adquisición de activos, asociatividad, extensión rural agropecuaria y comercialización para el municipio de Puerto Caicedo, Putumayo.</v>
          </cell>
        </row>
        <row r="27232">
          <cell r="E27232">
            <v>1186569197352</v>
          </cell>
          <cell r="F27232" t="str">
            <v>Fortalecer la línea productiva del Platano  mediante la adquisición de activos, asociativadad, extensión rural agropecuaria y comercialización para el municipio de Puerto Caicedo, Putumayo</v>
          </cell>
        </row>
        <row r="27233">
          <cell r="E27233">
            <v>1186569197436</v>
          </cell>
          <cell r="F27233" t="str">
            <v>Fomentar la siembra de arboles frutales en sistemas agro forestales con fines comerciales  para pequeños y medianos productores del  municipio de Puerto Caicedo.</v>
          </cell>
        </row>
        <row r="27234">
          <cell r="E27234">
            <v>1186569197497</v>
          </cell>
          <cell r="F27234" t="str">
            <v>Capacitar en el cuidado y conservación del Medio Ambiente a las Comunidades Indígenas del Pueblo Awá con incentivos por servicios de control y vigilancia al Medio Ambiente.</v>
          </cell>
        </row>
        <row r="27235">
          <cell r="E27235">
            <v>1186569197887</v>
          </cell>
          <cell r="F27235" t="str">
            <v>Crear programa de seguros de cosecha para los porductores agropecuarios del municipio de Puerto Caicedo.</v>
          </cell>
        </row>
        <row r="27236">
          <cell r="E27236">
            <v>1186569197953</v>
          </cell>
          <cell r="F27236" t="str">
            <v xml:space="preserve">Proveer lineas  especiales de credito blandas, agiles,  oportunas, con amplios plazos de pago y subsidiadas  a los productores y organizaciones de productores del  municipio de Puerto Caicedo, </v>
          </cell>
        </row>
        <row r="27237">
          <cell r="E27237">
            <v>1186569197968</v>
          </cell>
          <cell r="F27237" t="str">
            <v>Dotar con equipos para la transformación y comercialización de productos agrícolas para las comunidades negras del del municipio de Puerto Caicedo, Departamento del Putumayo.</v>
          </cell>
        </row>
        <row r="27238">
          <cell r="E27238">
            <v>1186569197984</v>
          </cell>
          <cell r="F27238" t="str">
            <v>Construir una planta procesadora de alimentos concentrados para animales en  el municipio de Puerto Caicedo, departamento del Putumayo.</v>
          </cell>
        </row>
        <row r="27239">
          <cell r="E27239">
            <v>1186569198019</v>
          </cell>
          <cell r="F27239" t="str">
            <v>Fortalecer la linea productiva  de Sacha Inche, Inche y Mani para la extraccion de aceites, mediante la extensión agropecuaria, fortalecimiento organización, comercialización y acceso a activos para la producción y transformación.</v>
          </cell>
        </row>
        <row r="27240">
          <cell r="E27240">
            <v>1186569198040</v>
          </cell>
          <cell r="F27240" t="str">
            <v>Capacitar a la población rural de Puerto Caicedo en el uso, aprovechamiento y sostenibilidad eficiente de los recursos naturales y uso de productos químicos, con programas de recuperación de areas degradadas por fumigacion y minería.</v>
          </cell>
        </row>
        <row r="27241">
          <cell r="E27241">
            <v>1186569198041</v>
          </cell>
          <cell r="F27241" t="str">
            <v xml:space="preserve">Crear un sistema de información de precios y medidas para los productos agropecuarios del Municipio de Puerto Caicedo </v>
          </cell>
        </row>
        <row r="27242">
          <cell r="E27242">
            <v>1186569198087</v>
          </cell>
          <cell r="F27242" t="str">
            <v>Solicitar la implentación del programa de reconocimiento o incentivos económicos por la protección y conservación ambiental a campesinos de Puerto Caicedo  en el marco de la politica de Pago por Servicios Ambientales.</v>
          </cell>
        </row>
        <row r="27243">
          <cell r="E27243">
            <v>1186569198144</v>
          </cell>
          <cell r="F27243" t="str">
            <v>Crear Fondos alternativos de capital semilla y fondos rotatorios para productores agropecuarios del municipio de Puerto Caicedo.</v>
          </cell>
        </row>
        <row r="27244">
          <cell r="E27244">
            <v>1186569198149</v>
          </cell>
          <cell r="F27244" t="str">
            <v>Implementar un programa para el analisis de suelos en el municipio de Puerto Caicedo.</v>
          </cell>
        </row>
        <row r="27245">
          <cell r="E27245">
            <v>1186569198369</v>
          </cell>
          <cell r="F27245" t="str">
            <v>Implementar proyectos de especies menores para las comunidades campesinas, comunidades negras e indigenas del municipio de Puerto Caicedo Departamento del Putumayo.</v>
          </cell>
        </row>
        <row r="27246">
          <cell r="E27246">
            <v>1186569198418</v>
          </cell>
          <cell r="F27246" t="str">
            <v>Fortalecer la línea productiva de Cacao  mediante la adquisición de activos, asociativadad, extensión rural agropecuaria y comercialización para el municipio de Puerto Caicedo.</v>
          </cell>
        </row>
        <row r="27247">
          <cell r="E27247">
            <v>1186569198420</v>
          </cell>
          <cell r="F27247" t="str">
            <v>Crear e implementar un programa  especial para los productores rurales que les permita en un futuro a través de la formalización laboral en el sector agropecuario, acceder al sistema pensional.</v>
          </cell>
        </row>
        <row r="27248">
          <cell r="E27248">
            <v>1186569198421</v>
          </cell>
          <cell r="F27248" t="str">
            <v>Fortalecer la línea productiva de yuca mediante la adquisición de activos, asociativadad, extensión rural agropecuaria y comercialización para el municipio de Puerto Caicedo, departamento del Putumayo.</v>
          </cell>
        </row>
        <row r="27249">
          <cell r="E27249">
            <v>1186569198423</v>
          </cell>
          <cell r="F27249" t="str">
            <v>Acceder a servicios institucionales para la formulación de proyectos agropecuarios para las comunidades campesinas, indígenas, afros y victimas del municipio de Puerto Caicedo.</v>
          </cell>
        </row>
        <row r="27250">
          <cell r="E27250">
            <v>1186569198689</v>
          </cell>
          <cell r="F27250" t="str">
            <v>Construir y dotar una planta de beneficio animal en el municipio de Puerto Caicedo, departamento del Putumayo.</v>
          </cell>
        </row>
        <row r="27251">
          <cell r="E27251">
            <v>1186569198703</v>
          </cell>
          <cell r="F27251" t="str">
            <v>Implementar en cada una de las unidades (Núcleos) productivas campesinas del municipio de Puerto Caicedo, el sistemas de Protección Social Rural al adulto mayor, Municipio de Puerto Caicedo, Putumayo.</v>
          </cell>
        </row>
        <row r="27252">
          <cell r="E27252">
            <v>1186569198742</v>
          </cell>
          <cell r="F27252" t="str">
            <v xml:space="preserve">Implementar proyectos para la transformación de plantas medicinales de los pueblos indígenas existentes en el municipio de Puerto Caicedo departamento Putumayo. </v>
          </cell>
        </row>
        <row r="27253">
          <cell r="E27253">
            <v>1186569198762</v>
          </cell>
          <cell r="F27253" t="str">
            <v>Contratar el talento y mano de obra calificada y no calificada de la región, vinculando población en situación de discapacidad en todas las actividad económicas en el Municipio de Puerto Caicedo, Putumayo</v>
          </cell>
        </row>
        <row r="27254">
          <cell r="E27254">
            <v>1186569198763</v>
          </cell>
          <cell r="F27254" t="str">
            <v xml:space="preserve">Implementar proyecto productivo de zoocria que incluya el acceso a activos para la producción, extensión rural, asociatividad, y acceso a la comercialización para el municipio de Puerto Caicedo.   </v>
          </cell>
        </row>
        <row r="27255">
          <cell r="E27255">
            <v>1186569198766</v>
          </cell>
          <cell r="F27255" t="str">
            <v>Crear una unidad de gestión para formulación, gestión y ejecución de proyectos productivos para comunidades negras del municipio de Puerto Caicedo, departamento del Putumayo.</v>
          </cell>
        </row>
        <row r="27256">
          <cell r="E27256">
            <v>1186569198887</v>
          </cell>
          <cell r="F27256" t="str">
            <v>Implementar un programa de formación técnica y tecnológica a través de proyectos escuela en los consejos comunitarios de comunidades negras del municipio de Puerto Caicedo, departamento del Putumayo.</v>
          </cell>
        </row>
        <row r="27257">
          <cell r="E27257">
            <v>1186569198991</v>
          </cell>
          <cell r="F27257" t="str">
            <v>Implementar un proyecto integral de piña en las comunidades campesinas, indígenas, Afro, población victima y mujeres del municipio de Puerto Caicedo Putumayo.</v>
          </cell>
        </row>
        <row r="27258">
          <cell r="E27258">
            <v>1186569199042</v>
          </cell>
          <cell r="F27258" t="str">
            <v>Construcción de un Gran centro de acopio dotado de maquinaria agro industrial en el casco urbana del Municipio de Puerto Caicedo para garantizar la Comercializacion, Almacenamiento y realizar transformación de productos con valor agregado, Municipio de Puerto Caicedo, Putumayo</v>
          </cell>
        </row>
        <row r="27259">
          <cell r="E27259">
            <v>1186569199053</v>
          </cell>
          <cell r="F27259" t="str">
            <v>Establecer un proyecto integral de aguacate en el cabildo Campo Bello beneficiando 60 familias, mediante la dotación de infraestructura, activos productivos, insumos y capacitación de la comunidad.</v>
          </cell>
        </row>
        <row r="27260">
          <cell r="E27260">
            <v>1186569199084</v>
          </cell>
          <cell r="F27260" t="str">
            <v xml:space="preserve">Implementar proyecto de emprendimiento femenino, con una escuela de modisteria, bordado, tejido para beneficiar a mujeres del pueblo Awa, y demás organizaciones de mujeres del Municipio de Puerto Caicedo departamento Putumayo. </v>
          </cell>
        </row>
        <row r="27261">
          <cell r="E27261">
            <v>1186569199085</v>
          </cell>
          <cell r="F27261" t="str">
            <v>Dotar de medios de trasporte para garantizar el acceso de los productos a los mercados locales y regionales generados en el municipio de Puerto Caicedo. Putumayo</v>
          </cell>
        </row>
        <row r="27262">
          <cell r="E27262">
            <v>1186569199105</v>
          </cell>
          <cell r="F27262" t="str">
            <v>Implementar programa para el repoblamiento piscícola con especies nativas en los principales rios y quebradas  en el municipio de Puerto Caicedo Putumayo.</v>
          </cell>
        </row>
        <row r="27263">
          <cell r="E27263">
            <v>1186569199108</v>
          </cell>
          <cell r="F27263" t="str">
            <v xml:space="preserve">Fomentar proyectos de reforestación con fines comerciales especies nativas que cumplan con los requisitos técnicos y garantizar así los permisos de aprovechamiento forestal </v>
          </cell>
        </row>
        <row r="27264">
          <cell r="E27264">
            <v>1186569199138</v>
          </cell>
          <cell r="F27264" t="str">
            <v>Mejorar la genética de las especies animales de los productores del municipio de Puerto Caicedo, Departamento del Putumayo.</v>
          </cell>
        </row>
        <row r="27265">
          <cell r="E27265">
            <v>1186569199153</v>
          </cell>
          <cell r="F27265" t="str">
            <v>Realizar caracterización socioeconomica de comunidades negras del del municipio de Puerto Caicedo, departamento del Putumayo.</v>
          </cell>
        </row>
        <row r="27266">
          <cell r="E27266">
            <v>1186569199164</v>
          </cell>
          <cell r="F27266" t="str">
            <v>Crear espacios de generación de empleo e ingresos de manera articulada con las activiades de extencion rural</v>
          </cell>
        </row>
        <row r="27267">
          <cell r="E27267">
            <v>1186569199165</v>
          </cell>
          <cell r="F27267" t="str">
            <v>Establecer 80 hectáreas de productos de pan coger para los cuatro consejos comunitarios del municipio de Puerto Caicedo, Departamento del Putumayo.</v>
          </cell>
        </row>
        <row r="27268">
          <cell r="E27268">
            <v>1186569199278</v>
          </cell>
          <cell r="F27268" t="str">
            <v xml:space="preserve">Implementar proyecto de transformación y comercialización de productos ancestrales  derivados de la hoja de coca para las comunidades indígenas con vocación medicinal existentes en el municipio de Puerto Caicedo. </v>
          </cell>
        </row>
        <row r="27269">
          <cell r="E27269">
            <v>1186569199391</v>
          </cell>
          <cell r="F27269" t="str">
            <v>Lograr un tratamiento diferencial para los  cultivadores de hoja de coca en el municipio de Puerto Caicedo, Putumayo.</v>
          </cell>
        </row>
        <row r="27270">
          <cell r="E27270">
            <v>1186571179375</v>
          </cell>
          <cell r="F27270" t="str">
            <v>Fortalecer la línea productiva de caña mediante la adquisición de activos, asociatividad, extensión rural agropecuaria y comercialización para el municipio de Puerto Guzmán, departamento del Putumayo.</v>
          </cell>
        </row>
        <row r="27271">
          <cell r="E27271">
            <v>1186571179379</v>
          </cell>
          <cell r="F27271" t="str">
            <v>Implementar programas de capacitación que promuevan usos del suelo acordes con la vocación amazónica del  municipio de Puerto Guzmán, departamento del Putumayo.</v>
          </cell>
        </row>
        <row r="27272">
          <cell r="E27272">
            <v>1186571179393</v>
          </cell>
          <cell r="F27272" t="str">
            <v>Gestionar la no implementación  de la aspersión aérea con herbicidas en el municipio de Puerto Guzmán, departamento del Putumayo.</v>
          </cell>
        </row>
        <row r="27273">
          <cell r="E27273">
            <v>1186571179407</v>
          </cell>
          <cell r="F27273" t="str">
            <v>Fortalecer la línea productiva del Platano  mediante la adquisición de activos, asociativadad, extensión rural agropecuaria y comercialización para el municipio de Puerto Guzmán, Putumayo</v>
          </cell>
        </row>
        <row r="27274">
          <cell r="E27274">
            <v>1186571179451</v>
          </cell>
          <cell r="F27274" t="str">
            <v>Reglamentar el ejercicio de la minería artesanal, frenar la minería a gran escala y la explotación petrolera en todo el municipio de Puerto Guzmán, departamento del Putumayo.</v>
          </cell>
        </row>
        <row r="27275">
          <cell r="E27275">
            <v>1186571179452</v>
          </cell>
          <cell r="F27275" t="str">
            <v>Fortalecer la línea productiva de yuca mediante la adquisición de activos, asociativadad, extensión rural agropecuaria y comercialización para el municipio de Puerto Guzmán, departamento del Putumayo.</v>
          </cell>
        </row>
        <row r="27276">
          <cell r="E27276">
            <v>1186571179457</v>
          </cell>
          <cell r="F27276" t="str">
            <v xml:space="preserve"> Implementar  proyectos productivos con enfoque de género, que fortalezcan la contribución de la mujer al bienestar de la familiar en la zona rural del municipio de Puerto Guzmán, Putumayo.</v>
          </cell>
        </row>
        <row r="27277">
          <cell r="E27277">
            <v>1186571179478</v>
          </cell>
          <cell r="F27277" t="str">
            <v>Fortalecer la línea productiva de piscicultura mediante la adquisición de activos, asociatividad, extensión rural agropecuaria y comercialización para el municipio de Puerto Guzmán, Putumayo.</v>
          </cell>
        </row>
        <row r="27278">
          <cell r="E27278">
            <v>1186571179487</v>
          </cell>
          <cell r="F27278" t="str">
            <v>Implementar programas para la conservación de semillas nativas y endémicas para mejorar y garantizar el derecho a una alimentación sana en la zona rural del municipio de Puerto Guzmán, Putumayo.</v>
          </cell>
        </row>
        <row r="27279">
          <cell r="E27279">
            <v>1186571179510</v>
          </cell>
          <cell r="F27279" t="str">
            <v xml:space="preserve"> Restrigir la producción y comercialización de semillas transgénicas en la zona rural del municipio de Puerto Guzmán, Putumayo.</v>
          </cell>
        </row>
        <row r="27280">
          <cell r="E27280">
            <v>1186571179526</v>
          </cell>
          <cell r="F27280" t="str">
            <v>Implementar programas con incentivos para vincular a las comunidades rurales con la restauración, conservación y manejo sostenible de los ecosistemas del municipio de Puerto Guzmán, Putumayo.</v>
          </cell>
        </row>
        <row r="27281">
          <cell r="E27281">
            <v>1186571179539</v>
          </cell>
          <cell r="F27281" t="str">
            <v>Fortalecer la línea productiva de ganadería Bovina, mediante extensión agropecuaria asociatividad, comercialización y activos en el municipio de Puerto Guzman Putumayo</v>
          </cell>
        </row>
        <row r="27282">
          <cell r="E27282">
            <v>1186571179550</v>
          </cell>
          <cell r="F27282" t="str">
            <v>Implemetar un banco de semillas nativas en el Resguardo Alpamanga  del municipio de Puerto Guzmán.</v>
          </cell>
        </row>
        <row r="27283">
          <cell r="E27283">
            <v>1186571179590</v>
          </cell>
          <cell r="F27283" t="str">
            <v>Fortalecer la línea productiva de flores nativas mediante la adquisición de activos, asociatividad, extensión rural agropecuaria y comercialización para Puerto Guzmán, Putumayo.</v>
          </cell>
        </row>
        <row r="27284">
          <cell r="E27284">
            <v>1186571179607</v>
          </cell>
          <cell r="F27284" t="str">
            <v>IInstalar ferry ubicados en el río Caquetá zona rural del municipio de Puerto Guzmán, departamento del Putumayo.</v>
          </cell>
        </row>
        <row r="27285">
          <cell r="E27285">
            <v>1186571179620</v>
          </cell>
          <cell r="F27285" t="str">
            <v>Fortalecer la línea productiva de frutos de palmas silvestres mediante la adquisición de activos, asociatividad, extensión rural agropecuaria y comercialización para Puerto Guzmán, Putumayo.</v>
          </cell>
        </row>
        <row r="27286">
          <cell r="E27286">
            <v>1186571179655</v>
          </cell>
          <cell r="F27286" t="str">
            <v>Implementar programas contra el trabajo infantil en la zona rural del municipio de Puerto Guzmán, departamento del Putumayo.</v>
          </cell>
        </row>
        <row r="27287">
          <cell r="E27287">
            <v>1186571179691</v>
          </cell>
          <cell r="F27287" t="str">
            <v>Implementar sistemas de incentivos  y  líneas de crédito para el financiamiento de sistemas productivos para la población rural del municipio de  Puerto Guzmán, departamento del Putumayo.</v>
          </cell>
        </row>
        <row r="27288">
          <cell r="E27288">
            <v>1186571179704</v>
          </cell>
          <cell r="F27288" t="str">
            <v>Fortalecer la línea productiva de Arroz mediante la adquisición de activos, asociatividad, extensión rural agropecuaria y comercialización para el municipio de Puerto Guzmán, Putumayo.</v>
          </cell>
        </row>
        <row r="27289">
          <cell r="E27289">
            <v>1186571179717</v>
          </cell>
          <cell r="F27289" t="str">
            <v>Acceder a programas de protección de la población rural de la tercera edad del municipio de Puerto Guzmán, departamento del Putumayo.</v>
          </cell>
        </row>
        <row r="27290">
          <cell r="E27290">
            <v>1186571179719</v>
          </cell>
          <cell r="F27290" t="str">
            <v>Acceder a servicios institucionales para el fortalecimiento de las líneas productivas rurales en el municipio de Puerto Guzmán.</v>
          </cell>
        </row>
        <row r="27291">
          <cell r="E27291">
            <v>1186571179725</v>
          </cell>
          <cell r="F27291" t="str">
            <v>Acceso subsidiado a seguros de cosecha para productores agropecuarios de las diez inspecciones del municipio de Puerto Guzmán, departamento del Putumayo.</v>
          </cell>
        </row>
        <row r="27292">
          <cell r="E27292">
            <v>1186571179727</v>
          </cell>
          <cell r="F27292" t="str">
            <v>Ampliar el presupuesto municipal para la contratación de personal profesional y técnico en formulación y gestión de proyectos para el  municipio de Puerto Guzmán, departamento del Putumayo.</v>
          </cell>
        </row>
        <row r="27293">
          <cell r="E27293">
            <v>1186571179731</v>
          </cell>
          <cell r="F27293" t="str">
            <v>Construir una planta procesadora de alimentos concentrados para animales en la inspección de Santa Lucia en el municipio de Puerto Guzmán, departamento del Putumayo.</v>
          </cell>
        </row>
        <row r="27294">
          <cell r="E27294">
            <v>1186571179743</v>
          </cell>
          <cell r="F27294" t="str">
            <v>Tramitar los permisos correspondientes para la correcta explotación de material de arrastre para la construcción, mejoramiento y mantenimiento de la red vial del municipio de Puerto Guzmán, Putumayo</v>
          </cell>
        </row>
        <row r="27295">
          <cell r="E27295">
            <v>1186571179767</v>
          </cell>
          <cell r="F27295" t="str">
            <v>Construir y dotar dos plantas de beneficio animal en las inspecciones de Santa Lucia y Mayoyoque en el municipio de Puerto Guzmán, departamento del Putumayo.</v>
          </cell>
        </row>
        <row r="27296">
          <cell r="E27296">
            <v>1186571179788</v>
          </cell>
          <cell r="F27296" t="str">
            <v>Crear un sistema de información de precios y medidas para los productos agropecuarios del Municipio de Puerto Guzmán, departamento del Putumayo.</v>
          </cell>
        </row>
        <row r="27297">
          <cell r="E27297">
            <v>1186571179808</v>
          </cell>
          <cell r="F27297" t="str">
            <v>Dotar de vehículos de carga a los productores agropecuarios, en el municipio de Puerto Guzmán, departamento del Putumayo</v>
          </cell>
        </row>
        <row r="27298">
          <cell r="E27298">
            <v>1186571179816</v>
          </cell>
          <cell r="F27298" t="str">
            <v>Fomentar sistemas agroforestales  con arboles nativos y frutales comerciales y amazónicos con fines comerciales  para pequeños y medianos productores del  municipio de Puerto Guzmán,  departamento del Putumayo.</v>
          </cell>
        </row>
        <row r="27299">
          <cell r="E27299">
            <v>1186571179820</v>
          </cell>
          <cell r="F27299" t="str">
            <v>Implementar un sistema de incentivos dirigido a las mujeres rurales para la producción del material vegetal en viveros que abastezcan el sector agroforestal del municipio de Puerto Guzmán.</v>
          </cell>
        </row>
        <row r="27300">
          <cell r="E27300">
            <v>1186571179823</v>
          </cell>
          <cell r="F27300" t="str">
            <v>Promover y aplicar mecanismos de formalización laboral  que permita en un futuro acceder al sistema pensional en el sector rural del municipio de Puerto Guzmán, departamento del Putumayo.</v>
          </cell>
        </row>
        <row r="27301">
          <cell r="E27301">
            <v>1186571179830</v>
          </cell>
          <cell r="F27301" t="str">
            <v>Implementar un programa de agricultura de precisión en las diez inspecciones del municipio de Puerto Guzmán, departamento del Putumayo.</v>
          </cell>
        </row>
        <row r="27302">
          <cell r="E27302">
            <v>1186571179834</v>
          </cell>
          <cell r="F27302" t="str">
            <v>Financiar un estudio que permita identificar los usos y potencialidades reales del suelo rural del municipio de Puerto Guzmán,</v>
          </cell>
        </row>
        <row r="27303">
          <cell r="E27303">
            <v>1186571179838</v>
          </cell>
          <cell r="F27303" t="str">
            <v>Fortalecer la línea productiva de Cacao  mediante la adquisición de activos, asociativadad, extensión rural agropecuaria y comercialización para el municipio de Puerto Guzmán, Putumayo</v>
          </cell>
        </row>
        <row r="27304">
          <cell r="E27304">
            <v>1186571179842</v>
          </cell>
          <cell r="F27304" t="str">
            <v>Fortalecer la linea productiva de  Pimienta mediante la asistencia técnica apropiada y permanente, garantizando el financiamiento para el estabalecimiento y sostenimiento de  cultivos  incluyendo la dotación de maquinaria e infraestructura minima que permita mejorar los procesos de produción</v>
          </cell>
        </row>
        <row r="27305">
          <cell r="E27305">
            <v>1186571179846</v>
          </cell>
          <cell r="F27305" t="str">
            <v>Fortalecer la linea productiva  de Sacha Inche, Inche y Mani para la extraccion de aceites, mediante la extensión agropecuaria, fortalecimiento organización, comercialización y acceso a activos para la producción y transformación.</v>
          </cell>
        </row>
        <row r="27306">
          <cell r="E27306">
            <v>1186571180013</v>
          </cell>
          <cell r="F27306" t="str">
            <v>Fortalecer la línea productiva de Chontaduro mediante la extensión agropecuaria, asociatividad, comercialización y adquisiscion de activos en el municipio de Puerto Guzman.</v>
          </cell>
        </row>
        <row r="27307">
          <cell r="E27307">
            <v>1186571180016</v>
          </cell>
          <cell r="F27307" t="str">
            <v>Fortalecer la línea productiva de Piña mediante la adquisición de activos, asociatividad, extensión rural agropecuaria y comercialización para Puerto Guzmán, Putumayo.</v>
          </cell>
        </row>
        <row r="27308">
          <cell r="E27308">
            <v>1186571180030</v>
          </cell>
          <cell r="F27308" t="str">
            <v>Adecuar la infraestructura  de la plaza de mercado del municipio de Puerto Guzman.</v>
          </cell>
        </row>
        <row r="27309">
          <cell r="E27309">
            <v>1186571180091</v>
          </cell>
          <cell r="F27309" t="str">
            <v>Valorar, fortalecer y entregar incentivos económicos a las mujeres lideresas el Municipio de Puerto Guzmán, Departamento del Putumayo.</v>
          </cell>
        </row>
        <row r="27310">
          <cell r="E27310">
            <v>1186571180096</v>
          </cell>
          <cell r="F27310" t="str">
            <v>Acceder a esquemas de pagos por servicios ambientales para la comunidad del Resguardo Inga Villa Catalina, municipio de Puerto Guzmán, Putumayo.</v>
          </cell>
        </row>
        <row r="27311">
          <cell r="E27311">
            <v>1186571180107</v>
          </cell>
          <cell r="F27311" t="str">
            <v>Fortalecer en capacitaciones a los pequeños mineros para que realicen la actividad de manera sostenible, sin deteriorar la naturaleza.</v>
          </cell>
        </row>
        <row r="27312">
          <cell r="E27312">
            <v>1186571180115</v>
          </cell>
          <cell r="F27312" t="str">
            <v>Fortalecer la minería artesanal a través de la capacitación en el manejo ambiental en los procesos de barequeo en las comunidades negras del del municipio de Puerto Guzmán - Departamento del Putumayo.</v>
          </cell>
        </row>
        <row r="27313">
          <cell r="E27313">
            <v>1186571180116</v>
          </cell>
          <cell r="F27313" t="str">
            <v>Promover y potencializar el turismo con la participación de las comunidades rurales campesinos, afros e indigenas del municipio de Puerto Guzmán.</v>
          </cell>
        </row>
        <row r="27314">
          <cell r="E27314">
            <v>1186571180129</v>
          </cell>
          <cell r="F27314" t="str">
            <v>Implementar proyectos de porcicultura para productores campesinos, afrodescendientes e indigenas del municipio de Puerto Guzmán - Departamento del Putumayo.</v>
          </cell>
        </row>
        <row r="27315">
          <cell r="E27315">
            <v>1186571180140</v>
          </cell>
          <cell r="F27315" t="str">
            <v>Fortalecer la producción de panela en el municipio de Puerto Guzmán con la adquisición de activos para la producción, asistencia técnica, comercialización y asociatividad.</v>
          </cell>
        </row>
        <row r="27316">
          <cell r="E27316">
            <v>1186571180145</v>
          </cell>
          <cell r="F27316" t="str">
            <v>Implementar una unidad de gestión para formulación y ejecución de proyectos productivos para comunidades campesinas, afrodescendientes e indígenas del municipio de Puerto Guzmán - Departamento del Putumayo.</v>
          </cell>
        </row>
        <row r="27317">
          <cell r="E27317">
            <v>1186571180171</v>
          </cell>
          <cell r="F27317" t="str">
            <v>Implementar proyectos de especies menores para las comunidades campesinas, comunidades negras e indigenas del municipio de Puerto Guzmán - Departamento del Putumayo.</v>
          </cell>
        </row>
        <row r="27318">
          <cell r="E27318">
            <v>1186571180185</v>
          </cell>
          <cell r="F27318" t="str">
            <v>Implementar proyectos de producción pecuaria integral, para el fortalecimiento de la economía propia de las mujeres cabeza de hogar comunidad Nasa municipio de Puerto Guzmán</v>
          </cell>
        </row>
        <row r="27319">
          <cell r="E27319">
            <v>1186571180187</v>
          </cell>
          <cell r="F27319" t="str">
            <v xml:space="preserve">Asistencia técnica y dotación de equipos para el procesamiento de plantas medicinales y su comercialización en el resguardo La Aguadita, municipio de Puerto Guzmán </v>
          </cell>
        </row>
        <row r="27320">
          <cell r="E27320">
            <v>1186571180192</v>
          </cell>
          <cell r="F27320" t="str">
            <v>Fortalecimiento del Sisttema productivo propio (NASA E´J y EL TUL en las comunidades  Nasa del municipio de Puerto Guzmán.</v>
          </cell>
        </row>
        <row r="27321">
          <cell r="E27321">
            <v>1186571180198</v>
          </cell>
          <cell r="F27321" t="str">
            <v>Implementación de un sistema de riego en el resguardo Nasa El Descanso</v>
          </cell>
        </row>
        <row r="27322">
          <cell r="E27322">
            <v>1186571180252</v>
          </cell>
          <cell r="F27322" t="str">
            <v>Construcción de casa artesanal en el resguardo El Descanso del Municipio de Puerto Guzmán - Putumayo</v>
          </cell>
        </row>
        <row r="27323">
          <cell r="E27323">
            <v>1186571180265</v>
          </cell>
          <cell r="F27323" t="str">
            <v>Fortalecer la práctica del tejido ancestral, para las mujeres de las 6 comunidades del pueblo Nasa del municipio de puerto Guzmán</v>
          </cell>
        </row>
        <row r="27324">
          <cell r="E27324">
            <v>1186571180390</v>
          </cell>
          <cell r="F27324" t="str">
            <v>Dotar de medios de transporte terrestre y fluvial para las comunidades Inga de Puerto Guzmán, Putumayo.</v>
          </cell>
        </row>
        <row r="27325">
          <cell r="E27325">
            <v>1186571180393</v>
          </cell>
          <cell r="F27325" t="str">
            <v>Dotar de materiales y herramientas  para fortalecer los saberes artesanales ancestrales de la comunidad Ingakunapa Iuiai del municipio de Puerto Guzmán, Putumayo.</v>
          </cell>
        </row>
        <row r="27326">
          <cell r="E27326">
            <v>1186571180406</v>
          </cell>
          <cell r="F27326" t="str">
            <v>Implementar proyectos productivos agropecuarios integrales para las comunidades del Pueblo Inga de Puerto Guzmán, Putumayo.</v>
          </cell>
        </row>
        <row r="27327">
          <cell r="E27327">
            <v>1186571180429</v>
          </cell>
          <cell r="F27327" t="str">
            <v>Implementar programas de atención integral a las familias del Pueblo Inga del Puerto Guzmán, Putumayo.</v>
          </cell>
        </row>
        <row r="27328">
          <cell r="E27328">
            <v>1186571180442</v>
          </cell>
          <cell r="F27328" t="str">
            <v xml:space="preserve">Implementar un banco de semillas en el Resguardo Wasipanga y Cabildo Ingakunapa Iuiai de Puerto Guzmán, Putumayo. </v>
          </cell>
        </row>
        <row r="27329">
          <cell r="E27329">
            <v>1186571180444</v>
          </cell>
          <cell r="F27329" t="str">
            <v>Implementar un programa de empleo formal para beneficio de la comunidad del Resguardo Calenturas del municipio de Puerto Guzmán, Putumayo.</v>
          </cell>
        </row>
        <row r="27330">
          <cell r="E27330">
            <v>1186573226198</v>
          </cell>
          <cell r="F27330" t="str">
            <v xml:space="preserve">Implementar un proyecto de ganadería ecológica para las comunidades campesinas, indígenas, negritudes del municipio de Leguízamo Putumayo. </v>
          </cell>
        </row>
        <row r="27331">
          <cell r="E27331">
            <v>1186573226246</v>
          </cell>
          <cell r="F27331" t="str">
            <v>Fortalecer la línea productiva de maíz, mediante asistencia técnica directa y permanente, asociatividad, comercialización y activos en el municipio de Leguízamo Putumayo.</v>
          </cell>
        </row>
        <row r="27332">
          <cell r="E27332">
            <v>1186573226351</v>
          </cell>
          <cell r="F27332" t="str">
            <v>Fortalecer la línea productiva de Arroz mediante la adquisición de activos productivos, asociatividad, extensión rural y comercialización para comunidad campesina, comunidades indígenas y afro del Leguízamo, Putumayo.</v>
          </cell>
        </row>
        <row r="27333">
          <cell r="E27333">
            <v>1186573226405</v>
          </cell>
          <cell r="F27333" t="str">
            <v>Elaboración del Modelo de Producción agropecuaria propia de las comunidades del pueblo Múrui Muina en el municipio de Leguízamo.</v>
          </cell>
        </row>
        <row r="27334">
          <cell r="E27334">
            <v>1186573226407</v>
          </cell>
          <cell r="F27334" t="str">
            <v>Fortalecer la comercialización y mercadeo de los proyectos productivos agropecuarios en las comunidades del municipio de Leguízamo.</v>
          </cell>
        </row>
        <row r="27335">
          <cell r="E27335">
            <v>1186573226523</v>
          </cell>
          <cell r="F27335" t="str">
            <v>Mejorar la productividad de la caña, mediante asistencia técnica directa y permanente, que permita la adquisición de activos  productivos y la comercialización, de los productos derivados de la caña producidos en el Municipio de Leguízamo.</v>
          </cell>
        </row>
        <row r="27336">
          <cell r="E27336">
            <v>1186573226580</v>
          </cell>
          <cell r="F27336" t="str">
            <v>Fortalecer la línea productiva de Sacha Inche, mediante asistencia técnica directa y permanente, asociatividad, comercialización y adquisición de activos para las comunidades campesinas, indígenas y afrodescendientes del municipio de Leguízamo Putumayo.</v>
          </cell>
        </row>
        <row r="27337">
          <cell r="E27337">
            <v>1186573226601</v>
          </cell>
          <cell r="F27337" t="str">
            <v xml:space="preserve">Ampliar la cobertura del programa Colombia Mayor, priorizando las comunidades comunidades indígenas, afrodescendientes, comunidades campesinas y organizaciones de victimas en la asignación de subsidios para brindar una atención integral a las necesidades de las personas de la tercera edad que se encuentran desamparadas o en estado de extrema pobreza.  </v>
          </cell>
        </row>
        <row r="27338">
          <cell r="E27338">
            <v>1186573226623</v>
          </cell>
          <cell r="F27338" t="str">
            <v>Crear líneas especiales de crédito agropecuario para organizaciones y productores indígenas, campesinos y afrodescendientes  del municipio de Leguízamo Putumayo</v>
          </cell>
        </row>
        <row r="27339">
          <cell r="E27339">
            <v>1186573226657</v>
          </cell>
          <cell r="F27339" t="str">
            <v>Diseñar e implementar el calendario etnoecologico para los tiempos de siembra con vinculación del personal propio, que beneficie a las doce (12) comunidades con mas de 500 familias del pueblo Kichwa.</v>
          </cell>
        </row>
        <row r="27340">
          <cell r="E27340">
            <v>1186573226670</v>
          </cell>
          <cell r="F27340" t="str">
            <v>Dotar a las comunidades campesinas, organizaciones de productores, pueblos indígenas, comunidades afro de medios de transporte para la distribución de los productos agropecuarios del municipio de Leguízamo Putumayo</v>
          </cell>
        </row>
        <row r="27341">
          <cell r="E27341">
            <v>1186573226694</v>
          </cell>
          <cell r="F27341" t="str">
            <v xml:space="preserve">Construir un Banco de semillas, para evitar el ingreso de semillas transgénicas y fortalecer las semillas autóctonas o criollas de las comunidades indígenas, campesinas y afrodescendientes de Municipio de Leguizamó del  departamento del Putumayo. </v>
          </cell>
        </row>
        <row r="27342">
          <cell r="E27342">
            <v>1186573226757</v>
          </cell>
          <cell r="F27342" t="str">
            <v>Fortalecer la linea productiva de Artesanías en las comunidades indígenas  y afrodescendientes   del  del Municipio de Leguizamo Putumayo.</v>
          </cell>
        </row>
        <row r="27343">
          <cell r="E27343">
            <v>1186573226790</v>
          </cell>
          <cell r="F27343" t="str">
            <v xml:space="preserve">Garantizar el acceso de  semillas propias o criollas que se encuentran en otras regiones de la amazonia para la seguridad alimentaria y nutricional de las comunidades étnicas y campesinas del Municipio de leguizamo, Putumayo. </v>
          </cell>
        </row>
        <row r="27344">
          <cell r="E27344">
            <v>1186573226815</v>
          </cell>
          <cell r="F27344" t="str">
            <v>Fortalecer el sector productivo de artesanías mediante la adquisición de activos, asociatividad, extensión rural agropecuaria y comercialización para el municipio de Leguizamo, Putumayo.</v>
          </cell>
        </row>
        <row r="27345">
          <cell r="E27345">
            <v>1186573226907</v>
          </cell>
          <cell r="F27345" t="str">
            <v>Fortalecer la línea productiva de apicultura amazónica mediante la adquisición de activos, asociatividad, extensión rural agropecuaria y comercialización para el municipio de Leguizamo, Putumayo.</v>
          </cell>
        </row>
        <row r="27346">
          <cell r="E27346">
            <v>1186573226939</v>
          </cell>
          <cell r="F27346" t="str">
            <v>Fortalecer la línea productiva de frutos de palmas silvestres mediante la adquisición de activos, asociatividad, extensión rural agropecuaria y comercialización para el municipio de Leguizamo, Putumayo.</v>
          </cell>
        </row>
        <row r="27347">
          <cell r="E27347">
            <v>1186573226987</v>
          </cell>
          <cell r="F27347" t="str">
            <v>Implementar un programa de asistencia técnica para la producción agropecuaria para el autoconsumo en la zona rural del municipio de Leguizamo, departamento del Putumayo.</v>
          </cell>
        </row>
        <row r="27348">
          <cell r="E27348">
            <v>1186573226991</v>
          </cell>
          <cell r="F27348" t="str">
            <v>Implementar Zoocriaderos para , cría, fomento y/o aprovechamiento de especies de la fauna silvestre y acuática  con las comunidades indígenas , afrodescendientes y campesinas  en el municipio de Leguizamo  departamento del Putumayo.</v>
          </cell>
        </row>
        <row r="27349">
          <cell r="E27349">
            <v>1186573226994</v>
          </cell>
          <cell r="F27349" t="str">
            <v>Implementar proyectos de especies menores para las comunidades campesinas, indígenas y afros que incluyan la extensión rural agropecuaria, acceso a activos productivos, la asociatividad y comercialización el municipio de Leguízamo Putumayo.</v>
          </cell>
        </row>
        <row r="27350">
          <cell r="E27350">
            <v>1186573227013</v>
          </cell>
          <cell r="F27350" t="str">
            <v xml:space="preserve">Implementar proyecto de emprendimiento femenino, con una escuela de modisteria, bordado, tejido para beneficiar a mujeres del Municipio de Leguízamo departamento Putumayo. </v>
          </cell>
        </row>
        <row r="27351">
          <cell r="E27351">
            <v>1186573227039</v>
          </cell>
          <cell r="F27351" t="str">
            <v>Fortalecer sector productivo de Plátano, chiro y banano, mediante asistencia técnica, asociatividad, comercialización y activos para las comunidades campesinas en el municipio de Leguízamo</v>
          </cell>
        </row>
        <row r="27352">
          <cell r="E27352">
            <v>1186573227056</v>
          </cell>
          <cell r="F27352" t="str">
            <v>Implementar un programa de asistencia técnica para la producción agropecuaria para el autoconsumo en la zona rural del municipio de Leguizamo, departamento del Putumayo.</v>
          </cell>
        </row>
        <row r="27353">
          <cell r="E27353">
            <v>1186573227083</v>
          </cell>
          <cell r="F27353" t="str">
            <v>Implementar proyectos de avicultura  mediante asistencia técnica, asociatividad, comercialización y activos productivos para las comunidades  del municipio de Leguizamo  Putumayo.</v>
          </cell>
        </row>
        <row r="27354">
          <cell r="E27354">
            <v>1186573227086</v>
          </cell>
          <cell r="F27354" t="str">
            <v>Producir, transformar y patentar plantas medicinales amazónicas, en las comunidades indígenas, afro y campesinas del Municipio de Leguízamo – Putumayo.</v>
          </cell>
        </row>
        <row r="27355">
          <cell r="E27355">
            <v>1186573227096</v>
          </cell>
          <cell r="F27355" t="str">
            <v>Fortalecer la línea productiva de yuca mediante la adquisición de activos, asociativadad, extensión rural agropecuaria y comercialización para el municipio de Leguízamo, departamento del Putumayo.</v>
          </cell>
        </row>
        <row r="27356">
          <cell r="E27356">
            <v>1186573227098</v>
          </cell>
          <cell r="F27356" t="str">
            <v>Fortalecer la linea productiva de Piscicultura con asistencia técnica, asociatividad, comercialización y activos productivos para comunidades campesinas, indígenas afros y victimas de Leguízamo Putumayo.</v>
          </cell>
        </row>
        <row r="27357">
          <cell r="E27357">
            <v>1186573227111</v>
          </cell>
          <cell r="F27357" t="str">
            <v xml:space="preserve">Gestionar la articulación e integridad competitiva para fortalecer la economía  de las comunidades afrodescendientes del municipio de Leguizamo departamento del Putumayo. </v>
          </cell>
        </row>
        <row r="27358">
          <cell r="E27358">
            <v>1186573227124</v>
          </cell>
          <cell r="F27358" t="str">
            <v>Construir infraestructura y dotación de maquinaria agroindustrial y adecuación de instalaciones para la transformación de los productos agropecuarios del municipio de Leguizamo, departamento del Putumayo.</v>
          </cell>
        </row>
        <row r="27359">
          <cell r="E27359">
            <v>1186573227128</v>
          </cell>
          <cell r="F27359" t="str">
            <v>Fortalecer la línea productiva de cacao mediante la adquisición de activos, asociatividad, extensión rural agropecuaria y comercialización para el municipio de Leguizamo, Putumayo.</v>
          </cell>
        </row>
        <row r="27360">
          <cell r="E27360">
            <v>1186573227132</v>
          </cell>
          <cell r="F27360" t="str">
            <v>Fortalecer la producción de Camu Camu, mediante asistencia técnica, asociatividad, comercialización y activos productivos en el  municipio de Leguízamo.</v>
          </cell>
        </row>
        <row r="27361">
          <cell r="E27361">
            <v>1186573227150</v>
          </cell>
          <cell r="F27361" t="str">
            <v>Implementar la línea productiva de abonos orgánicos mediante la adquisición de activos, asociatividad, extensión rural agropecuaria y comercialización para el municipio de Leguizamo, Putumayo.</v>
          </cell>
        </row>
        <row r="27362">
          <cell r="E27362">
            <v>1186573227179</v>
          </cell>
          <cell r="F27362" t="str">
            <v>Fortalecer la producción de Piña, mediante asistencia técnica, activos productivos, asociatividad, comercialización y para las comunidades campesinas, indígenas y afro del municipio de Leguízamo, Putumayo.</v>
          </cell>
        </row>
        <row r="27363">
          <cell r="E27363">
            <v>1186573227186</v>
          </cell>
          <cell r="F27363" t="str">
            <v>Fortalecimiento empresarial de forma integral, para la mujer rural en las lineas productivas agropecuarias del municipio de Leguizamo, departamento del Putumayo.</v>
          </cell>
        </row>
        <row r="27364">
          <cell r="E27364">
            <v>1186573227198</v>
          </cell>
          <cell r="F27364" t="str">
            <v>Construir  una planta de beneficio animal en  el municipio de Leguizamo, departamento del Putumayo.</v>
          </cell>
        </row>
        <row r="27365">
          <cell r="E27365">
            <v>1186573227199</v>
          </cell>
          <cell r="F27365" t="str">
            <v>Implementar proyectos agroforestales , mediante asistencia técnica, capacitación, asociatividad, comercialización y activos para las comunidades  del municipio de Leguizamo departamento del Putumayo.</v>
          </cell>
        </row>
        <row r="27366">
          <cell r="E27366">
            <v>1186573227225</v>
          </cell>
          <cell r="F27366" t="str">
            <v>Implementar y fortalecer  emprendimientos de Turismo de Naturaleza, con asistencia técnica permanente, asociatividad, activos productivos y comercialización  con las comunidades  en el municipio de Leguizamo Putumayo.</v>
          </cell>
        </row>
        <row r="27367">
          <cell r="E27367">
            <v>1186573227226</v>
          </cell>
          <cell r="F27367" t="str">
            <v>Implementar proyectos REED mas y Pago por Servicios Ambientales en el municipio de Leguízamo Putumayo.</v>
          </cell>
        </row>
        <row r="27368">
          <cell r="E27368">
            <v>1186573227243</v>
          </cell>
          <cell r="F27368" t="str">
            <v>Implementar plantaciones forestales comerciales en el municipio de Leguízamo departamento del Putumayo</v>
          </cell>
        </row>
        <row r="27369">
          <cell r="E27369">
            <v>1186573227530</v>
          </cell>
          <cell r="F27369" t="str">
            <v>Certificar  productos agropecuarios con sello verde en el municipio de Leguízamo departamento del Putumayo.</v>
          </cell>
        </row>
        <row r="27370">
          <cell r="E27370">
            <v>1186573227537</v>
          </cell>
          <cell r="F27370" t="str">
            <v>Gestionar  e implementar la política agropecuaria amazónica integral en el municipio de Leguizamo, departamento del Putumayo</v>
          </cell>
        </row>
        <row r="27371">
          <cell r="E27371">
            <v>1186573227590</v>
          </cell>
          <cell r="F27371" t="str">
            <v xml:space="preserve">Elaboración de  Modelos de Producción agropecuaria propia de las comunidades  en el municipio de Leguízamo departamento del Putumayo </v>
          </cell>
        </row>
        <row r="27372">
          <cell r="E27372">
            <v>1186573227617</v>
          </cell>
          <cell r="F27372" t="str">
            <v>Promover el uso y aprovechamiento sostenible del Pirarucú y la arawana Plateada en el rio Putumayo con la participación de  la población campesina e indígena del municipio de Leguízamo.</v>
          </cell>
        </row>
        <row r="27373">
          <cell r="E27373">
            <v>1186573227662</v>
          </cell>
          <cell r="F27373" t="str">
            <v>Articular  el Plan Integral Sostenible Regional PISOR  con el  Programa de Desarrollo con Enfoque Territorial en el municipio de Leguizamo departamento del Putumayo</v>
          </cell>
        </row>
        <row r="27374">
          <cell r="E27374">
            <v>1186573227695</v>
          </cell>
          <cell r="F27374" t="str">
            <v>Fomentar a la Pesca responsable de la Cucha Royal y Bagre tigrito y otras especies con valor comercial entre los pescadores ribereños del río Caquetá y Putumayo en el municipio de Leguízamo Putumayo.</v>
          </cell>
        </row>
        <row r="27375">
          <cell r="E27375">
            <v>1186573227697</v>
          </cell>
          <cell r="F27375" t="str">
            <v xml:space="preserve">Ampliar la cobertura del Programa Nacional Integral de Sustitución de cultivos de Uso Ilícito-PNIS en el municipio de Leguizamo departamento del Putumayo </v>
          </cell>
        </row>
        <row r="27376">
          <cell r="E27376">
            <v>1186573227719</v>
          </cell>
          <cell r="F27376" t="str">
            <v>Realizar investigación técnica para la identificación de usos alternativos lícitos derivados de las plantas de uso ilícito con potencial económico y comercial.</v>
          </cell>
        </row>
        <row r="27377">
          <cell r="E27377">
            <v>1186573227760</v>
          </cell>
          <cell r="F27377" t="str">
            <v>Formular proyectos para el uso de la biomasa resultante de las actividades antropológicas para la fabricación de bloques carboxilicos diésel de segunda generación en Leguizamo Putumayo</v>
          </cell>
        </row>
        <row r="27378">
          <cell r="E27378">
            <v>1186573227772</v>
          </cell>
          <cell r="F27378" t="str">
            <v>Fomentar el uso y aprovechamiento de las especies acuícolas ornamentales para el beneficio de los productores del municipio de Leguízamo Putumayo.</v>
          </cell>
        </row>
        <row r="27379">
          <cell r="E27379">
            <v>1186573227773</v>
          </cell>
          <cell r="F27379" t="str">
            <v>Construir un pabellón para venta de carnes  para garantizar el mercadeo local de carne en el municipio de Leguizamo departamento del Putumayo</v>
          </cell>
        </row>
        <row r="27380">
          <cell r="E27380">
            <v>1186757186789</v>
          </cell>
          <cell r="F27380" t="str">
            <v>Fortalecer la línea productiva de piscicultura, mediante asistencia técnica integral, asociatividad, financiamiento, transformación y comercialización, en el sector rural municipio de san miguel, departamento del Putumayo.</v>
          </cell>
        </row>
        <row r="27381">
          <cell r="E27381">
            <v>1186757186814</v>
          </cell>
          <cell r="F27381" t="str">
            <v>Implementar proyectos de especies menores para las comunidades campesinas, comunidades negras e indígenas del municipio de San Miguel - Departamento del Putumayo.</v>
          </cell>
        </row>
        <row r="27382">
          <cell r="E27382">
            <v>1186757186831</v>
          </cell>
          <cell r="F27382" t="str">
            <v>Acceso subsidiado a seguros de cosecha para productores agropecuarios de las diez inspecciones del municipio de San Miguel, departamento del Putumayo.</v>
          </cell>
        </row>
        <row r="27383">
          <cell r="E27383">
            <v>1186757186843</v>
          </cell>
          <cell r="F27383" t="str">
            <v>Fortalecer el sector turístico a través de la asistencia técnica, la financiación, la asociatividad, infraestructura y promoción turistica en el sector rural del municipio de San Miguel, departamento del Putumayo</v>
          </cell>
        </row>
        <row r="27384">
          <cell r="E27384">
            <v>1186757186849</v>
          </cell>
          <cell r="F27384" t="str">
            <v>Fortalecer la comercialización agropecuaria a través de la construcción de 4 centros de acopio, para los productores campesinos, indígenas y afros en el municipio de san miguel departamento del putumayo.</v>
          </cell>
        </row>
        <row r="27385">
          <cell r="E27385">
            <v>1186757186855</v>
          </cell>
          <cell r="F27385" t="str">
            <v>Fortalecer el sector de la agroindustria que permitirá desarrollar actividades productivas con potencial económico y generación de ingresos, para el sector rural del municipio de San Miguel, departamento del Putumayo</v>
          </cell>
        </row>
        <row r="27386">
          <cell r="E27386">
            <v>1186757186874</v>
          </cell>
          <cell r="F27386" t="str">
            <v>Implementar proyectos de ganadería ecológica en el municipio de San Miguel, departamento del Putumayo.</v>
          </cell>
        </row>
        <row r="27387">
          <cell r="E27387">
            <v>1186757186895</v>
          </cell>
          <cell r="F27387" t="str">
            <v>Fortalecer el medio ambiente a través de la asistencia técnica y la reforestación, en áreas deterioradas en el sector rural del municipio de San Miguel, departamento del Putumayo</v>
          </cell>
        </row>
        <row r="27388">
          <cell r="E27388">
            <v>1186757186903</v>
          </cell>
          <cell r="F27388" t="str">
            <v>Fortalecer la línea productiva de Cacao  mediante la adquisición de activos, asociativadad, extensión rural agropecuaria y comercialización para el municipio de San Miguel, departamento del Putumayo</v>
          </cell>
        </row>
        <row r="27389">
          <cell r="E27389">
            <v>1186757186922</v>
          </cell>
          <cell r="F27389" t="str">
            <v>Implementar un programa para la conservación y propagación de semillas nativas del municipio de San Miguel, departamento del Putumayo</v>
          </cell>
        </row>
        <row r="27390">
          <cell r="E27390">
            <v>1186757186950</v>
          </cell>
          <cell r="F27390" t="str">
            <v>Proveer lineas  especiales de credito blandas, agiles,  oportunas, con amplios plazos de pago y subsidiadas  a los productores y organizaciones de productores del  municipio de San Miguel., departamento del Putumayo</v>
          </cell>
        </row>
        <row r="27391">
          <cell r="E27391">
            <v>1186757186973</v>
          </cell>
          <cell r="F27391" t="str">
            <v>Fortalecer la línea productiva del Arroz y Maiz mediante la adquisición de activos, asociatividad, extensión rural agropecuaria y comercialización para el municipio de San Miguel, departamento del Putumayo.</v>
          </cell>
        </row>
        <row r="27392">
          <cell r="E27392">
            <v>1186757187013</v>
          </cell>
          <cell r="F27392" t="str">
            <v>Fortalecer el sector agricola, a través de la asistencia a los productores, grupos organizados, asociaciones , financiamiento, transformación y comercialización para el sector rural del municipio de San Miguel, departamento del Putumayo</v>
          </cell>
        </row>
        <row r="27393">
          <cell r="E27393">
            <v>1186757187030</v>
          </cell>
          <cell r="F27393" t="str">
            <v>Fortalecer la línea productiva de caña mediante la adquisición de activos, asociatividad, extensión rural agropecuaria y comercialización para el municipio de San Miguel, departamento del Putumayo</v>
          </cell>
        </row>
        <row r="27394">
          <cell r="E27394">
            <v>1186757187068</v>
          </cell>
          <cell r="F27394" t="str">
            <v>Fortalecer la línea productiva del Platano  mediante la adquisición de activos, asociativadad, extensión rural agropecuaria y comercialización para el municipio de San Miguel, Putumayo</v>
          </cell>
        </row>
        <row r="27395">
          <cell r="E27395">
            <v>1186757187090</v>
          </cell>
          <cell r="F27395" t="str">
            <v>Fortalecer la línea productiva de  Pimienta mediante la asistencia técnica apropiada y permanente, garantizando el financiamiento para el establecimiento y sostenimiento de  cultivos  incluyendo la dotación de maquinaria e infraestructura mínima que permita mejorar los procesos de producción, del municipio del San Miguel, departamento del Putumayo</v>
          </cell>
        </row>
        <row r="27396">
          <cell r="E27396">
            <v>1186757187147</v>
          </cell>
          <cell r="F27396" t="str">
            <v>Fortalecer el sector agropecuario a través de la comercialización justa y sostenible, en el municipio de san miguel, departamento del putumayo</v>
          </cell>
        </row>
        <row r="27397">
          <cell r="E27397">
            <v>1186757187154</v>
          </cell>
          <cell r="F27397" t="str">
            <v>Fortalecimiento de organizaciones de mujeres indígenas del Cabildo Kamentsá Biyá de San Miguel, departamento del Putumayo.</v>
          </cell>
        </row>
        <row r="27398">
          <cell r="E27398">
            <v>1186757187161</v>
          </cell>
          <cell r="F27398" t="str">
            <v>Fortalecer la institucionalidad para atender las comunidades campesinas afrodescendientes en el sector rural, en el municipio de San Miguel, departamento del Putumayo</v>
          </cell>
        </row>
        <row r="27399">
          <cell r="E27399">
            <v>1186757187171</v>
          </cell>
          <cell r="F27399" t="str">
            <v>Crear asociaciones de mujeres indígenas productoras de bienes y servicios agropecuarios y artesanales, en el municipio de San Miguel, departamento del Putumayo</v>
          </cell>
        </row>
        <row r="27400">
          <cell r="E27400">
            <v>1186757187181</v>
          </cell>
          <cell r="F27400" t="str">
            <v>Implementar el sector turistico a través de la definición de una ruta de turismo de naturaleza en territorios de comunidades negras del municipio de san Miguel, Departamento del Putumayo.</v>
          </cell>
        </row>
        <row r="27401">
          <cell r="E27401">
            <v>1186757187187</v>
          </cell>
          <cell r="F27401" t="str">
            <v>Implementar un sendero ecológico turístico en el cabildo Awa la Raya, del municipio de San Miguel departamento del Putumayo</v>
          </cell>
        </row>
        <row r="27402">
          <cell r="E27402">
            <v>1186757187200</v>
          </cell>
          <cell r="F27402" t="str">
            <v>Construir un centro etno-turístico ecológico y ambiental sobre la ribera del río San Miguel y Guisia, del municipio de San Miguel, departamento del Putumayo.</v>
          </cell>
        </row>
        <row r="27403">
          <cell r="E27403">
            <v>1186757187213</v>
          </cell>
          <cell r="F27403" t="str">
            <v>Elaborar un proyecto para la implementación de 70 chagras auto sostenible con unidades productivas agropecuarias en pequeña escala  cabildo indígena “Sol de los Pastos Mojón San Miguel la Frontera” , en el municipio de San Miguel departamento del Putumayo</v>
          </cell>
        </row>
        <row r="27404">
          <cell r="E27404">
            <v>1186757187214</v>
          </cell>
          <cell r="F27404" t="str">
            <v>Fortalecer la microempresa de mujeres del Cabildo Sol de los Pastos Mojón San Miguel La Frontera del municipio de San Miguel, departamento del Putumayo.</v>
          </cell>
        </row>
        <row r="27405">
          <cell r="E27405">
            <v>1186757187226</v>
          </cell>
          <cell r="F27405" t="str">
            <v>Crear una unidad de gestión para formulación, gestión y ejecución de proyectos productivos para comunidades negras del municipio de San Miguel, departamento del Putumayo.</v>
          </cell>
        </row>
        <row r="27406">
          <cell r="E27406">
            <v>1186757187247</v>
          </cell>
          <cell r="F27406" t="str">
            <v>Fortalece las asociaciones de mujeres indígenas productoras en el municipio de San Miguel, departamento del Putumayo</v>
          </cell>
        </row>
        <row r="27407">
          <cell r="E27407">
            <v>1186757187253</v>
          </cell>
          <cell r="F27407" t="str">
            <v>Implementar un proyecto para transformar la hoja coca mediante prácticas ancestrales productivas agroecológicas  con fines medicinales, farmacéuticos y alimentarios con las comunidades indígenas Sol de los Pastos en el municipio de San Miguel, departamento del Putumayo</v>
          </cell>
        </row>
        <row r="27408">
          <cell r="E27408">
            <v>1186757187262</v>
          </cell>
          <cell r="F27408" t="str">
            <v>Fortalecimiento del sector agropecuario, a través de la adquisición de bienes de capital productivo como maquinaria y equipos en el municipio de San Miguel, departamento del Putumayo.</v>
          </cell>
        </row>
        <row r="27409">
          <cell r="E27409">
            <v>1186757187269</v>
          </cell>
          <cell r="F27409" t="str">
            <v>Realizar caracterización socio económica de comunidades negras del del municipio de San Miguel, departamento del Putumayo.</v>
          </cell>
        </row>
        <row r="27410">
          <cell r="E27410">
            <v>1186757187278</v>
          </cell>
          <cell r="F27410" t="str">
            <v>Fortalecimiento del sector agropecuario, através del proyecto Escuela mediante asistencia tecnica, financiamiento, invesión en activos e infraestructura productiva y la comercialización en el municipio de San Miguel departamento del Putumayo</v>
          </cell>
        </row>
        <row r="27411">
          <cell r="E27411">
            <v>1186757187313</v>
          </cell>
          <cell r="F27411" t="str">
            <v>Implementar un programa para fortalecer las organizaciones de la mujer rural campesina, indígena y afro, en procesos de emprendimiento y encadenamiento productivo, que contribuyan a la generación de ingresos y la sostenibilidad familiar, en el marco de la reparación colectiva y simbólica de las mujeres víctimas del municipio de San Miguel, departamento de Putumayo.</v>
          </cell>
        </row>
        <row r="27412">
          <cell r="E27412">
            <v>1186757187757</v>
          </cell>
          <cell r="F27412" t="str">
            <v>Gestionar una sede de la oficina de la  Agencia para el Desarrollo  Rural en La Dorada  municipio de San Miguel</v>
          </cell>
        </row>
        <row r="27413">
          <cell r="E27413">
            <v>1186757187764</v>
          </cell>
          <cell r="F27413" t="str">
            <v>Realizar un estudio de caracterización agroecologico e hidrobiológico en territorios de consejos comunitarios de Bajo Amarón, San Fernando y Puerto Colón del municipio de San Miguel, departamento del Putumayo.</v>
          </cell>
        </row>
        <row r="27414">
          <cell r="E27414">
            <v>1186757188174</v>
          </cell>
          <cell r="F27414" t="str">
            <v>Instalar unidades pecuarias familiares para la comunidad del Cabildo Kamentsá Biyá de San Miguel, departamento del Putumayo.</v>
          </cell>
        </row>
        <row r="27415">
          <cell r="E27415">
            <v>1186757188196</v>
          </cell>
          <cell r="F27415" t="str">
            <v>Crear e implementar un proyecto para el establecimiento de la producción de semillas nativas y arraigadas en las costumbres alimenticias para el auto consumo y la comercialización de excedentes.</v>
          </cell>
        </row>
        <row r="27416">
          <cell r="E27416">
            <v>1186757188276</v>
          </cell>
          <cell r="F27416" t="str">
            <v>Implementar un programa de investigación científica de plantas medicinales de las comunidades afrodescendientes del Departamento del Putumayo.</v>
          </cell>
        </row>
        <row r="27417">
          <cell r="E27417">
            <v>1186757188787</v>
          </cell>
          <cell r="F27417" t="str">
            <v>Fortalecimiento del sector empresarial a través de la implementación de la zona franca en el municipio de San Miguel Putumayo.</v>
          </cell>
        </row>
        <row r="27418">
          <cell r="E27418">
            <v>1186757188954</v>
          </cell>
          <cell r="F27418" t="str">
            <v>Creación del centro de investigación amazónico en el municipio de San Miguel, departamento del Putumayo</v>
          </cell>
        </row>
        <row r="27419">
          <cell r="E27419">
            <v>1186865212563</v>
          </cell>
          <cell r="F27419" t="str">
            <v>Construir una planta procesadora de alimentos concentrados para animales en  el municipio de Valle del Guamuez, departamento del Putumayo.</v>
          </cell>
        </row>
        <row r="27420">
          <cell r="E27420">
            <v>1186865212578</v>
          </cell>
          <cell r="F27420" t="str">
            <v>Implementar proyectos de ganadería ecológica, bajo sistemas silvo pastoriles que permitan proteger la biodiversidad de la región en el municipio Valle del Guamuez, departamento del Putumayo</v>
          </cell>
        </row>
        <row r="27421">
          <cell r="E27421">
            <v>1186865212586</v>
          </cell>
          <cell r="F27421" t="str">
            <v>Implementar una política publica  de empleo a las victimas en el municipio Valle del Guamuez departamento del Putumayo.</v>
          </cell>
        </row>
        <row r="27422">
          <cell r="E27422">
            <v>1186865212610</v>
          </cell>
          <cell r="F27422" t="str">
            <v xml:space="preserve">Realizar un plan de desarrollo turístico con enfoque diferencial en la cultura en la naturaleza y el agroturismo los cabildos indígenas AWÁ TATCHAN y AWÁ IM, Alto Comboy, Valle del Guamuéz Departamento del Putumayo. </v>
          </cell>
        </row>
        <row r="27423">
          <cell r="E27423">
            <v>1186865212623</v>
          </cell>
          <cell r="F27423" t="str">
            <v>Implementar un proyecto de piscicultura para la integración de productores y comerciantes, mediante la apropiación de nuevas tecnologías, en el municipio de Valle del Guamuez, departamento del Putumayo</v>
          </cell>
        </row>
        <row r="27424">
          <cell r="E27424">
            <v>1186865212794</v>
          </cell>
          <cell r="F27424" t="str">
            <v>Fortalecer la línea productiva de Cacao, a través de extensión agropecuaria, asociatividad, financiamiento, activos productivosmediante la adquisición de activos e infraestructura productiva, transformación y comercialización para el municipio de Valle del Guamuez, departamento del Putumayo.</v>
          </cell>
        </row>
        <row r="27425">
          <cell r="E27425">
            <v>1186865212845</v>
          </cell>
          <cell r="F27425" t="str">
            <v>Fortalecer la línea productiva de Chontaduro para fruto, a través de extensión agropecuaria, asociatividad, financiamiento, activos productivosmediante la adquisición de activos e infraestructura productiva, transformación y comercialización para el municipio de Valle del Guamuez, departamento del Putumayo</v>
          </cell>
        </row>
        <row r="27426">
          <cell r="E27426">
            <v>1186865212887</v>
          </cell>
          <cell r="F27426" t="str">
            <v>Fortalecer la linea productiva  de caña  para los productores del municipio de Valle del Guamuez, departamento del Putumayo</v>
          </cell>
        </row>
        <row r="27427">
          <cell r="E27427">
            <v>1186865212905</v>
          </cell>
          <cell r="F27427" t="str">
            <v>Fortalecer la línea productiva de yuca,  a través de extensión agropecuaria, asociatividad, financiamiento, activos productivosmediante la adquisición de activos e infraestructura productiva, transformación y comercialización para el municipio de Valle del Guamuez, departamento del Putumayo</v>
          </cell>
        </row>
        <row r="27428">
          <cell r="E27428">
            <v>1186865212927</v>
          </cell>
          <cell r="F27428" t="str">
            <v>Fortalecer la línea productiva de Pimienta mediante la extensión rural, apropiada y permanente, la asociatividad, financiamiento, inversión en activos productivos, la transformación y la comercialización y permanente en el municipio Valle del Guamuez, departamento del Putumayo</v>
          </cell>
        </row>
        <row r="27429">
          <cell r="E27429">
            <v>1186865212928</v>
          </cell>
          <cell r="F27429" t="str">
            <v>Reparar por parte de las empresas petroleras y mineras los daños ocasionados al medio ambiente a la población del municipio del Valle del Guamuez.</v>
          </cell>
        </row>
        <row r="27430">
          <cell r="E27430">
            <v>1186865212945</v>
          </cell>
          <cell r="F27430" t="str">
            <v xml:space="preserve">Construir y dotar (maquinas, mesas, fileteadoras, cortadora, vitrinas, silleteria, materiales para artesanias) la Casa artesanal de la Asociación de Mujeres víctimas artesanas e innovadoras del Hoy para el mañana ASVIMARIN </v>
          </cell>
        </row>
        <row r="27431">
          <cell r="E27431">
            <v>1186865212965</v>
          </cell>
          <cell r="F27431" t="str">
            <v>Fortalecer la línea productiva de plátano,  través de extensión rural, la asociatividad, el financiamiento, la inversión en activos e infraestructura productiva, transformación y comercialización para el municipio de Valle del Guamuez, departamento del Putumayo</v>
          </cell>
        </row>
        <row r="27432">
          <cell r="E27432">
            <v>1186865212985</v>
          </cell>
          <cell r="F27432" t="str">
            <v>Fortalecer la línea productiva de Sacha Inchí,  través de extensión agropecuaria, asociatividad, financiamiento, activos productivosmediante la adquisición de activos e infraestructura productiva, transformación y comercialización para el municipio de Valle del Guamuez, departamento del Putumayo</v>
          </cell>
        </row>
        <row r="27433">
          <cell r="E27433">
            <v>1186865213002</v>
          </cell>
          <cell r="F27433" t="str">
            <v>Fortalecer los procesos de producción agrícola y agropecuaria a través de la tecnificación, innovación, implementación de maquinaria y asesoría profesional, como garantía de una sana alimentación en el Valle del Guamuez, Putumayo.</v>
          </cell>
        </row>
        <row r="27434">
          <cell r="E27434">
            <v>1186865213013</v>
          </cell>
          <cell r="F27434" t="str">
            <v>Fortalecer sistemas agroforestales y frutales mediante la financiación y asesoría técnica de proyectos en especies propias y adaptables a la región para garantizar el derecho a la alimentación  en el municipio Valle del Guamuez.</v>
          </cell>
        </row>
        <row r="27435">
          <cell r="E27435">
            <v>1186865213041</v>
          </cell>
          <cell r="F27435" t="str">
            <v>Fortalecer la línea productiva de frutales y especies promisorias en sistemas agroforestales con fines comerciales, a través de extensión agropecuaria, asociatividad, financiamiento, activos productivosmediante la adquisición de activos e infraestructura productiva, transformación y comercialización para el municipio de Valle del Guamuez, departamento del Putumayo</v>
          </cell>
        </row>
        <row r="27436">
          <cell r="E27436">
            <v>1186865213054</v>
          </cell>
          <cell r="F27436" t="str">
            <v>Fortalecer la línea productiva de Palmito  través de extensión agropecuaria, asociatividad, financiamiento, activos productivosmediante la adquisición de activos e infraestructura productiva, transformación y comercialización para el municipio de Valle del Guamuez, departamento del Putumayo</v>
          </cell>
        </row>
        <row r="27437">
          <cell r="E27437">
            <v>1186865213142</v>
          </cell>
          <cell r="F27437" t="str">
            <v>Brindar asistencia técnica integral y permanente, financiar, implementar y certificar en buenas practicas agropecuarias entre otras en el municipio de Valle del Guamuez, departamento del Putumayo</v>
          </cell>
        </row>
        <row r="27438">
          <cell r="E27438">
            <v>1186865213156</v>
          </cell>
          <cell r="F27438" t="str">
            <v>Construir un centro de acopio agroindustrial en la cabecera municipal, que beneficie a la población de los 5 pueblos indígenas en el Municipio Valle del Guamuéz Departamento del Putumayo.</v>
          </cell>
        </row>
        <row r="27439">
          <cell r="E27439">
            <v>1186865213189</v>
          </cell>
          <cell r="F27439" t="str">
            <v>Fortalecer canales de comercialización  para abrir mercados asegurando la comercialización de la producción agropecuaria en el municipio Valle del Guamuez, departamento del Putumayo</v>
          </cell>
        </row>
        <row r="27440">
          <cell r="E27440">
            <v>1186865213229</v>
          </cell>
          <cell r="F27440" t="str">
            <v>Fortalecer el sector productivo indígena y el emprendimiento a través de asistencia técnica, asociatividad, financiamiento, inversión en activos productivos y para la transformación y la comercialización en el municipio de Valle del Guamuez, departamento del Putumayo</v>
          </cell>
        </row>
        <row r="27441">
          <cell r="E27441">
            <v>1186865213302</v>
          </cell>
          <cell r="F27441" t="str">
            <v>Acceso a créditos  especiales agropecuarios con bajas tasas de interés o subsidiadas en el sector rural del municipio Valle del Guamuez departamento del Putumayo</v>
          </cell>
        </row>
        <row r="27442">
          <cell r="E27442">
            <v>1186865213320</v>
          </cell>
          <cell r="F27442" t="str">
            <v>Implementar un proyecto para la capacitación y transformación de residuos sólidos en el Resguardo Santa Rosa del Guamuez, y cabildo Nueva Isla del pueblo Cofán del municipio de Valle del Guamuez, departamento del Putumayo</v>
          </cell>
        </row>
        <row r="27443">
          <cell r="E27443">
            <v>1186865213328</v>
          </cell>
          <cell r="F27443" t="str">
            <v>Adquirir transporte fluvial para la productos agropecuarios en el Resguardo de Santa Rosa y cabildo de Nueva Isla, municipio de Valle del Guamuez, departamento del Putumayo</v>
          </cell>
        </row>
        <row r="27444">
          <cell r="E27444">
            <v>1186865213621</v>
          </cell>
          <cell r="F27444" t="str">
            <v xml:space="preserve">Construir una infraestructura para la casa artesanal en la cabecera municipal del Valle del Guamuéz, que beneficiara a los cinco pueblos indígenas en la generación de ingresos para los artesanos.  </v>
          </cell>
        </row>
        <row r="27445">
          <cell r="E27445">
            <v>1186865213650</v>
          </cell>
          <cell r="F27445" t="str">
            <v>Fortalecer a las victimas conflicto armado del resguardo Santa Rosa del Guamuéz y cabildo Nueva Isla del pueblo Cofán, a través de proyectos productivos en el municipio de Valle del Guamuez, departamento del Putumayo</v>
          </cell>
        </row>
        <row r="27446">
          <cell r="E27446">
            <v>1186865214583</v>
          </cell>
          <cell r="F27446" t="str">
            <v>Implementar un banco de semillas nativas  amazónicas en el municipio de Valle del Guamuez, departamento del Putumayo</v>
          </cell>
        </row>
        <row r="27447">
          <cell r="E27447">
            <v>1186865214614</v>
          </cell>
          <cell r="F27447" t="str">
            <v>Adquirir registro sanitario para producción transformación y comercialización de los productos que producen los cabildos indígenas AWÁ IM, AWÁ TATCHAN, ALTO COMBOY, en el municipio de Valle del Guamuez, departamento del Putumayo</v>
          </cell>
        </row>
        <row r="27448">
          <cell r="E27448">
            <v>1186865214619</v>
          </cell>
          <cell r="F27448" t="str">
            <v>Gestionar el acceso a créditos, seguros de cosecha para el establecimiento de cultivos agropecuarios del municipio del Valle Guamuéz, departamento  del Putumayo</v>
          </cell>
        </row>
        <row r="27449">
          <cell r="E27449">
            <v>1186865214637</v>
          </cell>
          <cell r="F27449" t="str">
            <v xml:space="preserve">Fortalecer la línea productiva de especies menores  a través de extensión rural, asociatividad, financiamiento, inversión en activos productivos y comercialización en el  resguardo Argelia y Cabildo Palmeras, Valle del Guamuez Departamento del Putumayo. </v>
          </cell>
        </row>
        <row r="27450">
          <cell r="E27450">
            <v>1186865214706</v>
          </cell>
          <cell r="F27450" t="str">
            <v>Financiar y fortalecer  a los productores asociados y no asociados   en el mejoramiento y adecuación de las unidades productivas en el municipio Valle del Guamuez departamento del Putumayo</v>
          </cell>
        </row>
        <row r="27451">
          <cell r="E27451">
            <v>1186865214717</v>
          </cell>
          <cell r="F27451" t="str">
            <v>Fortalecer la línea piscicola a través de extensión rural, asociatividad, financiamiento, inversión en activos productivos y comercialización en el  resguardo Argelia y Cabildo Palmeras, Valle del Guamuez Departamento del Putumayo.</v>
          </cell>
        </row>
        <row r="27452">
          <cell r="E27452">
            <v>1186865214732</v>
          </cell>
          <cell r="F27452" t="str">
            <v>Fortalecer la línea productiva de caña a través de extensión rural, asociatividad, financiación, inversión en activos productivos, transformación  y comercialización en el  resguardo Argelia y Cabildo Palmeras, Valle del Guamuez Departamento del Putumayo.</v>
          </cell>
        </row>
        <row r="27453">
          <cell r="E27453">
            <v>1186865214733</v>
          </cell>
          <cell r="F27453" t="str">
            <v xml:space="preserve">Implementar proyectos productivos para la producción artesanal de productos autóctonos del pueblo AWÁ, en los cabildos indígenas AWÁ IM, AWÁ TATCHAN, ALTO COMBOY, en el municipio de Valle del Guamuéz departamento del Putumayo. </v>
          </cell>
        </row>
        <row r="27454">
          <cell r="E27454">
            <v>1186865214763</v>
          </cell>
          <cell r="F27454" t="str">
            <v>Implementar ferias comerciales  binacionales  y ruedas de negocio donde exista intercambio de planes de negocio y comercialializacion en el municipio de Valle del Guamuez, departamento del Putumayo</v>
          </cell>
        </row>
        <row r="27455">
          <cell r="E27455">
            <v>1186865214783</v>
          </cell>
          <cell r="F27455" t="str">
            <v xml:space="preserve">Construir una infraestructura para la instalación de una trilladora de Arroz, en los cabildos indígenas de ALTO COMBOY, AWÁ IM, AWÁ TATCHAN, que beneficiara a 180 familias en el Municipio Valle del Guamuéz Departamento del Putumayo. </v>
          </cell>
        </row>
        <row r="27456">
          <cell r="E27456">
            <v>1186865214802</v>
          </cell>
          <cell r="F27456" t="str">
            <v>Fortalecimiento de la línea productiva de Caña, a traves de la extensión rural agropecuaria, la asociatividad, la financiación, la inversión en activos productivos, la transformación y la comercialización en el municipio de Valle del Guamuez, departamento del Putumayo</v>
          </cell>
        </row>
        <row r="27457">
          <cell r="E27457">
            <v>1186865214817</v>
          </cell>
          <cell r="F27457" t="str">
            <v>Fortalecer la línea productiva de arroz a través de extensión rural, asociatividad, financiación, inversión en activos productivos y comercialización en el  resguardo Argelia y Cabildo Palmeras, Valle del Guamuez Departamento del Putumayo.</v>
          </cell>
        </row>
        <row r="27458">
          <cell r="E27458">
            <v>1186865214819</v>
          </cell>
          <cell r="F27458" t="str">
            <v xml:space="preserve">Implementar Proyectos agropecuario y maderables productivos auto sostenibles en las líneas de cítricos, frutales amazónicos, cacao, caña, chontaduro, otros, en los cabildos indígenas de; ALTO COMBOY, AWÁ IM, AWÁ TATCHAN, en el municipio de Valle del Guamuéz Departamento del Putumayo. </v>
          </cell>
        </row>
        <row r="27459">
          <cell r="E27459">
            <v>1186865214825</v>
          </cell>
          <cell r="F27459" t="str">
            <v>Recuperar la fertilidad natural de los suelos del Resguardo Nuevo Horizonte del municipio de Valle del Guamuez - Putumayo.</v>
          </cell>
        </row>
        <row r="27460">
          <cell r="E27460">
            <v>1186865214829</v>
          </cell>
          <cell r="F27460" t="str">
            <v xml:space="preserve">Implementar un programa de asistencia técnica con enfoque diferencial que garantice la producción agropecuaria estable para los cabildos indígenas AWÁ IM, AWÁ TATCHAN, ALTO COMBOY, en el municipio de Valle del Guamuéz Departamento del Putumayo. </v>
          </cell>
        </row>
        <row r="27461">
          <cell r="E27461">
            <v>1186865214852</v>
          </cell>
          <cell r="F27461" t="str">
            <v>Fortalecer la línea productiva ganadería ecológica a través de extensión rural, asociatividad, financiación, inversión en activos productivos y comercialización en el  resguardo Argelia y Cabildo Palmeras, Valle del Guamuez Departamento del Putumayo.</v>
          </cell>
        </row>
        <row r="27462">
          <cell r="E27462">
            <v>1186865215111</v>
          </cell>
          <cell r="F27462" t="str">
            <v>Fortalecer las  chagra tradicional en el resguardo Argelia y Cabildo Palmeras, Valle del Guamuez Departamento del Putumayo.</v>
          </cell>
        </row>
        <row r="27463">
          <cell r="E27463">
            <v>1186865215126</v>
          </cell>
          <cell r="F27463" t="str">
            <v>Construir un laboratorio de analis de suelo y aguas para el municipio de Valle del Guamuez, departamento del Putumayo</v>
          </cell>
        </row>
        <row r="27464">
          <cell r="E27464">
            <v>1186865215141</v>
          </cell>
          <cell r="F27464" t="str">
            <v xml:space="preserve">Implementar zoocriadero con especies autóctonas culturalmente del pueblo Awá en los cabildos indígenas ALTO COMBOY AWÁ IM, AWÁ TATCHAN, que beneficiara a 180 familias en el municipio Valle del Guamuéz Departamento del Putumayo. </v>
          </cell>
        </row>
        <row r="27465">
          <cell r="E27465">
            <v>1186865215194</v>
          </cell>
          <cell r="F27465" t="str">
            <v>Construir un centro de Acopio, en el municipio de Valle del Guamuez, departamento del Putumayo</v>
          </cell>
        </row>
        <row r="27466">
          <cell r="E27466">
            <v>1186865215285</v>
          </cell>
          <cell r="F27466" t="str">
            <v>Implementar proyectos de emprendimiento rural con incentivo financiero, para la mujer rural y con enfoque diferencial, municipio del Valle del Guamuez, departamento del Putumayo</v>
          </cell>
        </row>
        <row r="27467">
          <cell r="E27467">
            <v>1186865215305</v>
          </cell>
          <cell r="F27467" t="str">
            <v>Implementar y capacitar  en sistemas de transformación productiva de la hoja de coca  a un conjunto de comuneros  de los cabildos Nasa de tierra linda y nueva Palestina en Valle del Guamuez, departamento del Putumayo</v>
          </cell>
        </row>
        <row r="27468">
          <cell r="E27468">
            <v>1186865215344</v>
          </cell>
          <cell r="F27468" t="str">
            <v xml:space="preserve"> Fortalecer  por medio de proyectos productivos en especies menores  y mayores  en   las comunidades del pueblo Nasa, del municipio del Valle del Guamuez, departamento del Putumayo</v>
          </cell>
        </row>
        <row r="27469">
          <cell r="E27469">
            <v>1186865215428</v>
          </cell>
          <cell r="F27469" t="str">
            <v>Fortalecimiento de la línea productiva piscícola a través de la extensión rural agropecuaria (construcción de estanques piscícolas para  el cultivo de peces), la asociatividad, la financiación, la inversión en activos productivos, la transformación y la comercialización, en las comunidades Nasa de Tierra Linda y Nueva palestina, municipio de Valle del Guamuez, departamento del Putumayo</v>
          </cell>
        </row>
        <row r="27470">
          <cell r="E27470">
            <v>1186865215503</v>
          </cell>
          <cell r="F27470" t="str">
            <v>Capacitar y Dotar en modisteria propia y confecciones propias del Pueblo Nasa en las comunidades  de Tierra linda y Nueva Palestina en el municipio Valle del Guamuez</v>
          </cell>
        </row>
        <row r="27471">
          <cell r="E27471">
            <v>1186865215535</v>
          </cell>
          <cell r="F27471" t="str">
            <v xml:space="preserve">Descontaminacion y recuperacion  de suelos   mediante  un estudio de suelos en las comunidades del pueblo Nasa de Tierra Linda y Nueva Palestina en Valle del Guamuez </v>
          </cell>
        </row>
        <row r="27472">
          <cell r="E27472">
            <v>1186865215546</v>
          </cell>
          <cell r="F27472" t="str">
            <v>Implementar el turismo de naturaleza en fincas agroecologicas certificadas, en el municipio del Valle del Guamuez, departamento del Putumayo</v>
          </cell>
        </row>
        <row r="27473">
          <cell r="E27473">
            <v>1186865215625</v>
          </cell>
          <cell r="F27473" t="str">
            <v xml:space="preserve">Regular y supervisar  el  control en el contrabando de productos agropecuarios en las fronteras del municipio Valle del Guamuez departamento del Putumayo. </v>
          </cell>
        </row>
        <row r="27474">
          <cell r="E27474">
            <v>1186865215667</v>
          </cell>
          <cell r="F27474" t="str">
            <v>Implementar procesos de reforestacion al margen de las fuentes didricas incentivando la conservacion  de bosques y la diversidad biologica en el municpio Valle del Guamuez</v>
          </cell>
        </row>
        <row r="27475">
          <cell r="E27475">
            <v>1186865215727</v>
          </cell>
          <cell r="F27475" t="str">
            <v>Realizar caracterización socioeconomica de comunidades negras del  municipio de Valle del Guamuez , departamento del Putumayo.</v>
          </cell>
        </row>
        <row r="27476">
          <cell r="E27476">
            <v>1186865215763</v>
          </cell>
          <cell r="F27476" t="str">
            <v>Crear una unidad de gestión para formulación, gestión y ejecución de proyectos productivos para comunidades negras del municipio de  Valle del Guamuez,  departamento del Putumayo.</v>
          </cell>
        </row>
        <row r="27477">
          <cell r="E27477">
            <v>1186865215782</v>
          </cell>
          <cell r="F27477" t="str">
            <v>Establecer 200 hectáreas en las dos líneas productivas seleccionadas por las comunidades negras del municipio de Valle del Guamuez, Departamento del Putumayo.</v>
          </cell>
        </row>
        <row r="27478">
          <cell r="E27478">
            <v>1186865215794</v>
          </cell>
          <cell r="F27478" t="str">
            <v>Fortalecer las capacidades productivas y la competitividad de las comunidades negras del municipio de Valle del Guamuez,  departamento del Putumayo.</v>
          </cell>
        </row>
        <row r="27479">
          <cell r="E27479">
            <v>1186865215811</v>
          </cell>
          <cell r="F27479" t="str">
            <v>Implementar proyectos escuela para cinco líneas productivas seleccionadas por las comunidades negras del municipio de Valle del Guamuez, departamento del Putumayo.</v>
          </cell>
        </row>
        <row r="27480">
          <cell r="E27480">
            <v>1186865215823</v>
          </cell>
          <cell r="F27480" t="str">
            <v>Implementar una ruta de turismo de naturaleza en territorios de comunidades negras del municipio de Valle del Guamuez, Departamento del Putumayo.</v>
          </cell>
        </row>
        <row r="27481">
          <cell r="E27481">
            <v>1186865215854</v>
          </cell>
          <cell r="F27481" t="str">
            <v>Mejorar el material genetico o los centros de origen de lineas productivas seleccionadas por las comunidades negras del municipio de Valle del Guamuez , Departamento del Putumayo.</v>
          </cell>
        </row>
        <row r="27482">
          <cell r="E27482">
            <v>1186865215859</v>
          </cell>
          <cell r="F27482" t="str">
            <v>Realizar un estudio agroecologico en el Consejo Comunitario Villa Arboleda, municipio Valle del Guamuez , departamento del Putumayo.</v>
          </cell>
        </row>
        <row r="27483">
          <cell r="E27483">
            <v>1186865215899</v>
          </cell>
          <cell r="F27483" t="str">
            <v xml:space="preserve">Realizar caracterización socioeconomica de Mujeres cabezas de Hogar y  en condición de desplazamiento  del Municipio valle del Guamuez </v>
          </cell>
        </row>
        <row r="27484">
          <cell r="E27484">
            <v>1186865216131</v>
          </cell>
          <cell r="F27484" t="str">
            <v xml:space="preserve">Fortalecer la investigación,innovación,ciencia y tecnología en el municpio Valle del Guamuez a traves de la implementacion de un parque científico, tecnológico y de investigación agropecuaria </v>
          </cell>
        </row>
        <row r="27485">
          <cell r="E27485">
            <v>1186865216136</v>
          </cell>
          <cell r="F27485" t="str">
            <v>Adquirir vehículos tipo camión para comercializar productos del Resguardo Nuevo Horizonte y el Cabildo Telar Luz del Amanecer en el municipio Valle del Guamuez - Putumayo.</v>
          </cell>
        </row>
        <row r="27486">
          <cell r="E27486">
            <v>1186865216140</v>
          </cell>
          <cell r="F27486" t="str">
            <v xml:space="preserve">Implementar proyectos binacionales a través de creación de zonas francas y parques industriales para el fortalecimiento de las cadenas productivas, bienes y servicios,  en el municipio del Valle del Guamuez, departamento del Putumayo.  </v>
          </cell>
        </row>
        <row r="27487">
          <cell r="E27487">
            <v>1186865216170</v>
          </cell>
          <cell r="F27487" t="str">
            <v>Fortalecer, adecuar y ampliar la planta de beneficio animal que favorece a  las comunidades campesinas y comunidad en general  del municipio Valle del Guamuez Departamento de Putumayo</v>
          </cell>
        </row>
        <row r="27488">
          <cell r="E27488">
            <v>1186865216506</v>
          </cell>
          <cell r="F27488" t="str">
            <v>Implementar proyectos productivos para la mujer Indígena del Cabildo Telar Luz del Amanecer y del Resguardo Nuevo Horizonte del municipio de Valle del Guamuez - Putumayo.</v>
          </cell>
        </row>
        <row r="27489">
          <cell r="E27489">
            <v>1186865216550</v>
          </cell>
          <cell r="F27489" t="str">
            <v>Implementar proyectos productivos para la soberanía alimentaria victimas que pertenezcan al Cabildo Telar Luz del Amanecer del municipio de Valle del Guamuez Putumayo.</v>
          </cell>
        </row>
        <row r="27490">
          <cell r="E27490">
            <v>1186865216573</v>
          </cell>
          <cell r="F27490" t="str">
            <v>Implementar proyectos productivos de cultivos propios para el Resguardo Nuevo Horizonte del Valle del Guamuez Putumayo.</v>
          </cell>
        </row>
        <row r="27491">
          <cell r="E27491">
            <v>1186865216593</v>
          </cell>
          <cell r="F27491" t="str">
            <v>Adquirir maquinaria y equipos agrícola para colocarlos al servicio de las comunidades negras campesinas del municipio de Valle del Guamuez, departamento del Putumayo</v>
          </cell>
        </row>
        <row r="27492">
          <cell r="E27492">
            <v>1186865216599</v>
          </cell>
          <cell r="F27492" t="str">
            <v>Realizar una caracterización agroecológica e hidrobiológica en territorios mayoritariamente habitados por comunidades negras de municipio del Valle de Guamuéz, Departamento del Putumayo.</v>
          </cell>
        </row>
        <row r="27493">
          <cell r="E27493">
            <v>1186865216602</v>
          </cell>
          <cell r="F27493" t="str">
            <v>Dotar herramientas para facilitar los procesos agricoloas del Resguardo Nuevo Horizonte municipio Valle del Guamuez Putumayo, departamento del Putumayo</v>
          </cell>
        </row>
        <row r="27494">
          <cell r="E27494">
            <v>1186865216622</v>
          </cell>
          <cell r="F27494" t="str">
            <v>Realizar talleres de orientación ocupacional y vocacional a las personas desempleadas y sin ocupación de las inspecciones El Placer y El Tigre municipio del Valle del Guamuez</v>
          </cell>
        </row>
        <row r="27495">
          <cell r="E27495">
            <v>1186865216645</v>
          </cell>
          <cell r="F27495" t="str">
            <v>Implementar proyectos productivos en especies menores con enfoque diferencial para la mujer rural y población víctima del municipio del Valle del Guamuez. Departamento de Putumayo</v>
          </cell>
        </row>
        <row r="27496">
          <cell r="E27496">
            <v>1186865216654</v>
          </cell>
          <cell r="F27496" t="str">
            <v>Realizar caracterización sociolaboral para obtener los perfiles productivos de los habitantes de las inspecciones de El Tigre y El Placer. Municipio del Valle del Guamuez Departamento del Putumayo</v>
          </cell>
        </row>
        <row r="27497">
          <cell r="E27497">
            <v>1186865216660</v>
          </cell>
          <cell r="F27497" t="str">
            <v>Complementar infraestructura de la planta  transformadora de lácteos de la inspección El Placer municipio del Valle del Guamuez Departamento de Putumayo</v>
          </cell>
        </row>
        <row r="27498">
          <cell r="E27498">
            <v>1186865216665</v>
          </cell>
          <cell r="F27498" t="str">
            <v>Implementar un programa de fortalecimiento empresarial a las asociaciones de productores que han sido víctimas del conflicto del sector rural del El Tigre y El Placer. Municipio del Valle del Guamuez. Departarmento de Putumayo</v>
          </cell>
        </row>
        <row r="27499">
          <cell r="E27499">
            <v>1186865216706</v>
          </cell>
          <cell r="F27499" t="str">
            <v>Fortalecer la línea productiva artesanal para la recuperación cultural a las comunidades indígenas del Resguardo Santa Rosa del Guamuez y del cabildo Nueva Isla del pueblo Cofán, en el municipio de Valle del Guamuez, departamento del Putumayo</v>
          </cell>
        </row>
        <row r="27500">
          <cell r="E27500">
            <v>1186865216849</v>
          </cell>
          <cell r="F27500" t="str">
            <v>crear una politica publica  de empleo  que permita mitigar el impacto  de vulnerabilidad  a la población rural  del Municipio Valle del Guamuez</v>
          </cell>
        </row>
        <row r="27501">
          <cell r="E27501">
            <v>1186865216951</v>
          </cell>
          <cell r="F27501" t="str">
            <v xml:space="preserve">Establecimiento de sistemas forestales con especies nativas para el aprovechamiento de áreas donde fueron erradicados cultivos de uso ilícito en sector rural del municipio del Valle del Guamuez departamento del Putumayo. </v>
          </cell>
        </row>
        <row r="27502">
          <cell r="E27502">
            <v>1186865216954</v>
          </cell>
          <cell r="F27502" t="str">
            <v>Elaboración de un estudio de mercado para las líneas productivas a implementar en el sector rural del municipio del Valle del Guamuez Departamento del Putumayo.</v>
          </cell>
        </row>
        <row r="27503">
          <cell r="E27503">
            <v>1186885223186</v>
          </cell>
          <cell r="F27503" t="str">
            <v>Fortalecer la línea productiva de los cultivos de Chontaduro con comunidades campesinas, indígenas y comunidades negras en el sector rural del municipio de Villagarzón, departamento del Putumayo</v>
          </cell>
        </row>
        <row r="27504">
          <cell r="E27504">
            <v>1186885223362</v>
          </cell>
          <cell r="F27504" t="str">
            <v>Fortalecer la línea productiva de Yuca, con las comunidades campesinas, comunidades negras e indígenas en el municipio de Villagarzón departamento del Putumayo</v>
          </cell>
        </row>
        <row r="27505">
          <cell r="E27505">
            <v>1186885223418</v>
          </cell>
          <cell r="F27505" t="str">
            <v>Fortalecer la línea productiva de los cultivos de Plátano, Banano y chiro con comunidades campesinas, indígenas y comunidades negras en el sector rural del municipio de Villagarzón, departamento del Putumayo</v>
          </cell>
        </row>
        <row r="27506">
          <cell r="E27506">
            <v>1186885223493</v>
          </cell>
          <cell r="F27506" t="str">
            <v>Fortalecer la línea productiva de los cultivos de Maíz con comunidades campesinas, indígenas y comunidades negras en el sector rural del municipio de Villagarzón, departamento del Putumayo</v>
          </cell>
        </row>
        <row r="27507">
          <cell r="E27507">
            <v>1186885223534</v>
          </cell>
          <cell r="F27507" t="str">
            <v>Fortalecer la línea productiva de los cultivos de Piña con comunidades campesinas, indígenas y comunidades negras en el sector rural del municipio de Villagarzón, departamento del Putumayo</v>
          </cell>
        </row>
        <row r="27508">
          <cell r="E27508">
            <v>1186885223607</v>
          </cell>
          <cell r="F27508" t="str">
            <v>Implementar un programa para la producción y propagación de semillas propias o nativas a través de viveros para la garantía de la alimentación sana y balanceada para las comunidades del municipio de Villagarzon Putumayo.</v>
          </cell>
        </row>
        <row r="27509">
          <cell r="E27509">
            <v>1186885223798</v>
          </cell>
          <cell r="F27509" t="str">
            <v>Fortalecer la línea productiva de los cultivos de Asaí con comunidades campesinas, indígenas y comunidades negras en el sector rural del municipio de Villagarzón, departamento del Putumayo</v>
          </cell>
        </row>
        <row r="27510">
          <cell r="E27510">
            <v>1186885223811</v>
          </cell>
          <cell r="F27510" t="str">
            <v>Fortalecer la línea productiva de los cultivos de Caucho con comunidades campesinas, indígenas y comunidades negras en el sector rural del municipio de Villagarzón, departamento del Putumayo</v>
          </cell>
        </row>
        <row r="27511">
          <cell r="E27511">
            <v>1186885223872</v>
          </cell>
          <cell r="F27511" t="str">
            <v xml:space="preserve">Fortalecer el sector de la ganadería sostenible para las comunidades campesinas, comunidades negras e indígenas en el sector rural del municipio de Villagarzón, departamento del Putumayo  </v>
          </cell>
        </row>
        <row r="27512">
          <cell r="E27512">
            <v>1186885223971</v>
          </cell>
          <cell r="F27512" t="str">
            <v xml:space="preserve">Fortalecer la linea productiva del Turismo de Naturaleza en el sector rural del municipio de Villagarzón departamento del Putumayo   </v>
          </cell>
        </row>
        <row r="27513">
          <cell r="E27513">
            <v>1186885223999</v>
          </cell>
          <cell r="F27513" t="str">
            <v>Implementar un proyecto para el uso y aprovechamiento de los abonos orgánicos que permitan producir alimentos sanos y balanceados para la garantía de la alimentación de las comunidades del municipio de Villagarzon Putumayo.</v>
          </cell>
        </row>
        <row r="27514">
          <cell r="E27514">
            <v>1186885224144</v>
          </cell>
          <cell r="F27514" t="str">
            <v>Implementar programas de asistencia integral y capacitaciones, sobre buenas prácticas agropecuarias de las familias rurales del Municipio de Villagarzon.</v>
          </cell>
        </row>
        <row r="27515">
          <cell r="E27515">
            <v>1186885224146</v>
          </cell>
          <cell r="F27515" t="str">
            <v>Fortalecer y ampliar la cobertura, del Programa Colombia Mayor, en las comunidades rurales del municipio de Villagarzón.</v>
          </cell>
        </row>
        <row r="27516">
          <cell r="E27516">
            <v>1186885224163</v>
          </cell>
          <cell r="F27516" t="str">
            <v>Fortalecer la línea productiva de caña panelera en el sector rural del municipio de Villagarzón, departamento del Putumayo Putumayo.</v>
          </cell>
        </row>
        <row r="27517">
          <cell r="E27517">
            <v>1186885224196</v>
          </cell>
          <cell r="F27517" t="str">
            <v xml:space="preserve">Implementar un proyecto para el análisis de suelo para los territorios de las comunidades rurales campesinas, indígenas y Afro del municipio de Villagarzón, Putumayo. </v>
          </cell>
        </row>
        <row r="27518">
          <cell r="E27518">
            <v>1186885224220</v>
          </cell>
          <cell r="F27518" t="str">
            <v>Fortalecer la agroindustria a través de la recuperación del Centro Agroindustrial en el municipio de Villagarzón, departamento del Putumayo</v>
          </cell>
        </row>
        <row r="27519">
          <cell r="E27519">
            <v>1186885224226</v>
          </cell>
          <cell r="F27519" t="str">
            <v>Realizar el Estudio General de suelos y zonificación agroecológica al sector rural del municipio de Villagarzón.</v>
          </cell>
        </row>
        <row r="27520">
          <cell r="E27520">
            <v>1186885224232</v>
          </cell>
          <cell r="F27520" t="str">
            <v>Fortalecer la línea productiva forestal en el sector rural del municipio de Villagarzón, departamento del Putumayo</v>
          </cell>
        </row>
        <row r="27521">
          <cell r="E27521">
            <v>1186885224236</v>
          </cell>
          <cell r="F27521" t="str">
            <v>Gestionar la creación de una oficina de proyectos de infraestructura rural del municipio Villagarzón-Putumayo.</v>
          </cell>
        </row>
        <row r="27522">
          <cell r="E27522">
            <v>1186885224265</v>
          </cell>
          <cell r="F27522" t="str">
            <v>Fortalecer el sector agroforestal a través de establecimiento de un banco de semillas, en comunidades campesinas, comunidades negras e indígenas en el municipio de Villagarzón, departamento del Putumayo</v>
          </cell>
        </row>
        <row r="27523">
          <cell r="E27523">
            <v>1186885224302</v>
          </cell>
          <cell r="F27523" t="str">
            <v>Fortalecer la agricultura organica o ecológica en el sector rural del municipio de Villagarzón, departamento del Putumayo</v>
          </cell>
        </row>
        <row r="27524">
          <cell r="E27524">
            <v>1186885224465</v>
          </cell>
          <cell r="F27524" t="str">
            <v>Implementar proyectos productivos de especies amazónicas y promisorias entre otras, en arreglos agroforestales en el sector rural, municipio de Villagarzón, departamento del Putumayo</v>
          </cell>
        </row>
        <row r="27525">
          <cell r="E27525">
            <v>1186885224500</v>
          </cell>
          <cell r="F27525" t="str">
            <v>Fortalecer la línea productiva de los cultivos de Sacha Inchi con comunidades campesinas, indígenas y comunidades negras en el sector rural del municipio de Villagarzón, departamento del Putumayo</v>
          </cell>
        </row>
        <row r="27526">
          <cell r="E27526">
            <v>1186885224504</v>
          </cell>
          <cell r="F27526" t="str">
            <v>Fortalecer las políticas públicas agraria para el sector rural, en el municipio de Villagarzón, departamento del Putumayo</v>
          </cell>
        </row>
        <row r="27527">
          <cell r="E27527">
            <v>1186885224506</v>
          </cell>
          <cell r="F27527" t="str">
            <v>Establecer 160 hectáreas de dos líneas productivas seleccionadas por las comunidades negras del municipio de Villagarzón.</v>
          </cell>
        </row>
        <row r="27528">
          <cell r="E27528">
            <v>1186885224511</v>
          </cell>
          <cell r="F27528" t="str">
            <v xml:space="preserve">Construcción de centros de acopio de productos agropecuarios, para las comunidades campesinas, negras e indígenas en el municipio de Villagarzón, departamento del Putumayo </v>
          </cell>
        </row>
        <row r="27529">
          <cell r="E27529">
            <v>1186885224514</v>
          </cell>
          <cell r="F27529" t="str">
            <v>Fortalecer la línea productiva de los cultivos de Cacao con comunidades campesinas, indígenas y comunidades negras en el sector rural del municipio de Villagarzón, departamento del Putumayo</v>
          </cell>
        </row>
        <row r="27530">
          <cell r="E27530">
            <v>1186885224515</v>
          </cell>
          <cell r="F27530" t="str">
            <v>Fortalecer las políticas públicas para el sector rural, en el municipio de Villagarzón, departamento del Putumayo</v>
          </cell>
        </row>
        <row r="27531">
          <cell r="E27531">
            <v>1186885224516</v>
          </cell>
          <cell r="F27531" t="str">
            <v>Fortalecer la línea productiva de los cultivos de Pimienta con comunidades campesinas, indígenas y comunidades negras en el sector rural del municipio de Villagarzón, departamento del Putumayo</v>
          </cell>
        </row>
        <row r="27532">
          <cell r="E27532">
            <v>1186885224517</v>
          </cell>
          <cell r="F27532" t="str">
            <v>Implementar proyecto productivo de zoocría para las comunidades del sector rural del municipio de Villagarzón, departamento del Putumayo</v>
          </cell>
        </row>
        <row r="27533">
          <cell r="E27533">
            <v>1186885224519</v>
          </cell>
          <cell r="F27533" t="str">
            <v xml:space="preserve">Fortalecer el fomento de actividades agropecuarias, y no agropecuarias, a través de fondos rotatorios en el sector rural del municipio de Villagarzón, departamento del Putumayo  </v>
          </cell>
        </row>
        <row r="27534">
          <cell r="E27534">
            <v>1186885224926</v>
          </cell>
          <cell r="F27534" t="str">
            <v>Fortalecer el sector agropecuario y no agropecuario, para mujeres, jóvenes, adulto mayor, otros del sector rural del municipio de Villagarzón del departamento del Putumayo</v>
          </cell>
        </row>
        <row r="27535">
          <cell r="E27535">
            <v>1186885224927</v>
          </cell>
          <cell r="F27535" t="str">
            <v>Fortalecer el sector agropecuario y no agropecuario, para mujeres, jóvenes, adulto mayor, población LGTBI, de las comunidades campesinas, comunidades negras e indígenas del sector rural del municipio de Villagarzón del departamento del Putumayo</v>
          </cell>
        </row>
        <row r="27536">
          <cell r="E27536">
            <v>1186885224928</v>
          </cell>
          <cell r="F27536" t="str">
            <v>Financiar la creación y funcionamiento de una micro empresa productora de harina, para las comunidades del Pueblo Awa del municipio de Villagarzón Putumayo.</v>
          </cell>
        </row>
        <row r="27537">
          <cell r="E27537">
            <v>1186885224929</v>
          </cell>
          <cell r="F27537" t="str">
            <v>Construir espacio de exhibición artesanal, en el Resguardo Jerusalen, San Luís - Alto Picudito del Municipio de Villagarzón - Putumayo.</v>
          </cell>
        </row>
        <row r="27538">
          <cell r="E27538">
            <v>1186885225098</v>
          </cell>
          <cell r="F27538" t="str">
            <v>Construir infraestructura para una tienda comunitaria en la comunidad indígena de Siloe, del pueblo Awa en el municipio de Villagarzón Putumayo.</v>
          </cell>
        </row>
        <row r="27539">
          <cell r="E27539">
            <v>1186885225100</v>
          </cell>
          <cell r="F27539" t="str">
            <v xml:space="preserve">Fortalecer la línea productiva de piscicultura mediante asistencia técnica, asociatividad, financiamiento, transformación y comercialización, en el municipio de Villagarzón, departamento del Putumayo  </v>
          </cell>
        </row>
        <row r="27540">
          <cell r="E27540">
            <v>1186885225697</v>
          </cell>
          <cell r="F27540" t="str">
            <v>Dotar un vehículo motorizado para e transporte de productos agrícolas, del Resguardo San Miguel de la Castellana.</v>
          </cell>
        </row>
        <row r="27541">
          <cell r="E27541">
            <v>1186885225720</v>
          </cell>
          <cell r="F27541" t="str">
            <v>Dotar de equipos de río, para la comunidad del Cabildo Alpa Rumiyaco y  la Vereda Paraiso  en el municipio de Villagarzón, Putumayo.</v>
          </cell>
        </row>
        <row r="27542">
          <cell r="E27542">
            <v>1186885225743</v>
          </cell>
          <cell r="F27542" t="str">
            <v>Fortalecer el empleo rural a través de la erradicación de cultivos de uso ilícito de manera manual en el municipio de Villagarzón, departamento del Putumayo</v>
          </cell>
        </row>
        <row r="27543">
          <cell r="E27543">
            <v>1186885225792</v>
          </cell>
          <cell r="F27543" t="str">
            <v>Implementar proyectos de sistemas productivos orgánicos a las mujeres rurales para el mejoramiento del suelo y la calidad de los alimentos para el consumo propio en las comunidades del municipio de VIllagarzon Putumayo.</v>
          </cell>
        </row>
        <row r="27544">
          <cell r="E27544">
            <v>1186885225847</v>
          </cell>
          <cell r="F27544" t="str">
            <v>Construir, dotar y fortalecer plantas de acopio y transformación de productos agropecuarios nuevas y existentes que beneficie al sector rural del Municipio de Villagarzón.</v>
          </cell>
        </row>
        <row r="27545">
          <cell r="E27545">
            <v>1186885225984</v>
          </cell>
          <cell r="F27545" t="str">
            <v>Implementar proyectos escuela para las comunidades negras del municipio de Villagarzón.</v>
          </cell>
        </row>
        <row r="27546">
          <cell r="E27546">
            <v>1186885226005</v>
          </cell>
          <cell r="F27546" t="str">
            <v>Crear una unidad de gestión para la formulación, gestión y ejecución de proyectos productivos para las comunidades negras del municipio de Villagarzón, departamento de Putumayo</v>
          </cell>
        </row>
        <row r="27547">
          <cell r="E27547">
            <v>1186885226032</v>
          </cell>
          <cell r="F27547" t="str">
            <v>Fortalecer la línea productiva de hortalizas para garantizar la alimentación propia en las comunidades campesinas, comunidades afro e indígenas del municipio de Villagarzón, Putumayo</v>
          </cell>
        </row>
        <row r="27548">
          <cell r="E27548">
            <v>1186885226041</v>
          </cell>
          <cell r="F27548" t="str">
            <v>Implementar chagras integrales comunitarias, tecnificadas para la producción orgánica de alimentos, enfocadas como emprendimientos productivos en las comunidades indígenas del Municipio de Villagarzón, Putumayo.</v>
          </cell>
        </row>
        <row r="27549">
          <cell r="E27549">
            <v>1186885226130</v>
          </cell>
          <cell r="F27549" t="str">
            <v>Mejorar el material genético de las lineas productivas utilizadas por las comunidades negras del municipio de Villagarzón, departamento de Putumayo.</v>
          </cell>
        </row>
        <row r="27550">
          <cell r="E27550">
            <v>1186885226165</v>
          </cell>
          <cell r="F27550" t="str">
            <v>Construir y dotar laboratorio para la transformación de plantas medicinales para las comunidades indígenas del Municipio de Villagarzón.</v>
          </cell>
        </row>
        <row r="27551">
          <cell r="E27551">
            <v>1186885226192</v>
          </cell>
          <cell r="F27551" t="str">
            <v>Implementar sistemas agrícolas propios (chagra) que garantice  la seguridad alimentaria de la comunidad Awá Mayasquer, Municipio de Villagarzon</v>
          </cell>
        </row>
        <row r="27552">
          <cell r="E27552">
            <v>1186885226194</v>
          </cell>
          <cell r="F27552" t="str">
            <v>Implementar un proyecto productivo integral de gallinas ponedoras para comunidades victimas del conflicto como medida de reparación efectiva del municipio de Villagarzón, departamento del Putumayo</v>
          </cell>
        </row>
        <row r="27553">
          <cell r="E27553">
            <v>1186885226226</v>
          </cell>
          <cell r="F27553" t="str">
            <v>Implementar proyecto porcícola para población victima beneficiada en el municipio de Villagarzón, del departamento del Putumayo</v>
          </cell>
        </row>
        <row r="27554">
          <cell r="E27554">
            <v>1186885226243</v>
          </cell>
          <cell r="F27554" t="str">
            <v>Construir y dotar un centro de acopío para el almacenamiento de productos derivados de la avicultura, porcicultura y ganadería, para población victima en el municipio de Villagarzón, departamento del Putumayo</v>
          </cell>
        </row>
        <row r="27555">
          <cell r="E27555">
            <v>1186885226362</v>
          </cell>
          <cell r="F27555" t="str">
            <v>Fortalecer la línea productiva de avicultura que beneficie a comunidades campesinas, comunidades negras, indígenas y mujer rural en el municipio de Villagarzón, departamento del Putumayo</v>
          </cell>
        </row>
        <row r="27556">
          <cell r="E27556">
            <v>1186885226364</v>
          </cell>
          <cell r="F27556" t="str">
            <v xml:space="preserve">Construir y dotar talleres artesanales y artísticos para las comunidades indígenas del Municipio de Villagarzón, Putumayo </v>
          </cell>
        </row>
        <row r="27557">
          <cell r="E27557">
            <v>1186885226414</v>
          </cell>
          <cell r="F27557" t="str">
            <v xml:space="preserve">Fortalecer la línea productiva de caña mediante la asistencia técnica, asociatividad, financiamiento, transformación y comercialización para la comunidad Awá Mayasquer, Municipio de Villagarzon  </v>
          </cell>
        </row>
        <row r="27558">
          <cell r="E27558">
            <v>1186885226754</v>
          </cell>
          <cell r="F27558" t="str">
            <v>Ampliar la cobertura de los Programas Más Familias en Acción y Jóvenes en Acción, para el beneficio de las comunidades rurales del municipio de Villagarzon</v>
          </cell>
        </row>
        <row r="27559">
          <cell r="E27559">
            <v>1186001196711</v>
          </cell>
          <cell r="F27559" t="str">
            <v>Implementar huertas comunitarias, familiares integrales en todo el sector rural del municipio de Mocoa Putumayo con el objeto de garantizar la seguridad alimentaria y nutricional.</v>
          </cell>
        </row>
        <row r="27560">
          <cell r="E27560">
            <v>1186001196966</v>
          </cell>
          <cell r="F27560" t="str">
            <v>Establecer granjas integrales autosuficientes en la zona veredal del municipio de Mocoa, departamento del Putumayo</v>
          </cell>
        </row>
        <row r="27561">
          <cell r="E27561">
            <v>1186001197037</v>
          </cell>
          <cell r="F27561" t="str">
            <v>Fortalecer e implementar chagras tradicionales y  huertas delanteras a la comunidad Villa María y el Cabildo Yachai Wasy con acompañamiento técnico en Pueblo Yanacona del Municipio de  Mocoa Putumayo.</v>
          </cell>
        </row>
        <row r="27562">
          <cell r="E27562">
            <v>1186001197069</v>
          </cell>
          <cell r="F27562" t="str">
            <v>Construir y dotar una plaza de ferias ganadera de carácter comunitario en la cabecera del municipio de Mocoa, departamento del Putumayo</v>
          </cell>
        </row>
        <row r="27563">
          <cell r="E27563">
            <v>1186001197114</v>
          </cell>
          <cell r="F27563" t="str">
            <v>Implementar 73 chagras agro productivas con su respectiva asistencia, para el beneficio de la comunidad del cabildo Gran Putumayo del Pueblo Pastos de Mocoa, Putumayo.</v>
          </cell>
        </row>
        <row r="27564">
          <cell r="E27564">
            <v>1186001197143</v>
          </cell>
          <cell r="F27564" t="str">
            <v>Construir un comedor comunitario para el pueblo de los Pastos del Cabildo San José del Pepino en Mocoa, Putumayo.</v>
          </cell>
        </row>
        <row r="27565">
          <cell r="E27565">
            <v>1186001197327</v>
          </cell>
          <cell r="F27565" t="str">
            <v>Implementar comedores comunitarios rurales y urbanos, dotados y con financiación para su sostenibilidad que beneficien a la población rural del municipio de Mocoa Putumayo.</v>
          </cell>
        </row>
        <row r="27566">
          <cell r="E27566">
            <v>1186001197390</v>
          </cell>
          <cell r="F27566" t="str">
            <v>Garantizar la sostenibilidad de la producción agropecuaria para el  autoconsumo, a través de Intercambios  y comercialización de productos en los mercados campesinos comunitarios del sector rural del municipio de Mocoa Putumayo.</v>
          </cell>
        </row>
        <row r="27567">
          <cell r="E27567">
            <v>1186001197401</v>
          </cell>
          <cell r="F27567" t="str">
            <v xml:space="preserve">Implementar proyectos de huertas caseras a las 50 familias del cabildo Kay Chury Quilla Sumaq de la comunidad Quillasinga de Mocoa Putumayo. 	</v>
          </cell>
        </row>
        <row r="27568">
          <cell r="E27568">
            <v>1186001197466</v>
          </cell>
          <cell r="F27568" t="str">
            <v xml:space="preserve">Dotar integralmente la Casa del Adulto Mayor de la Vereda Puerto Limon del municipio de Mocoa Putumayo. </v>
          </cell>
        </row>
        <row r="27569">
          <cell r="E27569">
            <v>1186001197487</v>
          </cell>
          <cell r="F27569" t="str">
            <v>Construir la Casa del Adulto Mayor donde lo requieran. En la zona rural del municipio de Mocoa Putumayo.</v>
          </cell>
        </row>
        <row r="27570">
          <cell r="E27570">
            <v>1186001197828</v>
          </cell>
          <cell r="F27570" t="str">
            <v xml:space="preserve">Implementar 9 huertas Comunitarias para la fundación Sendero de Unidad de las víctimas de los 9 pueblos indigenas del Municipio de Mocoa, departamento del Putumayo. </v>
          </cell>
        </row>
        <row r="27571">
          <cell r="E27571">
            <v>1186001198048</v>
          </cell>
          <cell r="F27571" t="str">
            <v>Implementar una alimentación sana en la zona rural del municipio de Mocoa Putumayo.</v>
          </cell>
        </row>
        <row r="27572">
          <cell r="E27572">
            <v>1186001198079</v>
          </cell>
          <cell r="F27572" t="str">
            <v>Implementar programas basados en el manejo de alimentos, producción y vinculación para la mujer rural en el municipio de Mocoa Putumayo.</v>
          </cell>
        </row>
        <row r="27573">
          <cell r="E27573">
            <v>1186001198163</v>
          </cell>
          <cell r="F27573" t="str">
            <v>Implementar un programa de alimentación con enfoque diferencial para niños, ancianos y mujeres lactantes y gestantes de las comunidades negras de Mocoa Putumayo.</v>
          </cell>
        </row>
        <row r="27574">
          <cell r="E27574">
            <v>1186001198653</v>
          </cell>
          <cell r="F27574" t="str">
            <v>Implementar una política pública que priorice la producción agrícola local, direccionada a mejorar la alimentación y genere cambios estructurales y organizacionales eficientes en el sector rural del Municipio de Mocoa Putumayo.</v>
          </cell>
        </row>
        <row r="27575">
          <cell r="E27575">
            <v>1186001198690</v>
          </cell>
          <cell r="F27575" t="str">
            <v>Implementar chagras tradicionales con enfoque productivo mediante el establecimiento de cuiltivos con semillas propias  de la tradición  Inga, en las comunidades del Pueblo Inga del municipio de Mocoa, Putumayo</v>
          </cell>
        </row>
        <row r="27576">
          <cell r="E27576">
            <v>1186001198715</v>
          </cell>
          <cell r="F27576" t="str">
            <v>Implementar 399 Chagras individuales con productos de pan coger para garantizar la soberania alimentaria del Cabildo Camentza Biya de Villanueva, Municipio de Mocoa, Putumayo.</v>
          </cell>
        </row>
        <row r="27577">
          <cell r="E27577">
            <v>1186001198726</v>
          </cell>
          <cell r="F27577" t="str">
            <v>Generar  programas encaminados a la formación de las mujeres campesinas en hábitos de alimentación sana  que sean trasmitidos a las nuevas generaciones del sector rural del municipio de Mocoa Putumayo</v>
          </cell>
        </row>
        <row r="27578">
          <cell r="E27578">
            <v>1186001198753</v>
          </cell>
          <cell r="F27578" t="str">
            <v>Construir un sistema sostenible de producción de alimentos en el Resguardo Inga Mocoa de Mocoa - Putumayo.</v>
          </cell>
        </row>
        <row r="27579">
          <cell r="E27579">
            <v>1186001198792</v>
          </cell>
          <cell r="F27579" t="str">
            <v>Implementar chagras familiares, en el cabildo Siona Jai Ziaya Bain del municipio de Mocoa, Putumayo.</v>
          </cell>
        </row>
        <row r="27580">
          <cell r="E27580">
            <v>1186001198914</v>
          </cell>
          <cell r="F27580" t="str">
            <v>Construir y dotar un centro para la atención del Adulto Mayor en la comunidad Camentsá Biya del municipio de Mocoa, Putumayo.</v>
          </cell>
        </row>
        <row r="27581">
          <cell r="E27581">
            <v>1186001198978</v>
          </cell>
          <cell r="F27581" t="str">
            <v>Implementar, fortalecer y mantener las huertas caseras (nasa tul) y huertas comunitarias (nasa eh) en las comunidades Nasa del Municipio de Mocoa - Putumayo.</v>
          </cell>
        </row>
        <row r="27582">
          <cell r="E27582">
            <v>1186001198983</v>
          </cell>
          <cell r="F27582" t="str">
            <v>Implementar cría de especies menores para la soberanía alimentaria de las comunidades Nasa Hijos de Juan Tama y La Florida del Municipio de Mocoa Putumayo</v>
          </cell>
        </row>
        <row r="27583">
          <cell r="E27583">
            <v>1186001199024</v>
          </cell>
          <cell r="F27583" t="str">
            <v>Implementar hectáreas de productos de pan coger (seguridad alimentaria) para los  Consejos Comunitarios del municipio de Mocoa - Departamento del Putumayo Puerto Limón, Marting Lhuther King, Nelson Mandela, Concomunevi, Concumar y el Palenke.</v>
          </cell>
        </row>
        <row r="27584">
          <cell r="E27584">
            <v>1186001199058</v>
          </cell>
          <cell r="F27584" t="str">
            <v>Implementar chagras tradicionales para la seguridad alimentaria de las comunidades Inga Pakai y Musurrunakuna, del municipio de Mocoa, Putumayo.</v>
          </cell>
        </row>
        <row r="27585">
          <cell r="E27585">
            <v>1186001199063</v>
          </cell>
          <cell r="F27585" t="str">
            <v>Construir infraestructura para proyectos productivos de especies menores en el Cabildo Inga Jose Homero de Mocoa.</v>
          </cell>
        </row>
        <row r="27586">
          <cell r="E27586">
            <v>1186001199134</v>
          </cell>
          <cell r="F27586" t="str">
            <v>Construir, dotar y operar un Centro día con granja integral, para la atención del adulto mayor de la zona rural y demás comunidades del municipio de Mocoa - Putumayo</v>
          </cell>
        </row>
        <row r="27587">
          <cell r="E27587">
            <v>1186001199240</v>
          </cell>
          <cell r="F27587" t="str">
            <v>Implementación del programa de atención integral en salud alimentaria y nutricional con enfoque comunitario, en el sector rural del Municipio de Mocoa Putumayo</v>
          </cell>
        </row>
        <row r="27588">
          <cell r="E27588">
            <v>1186001199676</v>
          </cell>
          <cell r="F27588" t="str">
            <v>Implementar cría de especies menores para la soberanía alimentaria de las familias indígenas víctimas del conflicto armado organizadas en la fundación Senderos de unidad del Municipio de Mocoa Putumayo.</v>
          </cell>
        </row>
        <row r="27589">
          <cell r="E27589">
            <v>1186320214835</v>
          </cell>
          <cell r="F27589" t="str">
            <v>Implementar criaderos de animales silvestres consumidos por tradición  pueblos AWA, Siona, Cofan, Yanacona, Pijao,  Municipio de orito, Departamento del Putumayo</v>
          </cell>
        </row>
        <row r="27590">
          <cell r="E27590">
            <v>1186320214967</v>
          </cell>
          <cell r="F27590" t="str">
            <v>Programa de seguridad alimentaria para los abuelos de la comunidad  en  los 19 cabildos del pueblo  AWA del municipio de  Orito Putumayo</v>
          </cell>
        </row>
        <row r="27591">
          <cell r="E27591">
            <v>1186320215119</v>
          </cell>
          <cell r="F27591" t="str">
            <v xml:space="preserve">Gestionar programas sociales de gobierno para la atención al adulto mayor  Embera Chamí del municipio de Orito, departamento del Putumayo. </v>
          </cell>
        </row>
        <row r="27592">
          <cell r="E27592">
            <v>1186320215215</v>
          </cell>
          <cell r="F27592" t="str">
            <v>Implementar las huertas comunitarias en las 45 familias del Cabildo Chicalá Pijao del municipio de Orito Putumayo.</v>
          </cell>
        </row>
        <row r="27593">
          <cell r="E27593">
            <v>1186320215243</v>
          </cell>
          <cell r="F27593" t="str">
            <v>Implementar Nasa Ej (Huerta Comunitaria) y Nasa Tul (huerta casera familiar), para las comunidades Nasa del Municipio de Orito Putumayo</v>
          </cell>
        </row>
        <row r="27594">
          <cell r="E27594">
            <v>1186320215260</v>
          </cell>
          <cell r="F27594" t="str">
            <v>Gestionar Programas y proyectos de nutrición para la comunidad rural del municipio de Orito departamento de Putumayo</v>
          </cell>
        </row>
        <row r="27595">
          <cell r="E27595">
            <v>1186320215338</v>
          </cell>
          <cell r="F27595" t="str">
            <v>Ampliar la cobertura en los programas de nutrición por parte del ICBF para los niños y niñas de las comunidades Indigenas, Afros, Campesinos y Víctimas del municipio de Orito Pumayo</v>
          </cell>
        </row>
        <row r="27596">
          <cell r="E27596">
            <v>1186320215342</v>
          </cell>
          <cell r="F27596" t="str">
            <v xml:space="preserve">Implementar proyectos productivos de especies menores para mejorar la dieta alimenticia de los pueblos AWA, Embera Chami y Camentsa Biya del Municipio de Orito, Putumayo.  </v>
          </cell>
        </row>
        <row r="27597">
          <cell r="E27597">
            <v>1186320215424</v>
          </cell>
          <cell r="F27597" t="str">
            <v>Implementar proyectos de fortalecimiento de huertas integrales en las inspecciones y corregimientos del municipio de Orito Putumayo</v>
          </cell>
        </row>
        <row r="27598">
          <cell r="E27598">
            <v>1186320215445</v>
          </cell>
          <cell r="F27598" t="str">
            <v xml:space="preserve">Implementar  y fortalecer proyectos de fincas productivas integrales para las comunidades, Indigenas, Afros y campesinos  del municipio  de Orito Putumayo </v>
          </cell>
        </row>
        <row r="27599">
          <cell r="E27599">
            <v>1186320215524</v>
          </cell>
          <cell r="F27599" t="str">
            <v xml:space="preserve"> Implementar un proyecto de capacitación en talleres de formación, transformación y preparación de alimentos para la comunidad rural de Orito departamento de Putumayo</v>
          </cell>
        </row>
        <row r="27600">
          <cell r="E27600">
            <v>1186320215574</v>
          </cell>
          <cell r="F27600" t="str">
            <v>Implementar proyecto de fortalecimiento a la comercialización y la transformación de la producción local  de las concejos comunitarios afros del municipio de Orito</v>
          </cell>
        </row>
        <row r="27601">
          <cell r="E27601">
            <v>1186320215594</v>
          </cell>
          <cell r="F27601" t="str">
            <v>Fortalecer e Implementar proyectos de alimentación propio con enfoque diferencial para la comunidad Afro del Municipio de Orito Putumayo</v>
          </cell>
        </row>
        <row r="27602">
          <cell r="E27602">
            <v>1186320216733</v>
          </cell>
          <cell r="F27602" t="str">
            <v>Construir y dotar un Centro Integral para el Adulto Mayor por inspección en el municipio de Orito, departamento del Putumayo.</v>
          </cell>
        </row>
        <row r="27603">
          <cell r="E27603">
            <v>1186320217364</v>
          </cell>
          <cell r="F27603" t="str">
            <v xml:space="preserve">Implementar programas de apoyo económico para las familias o personas que se encuentran discapacitadas en la nación Embera Chami del municipio de Orito, departamento del Putumayo. </v>
          </cell>
        </row>
        <row r="27604">
          <cell r="E27604">
            <v>1186568187716</v>
          </cell>
          <cell r="F27604" t="str">
            <v>Fortalecer la economía tradicional y soberanía alimentaria de la comunidad Embera Chamí Tordúa Kidúa y Resguardo La Italia, Mediante la implementación de chagras en el Municipio de Puerto Asís, Departamento del Putumayo</v>
          </cell>
        </row>
        <row r="27605">
          <cell r="E27605">
            <v>1186568188088</v>
          </cell>
          <cell r="F27605" t="str">
            <v>Fortalecimiento   de la soberanía alimentaria, del pueblo  Pasto en el cabildo Huellas Ancestrales del Municipio de Puerto Asís - Putumayo</v>
          </cell>
        </row>
        <row r="27606">
          <cell r="E27606">
            <v>1186568188091</v>
          </cell>
          <cell r="F27606" t="str">
            <v>Implementar 25 chagras tradicionales, para para el fortalecimiento de la soberanía alimentaria de  las familias de la comunidades de Cabildo Tssenene del municipio Puerto asís Putumayo.</v>
          </cell>
        </row>
        <row r="27607">
          <cell r="E27607">
            <v>1186568188093</v>
          </cell>
          <cell r="F27607" t="str">
            <v>Chagras tradicionales integrales con la dotación de activos productivos para el Pueblo Pasto.</v>
          </cell>
        </row>
        <row r="27608">
          <cell r="E27608">
            <v>1186568188094</v>
          </cell>
          <cell r="F27608" t="str">
            <v>Implementar las Chagras integrales para las comunidades del Pueblo Siona del Municipio de Puerto Asís, departamento del Putumayo.</v>
          </cell>
        </row>
        <row r="27609">
          <cell r="E27609">
            <v>1186568188096</v>
          </cell>
          <cell r="F27609" t="str">
            <v>Establecer fincas comunitarias con productos autóctonos de alto nivel nutricional en los consejos comunitarios del municipio de Puerto Asís.</v>
          </cell>
        </row>
        <row r="27610">
          <cell r="E27610">
            <v>1186568188098</v>
          </cell>
          <cell r="F27610" t="str">
            <v>Implementar huertas integrales tradicionales para las comunidades del Pueblo Awá del municipio de Puerto Asís, Putumayo</v>
          </cell>
        </row>
        <row r="27611">
          <cell r="E27611">
            <v>1186568188099</v>
          </cell>
          <cell r="F27611" t="str">
            <v>Construir 10 galpones para la cría de curíes, conejos y gallinas, se benefician 108 familias del Cabildo San Sebastian del Municipio de Puerto Asís - Putumayo.</v>
          </cell>
        </row>
        <row r="27612">
          <cell r="E27612">
            <v>1186568188305</v>
          </cell>
          <cell r="F27612" t="str">
            <v>Capacitar y certificar a las mujeres y demás comunidades rurales en buenas prácticas de manipulación de alimentos.</v>
          </cell>
        </row>
        <row r="27613">
          <cell r="E27613">
            <v>1186568188458</v>
          </cell>
          <cell r="F27613" t="str">
            <v>Crear granjas comunitarias, granjas caseras integrales en la zona rural Municipio de Puerto Asís, Departamento del Putumayo.</v>
          </cell>
        </row>
        <row r="27614">
          <cell r="E27614">
            <v>1186568188463</v>
          </cell>
          <cell r="F27614" t="str">
            <v>Fortalecer la soberanía alimentaria en inspecciones y corregimientos del municipio de Puerto Asís, Departamento del Putumayo.</v>
          </cell>
        </row>
        <row r="27615">
          <cell r="E27615">
            <v>1186568188489</v>
          </cell>
          <cell r="F27615" t="str">
            <v>Implementar políticas para combatir el hambre y la desnutrición en la zona rural del Municipio de Puerto Asís, Departamento del Putumayo</v>
          </cell>
        </row>
        <row r="27616">
          <cell r="E27616">
            <v>1186568188738</v>
          </cell>
          <cell r="F27616" t="str">
            <v>Implementar programas de atención integral en salud alimentaria y nutricional con enfoque de género en el Municipio de Puerto Asís Putumayo.</v>
          </cell>
        </row>
        <row r="27617">
          <cell r="E27617">
            <v>1186568189148</v>
          </cell>
          <cell r="F27617" t="str">
            <v>Implementar un programa de alimentación con enfoque diferencial.</v>
          </cell>
        </row>
        <row r="27618">
          <cell r="E27618">
            <v>1186568189207</v>
          </cell>
          <cell r="F27618" t="str">
            <v>Proyecto Productivo de Pan Coger para auto consumo y seguridad alimentaria en los concejos comunitarios de los concejos comunitarios Afro del Municipio de puerto asis Putumayo.</v>
          </cell>
        </row>
        <row r="27619">
          <cell r="E27619">
            <v>1186568190028</v>
          </cell>
          <cell r="F27619" t="str">
            <v>Implementar huertas caseras (nasa tul) y huertas comunitarias (nasa eh) en las comunidades Nasa del Municipio de Puerto Asís Putumayo</v>
          </cell>
        </row>
        <row r="27620">
          <cell r="E27620">
            <v>1186568190156</v>
          </cell>
          <cell r="F27620" t="str">
            <v>Implementar programa para el fortalecimiento de los usos y costumbres relacionados con la alimentación propia del pueblo Múrui Muina Monilla Amena de Municipio Puerto Asís.</v>
          </cell>
        </row>
        <row r="27621">
          <cell r="E27621">
            <v>1186568190807</v>
          </cell>
          <cell r="F27621" t="str">
            <v>Implementar bonos económicos para población vulnerable del Pueblo Awá del municipio de Puerto Asís, Putumayo.</v>
          </cell>
        </row>
        <row r="27622">
          <cell r="E27622">
            <v>1186569196646</v>
          </cell>
          <cell r="F27622" t="str">
            <v xml:space="preserve">Actualizar y ejecutar el Plan Municipal de Seguridad Alimentaria y Nutricional - SAN,  a través del Consejo Municipal de Política Social del municipio de Puerto Caicedo. </v>
          </cell>
        </row>
        <row r="27623">
          <cell r="E27623">
            <v>1186569196965</v>
          </cell>
          <cell r="F27623" t="str">
            <v>Entregar incentivos económicos a corto plazo a las familias de escasos recursos, para la producción de autoconsumo, en la zona rural del municipio de Puerto Caicedo, Putumayo.</v>
          </cell>
        </row>
        <row r="27624">
          <cell r="E27624">
            <v>1186569197016</v>
          </cell>
          <cell r="F27624" t="str">
            <v>Implementar huertas y granjas integrales para mejorar la alimentación familiar en la zona rural del municipio de Puerto Caicedo, Putumayo.</v>
          </cell>
        </row>
        <row r="27625">
          <cell r="E27625">
            <v>1186569197109</v>
          </cell>
          <cell r="F27625" t="str">
            <v xml:space="preserve">Implementar mercados campesinos  para garantizar el comercio local y  la soberanía alimentaria de la zona rural del municipio de Puerto Caicedo. </v>
          </cell>
        </row>
        <row r="27626">
          <cell r="E27626">
            <v>1186569197288</v>
          </cell>
          <cell r="F27626" t="str">
            <v xml:space="preserve">Implementar chagras tradicionales integrales para el fortalecimiento de la soberanía alimentaria de las comunidades indígenas de los Pueblos Awa, Yanacona, Inga y Cabildo Pastos Campo Bello del municipio de Puerto Caicedo, Putumayo. </v>
          </cell>
        </row>
        <row r="27627">
          <cell r="E27627">
            <v>1186569197336</v>
          </cell>
          <cell r="F27627" t="str">
            <v>Implementar proyectos de alimentación sana y balanceada para el adulto mayor, la infancia y adolescencia, con el fin de combatir el hambre en la zona rural del municipio de Puerto Caicedo, Putumayo.</v>
          </cell>
        </row>
        <row r="27628">
          <cell r="E27628">
            <v>1186569197358</v>
          </cell>
          <cell r="F27628" t="str">
            <v>Implementar proyectos de seguridad alimentaria, nutrición y educación en alimentación con semillas nativas para asegurar el sustento familiar de los habitantes del sector rural de Puerto Caicedo.</v>
          </cell>
        </row>
        <row r="27629">
          <cell r="E27629">
            <v>1186569197373</v>
          </cell>
          <cell r="F27629" t="str">
            <v>Implementar un programa de alimentación con enfoque diferencial en la Comunidad Afrodescendiente Las Delicias, las Palmas, el Porvenir y Villa del Río de Puerto Caicedo Putumayo.</v>
          </cell>
        </row>
        <row r="27630">
          <cell r="E27630">
            <v>1186569197396</v>
          </cell>
          <cell r="F27630" t="str">
            <v>Contratar una nutricionista para orientar una sana alimentación con los productos propios de la comunidad Nasa del Municipio de Puerto Caicedo Putumayo.</v>
          </cell>
        </row>
        <row r="27631">
          <cell r="E27631">
            <v>1186569197410</v>
          </cell>
          <cell r="F27631" t="str">
            <v>Establecer fincas comunitarias con productos autóctonos de alto nivel nutricional en los consejos comunitarios del municipio de Puerto Caicedo.</v>
          </cell>
        </row>
        <row r="27632">
          <cell r="E27632">
            <v>1186569197428</v>
          </cell>
          <cell r="F27632" t="str">
            <v>Implementar proyecto integral de especies menores en el Cabildo Campo Bello de Puerto Caicedo, Putumayo.</v>
          </cell>
        </row>
        <row r="27633">
          <cell r="E27633">
            <v>1186569197841</v>
          </cell>
          <cell r="F27633" t="str">
            <v>Garantizar la implementación de las estrategias alimenticias de Operación Prolongada de Socorro y Recuperación (OPSR) regional” para permitir la recuperación nutricional rápida de las víctimas en eventos adversos en el municipio de Puerto Caicedo, Departamento del Putumayo</v>
          </cell>
        </row>
        <row r="27634">
          <cell r="E27634">
            <v>1186569197874</v>
          </cell>
          <cell r="F27634" t="str">
            <v xml:space="preserve">Gestionar los cupos requeridos para el programa RESA (Red de Seguridad Alimentaria) para la poblacion victima del municipio de Puerto Caicedo, departamento del Putumayo. </v>
          </cell>
        </row>
        <row r="27635">
          <cell r="E27635">
            <v>1186569198052</v>
          </cell>
          <cell r="F27635" t="str">
            <v>Construir y dotar tres (3) Centros Día en la zona rural de Puerto Caicedo Putumayo.</v>
          </cell>
        </row>
        <row r="27636">
          <cell r="E27636">
            <v>1186571179391</v>
          </cell>
          <cell r="F27636" t="str">
            <v>Capacitar y fortaler los programas de seguridad alimentaria en procura de la conservación de los recursos naturales en la zona rural del municipio de Puerto Guzmán, departamento del Putumayo.</v>
          </cell>
        </row>
        <row r="27637">
          <cell r="E27637">
            <v>1186571179414</v>
          </cell>
          <cell r="F27637" t="str">
            <v xml:space="preserve"> Capacitacitar  y fortalecer  el manejo de huertas caseras, familiares y comunitarias, para garantizar la soberanía alimentaria en zona rural del municipio de Puerto Guzmán, departamento del Putumayo.</v>
          </cell>
        </row>
        <row r="27638">
          <cell r="E27638">
            <v>1186571179421</v>
          </cell>
          <cell r="F27638" t="str">
            <v>Implementar  campañas en televisión y radio que promuevan una alimentación sana y equilibrada para la zona rural del municipio de Puerto Guzmán, Putumayo.</v>
          </cell>
        </row>
        <row r="27639">
          <cell r="E27639">
            <v>1186571179450</v>
          </cell>
          <cell r="F27639" t="str">
            <v>Implementar  programas y proyectos orientadas a promover la producción y el consumo de alimentos saludables para la población rural del municipio de Puerto Guzmán, Departamento del Putumayo.</v>
          </cell>
        </row>
        <row r="27640">
          <cell r="E27640">
            <v>1186571179668</v>
          </cell>
          <cell r="F27640" t="str">
            <v>Terminar la construcción del centro día del adulto mayor en la cabecera municipal de Puerto Guzmán, departamento del Putumayo.</v>
          </cell>
        </row>
        <row r="27641">
          <cell r="E27641">
            <v>1186571180076</v>
          </cell>
          <cell r="F27641" t="str">
            <v xml:space="preserve">Implementar estrategias para generar asistencia técnica alimentaria enmarcado en las necesidades de las mujeres campesinas en el Municipio de Puerto Guzmán – Departamento del Putumayo </v>
          </cell>
        </row>
        <row r="27642">
          <cell r="E27642">
            <v>1186571180082</v>
          </cell>
          <cell r="F27642" t="str">
            <v>Fortalecer la huerta colectiva y familiar, para garantizar la soberanía alimentaria en 6 comunidades Nasa del municipio de Puerto Guzmán, departamento de Putumayo.</v>
          </cell>
        </row>
        <row r="27643">
          <cell r="E27643">
            <v>1186571180122</v>
          </cell>
          <cell r="F27643" t="str">
            <v xml:space="preserve">Implementar un programa de alimentación con enfoque diferencial para las comunidades negras del municipio de Puerto Guzmán, Putumayo. </v>
          </cell>
        </row>
        <row r="27644">
          <cell r="E27644">
            <v>1186571180128</v>
          </cell>
          <cell r="F27644" t="str">
            <v>Implementar fincas comunitarias con productos autóctonos de alto nivel nutricional en los consejos comunitarios del municipio de Puerto Guzmán, Putumayo.</v>
          </cell>
        </row>
        <row r="27645">
          <cell r="E27645">
            <v>1186571180213</v>
          </cell>
          <cell r="F27645" t="str">
            <v>Fortalecer la seguridad, autonomia y soberania alimentaria en las comunidades del pueblo Nasa  del municipio de Puerto Guzmán, departamento del Putumayo.</v>
          </cell>
        </row>
        <row r="27646">
          <cell r="E27646">
            <v>1186571180443</v>
          </cell>
          <cell r="F27646" t="str">
            <v>Fortalecer la generación de ingreso de la Comunidad Indígena Nukanchipa Alpa del municipio de Puerto Guzmán Putumayo, a través de la producción de especies menores (gallinas ponedoras).</v>
          </cell>
        </row>
        <row r="27647">
          <cell r="E27647">
            <v>1186571180448</v>
          </cell>
          <cell r="F27647" t="str">
            <v>Implementar chagras tradicionales integrales para el fortalecimiento de la soberanía alimentaria de las comunidades indígenas del Pueblo Inga de Puerto Guzmán, Putumayo.</v>
          </cell>
        </row>
        <row r="27648">
          <cell r="E27648">
            <v>1186571180449</v>
          </cell>
          <cell r="F27648" t="str">
            <v>Establecer un programa para la alimentación y nutrición de la comunidad del Resguardo Alpamanga de Puerto Guzmán, departamento del Putumayo.</v>
          </cell>
        </row>
        <row r="27649">
          <cell r="E27649">
            <v>1186573226257</v>
          </cell>
          <cell r="F27649" t="str">
            <v xml:space="preserve">Capacitar y asistir técnicamente la producción y transformación de productos con alto valor nutricional para todas las comunidades étnicas, campesinas y organizaciones de victimas del municipio de Leguizamó putumayo.  </v>
          </cell>
        </row>
        <row r="27650">
          <cell r="E27650">
            <v>1186573226381</v>
          </cell>
          <cell r="F27650" t="str">
            <v xml:space="preserve">Implementar y dotar las chagras familiares en las comunidades étnicas y afrodescendientes del Municipio de Leguizamó, Putumayo. </v>
          </cell>
        </row>
        <row r="27651">
          <cell r="E27651">
            <v>1186573226402</v>
          </cell>
          <cell r="F27651" t="str">
            <v>Implementar y adecuar huertas familiares integrales para las comunidades campesinas del municipio de Leguizamo, departamento del Putumayo.</v>
          </cell>
        </row>
        <row r="27652">
          <cell r="E27652">
            <v>1186573226416</v>
          </cell>
          <cell r="F27652" t="str">
            <v xml:space="preserve">Implementar el programa de atención integral en salud alimentaria y nutricional con enfoque comunitario en todas las comunidades étnicas y campesinas del Municipio de Leguizamó departamento del Putumayo. </v>
          </cell>
        </row>
        <row r="27653">
          <cell r="E27653">
            <v>1186573226556</v>
          </cell>
          <cell r="F27653" t="str">
            <v xml:space="preserve">Implementar proyectos con enfoques de géneros a las comunidades indígenas, afrodescendientes, comunidades campesinas y organizaciones de victimas para fortalecer el bienestar alimenticio y nutricional de todas las familias de municipio de Leguizamó, Putumayo. </v>
          </cell>
        </row>
        <row r="27654">
          <cell r="E27654">
            <v>1186573226852</v>
          </cell>
          <cell r="F27654" t="str">
            <v>Elaborar e implementar el Plan Integral de Seguridad Alimentaria y Nutricional mediante una mesa de participación institucional, campesina, afrodescendientes, indígenas y organizaciones de victimas en el municipio de Leguizamo, departamento del Putumayo.</v>
          </cell>
        </row>
        <row r="27655">
          <cell r="E27655">
            <v>1186573226864</v>
          </cell>
          <cell r="F27655" t="str">
            <v>Fortalecimiento de la autonomía alimentaria, en el Cabildo Nasa Kiwe Municipio de Puerto Leguízamo - Putumayo.</v>
          </cell>
        </row>
        <row r="27656">
          <cell r="E27656">
            <v>1186573226890</v>
          </cell>
          <cell r="F27656" t="str">
            <v>Construir y dotar los comedores comunitarios con enfoque diferencial en todos los centros poblados de los núcleos veredales del municipio de Leguizamó Putumayo.</v>
          </cell>
        </row>
        <row r="27657">
          <cell r="E27657">
            <v>1186573226905</v>
          </cell>
          <cell r="F27657" t="str">
            <v>Promocionar y fortalecer los mercados campesinos en el municipio de Leguizamo, departamento del Putumayo.</v>
          </cell>
        </row>
        <row r="27658">
          <cell r="E27658">
            <v>1186573227048</v>
          </cell>
          <cell r="F27658" t="str">
            <v>Implementar programas contra el hambre y la desnutrición en toda la jurisdicción del municipio de Leguízamo, con prioridad a niñas, niños y mujeres del sector rural y urbano de este municipio.</v>
          </cell>
        </row>
        <row r="27659">
          <cell r="E27659">
            <v>1186757186793</v>
          </cell>
          <cell r="F27659" t="str">
            <v>Implementar un proyecto para apoyo y promoción de zoo cría de especies nativas para que las comunidades indígenas puedan producir animales nativos para consumo como alimento.</v>
          </cell>
        </row>
        <row r="27660">
          <cell r="E27660">
            <v>1186757186805</v>
          </cell>
          <cell r="F27660" t="str">
            <v>Establecer un proyecto para apoyar y promocionar la zoo cría de especies nativas para la recuperación de su fauna y  disponibilidad para el consumo</v>
          </cell>
        </row>
        <row r="27661">
          <cell r="E27661">
            <v>1186757186807</v>
          </cell>
          <cell r="F27661" t="str">
            <v>Establecer un proyecto para apoyar y promocionar la zoo cría de especies nativas para la recuperación de su fauna y  disponibilidad para el consumo en el resguardo Yarinal</v>
          </cell>
        </row>
        <row r="27662">
          <cell r="E27662">
            <v>1186757186846</v>
          </cell>
          <cell r="F27662" t="str">
            <v xml:space="preserve">Fortalecer la comercialización local de productos agropecuarios excedentes, que permitan garantizar la seguridad alimentaria de las comunidades. </v>
          </cell>
        </row>
        <row r="27663">
          <cell r="E27663">
            <v>1186757186875</v>
          </cell>
          <cell r="F27663" t="str">
            <v>Realizar ferias interétnicas en San Miguel, en donde se intercambie saberes, alimentos y productos propios, para fortalecer los procesos culturales indígenas.</v>
          </cell>
        </row>
        <row r="27664">
          <cell r="E27664">
            <v>1186757187031</v>
          </cell>
          <cell r="F27664" t="str">
            <v>Implementar unidades agropecuarias tradicionales en los Resguardos Yarinal y Campo Alegre del Pueblo Kofán, municipio de San Miguel, departamento del Putumayo.</v>
          </cell>
        </row>
        <row r="27665">
          <cell r="E27665">
            <v>1186757187050</v>
          </cell>
          <cell r="F27665" t="str">
            <v xml:space="preserve">Implementar un proyecto para ejecución de un  programa de bono alimentario, en apoyo a la nutrición del adulto mayor del cabildo “Sol de los Pastos Mojón San Miguel la Frontera” </v>
          </cell>
        </row>
        <row r="27666">
          <cell r="E27666">
            <v>1186757187070</v>
          </cell>
          <cell r="F27666" t="str">
            <v>Implementar un programa de alimentación con enfoque diferencial para comunidades negras</v>
          </cell>
        </row>
        <row r="27667">
          <cell r="E27667">
            <v>1186757187089</v>
          </cell>
          <cell r="F27667" t="str">
            <v>Implementar un proyecto para establecer fincas comunitarias con productos autóctonos de alto nivel nutricional en los asentamientos habitados por comunidades negras del municipio de San Miguel.</v>
          </cell>
        </row>
        <row r="27668">
          <cell r="E27668">
            <v>1186757187309</v>
          </cell>
          <cell r="F27668" t="str">
            <v xml:space="preserve">Implementar el proyecto de capacitación de las familias de manera integral en manipulación, recetas y almacenamiento de alimentos con productos de la región. </v>
          </cell>
        </row>
        <row r="27669">
          <cell r="E27669">
            <v>1186757187347</v>
          </cell>
          <cell r="F27669" t="str">
            <v xml:space="preserve">Establecer espacios agrícolas "JAJAÑ" para la comunidad del Cabildo Kamentsá Biyá de San Miguel, departamento del Putumayo. </v>
          </cell>
        </row>
        <row r="27670">
          <cell r="E27670">
            <v>1186757187426</v>
          </cell>
          <cell r="F27670" t="str">
            <v xml:space="preserve">Ampliar cobertura para los programas que apoyan a la alimentación de la población del Resguardo Campo Alegre. </v>
          </cell>
        </row>
        <row r="27671">
          <cell r="E27671">
            <v>1186757187563</v>
          </cell>
          <cell r="F27671" t="str">
            <v xml:space="preserve">Implementar un proyecto para fortalecer la producción agropecuaria tradicional como estrategia para garantizar la seguridad alimentaria. </v>
          </cell>
        </row>
        <row r="27672">
          <cell r="E27672">
            <v>1186757188107</v>
          </cell>
          <cell r="F27672" t="str">
            <v>Ampliar la cobertura de los programas de nutrición infantil priorizando las familias de escasos recursos en todos los núcleos veredales del municipio de San Miguel.</v>
          </cell>
        </row>
        <row r="27673">
          <cell r="E27673">
            <v>1186757188132</v>
          </cell>
          <cell r="F27673" t="str">
            <v>Apoyar la gestión ante los organismos y entidades pertinentes para acceder  a subsidios de alimentación básico a las familias de más bajos recursos.</v>
          </cell>
        </row>
        <row r="27674">
          <cell r="E27674">
            <v>1186757188152</v>
          </cell>
          <cell r="F27674" t="str">
            <v xml:space="preserve">Equiparar la nutrición convencional con la nutrición indígena, para que se establezcan los equivalentes nutricionales de los alimentos producidos y consumidos en las comunidades Awá y Kichwa. </v>
          </cell>
        </row>
        <row r="27675">
          <cell r="E27675">
            <v>1186757188157</v>
          </cell>
          <cell r="F27675" t="str">
            <v>Apoyar la gestión para acceder a los programas y proyectos del plan mundial de alimentos para las familias de más bajos recursos de las veredas del municipio de San MIguel.</v>
          </cell>
        </row>
        <row r="27676">
          <cell r="E27676">
            <v>1186757188168</v>
          </cell>
          <cell r="F27676" t="str">
            <v>Implementar un proyecto para apoyar la producción de alimentos mediante prácticas orgánicas, en el que se brinde capacitación y se cree una cartilla que oriente la alimentación balanceada</v>
          </cell>
        </row>
        <row r="27677">
          <cell r="E27677">
            <v>1186757188207</v>
          </cell>
          <cell r="F27677" t="str">
            <v>Implementar un proyecto de apoyo a la producción de alimento local para que las comunidades Awá puedan producir de manera permanente su propio alimento.</v>
          </cell>
        </row>
        <row r="27678">
          <cell r="E27678">
            <v>1186865212636</v>
          </cell>
          <cell r="F27678" t="str">
            <v>Fortalecer la cobertura y atención  en los programas institucionales: Adulto mayor, De Cero a Siempre, Más Familias en Acción, Mil días para cambiar el mundo, entre otros; como garantía del derecho a la Alimentación de las familias y comunidades del municipio Valle del Guamuez, Putumayo.</v>
          </cell>
        </row>
        <row r="27679">
          <cell r="E27679">
            <v>1186865212912</v>
          </cell>
          <cell r="F27679" t="str">
            <v>Implementar un proyecto para financiar iniciativas para la producción de especies menores, que permita fortalecer la alimentación de las familias del municipio Valle del Guamuez, Putumayo.</v>
          </cell>
        </row>
        <row r="27680">
          <cell r="E27680">
            <v>1186865212936</v>
          </cell>
          <cell r="F27680" t="str">
            <v>Garantizar la alimentación sana y balanceada a las personas afectadas por eventos adversos y/o desastres, a través de la construcción y dotación de albergues en el municipio Valle del Guamuez, Putumayo.</v>
          </cell>
        </row>
        <row r="27681">
          <cell r="E27681">
            <v>1186865212972</v>
          </cell>
          <cell r="F27681" t="str">
            <v>Garantizar y fomentar el acceso y comercialización de productos alimenticios variados con prioridad a la producción campesina local a través de la construcción de la plaza de mercado campesino del municipio Valle del Guamuez, Putumayo.</v>
          </cell>
        </row>
        <row r="27682">
          <cell r="E27682">
            <v>1186865213019</v>
          </cell>
          <cell r="F27682" t="str">
            <v>Implementar huertas integrales orgánicas para una alimentación de calidad de los Habitantes del sector Rural del municipio Valle del Guamuez.</v>
          </cell>
        </row>
        <row r="27683">
          <cell r="E27683">
            <v>1186865213050</v>
          </cell>
          <cell r="F27683" t="str">
            <v>Implementar un proyecto que permita el fomento de los hábitos de nutrición saludables para las comunidades en el municipio Valle del Guamuez.</v>
          </cell>
        </row>
        <row r="27684">
          <cell r="E27684">
            <v>1186865213062</v>
          </cell>
          <cell r="F27684" t="str">
            <v>Organizar y cofinanciar una Feria anual gastronómica de productos autóctonos del territorio en la cabecera del Municipio Valle del Guamuez, departamento del Putumayo.</v>
          </cell>
        </row>
        <row r="27685">
          <cell r="E27685">
            <v>1186865213111</v>
          </cell>
          <cell r="F27685" t="str">
            <v>Establecer fincas comunitarias con productos autóctonos de alto nivel nutricional en los asentamientos rurales mayoritariamente habitados por comunidades negras del municipio de Valle del Guamuez, Putumayo.</v>
          </cell>
        </row>
        <row r="27686">
          <cell r="E27686">
            <v>1186865213136</v>
          </cell>
          <cell r="F27686" t="str">
            <v>Implementar un proyecto de alimentación con enfoque diferencial para las comunidades AFROS del Valle del Guamuez, Departamento del Putumayo</v>
          </cell>
        </row>
        <row r="27687">
          <cell r="E27687">
            <v>1186865213167</v>
          </cell>
          <cell r="F27687" t="str">
            <v>Implementar un proyecto para la creación y ejecución de la política pública en el municipio Valle del Guamuez, departamento del Putumayo.</v>
          </cell>
        </row>
        <row r="27688">
          <cell r="E27688">
            <v>1186865214643</v>
          </cell>
          <cell r="F27688" t="str">
            <v>Fortalecer las chagras integrales  tradicionales para  las comunidad del resguardo Santa Rosa del Guamuéz y el cabildo indígena Cofan Nueva Isla, del municipio del Valle del Guamuez del departamento del Putumayo</v>
          </cell>
        </row>
        <row r="27689">
          <cell r="E27689">
            <v>1186865214868</v>
          </cell>
          <cell r="F27689" t="str">
            <v>Fortalecer huertas caseras tradicionales para las  mujeres del resguardo Argelia y el cabildo Palmeras, Valle del Guamuez Departamento del Putumayo.</v>
          </cell>
        </row>
        <row r="27690">
          <cell r="E27690">
            <v>1186865214963</v>
          </cell>
          <cell r="F27690" t="str">
            <v>Construir un centro gastronómico con toda su dotación en la cabecera municipal para la preparación de comidas autóctonas tradicionales en los cabildos indígenas ALTO COMBOY, AWÁ IM, AWÁ TATCHAN que beneficiara a 180 familias en el municipio valle del Guamuéz.</v>
          </cell>
        </row>
        <row r="27691">
          <cell r="E27691">
            <v>1186865215123</v>
          </cell>
          <cell r="F27691" t="str">
            <v>Implementar Proyectos productivos que garanticen la soberanía alimentaria de los cabildos ALTO COMBOY, AWÁ IM, AWÁ TATCHAN, que beneficiara a 180 familias en el municipio de Valle del Guamuéz Departamento del Putumayo</v>
          </cell>
        </row>
        <row r="27692">
          <cell r="E27692">
            <v>1186865215155</v>
          </cell>
          <cell r="F27692" t="str">
            <v>Implementar 100 Nasa Thul, Nasa e´j para las dos comunidades Nasa en el Municipio Valle del Guamuez</v>
          </cell>
        </row>
        <row r="27693">
          <cell r="E27693">
            <v>1186865215171</v>
          </cell>
          <cell r="F27693" t="str">
            <v>Ampliar la Cobertura en incentivos y recuperación nutricional para todos los niños y  niñas de primera infancia, mediante el fortalecimiento de los programas del ICBF en el Municipio Valle del Guamuez, departamento del Putumayo.</v>
          </cell>
        </row>
        <row r="27694">
          <cell r="E27694">
            <v>1186865216623</v>
          </cell>
          <cell r="F27694" t="str">
            <v>Fortalecer e implementar chagras y compra de semillas propias con asistencia técnica para el Resguardo Nuevo Horizonte y Cabildo Telar Luz del Amanecer de Valle del Guamuez Putumayo.</v>
          </cell>
        </row>
        <row r="27695">
          <cell r="E27695">
            <v>1186885223319</v>
          </cell>
          <cell r="F27695" t="str">
            <v>Ampliar cobertura en los programas de nutrición del ICBF para los niños y niñas del sector rural del municipio de Villagarzón, departamento del Putumayo.</v>
          </cell>
        </row>
        <row r="27696">
          <cell r="E27696">
            <v>1186885223427</v>
          </cell>
          <cell r="F27696" t="str">
            <v>Implementar chagras, huertas y/o fincas comunitarias para garantizar la alimentación sana y balanceada con productos propios a las comunidades del municipio de Villagarzon Putumayo.</v>
          </cell>
        </row>
        <row r="27697">
          <cell r="E27697">
            <v>1186885223722</v>
          </cell>
          <cell r="F27697" t="str">
            <v>Implementar un proyecto para garantizar la alimentación de las comunidades a través de zoocriaderos en el Municipio de Villagarzón - Putumayo.</v>
          </cell>
        </row>
        <row r="27698">
          <cell r="E27698">
            <v>1186885223942</v>
          </cell>
          <cell r="F27698" t="str">
            <v>Implementar un proyecto para la garantía de la alimentación sana y balanceada a través de la producción de especies menores en las comunidades del municipio de Villagarzon Putumayo.</v>
          </cell>
        </row>
        <row r="27699">
          <cell r="E27699">
            <v>1186885224106</v>
          </cell>
          <cell r="F27699" t="str">
            <v>Implementar y fortalecer sistemas propios de seguridad alimentaria para las comunidades del municipio de Villagarzon Putumayo.</v>
          </cell>
        </row>
        <row r="27700">
          <cell r="E27700">
            <v>1186885224181</v>
          </cell>
          <cell r="F27700" t="str">
            <v>Implementar un programa de alimentación con enfoque diferencial en las comunidades afro del municipio de Villagarzón Putumayo.</v>
          </cell>
        </row>
        <row r="27701">
          <cell r="E27701">
            <v>1186885224217</v>
          </cell>
          <cell r="F27701" t="str">
            <v>Implementar capacitaciones prácticas en soberanía alimentaria para los niños, niñas y jóvenes de la zona rural del municipio de Villagarzon Putumayo.</v>
          </cell>
        </row>
        <row r="27702">
          <cell r="E27702">
            <v>1186885225837</v>
          </cell>
          <cell r="F27702" t="str">
            <v>Capacitar a las mujeres rurales de los 10 núcleos veredales sobre nutrición, para brindarles una alimentación sana y nutritiva a los hogares del municipio de Villagarzon Putumayo.</v>
          </cell>
        </row>
        <row r="27703">
          <cell r="E27703">
            <v>1186885225889</v>
          </cell>
          <cell r="F27703" t="str">
            <v>Implementar proyectos de mujeres rurales para la producción y utilización de semillas nativas, para un mejor bienestar y alimentación sana del municipio de Villagarzon Putumayo.</v>
          </cell>
        </row>
        <row r="27704">
          <cell r="E27704">
            <v>1186885225920</v>
          </cell>
          <cell r="F27704" t="str">
            <v>Implementar encuentros de mujeres para intercambio de experiencias de proyectos alimentarios y agropecuarios en el municipio de Villagarzon Putumayo.</v>
          </cell>
        </row>
        <row r="27705">
          <cell r="E27705">
            <v>1186885225942</v>
          </cell>
          <cell r="F27705" t="str">
            <v>Implementar un proyecto que permita garantizar una alimentación sana y nutritiva a través de los programas de gobierno (PAE) como ayuda humanitaria a las mujeres victimas del municipio de Villagarzon Putumayo.</v>
          </cell>
        </row>
        <row r="27706">
          <cell r="E27706">
            <v>1186885226238</v>
          </cell>
          <cell r="F27706" t="str">
            <v>Establecer cultivos de pancoger para las comunidades Afro del municipio de Villagarzón, departamento de Putumayo.</v>
          </cell>
        </row>
        <row r="27707">
          <cell r="E27707">
            <v>1186885226325</v>
          </cell>
          <cell r="F27707" t="str">
            <v>Implementar bonos económicos de dos salarios mínimos mensuales durante 10 años, para las comunidades indígenas del municipio de Villagarzón - Putumayo</v>
          </cell>
        </row>
        <row r="27708">
          <cell r="E27708">
            <v>1186885226518</v>
          </cell>
          <cell r="F27708" t="str">
            <v>Fortalecer el Centro de Vida y el Centro Día del adulto mayor en el municipio de Villagarzon, Putumayo</v>
          </cell>
        </row>
        <row r="27709">
          <cell r="E27709">
            <v>1186001196698</v>
          </cell>
          <cell r="F27709" t="str">
            <v>Fortalecer las competencias comunicativas a través de diferentes metodologías, de la zona rural del municipio de Mocoa Putumayo.</v>
          </cell>
        </row>
        <row r="27710">
          <cell r="E27710">
            <v>1186001196706</v>
          </cell>
          <cell r="F27710" t="str">
            <v>Realizar estudio etnológico a la comunidad del Cabildo Nasa Kjwe'n Tama Luucx - Hijos de Juan Tama, del Municipio de Mocoa - Putumayo</v>
          </cell>
        </row>
        <row r="27711">
          <cell r="E27711">
            <v>1186001197018</v>
          </cell>
          <cell r="F27711" t="str">
            <v>Fortalecer las capacidades en procesos de participación efectiva y garantía de derechos, a la población rural del municipio de Mocoa Putumayo.</v>
          </cell>
        </row>
        <row r="27712">
          <cell r="E27712">
            <v>1186001197134</v>
          </cell>
          <cell r="F27712" t="str">
            <v xml:space="preserve">Instalar una emisora comunitaria asignada al cabildo Yanacona Yachai Wasy de Mocoa, Putumayo. </v>
          </cell>
        </row>
        <row r="27713">
          <cell r="E27713">
            <v>1186001197138</v>
          </cell>
          <cell r="F27713" t="str">
            <v>Implementar un programa de protección e Inclusión y atención a familias en condición de victimas de doble afectación del resguardo Villa María de Anamú, municipio de Mocoa, departamento del Putumayo</v>
          </cell>
        </row>
        <row r="27714">
          <cell r="E27714">
            <v>1186001197141</v>
          </cell>
          <cell r="F27714" t="str">
            <v>Dotar de equipos administrativos al cabildo Gran Putumayo del municipio de Mocoa, Putumayo.</v>
          </cell>
        </row>
        <row r="27715">
          <cell r="E27715">
            <v>1186001197319</v>
          </cell>
          <cell r="F27715" t="str">
            <v>Implementar, capacitar y fortalecer a las comunidades del sector rural en cuanto al proceso de reconciliación, convivencia y construcción de paz en el municipio de Mocoa Putumayo.</v>
          </cell>
        </row>
        <row r="27716">
          <cell r="E27716">
            <v>1186001197360</v>
          </cell>
          <cell r="F27716" t="str">
            <v>Construir salones múltiples comunitarios donde se requiera, de la zona rural del municipio de Mocoa Putumayo.</v>
          </cell>
        </row>
        <row r="27717">
          <cell r="E27717">
            <v>1186001197451</v>
          </cell>
          <cell r="F27717" t="str">
            <v>Aplicar la prioridad en la atención a la población víctima y la ejecución de las políticas públicas rurales del municipio de Mocoa Putumayo.</v>
          </cell>
        </row>
        <row r="27718">
          <cell r="E27718">
            <v>1186001197756</v>
          </cell>
          <cell r="F27718" t="str">
            <v>Formular programas y campañas para la no discriminación en la atención y participación de la comunidad rural con enfoque diferencial ante organismos privados y públicos en el municipio de Mocoa Putumayo.</v>
          </cell>
        </row>
        <row r="27719">
          <cell r="E27719">
            <v>1186001197845</v>
          </cell>
          <cell r="F27719" t="str">
            <v>Implementar programas de generación de empleo, salud, educación y otros en la población rural del municipio de Mocoa Putumayo</v>
          </cell>
        </row>
        <row r="27720">
          <cell r="E27720">
            <v>1186001197880</v>
          </cell>
          <cell r="F27720" t="str">
            <v>Construir Centros de Integración Ciudadana en el sector rural del municipio de Mocoa Putumayo.</v>
          </cell>
        </row>
        <row r="27721">
          <cell r="E27721">
            <v>1186001197910</v>
          </cell>
          <cell r="F27721" t="str">
            <v>Mejorar las casetas comunales rurales  del municipio de Mocoa Putumayo.</v>
          </cell>
        </row>
        <row r="27722">
          <cell r="E27722">
            <v>1186001197954</v>
          </cell>
          <cell r="F27722" t="str">
            <v>Implementar un esquema de seguridad en centros poblados y vías de algunas veredas de Mocoa Putumayo.</v>
          </cell>
        </row>
        <row r="27723">
          <cell r="E27723">
            <v>1186001197987</v>
          </cell>
          <cell r="F27723" t="str">
            <v xml:space="preserve">Construir hogares de paso para la atención de la población en zona rural del municipio de Mocoa Putumayo, </v>
          </cell>
        </row>
        <row r="27724">
          <cell r="E27724">
            <v>1186001198025</v>
          </cell>
          <cell r="F27724" t="str">
            <v>Implementar política publica de la población LGTBI victima del conflicto armado en el municipio de Mocoa Putumayo.</v>
          </cell>
        </row>
        <row r="27725">
          <cell r="E27725">
            <v>1186001198062</v>
          </cell>
          <cell r="F27725" t="str">
            <v xml:space="preserve">Dotar de equipos o herramientas tecnológicas y recursos logísticos a la mesa municipal de victimas de Mocoa Putumayo. </v>
          </cell>
        </row>
        <row r="27726">
          <cell r="E27726">
            <v>1186001198167</v>
          </cell>
          <cell r="F27726" t="str">
            <v>Implementar el sistema de derecho propio para las Comunidades Negras del municipio de Mocoa, departamento del Putumayo.</v>
          </cell>
        </row>
        <row r="27727">
          <cell r="E27727">
            <v>1186001198361</v>
          </cell>
          <cell r="F27727" t="str">
            <v xml:space="preserve">Mejorar la infraestructura de la casa ancestral de Puerto Limón para las comunidades negras de esa Inspección, municipio de Mocoa, Departamento del Putumayo </v>
          </cell>
        </row>
        <row r="27728">
          <cell r="E27728">
            <v>1186001198371</v>
          </cell>
          <cell r="F27728" t="str">
            <v xml:space="preserve">Dotar dos casas ancestrales para las comunidades negras del municipio de Mocoa, Departamento del Putumayo. </v>
          </cell>
        </row>
        <row r="27729">
          <cell r="E27729">
            <v>1186001198376</v>
          </cell>
          <cell r="F27729" t="str">
            <v xml:space="preserve">Construir de una casa ancestral de justicia y paz para las comunidades negras del  Departamento del Putumayo </v>
          </cell>
        </row>
        <row r="27730">
          <cell r="E27730">
            <v>1186001198643</v>
          </cell>
          <cell r="F27730" t="str">
            <v>Fortalecer la gobernanza a la comunidad San José del Pepino del pueblo de los Pastos en Mocoa, Putumayo.</v>
          </cell>
        </row>
        <row r="27731">
          <cell r="E27731">
            <v>1186001198652</v>
          </cell>
          <cell r="F27731" t="str">
            <v>Construir la casa del saber en el territorio del cabildo Gran Putumayo del Pueblo Pastos del municipio de Mocoa, Putumayo.</v>
          </cell>
        </row>
        <row r="27732">
          <cell r="E27732">
            <v>1186001198751</v>
          </cell>
          <cell r="F27732" t="str">
            <v>Dotar la sede de Asojuntas Mocoa, Casa Campesina y Comunal del municipio de Mocoa Putumayo.</v>
          </cell>
        </row>
        <row r="27733">
          <cell r="E27733">
            <v>1186001198791</v>
          </cell>
          <cell r="F27733" t="str">
            <v xml:space="preserve">Construir casa cabildo para la comunidad del cabildo Kay Chury Quilla Sumaq del pueblo Quillasinga de Mocoa Putumayo. 	</v>
          </cell>
        </row>
        <row r="27734">
          <cell r="E27734">
            <v>1186001198793</v>
          </cell>
          <cell r="F27734" t="str">
            <v>Construir nueva sede (reubicacion) de Asojuntas Mocoa "Casa Campesina y Comunal" en el municipio de Mocoa Putumayo.</v>
          </cell>
        </row>
        <row r="27735">
          <cell r="E27735">
            <v>1186001198835</v>
          </cell>
          <cell r="F27735" t="str">
            <v xml:space="preserve">Formar a la comunidad del cabildo Kay Chury Quilla Sumaq en legislación indígena, derecho propio y lengua materna. 	</v>
          </cell>
        </row>
        <row r="27736">
          <cell r="E27736">
            <v>1186001198850</v>
          </cell>
          <cell r="F27736" t="str">
            <v>Construir la Casa de encuentro de la población LGTVI en el municipio de Mocoa Putumayo.</v>
          </cell>
        </row>
        <row r="27737">
          <cell r="E27737">
            <v>1186001198852</v>
          </cell>
          <cell r="F27737" t="str">
            <v xml:space="preserve">Construir maloka para la comunidad del cabildo Kay Chury Quilla Sumaq del pueblo Quillasinga de Mocoa Putumayo. 	</v>
          </cell>
        </row>
        <row r="27738">
          <cell r="E27738">
            <v>1186001198913</v>
          </cell>
          <cell r="F27738" t="str">
            <v>Dotar Indumentaria para guardia Indígena al cabildo Siona  Jai Ziaya Bain del municipio de Mocoa, Putumayo.</v>
          </cell>
        </row>
        <row r="27739">
          <cell r="E27739">
            <v>1186001198919</v>
          </cell>
          <cell r="F27739" t="str">
            <v>Capacitar la guardia Indígena del Cabildo Siona Jai Ziaya Bain del municipio de Mocoa, Putumayo.</v>
          </cell>
        </row>
        <row r="27740">
          <cell r="E27740">
            <v>1186001198946</v>
          </cell>
          <cell r="F27740" t="str">
            <v xml:space="preserve">Capacitar en legislación indígena a las comunidades del Resguardo Yunguillo y Cabildo Osococha del pueblo inga de Mocoa Putumayo. </v>
          </cell>
        </row>
        <row r="27741">
          <cell r="E27741">
            <v>1186001198951</v>
          </cell>
          <cell r="F27741" t="str">
            <v>Construir una casa cabildo, en la comunidad Siona Jai Ziaya Bain del municipio de Mocoa, Putumayo.</v>
          </cell>
        </row>
        <row r="27742">
          <cell r="E27742">
            <v>1186001198964</v>
          </cell>
          <cell r="F27742" t="str">
            <v>Financiar y garantizar la sostenibilidad de la administración,  justicia propia y la coordinación con la justicia  occidental del Resguardo Inga Mocoa.</v>
          </cell>
        </row>
        <row r="27743">
          <cell r="E27743">
            <v>1186001198999</v>
          </cell>
          <cell r="F27743" t="str">
            <v>Formar conciliadores en derecho y equidad para atención a población victima en Mocoa Putumayo.</v>
          </cell>
        </row>
        <row r="27744">
          <cell r="E27744">
            <v>1186001199003</v>
          </cell>
          <cell r="F27744" t="str">
            <v>Construir un CIC para la comunidad Camentsá Biya de la vereda Villanueva municipio de Mocoa, Putumayo.</v>
          </cell>
        </row>
        <row r="27745">
          <cell r="E27745">
            <v>1186001199010</v>
          </cell>
          <cell r="F27745" t="str">
            <v>Adecuar el Centro de Armonizacion del Fuego del Resguardo Nasa Sa't Kiwe - La Florida de Mocoa Putumayo.</v>
          </cell>
        </row>
        <row r="27746">
          <cell r="E27746">
            <v>1186001199016</v>
          </cell>
          <cell r="F27746" t="str">
            <v>Capacitar en legislación indígena a la comunidad Camentsá Biya de Mocoa, Putumayo.</v>
          </cell>
        </row>
        <row r="27747">
          <cell r="E27747">
            <v>1186001199027</v>
          </cell>
          <cell r="F27747" t="str">
            <v>Fortalecer espiritualmente a seguidores de los Paramos del Norte del Cauca y Tierradentro, en las comunidades Nasa del Municipio de Mocoa - Putumayo.</v>
          </cell>
        </row>
        <row r="27748">
          <cell r="E27748">
            <v>1186001199041</v>
          </cell>
          <cell r="F27748" t="str">
            <v>Fortalecer el Arte Nasa en el Resguardo Nasa Sa't Kiwe - La Florida de Mocoa Putumayo.</v>
          </cell>
        </row>
        <row r="27749">
          <cell r="E27749">
            <v>1186001199047</v>
          </cell>
          <cell r="F27749" t="str">
            <v>Fortalecer las celebraciones ancestrales del pueblo Camentsá Biya del municipio de Mocoa, Putumayo.</v>
          </cell>
        </row>
        <row r="27750">
          <cell r="E27750">
            <v>1186001199054</v>
          </cell>
          <cell r="F27750" t="str">
            <v>Diseñar e Implementar de un manual de convivencia del manual de convivencia para el Cabildo Inga San Antonio,  municipio de Mocoa, departamento del Putumayo.</v>
          </cell>
        </row>
        <row r="27751">
          <cell r="E27751">
            <v>1186001199057</v>
          </cell>
          <cell r="F27751" t="str">
            <v>Fortalecer las prácticas rituales mayores del Pueblo Nasa, Municipio de Mocoa - Putumayo.</v>
          </cell>
        </row>
        <row r="27752">
          <cell r="E27752">
            <v>1186001199061</v>
          </cell>
          <cell r="F27752" t="str">
            <v>Implementar el Shiyak  para encuentros culturales de la comunidad Camentsá Biya de Mocoa, Putumayo.</v>
          </cell>
        </row>
        <row r="27753">
          <cell r="E27753">
            <v>1186001199091</v>
          </cell>
          <cell r="F27753" t="str">
            <v>Reparar de forma integral a la comunidad Camentsá  Biya del municipio de Mocoa, Putumayo.</v>
          </cell>
        </row>
        <row r="27754">
          <cell r="E27754">
            <v>1186001199092</v>
          </cell>
          <cell r="F27754" t="str">
            <v>Construir centros de armonización espiritual en las comunidades Nasa del Municipio de Mocoa Putumayo</v>
          </cell>
        </row>
        <row r="27755">
          <cell r="E27755">
            <v>1186001199099</v>
          </cell>
          <cell r="F27755" t="str">
            <v>Construir el reglamento interno de la Comunidad Camentsá Biya del municipio de Mocoa, Putumayo.</v>
          </cell>
        </row>
        <row r="27756">
          <cell r="E27756">
            <v>1186001199112</v>
          </cell>
          <cell r="F27756" t="str">
            <v>Construir, habilitar, dotar y operar la Morgue del Municipio de Mocoa - Putumayo</v>
          </cell>
        </row>
        <row r="27757">
          <cell r="E27757">
            <v>1186001199117</v>
          </cell>
          <cell r="F27757" t="str">
            <v>Realizar encuentros de saberes de la comunidad Camentsá Biya del municipio de Mocoa, Putumayo.</v>
          </cell>
        </row>
        <row r="27758">
          <cell r="E27758">
            <v>1186001199163</v>
          </cell>
          <cell r="F27758" t="str">
            <v>Mejorar la Casa Comunitaria para usos y costumbres del cabildo Inga Camentsa de Mocoa, Putumayo.</v>
          </cell>
        </row>
        <row r="27759">
          <cell r="E27759">
            <v>1186001199166</v>
          </cell>
          <cell r="F27759" t="str">
            <v>Construir el Plan de Vida de la comunidad Inga-Camentsa del municipio de Mocoa, Putumayo.</v>
          </cell>
        </row>
        <row r="27760">
          <cell r="E27760">
            <v>1186001199170</v>
          </cell>
          <cell r="F27760" t="str">
            <v>Adecuar la casa del saber en la vereda Planadas Resguardo Inga Camentsa del municipio de Mocoa, Putumayo.</v>
          </cell>
        </row>
        <row r="27761">
          <cell r="E27761">
            <v>1186001199177</v>
          </cell>
          <cell r="F27761" t="str">
            <v>Adecuar un espacio para la creación del centro de memoria ancestral en el cabildo Inga Camentsa municipio de Mocoa, Putumayo.</v>
          </cell>
        </row>
        <row r="27762">
          <cell r="E27762">
            <v>1186001199180</v>
          </cell>
          <cell r="F27762" t="str">
            <v>Implementar asistencia técnica y financiera para la consolidación del plan de vida de la comunidad del cabildo Yanacona Yachai Wasi de Mocoa, Putumayo.</v>
          </cell>
        </row>
        <row r="27763">
          <cell r="E27763">
            <v>1186001199183</v>
          </cell>
          <cell r="F27763" t="str">
            <v xml:space="preserve">Dotar de instrumentos musicales y fortalecer el rescate de valores ancestrales en la comunidad del cabildo Yanacona Yachai Wasi de Mocoa Putumayo. </v>
          </cell>
        </row>
        <row r="27764">
          <cell r="E27764">
            <v>1186001199189</v>
          </cell>
          <cell r="F27764" t="str">
            <v>Formar a líderes de las comunidades del Pueblo Yanacona en resolución de conflictos y en derecho propio y occidental del municipio de Mocoa Putumayo.</v>
          </cell>
        </row>
        <row r="27765">
          <cell r="E27765">
            <v>1186001199196</v>
          </cell>
          <cell r="F27765" t="str">
            <v xml:space="preserve">Formar, capacitar y dotar a la guardia indígena  del resguardo Yanacona Villa Maria de Anamú de Mocoa Putumayo. </v>
          </cell>
        </row>
        <row r="27766">
          <cell r="E27766">
            <v>1186001199198</v>
          </cell>
          <cell r="F27766" t="str">
            <v xml:space="preserve">Fortalecer y apoyar financieramente las celebraciones tradicionales del cabildo Yanacona Yachai Wasi de Mocoa Putumayo. </v>
          </cell>
        </row>
        <row r="27767">
          <cell r="E27767">
            <v>1186001199201</v>
          </cell>
          <cell r="F27767" t="str">
            <v>Suministrar dotación para la Casa Cabildo existente del cabildo Inga Camentsa de Mocoa, Putumayo.</v>
          </cell>
        </row>
        <row r="27768">
          <cell r="E27768">
            <v>1186001199202</v>
          </cell>
          <cell r="F27768" t="str">
            <v>Capacitar en derecho constitucional, seguimiento y control a las políticas publicas, a lideres y lideresas de la población victima de Mocoa Putumayo.</v>
          </cell>
        </row>
        <row r="27769">
          <cell r="E27769">
            <v>1186001199204</v>
          </cell>
          <cell r="F27769" t="str">
            <v xml:space="preserve">Fortalecer mediante un programa de capacitación en justicia propia a la comunidad del cabildo Yanacona Yachai Wasi de Mocoa Putumayo. </v>
          </cell>
        </row>
        <row r="27770">
          <cell r="E27770">
            <v>1186001199207</v>
          </cell>
          <cell r="F27770" t="str">
            <v>Construir la Casa del Yagé para fortalecer tradiciones del cabildo Inga Camentsa de Mocoa, Putumayo.</v>
          </cell>
        </row>
        <row r="27771">
          <cell r="E27771">
            <v>1186001199211</v>
          </cell>
          <cell r="F27771" t="str">
            <v xml:space="preserve">Reparar colectivamente y reconocer como victimas (conflicto armado y avenida torrencial) a la comunidad del pueblo Yanacona de Mocoa Putumayo. </v>
          </cell>
        </row>
        <row r="27772">
          <cell r="E27772">
            <v>1186001199214</v>
          </cell>
          <cell r="F27772" t="str">
            <v>Dotar de implementos personales y de comunicación para los kiwe thegsa (guardia indígena) del pueblo Nasa, para el apoyo a la gobernabilidad, al control y monitoreo de los territorios, en el Municipio de Mocoa, Putumayo.</v>
          </cell>
        </row>
        <row r="27773">
          <cell r="E27773">
            <v>1186001199221</v>
          </cell>
          <cell r="F27773" t="str">
            <v xml:space="preserve">Formular e implementar el manual de convivencia en el resguardo inga San José Descanse. </v>
          </cell>
        </row>
        <row r="27774">
          <cell r="E27774">
            <v>1186001199222</v>
          </cell>
          <cell r="F27774" t="str">
            <v xml:space="preserve">Construir la casa de pensamiento para la comunidad Yanacona del municipio de Mocoa Putumayo. </v>
          </cell>
        </row>
        <row r="27775">
          <cell r="E27775">
            <v>1186001199227</v>
          </cell>
          <cell r="F27775" t="str">
            <v xml:space="preserve">Construir casa del saber en el resguardo Yanacona Villa María de Anamú de Mocoa Putumayo. </v>
          </cell>
        </row>
        <row r="27776">
          <cell r="E27776">
            <v>1186001199229</v>
          </cell>
          <cell r="F27776" t="str">
            <v>Dotar al grupo de rescate voluntario de la vereda Nueva Esperanza de Mocoa Putumayo.</v>
          </cell>
        </row>
        <row r="27777">
          <cell r="E27777">
            <v>1186001199230</v>
          </cell>
          <cell r="F27777" t="str">
            <v>Implementar escuela permanente de capacitación a los Kiwe Thegsa (guardia indígena) de las comunidades Nasa del Municipio de Mocoa - Putumayo</v>
          </cell>
        </row>
        <row r="27778">
          <cell r="E27778">
            <v>1186001199237</v>
          </cell>
          <cell r="F27778" t="str">
            <v>Formular e implementar el manual de convivencia en el resguardo inga San José Descanse  del Municipio de Mocoa-putumayo.</v>
          </cell>
        </row>
        <row r="27779">
          <cell r="E27779">
            <v>1186001199259</v>
          </cell>
          <cell r="F27779" t="str">
            <v>Construir, implementar y ejecutar la política publica para la juventud rural del municipio de Mocoa Putumayo.</v>
          </cell>
        </row>
        <row r="27780">
          <cell r="E27780">
            <v>1186001199263</v>
          </cell>
          <cell r="F27780" t="str">
            <v>Diseñar y construir un centro de armonización o casa de justicia en el resguardo Yunguillo del pueblo Inga de Mocoa Putumayo.</v>
          </cell>
        </row>
        <row r="27781">
          <cell r="E27781">
            <v>1186001199264</v>
          </cell>
          <cell r="F27781" t="str">
            <v>Construir Nasa üus yat wala (casa de pensamiento nasa), en la comunidad Nasa Hijos de Juan Tama del Municipio de Mocoa Putumayo</v>
          </cell>
        </row>
        <row r="27782">
          <cell r="E27782">
            <v>1186001199266</v>
          </cell>
          <cell r="F27782" t="str">
            <v>Estudio, diseño y construcción de un centro de armonización o casa de justicia en el resguardo Yunguillo, cabildo osococha y cabildo Tigre Playa del pueblo Inga de Mocoa Putumayo.</v>
          </cell>
        </row>
        <row r="27783">
          <cell r="E27783">
            <v>1186001199270</v>
          </cell>
          <cell r="F27783" t="str">
            <v>Construir un centro de sanación en los cabildos de la comunidad Camentsá de Mocoa, Putumayo.</v>
          </cell>
        </row>
        <row r="27784">
          <cell r="E27784">
            <v>1186001199279</v>
          </cell>
          <cell r="F27784" t="str">
            <v>Actualizar el reglamento interno del Resguardo Mocoa del departamento del Putumayo.</v>
          </cell>
        </row>
        <row r="27785">
          <cell r="E27785">
            <v>1186001199283</v>
          </cell>
          <cell r="F27785" t="str">
            <v>Formular e implementar un plan de reparación colectiva para establecer un proceso de justicia transicional  para la Comunidad del Resguardo Inga San Joaquín de Mocoa Putumayo.</v>
          </cell>
        </row>
        <row r="27786">
          <cell r="E27786">
            <v>1186001199285</v>
          </cell>
          <cell r="F27786" t="str">
            <v>Fortalecer la gobernanza de la comunidad Camentsá del municipio de Mocoa, Putumayo</v>
          </cell>
        </row>
        <row r="27787">
          <cell r="E27787">
            <v>1186001199286</v>
          </cell>
          <cell r="F27787" t="str">
            <v>Construir Casa del Yage en el Cabildo Inga San Antonio de Mocoa Putumayo.</v>
          </cell>
        </row>
        <row r="27788">
          <cell r="E27788">
            <v>1186001199288</v>
          </cell>
          <cell r="F27788" t="str">
            <v>Construir casa cabildo en las comunidades, Resguardo  Yunguillo, Resguardo inga San Joaquín, cabildo Osococha, cabildo Musurrunakuna, Cabildo Tigre Playa, Cabildo San Antonio, Cabildo José Homero, Cabildo Pakai  del pueblo inga de Mocoa Putumayo.</v>
          </cell>
        </row>
        <row r="27789">
          <cell r="E27789">
            <v>1186001199289</v>
          </cell>
          <cell r="F27789" t="str">
            <v>Implementar un proyecto para el rescate de la lengua materna ara la comunidad Kay Chury Quilla Sumaq del pueblo Quillasinga en el municipio de Mocoa, departamento del Putumayo.</v>
          </cell>
        </row>
        <row r="27790">
          <cell r="E27790">
            <v>1186001199291</v>
          </cell>
          <cell r="F27790" t="str">
            <v>Formular y construir el plan de vida para la comunidad del Resguardo Inga Mocoa del municipio de Mocoa Putumayo.</v>
          </cell>
        </row>
        <row r="27791">
          <cell r="E27791">
            <v>1186001199292</v>
          </cell>
          <cell r="F27791" t="str">
            <v>Fortalecer la Casa de la Cultura "Marcelino de Castelvi" y Emisora Comunitaria "La Mocoana" del municipio de Mocoa Putumayo.</v>
          </cell>
        </row>
        <row r="27792">
          <cell r="E27792">
            <v>1186001199294</v>
          </cell>
          <cell r="F27792" t="str">
            <v>Construir el plan de vida de forma colectiva Pueblo Quillasinga Kay Chury Quilla Sumaq en zona rural del municipio de Mocoa-Putumayo.</v>
          </cell>
        </row>
        <row r="27793">
          <cell r="E27793">
            <v>1186001199298</v>
          </cell>
          <cell r="F27793" t="str">
            <v>Actualizar el reglamento interno del Resguardo Mocoa del departamento del Putumayo.</v>
          </cell>
        </row>
        <row r="27794">
          <cell r="E27794">
            <v>1186001199300</v>
          </cell>
          <cell r="F27794" t="str">
            <v xml:space="preserve">Construir la casa cabildo en el territorio de la comunidad Camentsá del municipio de Mocoa, Putumayo.   </v>
          </cell>
        </row>
        <row r="27795">
          <cell r="E27795">
            <v>1186001199303</v>
          </cell>
          <cell r="F27795" t="str">
            <v>Conformar escuelas de liderazgo para brindar herramientas de gestión a los líderes del Resguardo San Joaquin del municipio de Mocoa Putumayo.</v>
          </cell>
        </row>
        <row r="27796">
          <cell r="E27796">
            <v>1186001199304</v>
          </cell>
          <cell r="F27796" t="str">
            <v>Conformar escuelas de liderazgo para brindar herramientas de gestión a los líderes del Resguardo San Joaquin del municipio de Mocoa Putumayo.</v>
          </cell>
        </row>
        <row r="27797">
          <cell r="E27797">
            <v>1186001199309</v>
          </cell>
          <cell r="F27797" t="str">
            <v>Implementación y fortalecimiento de la guardia indígena mediante la dotación de los elementos necesarios para su funcionamiento ancestral.</v>
          </cell>
        </row>
        <row r="27798">
          <cell r="E27798">
            <v>1186001199312</v>
          </cell>
          <cell r="F27798" t="str">
            <v>Formular e implementar el plan integral de reparación colectiva para las comunidades Ingadel Municipio de Mocoa Putumayo.</v>
          </cell>
        </row>
        <row r="27799">
          <cell r="E27799">
            <v>1186001199315</v>
          </cell>
          <cell r="F27799" t="str">
            <v xml:space="preserve">Capacitar a la población rural del municipio de Mocoa Putumayo en ambientes para la paz, a través de programas como formador de formadores de la acción comunal y otros.  </v>
          </cell>
        </row>
        <row r="27800">
          <cell r="E27800">
            <v>1186001199325</v>
          </cell>
          <cell r="F27800" t="str">
            <v>Fortalecer las Juntas de Acción Comunal de primer grado, mediante la dotación de elementos básicos en el municipio de Mocoa Putumayo.</v>
          </cell>
        </row>
        <row r="27801">
          <cell r="E27801">
            <v>1186001199337</v>
          </cell>
          <cell r="F27801" t="str">
            <v>Construir los planes de desarrollo comunitario de los diferentes sectores del municipio de Mocoa Putumayo.</v>
          </cell>
        </row>
        <row r="27802">
          <cell r="E27802">
            <v>1186001199370</v>
          </cell>
          <cell r="F27802" t="str">
            <v xml:space="preserve">Dotar y adecuar la casa departamental de paso para las mujeres rurales y urbanas en la zona urbana del municipio de Mocoa Putumayo. </v>
          </cell>
        </row>
        <row r="27803">
          <cell r="E27803">
            <v>1186001199394</v>
          </cell>
          <cell r="F27803" t="str">
            <v>Construir centro refugio para mujeres víctimas del conflicto armado interno, en Mocoa Putumayo.</v>
          </cell>
        </row>
        <row r="27804">
          <cell r="E27804">
            <v>1186001199399</v>
          </cell>
          <cell r="F27804" t="str">
            <v>Implementar encuentros de convivencia para la reconciliación y perdón entre victimas y victimarios en Mocoa Putumayo.</v>
          </cell>
        </row>
        <row r="27805">
          <cell r="E27805">
            <v>1186001199424</v>
          </cell>
          <cell r="F27805" t="str">
            <v>Implementar programas de estabilización socioeconomica para la población objeto de atención de las políticas de reintegración y reincorporación en Mocoa Putumayo.</v>
          </cell>
        </row>
        <row r="27806">
          <cell r="E27806">
            <v>1186001199458</v>
          </cell>
          <cell r="F27806" t="str">
            <v>Formular e implementar la política publica de la mujer rural en el municipio de Mocoa Putumayo.</v>
          </cell>
        </row>
        <row r="27807">
          <cell r="E27807">
            <v>1186001199486</v>
          </cell>
          <cell r="F27807" t="str">
            <v>Adquirir predio para la reubicación de la sede de ASOJUNTAS del municipio de Mocoa Putumayo</v>
          </cell>
        </row>
        <row r="27808">
          <cell r="E27808">
            <v>1186001199652</v>
          </cell>
          <cell r="F27808" t="str">
            <v>Implementar red de radiocomunicaciones comunal Asojuntas Mocoa en el municipio de Mocoa Putumayo.</v>
          </cell>
        </row>
        <row r="27809">
          <cell r="E27809">
            <v>1186001199682</v>
          </cell>
          <cell r="F27809" t="str">
            <v xml:space="preserve">Adecuar sitios sagrados en el territorio de las familias indígenas victimas del conflicto armado organizadas en la fundación senderos de unidad en la vereda Rumiyaco municipio de Mocoa Putumayo </v>
          </cell>
        </row>
        <row r="27810">
          <cell r="E27810">
            <v>1186001199755</v>
          </cell>
          <cell r="F27810" t="str">
            <v>Construir 1 centro de armonización espiritual para las 130 familias de la fundación senderos de unidad ubicados en la vereda Rumiyaco del Municipio de Mocoa.</v>
          </cell>
        </row>
        <row r="27811">
          <cell r="E27811">
            <v>1186320215257</v>
          </cell>
          <cell r="F27811" t="str">
            <v>Construir y dotar un centro de aplicación de justicia Ancestral y propia de los Pueblo Indígenas y Comunidades Negras del municipio de Orito, Putumayo. </v>
          </cell>
        </row>
        <row r="27812">
          <cell r="E27812">
            <v>1186320215590</v>
          </cell>
          <cell r="F27812" t="str">
            <v>Formar y capacitar a las autoridades de los Pueblo  Indígenas  en justicia propia-ancestral del Municipio de Orito, departamento del Putumayo.</v>
          </cell>
        </row>
        <row r="27813">
          <cell r="E27813">
            <v>1186320215822</v>
          </cell>
          <cell r="F27813" t="str">
            <v>Implementar un programa que Garantice la reparación y no repetición, reconocimiento como sujetos de Reparación Colectiva a las victimas del conflicto, según la Ley 1448 del 2011 apicable a los Pueblos Indigenas, comunidades Negra del municipio de Orito departamento de Putumayo.</v>
          </cell>
        </row>
        <row r="27814">
          <cell r="E27814">
            <v>1186320216153</v>
          </cell>
          <cell r="F27814" t="str">
            <v>Formar, fortalecer y dotar la Guardia Indígena según usos y costumbres de los 11 pueblos indígenas del municipio de Orito departamento del Putumayo.</v>
          </cell>
        </row>
        <row r="27815">
          <cell r="E27815">
            <v>1186320216488</v>
          </cell>
          <cell r="F27815" t="str">
            <v xml:space="preserve">Generar proyectos y programas encaminados a fortalecer la inclusion de la mujer en actividades socioeconomicas y el restablecimiento de sus derechos fundamentales en Orito departamento de Putumayo </v>
          </cell>
        </row>
        <row r="27816">
          <cell r="E27816">
            <v>1186320216526</v>
          </cell>
          <cell r="F27816" t="str">
            <v>Implementar un proyecto para la creación de la escuela permanente de gobernanza y gobernabilidad propia liderado con  protocolos propios de reglamento interno, manuales de convivencia  de los pueblos  indígenas y comunidades afros del  municipio de Orito departamento de Putumayo. </v>
          </cell>
        </row>
        <row r="27817">
          <cell r="E27817">
            <v>1186320216578</v>
          </cell>
          <cell r="F27817" t="str">
            <v>Crear emisoras comunitarias  que permitan la real información a las comunidades campesinas y una emisora para comunidad afro  del Municipio de Orito Putumayo</v>
          </cell>
        </row>
        <row r="27818">
          <cell r="E27818">
            <v>1186320216587</v>
          </cell>
          <cell r="F27818" t="str">
            <v>Construcción de un centro de integración ciudadana para la recreación comunitaria, escenario de paz y reconciliación para 9 núcleos veredales  en el  municipio de Orito Putumayo.</v>
          </cell>
        </row>
        <row r="27819">
          <cell r="E27819">
            <v>1186320216625</v>
          </cell>
          <cell r="F27819" t="str">
            <v>Fortalecer las JAC, Asociaciones, comités veredales y creación de fondos para gastos de  directivos de las Juntas Acción Comunal y de vivienda de la comunidad rural en Orito Putumayo</v>
          </cell>
        </row>
        <row r="27820">
          <cell r="E27820">
            <v>1186320216635</v>
          </cell>
          <cell r="F27820" t="str">
            <v xml:space="preserve">Gestionar ante autoridad competente  la reestructuración  de la ley de contratación estatal que permita aumento de cuantía  para ejecución de las juntas de acción comunal rurales del Municipio  de Orito Putumayo.  </v>
          </cell>
        </row>
        <row r="27821">
          <cell r="E27821">
            <v>1186320216662</v>
          </cell>
          <cell r="F27821" t="str">
            <v xml:space="preserve">Dar Cumplimiento a la Ley de victimas Ley 1448 de 2011 en el Municipio de Orito departamento de Putumayo </v>
          </cell>
        </row>
        <row r="27822">
          <cell r="E27822">
            <v>1186320216676</v>
          </cell>
          <cell r="F27822" t="str">
            <v xml:space="preserve">Gestionar ante autoridad competente, programas para la protección de líderes comunitarios, en el municipio de Orito departamento de Putumayo </v>
          </cell>
        </row>
        <row r="27823">
          <cell r="E27823">
            <v>1186320216685</v>
          </cell>
          <cell r="F27823" t="str">
            <v xml:space="preserve">Implementar escuela de formación Y comité veedor con el apoyo de la oficina del Alto Comisionado para la Paz en el municipio de Orito Putumayo.  </v>
          </cell>
        </row>
        <row r="27824">
          <cell r="E27824">
            <v>1186320216728</v>
          </cell>
          <cell r="F27824" t="str">
            <v>Institucionalizar y Financiar las fiestas tradicionales-ancestrales de los 11 Pueblos Indígenas y comunidades negras del municipio de Orito, departamento del Putumayo.</v>
          </cell>
        </row>
        <row r="27825">
          <cell r="E27825">
            <v>1186320216823</v>
          </cell>
          <cell r="F27825" t="str">
            <v>Comprar y entregar un programa ARCGIS con licencia para las comunidades de la nación Embera Chamí del Putumayo.</v>
          </cell>
        </row>
        <row r="27826">
          <cell r="E27826">
            <v>1186320216852</v>
          </cell>
          <cell r="F27826" t="str">
            <v>Construir y dotar casa comunitarias según usos y costumbres que fortalecen la organización político-organizativa de los cabildos indígenas, resguardos indígenas y comunidades negras del municipio de Orito departamento del Putumayo.</v>
          </cell>
        </row>
        <row r="27827">
          <cell r="E27827">
            <v>1186320216868</v>
          </cell>
          <cell r="F27827" t="str">
            <v>Crear la Escuela de Formación Integral de la mujer y fortalecer los procesos, programas de inclusión de la mujer Indígena del municipio de Orito Putumayo.</v>
          </cell>
        </row>
        <row r="27828">
          <cell r="E27828">
            <v>1186320216883</v>
          </cell>
          <cell r="F27828" t="str">
            <v>Fortalecer y reconocer como autoridad ambiental, incentivo económico, apoyo técnico administrativo y político organizativo de los cabildos de los 11 pueblos indígenas y comunidades negras del municipio de Orito, departamento del Putumayo.</v>
          </cell>
        </row>
        <row r="27829">
          <cell r="E27829">
            <v>1186320216886</v>
          </cell>
          <cell r="F27829" t="str">
            <v xml:space="preserve">Formulación de una estrategia para la protección del territorio de la nación del pueblo Emberá Chamí, municipio de Orito, departamento del Putumayo. </v>
          </cell>
        </row>
        <row r="27830">
          <cell r="E27830">
            <v>1186320216890</v>
          </cell>
          <cell r="F27830" t="str">
            <v>Institucionalizar la memoria histórica mediante las mingas de semillero de pensamiento de los 11 pueblos indígenas y la comunidad negra del municipio de Orito, departamento del Putumayo.</v>
          </cell>
        </row>
        <row r="27831">
          <cell r="E27831">
            <v>1186320216938</v>
          </cell>
          <cell r="F27831" t="str">
            <v>Mejorar y dotar las sedes principales de las Asociaciones de Cabildos Indígenas, sedes de cabildos, Concejos Comunitarios de comunidades negras del municipio de Orito departamento del Putumayo.</v>
          </cell>
        </row>
        <row r="27832">
          <cell r="E27832">
            <v>1186320216949</v>
          </cell>
          <cell r="F27832" t="str">
            <v xml:space="preserve">Construir un diagnostico para  las comunidades negras del municipio de Orito Putumayo. </v>
          </cell>
        </row>
        <row r="27833">
          <cell r="E27833">
            <v>1186320216964</v>
          </cell>
          <cell r="F27833" t="str">
            <v xml:space="preserve"> Gestionar que el servicio militar no requiera ser obligatorio, y convenios para obtener su libreta militar de forma gratuita en el municipio de Orito Putumayo. </v>
          </cell>
        </row>
        <row r="27834">
          <cell r="E27834">
            <v>1186320216967</v>
          </cell>
          <cell r="F27834" t="str">
            <v>Gestionar ante Autoridad competente, el cumplimiento y seguimiento al programa de desminado humanitario en el municipio de Orito departamento de Putumayo</v>
          </cell>
        </row>
        <row r="27835">
          <cell r="E27835">
            <v>1186320216979</v>
          </cell>
          <cell r="F27835" t="str">
            <v>Construir y adecuar casetas comunales en las veredas del municipio de Orito Departamento de Putumayo</v>
          </cell>
        </row>
        <row r="27836">
          <cell r="E27836">
            <v>1186320217010</v>
          </cell>
          <cell r="F27836" t="str">
            <v xml:space="preserve">Realizar reuniones de articulación entre las autoridades militares y autoridades étnicas en el municipio de Orito, departamento del Putumayo.  </v>
          </cell>
        </row>
        <row r="27837">
          <cell r="E27837">
            <v>1186320217069</v>
          </cell>
          <cell r="F27837" t="str">
            <v>Crear la Ruta Integral Étnica para la prevención, protección, atención y seguimiento ante vulneraciones de los DD. HH y DIH 11 pueblos indigenas, comunidades negras, población Victima del municipio de Orito departamento del Putumayo.</v>
          </cell>
        </row>
        <row r="27838">
          <cell r="E27838">
            <v>1186320217074</v>
          </cell>
          <cell r="F27838" t="str">
            <v xml:space="preserve">Implementar un programa reconciliación justicia y paz extramural en el Municipio  de Orito Putumayo. </v>
          </cell>
        </row>
        <row r="27839">
          <cell r="E27839">
            <v>1186320217101</v>
          </cell>
          <cell r="F27839" t="str">
            <v xml:space="preserve">Construir la un centro de convivencia ciudadana en el Municio de Orito, que garantice una oficina sucursal de circuito judicial del Valle del Guamuez, para el fortalecimiento de los sistemas locales de justicia. </v>
          </cell>
        </row>
        <row r="27840">
          <cell r="E27840">
            <v>1186320217105</v>
          </cell>
          <cell r="F27840" t="str">
            <v>Construir y dotar de 4 subsedes y la sede principal de la organización de ACIPAP, KIPARA y CAIOP del municipio de Orito departamento del Putumayo.</v>
          </cell>
        </row>
        <row r="27841">
          <cell r="E27841">
            <v>1186320217119</v>
          </cell>
          <cell r="F27841" t="str">
            <v>Fortalecer la movilidad de los directivos para los 11 pueblos indígenas  del Municipio de Orito Putumayo.</v>
          </cell>
        </row>
        <row r="27842">
          <cell r="E27842">
            <v>1186320217136</v>
          </cell>
          <cell r="F27842" t="str">
            <v xml:space="preserve">Fortalecer el sistemas de justicia rural (inspecciones de policía) con dotación de equipos en  los 9  núcleos veredales del municipio de Orito de Putumayo </v>
          </cell>
        </row>
        <row r="27843">
          <cell r="E27843">
            <v>1186320217237</v>
          </cell>
          <cell r="F27843" t="str">
            <v>Construir un hogar o casa para albergar los adultos mayores con sus respectivos servicios sanitarios, sitios de recreación, espacio para el entretenimiento de los ancianos</v>
          </cell>
        </row>
        <row r="27844">
          <cell r="E27844">
            <v>1186320217259</v>
          </cell>
          <cell r="F27844" t="str">
            <v>Formular y ejecutar un Proyecto para aplicar ley de no fumigación e indemnización para de las familias afectadas en Putumayo beneficiando a los 11 pueblos indígenas, comunidades negras del municipio de Orito departamento del Putumayo.</v>
          </cell>
        </row>
        <row r="27845">
          <cell r="E27845">
            <v>1186320217262</v>
          </cell>
          <cell r="F27845" t="str">
            <v>Mejorar la infraestructura del Espacio Propio de Formación Cultural del Cabildo Chicalá Pijao, vereda el caldero, municipio de Orito departamento del Putumayo.</v>
          </cell>
        </row>
        <row r="27846">
          <cell r="E27846">
            <v>1186320217277</v>
          </cell>
          <cell r="F27846" t="str">
            <v>Crear  y poner en funcionamiento emisoras comunitarias para los 11 pueblos indígenas, Afros y campesinos del municipio de Orito, Departamento del Putumayo</v>
          </cell>
        </row>
        <row r="27847">
          <cell r="E27847">
            <v>1186320217286</v>
          </cell>
          <cell r="F27847" t="str">
            <v xml:space="preserve">Implementar un proyecto para la adquisición de 4 canoas, 1 bote en fibra con 1 motor fuera de borda para transporte de la comunidad del  Cabildo Tëntëya Pueblo Siona del municipio de Orito departamento de Putumayo. </v>
          </cell>
        </row>
        <row r="27848">
          <cell r="E27848">
            <v>1186320217306</v>
          </cell>
          <cell r="F27848" t="str">
            <v>Garantía de los derechos para la comunidad indígena del pueblo Awa del municipio de Orito, Putumayo.</v>
          </cell>
        </row>
        <row r="27849">
          <cell r="E27849">
            <v>1186320217317</v>
          </cell>
          <cell r="F27849" t="str">
            <v xml:space="preserve">Fortalecer la tradición cultural, migas de pensamiento y mingas de trabajo con dotación para los cabildos Pastos Oro Verde, Pastos Orito Siberia, Pastos Orito  Municipio de Orito. </v>
          </cell>
        </row>
        <row r="27850">
          <cell r="E27850">
            <v>1186320217325</v>
          </cell>
          <cell r="F27850" t="str">
            <v>Fortalecer las prácticas rituales mayores del Pueblo Nasa en los Cabildos Nasa Kwima Te'wesx y Cabildo Kwe´Sx Kiwe del Pueblo Nasa de Orito Putumayo.</v>
          </cell>
        </row>
        <row r="27851">
          <cell r="E27851">
            <v>1186320217367</v>
          </cell>
          <cell r="F27851" t="str">
            <v>Formar  comuneros entre lideres y guardias indígenas de  los 11 pueblos existentes del municipio de Orito  Putumayo.</v>
          </cell>
        </row>
        <row r="27852">
          <cell r="E27852">
            <v>1186320217371</v>
          </cell>
          <cell r="F27852" t="str">
            <v xml:space="preserve">Fortalecer los procesos de consulta previa con acompañamiento institucional en la comunidad Alto Temblón del municipio de Orito, departamento del Putumayo. </v>
          </cell>
        </row>
        <row r="27853">
          <cell r="E27853">
            <v>1186320217373</v>
          </cell>
          <cell r="F27853" t="str">
            <v>Fortalecer los reglamentos internos propio para las comunidades negras del Municipio de Orito, Departamento del Putumayo.</v>
          </cell>
        </row>
        <row r="27854">
          <cell r="E27854">
            <v>1186320217378</v>
          </cell>
          <cell r="F27854" t="str">
            <v xml:space="preserve">Construir una casa para la comunidad LGTBI en el municipio de Orito Putumayo </v>
          </cell>
        </row>
        <row r="27855">
          <cell r="E27855">
            <v>1186320217380</v>
          </cell>
          <cell r="F27855" t="str">
            <v>Implementar la estrategia integral étnica de atención oportuna ante casos de vulneración y afectaciones por el conflicto armado del Pueblo Awa de Orito Putumayo.</v>
          </cell>
        </row>
        <row r="27856">
          <cell r="E27856">
            <v>1186320217387</v>
          </cell>
          <cell r="F27856" t="str">
            <v xml:space="preserve">Construir una casa para la mujer en el municipio de Orito Putumayo </v>
          </cell>
        </row>
        <row r="27857">
          <cell r="E27857">
            <v>1186568186949</v>
          </cell>
          <cell r="F27857" t="str">
            <v>Realizar estudio y registro etnológico de la comunidad Pasto Huellas Ancestrales del Municipio de Puerto Asís - Putumayo.</v>
          </cell>
        </row>
        <row r="27858">
          <cell r="E27858">
            <v>1186568186985</v>
          </cell>
          <cell r="F27858" t="str">
            <v>Realizar un estudio socioeconómico y etnológico del Cabildo Pasto San Sebastian del Municipio de Puerto Asís - Putumayo</v>
          </cell>
        </row>
        <row r="27859">
          <cell r="E27859">
            <v>1186568187032</v>
          </cell>
          <cell r="F27859" t="str">
            <v>Implementar mecanismos de seguimiento y control a las entidades señaladas en la sentencia 4360 de 2018, para la protección de la amazonía colombiana</v>
          </cell>
        </row>
        <row r="27860">
          <cell r="E27860">
            <v>1186568187114</v>
          </cell>
          <cell r="F27860" t="str">
            <v>Financiar el estudio socioeconomico de los cabildos del pueblo Awá del municipio de Pto Asis, Putumayo</v>
          </cell>
        </row>
        <row r="27861">
          <cell r="E27861">
            <v>1186568187165</v>
          </cell>
          <cell r="F27861" t="str">
            <v>Constituir una unidad de gestión de proyectos para apoyar a las comunidades negras del Municipio de Puerto Asís en los procesos de capacitación, identificación, formulación, ejecución y evaluación de proyectos</v>
          </cell>
        </row>
        <row r="27862">
          <cell r="E27862">
            <v>1186568187294</v>
          </cell>
          <cell r="F27862" t="str">
            <v>Implementar escuela de derecho propio para las comunidades Nasa del Municipio de Puerto Asís Putumayo</v>
          </cell>
        </row>
        <row r="27863">
          <cell r="E27863">
            <v>1186568187319</v>
          </cell>
          <cell r="F27863" t="str">
            <v>Reconocimiento de comunidades negras del municipio de Puerto Asis Departamento del Putumayo ante el mInisterio del Interior.</v>
          </cell>
        </row>
        <row r="27864">
          <cell r="E27864">
            <v>1186568187344</v>
          </cell>
          <cell r="F27864" t="str">
            <v>Gestiónar incentivo económico para los representantes legales del Pueblo Awá, del municipio de Puerto Asís, Putumayo</v>
          </cell>
        </row>
        <row r="27865">
          <cell r="E27865">
            <v>1186568187586</v>
          </cell>
          <cell r="F27865" t="str">
            <v>Implementar programas de formación integral para la comunidad del cabildo Tssenene en el  Municipio de Puerto Asís.</v>
          </cell>
        </row>
        <row r="27866">
          <cell r="E27866">
            <v>1186568187618</v>
          </cell>
          <cell r="F27866" t="str">
            <v>Indemnización individual y colectiva de las familias de las comunidades Inga Nukanchipa Iukaska y El Palmar, municipio de Puerto Asís, Putumayo.</v>
          </cell>
        </row>
        <row r="27867">
          <cell r="E27867">
            <v>1186568187619</v>
          </cell>
          <cell r="F27867" t="str">
            <v>Implementar talleres de sensibilización para  el fortalecimiento del sentido de pertenencia del pueblo Cofán para la comunidad indígena del cabildo Tssenene en el Municipio de Puerto Asís.</v>
          </cell>
        </row>
        <row r="27868">
          <cell r="E27868">
            <v>1186568187651</v>
          </cell>
          <cell r="F27868" t="str">
            <v>Formular e implementar el sistema de legislación indígena propia, en la comunidad Pasto Huellas Ancestrales y San Sebastian del Municipio de Puerto Asís - Putumayo.</v>
          </cell>
        </row>
        <row r="27869">
          <cell r="E27869">
            <v>1186568187682</v>
          </cell>
          <cell r="F27869" t="str">
            <v>Mejoramiento infraestructura para la aplicación y administración de la justicia indígena, en la comunidad Inga de Nukanchipa Iukaska, municipio de Puerto Asís, Putumayo.</v>
          </cell>
        </row>
        <row r="27870">
          <cell r="E27870">
            <v>1186568187688</v>
          </cell>
          <cell r="F27870" t="str">
            <v xml:space="preserve">Realizar un proceso de capacitación para el fortalecimiento del gobierno propio en la comunidad Pasto del Municipio de Puerto Asís </v>
          </cell>
        </row>
        <row r="27871">
          <cell r="E27871">
            <v>1186568187703</v>
          </cell>
          <cell r="F27871" t="str">
            <v>Gestionar la certificación ante el ministerio del interior del pueblo  Pasto cabildo San Sebastian del Municipio de Puerto Asís - Putumayo.</v>
          </cell>
        </row>
        <row r="27872">
          <cell r="E27872">
            <v>1186568187715</v>
          </cell>
          <cell r="F27872" t="str">
            <v>Fortalecer  sistema de legislación indígena propia, consejos de mayores y gobernabilidad  del pueblo Pasto en el cabildo  Huellas Ancestrales del Municipio de Puerto Asís - Putumayo.</v>
          </cell>
        </row>
        <row r="27873">
          <cell r="E27873">
            <v>1186568187724</v>
          </cell>
          <cell r="F27873" t="str">
            <v xml:space="preserve">Implementar la escuela permanente de formación en temas propios de las comunidades indígenas del pueblo Embera La Italia y Tordúa Kidúa, municipio de Puerto Asís, Putumayo. </v>
          </cell>
        </row>
        <row r="27874">
          <cell r="E27874">
            <v>1186568187746</v>
          </cell>
          <cell r="F27874" t="str">
            <v>Garantizar espacios de encuentro con mayores y sabedores ancestrales para el fortalecimiento de los usos y costumbres del pueblo indígena los pastos</v>
          </cell>
        </row>
        <row r="27875">
          <cell r="E27875">
            <v>1186568187780</v>
          </cell>
          <cell r="F27875" t="str">
            <v>Implementar el programa de los consejos de mayores en el Pueblo Pasto del Municipio de Puerto Asís, Putumayo.</v>
          </cell>
        </row>
        <row r="27876">
          <cell r="E27876">
            <v>1186568187788</v>
          </cell>
          <cell r="F27876" t="str">
            <v>Fortalecer el liderazgo en jóvenes del pueblo Pasto en el cabildo Huellas Ancestrales del Municipio de Puerto Asís - Putumayo.</v>
          </cell>
        </row>
        <row r="27877">
          <cell r="E27877">
            <v>1186568187794</v>
          </cell>
          <cell r="F27877" t="str">
            <v>Fortalecimiento de usos y costumbres, desde las fiestas tradicionales, en el pueblo Pasto del cabildo Huellas y San sebastian Ancestrales del Municipio de Puerto Asís - Putumayo.</v>
          </cell>
        </row>
        <row r="27878">
          <cell r="E27878">
            <v>1186568187801</v>
          </cell>
          <cell r="F27878" t="str">
            <v>Diseñar una página web para el pueblo indígena los Pasto Puerto Asís - Putumayo</v>
          </cell>
        </row>
        <row r="27879">
          <cell r="E27879">
            <v>1186568188023</v>
          </cell>
          <cell r="F27879" t="str">
            <v>Construir y dotar la Casa Cabildo, para la comunidad Tssenene Cofán, del  Municipio de Puerto Asís Putumayo.</v>
          </cell>
        </row>
        <row r="27880">
          <cell r="E27880">
            <v>1186568188258</v>
          </cell>
          <cell r="F27880" t="str">
            <v>Gestionar encuentros Culturales de la comunidad embera Chamí anuales para el fortalecimiento de la Tradición de los pueblos en el Municipio de Puerto Asís.</v>
          </cell>
        </row>
        <row r="27881">
          <cell r="E27881">
            <v>1186568188282</v>
          </cell>
          <cell r="F27881" t="str">
            <v xml:space="preserve">Financiar para la elaboración de un reglamento interno para la nación  Embera Chamí que permita la aplicación de la justicia propia en las comunidades del Resguardo la Italia y el Cabildo Tordúa Kidúa del Municipio de Puerto Asís. </v>
          </cell>
        </row>
        <row r="27882">
          <cell r="E27882">
            <v>1186568188291</v>
          </cell>
          <cell r="F27882" t="str">
            <v xml:space="preserve">Capacitar en buenas prácticas de convivencia ciudadana  a la comunidad del cabildo Tssenene del municipio de Puerto Asis.  </v>
          </cell>
        </row>
        <row r="27883">
          <cell r="E27883">
            <v>1186568188424</v>
          </cell>
          <cell r="F27883" t="str">
            <v>Construir infraestructura (casas cabildo) para el fortalecimiento comunitario de las comunidades indígenas del Pueblo Siona del municipio de Puerto Asís, Putumayo</v>
          </cell>
        </row>
        <row r="27884">
          <cell r="E27884">
            <v>1186568188473</v>
          </cell>
          <cell r="F27884" t="str">
            <v>Capacitar a la fuerza Pública sobre las áreas de territorios de Resguardos y su  marco jurídico, del Pueblo Siona del Municipio de Puerto Asís - Putumayo.</v>
          </cell>
        </row>
        <row r="27885">
          <cell r="E27885">
            <v>1186568188592</v>
          </cell>
          <cell r="F27885" t="str">
            <v>Apoyo a la capacitación y formación de autoridades, líderes, jovenes y mujeres en legislación indígena, gobierno propio y derechos tradicionales de las comunidades del Pueblo Siona de Puerto Asis, Putumayo.</v>
          </cell>
        </row>
        <row r="27886">
          <cell r="E27886">
            <v>1186568188661</v>
          </cell>
          <cell r="F27886" t="str">
            <v>Construir un hogar de paso en la zona urbana para el beneficio de los habitantes de las zonas rurales del Municipio de Puerto Asís, Departamento del Putumayo.</v>
          </cell>
        </row>
        <row r="27887">
          <cell r="E27887">
            <v>1186568188893</v>
          </cell>
          <cell r="F27887" t="str">
            <v xml:space="preserve">Fortalecer y dotar a la guardia indígena del Pueblo siona del Municipio de Puerto Asís </v>
          </cell>
        </row>
        <row r="27888">
          <cell r="E27888">
            <v>1186568188992</v>
          </cell>
          <cell r="F27888" t="str">
            <v>Implementar escuelas de formación en liderazgo y gobernanza en las comunidades indígenas del Pueblo Siona del Municipio de Puerto Asís , Putumayo.</v>
          </cell>
        </row>
        <row r="27889">
          <cell r="E27889">
            <v>1186568189045</v>
          </cell>
          <cell r="F27889" t="str">
            <v>Implementación del desminado humanitario en los territorios Siona del Municipio de Puerto Asís.</v>
          </cell>
        </row>
        <row r="27890">
          <cell r="E27890">
            <v>1186568189047</v>
          </cell>
          <cell r="F27890" t="str">
            <v>Construir las casetas comunales de la zona rural del Municipio de Puerto Asís, Departamento del Putumayo.</v>
          </cell>
        </row>
        <row r="27891">
          <cell r="E27891">
            <v>1186568189050</v>
          </cell>
          <cell r="F27891" t="str">
            <v>Crear  las guardias cívicas campesinas, legítimas y legalmente constituidas, Guardia Municipal, Corregimientos y veredas del MUnicipio de Puerto Asís, Departamento del Putumayo</v>
          </cell>
        </row>
        <row r="27892">
          <cell r="E27892">
            <v>1186568189153</v>
          </cell>
          <cell r="F27892" t="str">
            <v>Mejorar las casetas comunales de la zona rural del Municipio de Puerto Asís, Departamento del Putumayo.</v>
          </cell>
        </row>
        <row r="27893">
          <cell r="E27893">
            <v>1186568189205</v>
          </cell>
          <cell r="F27893" t="str">
            <v>Dar Cumplimiento a la Ley Ley 3787 de 1997 y atención inmediata  Ley 1448 de 2011. Municipio de Puerto Asís, Departamento del Putumayo</v>
          </cell>
        </row>
        <row r="27894">
          <cell r="E27894">
            <v>1186568189246</v>
          </cell>
          <cell r="F27894" t="str">
            <v>Construir un Centro de Reconciliación en la cabecera Municipal de Puerto Asís, Departamento del Putumayo.</v>
          </cell>
        </row>
        <row r="27895">
          <cell r="E27895">
            <v>1186568189284</v>
          </cell>
          <cell r="F27895" t="str">
            <v>Construir un museo-parque de la memoria y la reconciliación, convivencia y Paz en el Departamento con sede en el Municipio de Puerto Asís .</v>
          </cell>
        </row>
        <row r="27896">
          <cell r="E27896">
            <v>1186568189288</v>
          </cell>
          <cell r="F27896" t="str">
            <v>Crear emisoras comunitarias  que permitan la real información a las comunidades del Municipio de Puerto Asís, Departamento del Putumayo.</v>
          </cell>
        </row>
        <row r="27897">
          <cell r="E27897">
            <v>1186568189293</v>
          </cell>
          <cell r="F27897" t="str">
            <v>Garantizar la seguridad de los defensores de derechos humanos en las comunidades rurales del Municipio de Puerto Asís, Departamento del Putumayo.</v>
          </cell>
        </row>
        <row r="27898">
          <cell r="E27898">
            <v>1186568189382</v>
          </cell>
          <cell r="F27898" t="str">
            <v>Establecer programas con enfoque de género para dar a conocer las leyes y planes que existen para el fortalecimiento de la mujer rural del Municipio de Puerto Asís, Departamento del Putumayo.</v>
          </cell>
        </row>
        <row r="27899">
          <cell r="E27899">
            <v>1186568189384</v>
          </cell>
          <cell r="F27899" t="str">
            <v xml:space="preserve">Fortalecer las  Inspecciones y corregimientos en el Municipio de Puerto Asís, Departamento del Putumayo.		</v>
          </cell>
        </row>
        <row r="27900">
          <cell r="E27900">
            <v>1186568189389</v>
          </cell>
          <cell r="F27900" t="str">
            <v>Garantizar la presencia y acompañamiento de la fuerza pública en la zona rural del Municipio de Puerto Asís, Departamento del Putumayo.</v>
          </cell>
        </row>
        <row r="27901">
          <cell r="E27901">
            <v>1186568189427</v>
          </cell>
          <cell r="F27901" t="str">
            <v>Fortalecer los programas Municipales de inclusión social en especial de las personas con capacidades especiales de la zona Rural del Municipio de Puerto Asís, Departmento del Putumayo</v>
          </cell>
        </row>
        <row r="27902">
          <cell r="E27902">
            <v>1186568189491</v>
          </cell>
          <cell r="F27902" t="str">
            <v>Implementar un equipo de profesionales que estructure  proyectos en el Municipio de Puerto asís, Departamento del Putumayo.</v>
          </cell>
        </row>
        <row r="27903">
          <cell r="E27903">
            <v>1186568189493</v>
          </cell>
          <cell r="F27903" t="str">
            <v>Realizar la gestión para que se articulen los planes PLADIA, PDET Y PISDA del Municipio de Puerto Asís, Departamento del Putumayo.</v>
          </cell>
        </row>
        <row r="27904">
          <cell r="E27904">
            <v>1186568189496</v>
          </cell>
          <cell r="F27904" t="str">
            <v>Tener en cuenta la Capacidad, Profesionales y Técnicos en la Zona rural del Municipio de Puerto Asís, Departamento del Putumayo.</v>
          </cell>
        </row>
        <row r="27905">
          <cell r="E27905">
            <v>1186568189533</v>
          </cell>
          <cell r="F27905" t="str">
            <v>Construir y Dotar cinco casas ancestrales para los Concejos Comunitarios La Chirpa, Wilauaralilia, Laprimavera, La Brasilia, Y san Luis   del municipio de Puerto Asís, Putumayo.</v>
          </cell>
        </row>
        <row r="27906">
          <cell r="E27906">
            <v>1186568189538</v>
          </cell>
          <cell r="F27906" t="str">
            <v>Realizar actos de reconciliación con las Instituciones públicas en el Municipio de Puerto Asís.</v>
          </cell>
        </row>
        <row r="27907">
          <cell r="E27907">
            <v>1186568189552</v>
          </cell>
          <cell r="F27907" t="str">
            <v xml:space="preserve">Articular la fuerza publica y miembros de la comunidad  en asuntos de seguridad en el municipio de Puerto Asís-Putumayo. </v>
          </cell>
        </row>
        <row r="27908">
          <cell r="E27908">
            <v>1186568189595</v>
          </cell>
          <cell r="F27908" t="str">
            <v>Reconstruir la memoria histórica del Municipio de Puerto asís Putumayo</v>
          </cell>
        </row>
        <row r="27909">
          <cell r="E27909">
            <v>1186568189648</v>
          </cell>
          <cell r="F27909" t="str">
            <v>Fortalecer e implementar el programa de conciliadores en equidad en el Municipio de Puerto Asís, Putumayo</v>
          </cell>
        </row>
        <row r="27910">
          <cell r="E27910">
            <v>1186568189882</v>
          </cell>
          <cell r="F27910" t="str">
            <v>Crear el sistema de derecho propio para las comunidades negras del municipio de Puerto Asís, Departamento del Putumayo</v>
          </cell>
        </row>
        <row r="27911">
          <cell r="E27911">
            <v>1186568190038</v>
          </cell>
          <cell r="F27911" t="str">
            <v>Garantizar los recursos necesarios para el funcionamiento de las veedurias ciudadanas en el Municipio de Puerto Asís, Departamento del Putumayo.</v>
          </cell>
        </row>
        <row r="27912">
          <cell r="E27912">
            <v>1186568190059</v>
          </cell>
          <cell r="F27912" t="str">
            <v>Construir casas cabildos en las comunidades Nasa del Municipio de Puerto Asís – Putumayo.</v>
          </cell>
        </row>
        <row r="27913">
          <cell r="E27913">
            <v>1186568190074</v>
          </cell>
          <cell r="F27913" t="str">
            <v>Construir  tulpas (espacio ritual) en el cabildo Ksxaw Nasa - Alto Danubio del Municipio de Puerto Asís - Putumayo</v>
          </cell>
        </row>
        <row r="27914">
          <cell r="E27914">
            <v>1186568190117</v>
          </cell>
          <cell r="F27914" t="str">
            <v>Gestionar el reconocimiento económico a las Juntas de Acción Comunal del Municipio de Puerto Asís.</v>
          </cell>
        </row>
        <row r="27915">
          <cell r="E27915">
            <v>1186568190143</v>
          </cell>
          <cell r="F27915" t="str">
            <v>Crear Emisora comunitaria para el cabildo Kwesx Kiwe Ksxaw del municipio de Puerto Asís - Putumayo</v>
          </cell>
        </row>
        <row r="27916">
          <cell r="E27916">
            <v>1186568190307</v>
          </cell>
          <cell r="F27916" t="str">
            <v>Dotar de implementos personales y de comunicación para la guardia indígena del pueblo Nasa,  para el apoyo a la gobernabilidad, al control y monitoreo de los territorios, en el Municipio de Puerto Asís, Putumayo.</v>
          </cell>
        </row>
        <row r="27917">
          <cell r="E27917">
            <v>1186568190399</v>
          </cell>
          <cell r="F27917" t="str">
            <v>Fortalecer las prácticas rituales mayores del Pueblo Nasa, Municipio de Puerto Asís, Departamento del Putumayo.</v>
          </cell>
        </row>
        <row r="27918">
          <cell r="E27918">
            <v>1186568190557</v>
          </cell>
          <cell r="F27918" t="str">
            <v>Implementar programa de capacitación y dotación de guardia indígena de las comunidades del pueblo Múrui Muina Mpio de Puerto Asís.</v>
          </cell>
        </row>
        <row r="27919">
          <cell r="E27919">
            <v>1186568190609</v>
          </cell>
          <cell r="F27919" t="str">
            <v>Establecer acuerdos con instituciones educativas, para la profesionalización, seminarios o diplomados de formación en derechos territorial a las comunidades del pueblo Múrui Muina Monilla Amena del Municipio de Puerto Asís.</v>
          </cell>
        </row>
        <row r="27920">
          <cell r="E27920">
            <v>1186568190616</v>
          </cell>
          <cell r="F27920" t="str">
            <v>Implementar proyecto para la construcción y dotación de un (01) centro de Armonización de las comunidades del pueblo Múrui Muina. Mpio de Puerto Asís</v>
          </cell>
        </row>
        <row r="27921">
          <cell r="E27921">
            <v>1186568190621</v>
          </cell>
          <cell r="F27921" t="str">
            <v>Implementar proyecto para la actualización del plan de vida del pueblo Múrui Muina Monilla Amena del Municipio de Puerto Asís</v>
          </cell>
        </row>
        <row r="27922">
          <cell r="E27922">
            <v>1186568190625</v>
          </cell>
          <cell r="F27922" t="str">
            <v>Construir casas cabildos en las comunidad Monilla Amena del pueblo Múrui Muina de Puerto Asís.</v>
          </cell>
        </row>
        <row r="27923">
          <cell r="E27923">
            <v>1186568190637</v>
          </cell>
          <cell r="F27923" t="str">
            <v xml:space="preserve">Reconocer el trabajo que realizan los guardianes del territorio de la comunidad Murui Monilla Amena del Municipio de Puerto Asís </v>
          </cell>
        </row>
        <row r="27924">
          <cell r="E27924">
            <v>1186568190640</v>
          </cell>
          <cell r="F27924" t="str">
            <v>Gestionar proyecto para la creación, fortalecimiento y reconocimiento del consejo de autoridades ancestrales de las comunidad Monilla Amena del pueblo Múrui Muina. Mpio d Puerto Asís</v>
          </cell>
        </row>
        <row r="27925">
          <cell r="E27925">
            <v>1186568190664</v>
          </cell>
          <cell r="F27925" t="str">
            <v>Implementar programa de capacitación y formación en liderazgo a los equipos de mujeres indígenas de la comunidad Monilla Amena del pueblo Murui Muina. Mpio de P Asís</v>
          </cell>
        </row>
        <row r="27926">
          <cell r="E27926">
            <v>1186568190678</v>
          </cell>
          <cell r="F27926" t="str">
            <v xml:space="preserve">Fortalecer el ejercicio de control y gobernanza territorial en la comunidad Múrui Monilla Amena del Municipio de Puerto Asís </v>
          </cell>
        </row>
        <row r="27927">
          <cell r="E27927">
            <v>1186568190687</v>
          </cell>
          <cell r="F27927" t="str">
            <v>Implementar proyecto para el desarrollo de encuentros de mujeres indígenas de diferentes pueblos en las comunidades del pueblo Múrui Muina. Mpio de Puerto Caicedo</v>
          </cell>
        </row>
        <row r="27928">
          <cell r="E27928">
            <v>1186568190698</v>
          </cell>
          <cell r="F27928" t="str">
            <v>Financiar un programa formativo y cultural para las mujeres víctimas del Pueblo Awá del municipio de Puerto Asís, Putumayo</v>
          </cell>
        </row>
        <row r="27929">
          <cell r="E27929">
            <v>1186568190716</v>
          </cell>
          <cell r="F27929" t="str">
            <v>Agilizar el reconocimiento del Pueblo Awá del municipio de Puerto Asís, Putumayo como víctima del conflicto armado.</v>
          </cell>
        </row>
        <row r="27930">
          <cell r="E27930">
            <v>1186568190733</v>
          </cell>
          <cell r="F27930" t="str">
            <v>Construir y dotar  la casa de la mujer del Pueblo Múrui Muina del Cabildo Monilla Amena del Municipio de Puerto Asís, departamento del Putumayo.</v>
          </cell>
        </row>
        <row r="27931">
          <cell r="E27931">
            <v>1186568190744</v>
          </cell>
          <cell r="F27931" t="str">
            <v>Financiar un Sistema de Formación Integral Permanente Rotatorio para el Pueblo Awá del municipio de Puerto Asís, Putumayo.</v>
          </cell>
        </row>
        <row r="27932">
          <cell r="E27932">
            <v>1186568190752</v>
          </cell>
          <cell r="F27932" t="str">
            <v>Institucionalizar la Minga de Pensamiento de Mujeres del Pueblo Awá del municipio de Puerto asís, Putumayo.</v>
          </cell>
        </row>
        <row r="27933">
          <cell r="E27933">
            <v>1186568190762</v>
          </cell>
          <cell r="F27933" t="str">
            <v>Financiar un programa artístico y cultural itinerante dirigido a la niñez y juventud de las comunidades del Pueblo Awá del municipio de Puerto Asís, Putumayo.</v>
          </cell>
        </row>
        <row r="27934">
          <cell r="E27934">
            <v>1186568190763</v>
          </cell>
          <cell r="F27934" t="str">
            <v>Implementar proyecto para financiar y reconocer modelo de Justicia propia interjurisdiccional del pueblo Múrui Muina Monilla Amena del Municipio de Puerto Asís</v>
          </cell>
        </row>
        <row r="27935">
          <cell r="E27935">
            <v>1186568190769</v>
          </cell>
          <cell r="F27935" t="str">
            <v xml:space="preserve">Implementar proyecto para la construcción y dotación de la sede administrativa de ACILAPP. </v>
          </cell>
        </row>
        <row r="27936">
          <cell r="E27936">
            <v>1186568190771</v>
          </cell>
          <cell r="F27936" t="str">
            <v>Construir Casas Awa Yat del Pueblo Awá del municipio de Puerto Asís, Putumayo.</v>
          </cell>
        </row>
        <row r="27937">
          <cell r="E27937">
            <v>1186568190778</v>
          </cell>
          <cell r="F27937" t="str">
            <v>Actualizar el reglamentos internos propios de la comunidades del Pueblo Múrui Muina Morilla Amena en el Municipio de Puerto Asís</v>
          </cell>
        </row>
        <row r="27938">
          <cell r="E27938">
            <v>1186568190785</v>
          </cell>
          <cell r="F27938" t="str">
            <v xml:space="preserve">Fortalecer el gobierno propio en las comunidades Murui del Municipio de Puerto Asís </v>
          </cell>
        </row>
        <row r="27939">
          <cell r="E27939">
            <v>1186568190789</v>
          </cell>
          <cell r="F27939" t="str">
            <v>Implementar proyecto para la construcción y dotación de casas de justicia para comunidades del pueblo Múrui Muina. Mpio de Puerto Asís</v>
          </cell>
        </row>
        <row r="27940">
          <cell r="E27940">
            <v>1186568190791</v>
          </cell>
          <cell r="F27940" t="str">
            <v>Dotar las casas cabildos de las comunidades del pueblo Múrui Muina de Puerto Asís.</v>
          </cell>
        </row>
        <row r="27941">
          <cell r="E27941">
            <v>1186568190793</v>
          </cell>
          <cell r="F27941" t="str">
            <v>Gestionar proyecto par el diseño, construcción y dotación de la infraestructura para el fortalecimiento político organizativo de la mujer Múrui Muina.</v>
          </cell>
        </row>
        <row r="27942">
          <cell r="E27942">
            <v>1186568190795</v>
          </cell>
          <cell r="F27942" t="str">
            <v>Financiar un programa de formación en liderazgo y fortalecimiento de la guardia indígena del Pueblo Awá del municipio de Puerto Asís, Putumayo.</v>
          </cell>
        </row>
        <row r="27943">
          <cell r="E27943">
            <v>1186568190799</v>
          </cell>
          <cell r="F27943" t="str">
            <v>Implementar programa de capacitación y formación a las mujeres de las comunidades del pueblo Múrui Muina. Mpio de Puerto Asís.</v>
          </cell>
        </row>
        <row r="27944">
          <cell r="E27944">
            <v>1186568190800</v>
          </cell>
          <cell r="F27944" t="str">
            <v>Implementar una estrategia integral étnica de atención oportuna ante casos de afectaciones por conflicto armado en las comunidades del Pueblo Awá del municipio de Puerto Asís, Putumayo.</v>
          </cell>
        </row>
        <row r="27945">
          <cell r="E27945">
            <v>1186568190805</v>
          </cell>
          <cell r="F27945" t="str">
            <v>Crear un fondo para financiación de eventos de reconciliación y paz para el Pueblo Awá del municipio de Puerto Asís, Putumayo</v>
          </cell>
        </row>
        <row r="27946">
          <cell r="E27946">
            <v>1186568190824</v>
          </cell>
          <cell r="F27946" t="str">
            <v>Crear la Ruta Integral Étnica de prevención y atención para las comunidades del Pueblo Awá del municipio de Puerto Asís, Putumayo.</v>
          </cell>
        </row>
        <row r="27947">
          <cell r="E27947">
            <v>1186568190826</v>
          </cell>
          <cell r="F27947" t="str">
            <v>Creación de un sistema binacional integral de monitoreo e información a violaciones de los DDHH y D.I.H del Pueblo Awá en el municipio de Puerto Asís, Putumayo.</v>
          </cell>
        </row>
        <row r="27948">
          <cell r="E27948">
            <v>1186568190827</v>
          </cell>
          <cell r="F27948" t="str">
            <v>Realizar estudio etnológico para el reconocimiento de las comunidades indígenas del pueblo Awa del municipio de Puerto Asís.</v>
          </cell>
        </row>
        <row r="27949">
          <cell r="E27949">
            <v>1186568190828</v>
          </cell>
          <cell r="F27949" t="str">
            <v>Construir y dotar de una subsede de ACIPAP del Pueblo Awá en el municipio de Puerto Asís, Putumayo</v>
          </cell>
        </row>
        <row r="27950">
          <cell r="E27950">
            <v>1186568190832</v>
          </cell>
          <cell r="F27950" t="str">
            <v>Finaciar el Plan de Acción Cultural Ancestral y de Recuperación de la Lengua Materna para el municipio de Puerto Asís, Putumayo</v>
          </cell>
        </row>
        <row r="27951">
          <cell r="E27951">
            <v>1186568190842</v>
          </cell>
          <cell r="F27951" t="str">
            <v>Fortalecer la guardia indígena a través de capacitación y dotación , para realizar actividades de apoyo al gobierno propio, Municipio de Puerto Asís, Putumayo.</v>
          </cell>
        </row>
        <row r="27952">
          <cell r="E27952">
            <v>1186568190846</v>
          </cell>
          <cell r="F27952" t="str">
            <v>Financiar la elaboración de documentos rectores del Pueblo Awá del municipio de Puerto Asís, Putumayo.</v>
          </cell>
        </row>
        <row r="27953">
          <cell r="E27953">
            <v>1186568190879</v>
          </cell>
          <cell r="F27953" t="str">
            <v>Fortalecer la gobernabilidad y el control social familias del Resguardo  Kiwnas Cxhab del Municipio de Puerto Asís - Putumayo.</v>
          </cell>
        </row>
        <row r="27954">
          <cell r="E27954">
            <v>1186568190880</v>
          </cell>
          <cell r="F27954" t="str">
            <v>Mejorar la Casa Cabildo, en el Cabildo Kiwe Nxusxa del Municipio de Puerto Asís - Putumayo</v>
          </cell>
        </row>
        <row r="27955">
          <cell r="E27955">
            <v>1186568191374</v>
          </cell>
          <cell r="F27955" t="str">
            <v xml:space="preserve">Construir y dotar infraestructura para el funcionamiento de la oficina administrativa y de comunicaciones para las comunidades del Resguardo la Italia y el cabildo Tordúa Kidúa del Municipio de Puerto Asís.  </v>
          </cell>
        </row>
        <row r="27956">
          <cell r="E27956">
            <v>1186568191575</v>
          </cell>
          <cell r="F27956" t="str">
            <v>Construcción protocolo de derechos humanos en el municipio de Puerto asís-Putumayo.</v>
          </cell>
        </row>
        <row r="27957">
          <cell r="E27957">
            <v>1186568191576</v>
          </cell>
          <cell r="F27957" t="str">
            <v xml:space="preserve"> Gestionar la institucionalización de las celebraciones de comunidades campesinas y ZRC Perla Amazónica del municipio de puerto Asís- Putumayo.</v>
          </cell>
        </row>
        <row r="27958">
          <cell r="E27958">
            <v>1186568191582</v>
          </cell>
          <cell r="F27958" t="str">
            <v>Construir casa campesina integral en el municipio de puerto Asís- Putumayo.</v>
          </cell>
        </row>
        <row r="27959">
          <cell r="E27959">
            <v>1186569197075</v>
          </cell>
          <cell r="F27959" t="str">
            <v>Capacitar a los inspectores de policía y fortalecer las inspecciones de Arizona, Cedral, San Pedro, Villa Flor, Puerto Caicedo, Guasimales, Damasco y Rosales del municipio de Puerto Caicedo, departamento de Putumayo.</v>
          </cell>
        </row>
        <row r="27960">
          <cell r="E27960">
            <v>1186569197092</v>
          </cell>
          <cell r="F27960" t="str">
            <v>Apoyar y fortalecer la capacidad ciudadana a la cultura de legalidad, mediante capacitación en derechos humanos, acuerdo de paz, convivencia y reconciliación en Puerto Caicedo, Putumayo.</v>
          </cell>
        </row>
        <row r="27961">
          <cell r="E27961">
            <v>1186569197108</v>
          </cell>
          <cell r="F27961" t="str">
            <v>Empoderar de los procesos comunitarios, participativos y pedagogía de paz, a las comunidades de la zona rural del municipio de Puerto Caicedo, departamento de Putumayo.</v>
          </cell>
        </row>
        <row r="27962">
          <cell r="E27962">
            <v>1186569197279</v>
          </cell>
          <cell r="F27962" t="str">
            <v>Promover y gestionar alianzas con universidades para que apoyen a los operadores de justicia del municipio de Puerto Caicedo, departamento de Putumayo.</v>
          </cell>
        </row>
        <row r="27963">
          <cell r="E27963">
            <v>1186569197300</v>
          </cell>
          <cell r="F27963" t="str">
            <v>Fortalecer la infraestructura comunitaria mediante la construcción y el mejoramiento de casetas y cocinas comunales, en la zona rural del municipio de Puerto Caicedo, Putumayo.</v>
          </cell>
        </row>
        <row r="27964">
          <cell r="E27964">
            <v>1186569197332</v>
          </cell>
          <cell r="F27964" t="str">
            <v>Gestionar capacitaciones para las comunidades etnicas en procesos de consulta previa en las licencias ambientales para explotación minero energético en el municipio de Puerto Caicedo.</v>
          </cell>
        </row>
        <row r="27965">
          <cell r="E27965">
            <v>1186569197338</v>
          </cell>
          <cell r="F27965" t="str">
            <v>Fortalecer el Comité Local de Justicia (una vez al mes), para el desarrollo del trabajo coordinado entre los diferentes actores de justicia del municipio de Puerto Caicedo, Putumayo.</v>
          </cell>
        </row>
        <row r="27966">
          <cell r="E27966">
            <v>1186569197387</v>
          </cell>
          <cell r="F27966" t="str">
            <v>Fortalecer las estrategias para la terminación total de la guerra en la zona rural del municipio de Puerto Caicedo, departamento de Putumayo.</v>
          </cell>
        </row>
        <row r="27967">
          <cell r="E27967">
            <v>1186569197434</v>
          </cell>
          <cell r="F27967" t="str">
            <v>Crear la escuela de formación en mecanismos alternativos de solución de conflictos para la población del municipio de Puerto Caicedo, departamento de Putumayo.</v>
          </cell>
        </row>
        <row r="27968">
          <cell r="E27968">
            <v>1186569197472</v>
          </cell>
          <cell r="F27968" t="str">
            <v>Adoptar la política de familia y género municipal, implementando programas de capacitación y promoción de derechos, para la comunidad de la zona rural del municipio de Puerto Caicedo, Putumayo.</v>
          </cell>
        </row>
        <row r="27969">
          <cell r="E27969">
            <v>1186569197761</v>
          </cell>
          <cell r="F27969" t="str">
            <v>Re-invertir los recursos de catastro que ingresan al municipio representado en proyectos comunitarios en los Cabildos Awa Resguardo San Andres, Damasco, Las Vegas, y Villa Unión de Puerto Caicedo, Putumayo.</v>
          </cell>
        </row>
        <row r="27970">
          <cell r="E27970">
            <v>1186569197825</v>
          </cell>
          <cell r="F27970" t="str">
            <v>Vincular a las Juntas Acción Comunal, asociaciones, organizaciones sociales, productores, victimas y desmovilizados, en la ejecución de proyectos en la zona rural de Puerto Caicedo, Putumayo.</v>
          </cell>
        </row>
        <row r="27971">
          <cell r="E27971">
            <v>1186569197946</v>
          </cell>
          <cell r="F27971" t="str">
            <v>Respetar y fortalecer la diversidad cultural, de género y política, de la población de la zona rural del municipio de Puerto Caicedo, departamento de Putumayo</v>
          </cell>
        </row>
        <row r="27972">
          <cell r="E27972">
            <v>1186569197960</v>
          </cell>
          <cell r="F27972" t="str">
            <v>Crear el comité para la organización de la comunidad LGTBI de Puerto Caicedo, Putumayo.</v>
          </cell>
        </row>
        <row r="27973">
          <cell r="E27973">
            <v>1186569198018</v>
          </cell>
          <cell r="F27973" t="str">
            <v>Formar 10 Guardianas del agua  en el Cabildo Yanacona Dimas Onel Majin.</v>
          </cell>
        </row>
        <row r="27974">
          <cell r="E27974">
            <v>1186569198029</v>
          </cell>
          <cell r="F27974" t="str">
            <v>Formalizar espacios de convivencia ciudadana entre las fuerzas militares y la población rural del municipio de Puerto Caicedo, departamento de Putumayo.</v>
          </cell>
        </row>
        <row r="27975">
          <cell r="E27975">
            <v>1186569198039</v>
          </cell>
          <cell r="F27975" t="str">
            <v>Institucionalizar campañas pedagógicas de paz y educativas, articuladas con el Concejo Territorial de Paz y las comunidades de la zona rural del municipio de Puerto Caicedo, Putumayo.</v>
          </cell>
        </row>
        <row r="27976">
          <cell r="E27976">
            <v>1186569198051</v>
          </cell>
          <cell r="F27976" t="str">
            <v>Establecer espacios de diálogo para la discusión de la situación actual, articulados con el Comité Local de Justicia, para la zona rural del municipio de Puerto Caicedo, departamento de Putumayo.</v>
          </cell>
        </row>
        <row r="27977">
          <cell r="E27977">
            <v>1186569198088</v>
          </cell>
          <cell r="F27977" t="str">
            <v>Poner en marcha un programa de formación y protección de líderes, lideresas sociales y defensores de derechos humanos en el municipio de Puerto Caicedo, Putumayo.</v>
          </cell>
        </row>
        <row r="27978">
          <cell r="E27978">
            <v>1186569198109</v>
          </cell>
          <cell r="F27978" t="str">
            <v>Financiar y fortalecer el mantenimiento y sostenibilidad del Centro de Convivencia Ciudadana de Puerto Caicedo, Putumayo.</v>
          </cell>
        </row>
        <row r="27979">
          <cell r="E27979">
            <v>1186569198143</v>
          </cell>
          <cell r="F27979" t="str">
            <v>Garantizar el cumplimiento de los procesos en el marco del postacuerdo, la reparación y no repetición del conflicto, en la zona rural del municipio de Puerto Caicedo.</v>
          </cell>
        </row>
        <row r="27980">
          <cell r="E27980">
            <v>1186569198158</v>
          </cell>
          <cell r="F27980" t="str">
            <v>Garantizar por parte del gobierno nacional, el cumplimiento efectivo de los diferentes procesos en el marco del Posconflicto, para la población de la zona rural de Puerto Caicedo, Putumayo.</v>
          </cell>
        </row>
        <row r="27981">
          <cell r="E27981">
            <v>1186569198166</v>
          </cell>
          <cell r="F27981" t="str">
            <v>Implementar jornadas de justicia móvil, con el fin de atender la resolución de conflictos y brindar acceso a la justicia, en la zona rural de Puerto Caicedo, Putumayo.</v>
          </cell>
        </row>
        <row r="27982">
          <cell r="E27982">
            <v>1186569198649</v>
          </cell>
          <cell r="F27982" t="str">
            <v>Construir y dotar 4 casas ancestrales para las comunidades afrodescendientes del municipio de Puerto Caicedo, departamento de Putumayo.</v>
          </cell>
        </row>
        <row r="27983">
          <cell r="E27983">
            <v>1186569198676</v>
          </cell>
          <cell r="F27983" t="str">
            <v>Construir la caseta comunitaria para el cabildo dimas Onel Majin, construir y dotar las 9 casetas comunitarias para el fortalecimiento de la expresión cultural del Pueblo Nasa del municipio de Puerto Caicedo Putumayo.</v>
          </cell>
        </row>
        <row r="27984">
          <cell r="E27984">
            <v>1186569198705</v>
          </cell>
          <cell r="F27984" t="str">
            <v>Implementar el programa de fortalecimiento a la cultura, tradiciones, encuentros juveniles, deportivos, interculturales y de armonización para cada uno de los pueblos indígenas del municipio de Puerto Caicedo, departamento del Putumayo.</v>
          </cell>
        </row>
        <row r="27985">
          <cell r="E27985">
            <v>1186569198830</v>
          </cell>
          <cell r="F27985" t="str">
            <v>Construir una casa indígena integral para cada una de las comunidades indígenas, con diseños de acuerdo a usos y costumbres en el municipio de Puerto Caicedo, departamento del Putumayo.</v>
          </cell>
        </row>
        <row r="27986">
          <cell r="E27986">
            <v>1186569198918</v>
          </cell>
          <cell r="F27986" t="str">
            <v>Formular, implementar, actualizar y fortalecer el plan de vida y plan de salvaguarda de los pueblos y comunidades indígenas del municipio de Puerto Caicedo, departamento del Putumayo.</v>
          </cell>
        </row>
        <row r="27987">
          <cell r="E27987">
            <v>1186569199006</v>
          </cell>
          <cell r="F27987" t="str">
            <v>Crear la escuela indígena de formación integral permanente para mujeres, abuelos, jóvenes y niños de todos los pueblos indígenas del municipio de Puerto Caicedo, departamento del Putumayo.</v>
          </cell>
        </row>
        <row r="27988">
          <cell r="E27988">
            <v>1186569199021</v>
          </cell>
          <cell r="F27988" t="str">
            <v>Capacitar, Dotar y Formar a la Guardia Indígena de los pueblos indígenas del municipio, para el adecuado ejercicio de su labor de guardia, en las comunidades indígenas del municipio de Puerto Caicedo, Departamento del Putumayo.</v>
          </cell>
        </row>
        <row r="27989">
          <cell r="E27989">
            <v>1186569199056</v>
          </cell>
          <cell r="F27989" t="str">
            <v>Respetar y garantizar la aplicación del derecho a la consulta previa de las comunidades y resguardos indigenas  del municipio de Puerto Caicedo, ante la intervención de toda clase de proyectos, incluidos los mineroenergéticos sobre los territorios</v>
          </cell>
        </row>
        <row r="27990">
          <cell r="E27990">
            <v>1186569199082</v>
          </cell>
          <cell r="F27990" t="str">
            <v>Financiar la realización de programas radiales que fortalezcan la cultura de todos los cabildos y resguardos de los pueblos indígenas del municipio de Puerto Caicedo, Putumayo.</v>
          </cell>
        </row>
        <row r="27991">
          <cell r="E27991">
            <v>1186569199096</v>
          </cell>
          <cell r="F27991" t="str">
            <v>Realizar talleres de formación para el fortalecimiento de la mujer indígena del municipio de Puerto Caicedo, Putumayo.</v>
          </cell>
        </row>
        <row r="27992">
          <cell r="E27992">
            <v>1186569199124</v>
          </cell>
          <cell r="F27992" t="str">
            <v>Institucionalizar y financiar las fiestas tradicionales de los pueblos indígenas del municipio de Puerto Caicedo Putumayo.</v>
          </cell>
        </row>
        <row r="27993">
          <cell r="E27993">
            <v>1186569199126</v>
          </cell>
          <cell r="F27993" t="str">
            <v>Restricción de ingreso en el territorio a diferentes entidades en los Resguardos y comunidades del Pueblo AWA, del municipio de Puerto Caicedo, Putumayo.</v>
          </cell>
        </row>
        <row r="27994">
          <cell r="E27994">
            <v>1186569199215</v>
          </cell>
          <cell r="F27994" t="str">
            <v>Apoyar, asesorar, acompañar y garantizar los recursos necesarios para la elaboración de los documentos como manuales de convivencia, protocolos y reglamento interno de las comunidades de los pueblos indígenas del municipio de Puerto Caicedo, departamento del Putumayo.</v>
          </cell>
        </row>
        <row r="27995">
          <cell r="E27995">
            <v>1186569199224</v>
          </cell>
          <cell r="F27995" t="str">
            <v xml:space="preserve">Implementar proyecto de empoderamiento femenino para las mujeres del municipio de Puerto Caicedo </v>
          </cell>
        </row>
        <row r="27996">
          <cell r="E27996">
            <v>1186569199226</v>
          </cell>
          <cell r="F27996" t="str">
            <v>Agilizar el cumplimiento de la ley 1448 o ley de Víctimas para integrantes de cabildos y resguardos indígenas del municipio de Puerto Caicedo, departamento del Putumayo.</v>
          </cell>
        </row>
        <row r="27997">
          <cell r="E27997">
            <v>1186569199249</v>
          </cell>
          <cell r="F27997" t="str">
            <v>Crear semilleros de investigación en asuntos étnicos para el rescate y conservación de la memoria histórica ancestral étnica del municipio de Puerto Caicedo, Departamento del Putumayo.</v>
          </cell>
        </row>
        <row r="27998">
          <cell r="E27998">
            <v>1186569199252</v>
          </cell>
          <cell r="F27998" t="str">
            <v>Crear una emisora comunitaria de los pueblos indígenas de Puerto Caicedo, departamento del Putumayo.</v>
          </cell>
        </row>
        <row r="27999">
          <cell r="E27999">
            <v>1186569199262</v>
          </cell>
          <cell r="F27999" t="str">
            <v>Implementar vallas informativas y de identificación para los resguardos y cabildos de los pueblos indígenas del municipio de Puerto Caicedo, Putumayo.</v>
          </cell>
        </row>
        <row r="28000">
          <cell r="E28000">
            <v>1186569199274</v>
          </cell>
          <cell r="F28000" t="str">
            <v>Crear el sistema de derecho propio para las comunidades negras del municipio de Puerto Caicedo, Departamento del Putumayo.</v>
          </cell>
        </row>
        <row r="28001">
          <cell r="E28001">
            <v>1186569199281</v>
          </cell>
          <cell r="F28001" t="str">
            <v>Gestionar el funcionamiento de la fiscalía local en el municipio de Puerto Caicedo, departamento de Putumayo.</v>
          </cell>
        </row>
        <row r="28002">
          <cell r="E28002">
            <v>1186569199287</v>
          </cell>
          <cell r="F28002" t="str">
            <v>Fortalecer y articular un espacio de diálogo y concertación entre organizaciones étnicas, autoridades locales/regionales del municipio de Puerto Caicedo, Putumayo.</v>
          </cell>
        </row>
        <row r="28003">
          <cell r="E28003">
            <v>1186569199310</v>
          </cell>
          <cell r="F28003" t="str">
            <v>Construir y dotar 2 subsedes para las organizaciones ACIPAP y ASOCIPCA del municipio de Puerto Caicedo, Putumayo.</v>
          </cell>
        </row>
        <row r="28004">
          <cell r="E28004">
            <v>1186569199414</v>
          </cell>
          <cell r="F28004" t="str">
            <v>Construcción de un centro de memoria histórica en homenaje a las victimas del conflicto armado del municipio de Puerto Caicedo, Putumayo</v>
          </cell>
        </row>
        <row r="28005">
          <cell r="E28005">
            <v>1186571179364</v>
          </cell>
          <cell r="F28005" t="str">
            <v>Crear, capacitar y garantizar el funcionamiento de emisoras comunitarias, en las inspecciones de Galilea, Mayoyoque y  Puerto Guzman - Resguardo El Descanso,con cobertura en el municipio de Puerto Guzmán y dirigida por las comunidades rurales.</v>
          </cell>
        </row>
        <row r="28006">
          <cell r="E28006">
            <v>1186571179373</v>
          </cell>
          <cell r="F28006" t="str">
            <v>Certificar al municipio de Puerto Guzmán como territorio libre de minas antipersona.</v>
          </cell>
        </row>
        <row r="28007">
          <cell r="E28007">
            <v>1186571179394</v>
          </cell>
          <cell r="F28007" t="str">
            <v>Implementar y fortalecer un sistema comunitario de veeduría y control social, en cada inspección del municipio de Puerto Guzmán, departamento del Putumayo, con el fin de hacerle seguimiento a los programas y proyectos de la función publica</v>
          </cell>
        </row>
        <row r="28008">
          <cell r="E28008">
            <v>1186571179456</v>
          </cell>
          <cell r="F28008" t="str">
            <v>Construir y garantizar el sostenimiento de  la casa de la mujer en los centros poblados de las inspecciones de Mayoyoque, Gallinazo y José Maria y fortalecer la de Puerto Guzmán, departamento del Putumayo.</v>
          </cell>
        </row>
        <row r="28009">
          <cell r="E28009">
            <v>1186571179511</v>
          </cell>
          <cell r="F28009" t="str">
            <v>Construir 109 casetas comunales y remodelar 74 casetas comunales en todas las veredas e inspecciones del sector rural del municipio de Puerto Guzmán, departamento del Putumayo.</v>
          </cell>
        </row>
        <row r="28010">
          <cell r="E28010">
            <v>1186571179519</v>
          </cell>
          <cell r="F28010" t="str">
            <v xml:space="preserve">Crear un programa de  justicia móvil que atienda la resolución de conflictos en la familia y la comunidad de la zona rural del municipio de Puerto Guzmán, departamento del Putumayo. </v>
          </cell>
        </row>
        <row r="28011">
          <cell r="E28011">
            <v>1186571179528</v>
          </cell>
          <cell r="F28011" t="str">
            <v>Formular e implementar un programa continuo de formación y protección de derechos humanos en la zona rural del municipio de Puerto Guzmán, departamento del Putumayo.</v>
          </cell>
        </row>
        <row r="28012">
          <cell r="E28012">
            <v>1186571179554</v>
          </cell>
          <cell r="F28012" t="str">
            <v>Fortalecer las inspecciones a través de la construcción de infraestructura, dotación y capacitación a inspectores en el municipio de Puerto Guzmán, departamento del Putumayo.</v>
          </cell>
        </row>
        <row r="28013">
          <cell r="E28013">
            <v>1186571179646</v>
          </cell>
          <cell r="F28013" t="str">
            <v xml:space="preserve">Implementar y capacitar en mecanismos alternativos de solución de conflictos que incluyan el enfoque diferencial y de género, dirigido a las inspecciones del municipio de Puerto Guzmán, Putumayo.  </v>
          </cell>
        </row>
        <row r="28014">
          <cell r="E28014">
            <v>1186571179751</v>
          </cell>
          <cell r="F28014" t="str">
            <v>Fortalecer las capacidades organizativas y comunitarias para la administración de la justicia y seguridad integral para lideres sociales en municipio de Puerto Guzmán, Putumayo.</v>
          </cell>
        </row>
        <row r="28015">
          <cell r="E28015">
            <v>1186571179757</v>
          </cell>
          <cell r="F28015" t="str">
            <v>Fortalecer las capacidades ciudadanas de legalidad, mediante capacitación en derechos humanos, convivencia y reconciliación en el municipio de Puerto Guzmán, departamento del Putumayo.</v>
          </cell>
        </row>
        <row r="28016">
          <cell r="E28016">
            <v>1186571179779</v>
          </cell>
          <cell r="F28016" t="str">
            <v>Implementar programas de atención integral a la mujer, niñez y familia con enfoque étnico, a favor de las comunidades  Inga del Municipio  de Puerto Guzmán (P).</v>
          </cell>
        </row>
        <row r="28017">
          <cell r="E28017">
            <v>1186571179796</v>
          </cell>
          <cell r="F28017" t="str">
            <v>Indemnizar a todas las familias que hayan sido afectadas por la  aspersión aérea en el municipio de Puerto Guzmán, departamento del Putumayo.</v>
          </cell>
        </row>
        <row r="28018">
          <cell r="E28018">
            <v>1186571179812</v>
          </cell>
          <cell r="F28018" t="str">
            <v>Construir y garantizar la sostenibilidad de la casa de justicia o centro de convivencia en la cabecera municipal de Puerto Guzman</v>
          </cell>
        </row>
        <row r="28019">
          <cell r="E28019">
            <v>1186571179839</v>
          </cell>
          <cell r="F28019" t="str">
            <v xml:space="preserve">Generar estrategias para la creación y fortalecimiento de la red de apoyo entre las mujeres rurales y sus organizaciones para emprendimientos que mejoren la calidad de la vida </v>
          </cell>
        </row>
        <row r="28020">
          <cell r="E28020">
            <v>1186571179844</v>
          </cell>
          <cell r="F28020" t="str">
            <v>Construir la casa comunal comunitaria en la cabecera municipal de Puerto Guzman, Putumayo</v>
          </cell>
        </row>
        <row r="28021">
          <cell r="E28021">
            <v>1186571180036</v>
          </cell>
          <cell r="F28021" t="str">
            <v>Implementar emisoras comunitarias locales en el Resguardo Porvenir La Barrialosa, globo Penjamo del municipio de Puerto Guzmán, Putumayo.</v>
          </cell>
        </row>
        <row r="28022">
          <cell r="E28022">
            <v>1186571180053</v>
          </cell>
          <cell r="F28022" t="str">
            <v>Realizar  seguimiento y control efectivo de las autoridades competentes sobre la actividad minera y petrolera en el municipio de Puerto Guzmán, departamento del Putumayo.</v>
          </cell>
        </row>
        <row r="28023">
          <cell r="E28023">
            <v>1186571180067</v>
          </cell>
          <cell r="F28023" t="str">
            <v xml:space="preserve"> Implementar figuras como los Inspectores Ambientales Comunitarios  en las diez inspecciones del municipio de Puerto Guzmán, departamento del Putumayo.</v>
          </cell>
        </row>
        <row r="28024">
          <cell r="E28024">
            <v>1186571180151</v>
          </cell>
          <cell r="F28024" t="str">
            <v xml:space="preserve">Construir y dotar casas ancestrales para las comunidades negras del municipio de Puerto Guzmán - Departamento del Putumayo. </v>
          </cell>
        </row>
        <row r="28025">
          <cell r="E28025">
            <v>1186571180160</v>
          </cell>
          <cell r="F28025" t="str">
            <v xml:space="preserve">Implementar un programa de pedagogía para la paz, memoria histórica y reconciliación, en todas las instituciones educativas del municipio de Puerto Guzmán, departamento de Putumayo. </v>
          </cell>
        </row>
        <row r="28026">
          <cell r="E28026">
            <v>1186571180164</v>
          </cell>
          <cell r="F28026" t="str">
            <v>Crear el sistema de derecho propio para las comunidades negras del municipio de Puerto Guzmán, Departamento del Putumayo.</v>
          </cell>
        </row>
        <row r="28027">
          <cell r="E28027">
            <v>1186571180170</v>
          </cell>
          <cell r="F28027" t="str">
            <v xml:space="preserve">Mejorar viviendas que funcionan como casa ancestral de la vereda Santa Lucia para las comunidades negras del municipio de Puerto Guzmán - Departamento del Putumayo. </v>
          </cell>
        </row>
        <row r="28028">
          <cell r="E28028">
            <v>1186571180240</v>
          </cell>
          <cell r="F28028" t="str">
            <v>Fortalecimiento a sabedores ancestrales en las 6 comunidades Nasa del municipio de Puerto Guzmán - Putumayo</v>
          </cell>
        </row>
        <row r="28029">
          <cell r="E28029">
            <v>1186571180261</v>
          </cell>
          <cell r="F28029" t="str">
            <v>Fortalecer la gobernabilidad y control del territorio ancestral en las 6 comunidades Nasa del municipio de Puerto Guzmán, Putumayo.</v>
          </cell>
        </row>
        <row r="28030">
          <cell r="E28030">
            <v>1186571180269</v>
          </cell>
          <cell r="F28030" t="str">
            <v>Construir la Casa Cabildo, para la comunidad Nasa del resguardo Porvenir la Barrialosa, El descanso, La Aguadita, Cerro Guadua y  Juan Tama  del municipio de Puerto Guzmán, Putumayo.</v>
          </cell>
        </row>
        <row r="28031">
          <cell r="E28031">
            <v>1186571180274</v>
          </cell>
          <cell r="F28031" t="str">
            <v>Fortalecimiento de las prácticas rituales en las 6 comunidades del Pueblo Nasa en el municipio de Puerto Guzmán, Putumayo.</v>
          </cell>
        </row>
        <row r="28032">
          <cell r="E28032">
            <v>1186571180286</v>
          </cell>
          <cell r="F28032" t="str">
            <v xml:space="preserve">Construir una casa de pensamiento con modelo propio, para las 6 comunidades del pueblo Nasa del municipio de Puerto Guzmán, departamento de Putumayo  </v>
          </cell>
        </row>
        <row r="28033">
          <cell r="E28033">
            <v>1186571180289</v>
          </cell>
          <cell r="F28033" t="str">
            <v xml:space="preserve">Fortalecer y financiar la implementación de mecanismos y estructura de justicia propia (guardia indígena) para las comunidades Inga del  municipio de Puerto Guzmán. </v>
          </cell>
        </row>
        <row r="28034">
          <cell r="E28034">
            <v>1186571180293</v>
          </cell>
          <cell r="F28034" t="str">
            <v>Centro de armonización en el Resguardo el Descanso del pueblo Nasa, del municipio de Puerto Guzmán, departamento del Putumayo</v>
          </cell>
        </row>
        <row r="28035">
          <cell r="E28035">
            <v>1186571180299</v>
          </cell>
          <cell r="F28035" t="str">
            <v>Financiar la implementación de los mecanismos de coordinación entre la justicia indígena del Resguardo Alpamanga de Puerto Guzmán y la justicia ordinaria.</v>
          </cell>
        </row>
        <row r="28036">
          <cell r="E28036">
            <v>1186571180382</v>
          </cell>
          <cell r="F28036" t="str">
            <v>Dotar  las casas cabildo de equipos audiovisuales y de oficina, utensilios de cocina y silletería, para las comunidad Inga del Municipio de Puerto Guzmán, Putumayo.</v>
          </cell>
        </row>
        <row r="28037">
          <cell r="E28037">
            <v>1186571180388</v>
          </cell>
          <cell r="F28037" t="str">
            <v>Construir centros de armonización/casas de sanación en las comunidade del Pueblo inga de Puerto Guzmán, Putumayo.</v>
          </cell>
        </row>
        <row r="28038">
          <cell r="E28038">
            <v>1186571180396</v>
          </cell>
          <cell r="F28038" t="str">
            <v>Implementación del decreto ley 4633 y auto 004 de 2009, en lo relacionado con la reparación integral del Pueblo Inga del municipio de Puerto Guzmán.</v>
          </cell>
        </row>
        <row r="28039">
          <cell r="E28039">
            <v>1186571180398</v>
          </cell>
          <cell r="F28039" t="str">
            <v>Gestionar ante Ministerio del Interior el reconocimiento del  Cabildo Ingakunapa IuIai  del municipio de Puerto Guzmán, departamento del Putumayo.</v>
          </cell>
        </row>
        <row r="28040">
          <cell r="E28040">
            <v>1186571180402</v>
          </cell>
          <cell r="F28040" t="str">
            <v>Implementar procesos de capacitación en gobierno y justicia propia para las comunidades del pueblo Inga del municipio de Puerto Guzmán, Putumayo.</v>
          </cell>
        </row>
        <row r="28041">
          <cell r="E28041">
            <v>1186571180410</v>
          </cell>
          <cell r="F28041" t="str">
            <v>Elaborar, actualizar e implementar el reglamento interno de las comunidades indígenas del Pueblo Inga de Puerto Guzmán, Putumayo.</v>
          </cell>
        </row>
        <row r="28042">
          <cell r="E28042">
            <v>1186571180415</v>
          </cell>
          <cell r="F28042" t="str">
            <v>Dotar a la guardia indígena, para el apoyo al ejercicio del gobierno propio y la protección del territorio y la seguridad de las comunidades Inga del Municipio del Puerto Guzmán, Putumayo.</v>
          </cell>
        </row>
        <row r="28043">
          <cell r="E28043">
            <v>1186571180427</v>
          </cell>
          <cell r="F28043" t="str">
            <v>Elaborar el Plan Integral de Vida del Pueblo Inga del Municipio de Puerto Guzmán.</v>
          </cell>
        </row>
        <row r="28044">
          <cell r="E28044">
            <v>1186571180460</v>
          </cell>
          <cell r="F28044" t="str">
            <v xml:space="preserve">Construir la casa cabildo  en la comunidad, Alto Mango, de la Inspección de Santa Lucia Municipio de Puerto Guzmán.         </v>
          </cell>
        </row>
        <row r="28045">
          <cell r="E28045">
            <v>1186571180482</v>
          </cell>
          <cell r="F28045" t="str">
            <v xml:space="preserve">Implementar procesos de capacitación en gobierno y justicia propia para las comunidades del pueblo Inga del municipio de Puerto Guzmán, Putumayo. </v>
          </cell>
        </row>
        <row r="28046">
          <cell r="E28046">
            <v>1186571180774</v>
          </cell>
          <cell r="F28046" t="str">
            <v>Implementar el programa de desminado humanitario en el Resguardo Inga Wasipaga, Inspección El Cedro mangalpa del Municipio de Puerto Guzmán, departamento del Putumayo</v>
          </cell>
        </row>
        <row r="28047">
          <cell r="E28047">
            <v>1186571180775</v>
          </cell>
          <cell r="F28047" t="str">
            <v>Implementar programas de desminado humanitario en el predio colectivo del Cabildo Playa Rica, ubicado en la Inspección El Cedro Mangalpa del municipio de Puerto Guzmán.</v>
          </cell>
        </row>
        <row r="28048">
          <cell r="E28048">
            <v>1186571180776</v>
          </cell>
          <cell r="F28048" t="str">
            <v>Implementar programas de desminado humanitario en el predio colectivo del Cabildo Playa Rica, ubicado en la Inspección El Cedro Mangalpa del municipio de Puerto Guzmán.</v>
          </cell>
        </row>
        <row r="28049">
          <cell r="E28049">
            <v>1186573226358</v>
          </cell>
          <cell r="F28049" t="str">
            <v>Crear escuelas en DDHH e implementar un equipo jurídico en la promoción y defensa de los DDHH para las comunidades indígenas, Afro y Campesinas del municipio de Leguizamo, Putumayo.</v>
          </cell>
        </row>
        <row r="28050">
          <cell r="E28050">
            <v>1186573226394</v>
          </cell>
          <cell r="F28050" t="str">
            <v>Actualizar, implementar y fortalecer los planes de vida y reglamentos internos de los pueblos indígenas del municipio de Leguizamo, Putumayo.</v>
          </cell>
        </row>
        <row r="28051">
          <cell r="E28051">
            <v>1186573226418</v>
          </cell>
          <cell r="F28051" t="str">
            <v>Construir los espacios propios para el fortalecimiento de la cultura propia de las comunidades del pueblo Murui Muina, del municipio de Leguízamo, Putumayo.</v>
          </cell>
        </row>
        <row r="28052">
          <cell r="E28052">
            <v>1186573226421</v>
          </cell>
          <cell r="F28052" t="str">
            <v>Construir y dotar los espacios propios para el fortalecimiento de la cultura propia de las comunidades del pueblo Kichwa, del municipio de Leguízamo, Putumayo.</v>
          </cell>
        </row>
        <row r="28053">
          <cell r="E28053">
            <v>1186573226422</v>
          </cell>
          <cell r="F28053" t="str">
            <v>Construir los espacios propios casa artesanías, justicia y de la mujer para el fortalecimiento de la cultura propia de las comunidades del pueblo Koreguaje, del municipio de Leguízamo, Putumayo.</v>
          </cell>
        </row>
        <row r="28054">
          <cell r="E28054">
            <v>1186573226423</v>
          </cell>
          <cell r="F28054" t="str">
            <v>Dotar los espacios propios para el fortalecimiento de la cultura en las comunidades del pueblo Muirui Muina municipio de Leguizamo, Putumayo.</v>
          </cell>
        </row>
        <row r="28055">
          <cell r="E28055">
            <v>1186573226432</v>
          </cell>
          <cell r="F28055" t="str">
            <v>Dotar casas ancestrales para las comunidades negras del municipio de Leguizamo, Putumayo.</v>
          </cell>
        </row>
        <row r="28056">
          <cell r="E28056">
            <v>1186573226481</v>
          </cell>
          <cell r="F28056" t="str">
            <v>Construir una casa cabildo y la casa cultural en el Cabildo Nasa Kiwe del municipio de Leguizamo, Putumayo.</v>
          </cell>
        </row>
        <row r="28057">
          <cell r="E28057">
            <v>1186573226653</v>
          </cell>
          <cell r="F28057" t="str">
            <v>Implementar programas en el cual la mujer rural se vea como gestora y constructora de paz en el municipio de Leguizamo, departamento del Putumayo</v>
          </cell>
        </row>
        <row r="28058">
          <cell r="E28058">
            <v>1186573226723</v>
          </cell>
          <cell r="F28058" t="str">
            <v>Capacitar y dotar a los guardianes del territorio, autoridades ambientales, autoridades tradicionales y promotores ambientales de los pueblos indígenas, del municipio de Leguízamo, Putumayo.</v>
          </cell>
        </row>
        <row r="28059">
          <cell r="E28059">
            <v>1186573226795</v>
          </cell>
          <cell r="F28059" t="str">
            <v>Gestionar la capacitación permanente buscando las garantías de seguridad de los líderes sociales y comunitarios del municipio de Leguizamo, putumayo.</v>
          </cell>
        </row>
        <row r="28060">
          <cell r="E28060">
            <v>1186573226838</v>
          </cell>
          <cell r="F28060" t="str">
            <v>Fortalecer los espacios de encuentro ceremoniales espirituales en el pueblo Siona del municipio de Leguizamo, departamento del Putumayo.</v>
          </cell>
        </row>
        <row r="28061">
          <cell r="E28061">
            <v>1186573226967</v>
          </cell>
          <cell r="F28061" t="str">
            <v xml:space="preserve">Implementar el diagnóstico de Caracterización Ambiental, Social y Cultural para el desarrollo del plan salvaguarda de los pueblos indígenas del municipio de Leguizamo, departamento del Putumayo. </v>
          </cell>
        </row>
        <row r="28062">
          <cell r="E28062">
            <v>1186573226971</v>
          </cell>
          <cell r="F28062" t="str">
            <v xml:space="preserve">Gestionar la Implementación de programas de capacitación de manera continua en resolución de conflictos, acuerdos de paz entre otros y presencia institucional en la zona rural del municipio de Leguizamo, departamento del Putumayo. </v>
          </cell>
        </row>
        <row r="28063">
          <cell r="E28063">
            <v>1186573226996</v>
          </cell>
          <cell r="F28063" t="str">
            <v>Implementar los protocolos de sistemas de alertas tempranas para los líderes(as) y autoridades indígenas de las comunidades del pueblo Múrui Muina, del municipio de Leguizamo, Putumayo.</v>
          </cell>
        </row>
        <row r="28064">
          <cell r="E28064">
            <v>1186573227020</v>
          </cell>
          <cell r="F28064" t="str">
            <v>Construir oficinas de corregimientos, inspecciones en la zona rural y una casa de justicia y paz en el municipio de Leguizamo, departamento del Putumayo</v>
          </cell>
        </row>
        <row r="28065">
          <cell r="E28065">
            <v>1186573227022</v>
          </cell>
          <cell r="F28065" t="str">
            <v>Crear el sistema de derecho propio para las comunidades Negras del municipio de Leguizamo, departamento del Putumayo.</v>
          </cell>
        </row>
        <row r="28066">
          <cell r="E28066">
            <v>1186573227041</v>
          </cell>
          <cell r="F28066" t="str">
            <v>Construir y dotar tres balsas propias para monitoreo, control y vigilancia de nuestro territorio para defender el derecho territorial de las comunidades indígenas del pueblo Kichwa, del municipio de Leguizamo, Putumayo.</v>
          </cell>
        </row>
        <row r="28067">
          <cell r="E28067">
            <v>1186573227045</v>
          </cell>
          <cell r="F28067" t="str">
            <v>Construir y dotar las casetas comunales de la zona rural del municipio de Leguizamo, departamento del Putumayo</v>
          </cell>
        </row>
        <row r="28068">
          <cell r="E28068">
            <v>1186573227090</v>
          </cell>
          <cell r="F28068" t="str">
            <v>Construir la sede de emisión radial, con su dotación y capacitar permanentemente a las comunidades del municipio de Leguizamo, departamento del Putumayo.</v>
          </cell>
        </row>
        <row r="28069">
          <cell r="E28069">
            <v>1186573227102</v>
          </cell>
          <cell r="F28069" t="str">
            <v>Construir  y dotar cuatro balsas propias para monitoreo, control y vigilancia de nuestro territorio para defender el derecho territorial de las comunidades indígenas del pueblo Múrui Muina, del municipio de Leguizamo, Putumayo.</v>
          </cell>
        </row>
        <row r="28070">
          <cell r="E28070">
            <v>1186573227108</v>
          </cell>
          <cell r="F28070" t="str">
            <v>Crear y capacitar un comité de veedurías en la zona rural del municipio de Leguizamo, departamento del Putumayo.</v>
          </cell>
        </row>
        <row r="28071">
          <cell r="E28071">
            <v>1186573227110</v>
          </cell>
          <cell r="F28071" t="str">
            <v>Financiar, asesorar y fortalecer el diseño del modelo de justicia propia e Interjurisdiccional en las comunidades del pueblo Múrui Muina, del municipio de Leguizamo, Putumayo.</v>
          </cell>
        </row>
        <row r="28072">
          <cell r="E28072">
            <v>1186573227146</v>
          </cell>
          <cell r="F28072" t="str">
            <v>Construir e implementar Politica Pública de infancia y adolecencia en el Municipio de Leguizamo Putumayo.</v>
          </cell>
        </row>
        <row r="28073">
          <cell r="E28073">
            <v>1186573227157</v>
          </cell>
          <cell r="F28073" t="str">
            <v>Implementar un proyecto de formación y capacitación en justicia interjurisdiccional a las comunidades de pueblo Múrui Muina del municipio de Leguizamo, Putumayo.</v>
          </cell>
        </row>
        <row r="28074">
          <cell r="E28074">
            <v>1186573227161</v>
          </cell>
          <cell r="F28074" t="str">
            <v>Fortalecer y garantizar el sostenimiento económico del consejo de ancianos y las autoridades de los pueblos indígenas, del municipio de Leguizamo, Putumayo.</v>
          </cell>
        </row>
        <row r="28075">
          <cell r="E28075">
            <v>1186573227164</v>
          </cell>
          <cell r="F28075" t="str">
            <v>Crear el encuentro de sabedores, dotar y garantizar el sostenimiento económico del consejo de ancianos de las comunidades del pueblo Múrui Muina, del municipio de Leguizamo, Putumayo.</v>
          </cell>
        </row>
        <row r="28076">
          <cell r="E28076">
            <v>1186573227166</v>
          </cell>
          <cell r="F28076" t="str">
            <v>Fortalecer los programas en atención a las víctimas en asistencia, atención, reparación integral y de restitución de derechos territoriales a las víctimas pertenecientes a las comunidades del pueblo Múrui Muina, del municipio de Leguizamo, Putumayo.</v>
          </cell>
        </row>
        <row r="28077">
          <cell r="E28077">
            <v>1186573227175</v>
          </cell>
          <cell r="F28077" t="str">
            <v xml:space="preserve">Implementar escuelas de formación con su respectiva infraestructura para el fortalecimiento cultural y del gobierno propio, en el Pueblo Siona del Municipio de Leguízamo - Putumayo </v>
          </cell>
        </row>
        <row r="28078">
          <cell r="E28078">
            <v>1186573227177</v>
          </cell>
          <cell r="F28078" t="str">
            <v xml:space="preserve"> Educar mediante capacitaciones a las comunidades del pueblo Múrui Muina con temáticas convencionales y autóctonas, municipio de Leguízamo, Putumayo.</v>
          </cell>
        </row>
        <row r="28079">
          <cell r="E28079">
            <v>1186573227184</v>
          </cell>
          <cell r="F28079" t="str">
            <v xml:space="preserve">Adjudicar y dotar emisora comunitaria, para el pueblo indígena del Municipio de Puerto Leguízamo - Putumayo. </v>
          </cell>
        </row>
        <row r="28080">
          <cell r="E28080">
            <v>1186573227192</v>
          </cell>
          <cell r="F28080" t="str">
            <v>Garantizar de manera efectiva los procesos de Consulta Previa, Libre e Informada de las comunidades indígenas del pueblo Múrui Muina del municipio de Leguizamo, Putumayo.</v>
          </cell>
        </row>
        <row r="28081">
          <cell r="E28081">
            <v>1186573227197</v>
          </cell>
          <cell r="F28081" t="str">
            <v>Crear un programa de capacitación y sensibilización de apoyo al ciudadano en Estado de derecho en la zona rural del municipio de Leguizamo, departamento del Putumayo</v>
          </cell>
        </row>
        <row r="28082">
          <cell r="E28082">
            <v>1186573227205</v>
          </cell>
          <cell r="F28082" t="str">
            <v>Gestionar recursos de transferencia del SGP a las comunidades que encuentran dentro del Resguardo Predio Putumayo del Municipio de Leguízamo, departamento del Putumayo.</v>
          </cell>
        </row>
        <row r="28083">
          <cell r="E28083">
            <v>1186573227206</v>
          </cell>
          <cell r="F28083" t="str">
            <v>Crear un programa para  establecer, garantiza la estructura del Gobierno Propio para el uso y cuido del Territorio de todas las comunidades indígenas del pueblo Múrui Muina del Municipio de Leguízamo.</v>
          </cell>
        </row>
        <row r="28084">
          <cell r="E28084">
            <v>1186573227483</v>
          </cell>
          <cell r="F28084" t="str">
            <v>Coordinar y administrar la justicia interjurisdiccional a las comunidades de pueblo Kichwa del municipio de Leguizamo, Putumayo.</v>
          </cell>
        </row>
        <row r="28085">
          <cell r="E28085">
            <v>1186573227490</v>
          </cell>
          <cell r="F28085" t="str">
            <v>Garantizar el desarrollo de los programas de fortalecimiento de respuestas judiciales a las victimas del conflicto en la zona rural del municipio de Leguizamo, del departamento del Putumayo</v>
          </cell>
        </row>
        <row r="28086">
          <cell r="E28086">
            <v>1186573227499</v>
          </cell>
          <cell r="F28086" t="str">
            <v>Fortalecer y reconocer las prácticas culturales propias de las comunidades del pueblo Koreguaje, del municipio de Leguízamo, Putumayo.</v>
          </cell>
        </row>
        <row r="28087">
          <cell r="E28087">
            <v>1186573227502</v>
          </cell>
          <cell r="F28087" t="str">
            <v>Construir y dotar un centro de integración ciudadano en los corregimientos e inspecciones del municipio de Puerto Leguizamo, departamento del Putumayo.</v>
          </cell>
        </row>
        <row r="28088">
          <cell r="E28088">
            <v>1186573227507</v>
          </cell>
          <cell r="F28088" t="str">
            <v>Crear espacios para los diálogos entre la Armada Nacional, la Agencia Logística y la comunidad la Samaritana para lograr acuerdos sobre el camino ancestral en el municipio de Leguizamo, Putumayo.</v>
          </cell>
        </row>
        <row r="28089">
          <cell r="E28089">
            <v>1186573227511</v>
          </cell>
          <cell r="F28089" t="str">
            <v>Implementar y fortalecer el programa en atención a víctimas con enfoque diferencial para las comunidades del pueblo Kichwa, del municipio de Leguizamo, Putumayo.</v>
          </cell>
        </row>
        <row r="28090">
          <cell r="E28090">
            <v>1186573227517</v>
          </cell>
          <cell r="F28090" t="str">
            <v>Formar, capacitar y educar a las comunidades del pueblo Kichwa con temáticas convencionales y autóctonas, municipio de Leguízamo, Putumayo.</v>
          </cell>
        </row>
        <row r="28091">
          <cell r="E28091">
            <v>1186573227545</v>
          </cell>
          <cell r="F28091" t="str">
            <v xml:space="preserve">Institucionalizar las prácticas culturales y fechas memorables propias de las comunidades de los pueblos indígenas del municipio de Leguízamo, Putumayo.  </v>
          </cell>
        </row>
        <row r="28092">
          <cell r="E28092">
            <v>1186573227559</v>
          </cell>
          <cell r="F28092" t="str">
            <v>Fortalecer la espiritualidad del Pueblo Siona a través de las ceremonias de yagé, en el Municipio de Leguízamo - Putumayo.</v>
          </cell>
        </row>
        <row r="28093">
          <cell r="E28093">
            <v>1186573227567</v>
          </cell>
          <cell r="F28093" t="str">
            <v xml:space="preserve"> Educar mediante capacitaciones a las comunidades del pueblo Koreguaje con temáticas convencionales y autóctonas, en municipio de Leguízamo, Putumayo.</v>
          </cell>
        </row>
        <row r="28094">
          <cell r="E28094">
            <v>1186573227579</v>
          </cell>
          <cell r="F28094" t="str">
            <v>Fortalecer los programas que dictan medidas de asistencia, atención, reparación integral y de restitución de derechos territoriales a las víctimas pertenecientes a los pueblos y comunidades indígenas víctimas con enfoque diferencial para las comunidades del pueblo Koreguaje, del municipio de Leguizamo, Putumayo.</v>
          </cell>
        </row>
        <row r="28095">
          <cell r="E28095">
            <v>1186573227582</v>
          </cell>
          <cell r="F28095" t="str">
            <v>Dotar de un medio de transporte fluvial para el  Cabildo Nasa Kiwe Municipio de Puerto Leguízamo - Putumayo.</v>
          </cell>
        </row>
        <row r="28096">
          <cell r="E28096">
            <v>1186573227622</v>
          </cell>
          <cell r="F28096" t="str">
            <v>Garantizar el mecanismo de consulta popular en las comunidades de la zona rural del municipio de Leguizamo, Putumayo.</v>
          </cell>
        </row>
        <row r="28097">
          <cell r="E28097">
            <v>1186573227642</v>
          </cell>
          <cell r="F28097" t="str">
            <v>Construir casas ancestrales para actividades de usos y costumbres en las comunidades negras del municipio de Leguizamo, Putumayo.</v>
          </cell>
        </row>
        <row r="28098">
          <cell r="E28098">
            <v>1186573227763</v>
          </cell>
          <cell r="F28098" t="str">
            <v>Reconocer los derechos de los campesinos en la zona rural del municipio de Leguizamo, Putumayo.</v>
          </cell>
        </row>
        <row r="28099">
          <cell r="E28099">
            <v>1186757186892</v>
          </cell>
          <cell r="F28099" t="str">
            <v>Fortalecer las organizaciones sociales y comunales, mediante programas de formación y acompañamiento profesional permanente en temas de resolución de conflictos, participación y liderazgo, normatividad comunal, ley 743 de 2002, decreto 2350 de 2003, ley 1448 de 2011 y la ley 387 de 1997 y otras normas importantes que beneficien a las 54 veredas de la zona rural del municipio de San Miguel</v>
          </cell>
        </row>
        <row r="28100">
          <cell r="E28100">
            <v>1186757186948</v>
          </cell>
          <cell r="F28100" t="str">
            <v>Gestionar el apoyo para que las comunidades indígenas tengan la asesoría necesaria, en la resolución de conflictos, en el municipio de San Miguel, departamento de Putumayo</v>
          </cell>
        </row>
        <row r="28101">
          <cell r="E28101">
            <v>1186757187040</v>
          </cell>
          <cell r="F28101" t="str">
            <v>Construir el parque central de la memoria histórica y la reconciliación para las victimas y comunidad en general del municipio de San Miguel, departamento de Putumayo.</v>
          </cell>
        </row>
        <row r="28102">
          <cell r="E28102">
            <v>1186757187092</v>
          </cell>
          <cell r="F28102" t="str">
            <v>Socializar y fortalecer los programas de prevención, protección  y seguridad, a lideres sociales, comunales, victimas y defensores de derechos humanos, del municipio de San Miguel, departamento de Putumayo.</v>
          </cell>
        </row>
        <row r="28103">
          <cell r="E28103">
            <v>1186757187143</v>
          </cell>
          <cell r="F28103" t="str">
            <v>Gestionar con entidades y organismos pertinentes, un programa de cultura, promoción del acuerdo de paz y convivencia pacífica, en todas las veredas del municipio de San Miguel.</v>
          </cell>
        </row>
        <row r="28104">
          <cell r="E28104">
            <v>1186757187239</v>
          </cell>
          <cell r="F28104" t="str">
            <v>Crear, dotar, legalizar y funcionar una emisora comunitaria para beneficio de las diferentes comunidades del municipio de San Miguel, departamento de Putumayo.</v>
          </cell>
        </row>
        <row r="28105">
          <cell r="E28105">
            <v>1186757187283</v>
          </cell>
          <cell r="F28105" t="str">
            <v>Gestionar e  Institucionalizar una fecha para conmemorar las festividades por la paz en las veredas del sector rural del municipio de San Miguel, departamento de Putumayo.</v>
          </cell>
        </row>
        <row r="28106">
          <cell r="E28106">
            <v>1186757187423</v>
          </cell>
          <cell r="F28106" t="str">
            <v>Dotar a las juntas de acción comunal de mobiliario y herramientas tecnológicas que permitan su buen funcionamiento y mejoren su capacidad de gestión, en el municipio de San Miguel, departamento de Putumayo.</v>
          </cell>
        </row>
        <row r="28107">
          <cell r="E28107">
            <v>1186757187539</v>
          </cell>
          <cell r="F28107" t="str">
            <v xml:space="preserve">Dotar a las asociaciones de población desplazada y victimas, de mobiliario, implementos tecnológicos y maquinaria, permitiéndoles el emprendimiento y la generación de ingresos que beneficie al sector rural del municipio de San Miguel, departamento de Putumayo. </v>
          </cell>
        </row>
        <row r="28108">
          <cell r="E28108">
            <v>1186757187577</v>
          </cell>
          <cell r="F28108" t="str">
            <v xml:space="preserve">Financiar y construir la casa de la mujer en el sector urbano de La Dorada, municipio de San Miguel, departamento de Putumayo.  </v>
          </cell>
        </row>
        <row r="28109">
          <cell r="E28109">
            <v>1186757187624</v>
          </cell>
          <cell r="F28109" t="str">
            <v>Construir 34 casetas comunales y mejorar 20 casetas comunales en el sector rural del municipio de San Miguel, departamento de Putumayo.</v>
          </cell>
        </row>
        <row r="28110">
          <cell r="E28110">
            <v>1186757188109</v>
          </cell>
          <cell r="F28110" t="str">
            <v>Apoyar el fortalecimiento y  empoderamiento de la autonomía política y organizacional, en la toma de decisiones para la defensa del territorio, mediante acciones formativas y pedagógicas.</v>
          </cell>
        </row>
        <row r="28111">
          <cell r="E28111">
            <v>1186757188265</v>
          </cell>
          <cell r="F28111" t="str">
            <v>Gestionar la continuidad del proceso de desminado humanitario en la zona rural del municipio de San Miguel, departamento de Putumayo.</v>
          </cell>
        </row>
        <row r="28112">
          <cell r="E28112">
            <v>1186757188311</v>
          </cell>
          <cell r="F28112" t="str">
            <v>Fortalecer la guardía indígena de los cabildos Sol de los Pastos Mojón San Miguel la Frontera e inga Kimsayaco, con la dotación de equipos tecnológicos e implementos personales para respaldar el gobierno propio, el monitoreo y protección del territorio, en San Miguel.</v>
          </cell>
        </row>
        <row r="28113">
          <cell r="E28113">
            <v>1186757188315</v>
          </cell>
          <cell r="F28113" t="str">
            <v>Implementar procesos de capacitación en gobierno y justicia propia para la comunidad del Cabildo kamntsá Biyá de San Miguel, departamento del Putumayo.</v>
          </cell>
        </row>
        <row r="28114">
          <cell r="E28114">
            <v>1186757188320</v>
          </cell>
          <cell r="F28114" t="str">
            <v>Financiar e institucionalizar las fiestas tradicionales propias de cada una de las comunidades indígenas de los Pueblos Cofán, Kichwa, Inga, Pastos, Awa y Kamentsa  del municipio de San Miguel, departamento del Putumayo.</v>
          </cell>
        </row>
        <row r="28115">
          <cell r="E28115">
            <v>1186757188335</v>
          </cell>
          <cell r="F28115" t="str">
            <v>Implementar un programa para crear semilleros de pensamiento para el rescate y conservación de la memoria histórica ancestral Afro del municipio de San Miguel, departamento del Putumayo.</v>
          </cell>
        </row>
        <row r="28116">
          <cell r="E28116">
            <v>1186757188347</v>
          </cell>
          <cell r="F28116" t="str">
            <v>Implementar el decreto ley 4633 en lo relacionado con la reparación integral del Pueblo Kamentsá del municipio de San Miguel, Putumayo.</v>
          </cell>
        </row>
        <row r="28117">
          <cell r="E28117">
            <v>1186757188356</v>
          </cell>
          <cell r="F28117" t="str">
            <v>Implementar la creación del circuito judicial para los municipios de San Miguel y Valle del Guamuez, departamento de Putumayo.</v>
          </cell>
        </row>
        <row r="28118">
          <cell r="E28118">
            <v>1186757188362</v>
          </cell>
          <cell r="F28118" t="str">
            <v xml:space="preserve">Ejecutar un proyecto para implementar talleres de pensamiento incluyendo los materiales y herramientas requeridos para que las abuelas transmitan el conocimiento de artesanía, usos y costumbres para la Comunidad </v>
          </cell>
        </row>
        <row r="28119">
          <cell r="E28119">
            <v>1186757188413</v>
          </cell>
          <cell r="F28119" t="str">
            <v>Construir y dotar Casa Cabildo para el pueblo Sol de los Pastos Mojón San Miguel la Frontera en el municipio de San Miguel Putumayo</v>
          </cell>
        </row>
        <row r="28120">
          <cell r="E28120">
            <v>1186757188415</v>
          </cell>
          <cell r="F28120" t="str">
            <v>Dotar de mobiliario y herramientas tecnológicas al Centro de Convivencia Ciudadana y/o Casa de Justicia del municipio de San Migue,departamento de Putumayo</v>
          </cell>
        </row>
        <row r="28121">
          <cell r="E28121">
            <v>1186757188445</v>
          </cell>
          <cell r="F28121" t="str">
            <v>Ejecutar un proyecto para asesoría y acompañamiento en la elaboración de manuales de convivencia, protocolos, plan de vida y reglamento interno, para los pueblos kichwa, kofán y Awá del municipio de San Miguel</v>
          </cell>
        </row>
        <row r="28122">
          <cell r="E28122">
            <v>1186757188461</v>
          </cell>
          <cell r="F28122" t="str">
            <v>Crear programas de justicia móviles para la atención en la zona rural del municipio de San Miguel, departamento de Putumayo</v>
          </cell>
        </row>
        <row r="28123">
          <cell r="E28123">
            <v>1186757188744</v>
          </cell>
          <cell r="F28123" t="str">
            <v>Formar lideres de la comunidad mediante la capacitación de los comuneros en liderazgo, derechos humanos, derecho internacional humanitario, en las comunidades indígenas del municipio de San Miguel, departamento del Putumayo</v>
          </cell>
        </row>
        <row r="28124">
          <cell r="E28124">
            <v>1186757188745</v>
          </cell>
          <cell r="F28124" t="str">
            <v>Ejecutar un proyecto para apoyar la capacitación de líderes indígenas para afianzar el desarrollo institucional y organizativo para el  pueblo Kichwa en el municipio de San Miguel Putumayo</v>
          </cell>
        </row>
        <row r="28125">
          <cell r="E28125">
            <v>1186757188836</v>
          </cell>
          <cell r="F28125" t="str">
            <v>Construir y dotar dos casas ancestrales para las comunidades negras del municipio de San Miguel, Departamento del Putumayo.</v>
          </cell>
        </row>
        <row r="28126">
          <cell r="E28126">
            <v>1186757188942</v>
          </cell>
          <cell r="F28126" t="str">
            <v>Construir, dotar y sostener el Centro Integral Humanitario, para la población desplazada y victima del municipio de San Miguel, departamento de Putumayo</v>
          </cell>
        </row>
        <row r="28127">
          <cell r="E28127">
            <v>1186757189385</v>
          </cell>
          <cell r="F28127" t="str">
            <v>Apoyar, asesorar y brindar acompañamiento para la elaboración de manuales de convivencia, protocolos, plan de vida y reglamento interno, y que se garanticen los recursos para su elaboración, incluidas las comunidades campesinas, indígenas y afros del municipio de San Miguel, departamento de Putumayo.</v>
          </cell>
        </row>
        <row r="28128">
          <cell r="E28128">
            <v>1186757189484</v>
          </cell>
          <cell r="F28128" t="str">
            <v>Apoyar, asesorar y brindar acompañamiento para la elaboración de plan de etnodesarrollo y reglamento interno de las comunidades afro, y que se garantice los recursos para su elaboración.</v>
          </cell>
        </row>
        <row r="28129">
          <cell r="E28129">
            <v>1186757189705</v>
          </cell>
          <cell r="F28129" t="str">
            <v>Financiar y realizar encuentros binacionales indígenas por la paz y la convivencia,  realizados anualmente en el municipio de San Miguel, departamento del Putumayo.</v>
          </cell>
        </row>
        <row r="28130">
          <cell r="E28130">
            <v>1186757189789</v>
          </cell>
          <cell r="F28130" t="str">
            <v>Construir la casa del saber en el predio colectivo del Cabildo Kamentsá Biyá del municipio de San Miguel, departamento del Putumayo.</v>
          </cell>
        </row>
        <row r="28131">
          <cell r="E28131">
            <v>1186757189794</v>
          </cell>
          <cell r="F28131" t="str">
            <v>Ejecutar un proyecto para la formulación e implementación de un programa de liderazgo, para fortalecer la cultura, usos y costumbres con jóvenes de los 6 pueblos indígenas de San Miguel Putumayo.</v>
          </cell>
        </row>
        <row r="28132">
          <cell r="E28132">
            <v>1186757189834</v>
          </cell>
          <cell r="F28132" t="str">
            <v>Ejecutar un proyecto para la construcción de la casa cabildo y dotación de mobiliario y equipos de oficina, en el territorio de la Comunidad  inga ubicado en la Vereda La Cabaña</v>
          </cell>
        </row>
        <row r="28133">
          <cell r="E28133">
            <v>1186757189862</v>
          </cell>
          <cell r="F28133" t="str">
            <v xml:space="preserve">Crear, dotar, legalizar y funcionar una emisora comunitaria para las comunidades indígenas de los 6 pueblos AWA, KOFAN, KICHWAS, PASTOS, INGA y KAMENTSA en el municipio de San Miguel.  </v>
          </cell>
        </row>
        <row r="28134">
          <cell r="E28134">
            <v>1186757189951</v>
          </cell>
          <cell r="F28134" t="str">
            <v>Implementar un proyecto para promover un evento anual para la mujer indígena, y para la reparación simbólica de las víctimas del municipio de San Miguel, Putumayo.</v>
          </cell>
        </row>
        <row r="28135">
          <cell r="E28135">
            <v>1186757190046</v>
          </cell>
          <cell r="F28135" t="str">
            <v>Ejecutar un proyecto de apoyo al reconocimiento como sujetos de reparación colectiva por ser víctimas del conflicto armado, para la Comunidad Inga Kimsayaco</v>
          </cell>
        </row>
        <row r="28136">
          <cell r="E28136">
            <v>1186757190056</v>
          </cell>
          <cell r="F28136" t="str">
            <v>Constituir la guardia Palenque de comunidades negras del Municipio de San Miguel, departamento del Putumayo.</v>
          </cell>
        </row>
        <row r="28137">
          <cell r="E28137">
            <v>1186757190060</v>
          </cell>
          <cell r="F28137" t="str">
            <v>Ejecutar un proyecto para la implementación de programa de formación en Derechos Humanos, Legislación Indígena y liderazgo para la Comunidad inga  del Cabildo de San Fidel de Kimsayaco</v>
          </cell>
        </row>
        <row r="28138">
          <cell r="E28138">
            <v>1186757190077</v>
          </cell>
          <cell r="F28138" t="str">
            <v>Crear el sistema de derecho propio para las comunidades negras del municipio de San Miguel, Departamento del Putumayo.</v>
          </cell>
        </row>
        <row r="28139">
          <cell r="E28139">
            <v>1186757190081</v>
          </cell>
          <cell r="F28139" t="str">
            <v xml:space="preserve">Financiar y realizar encuentros deportivos,  recreativos,culturales, danza y música de la comunidad, y garantizar los recursos para la realización de esos eventos de la comunidad Awá. </v>
          </cell>
        </row>
        <row r="28140">
          <cell r="E28140">
            <v>1186757190097</v>
          </cell>
          <cell r="F28140" t="str">
            <v>Implementar  una escuela anual en justicia y derecho propio, con líderes  del pueblo pastos y  del pueblo Inga para apropiar,  enseñar los principios, valores y sus funciones para vivir con autonomía, en el municipio San Miguel.</v>
          </cell>
        </row>
        <row r="28141">
          <cell r="E28141">
            <v>1186865212538</v>
          </cell>
          <cell r="F28141" t="str">
            <v>Implementar programas de justicia móviles en el sector rural en el municipio Valle del Guamuez del departamento del Putumayo.</v>
          </cell>
        </row>
        <row r="28142">
          <cell r="E28142">
            <v>1186865212564</v>
          </cell>
          <cell r="F28142" t="str">
            <v>Dotar, capacitar y remunerar a conciliadores con equidad en el municipio Valle del Guamuez del departamento del Putumayo.</v>
          </cell>
        </row>
        <row r="28143">
          <cell r="E28143">
            <v>1186865212575</v>
          </cell>
          <cell r="F28143" t="str">
            <v>Construir un salón comunal de Asojuntas en el municipio Valle del Guamuez del departamento del Putumayo.</v>
          </cell>
        </row>
        <row r="28144">
          <cell r="E28144">
            <v>1186865212593</v>
          </cell>
          <cell r="F28144" t="str">
            <v>Construir un museo de Paz y reconciliación  en el municipio Valle del Guamuez departamento del Putumayo.</v>
          </cell>
        </row>
        <row r="28145">
          <cell r="E28145">
            <v>1186865212599</v>
          </cell>
          <cell r="F28145" t="str">
            <v>Implementar casa de convivencia y encuentro para la formación y espacio lúdico-cultural para las mujeres, dotadas y auto sostenibles en el municipio Valle del Guamuez del departamento del Putumayo.</v>
          </cell>
        </row>
        <row r="28146">
          <cell r="E28146">
            <v>1186865212619</v>
          </cell>
          <cell r="F28146" t="str">
            <v>Construir Centros de Integración Ciudadana en las Inspección del municipio Valle del Guamuez Putumayo.</v>
          </cell>
        </row>
        <row r="28147">
          <cell r="E28147">
            <v>1186865212625</v>
          </cell>
          <cell r="F28147" t="str">
            <v>Implementar un programa de Protección y Formación a Lideres sociales en el municipio Valle del Guamuez Putumayo.</v>
          </cell>
        </row>
        <row r="28148">
          <cell r="E28148">
            <v>1186865212629</v>
          </cell>
          <cell r="F28148" t="str">
            <v>Promover la sensibilización y comprensión de los hombres sobre la perspectiva de género y su importancia para una sana convivencia en el municipio Valle del Guamuez Putumayo.</v>
          </cell>
        </row>
        <row r="28149">
          <cell r="E28149">
            <v>1186865212823</v>
          </cell>
          <cell r="F28149" t="str">
            <v xml:space="preserve">Reparar Individualmente a las familias registradas en el RUV con indemnización integral del municipio Valle del Guamuez Putumayo. </v>
          </cell>
        </row>
        <row r="28150">
          <cell r="E28150">
            <v>1186865212833</v>
          </cell>
          <cell r="F28150" t="str">
            <v>Construir  el  Parque de la reconciliación y paz  en la Inspección Jordán Guisia y mejorar  el parque  en la inspección de policía el placer municipio Valle del Guamuez - Putumayo.</v>
          </cell>
        </row>
        <row r="28151">
          <cell r="E28151">
            <v>1186865212842</v>
          </cell>
          <cell r="F28151" t="str">
            <v>Promover alianzas con universidades para que apoyen a los operadores de justicia en el municipio Valle del Guamuez Putumayo.</v>
          </cell>
        </row>
        <row r="28152">
          <cell r="E28152">
            <v>1186865212851</v>
          </cell>
          <cell r="F28152" t="str">
            <v>Contruir un centro de Atención para la población victima en el casco urbano del municipio Valle del Guamuez - Putumayo.</v>
          </cell>
        </row>
        <row r="28153">
          <cell r="E28153">
            <v>1186865212865</v>
          </cell>
          <cell r="F28153" t="str">
            <v>Fortalecer a las inspecciones de Policía en cuanto a infraestructura, mobiliario y herramientas tecnológicas y el nombramiento de los inspectores  en el municipio Valle del Guamuez - Putumayo.</v>
          </cell>
        </row>
        <row r="28154">
          <cell r="E28154">
            <v>1186865212869</v>
          </cell>
          <cell r="F28154" t="str">
            <v xml:space="preserve">Construir y dotar dos (2) morgue en el Municipio del valle del Guamuez, departamento del Putumayo. </v>
          </cell>
        </row>
        <row r="28155">
          <cell r="E28155">
            <v>1186865212872</v>
          </cell>
          <cell r="F28155" t="str">
            <v xml:space="preserve">Mejorar y ampliar del cuartel de bomberos del municipio Valle del Guamuéz Departamento del Putumayo. </v>
          </cell>
        </row>
        <row r="28156">
          <cell r="E28156">
            <v>1186865212878</v>
          </cell>
          <cell r="F28156" t="str">
            <v xml:space="preserve">Construir la sede de la cruz roja del municipio valle del Guamuéz Departamento del Putumayo. </v>
          </cell>
        </row>
        <row r="28157">
          <cell r="E28157">
            <v>1186865212889</v>
          </cell>
          <cell r="F28157" t="str">
            <v>Costruir la casa campesina  comunal  para el desarrollo social  y comunitario de las comunidades campesinas  del Valle del Guamuez - Putumayo</v>
          </cell>
        </row>
        <row r="28158">
          <cell r="E28158">
            <v>1186865212911</v>
          </cell>
          <cell r="F28158" t="str">
            <v>Construir la Casa de Justicia o Centro de Convivencia Ciudadana en el municipio Valle del Guamuez  - Putumayo.</v>
          </cell>
        </row>
        <row r="28159">
          <cell r="E28159">
            <v>1186865212925</v>
          </cell>
          <cell r="F28159" t="str">
            <v>Implementar programas de comunicación, radio, televisión y otros para promulgar temas relacionados a victimas. en el municipio Valle del Guamuez - Putumayo.</v>
          </cell>
        </row>
        <row r="28160">
          <cell r="E28160">
            <v>1186865212957</v>
          </cell>
          <cell r="F28160" t="str">
            <v>Fortalecer al  Comité Local de Justicia con profesionales permanentes para la atención psicocosocial en el municipio Valle del Guamuez - Putumayo.</v>
          </cell>
        </row>
        <row r="28161">
          <cell r="E28161">
            <v>1186865212982</v>
          </cell>
          <cell r="F28161" t="str">
            <v>Implementar la reparación individual y colectivo a través de procesos continuos de capacitación a población con enfoque diferencial a victimas del conflicto en el municipio Valle del Guamuez - Putumayo.</v>
          </cell>
        </row>
        <row r="28162">
          <cell r="E28162">
            <v>1186865213004</v>
          </cell>
          <cell r="F28162" t="str">
            <v>Implementar una emisora étnica para el servicio de las comunidades negras del municipio de Valle del Guamuez.</v>
          </cell>
        </row>
        <row r="28163">
          <cell r="E28163">
            <v>1186865213034</v>
          </cell>
          <cell r="F28163" t="str">
            <v>Implementar el sistema de derecho propio para las comunidades negras del municipio de Valle del Guamuez, Departamento del Putumayo.</v>
          </cell>
        </row>
        <row r="28164">
          <cell r="E28164">
            <v>1186865213038</v>
          </cell>
          <cell r="F28164" t="str">
            <v xml:space="preserve">Construir  dos casas ancestrales para las comunidades negras del municipio de Valle del Guamuez departamento del Putumayo </v>
          </cell>
        </row>
        <row r="28165">
          <cell r="E28165">
            <v>1186865213046</v>
          </cell>
          <cell r="F28165" t="str">
            <v>Implementar la guardia Palenque de comunidades negras del Municipio de Valle del Guamuez, departamento del Putumayo.</v>
          </cell>
        </row>
        <row r="28166">
          <cell r="E28166">
            <v>1186865213059</v>
          </cell>
          <cell r="F28166" t="str">
            <v xml:space="preserve">Construir dos casas ancestrales para las comunidades negras del municipio de Valle del Guamuez, Departamento del Putumayo </v>
          </cell>
        </row>
        <row r="28167">
          <cell r="E28167">
            <v>1186865213066</v>
          </cell>
          <cell r="F28167" t="str">
            <v xml:space="preserve">Construir un centro de integración ciudadana en el cabildo indígena ALTO COMBOY, municipio de Valle del Guamuéz Departamento del Putumayo. </v>
          </cell>
        </row>
        <row r="28168">
          <cell r="E28168">
            <v>1186865213077</v>
          </cell>
          <cell r="F28168" t="str">
            <v>Construir y dotar una emisora comunitaria indígena. Beneficio de 117 familias del cabildoTelar Luz del Amanecer</v>
          </cell>
        </row>
        <row r="28169">
          <cell r="E28169">
            <v>1186865213078</v>
          </cell>
          <cell r="F28169" t="str">
            <v xml:space="preserve">Aperturar una Emisora institucional con enfoque diferencial a nivel del pueblo Awá en el municipio de Valle del Guamuéz Departamento del Putumayo. </v>
          </cell>
        </row>
        <row r="28170">
          <cell r="E28170">
            <v>1186865213079</v>
          </cell>
          <cell r="F28170" t="str">
            <v xml:space="preserve">Crear una escuela de formación en liderazgo permanente en los territorios en derechos propios ley de origen, legislación indígena, constitución política derecho internacional humanitario de acuerdo usos y costumbres Awá, en los cabildos indígenas AWÁ TATCHAN, ALTO COMBOY y AWÁ IM. </v>
          </cell>
        </row>
        <row r="28171">
          <cell r="E28171">
            <v>1186865213083</v>
          </cell>
          <cell r="F28171" t="str">
            <v>Dotar a la guardía indígena con implementos necesarios para su funcionamiento en las comunidades indígenas del Resguardo Santa Rosa del Guamuez, y del cabildo Nueva Isla en el municipio de Valle del Guamuez, departamento del Putumayo</v>
          </cell>
        </row>
        <row r="28172">
          <cell r="E28172">
            <v>1186865213109</v>
          </cell>
          <cell r="F28172" t="str">
            <v xml:space="preserve">Construir y dotar la Casa del Joven en el municipio del Valle del Guamuez - Putumayo. </v>
          </cell>
        </row>
        <row r="28173">
          <cell r="E28173">
            <v>1186865213348</v>
          </cell>
          <cell r="F28173" t="str">
            <v xml:space="preserve">Construir Casetas Comunales en el sector rural del municipio de Valle del Guamuez - Putumayo. </v>
          </cell>
        </row>
        <row r="28174">
          <cell r="E28174">
            <v>1186865213369</v>
          </cell>
          <cell r="F28174" t="str">
            <v>Mejorar las Casetas Comunales del sector rural del municipio Valle del Guamuez departamento del Putumayo.</v>
          </cell>
        </row>
        <row r="28175">
          <cell r="E28175">
            <v>1186865213608</v>
          </cell>
          <cell r="F28175" t="str">
            <v>Talleres de formación y sensibilización para fortalecimiento de la lengua materna, en el Resguardo Santa Rosa del Guamuez, en el municipio de Valle del Guamuez, departamento del Putumayo</v>
          </cell>
        </row>
        <row r="28176">
          <cell r="E28176">
            <v>1186865214727</v>
          </cell>
          <cell r="F28176" t="str">
            <v>Crear e implementar una escuela de formación indígena en el municipio del Valle del Guamuez, departamento del Putumayo (Resguardo Santa Rosa, cabildo Nueva Isla)</v>
          </cell>
        </row>
        <row r="28177">
          <cell r="E28177">
            <v>1186865214821</v>
          </cell>
          <cell r="F28177" t="str">
            <v>Construir la Casa Cabildo en la comunidad indígena de Santa Rosa del Guamuéz y cabildo Nueva Isla del pueblo Cofán, del municipio de Valle del Guamuez, departamento del Putumayo</v>
          </cell>
        </row>
        <row r="28178">
          <cell r="E28178">
            <v>1186865214859</v>
          </cell>
          <cell r="F28178" t="str">
            <v>Dotar de Personal juridico idoneo la personeria Municipal Del Valle del Guamuez, departamento del Putumayo.</v>
          </cell>
        </row>
        <row r="28179">
          <cell r="E28179">
            <v>1186865215131</v>
          </cell>
          <cell r="F28179" t="str">
            <v xml:space="preserve">Construir casa de justicia en el Resguardo Argelia y Cabildo Palmeras, Municipio de Valle de Guamuez </v>
          </cell>
        </row>
        <row r="28180">
          <cell r="E28180">
            <v>1186865215149</v>
          </cell>
          <cell r="F28180" t="str">
            <v xml:space="preserve">Fortalecer a la guardia indígena del cabildo Palmeras y Resguardo Argelia del Municipio Valle de Guamuez </v>
          </cell>
        </row>
        <row r="28181">
          <cell r="E28181">
            <v>1186865215167</v>
          </cell>
          <cell r="F28181" t="str">
            <v>Apoyar Las iniciativas de conservacion  y proteccion de los sitios sagrados  de las comunidades Nasa de los cabildos Tierra Linda Y Nueva palestina en el municipio Valle del Guamuez</v>
          </cell>
        </row>
        <row r="28182">
          <cell r="E28182">
            <v>1186865215168</v>
          </cell>
          <cell r="F28182" t="str">
            <v xml:space="preserve">Implementar un proceso de capacitación para las comunidades del cabildo Palmeras y Resguardo Argelia, Municipio de Valle de Guamuez </v>
          </cell>
        </row>
        <row r="28183">
          <cell r="E28183">
            <v>1186865215182</v>
          </cell>
          <cell r="F28183" t="str">
            <v>Construir Casas de Justicia en el resguardo Santa Rosa y en el cabildo Nueva Isla, y en sede de la Mesa Permanente del pueblo Cofán en el municipio de Valle del Guamuez, departamento del Putumayo</v>
          </cell>
        </row>
        <row r="28184">
          <cell r="E28184">
            <v>1186865215184</v>
          </cell>
          <cell r="F28184" t="str">
            <v xml:space="preserve">La comunidad requiere Construir una casa de pensamiento para la armonización espiritual para la convivencia y la paz, en los cabildos indígenas AWÁ TATCHAN, ALTO COMBOY, AWÁ IM que beneficiar a 180 familias en el municipio valle del Guamuéz. </v>
          </cell>
        </row>
        <row r="28185">
          <cell r="E28185">
            <v>1186865215187</v>
          </cell>
          <cell r="F28185" t="str">
            <v xml:space="preserve">Construir la casa cabildo para las comunidiades del cabildo Palmeras y el Resguardo Argelia, Municipio de Valle de Guamuez </v>
          </cell>
        </row>
        <row r="28186">
          <cell r="E28186">
            <v>1186865215236</v>
          </cell>
          <cell r="F28186" t="str">
            <v>Construir  dos centros de armonización para las comunidades Nasa  de tierra linda y  nueva palestina  en el municipio Valle del Guamuez</v>
          </cell>
        </row>
        <row r="28187">
          <cell r="E28187">
            <v>1186865215237</v>
          </cell>
          <cell r="F28187" t="str">
            <v xml:space="preserve">Dotar a la guardia indígena de los cabildos ALTO COMBOY, AWÁ TATCHAN, AWÁ IM, que beneficiara 90 guardias indígenas del pueblo AWÁ en el municipio valle del Guamuéz Departamento del Putumayo. </v>
          </cell>
        </row>
        <row r="28188">
          <cell r="E28188">
            <v>1186865215241</v>
          </cell>
          <cell r="F28188" t="str">
            <v xml:space="preserve">Ampliar y dotar de la Unidad de gestión documental y archivo de historias clínicas como patrimonio cultural y fuente de información verídica y confiable para procesos judiciales para la E.S.E hospital Sagrado Corazón de Jesús en el Municipio del Valle del Guamuez, Putumayo.  </v>
          </cell>
        </row>
        <row r="28189">
          <cell r="E28189">
            <v>1186865215259</v>
          </cell>
          <cell r="F28189" t="str">
            <v>Elaborar plan de etnodesarrollo de las comunidades afros del Municipio del  valle del guamuez del Municipio del valle del guamuez</v>
          </cell>
        </row>
        <row r="28190">
          <cell r="E28190">
            <v>1186865215272</v>
          </cell>
          <cell r="F28190" t="str">
            <v>Instalar camaras de seguridad en las inspecciones del valle del guamuez</v>
          </cell>
        </row>
        <row r="28191">
          <cell r="E28191">
            <v>1186865215278</v>
          </cell>
          <cell r="F28191" t="str">
            <v>Fortalecer  la transmisión de saberes, conocimiento y experiencias espirituales de los Nasa en el municipio Valle del Guamuez.</v>
          </cell>
        </row>
        <row r="28192">
          <cell r="E28192">
            <v>1186865215286</v>
          </cell>
          <cell r="F28192" t="str">
            <v>Implementar un programa del fortalecimiento de la identidad cultural donde se resalte el ritual de chunton celebración del perdón</v>
          </cell>
        </row>
        <row r="28193">
          <cell r="E28193">
            <v>1186865215304</v>
          </cell>
          <cell r="F28193" t="str">
            <v xml:space="preserve">Construir una casa Ashamba Awá (Casa de la Mujer) en la cabecera municipal con su respectiva dotación, para los cabildos indígenas AWÁ IM, AWÁ TATCHAN, ALTO COMBOY, en el municipio de Valle del Guamuéz Departamento del Putumayo. </v>
          </cell>
        </row>
        <row r="28194">
          <cell r="E28194">
            <v>1186865215326</v>
          </cell>
          <cell r="F28194" t="str">
            <v>Dotar a la Guardia indigena Nasa para el fortalecimiento del gobierno Propio  de las comunidades Nasa de Tierra linda y Nueva Palestina</v>
          </cell>
        </row>
        <row r="28195">
          <cell r="E28195">
            <v>1186865215328</v>
          </cell>
          <cell r="F28195" t="str">
            <v>Construir la sede de la Asociación de Autoridades Mesa Permanente del pueblo Cofán, en el municipio de Valle del Guamuez, departamento del Putumayo</v>
          </cell>
        </row>
        <row r="28196">
          <cell r="E28196">
            <v>1186865215333</v>
          </cell>
          <cell r="F28196" t="str">
            <v>Implementar un proyecto de fortalecimiento de gobernanza y justicia propia con el apoyo técnico para la construcción de los reglamentos internos y estatutos en legislación étnica justicia propia en los cabildos AWÁ IM, AWÁ TATCHAN, ALTO COMBOY que beneficiara 180 familias en el municipio valle del Guamuéz departamento del putumayo</v>
          </cell>
        </row>
        <row r="28197">
          <cell r="E28197">
            <v>1186865215456</v>
          </cell>
          <cell r="F28197" t="str">
            <v>Instalar cubierta  para polideportivo de vereda San Isidro inspección El Placer municipio del Valle del Guamuez</v>
          </cell>
        </row>
        <row r="28198">
          <cell r="E28198">
            <v>1186865215461</v>
          </cell>
          <cell r="F28198" t="str">
            <v>Recuperar e intervenir de la oficina de la inspección de policía de la inspección El Placer municipio del Valle del Guamuez</v>
          </cell>
        </row>
        <row r="28199">
          <cell r="E28199">
            <v>1186865215469</v>
          </cell>
          <cell r="F28199" t="str">
            <v>Dotar  equipos de oficina para el funcionamiento de la oficina de justicia propia de las comunidades Nasa de los cabildos tierra linda y Nueva Palestina en el municipio Valle del Guamuez</v>
          </cell>
        </row>
        <row r="28200">
          <cell r="E28200">
            <v>1186865215470</v>
          </cell>
          <cell r="F28200" t="str">
            <v xml:space="preserve">Realizar brigadas de definición de situación militar en el Municipio del valle del guamuez </v>
          </cell>
        </row>
        <row r="28201">
          <cell r="E28201">
            <v>1186865215841</v>
          </cell>
          <cell r="F28201" t="str">
            <v>Reconocer la inspección de guadualito, como un espacio de afectación, como victimas del conflicto armado.</v>
          </cell>
        </row>
        <row r="28202">
          <cell r="E28202">
            <v>1186865215846</v>
          </cell>
          <cell r="F28202" t="str">
            <v xml:space="preserve">Implementar un proceso de formación para las familias del Cabildo Telar Luz del Amanecer y el Resguardo  Nuevo Horizonte, Municipio de Valle de Guamuez </v>
          </cell>
        </row>
        <row r="28203">
          <cell r="E28203">
            <v>1186865215863</v>
          </cell>
          <cell r="F28203" t="str">
            <v>Fortalecer a la guardia indígena de las comunidades del Cabildo Telar Luz del Amanecer y el Resguardo  Nuevo Horizonte</v>
          </cell>
        </row>
        <row r="28204">
          <cell r="E28204">
            <v>1186865215892</v>
          </cell>
          <cell r="F28204" t="str">
            <v>Elaborar un plan de vida para el resguardo Nuevo Horizonte.</v>
          </cell>
        </row>
        <row r="28205">
          <cell r="E28205">
            <v>1186865215916</v>
          </cell>
          <cell r="F28205" t="str">
            <v xml:space="preserve">Construir y dotar una casa cabildo para el Resguardo Nuevo Horizonte, Municipio de Valle de Guamuez </v>
          </cell>
        </row>
        <row r="28206">
          <cell r="E28206">
            <v>1186865216071</v>
          </cell>
          <cell r="F28206" t="str">
            <v xml:space="preserve">Construir espacios culturales y espirituales para el fortalecimiento de la cultura del Cabildo Telar Luz del Amanecer, Municipio de Valle de Guamuez </v>
          </cell>
        </row>
        <row r="28207">
          <cell r="E28207">
            <v>1186865216661</v>
          </cell>
          <cell r="F28207" t="str">
            <v>Capacitar los procedimientos en la aplicación de las normas y jurisdicción especial indígena para el resguardo Nuevo Horizonte del Valle del Guamuez Putumayo.</v>
          </cell>
        </row>
        <row r="28208">
          <cell r="E28208">
            <v>1186865216732</v>
          </cell>
          <cell r="F28208" t="str">
            <v>Construir Salón comunal en las inspecciones de El Tigre y El Placer municipio Valle del Guamuez departamento del Putumayo.</v>
          </cell>
        </row>
        <row r="28209">
          <cell r="E28209">
            <v>1186865216833</v>
          </cell>
          <cell r="F28209" t="str">
            <v xml:space="preserve">Crear un programa  de formación y protección para lideres sociales  del PNIS y victimas del conflicto  y comunidad en general  con reparación integral    en el Municipio Valle del Guamuez </v>
          </cell>
        </row>
        <row r="28210">
          <cell r="E28210">
            <v>1186865216835</v>
          </cell>
          <cell r="F28210" t="str">
            <v xml:space="preserve">Apoyar y fortalecer  la capacidad ciudadana  a la cultura de la legalidad, mediante capacitación en derechos  humanos ,acuerdos de paz ,convivencia  y reconciliación  en el municipio Valle del Guamuez </v>
          </cell>
        </row>
        <row r="28211">
          <cell r="E28211">
            <v>1186865216837</v>
          </cell>
          <cell r="F28211" t="str">
            <v xml:space="preserve">crear un programa  de jornadas de justicia móvil  que atienda y Capacite sobre  la resolución de conflictos  en la zona rural del municipio Valle del Guamuez </v>
          </cell>
        </row>
        <row r="28212">
          <cell r="E28212">
            <v>1186865216840</v>
          </cell>
          <cell r="F28212" t="str">
            <v xml:space="preserve">Crear Programa para fortalecer  espacios socioculturales  con personal idóneo  que promuevan la reconciliación y la sana convivencia  y la construcción de paz en el municipio Valle del Guamuez </v>
          </cell>
        </row>
        <row r="28213">
          <cell r="E28213">
            <v>1186865216845</v>
          </cell>
          <cell r="F28213" t="str">
            <v xml:space="preserve">Adoptar la política de familia y genero  municipal  implementando programas de capacitación  y promoción de derechos en el municpio Valle del Guamuez </v>
          </cell>
        </row>
        <row r="28214">
          <cell r="E28214">
            <v>1186885223093</v>
          </cell>
          <cell r="F28214" t="str">
            <v>Implementar un programa de reconstrucción de la memoria histórica de reconstrucción de la memoria histórica ancestral de los Pueblos indigenas del municipio de Villagarzon, Putumayo.</v>
          </cell>
        </row>
        <row r="28215">
          <cell r="E28215">
            <v>1186885223302</v>
          </cell>
          <cell r="F28215" t="str">
            <v>Construir una casa indígena integral para cada una de las comunidades de todos los pueblos indígenas, con diseños de acuerdo a la cosmovisión, usos y costumbres de los respectivos pueblos del municipio de Villagarzón, departamento del Putumayo</v>
          </cell>
        </row>
        <row r="28216">
          <cell r="E28216">
            <v>1186885223374</v>
          </cell>
          <cell r="F28216" t="str">
            <v>Reconocer un incentivo económico,capacitar, dotar con medios de transporte terrestre y fluvial y elementos operativos a la Guardia Indígena de los 7 pueblos indígenas del municipio de Villagarzón - Putumayo</v>
          </cell>
        </row>
        <row r="28217">
          <cell r="E28217">
            <v>1186885223496</v>
          </cell>
          <cell r="F28217" t="str">
            <v>Fortalecer el sistema de gobierno propio y la gobernabilidad, de acuerdo a la cosmovisión, usos y costumbres, de los 6 pueblos indígenas: los Pastos, Inga, Nasa, Awa, Embera, Kamentza, del municipio de Villagarzon, Putumayo</v>
          </cell>
        </row>
        <row r="28218">
          <cell r="E28218">
            <v>1186885223558</v>
          </cell>
          <cell r="F28218" t="str">
            <v>Solicitar la realización de los estudios etnológicos de las comunidades Awá y Embera del municipio de Villagarzon, Putumayo</v>
          </cell>
        </row>
        <row r="28219">
          <cell r="E28219">
            <v>1186885223634</v>
          </cell>
          <cell r="F28219" t="str">
            <v>Institucionalizar y fortalecer las fiestas tradicionales, la identidad cultural, la danza y la música, de los 7 pueblos indígenas del municipio de Villagarzon, Putumayo.</v>
          </cell>
        </row>
        <row r="28220">
          <cell r="E28220">
            <v>1186885223751</v>
          </cell>
          <cell r="F28220" t="str">
            <v>Financiar y apoyar las ceremonias de armonización del territorio una vez al año, de los 7 pueblos indígenas de Villagarzon, de acuerdo a la cosmovisión, usos y costumbres de cada pueblo.</v>
          </cell>
        </row>
        <row r="28221">
          <cell r="E28221">
            <v>1186885223873</v>
          </cell>
          <cell r="F28221" t="str">
            <v>Crear y financiar Escuelas de Formación Integral y de derecho propio permanente en los territorios para los 7 pueblos indígenas: los Pastos, Inga, Nasa, Awa, Embera, Kamentza, Quillasinga, de acuerdo con los usos y costumbres del municipio de Villagarzon, Putumayo</v>
          </cell>
        </row>
        <row r="28222">
          <cell r="E28222">
            <v>1186885223946</v>
          </cell>
          <cell r="F28222" t="str">
            <v>Capacitar a la población del cabildo Alpa Rumiyacu en temas de ordenamiento territorial del municipio de Villagarzon Putumayo.</v>
          </cell>
        </row>
        <row r="28223">
          <cell r="E28223">
            <v>1186885223961</v>
          </cell>
          <cell r="F28223" t="str">
            <v>Crear y financiar escuelas de derecho propio para las comunidades negras del municipio de Villagarzon, Putumayo.</v>
          </cell>
        </row>
        <row r="28224">
          <cell r="E28224">
            <v>1186885223982</v>
          </cell>
          <cell r="F28224" t="str">
            <v xml:space="preserve">Construir y dotar, dos casas ancestrales de convivencia y construcción de paz, para las comunidades afrodescendientes del municipio de Villagarzón, departamento de Putumayo </v>
          </cell>
        </row>
        <row r="28225">
          <cell r="E28225">
            <v>1186885224079</v>
          </cell>
          <cell r="F28225" t="str">
            <v>Implementar proyectos de capacitación en artesanías, arte y cultura propias en todos los cabildos y resguardos de los pueblos indígenas del municipio de Villagarzón</v>
          </cell>
        </row>
        <row r="28226">
          <cell r="E28226">
            <v>1186885224247</v>
          </cell>
          <cell r="F28226" t="str">
            <v>Fortalecer a la población víctima, mediante la implementación de los Planes de Reparación Colectiva y, el pago oportuno de la indemnización individual, para las víctimas del conflicto armado de todas las comunidades rurales de Villagarzon.</v>
          </cell>
        </row>
        <row r="28227">
          <cell r="E28227">
            <v>1186885224283</v>
          </cell>
          <cell r="F28227" t="str">
            <v>Apoyar y financiar programas y proyectos formativos, culturales, organizativos y de liderazgo, para las mujeres víctimas, mujeres cabeza de familia y mujer rural, de las comunidades campesinas, indígenas y afrodescendientes del municipio de Villagarzon</v>
          </cell>
        </row>
        <row r="28228">
          <cell r="E28228">
            <v>1186885225597</v>
          </cell>
          <cell r="F28228" t="str">
            <v>Construir y dotar de una subsede de ACIPAC (Asociación de Cabildos Indígenas del Pueblo Awac) en el Resguardo Awa Mayasquer del municipio de Villagarzón, departamento de Putumayo</v>
          </cell>
        </row>
        <row r="28229">
          <cell r="E28229">
            <v>1186885225622</v>
          </cell>
          <cell r="F28229" t="str">
            <v>Financiación y fortalecimiento de la lengua materna y el Plan de Acción Cultural Ancestral de los 7 pueblos indígenas del municipio de Villagarzon, Putumayo.</v>
          </cell>
        </row>
        <row r="28230">
          <cell r="E28230">
            <v>1186885225631</v>
          </cell>
          <cell r="F28230" t="str">
            <v>Crear la Ruta Integral Étnica para la prevención, con medidas de protección diferencial, atención y seguimiento, ante vulneraciones de los DD.HH y el D.I.H, para los 7 pueblos indígenas del municipio de Villagarzón.</v>
          </cell>
        </row>
        <row r="28231">
          <cell r="E28231">
            <v>1186885225802</v>
          </cell>
          <cell r="F28231" t="str">
            <v>Construir y dotar 50 casetas comunales para las Juntas de Acción Comunal en el sector rural del municipio de Villagarzon, departamento de Putumayo.</v>
          </cell>
        </row>
        <row r="28232">
          <cell r="E28232">
            <v>1186885225843</v>
          </cell>
          <cell r="F28232" t="str">
            <v>Mejorar 26 casetas comunales de las Juntas de Acción Comunal del sector rural, para fortalecimiento de las comunidades rurales del municipio de Villagarzon</v>
          </cell>
        </row>
        <row r="28233">
          <cell r="E28233">
            <v>1186885225915</v>
          </cell>
          <cell r="F28233" t="str">
            <v>Construir y dotar 3 casas comunales campesinas, en el municipio de Villagarzon.</v>
          </cell>
        </row>
        <row r="28234">
          <cell r="E28234">
            <v>1186885225941</v>
          </cell>
          <cell r="F28234" t="str">
            <v>Fortalecer y capacitar a los comités de conciliación, convivencia y directivas de las J.A.C. de la zona rural de Villagarzon, Putumayo.</v>
          </cell>
        </row>
        <row r="28235">
          <cell r="E28235">
            <v>1186885225961</v>
          </cell>
          <cell r="F28235" t="str">
            <v xml:space="preserve"> Capacitar y nombrar a todos los corregidores e inspectores de policía de la zona rural del municipio de Villagarzon, Putumayo.  </v>
          </cell>
        </row>
        <row r="28236">
          <cell r="E28236">
            <v>1186885225977</v>
          </cell>
          <cell r="F28236" t="str">
            <v>Crear, fortalecer y operativizar 2 emisoras comunitarias, en el municipio de Villagarzón, Putumayo.</v>
          </cell>
        </row>
        <row r="28237">
          <cell r="E28237">
            <v>1186885226121</v>
          </cell>
          <cell r="F28237" t="str">
            <v xml:space="preserve">Implementar un proceso de reconstrucción de la memoria histórica en el Resguardo Awa Mayasquer del Municipio de Villagarzon </v>
          </cell>
        </row>
        <row r="28238">
          <cell r="E28238">
            <v>1186885226181</v>
          </cell>
          <cell r="F28238" t="str">
            <v>Fortalecer y capacitar la Comisión Municipal de Planeación Participativa, El Concejo Asesor Territorial y la Comisión de Seguimiento y Evaluación, para exigir y dar cumplimiento al Acuerdo de Sustitución de Cultivos Ilícitos, firmado entre las familias rurales de Villagarzon y el gobierno nacional.</v>
          </cell>
        </row>
        <row r="28239">
          <cell r="E28239">
            <v>1186885226189</v>
          </cell>
          <cell r="F28239" t="str">
            <v>Reformar la Ley 80 de 1993 que permita la participación de las J.A.C. y organizaciones sociales, en los procesos de contratación con el Estado, en todas las veredas del municipio de Villagarzón,</v>
          </cell>
        </row>
        <row r="28240">
          <cell r="E28240">
            <v>1186885226212</v>
          </cell>
          <cell r="F28240" t="str">
            <v>Se requiere realizar de forma prioritaria el  fortalecimiento a las comunidades rurales, para contribuir a la implementación transparente de las políticas públicas en el postconflicto en el municipio de Villagarzon.</v>
          </cell>
        </row>
        <row r="28241">
          <cell r="E28241">
            <v>1186885226232</v>
          </cell>
          <cell r="F28241" t="str">
            <v>Realizar cada año una minga de pensamiento de mujeres del Pueblo Awá del municipio de Villagarzón, con el fin de evaluar su situación y  formular políticas públicas conforme al Plan de Vida Awá.</v>
          </cell>
        </row>
        <row r="28242">
          <cell r="E28242">
            <v>1186885226234</v>
          </cell>
          <cell r="F28242" t="str">
            <v>Fortalecer la presencia permanente de la fuerza pública en las veredas del municipio de Villagarzon, para impedir que nuevos grupos ilegales y delincuenciales, ocupen los espacios dejados por las FARC.</v>
          </cell>
        </row>
        <row r="28243">
          <cell r="E28243">
            <v>1186885226282</v>
          </cell>
          <cell r="F28243" t="str">
            <v>Implementar proyectos y programas de apoyo al fortalecimiento cultural con enfoque diferencial a las mujeres a los pueblos indígenas de vIllagarzón</v>
          </cell>
        </row>
        <row r="28244">
          <cell r="E28244">
            <v>1186885226323</v>
          </cell>
          <cell r="F28244" t="str">
            <v xml:space="preserve"> Implementar programas de capacitación, sensibilización y apoyo psicosocial, que contribuyan a la convivencia y fortalecimiento de las comunidades rurales de Villagarzón.</v>
          </cell>
        </row>
        <row r="28245">
          <cell r="E28245">
            <v>1186885226331</v>
          </cell>
          <cell r="F28245" t="str">
            <v>Garantizar el cumplimiento del Acuerdo de Paz, para que se implemente la Reforma Rural Integral  en el municipio de Villagarzón.</v>
          </cell>
        </row>
        <row r="28246">
          <cell r="E28246">
            <v>1186885226369</v>
          </cell>
          <cell r="F28246" t="str">
            <v>Crear un sistema binacional integral de monitoreo e información a violaciones de los DDHH y DIH, para proteger a las comunidades indígenas, afros y campesinas del municipio de Villagarzón - Putumayo</v>
          </cell>
        </row>
        <row r="28247">
          <cell r="E28247">
            <v>1186885226388</v>
          </cell>
          <cell r="F28247" t="str">
            <v>Construir un centro de armonización para los cabildos indígenas del municipio de Villagarzon Putumayo.</v>
          </cell>
        </row>
        <row r="28248">
          <cell r="E28248">
            <v>1186885226619</v>
          </cell>
          <cell r="F28248" t="str">
            <v>Construir, dotar y sostener, el centro integral de formación para el menor infractor del municipio de Villagarzon, departamento de Putumayo</v>
          </cell>
        </row>
        <row r="28249">
          <cell r="E28249">
            <v>1186885226658</v>
          </cell>
          <cell r="F28249" t="str">
            <v>Construir y sostener la casa de la mujer en el municipio de Villagarzon, departamento de Putumayo.</v>
          </cell>
        </row>
        <row r="28250">
          <cell r="E28250">
            <v>1186885226676</v>
          </cell>
          <cell r="F28250" t="str">
            <v>Implementar fortalecimiento institucional mediante la capacitación en liderazgo y conformación de mingas de pensamiento para construir, actualizar y reglamentar los Planes de Vida de Salvaguarda, manuales de convivencia de las comunidades indígenas y Planes de Etnodesarrollo de las comunidades afros del municipio de Villagarzón-Putumayo</v>
          </cell>
        </row>
        <row r="28251">
          <cell r="E28251">
            <v>1186885226750</v>
          </cell>
          <cell r="F28251" t="str">
            <v>Fortalecer mediante la dotación de equipos de oficina y de administración a las comunidades indígenas y afrodescendientes del municipio de Villagarzón - Putumayo.</v>
          </cell>
        </row>
        <row r="28252">
          <cell r="E28252">
            <v>1186885226773</v>
          </cell>
          <cell r="F28252" t="str">
            <v>Garantizar el reconocimiento a los gobernadores de los cabildo, de los 7 pueblos indígenas la función de autoridad ambiental en los territorios ancestrales en el municipio de Villagarzón Putumayo.</v>
          </cell>
        </row>
        <row r="28253">
          <cell r="E28253">
            <v>1186885226831</v>
          </cell>
          <cell r="F28253" t="str">
            <v>Incluir al Pueblo los Pastos en el Auto 004 de 2009.</v>
          </cell>
        </row>
        <row r="28254">
          <cell r="E28254">
            <v>1186885226876</v>
          </cell>
          <cell r="F28254" t="str">
            <v>Articular la justicia propia y la justicia ordinaria para juzgar a los comuneros que infrinjan la ley de los cabildos de los 7 pueblos indigenas de Villagarzon Putumayo.</v>
          </cell>
        </row>
        <row r="28255">
          <cell r="E28255">
            <v>1186885226895</v>
          </cell>
          <cell r="F28255" t="str">
            <v>Construcción del protocolo de relacionamiento de la consulta previa, libre e informada para el pueblo Inga en el departamento del Putumayo.</v>
          </cell>
        </row>
        <row r="28256">
          <cell r="E28256">
            <v>1186885226917</v>
          </cell>
          <cell r="F28256" t="str">
            <v>Fortalecer como Entidades Territoriales Indígenas a los resguardos de los pueblo inga y Kamentsa Biyá, del municipio de Villagarzón Putumayo. .</v>
          </cell>
        </row>
        <row r="28257">
          <cell r="E28257">
            <v>1186885226989</v>
          </cell>
          <cell r="F28257" t="str">
            <v>Crear un fondo para otorgar subsidios, seguros y, garantizar la seguridad y protección de los líderes sociales y comunitarios del municipio de Villagarzon</v>
          </cell>
        </row>
        <row r="28258">
          <cell r="E28258">
            <v>1186885227005</v>
          </cell>
          <cell r="F28258" t="str">
            <v>Fortalecer espiritualmente a las familias en ejercicio de liderazgo, en el Resguardo Jerusalen, San Luís - Alto Picudito del Pueblo Nasa del Municipio de Villagarzón – Putumayo.</v>
          </cell>
        </row>
        <row r="28259">
          <cell r="E28259">
            <v>870204155815</v>
          </cell>
          <cell r="F28259" t="str">
            <v xml:space="preserve"> Clarificar y re-afirmar el titulo colonial indígena del Municipio de Coloso.</v>
          </cell>
        </row>
        <row r="28260">
          <cell r="E28260">
            <v>870204155828</v>
          </cell>
          <cell r="F28260" t="str">
            <v>Actualizar el esquema de ordenamiento territorial del municipio de Colosó</v>
          </cell>
        </row>
        <row r="28261">
          <cell r="E28261">
            <v>870204155848</v>
          </cell>
          <cell r="F28261" t="str">
            <v>Adquirir lotes para la construcción de parques y canchas deportivas en la zona rural del municipio de Colosó - Sucre</v>
          </cell>
        </row>
        <row r="28262">
          <cell r="E28262">
            <v>870204155858</v>
          </cell>
          <cell r="F28262" t="str">
            <v xml:space="preserve">Adquirir terreno para la ampliación de la Institución Técnica Agropecuaria de Chinulito </v>
          </cell>
        </row>
        <row r="28263">
          <cell r="E28263">
            <v>870204155865</v>
          </cell>
          <cell r="F28263" t="str">
            <v>Compra de lote para la casa indígena del municipio de Colosó - Sucre</v>
          </cell>
        </row>
        <row r="28264">
          <cell r="E28264">
            <v>870204155881</v>
          </cell>
          <cell r="F28264" t="str">
            <v>Ejecutar programa de formalización y/o legalización individual de predios en las comunidades campesinas en la zona rural del municipio de Colosó</v>
          </cell>
        </row>
        <row r="28265">
          <cell r="E28265">
            <v>870204155903</v>
          </cell>
          <cell r="F28265" t="str">
            <v>Implementar un organismo para la viabilización y gestión de los procesos de restitución de tierras a campesinos y grupos étnicos ante la Agencia Nacional de Tierras</v>
          </cell>
        </row>
        <row r="28266">
          <cell r="E28266">
            <v>870204155906</v>
          </cell>
          <cell r="F28266" t="str">
            <v>Crear una oficina satélite de la Agencia Nacional de Tierras en el municipio de Colosó- SUCRE</v>
          </cell>
        </row>
        <row r="28267">
          <cell r="E28267">
            <v>870204155915</v>
          </cell>
          <cell r="F28267" t="str">
            <v>Crear programas de créditos para el los campesinos y grupos étnicos en el municipio de Colosó - Sucre</v>
          </cell>
        </row>
        <row r="28268">
          <cell r="E28268">
            <v>870204155938</v>
          </cell>
          <cell r="F28268" t="str">
            <v xml:space="preserve">Identificar y reubicar a las comunidades las zonas de alto riesgo del municipio de Colosó </v>
          </cell>
        </row>
        <row r="28269">
          <cell r="E28269">
            <v>870204155945</v>
          </cell>
          <cell r="F28269" t="str">
            <v>Implementar un plan de prevención y mitigación ambiental en los corregimientos que presentan deslizamientos de suelos en el municipio de Colosó - Sucre</v>
          </cell>
        </row>
        <row r="28270">
          <cell r="E28270">
            <v>870204155974</v>
          </cell>
          <cell r="F28270" t="str">
            <v>Implementar un programa ambiental de conservación y reforestación para la restauración de la zona de reserva forestal de la Serranía de Coraza afectada por la tala indiscriminada de árboles</v>
          </cell>
        </row>
        <row r="28271">
          <cell r="E28271">
            <v>870204155987</v>
          </cell>
          <cell r="F28271" t="str">
            <v>Implementar un programa de entrega de tierras a los campesinos, mujeres cabeza de hogar y grupos étnicos del municipio de Colosó - Sucre</v>
          </cell>
        </row>
        <row r="28272">
          <cell r="E28272">
            <v>870204156233</v>
          </cell>
          <cell r="F28272" t="str">
            <v xml:space="preserve">Formalizar los lotes para la construcción de vivienda en el área rural del municipio de Coloso </v>
          </cell>
        </row>
        <row r="28273">
          <cell r="E28273">
            <v>870204156238</v>
          </cell>
          <cell r="F28273" t="str">
            <v>Implementar programa de viveros con especies nativas y maderables en el Municipio de Colosó - Sucre</v>
          </cell>
        </row>
        <row r="28274">
          <cell r="E28274">
            <v>870204156243</v>
          </cell>
          <cell r="F28274" t="str">
            <v>Crear un programa de exoneración de impuestos y alivio predial a población desplazada del municipio de Colosó - Sucre</v>
          </cell>
        </row>
        <row r="28275">
          <cell r="E28275">
            <v>870204156260</v>
          </cell>
          <cell r="F28275" t="str">
            <v>Establecer un programa de compras y adquisición de predios en zona de Reserva Forestal de la Serranía de Coraza del municipio de Colosó - Sucre</v>
          </cell>
        </row>
        <row r="28276">
          <cell r="E28276">
            <v>870204156273</v>
          </cell>
          <cell r="F28276" t="str">
            <v>Ejecutar un programa de formalización individual y colectivo de predios en común y pro-indiviso de las comunidades del municipio de Colosó -  Sucre</v>
          </cell>
        </row>
        <row r="28277">
          <cell r="E28277">
            <v>870204156293</v>
          </cell>
          <cell r="F28277" t="str">
            <v>Implementar un sistema de control y vigilancia de la fauna y flora en el municipio de Colosó - Sucre</v>
          </cell>
        </row>
        <row r="28278">
          <cell r="E28278">
            <v>870204156306</v>
          </cell>
          <cell r="F28278" t="str">
            <v xml:space="preserve">Adquirir predios para la construcción de centros educativos en la zona rural del municipio de Colosó </v>
          </cell>
        </row>
        <row r="28279">
          <cell r="E28279">
            <v>870204156334</v>
          </cell>
          <cell r="F28279" t="str">
            <v>Adquirir dos lotes para la construcción de la casa campesina y de la mesa de víctimas en el municipio de Colosó</v>
          </cell>
        </row>
        <row r="28280">
          <cell r="E28280">
            <v>870204156376</v>
          </cell>
          <cell r="F28280" t="str">
            <v>Gestionar un proyecto que capacite a los jóvenes y adultos del municipio de Colosó - Sucre a conservar el medio ambiente</v>
          </cell>
        </row>
        <row r="28281">
          <cell r="E28281">
            <v>870204156384</v>
          </cell>
          <cell r="F28281" t="str">
            <v>Comprar y legalizar predios para puestos y centros de salud en zona rural del municipio de Colosó</v>
          </cell>
        </row>
        <row r="28282">
          <cell r="E28282">
            <v>870204156390</v>
          </cell>
          <cell r="F28282" t="str">
            <v>Gestionar comprar de terrenos para la construcción de centros de juventudes en la zona rural del municipio de Colosó</v>
          </cell>
        </row>
        <row r="28283">
          <cell r="E28283">
            <v>870204156401</v>
          </cell>
          <cell r="F28283" t="str">
            <v>Comprar terrenos para la construcción de la casa de la mujer en la zona rural del municipio de Colosó</v>
          </cell>
        </row>
        <row r="28284">
          <cell r="E28284">
            <v>870204156402</v>
          </cell>
          <cell r="F28284" t="str">
            <v>Implementar el catastro multipropósito en la zona rural del municipio de Colosó</v>
          </cell>
        </row>
        <row r="28285">
          <cell r="E28285">
            <v>870230154200</v>
          </cell>
          <cell r="F28285" t="str">
            <v>Legalizar predios de centros y puestos de  Salud en la zona rural del municipio de Chalan.</v>
          </cell>
        </row>
        <row r="28286">
          <cell r="E28286">
            <v>870230154312</v>
          </cell>
          <cell r="F28286" t="str">
            <v xml:space="preserve">Adjudicar  predios  para la población campesina del municipio de Chalan. </v>
          </cell>
        </row>
        <row r="28287">
          <cell r="E28287">
            <v>870230154322</v>
          </cell>
          <cell r="F28287" t="str">
            <v>Delimitar  la frontera agrícola y ambiental en la zona rural del municipio de Chalan</v>
          </cell>
        </row>
        <row r="28288">
          <cell r="E28288">
            <v>870230154362</v>
          </cell>
          <cell r="F28288" t="str">
            <v>Reubicar  las personas que se encuentran en zonas de alto riesgo en las veredas la Ceiba,Manzanares y Montebello.</v>
          </cell>
        </row>
        <row r="28289">
          <cell r="E28289">
            <v>870230154492</v>
          </cell>
          <cell r="F28289" t="str">
            <v>Restituir las tierras  despojadas y abandonadas forzosamente  a las victimas del municipio de chalan</v>
          </cell>
        </row>
        <row r="28290">
          <cell r="E28290">
            <v>870230154551</v>
          </cell>
          <cell r="F28290" t="str">
            <v>Implementar programas para la protección, conservación y preservación del medio ambiente</v>
          </cell>
        </row>
        <row r="28291">
          <cell r="E28291">
            <v>870230154595</v>
          </cell>
          <cell r="F28291" t="str">
            <v>Legalizar predios de la infraestructura social comunitaria en el corregimiento y veredas del municipio de Chalan</v>
          </cell>
        </row>
        <row r="28292">
          <cell r="E28292">
            <v>870230154627</v>
          </cell>
          <cell r="F28292" t="str">
            <v>Conformar  comité ambiental en el municipio de Chalan.</v>
          </cell>
        </row>
        <row r="28293">
          <cell r="E28293">
            <v>870230154738</v>
          </cell>
          <cell r="F28293" t="str">
            <v>Implementar el plan de ordenamiento social de la propiedad rural del municipio de  Chalan</v>
          </cell>
        </row>
        <row r="28294">
          <cell r="E28294">
            <v>870230154753</v>
          </cell>
          <cell r="F28294" t="str">
            <v>Creación de una oficina de la Agencia Nacional de Tierras (ANT)</v>
          </cell>
        </row>
        <row r="28295">
          <cell r="E28295">
            <v>870230154785</v>
          </cell>
          <cell r="F28295" t="str">
            <v>Actualizar el  esquema de ordenamiento territorial del municipio de Chalan</v>
          </cell>
        </row>
        <row r="28296">
          <cell r="E28296">
            <v>870230155372</v>
          </cell>
          <cell r="F28296" t="str">
            <v>Adjudicar  predios formalizados a mujeres del municipio de Chalan</v>
          </cell>
        </row>
        <row r="28297">
          <cell r="E28297">
            <v>870230155380</v>
          </cell>
          <cell r="F28297" t="str">
            <v>Adjudicar tierras al cabildo Indígena CHALE en la vereda Nuevo Manzanares</v>
          </cell>
        </row>
        <row r="28298">
          <cell r="E28298">
            <v>870230155407</v>
          </cell>
          <cell r="F28298" t="str">
            <v>Adjudicar tierras a los concejos comunitarios Afrodescendientes en e l municipio de Chalan</v>
          </cell>
        </row>
        <row r="28299">
          <cell r="E28299">
            <v>870230155415</v>
          </cell>
          <cell r="F28299" t="str">
            <v>Adjudicar  Predio a la población de  personas con discapacidad en el municipio de Chalan</v>
          </cell>
        </row>
        <row r="28300">
          <cell r="E28300">
            <v>870418199157</v>
          </cell>
          <cell r="F28300" t="str">
            <v>Formular e implementar un plan de manejo ambiental para la zona rural del municipio Los Palmitos</v>
          </cell>
        </row>
        <row r="28301">
          <cell r="E28301">
            <v>870418199174</v>
          </cell>
          <cell r="F28301" t="str">
            <v>Implementar y articular el plan de manejo ambiental para la protección del acuífero de Morroa, en el municipio Los Palmitos, Sucre</v>
          </cell>
        </row>
        <row r="28302">
          <cell r="E28302">
            <v>870418199299</v>
          </cell>
          <cell r="F28302" t="str">
            <v>Actualizar el Esquema de Ordenamiento Territorial del municipio de Los Palmitos</v>
          </cell>
        </row>
        <row r="28303">
          <cell r="E28303">
            <v>870418199368</v>
          </cell>
          <cell r="F28303" t="str">
            <v>Desarrollar programas de creación de zonas especiales de protección ambiental en cada una de las parcelas, fincas, haciendas en general zonas de protección de la zona rural del municipio de Los Palmitos Sucre</v>
          </cell>
        </row>
        <row r="28304">
          <cell r="E28304">
            <v>870418199390</v>
          </cell>
          <cell r="F28304" t="str">
            <v>Aunar esfuerzos y crear canales de comunicación directa entre la comunidad y la Autoridad Ambiental de la región CARSUCRE para desarrollar un sistema de vigilancia y control para la protección ambiental, en el municipio de Los Palmitos, Sucre</v>
          </cell>
        </row>
        <row r="28305">
          <cell r="E28305">
            <v>870418199526</v>
          </cell>
          <cell r="F28305" t="str">
            <v>Desarrollar un programa de acceso y adjudicación de tierras formalizadas para proyectos agropecuarios en el municipio de Los Palmitos, Sucre</v>
          </cell>
        </row>
        <row r="28306">
          <cell r="E28306">
            <v>870418199579</v>
          </cell>
          <cell r="F28306" t="str">
            <v>Implementar un programa de compra y adjudicación de tierra en predios que están en oferta para la venta de buena voluntad de la zona rural del municipio de Los Palmitos, Sucre</v>
          </cell>
        </row>
        <row r="28307">
          <cell r="E28307">
            <v>870418199607</v>
          </cell>
          <cell r="F28307" t="str">
            <v>Implementar un programa de capacitación en manejo y conservación de los recursos naturales del municipio Los Palmitos Sucre</v>
          </cell>
        </row>
        <row r="28308">
          <cell r="E28308">
            <v>870418200208</v>
          </cell>
          <cell r="F28308" t="str">
            <v>Legalizar los predios destinados a puestos de salud en el municipio Los Palmitos, Sucre</v>
          </cell>
        </row>
        <row r="28309">
          <cell r="E28309">
            <v>870418200215</v>
          </cell>
          <cell r="F28309" t="str">
            <v>Priorizar los procesos de restitución de tierras del municipio de Los Palmitos Sucre</v>
          </cell>
        </row>
        <row r="28310">
          <cell r="E28310">
            <v>870418200247</v>
          </cell>
          <cell r="F28310" t="str">
            <v>Priorizar el proceso para la aprobación de la zona de reserva campesina de Montes de María</v>
          </cell>
        </row>
        <row r="28311">
          <cell r="E28311">
            <v>870418200506</v>
          </cell>
          <cell r="F28311" t="str">
            <v>Implementar un proyecto de compra y legalización de lotes para la construcción de viviendas rurales en el municipio Los Palmitos, Sucre</v>
          </cell>
        </row>
        <row r="28312">
          <cell r="E28312">
            <v>870418200529</v>
          </cell>
          <cell r="F28312" t="str">
            <v>Gestionar la compra de terrenos para servidumbre de vías terciarias de la zona rural del municipio de Los Palmitos Sucre</v>
          </cell>
        </row>
        <row r="28313">
          <cell r="E28313">
            <v>870418200579</v>
          </cell>
          <cell r="F28313" t="str">
            <v>Gestionar la condonación de impuestos prediales a las comunidades rurales del municipio de Los Palmitos Sucre</v>
          </cell>
        </row>
        <row r="28314">
          <cell r="E28314">
            <v>870418200601</v>
          </cell>
          <cell r="F28314" t="str">
            <v>Gestionar la emisión de una ordenanza departamental para la delimitación del municipio de Los Palmitos Sucre con otros vecinos como son: San Pedro, Ovejas, Sincé y Betulia</v>
          </cell>
        </row>
        <row r="28315">
          <cell r="E28315">
            <v>870418200623</v>
          </cell>
          <cell r="F28315" t="str">
            <v>Comprar y adjudicar tierra para uso colectivo de las comunidades indígenas de los cabildos indígenas de Paloquemao y Moralito Niza, en el municipio de Los Palmitos Sucre</v>
          </cell>
        </row>
        <row r="28316">
          <cell r="E28316">
            <v>870418200634</v>
          </cell>
          <cell r="F28316" t="str">
            <v>Implementar un programa para la compra y adjudicación de tierra formalizada para las comunidades afrocolombianas asentadas en las veredas Cañaveral, San José de La Pista y Sabanas de Beltrán del municipio de Los Palmitos Sucre</v>
          </cell>
        </row>
        <row r="28317">
          <cell r="E28317">
            <v>870418200766</v>
          </cell>
          <cell r="F28317" t="str">
            <v>Formalización de los predios donde se encuentran ubicadas las instituciones y sedes educativas de la zona rural del municipio de Los Palmitos Sucre</v>
          </cell>
        </row>
        <row r="28318">
          <cell r="E28318">
            <v>870418200815</v>
          </cell>
          <cell r="F28318" t="str">
            <v>Implementar un programa para la formalización de predios rurales del municipio de Los Palmitos Sucre</v>
          </cell>
        </row>
        <row r="28319">
          <cell r="E28319">
            <v>870418200865</v>
          </cell>
          <cell r="F28319" t="str">
            <v>Implementar medidas de mitigación de impacto ambiental, en los corregimientos de Sabanas de Beltrán y Bajo La Alegría, municipio Los Palmitos, Sucre</v>
          </cell>
        </row>
        <row r="28320">
          <cell r="E28320">
            <v>870473149384</v>
          </cell>
          <cell r="F28320" t="str">
            <v>Actualizar el  Esquema de Ordenamiento Territorial en el municipio de Morroa, Sucre</v>
          </cell>
        </row>
        <row r="28321">
          <cell r="E28321">
            <v>870473149445</v>
          </cell>
          <cell r="F28321" t="str">
            <v>Realizar estudios de suelos físicos, químicos y mecánicos para determinar la capacidad portante de los suelos en la zona rural del municipio de Morroa, Sucre</v>
          </cell>
        </row>
        <row r="28322">
          <cell r="E28322">
            <v>870473149615</v>
          </cell>
          <cell r="F28322" t="str">
            <v xml:space="preserve">Gestionar la legalización y titulación de predios ocupados y bienes públicos en la zona rural del municipio de Morroa, Sucre. </v>
          </cell>
        </row>
        <row r="28323">
          <cell r="E28323">
            <v>870473149688</v>
          </cell>
          <cell r="F28323" t="str">
            <v>Gestionar ante entidades financieras créditos flexibles para la compra de tierra en la zona rural del municipio de Morroa, Sucre</v>
          </cell>
        </row>
        <row r="28324">
          <cell r="E28324">
            <v>870473149723</v>
          </cell>
          <cell r="F28324" t="str">
            <v>Comprar y adjudicar tierra a la población rural del municipio de Morroa, Sucre.</v>
          </cell>
        </row>
        <row r="28325">
          <cell r="E28325">
            <v>870473149814</v>
          </cell>
          <cell r="F28325" t="str">
            <v>Implementar acciones para la protección de la fauna y flora en la zona rural del municipio de Morroa, Sucre</v>
          </cell>
        </row>
        <row r="28326">
          <cell r="E28326">
            <v>870473149822</v>
          </cell>
          <cell r="F28326" t="str">
            <v xml:space="preserve">Gestionar el desalojo de Puestos de Salud invadidos por terceros en la zona rural del municipio de Morroa - Sucre </v>
          </cell>
        </row>
        <row r="28327">
          <cell r="E28327">
            <v>870473149990</v>
          </cell>
          <cell r="F28327" t="str">
            <v>Capacitar a los habitantes del núcleo Cali en el uso del carbón mineral en la zona rural del municipio de Morroa, Sucre.</v>
          </cell>
        </row>
        <row r="28328">
          <cell r="E28328">
            <v>870473151526</v>
          </cell>
          <cell r="F28328" t="str">
            <v xml:space="preserve">Gestionar la revisión de la implementación de los procesos de la ley  de Victimas y Restitución de tierras No 1448 de 2011 y del decreto 4633 de 2011 de acuerdo a su implementación en la zona rural del municipio de Morroa, Sucre. </v>
          </cell>
        </row>
        <row r="28329">
          <cell r="E28329">
            <v>870473151581</v>
          </cell>
          <cell r="F28329" t="str">
            <v>Gestionar el establecimiento de las Zonas de Proyección y Expansión de ganadería y agricultura en la zona rural del municipio de Morroa, Sucre</v>
          </cell>
        </row>
        <row r="28330">
          <cell r="E28330">
            <v>870473151680</v>
          </cell>
          <cell r="F28330" t="str">
            <v xml:space="preserve">Ampliar la Unidad Agrícola Familiar en la zona rural del municipio de Morroa, Sucre </v>
          </cell>
        </row>
        <row r="28331">
          <cell r="E28331">
            <v>870473151697</v>
          </cell>
          <cell r="F28331" t="str">
            <v>Implementar programas de reforestación protectora en la zona rural del municipio de Morroa, Sucre</v>
          </cell>
        </row>
        <row r="28332">
          <cell r="E28332">
            <v>870473151718</v>
          </cell>
          <cell r="F28332" t="str">
            <v xml:space="preserve">Realizar acciones para la titulación individual de predios en común y pro indiviso en la zona rural del municipio de Morroa, Sucre. </v>
          </cell>
        </row>
        <row r="28333">
          <cell r="E28333">
            <v>870473151745</v>
          </cell>
          <cell r="F28333" t="str">
            <v>Gestionar la socialización de estudios geoeléctricos en el acuífero del municipio de Morroa, Sucre</v>
          </cell>
        </row>
        <row r="28334">
          <cell r="E28334">
            <v>870473151754</v>
          </cell>
          <cell r="F28334" t="str">
            <v>Gestionar acciones conjuntas para el control de la explotación de recursos naturales en la zona rural del municipio de Morroa, Sucre</v>
          </cell>
        </row>
        <row r="28335">
          <cell r="E28335">
            <v>870473151808</v>
          </cell>
          <cell r="F28335" t="str">
            <v>Compra y adjudicación de tierras para el asentamiento de la comunidad indígena Morroy</v>
          </cell>
        </row>
        <row r="28336">
          <cell r="E28336">
            <v>870473151936</v>
          </cell>
          <cell r="F28336" t="str">
            <v>Impulsar el proceso de conformación y creación de la zona reserva campesina en el municipio de Morroa</v>
          </cell>
        </row>
        <row r="28337">
          <cell r="E28337">
            <v>870473152003</v>
          </cell>
          <cell r="F28337" t="str">
            <v>Diseño de un Plan Integral de Gestión Ambiental Indigena PGAI</v>
          </cell>
        </row>
        <row r="28338">
          <cell r="E28338">
            <v>870508176034</v>
          </cell>
          <cell r="F28338" t="str">
            <v>Realizar el seguimiento a la implementación del catastro multipropósito en la zona rural del municipio de Ovejas</v>
          </cell>
        </row>
        <row r="28339">
          <cell r="E28339">
            <v>870508176171</v>
          </cell>
          <cell r="F28339" t="str">
            <v>Adjudicar predios para la implementación de proyectos agropecuarios en la zona rural del municipio de ovejas</v>
          </cell>
        </row>
        <row r="28340">
          <cell r="E28340">
            <v>870508176277</v>
          </cell>
          <cell r="F28340" t="str">
            <v>Canalizar y recuperar los arroyos presentes en la zona rural del municipio de Ovejas</v>
          </cell>
        </row>
        <row r="28341">
          <cell r="E28341">
            <v>870508176371</v>
          </cell>
          <cell r="F28341" t="str">
            <v>Comprar Tierras para las familias étnicas y campesinas que no las tienen</v>
          </cell>
        </row>
        <row r="28342">
          <cell r="E28342">
            <v>870508176588</v>
          </cell>
          <cell r="F28342" t="str">
            <v>Condonar el pago del impuesto predial a las familias víctimas de la zona rural del municipio de Ovejas</v>
          </cell>
        </row>
        <row r="28343">
          <cell r="E28343">
            <v>870508176716</v>
          </cell>
          <cell r="F28343" t="str">
            <v>Implementar el control normativo a empresas de explotación de Gas en la zonal rural de municipio de Ovejas - Sucre</v>
          </cell>
        </row>
        <row r="28344">
          <cell r="E28344">
            <v>870508178358</v>
          </cell>
          <cell r="F28344" t="str">
            <v>Crear un Fondo de Tierras para la zona rural del municipio de Ovejas, Sucre.</v>
          </cell>
        </row>
        <row r="28345">
          <cell r="E28345">
            <v>870508178515</v>
          </cell>
          <cell r="F28345" t="str">
            <v>Entregar subsidios y créditos para la compra de tierras a familias campesinas y étnicas con enfoque de genero para la zona rural del municipio de Ovejas, Sucre.</v>
          </cell>
        </row>
        <row r="28346">
          <cell r="E28346">
            <v>870508178541</v>
          </cell>
          <cell r="F28346" t="str">
            <v>Promover el cumplimiento de Normas de Protección Ambiental en la zona rural del municipio de Ovejas, Sucre</v>
          </cell>
        </row>
        <row r="28347">
          <cell r="E28347">
            <v>870508178557</v>
          </cell>
          <cell r="F28347" t="str">
            <v>Realizar procesos de capacitación para la población rural en el manejo de los recursos naturales en la zona rural del municipio de Ovejas, Sucre</v>
          </cell>
        </row>
        <row r="28348">
          <cell r="E28348">
            <v>870508178580</v>
          </cell>
          <cell r="F28348" t="str">
            <v>Implementar procesos de reforestación en la zona rural del municipio de Ovejas, Sucre.</v>
          </cell>
        </row>
        <row r="28349">
          <cell r="E28349">
            <v>870508178600</v>
          </cell>
          <cell r="F28349" t="str">
            <v>Implementar programas de delimitación de Reservas Naturales en la zona rural del municipio de Ovejas, Sucre.</v>
          </cell>
        </row>
        <row r="28350">
          <cell r="E28350">
            <v>870508178648</v>
          </cell>
          <cell r="F28350" t="str">
            <v>Implementar una Investigación del sistema de cobro que realiza la empresa CISA en la zona rural del municipio de Ovejas, Sucre</v>
          </cell>
        </row>
        <row r="28351">
          <cell r="E28351">
            <v>870508178690</v>
          </cell>
          <cell r="F28351" t="str">
            <v>Proteger y conservar los sitios sagrados de las parcialidades indigénas del municipio de Ovejas, Sucre.</v>
          </cell>
        </row>
        <row r="28352">
          <cell r="E28352">
            <v>870508178723</v>
          </cell>
          <cell r="F28352" t="str">
            <v>Implementar un sistema de seguimiento a los procesos de restitución de tierras en la zona rural del municipio de Ovejas, Sucre</v>
          </cell>
        </row>
        <row r="28353">
          <cell r="E28353">
            <v>870508178773</v>
          </cell>
          <cell r="F28353" t="str">
            <v xml:space="preserve">Legalizar los predios informales de la zona rural del municipio de Ovejas, Sucre. </v>
          </cell>
        </row>
        <row r="28354">
          <cell r="E28354">
            <v>870508178790</v>
          </cell>
          <cell r="F28354" t="str">
            <v>Actualizar el esquema de ordenamiento territorial del municipio de Ovejas, Sucre</v>
          </cell>
        </row>
        <row r="28355">
          <cell r="E28355">
            <v>870508178820</v>
          </cell>
          <cell r="F28355" t="str">
            <v xml:space="preserve">Impulsar el proceso de creación de las zona de reserva campesina I de Montes de María </v>
          </cell>
        </row>
        <row r="28356">
          <cell r="E28356">
            <v>870508178849</v>
          </cell>
          <cell r="F28356" t="str">
            <v>Actualizar el plan municipal de gestión del riesgo de desastres en el municipio de Ovejas de acuerdo con la política nacional de gestión del riesgo adoptada por la ley 1523 del 2012</v>
          </cell>
        </row>
        <row r="28357">
          <cell r="E28357">
            <v>870508178859</v>
          </cell>
          <cell r="F28357" t="str">
            <v>Reconocer el predio Damasco como vereda del corregimiento de Pijiguay del municipio de Ovejas, Sucre</v>
          </cell>
        </row>
        <row r="28358">
          <cell r="E28358">
            <v>870523148700</v>
          </cell>
          <cell r="F28358" t="str">
            <v xml:space="preserve">Implementar programas de reforestación de los corredores viales, cuencas hidrográficas y bosques nativos en las comunidades del núcleo veredal avanza en Palmito - Sucre. </v>
          </cell>
        </row>
        <row r="28359">
          <cell r="E28359">
            <v>870523149378</v>
          </cell>
          <cell r="F28359" t="str">
            <v>Implementar programas de reforestación en cuencas y bosques del núcleo Sin Fronteras en Palmito - Sucre.</v>
          </cell>
        </row>
        <row r="28360">
          <cell r="E28360">
            <v>870523149403</v>
          </cell>
          <cell r="F28360" t="str">
            <v>Gestionar ante la Agencia Nacional de Tierras la compra de predios en la zona rural de Palmito - Sucre para las comunidades del núcleo Avanza.</v>
          </cell>
        </row>
        <row r="28361">
          <cell r="E28361">
            <v>870523149415</v>
          </cell>
          <cell r="F28361" t="str">
            <v xml:space="preserve">Gestionar ante la Agencia Nacional de Tierras la compra de predios en la zona rural de Palmito - Sucre para las comunidades indígenas del núcleo Recuperado. </v>
          </cell>
        </row>
        <row r="28362">
          <cell r="E28362">
            <v>870523149431</v>
          </cell>
          <cell r="F28362" t="str">
            <v>Gestionar ante la Agencia Nacional de Tierras la compra de los predios ubicados en la zona rural de Palmito - Sucre para comunidades del núcleo Sin Fronteras..</v>
          </cell>
        </row>
        <row r="28363">
          <cell r="E28363">
            <v>870523149461</v>
          </cell>
          <cell r="F28363" t="str">
            <v>Actualizar los linderos de arroyos y cerros de la zona rural de Palmito - Sucre.</v>
          </cell>
        </row>
        <row r="28364">
          <cell r="E28364">
            <v>870523149549</v>
          </cell>
          <cell r="F28364" t="str">
            <v>Realizar un estudio para determinar el impacto ambiental y la viabilidad de legalizar las canteras de extracción de material para afirmado de vías existentes en la zona rural del municipio de Palmito - Sucre.</v>
          </cell>
        </row>
        <row r="28365">
          <cell r="E28365">
            <v>870523149563</v>
          </cell>
          <cell r="F28365" t="str">
            <v>Caracterizar y legalizar los predios poseídos por las familias que no tienen título de propiedad en las comunidades rurales de Palmito - Sucre.</v>
          </cell>
        </row>
        <row r="28366">
          <cell r="E28366">
            <v>870523149588</v>
          </cell>
          <cell r="F28366" t="str">
            <v>Realizar un estudio de suelo para identificar los factores de riesgo en que se encuentran las comunidades de Marín, Simba, La Ye y Arroyo Arena de Palmito - Sucre.</v>
          </cell>
        </row>
        <row r="28367">
          <cell r="E28367">
            <v>870523149635</v>
          </cell>
          <cell r="F28367" t="str">
            <v xml:space="preserve">Implementar de programas de sensibilización y concientización para la protección del medio ambiente a las comunidades indígenas del núcleo Avanza de Palmito, Sucre. </v>
          </cell>
        </row>
        <row r="28368">
          <cell r="E28368">
            <v>870523149670</v>
          </cell>
          <cell r="F28368" t="str">
            <v>Gestionar ante la Agencia Nacional de Tierras la clarificación del título colonial de 1773 que incluye a las comunidades indígenas de Palmito, Sucre.</v>
          </cell>
        </row>
        <row r="28369">
          <cell r="E28369">
            <v>870523149757</v>
          </cell>
          <cell r="F28369" t="str">
            <v>Gestionar ante CARSUCRE proyectos para la descontaminación de los arroyos ubicados en la zona rural de Palmito - Sucre.</v>
          </cell>
        </row>
        <row r="28370">
          <cell r="E28370">
            <v>870523149804</v>
          </cell>
          <cell r="F28370" t="str">
            <v>Implementar un proyecto para la creación de un vivero para el cultivo de especies nativas para la reforestación de cuencas y bosques de las comunidades rurales de Palmito - Sucre.</v>
          </cell>
        </row>
        <row r="28371">
          <cell r="E28371">
            <v>870523149825</v>
          </cell>
          <cell r="F28371" t="str">
            <v>Realizar un diagnóstico para identificar y determinar las fronteras agrícolas de la zona rural de Palmito - Sucre</v>
          </cell>
        </row>
        <row r="28372">
          <cell r="E28372">
            <v>870523149868</v>
          </cell>
          <cell r="F28372" t="str">
            <v>Legalizar los predios de las comunidades de la zona rural en Palmito - Sucre.</v>
          </cell>
        </row>
        <row r="28373">
          <cell r="E28373">
            <v>870523151637</v>
          </cell>
          <cell r="F28373" t="str">
            <v>Gestionar la compra de terrenos para la implementación de patios productivos para el autoconsumo de las comunidades indígenas y campesinas rurales de Palmito - Sucre.</v>
          </cell>
        </row>
        <row r="28374">
          <cell r="E28374">
            <v>870713186891</v>
          </cell>
          <cell r="F28374" t="str">
            <v>Gestionar la delimitacion de la zona destinada a la produccion agropecuaria de los Grupos Etnicos en el Municipio de San Onofre , Sucre.</v>
          </cell>
        </row>
        <row r="28375">
          <cell r="E28375">
            <v>870713186976</v>
          </cell>
          <cell r="F28375" t="str">
            <v>Delimitar geograficamente los territorios indigenas de los 8 cabildos del Municipio de San Onofre, Departamento de Sucre</v>
          </cell>
        </row>
        <row r="28376">
          <cell r="E28376">
            <v>870713187033</v>
          </cell>
          <cell r="F28376" t="str">
            <v>Realizar acciones Ante la Entidad de  Parques Naturales, Dimar, Car seccional Sucre,  para la asignacion del manejo de Areas Marinas  Protegidas en el Municipio de San Onofre Departamento de Sucre.</v>
          </cell>
        </row>
        <row r="28377">
          <cell r="E28377">
            <v>870713187139</v>
          </cell>
          <cell r="F28377" t="str">
            <v>Implementar programas de adjudicacion de tierras a las comunidades rurales, Cabildos Indigenas y Consejos Comunitarios del Municipio de San Onofre, Departamento de Sucre.</v>
          </cell>
        </row>
        <row r="28378">
          <cell r="E28378">
            <v>870713187215</v>
          </cell>
          <cell r="F28378" t="str">
            <v xml:space="preserve">Gestionar ante el Ministerio de Agricultura la Agencia  Nacional de Tierras la formalizacion legal y juridica de predios baldíos y de uso publico de la zona rural del Municipio de San Onofre, Departamento de Sucre. </v>
          </cell>
        </row>
        <row r="28379">
          <cell r="E28379">
            <v>870713187328</v>
          </cell>
          <cell r="F28379" t="str">
            <v>Elaborar e Implementar Programas para la recuperacion y restauracion de los ecosistemas hidricos de la zona de la Playa y Zona Norte, en el Municipio de San Onofre, Departamento de Sucre.</v>
          </cell>
        </row>
        <row r="28380">
          <cell r="E28380">
            <v>870713188147</v>
          </cell>
          <cell r="F28380" t="str">
            <v>Elaborar e Implementar  un proyecto para la  conservación de fauna y flora con la creación de un parque Ecológico en la zona platanera 2 del Municipio de San Onofre , Departamento de Sucre.</v>
          </cell>
        </row>
        <row r="28381">
          <cell r="E28381">
            <v>870713188192</v>
          </cell>
          <cell r="F28381" t="str">
            <v xml:space="preserve"> Elaborar e Implementar Programas  ambientales de reforestacion en el municipio de San Onofre, departamento de Sucre..</v>
          </cell>
        </row>
        <row r="28382">
          <cell r="E28382">
            <v>870713188201</v>
          </cell>
          <cell r="F28382" t="str">
            <v xml:space="preserve"> Recuperar y Mantener los Caños que se encuentran en la zona norte , del Municipio de San Onofre Departamento de Sucre</v>
          </cell>
        </row>
        <row r="28383">
          <cell r="E28383">
            <v>870713188213</v>
          </cell>
          <cell r="F28383" t="str">
            <v>Articular con los entes Territoriales  el control de la caza indiscriminada en la zona rural del Municipio de San Onofre , Departamento de Sucre.</v>
          </cell>
        </row>
        <row r="28384">
          <cell r="E28384">
            <v>870713188231</v>
          </cell>
          <cell r="F28384" t="str">
            <v>Elaborar e Implementar Proyectos  de reforestación   con especies Nativas para las comunidades aledañas alas cuencas de los arroyos,  del Municipio de San Onofre, Departamento de Sucre.</v>
          </cell>
        </row>
        <row r="28385">
          <cell r="E28385">
            <v>870713188247</v>
          </cell>
          <cell r="F28385" t="str">
            <v>Gestionar la legalizacion de Predios en el Municipio de San Onofre y sus Zonas Rurales,  Departamento de Sucre.</v>
          </cell>
        </row>
        <row r="28386">
          <cell r="E28386">
            <v>870713188261</v>
          </cell>
          <cell r="F28386" t="str">
            <v>Elaborar e Implementar Programas de Proteccion y Conservacion de Fauna y Flora de reserva forestal del Municipio de Sasn Onofre, Departamento de Sucre.</v>
          </cell>
        </row>
        <row r="28387">
          <cell r="E28387">
            <v>870713188303</v>
          </cell>
          <cell r="F28387" t="str">
            <v>Gestionar proyecto de recuperación ambiental  de la Zona Costera del Municipio de San Onofre Departamento de Sucre</v>
          </cell>
        </row>
        <row r="28388">
          <cell r="E28388">
            <v>870713188342</v>
          </cell>
          <cell r="F28388" t="str">
            <v>Implementar campañas de protección y educación ambiental en el  Municipio de san Onofre, Departamento de Sucre.</v>
          </cell>
        </row>
        <row r="28389">
          <cell r="E28389">
            <v>870713188364</v>
          </cell>
          <cell r="F28389" t="str">
            <v>Articular acciones  entre el PNN y las autoridades ambientales que permita la intervencion en la zona rural del Municipio de San Onofre, departamento de Sucre.</v>
          </cell>
        </row>
        <row r="28390">
          <cell r="E28390">
            <v>870713188423</v>
          </cell>
          <cell r="F28390" t="str">
            <v xml:space="preserve"> Actualizar el PBOT del Municipio de San Onofre , Departamento de Sucre.</v>
          </cell>
        </row>
        <row r="28391">
          <cell r="E28391">
            <v>870713188490</v>
          </cell>
          <cell r="F28391" t="str">
            <v>Recuperar y  conservar el Ecosistema de Manglares existentes en el Municipio de San Onofre Departamento de Sucre.</v>
          </cell>
        </row>
        <row r="28392">
          <cell r="E28392">
            <v>870713188613</v>
          </cell>
          <cell r="F28392" t="str">
            <v>Gestionar la formalizacion Individual de predios en comun y pro indiviso de las comunidades rurales del Municipio de San Onofre, Departamento de Sucre.</v>
          </cell>
        </row>
        <row r="28393">
          <cell r="E28393">
            <v>870713188664</v>
          </cell>
          <cell r="F28393" t="str">
            <v>Gestionar la formalizacion de predios cupados por habitantes de la zona rural del Municipio de San Onofre, Departamento de Sucre.</v>
          </cell>
        </row>
        <row r="28394">
          <cell r="E28394">
            <v>870713188786</v>
          </cell>
          <cell r="F28394" t="str">
            <v>Gestionar la Legalización de los predios donde están ubicada la Infraestructura social comunitaria de la Zona rural del Municipio de San Onofre, Departamento de Sucre.</v>
          </cell>
        </row>
        <row r="28395">
          <cell r="E28395">
            <v>870713188839</v>
          </cell>
          <cell r="F28395" t="str">
            <v xml:space="preserve">Diseñar e Implementar un sistema de información estadístico de la Poblacion del Municipio de San Onofre para la toma de decisiones relacionada con el ordenamiento social de la Propiedad Rural . </v>
          </cell>
        </row>
        <row r="28396">
          <cell r="E28396">
            <v>870713189336</v>
          </cell>
          <cell r="F28396" t="str">
            <v>Reforestar la cuenca de manantiales y agua llorada de la zona montaña San Onofre, Sucre</v>
          </cell>
        </row>
        <row r="28397">
          <cell r="E28397">
            <v>870713189342</v>
          </cell>
          <cell r="F28397" t="str">
            <v>Adjudicar tierras formalizadas para asociaciones de Mujeres, con el fin de implementar proyectos productivos y sostenibles en las Comunidades de las Zonas Rurales del Municipio de San Onofre, Departamento de Sucre.</v>
          </cell>
        </row>
        <row r="28398">
          <cell r="E28398">
            <v>870713189435</v>
          </cell>
          <cell r="F28398" t="str">
            <v>Crear una Oficina  de la Agencia Nacional de Tierras para el Municipio de San Onofre, Departamento de Sucre.</v>
          </cell>
        </row>
        <row r="28399">
          <cell r="E28399">
            <v>870713189485</v>
          </cell>
          <cell r="F28399" t="str">
            <v>Implementar el Plan de ordenamiento social de la Propiedad rural del Municipio de San Onofre, Departamento de Sucre.</v>
          </cell>
        </row>
        <row r="28400">
          <cell r="E28400">
            <v>870713189550</v>
          </cell>
          <cell r="F28400" t="str">
            <v>Gestionar desde la institucionalidad la restitucion de tierras despojadas y abandonadas forzosamente a las victimas del Municipio de San Onofre, Departamento de Sucre.</v>
          </cell>
        </row>
        <row r="28401">
          <cell r="E28401">
            <v>870713189604</v>
          </cell>
          <cell r="F28401" t="str">
            <v>Implementar un programa especial de credito blando para que las Familias campesinas de la Zona rural de San Onofre ,tengan acceso a tierras productivas.</v>
          </cell>
        </row>
        <row r="28402">
          <cell r="E28402">
            <v>870823186825</v>
          </cell>
          <cell r="F28402" t="str">
            <v>Actualizar y adoptar el Esquema de Ordenamiento Territorial del municipio de Toluviejo – Sucre.</v>
          </cell>
        </row>
        <row r="28403">
          <cell r="E28403">
            <v>870823186859</v>
          </cell>
          <cell r="F28403" t="str">
            <v>Gestionar  la protección de zonas de importancia ambiental en el Municipio de Toluviejo- Sucre.</v>
          </cell>
        </row>
        <row r="28404">
          <cell r="E28404">
            <v>870823186888</v>
          </cell>
          <cell r="F28404" t="str">
            <v>Regular la actividad minera en el Municipio de Toluviejo -  Sucre</v>
          </cell>
        </row>
        <row r="28405">
          <cell r="E28405">
            <v>870823186915</v>
          </cell>
          <cell r="F28405" t="str">
            <v>Formalizar los predios donde están construidas las viviendas rurales en el municipio de Toluviejo - Sucre</v>
          </cell>
        </row>
        <row r="28406">
          <cell r="E28406">
            <v>870823186998</v>
          </cell>
          <cell r="F28406" t="str">
            <v>Adquirir y formalizar predios aptos para la agricultura en el municipio de Toluviejo – Sucre</v>
          </cell>
        </row>
        <row r="28407">
          <cell r="E28407">
            <v>870823187029</v>
          </cell>
          <cell r="F28407" t="str">
            <v>Gestionar el acceso a créditos para la compra de tierras en el Municipio de Toluviejo- Sucre</v>
          </cell>
        </row>
        <row r="28408">
          <cell r="E28408">
            <v>870823187052</v>
          </cell>
          <cell r="F28408" t="str">
            <v>Adquirir y adjudicar de predios en el municipio de Toluviejo- Sucre</v>
          </cell>
        </row>
        <row r="28409">
          <cell r="E28409">
            <v>870823187179</v>
          </cell>
          <cell r="F28409" t="str">
            <v>Implementar programas para la protección ambiental municipio de Toluviejo – Sucre</v>
          </cell>
        </row>
        <row r="28410">
          <cell r="E28410">
            <v>870823187194</v>
          </cell>
          <cell r="F28410" t="str">
            <v>Implementar el catastro multipropósito  en el municipio de Toluviejo - Sucre</v>
          </cell>
        </row>
        <row r="28411">
          <cell r="E28411">
            <v>870823187293</v>
          </cell>
          <cell r="F28411" t="str">
            <v>Implementar mecanismos de control en las actividades mineras en el Municipio de Toluviejo - Sucre</v>
          </cell>
        </row>
        <row r="28412">
          <cell r="E28412">
            <v>870823187330</v>
          </cell>
          <cell r="F28412" t="str">
            <v>Clarificar los limites del resguardo indígena yuma de las piedras del Municipio de Toluviejo- Sucre.</v>
          </cell>
        </row>
        <row r="28413">
          <cell r="E28413">
            <v>870823187417</v>
          </cell>
          <cell r="F28413" t="str">
            <v>Formalización los predios común pro indiviso para los pequeños campesinos del municipio de Toluviejo- Sucre.</v>
          </cell>
        </row>
        <row r="28414">
          <cell r="E28414">
            <v>870823187433</v>
          </cell>
          <cell r="F28414" t="str">
            <v>Formalizar predios rurales en el Municipio de Toluviejo- Sucre</v>
          </cell>
        </row>
        <row r="28415">
          <cell r="E28415">
            <v>870823187465</v>
          </cell>
          <cell r="F28415" t="str">
            <v>Gestionar la actualización de la unidad agrícola familiar en el Municipio de Toluviejo- Sucre</v>
          </cell>
        </row>
        <row r="28416">
          <cell r="E28416">
            <v>870823188101</v>
          </cell>
          <cell r="F28416" t="str">
            <v>Implementar proyectos para la compra de lotes y construcción de escenarios deportivos, recreativos y culturales en la zona rural del municipio de Toluviejo Sucre</v>
          </cell>
        </row>
        <row r="28417">
          <cell r="E28417">
            <v>870823188160</v>
          </cell>
          <cell r="F28417" t="str">
            <v xml:space="preserve"> Adquirir y adjudicar predios para las mujeres cabeza de hogar víctimas del conflicto armado en el municipio de Toluviejo- Sucre</v>
          </cell>
        </row>
        <row r="28418">
          <cell r="E28418">
            <v>870823188172</v>
          </cell>
          <cell r="F28418" t="str">
            <v>Adquirir y adjudicar predios para uso colectivo de las comunidades indígenas del resguardo yuma de las piedras del municipio de Toluviejo- Sucre</v>
          </cell>
        </row>
        <row r="28419">
          <cell r="E28419">
            <v>870823188181</v>
          </cell>
          <cell r="F28419" t="str">
            <v>Implementar un programa especial para acceso a créditos y subsidios para la compra de tierras de familias campesinas del municipio de Toluviejo</v>
          </cell>
        </row>
        <row r="28420">
          <cell r="E28420">
            <v>870823188202</v>
          </cell>
          <cell r="F28420" t="str">
            <v>Adquirir, formalizar y legalizar lotes para uso comunitario  en el municipio de Toluviejo - Sucre</v>
          </cell>
        </row>
        <row r="28421">
          <cell r="E28421">
            <v>870823188206</v>
          </cell>
          <cell r="F28421" t="str">
            <v>Adquirir, formalizar y legalizar lotes para uso comunitario indigena en el municipio de Toluviejo - Sucre</v>
          </cell>
        </row>
        <row r="28422">
          <cell r="E28422">
            <v>870823188251</v>
          </cell>
          <cell r="F28422" t="str">
            <v>Crear un banco de tierras para la reconversión de los pequeños mineros artesanales, nativos e informales en actividades agropecuarias para el municipio de Toluviejo - Sucre</v>
          </cell>
        </row>
        <row r="28423">
          <cell r="E28423">
            <v>870823188337</v>
          </cell>
          <cell r="F28423" t="str">
            <v>Reforestar las fuentes hídricas del Municipio de Toluviejo- Sucre.</v>
          </cell>
        </row>
        <row r="28424">
          <cell r="E28424">
            <v>870204155813</v>
          </cell>
          <cell r="F28424" t="str">
            <v>Canalizar y construir muros de contención en arroyos del municipio de Colosó -Sucre</v>
          </cell>
        </row>
        <row r="28425">
          <cell r="E28425">
            <v>870204155857</v>
          </cell>
          <cell r="F28425" t="str">
            <v>Implementar el servicio de gas natural en veredas y corregimiento del municipio de Colosó - Sucre</v>
          </cell>
        </row>
        <row r="28426">
          <cell r="E28426">
            <v>870204155872</v>
          </cell>
          <cell r="F28426" t="str">
            <v>Implementar paneles solares en el municipio de Coloso - Sucre</v>
          </cell>
        </row>
        <row r="28427">
          <cell r="E28427">
            <v>870204155879</v>
          </cell>
          <cell r="F28427" t="str">
            <v>Construir cerramiento del Pozo el Ojito en el municipio de Colosó - Sucre</v>
          </cell>
        </row>
        <row r="28428">
          <cell r="E28428">
            <v>870204155890</v>
          </cell>
          <cell r="F28428" t="str">
            <v>Ampliar la redes de gas natural para prestar el servicio al 100% de los hogares  rurales en el municipio de Colosó - Sucre.</v>
          </cell>
        </row>
        <row r="28429">
          <cell r="E28429">
            <v>870204155939</v>
          </cell>
          <cell r="F28429" t="str">
            <v>Construir y rehabilitar reservorios de agua a las comunidades rurales del municipio de Colosó - Sucre</v>
          </cell>
        </row>
        <row r="28430">
          <cell r="E28430">
            <v>870204155944</v>
          </cell>
          <cell r="F28430" t="str">
            <v>Construir muros en gaviones para proteger taludes en arroyos del municipio de Colosó - Sucre</v>
          </cell>
        </row>
        <row r="28431">
          <cell r="E28431">
            <v>870204156014</v>
          </cell>
          <cell r="F28431" t="str">
            <v>Construir, mejorar y ampliar  vías terciarias  del municipio de Colosó – Sucre</v>
          </cell>
        </row>
        <row r="28432">
          <cell r="E28432">
            <v>870204156228</v>
          </cell>
          <cell r="F28432" t="str">
            <v>Construir sistemas de riego que incluyan capacitación en la operación y mantenimiento del mismo en el municipio de Colosó - Sucre</v>
          </cell>
        </row>
        <row r="28433">
          <cell r="E28433">
            <v>870204156235</v>
          </cell>
          <cell r="F28433" t="str">
            <v>Ampliar y mejorar donde existe la infraestructura para acceso a los servicios de internet en todo el municipio de Colosó - Sucre.</v>
          </cell>
        </row>
        <row r="28434">
          <cell r="E28434">
            <v>870204156237</v>
          </cell>
          <cell r="F28434" t="str">
            <v>Mejorar y ampliar el sistema eléctrico en las veredas y corregimientos del municipio de Colosó-Sucre</v>
          </cell>
        </row>
        <row r="28435">
          <cell r="E28435">
            <v>870204156263</v>
          </cell>
          <cell r="F28435" t="str">
            <v xml:space="preserve">Construir la vía perimetral  en el casco urbano del  municipio de Colosó-Sucre </v>
          </cell>
        </row>
        <row r="28436">
          <cell r="E28436">
            <v>870204156312</v>
          </cell>
          <cell r="F28436" t="str">
            <v>Gestionar subsidios para el servicio del gas natural en las veredas de El Ojito y La Esmeralda del municipio de Colosó - Sucre</v>
          </cell>
        </row>
        <row r="28437">
          <cell r="E28437">
            <v>870204156407</v>
          </cell>
          <cell r="F28437" t="str">
            <v xml:space="preserve">Comprar tierras para establecimiento de reservorio de agua en el municipio de Colosó </v>
          </cell>
        </row>
        <row r="28438">
          <cell r="E28438">
            <v>870230154268</v>
          </cell>
          <cell r="F28438" t="str">
            <v>Perforar y construir pozos profundos para la extracción de aguas subterráneas con fines de riego y consumo humano, en el municipio de Chalan, departamento de Sucre.</v>
          </cell>
        </row>
        <row r="28439">
          <cell r="E28439">
            <v>870230154339</v>
          </cell>
          <cell r="F28439" t="str">
            <v>Mejorar la Infraestructura Vial, para garantizar el acceso y la conexión de la zona rural del municipio de Chalán, departamento de Sucre.</v>
          </cell>
        </row>
        <row r="28440">
          <cell r="E28440">
            <v>870230154352</v>
          </cell>
          <cell r="F28440" t="str">
            <v>Gestionar la instalación de redes de gas natural domiciliario en la zona rural del municipio de Chalan Sucre</v>
          </cell>
        </row>
        <row r="28441">
          <cell r="E28441">
            <v>870230154371</v>
          </cell>
          <cell r="F28441" t="str">
            <v>Construir canales de drenaje para la conducción de aguas lluvias y residuales, en la zona rural del municipio de Chalán, departamento de Sucre.</v>
          </cell>
        </row>
        <row r="28442">
          <cell r="E28442">
            <v>870230154404</v>
          </cell>
          <cell r="F28442" t="str">
            <v>Instalar y ubicar puntos para conexión a internet gratis, con acompañamiento técnico y social, para garantizar el acceso a la información - en la zona rural del municipio de Chalán, departamento de Sucre.</v>
          </cell>
        </row>
        <row r="28443">
          <cell r="E28443">
            <v>870230154421</v>
          </cell>
          <cell r="F28443" t="str">
            <v>Construir Lagos con fines para Riego, producción piscícola y actividades domésticas en el municipio de Chalán, departamento de Sucre</v>
          </cell>
        </row>
        <row r="28444">
          <cell r="E28444">
            <v>870230154473</v>
          </cell>
          <cell r="F28444" t="str">
            <v>Implementar programas de capacitación en mantenimiento y sostenibilidad de obras de Infraestructura, en beneficio de la comunidad rural del municipio de Chalán, departamento de Sucre.</v>
          </cell>
        </row>
        <row r="28445">
          <cell r="E28445">
            <v>870230154487</v>
          </cell>
          <cell r="F28445" t="str">
            <v>Implementar sistemas de energía fotovoltáica, con asistencia técnica y acompañamiento social para el funcionamiento de los sistemas de riego y uso domestico en zona rural del municipio de Chalán, departamento de Sucre.</v>
          </cell>
        </row>
        <row r="28446">
          <cell r="E28446">
            <v>870230154508</v>
          </cell>
          <cell r="F28446" t="str">
            <v>Mejorar y ampliar las redes de distribución eléctrica, que garantice optimo servicio energético en las comunidades rurales del municipio de Chalán, departamento de Sucre.</v>
          </cell>
        </row>
        <row r="28447">
          <cell r="E28447">
            <v>870230154543</v>
          </cell>
          <cell r="F28447" t="str">
            <v>Construir distritos de riego, para mejorar la provisión agropecuaria y los ingresos en la zona rural del municipio de Chalán, departamento de Sucre.</v>
          </cell>
        </row>
        <row r="28448">
          <cell r="E28448">
            <v>870230154567</v>
          </cell>
          <cell r="F28448" t="str">
            <v>Realizar acompañamiento técnico y seguimiento a los proyectos de infraestructura vial, eléctrica, de conectividad y adecuación de tierras - con el fin de garantizar optimo servicio a las comunidades rurales, en el municipio de Chalán, departamento de Sucre.</v>
          </cell>
        </row>
        <row r="28449">
          <cell r="E28449">
            <v>870230154707</v>
          </cell>
          <cell r="F28449" t="str">
            <v>Recuperar caminos de servidumbre en la zona rural del municipio de chalan.</v>
          </cell>
        </row>
        <row r="28450">
          <cell r="E28450">
            <v>870230155539</v>
          </cell>
          <cell r="F28450" t="str">
            <v>Mejorar la malla vial intermunicipal, para garantizar una óptima conectividad, movilidad y transporte de personal y productos agropecuarios de la región del municipio de Chalán, departamento de Sucre.</v>
          </cell>
        </row>
        <row r="28451">
          <cell r="E28451">
            <v>870418199161</v>
          </cell>
          <cell r="F28451" t="str">
            <v>Establecer programas de recuperación de suelos degradados y protección de recursos naturales, en la zona rural del municipio de Los Palmitos, Sucre</v>
          </cell>
        </row>
        <row r="28452">
          <cell r="E28452">
            <v>870418199403</v>
          </cell>
          <cell r="F28452" t="str">
            <v>Pavimentar vías que interconectan la ruralidad con el casco urbano del municipio de Los Palmitos y otros municipios.</v>
          </cell>
        </row>
        <row r="28453">
          <cell r="E28453">
            <v>870418199444</v>
          </cell>
          <cell r="F28453" t="str">
            <v>Mejorar en placa huella, afirmado  y obras de infraestructura vial, las vías terciarias del municipio de Los Palmitos - Sucre</v>
          </cell>
        </row>
        <row r="28454">
          <cell r="E28454">
            <v>870418199503</v>
          </cell>
          <cell r="F28454" t="str">
            <v>Construir puentes vehiculares en diferentes vías de la zona rural del municipio de Los Palmitos - Sucre.</v>
          </cell>
        </row>
        <row r="28455">
          <cell r="E28455">
            <v>870418199555</v>
          </cell>
          <cell r="F28455" t="str">
            <v>Realizar apertura tramos viales en zona rural del municipio Los Palmitos - Sucre.</v>
          </cell>
        </row>
        <row r="28456">
          <cell r="E28456">
            <v>870418199591</v>
          </cell>
          <cell r="F28456" t="str">
            <v>Implementar programa de energía alternativa en veredas con difícil acceso a energía eléctrica en el municipio de Los Palmitos - Sucre.</v>
          </cell>
        </row>
        <row r="28457">
          <cell r="E28457">
            <v>870418200198</v>
          </cell>
          <cell r="F28457" t="str">
            <v>Ampliar y mejorar la cobertura del servicio de energía eléctrica en las veredas y corregimientos del municipio de Los Palmitos - Sucre.</v>
          </cell>
        </row>
        <row r="28458">
          <cell r="E28458">
            <v>870418200209</v>
          </cell>
          <cell r="F28458" t="str">
            <v>Ampliar y dragar los reservorios de agua existentes en la zona rural del municipio Los Palmitos - Sucre.</v>
          </cell>
        </row>
        <row r="28459">
          <cell r="E28459">
            <v>870418200216</v>
          </cell>
          <cell r="F28459" t="str">
            <v>Implementar subsidios en la compra de pimpinas de gas propano, en la zona rural del municipio de Los Palmitos - Sucre</v>
          </cell>
        </row>
        <row r="28460">
          <cell r="E28460">
            <v>870418200248</v>
          </cell>
          <cell r="F28460" t="str">
            <v>Construir 600 lagos con microsistema de riego accionados con energías alternativas para la zona rural del municipio de Los Palmitos - Sucre.</v>
          </cell>
        </row>
        <row r="28461">
          <cell r="E28461">
            <v>870418200269</v>
          </cell>
          <cell r="F28461" t="str">
            <v>Construir pozos profundos con fines de riego  en el corregimiento de Naranjal  municipio Los Palmitos - Sucre</v>
          </cell>
        </row>
        <row r="28462">
          <cell r="E28462">
            <v>870418200373</v>
          </cell>
          <cell r="F28462" t="str">
            <v>Implementar el uso de tecnologías adecuadas para la extracción de agua en pozos profundos, del municipio de Los Palmitos - Sucre</v>
          </cell>
        </row>
        <row r="28463">
          <cell r="E28463">
            <v>870418200508</v>
          </cell>
          <cell r="F28463" t="str">
            <v>Instalar redes de internet  con puntos Wifi en la zona rural del municipio de Los Palmitos - Sucre</v>
          </cell>
        </row>
        <row r="28464">
          <cell r="E28464">
            <v>870418200531</v>
          </cell>
          <cell r="F28464" t="str">
            <v>Instalar antenas repetidoras de telefonía celular, en la zona rural del municipio de Los Palmitos - Sucre</v>
          </cell>
        </row>
        <row r="28465">
          <cell r="E28465">
            <v>870418200547</v>
          </cell>
          <cell r="F28465" t="str">
            <v>Ampliar la cobertura de gas natural al 100% de la zona rural del municipio de Los Palmitos - Sucre</v>
          </cell>
        </row>
        <row r="28466">
          <cell r="E28466">
            <v>870418200602</v>
          </cell>
          <cell r="F28466" t="str">
            <v>Adquirir un banco de maquinaria amarilla, para la zona rural del municipio de Los Palmitos - Sucre</v>
          </cell>
        </row>
        <row r="28467">
          <cell r="E28467">
            <v>870418200777</v>
          </cell>
          <cell r="F28467" t="str">
            <v>Implementar sistemas de energía alternativa en instituciones y sedes educativas de la zona rural del municipio de Los Palmitos - Sucre.</v>
          </cell>
        </row>
        <row r="28468">
          <cell r="E28468">
            <v>870473149419</v>
          </cell>
          <cell r="F28468" t="str">
            <v xml:space="preserve"> Mejorar y rehabilitar las vías terciarias en los corregimientos Sabana de Cali, El Rincón y la vereda Los Hatos, municipio de Morroa Departamento de Sucre.</v>
          </cell>
        </row>
        <row r="28469">
          <cell r="E28469">
            <v>870473149487</v>
          </cell>
          <cell r="F28469" t="str">
            <v xml:space="preserve"> Mejorar y rehabilitar las vías terciarias en los corregimientos de Bremen, Las Flores y la vereda El Recreo, municipio de Morroa, Departamento de Sucre.</v>
          </cell>
        </row>
        <row r="28470">
          <cell r="E28470">
            <v>870473149547</v>
          </cell>
          <cell r="F28470" t="str">
            <v>Mejorar y rehabilitar las vías de los corregimientos Brisas del Mar, Tumbatoro, El Yeso y Las veredas La Victoria, San Pablo y El Tolima, municipio de Morroa, Departamento de Sucre.</v>
          </cell>
        </row>
        <row r="28471">
          <cell r="E28471">
            <v>870473149597</v>
          </cell>
          <cell r="F28471" t="str">
            <v>Mejorar la vía Morroa - Pichilin -Colosó Departamento de Sucre.</v>
          </cell>
        </row>
        <row r="28472">
          <cell r="E28472">
            <v>870473149601</v>
          </cell>
          <cell r="F28472" t="str">
            <v xml:space="preserve">Instalar el servicio de gas natural domiciliario en los corregimientos de sabanas de Cali, El rincon, Bremen y las Flores   y vereda los Hatos,las flores municipio de Morroa, Sucre. </v>
          </cell>
        </row>
        <row r="28473">
          <cell r="E28473">
            <v>870473149679</v>
          </cell>
          <cell r="F28473" t="str">
            <v xml:space="preserve"> Mejorar y Rehabilitar las vías terciarias de los corregimientos Sabaneta, Cambimba y las veredas El Manguito, Bajo Lata, Los Linderos y El Oriente, municipio de Morroa Departamento de Sucre.</v>
          </cell>
        </row>
        <row r="28474">
          <cell r="E28474">
            <v>870473149697</v>
          </cell>
          <cell r="F28474" t="str">
            <v>Dotar de plantas solares a las comunidades dispersasa del nucleo Sabanas del municipio de Morroa, Sucre.</v>
          </cell>
        </row>
        <row r="28475">
          <cell r="E28475">
            <v>870473149879</v>
          </cell>
          <cell r="F28475" t="str">
            <v>Ampliar la cobertura de las TICS en la zona rural del municipio de Morroa Departamento de Sucre.</v>
          </cell>
        </row>
        <row r="28476">
          <cell r="E28476">
            <v>870473150205</v>
          </cell>
          <cell r="F28476" t="str">
            <v>Construir distritos y sistemas de riego  en la zona rural del municipio de Morroa, Sucre</v>
          </cell>
        </row>
        <row r="28477">
          <cell r="E28477">
            <v>870473151489</v>
          </cell>
          <cell r="F28477" t="str">
            <v>Ampliar y mejorar los distritos de riego existentes en la zona rural del municipio de Morroa Departamento de Sucre.</v>
          </cell>
        </row>
        <row r="28478">
          <cell r="E28478">
            <v>870473151497</v>
          </cell>
          <cell r="F28478" t="str">
            <v xml:space="preserve">Instalar el servicio de gas natural domiciliario en las veredas de los Hatos, Bremen, las Flores, el Rincón y el Recreo, municipio de Morroa, Sucre. </v>
          </cell>
        </row>
        <row r="28479">
          <cell r="E28479">
            <v>870473151505</v>
          </cell>
          <cell r="F28479" t="str">
            <v>Realizar capacitaciones técnicas para uso y mantenimiento  de infraestructura de distritos de riego y sistemas de drenaje a la población rural del municipio de Morroa Departamento de  Sucre.</v>
          </cell>
        </row>
        <row r="28480">
          <cell r="E28480">
            <v>870473151576</v>
          </cell>
          <cell r="F28480" t="str">
            <v>Gestionar  nuevas líneas comerciales  de gas natural  en la zona rural del municipio de Morroa Departamento de  Sucre.</v>
          </cell>
        </row>
        <row r="28481">
          <cell r="E28481">
            <v>870473151608</v>
          </cell>
          <cell r="F28481" t="str">
            <v>Implementar y repotencializar el alumbrado público en la zona rural del municipio de Morroa Departamento de Sucre.</v>
          </cell>
        </row>
        <row r="28482">
          <cell r="E28482">
            <v>870473151634</v>
          </cell>
          <cell r="F28482" t="str">
            <v xml:space="preserve">Ampliar e instalar  infraestructura eléctrica en la zona rural del municipio de Morroa Departamento de Sucre. </v>
          </cell>
        </row>
        <row r="28483">
          <cell r="E28483">
            <v>870473151662</v>
          </cell>
          <cell r="F28483" t="str">
            <v>Construir reservorios (jaguey) o pozos artesanales de agua en la zona rural del municipio de Morroa Departamento de Sucre.</v>
          </cell>
        </row>
        <row r="28484">
          <cell r="E28484">
            <v>870473151959</v>
          </cell>
          <cell r="F28484" t="str">
            <v xml:space="preserve">Recuperar y rehabilitar  los diversos tipos de suelo actos para los cultivos y monocultivos de zona rural de Morroa Departamento de Sucre. </v>
          </cell>
        </row>
        <row r="28485">
          <cell r="E28485">
            <v>870473152106</v>
          </cell>
          <cell r="F28485" t="str">
            <v>Construir sede de la juventud en el corregimiento las Flores del Municipio de Morroa, Sucre</v>
          </cell>
        </row>
        <row r="28486">
          <cell r="E28486">
            <v>870508176052</v>
          </cell>
          <cell r="F28486" t="str">
            <v>Adquirir un banco de maquinaria amarilla para el mantenimiento de obras de riego y drenaje en Ovejas Sucre</v>
          </cell>
        </row>
        <row r="28487">
          <cell r="E28487">
            <v>870508176115</v>
          </cell>
          <cell r="F28487" t="str">
            <v>Mejorar la cobertura de telefonía móvil en la zona rural de Ovejas Sucre.</v>
          </cell>
        </row>
        <row r="28488">
          <cell r="E28488">
            <v>870508176210</v>
          </cell>
          <cell r="F28488" t="str">
            <v>Proveer acceso a internet mediante puntos wifi en los centros poblados de la zona rural de Ovejas Sucre.</v>
          </cell>
        </row>
        <row r="28489">
          <cell r="E28489">
            <v>870508176387</v>
          </cell>
          <cell r="F28489" t="str">
            <v>Mejorar la red vial terciaria del municipio de Ovejas Sucre.</v>
          </cell>
        </row>
        <row r="28490">
          <cell r="E28490">
            <v>870508176421</v>
          </cell>
          <cell r="F28490" t="str">
            <v>Mejorar la vía que conecta la cabecera municipal de Ovejas Sucre con el corregimiento Canutalito.</v>
          </cell>
        </row>
        <row r="28491">
          <cell r="E28491">
            <v>870508176466</v>
          </cell>
          <cell r="F28491" t="str">
            <v>Mejorar la vía que conecta la cabecera municipal de Ovejas Sucre con el corregimiento de Chengue.</v>
          </cell>
        </row>
        <row r="28492">
          <cell r="E28492">
            <v>870508176734</v>
          </cell>
          <cell r="F28492" t="str">
            <v>Construir un sistema de almacenamiento y provisionamiento de agua compuesto por 5 embalses y 16 lagos en la zona rural de Ovejas Sucre.</v>
          </cell>
        </row>
        <row r="28493">
          <cell r="E28493">
            <v>870508178543</v>
          </cell>
          <cell r="F28493" t="str">
            <v>Construir obras para el control de inundación de áreas cultivables de la zona rural de Ovejas Sucre</v>
          </cell>
        </row>
        <row r="28494">
          <cell r="E28494">
            <v>870508178579</v>
          </cell>
          <cell r="F28494" t="str">
            <v>Construir puentes peatonales sobre el arroyo Mancomoján de la zona rural de Ovejas Sucre</v>
          </cell>
        </row>
        <row r="28495">
          <cell r="E28495">
            <v>870508178625</v>
          </cell>
          <cell r="F28495" t="str">
            <v xml:space="preserve">Ampliar y mejorar el servicio de energía eléctrica en los 11 centros poblados de la zona rural de Ovejas Sucre. </v>
          </cell>
        </row>
        <row r="28496">
          <cell r="E28496">
            <v>870508178660</v>
          </cell>
          <cell r="F28496" t="str">
            <v>Implementar un plan progresivo de provisión de energía eléctrica mediante paneles solares en las zonas rurales dispersas de Ovejas Sucre</v>
          </cell>
        </row>
        <row r="28497">
          <cell r="E28497">
            <v>870508178703</v>
          </cell>
          <cell r="F28497" t="str">
            <v xml:space="preserve">Gestionar la instalación de red de gas natural a los corregimientos de Canutal, Canutalito, Flor del Monte, La Peña y San Rafael de Ovejas Sucre. </v>
          </cell>
        </row>
        <row r="28498">
          <cell r="E28498">
            <v>870523149369</v>
          </cell>
          <cell r="F28498" t="str">
            <v>Realizar un estudio de riesgo para determinar el impacto de la tubería de Gas Natural en las veredas de Marín, Simba y La Ye.</v>
          </cell>
        </row>
        <row r="28499">
          <cell r="E28499">
            <v>870523149406</v>
          </cell>
          <cell r="F28499" t="str">
            <v xml:space="preserve">Realizar los estudios y diseños para determinar los requerimientos de riego para la construcción, ampliación y/o recuperación de sistemas de riego de las áreas cultivables de San Antonio de Palmito Sucre. </v>
          </cell>
        </row>
        <row r="28500">
          <cell r="E28500">
            <v>870523149508</v>
          </cell>
          <cell r="F28500" t="str">
            <v>Instalar red de gas natural en las comunidades del núcleo Sin Fronteras en San Antonio de Palmito Sucre.</v>
          </cell>
        </row>
        <row r="28501">
          <cell r="E28501">
            <v>870523149593</v>
          </cell>
          <cell r="F28501" t="str">
            <v>Implementar un plan integral para el mejoramiento, ampliación y formalización del servicio de energía en San Antonio de Palmito Sucre</v>
          </cell>
        </row>
        <row r="28502">
          <cell r="E28502">
            <v>870523149656</v>
          </cell>
          <cell r="F28502" t="str">
            <v>Instalar paneles solares en las Instituciones Educativas, Centros Educativos y Sedes Educativas Indígenas del municipio de San Antonio de Palmito Sucre.</v>
          </cell>
        </row>
        <row r="28503">
          <cell r="E28503">
            <v>870523150173</v>
          </cell>
          <cell r="F28503" t="str">
            <v>Implementar plan de mejoramiento, conservación y mantenimiento de la red vial rural de San Antonio de Palmito Sucre para  facilitar la movilidad y fortalecer el comercio de la región.</v>
          </cell>
        </row>
        <row r="28504">
          <cell r="E28504">
            <v>870523151501</v>
          </cell>
          <cell r="F28504" t="str">
            <v>Realizar estudios y diseños para la apertura y construcción de la vía de Pueblecito a Palmar Brillante pasando por la finca El Palmar en San Antonio de Palmito Sucre.</v>
          </cell>
        </row>
        <row r="28505">
          <cell r="E28505">
            <v>870523151582</v>
          </cell>
          <cell r="F28505" t="str">
            <v>Gestionar la ampliación de la cobertura de telefonía celular en la zona rural de San Antonio de Palmito Sucre.</v>
          </cell>
        </row>
        <row r="28506">
          <cell r="E28506">
            <v>870523151606</v>
          </cell>
          <cell r="F28506" t="str">
            <v xml:space="preserve">Instalar zonas de wifi gratis en puntos estratégicos de la zona rural de San Antonio de Palmito Sucre. </v>
          </cell>
        </row>
        <row r="28507">
          <cell r="E28507">
            <v>870523151638</v>
          </cell>
          <cell r="F28507" t="str">
            <v>Implementar servicio de internet de calidad en las 22 Instituciones Educativas, Centros Educativos y  Sedes Educativas indígenas de la zona rural de San Antonio de Palmito Sucre.</v>
          </cell>
        </row>
        <row r="28508">
          <cell r="E28508">
            <v>870523151704</v>
          </cell>
          <cell r="F28508" t="str">
            <v>Construir un sistema de riego para los cultivos para las mujeres rurales en el municipio de San Antonio de Palmito Sucre</v>
          </cell>
        </row>
        <row r="28509">
          <cell r="E28509">
            <v>870523151735</v>
          </cell>
          <cell r="F28509" t="str">
            <v>Realizar los estudios, diseños y construcción de un embalse en el predio la fortuna, en la vereda el algodoncillo en San Antonio de Palmito Sucre.</v>
          </cell>
        </row>
        <row r="28510">
          <cell r="E28510">
            <v>870713186982</v>
          </cell>
          <cell r="F28510" t="str">
            <v>Implementar puntos wifi gratis en la zona rural de San Onofre, Sucre</v>
          </cell>
        </row>
        <row r="28511">
          <cell r="E28511">
            <v>870713187010</v>
          </cell>
          <cell r="F28511" t="str">
            <v>Gestionar la ampliación y el mejoramiento de la cobertura de telefonía celular en la zona rural de San Onofre, Sucre</v>
          </cell>
        </row>
        <row r="28512">
          <cell r="E28512">
            <v>870713187058</v>
          </cell>
          <cell r="F28512" t="str">
            <v>Mejorar la atención al usuario en los kioscos vive digital del municipio de San Onofre, Sucre</v>
          </cell>
        </row>
        <row r="28513">
          <cell r="E28513">
            <v>870713187299</v>
          </cell>
          <cell r="F28513" t="str">
            <v>Pavimentar vías de conectividad principal de la zona rural de San Onofre, Sucre</v>
          </cell>
        </row>
        <row r="28514">
          <cell r="E28514">
            <v>870713187343</v>
          </cell>
          <cell r="F28514" t="str">
            <v>Habilitar y adecuar tramos estratégicos de vías terciarias de la zona rural de San Onofre, Sucre</v>
          </cell>
        </row>
        <row r="28515">
          <cell r="E28515">
            <v>870713187369</v>
          </cell>
          <cell r="F28515" t="str">
            <v>Mejorar, adecuar y mantener las vías ramales de la red vial terciaria de la zona rural de San Onofre, Sucre</v>
          </cell>
        </row>
        <row r="28516">
          <cell r="E28516">
            <v>870713188119</v>
          </cell>
          <cell r="F28516" t="str">
            <v xml:space="preserve"> Construir 11 box culvert en la zona rural de San Onofre Sucre</v>
          </cell>
        </row>
        <row r="28517">
          <cell r="E28517">
            <v>870713188140</v>
          </cell>
          <cell r="F28517" t="str">
            <v>Construir 2 puentes en la zona rural del municipio de San Onofre, Sucre</v>
          </cell>
        </row>
        <row r="28518">
          <cell r="E28518">
            <v>870713188197</v>
          </cell>
          <cell r="F28518" t="str">
            <v>Implementar el servicio de Internet en la totalidad las instituciones y centros educativos rurales,  de manera permanente en el municipio de San Onofre Sucre</v>
          </cell>
        </row>
        <row r="28519">
          <cell r="E28519">
            <v>870713188216</v>
          </cell>
          <cell r="F28519" t="str">
            <v>Ampliar, normalizar y mejorar la red eléctrica interconectada de la zona rural del municipio de San Onofre, Sucre</v>
          </cell>
        </row>
        <row r="28520">
          <cell r="E28520">
            <v>870713188234</v>
          </cell>
          <cell r="F28520" t="str">
            <v>Implementar el servicio de gas natural domiciliario para los corregimientos de Libertad, San Antonio, La Barces, Berlín, Berrugas, Rincón del Mar, Pajonal, Plan Parejo, Sabanas de Mucacal, Pueblito, Boca Cerrada y Aguas Negras del municipio de San Onofre, Sucre</v>
          </cell>
        </row>
        <row r="28521">
          <cell r="E28521">
            <v>870713188236</v>
          </cell>
          <cell r="F28521" t="str">
            <v>Instalar sistemas de energía alternativa en las sedes de los centros educativos de la zona rural de San Onofre, Sucre</v>
          </cell>
        </row>
        <row r="28522">
          <cell r="E28522">
            <v>870713188250</v>
          </cell>
          <cell r="F28522" t="str">
            <v>Dotar de paneles solares a las comunidades alejadas de los centros poblados del municipio de San Onofre, Sucre.</v>
          </cell>
        </row>
        <row r="28523">
          <cell r="E28523">
            <v>870713188262</v>
          </cell>
          <cell r="F28523" t="str">
            <v>Implementar y normalizar el alumbrado público en los centros poblados de la zona rural del municipio de San Onofre, Sucre</v>
          </cell>
        </row>
        <row r="28524">
          <cell r="E28524">
            <v>870713188278</v>
          </cell>
          <cell r="F28524" t="str">
            <v>Construir 2 muelles en la zona costera de San Onofre, Sucre</v>
          </cell>
        </row>
        <row r="28525">
          <cell r="E28525">
            <v>870713188292</v>
          </cell>
          <cell r="F28525" t="str">
            <v xml:space="preserve">Gestionar subsidio de gas propano para las comunidades de las zonas dispersas y aquellas que lo requieran, en todas las veredas del municipio de San Onofre, Sucre  </v>
          </cell>
        </row>
        <row r="28526">
          <cell r="E28526">
            <v>870713188324</v>
          </cell>
          <cell r="F28526" t="str">
            <v>Diseñar y construir las obras civiles necesarias amigables con el Medio Ambiente y la Comunidad para contener la erosion costera, en el Municipio de San Onofre, Departamento de Sucre.</v>
          </cell>
        </row>
        <row r="28527">
          <cell r="E28527">
            <v>870713188334</v>
          </cell>
          <cell r="F28527" t="str">
            <v>Implementar sistema progresivo de acceso a las redes del gasoducto en la zona rural del municipio de San Onofre, Sucre</v>
          </cell>
        </row>
        <row r="28528">
          <cell r="E28528">
            <v>870713188464</v>
          </cell>
          <cell r="F28528" t="str">
            <v>Diseñar y construir un sistema de riego en la zona platanera en San Onofre, Sucre</v>
          </cell>
        </row>
        <row r="28529">
          <cell r="E28529">
            <v>870713188479</v>
          </cell>
          <cell r="F28529" t="str">
            <v>Diseñar y construir 8 reservorios para implementar sistemas de riego que beneficie a los 8 cabildos indígenas de San Onofre, Sucre</v>
          </cell>
        </row>
        <row r="28530">
          <cell r="E28530">
            <v>870713188594</v>
          </cell>
          <cell r="F28530" t="str">
            <v>Diseñar y construir de sistema de riego en la zona del núcleo de la playa en San Onofre, Sucre</v>
          </cell>
        </row>
        <row r="28531">
          <cell r="E28531">
            <v>870713189379</v>
          </cell>
          <cell r="F28531" t="str">
            <v>Realizar estudios, diseños y construcción de 20 reservorios de agua en la zona montaña en San Onofre, Sucre</v>
          </cell>
        </row>
        <row r="28532">
          <cell r="E28532">
            <v>870713189494</v>
          </cell>
          <cell r="F28532" t="str">
            <v xml:space="preserve">Construir 35 reservorios de agua para la implementación de microdistritos de riego en la zona norte de San Onofre, Sucre </v>
          </cell>
        </row>
        <row r="28533">
          <cell r="E28533">
            <v>870713189599</v>
          </cell>
          <cell r="F28533" t="str">
            <v>Realizar estudios, diseños y construcción de obras para la protección contra inundaciones en la comunidad de boca cerrada, rincòn, berrugas, sabanetica, san antonio y la barcés en San Onofre, Sucre</v>
          </cell>
        </row>
        <row r="28534">
          <cell r="E28534">
            <v>870713189691</v>
          </cell>
          <cell r="F28534" t="str">
            <v>Rehabilitar Cañorico y Puerto Velo en zona Corchal de San Onofre, Sucre</v>
          </cell>
        </row>
        <row r="28535">
          <cell r="E28535">
            <v>870823186885</v>
          </cell>
          <cell r="F28535" t="str">
            <v>Optimizar y ampliar  el sistema eléctrico convencional en el municipio de Toluviejo.</v>
          </cell>
        </row>
        <row r="28536">
          <cell r="E28536">
            <v>870823186917</v>
          </cell>
          <cell r="F28536" t="str">
            <v>Canalizar arroyos y zonas inundables del municipio de Toluviejo.</v>
          </cell>
        </row>
        <row r="28537">
          <cell r="E28537">
            <v>870823186932</v>
          </cell>
          <cell r="F28537" t="str">
            <v>Implementar las políticas públicas de tecnologías, energías alternativas limpias y renovables, que contribuyan a la sostenibilidad ambiental del municipio de Toluviejo, Sucre.</v>
          </cell>
        </row>
        <row r="28538">
          <cell r="E28538">
            <v>870823186944</v>
          </cell>
          <cell r="F28538" t="str">
            <v>Construir muros de contención en el municipio de Toluviejo.</v>
          </cell>
        </row>
        <row r="28539">
          <cell r="E28539">
            <v>870823187066</v>
          </cell>
          <cell r="F28539" t="str">
            <v xml:space="preserve"> Construcción, mejoramiento, ampliación o rehabilitación de las vías, mangas y caminos reales del sector rural en el municipio de Toluviejo.</v>
          </cell>
        </row>
        <row r="28540">
          <cell r="E28540">
            <v>870823187176</v>
          </cell>
          <cell r="F28540" t="str">
            <v>Realizar la instalación del servicio de gas natural domiciliario, en la zona rural del municipio de Toluviejo, Sucre</v>
          </cell>
        </row>
        <row r="28541">
          <cell r="E28541">
            <v>870823187195</v>
          </cell>
          <cell r="F28541" t="str">
            <v>Construcción, rehabilitación y ampliación de estructuras para almacenamiento de agua en el municipio de Toluviejo.</v>
          </cell>
        </row>
        <row r="28542">
          <cell r="E28542">
            <v>870823187284</v>
          </cell>
          <cell r="F28542" t="str">
            <v>Gestionar la instalación del servicio de gas en toda la zona rural del municipio de Toluviejo.</v>
          </cell>
        </row>
        <row r="28543">
          <cell r="E28543">
            <v>870823187359</v>
          </cell>
          <cell r="F28543" t="str">
            <v>Diseñar e implementar sistemas de riego en la zona rural del municipio deToluviejo.</v>
          </cell>
        </row>
        <row r="28544">
          <cell r="E28544">
            <v>870823187443</v>
          </cell>
          <cell r="F28544" t="str">
            <v>Mejorar y ampliar del servicio de Internet en la zona rural del municipio de Toluviejo.</v>
          </cell>
        </row>
        <row r="28545">
          <cell r="E28545">
            <v>870823187476</v>
          </cell>
          <cell r="F28545" t="str">
            <v>Implementación de sistemas de energía fotovoltaica o sistema de paneles solares en: instituciones educativas, centros y puestos de salud, instituciones de uso o espacios comunitario y públicos, sistemas de acueductos y sistemas agroindustriales,  en la zona rural del municipio de Toluviejo.</v>
          </cell>
        </row>
        <row r="28546">
          <cell r="E28546">
            <v>870823188126</v>
          </cell>
          <cell r="F28546" t="str">
            <v>Implementar  la cobertura de Internet en las Instituciones y Centros Educativos de la zona rural del municipio de Toluviejo - Sucre.</v>
          </cell>
        </row>
        <row r="28547">
          <cell r="E28547">
            <v>870823188188</v>
          </cell>
          <cell r="F28547" t="str">
            <v xml:space="preserve">Implementar un proyecto de sistema alternativo de gas (biodigestores), en la zona rural del municipio de Toluviejo, Sucre </v>
          </cell>
        </row>
        <row r="28548">
          <cell r="E28548">
            <v>870823188255</v>
          </cell>
          <cell r="F28548" t="str">
            <v>Construir pavimentos de las calles en los centros poblados de los corregimientos y veredas en el municipio de Toluviejo.</v>
          </cell>
        </row>
        <row r="28549">
          <cell r="E28549">
            <v>870204155822</v>
          </cell>
          <cell r="F28549" t="str">
            <v xml:space="preserve"> Dotar de botiquines comunitarios para primeros auxilios en las areas rurales el municipio de colosó - sucre</v>
          </cell>
        </row>
        <row r="28550">
          <cell r="E28550">
            <v>870204156246</v>
          </cell>
          <cell r="F28550" t="str">
            <v>Adquirir ambulancias para prestar el servicio de transporte de enfermos en todo el  municipio de Colosó – sucre</v>
          </cell>
        </row>
        <row r="28551">
          <cell r="E28551">
            <v>870204156290</v>
          </cell>
          <cell r="F28551" t="str">
            <v>Gestionar que el centro de salud del municipio de Colosó - Sucre funcione como hospital de primer nivel</v>
          </cell>
        </row>
        <row r="28552">
          <cell r="E28552">
            <v>870204156310</v>
          </cell>
          <cell r="F28552" t="str">
            <v>Implementar programas de promoción y prevención con enfoque diferencial en salud para brindar atención a las comunidades rurales del Municipio de Colosó</v>
          </cell>
        </row>
        <row r="28553">
          <cell r="E28553">
            <v>870204156313</v>
          </cell>
          <cell r="F28553" t="str">
            <v>Implementar programas de promoción y prevención con enfoque de genero en salud para brindar atención a las comunidades rurales del Municipio de Colosó</v>
          </cell>
        </row>
        <row r="28554">
          <cell r="E28554">
            <v>870204156336</v>
          </cell>
          <cell r="F28554" t="str">
            <v>Implementar brigadas de salud en las veredas y corregimientos del municipio de Colosó - Sucre</v>
          </cell>
        </row>
        <row r="28555">
          <cell r="E28555">
            <v>870204156345</v>
          </cell>
          <cell r="F28555" t="str">
            <v>Implementar brigadas especializadas de salud en las veredas del municipio de Colosó - Sucre</v>
          </cell>
        </row>
        <row r="28556">
          <cell r="E28556">
            <v>870204156406</v>
          </cell>
          <cell r="F28556" t="str">
            <v xml:space="preserve">Implementar jornadas de afiliación en las veredas y corregimientos del municpio de Colosó </v>
          </cell>
        </row>
        <row r="28557">
          <cell r="E28557">
            <v>870204156411</v>
          </cell>
          <cell r="F28557" t="str">
            <v>Capacitar a los habitantes de las veredas y corregimientos del municipio de coloso en primeros auxilios</v>
          </cell>
        </row>
        <row r="28558">
          <cell r="E28558">
            <v>870204156415</v>
          </cell>
          <cell r="F28558" t="str">
            <v>Construir un centro de atención integral para la población en condición de discapacidad en el municipio de Coloso-Sucre</v>
          </cell>
        </row>
        <row r="28559">
          <cell r="E28559">
            <v>870204156417</v>
          </cell>
          <cell r="F28559" t="str">
            <v>Gestionar la contratación del talento humano que brinde atención en salud para el municipio de Colosó-Sucre</v>
          </cell>
        </row>
        <row r="28560">
          <cell r="E28560">
            <v>870204156422</v>
          </cell>
          <cell r="F28560" t="str">
            <v>Formular e implementar un programa de atención en salud en beneficio al adulto mayor en la zona rural del municipio de coloso</v>
          </cell>
        </row>
        <row r="28561">
          <cell r="E28561">
            <v>870204156430</v>
          </cell>
          <cell r="F28561" t="str">
            <v>Construir puestos de salud para brindar atención en las veredas y corregimientos del municipio de Colosó</v>
          </cell>
        </row>
        <row r="28562">
          <cell r="E28562">
            <v>870204156431</v>
          </cell>
          <cell r="F28562" t="str">
            <v>Mejorar la infraestructura de los puestos de salud existentes de las veredas y corregimientos del municipio de Colosó</v>
          </cell>
        </row>
        <row r="28563">
          <cell r="E28563">
            <v>870204156432</v>
          </cell>
          <cell r="F28563" t="str">
            <v>Dotar los puestos de salud para brindar atención en las veredas y corregimientos del municipio de Colosó</v>
          </cell>
        </row>
        <row r="28564">
          <cell r="E28564">
            <v>870204156459</v>
          </cell>
          <cell r="F28564" t="str">
            <v>Formular e implementar programas de atención psicosocial a las víctimas del conflicto armado y reinsertados de las comunidades rurales del municipio de Colosó - Sucre</v>
          </cell>
        </row>
        <row r="28565">
          <cell r="E28565">
            <v>870204156474</v>
          </cell>
          <cell r="F28565" t="str">
            <v>Gestionar la atención prioritaria y especializada para los jóvenes con adicción a sustancias psicoactivas del municipio de Colosó – Sucre.</v>
          </cell>
        </row>
        <row r="28566">
          <cell r="E28566">
            <v>870204156477</v>
          </cell>
          <cell r="F28566" t="str">
            <v>Formular e implementar programas de atención en salud para mujeres víctimas del conflicto y población LGBTI</v>
          </cell>
        </row>
        <row r="28567">
          <cell r="E28567">
            <v>870204156493</v>
          </cell>
          <cell r="F28567" t="str">
            <v xml:space="preserve">Habilitar el servicio de medicina tradicional en la red hospitalaria del municipio de Coloso </v>
          </cell>
        </row>
        <row r="28568">
          <cell r="E28568">
            <v>870230154347</v>
          </cell>
          <cell r="F28568" t="str">
            <v>Dotar de Ambulancia el centro de salud en el municipio de Chalan Sucre y zona rural.</v>
          </cell>
        </row>
        <row r="28569">
          <cell r="E28569">
            <v>870230154384</v>
          </cell>
          <cell r="F28569" t="str">
            <v>Construir un  centro de rehabilitación en el municipio de Chalan Sucre</v>
          </cell>
        </row>
        <row r="28570">
          <cell r="E28570">
            <v>870230154419</v>
          </cell>
          <cell r="F28570" t="str">
            <v>Construir puestos de salud en la vereda  Desbarrancado Chalan Sucre</v>
          </cell>
        </row>
        <row r="28571">
          <cell r="E28571">
            <v>870230154484</v>
          </cell>
          <cell r="F28571" t="str">
            <v>Ejecutar programas de Prevención y Promoción en salud del Municipio de Chalan Sucre y sus veredas.</v>
          </cell>
        </row>
        <row r="28572">
          <cell r="E28572">
            <v>870230154504</v>
          </cell>
          <cell r="F28572" t="str">
            <v>Optimizar la calidad del servicio de salud en el municipio de Chalan Sucre.</v>
          </cell>
        </row>
        <row r="28573">
          <cell r="E28573">
            <v>870230154509</v>
          </cell>
          <cell r="F28573" t="str">
            <v>Realizar  Jornadas de fumigación en todos los nucleos veredales del Municipio de Chalan Sucre</v>
          </cell>
        </row>
        <row r="28574">
          <cell r="E28574">
            <v>870230154526</v>
          </cell>
          <cell r="F28574" t="str">
            <v>Capacitar  en primeros auxilios a la  población rural del  municipio de Chalan Sucre</v>
          </cell>
        </row>
        <row r="28575">
          <cell r="E28575">
            <v>870230154531</v>
          </cell>
          <cell r="F28575" t="str">
            <v>Implementar  programas de atención a población con discapacidad del municipio de Chalan Sucre y sus veredas.</v>
          </cell>
        </row>
        <row r="28576">
          <cell r="E28576">
            <v>870230154560</v>
          </cell>
          <cell r="F28576" t="str">
            <v>Implementar y promover la medicina tradicional con médicos naturistas en el  Cabildo Chale, en el municipio de Chalan Sucre</v>
          </cell>
        </row>
        <row r="28577">
          <cell r="E28577">
            <v>870230154579</v>
          </cell>
          <cell r="F28577" t="str">
            <v>Dotar de equipos biomedicos el centro integral de rehabilitación del municipio de Chalan Sucre</v>
          </cell>
        </row>
        <row r="28578">
          <cell r="E28578">
            <v>870230154617</v>
          </cell>
          <cell r="F28578" t="str">
            <v>Fortalecer las  veedurías  ciudadanas en salud del municipio de Chalan Sucre y sus núcleos veredales.</v>
          </cell>
        </row>
        <row r="28579">
          <cell r="E28579">
            <v>870230154645</v>
          </cell>
          <cell r="F28579" t="str">
            <v>Implementar  entrega de medicamentos  naturales para el Cabildo Chale, en el municipio de Chalan Sucre en la vereda  nuevo manzanares</v>
          </cell>
        </row>
        <row r="28580">
          <cell r="E28580">
            <v>870230154657</v>
          </cell>
          <cell r="F28580" t="str">
            <v>Implementar  brigadas de salud rural en el municipio de Chalan Sucre</v>
          </cell>
        </row>
        <row r="28581">
          <cell r="E28581">
            <v>870230154687</v>
          </cell>
          <cell r="F28581" t="str">
            <v>Invertir en  medios tecnológicos para la salud rural del municipio de Chalan Sucre.</v>
          </cell>
        </row>
        <row r="28582">
          <cell r="E28582">
            <v>870230154714</v>
          </cell>
          <cell r="F28582" t="str">
            <v>Contratar profesionales en el aérea de la  salud en el municipio de Chalan Sucre</v>
          </cell>
        </row>
        <row r="28583">
          <cell r="E28583">
            <v>870230154759</v>
          </cell>
          <cell r="F28583" t="str">
            <v>Dotar de equipos e insumos para  la prestación del servicio de salud en el hospital   de primer y segundo nivel en  el municipio de Chalan Sucre</v>
          </cell>
        </row>
        <row r="28584">
          <cell r="E28584">
            <v>870230154788</v>
          </cell>
          <cell r="F28584" t="str">
            <v>Implementar un programa  de salud sexual de pareja en el Municipio de Chalan Sucre y sus veredas</v>
          </cell>
        </row>
        <row r="28585">
          <cell r="E28585">
            <v>870230154819</v>
          </cell>
          <cell r="F28585" t="str">
            <v>Dotar de transporte el  centro de rehabilitación  del municipio de Chalan Sucre para la población con discapacidad</v>
          </cell>
        </row>
        <row r="28586">
          <cell r="E28586">
            <v>870230154842</v>
          </cell>
          <cell r="F28586" t="str">
            <v>Mejorar y ampliar  la infraestructura de la unidad de atención primaria en el corregimiento la Ceiba del municipio de Chalan Sucre</v>
          </cell>
        </row>
        <row r="28587">
          <cell r="E28587">
            <v>870230154850</v>
          </cell>
          <cell r="F28587" t="str">
            <v>Construir un puesto de salud en la vereda Alemania del municipio de Chalan Sucre</v>
          </cell>
        </row>
        <row r="28588">
          <cell r="E28588">
            <v>870230154872</v>
          </cell>
          <cell r="F28588" t="str">
            <v>Dotar el puesto de salud de la vereda desbarrancado con equipos biomedicos, en el municipio de Chalan Sucre</v>
          </cell>
        </row>
        <row r="28589">
          <cell r="E28589">
            <v>870230154883</v>
          </cell>
          <cell r="F28589" t="str">
            <v>Dotar el puesto de salud del corregimiento la Ceiba  con equipos biomedicos, en el municipio de Chalan Sucre</v>
          </cell>
        </row>
        <row r="28590">
          <cell r="E28590">
            <v>870230154894</v>
          </cell>
          <cell r="F28590" t="str">
            <v>Dotar el puesto de salud de la vereda Alemania con equipos biomedicos, en el municipio de Chalan Sucre</v>
          </cell>
        </row>
        <row r="28591">
          <cell r="E28591">
            <v>870230155570</v>
          </cell>
          <cell r="F28591" t="str">
            <v>Implementar un programa de atención Psicosocial  y terapéutica a personas victimas de violencia domestica en el municipio de Chalan Sucre y sus núcleos veredales.</v>
          </cell>
        </row>
        <row r="28592">
          <cell r="E28592">
            <v>870230155764</v>
          </cell>
          <cell r="F28592" t="str">
            <v>Construir un hospital de primer y segundo nivel en el municipio de Chalan Sucre</v>
          </cell>
        </row>
        <row r="28593">
          <cell r="E28593">
            <v>870418199379</v>
          </cell>
          <cell r="F28593" t="str">
            <v>Adecuar y poner en funcionamiento el puesto de salud de Sabanas de Beltran del municipio de Los Palmitos, Sucre.</v>
          </cell>
        </row>
        <row r="28594">
          <cell r="E28594">
            <v>870418199398</v>
          </cell>
          <cell r="F28594" t="str">
            <v>Adecuar y poner en funcionamiento el puesto de salud de El Piñal del municipio de Los Palmitos, Sucre.</v>
          </cell>
        </row>
        <row r="28595">
          <cell r="E28595">
            <v>870418199417</v>
          </cell>
          <cell r="F28595" t="str">
            <v>Construir el puesto de salud en el corregimiento de El Naranjal del municipio de Los Palmitos, Sucre.</v>
          </cell>
        </row>
        <row r="28596">
          <cell r="E28596">
            <v>870418199430</v>
          </cell>
          <cell r="F28596" t="str">
            <v>Mejorar, ampliar y poner en funcionamiento los puestos de salud de los corregimientos de Palmas de Vino y Sabanas de Pedro del municipio Los Palmitos, Sucre.</v>
          </cell>
        </row>
        <row r="28597">
          <cell r="E28597">
            <v>870418199442</v>
          </cell>
          <cell r="F28597" t="str">
            <v>Reconstruir el puesto de salud del corregimiento El Coley del municipio Los Palmitos, Sucre.</v>
          </cell>
        </row>
        <row r="28598">
          <cell r="E28598">
            <v>870418199454</v>
          </cell>
          <cell r="F28598" t="str">
            <v>Dotar con equipos médicos de última tecnología  e insumos a los puestos de salud de Sabanas de Pedro, Palmas de Vino, Sabanas de Beltrán y El Piñal, del municipio Los Palmitos, Sucre.</v>
          </cell>
        </row>
        <row r="28599">
          <cell r="E28599">
            <v>870418199466</v>
          </cell>
          <cell r="F28599" t="str">
            <v>Dotar con equipos médicos de última tecnología  e insumos a los puestos de salud de El Naranjal y El Coley, del municipio Los Palmitos, Sucre.</v>
          </cell>
        </row>
        <row r="28600">
          <cell r="E28600">
            <v>870418199473</v>
          </cell>
          <cell r="F28600" t="str">
            <v>Dotar con equipos médicos de última tecnología  e insumos al Hospital de primer Nivel construido en la cabecera municipal del municipio de Los Palmitos, Sucre.</v>
          </cell>
        </row>
        <row r="28601">
          <cell r="E28601">
            <v>870418199511</v>
          </cell>
          <cell r="F28601" t="str">
            <v>Tramitar la contratación de los profesionales idóneos para la prestación de servicios de salud en los puestos de salud de Sabanas de Beltran, Palmas de Vino, El Naranjal, Sabanas de Pedro y El Coley del municipio de Los Palmitos, Sucre.</v>
          </cell>
        </row>
        <row r="28602">
          <cell r="E28602">
            <v>870418199518</v>
          </cell>
          <cell r="F28602" t="str">
            <v>Tramitar la contratación de los profesionales idóneos para la prestación de servicios de salud en el Hospital de primer nivel del municipio de Los Palmitos, Sucre.</v>
          </cell>
        </row>
        <row r="28603">
          <cell r="E28603">
            <v>870418199545</v>
          </cell>
          <cell r="F28603" t="str">
            <v>Tramitar la contratación de promotores de salud para los diferentes corregimientos y veredas del municipio de Los Palmitos Sucre</v>
          </cell>
        </row>
        <row r="28604">
          <cell r="E28604">
            <v>870418199561</v>
          </cell>
          <cell r="F28604" t="str">
            <v>Tramitar la contratación de personal de vigilancia y de servicios generales para los puestos de salud del municipio de Los Palmitos Sucre</v>
          </cell>
        </row>
        <row r="28605">
          <cell r="E28605">
            <v>870418199608</v>
          </cell>
          <cell r="F28605" t="str">
            <v>Adquirir ambulancias basicas para la E.S.E Centro de salud los Palmitos ubicada en el casco urbano del municipio de Los Palmitos, Sucre.</v>
          </cell>
        </row>
        <row r="28606">
          <cell r="E28606">
            <v>870418200172</v>
          </cell>
          <cell r="F28606" t="str">
            <v>Implementar programas de capacitación al personal del sector salud, del municipio de Los Palmitos, Sucre.</v>
          </cell>
        </row>
        <row r="28607">
          <cell r="E28607">
            <v>870418200189</v>
          </cell>
          <cell r="F28607" t="str">
            <v>Implementar dispensarios médicos en cada uno de los puestos de salud de la zona rural del municipio de Los Palmitos, Sucre.</v>
          </cell>
        </row>
        <row r="28608">
          <cell r="E28608">
            <v>870418200200</v>
          </cell>
          <cell r="F28608" t="str">
            <v>Adquirir un predio formalizado para la construcción del puesto de salud en el corregimiento de Naranjal, municipio Los Palmitos, Sucre</v>
          </cell>
        </row>
        <row r="28609">
          <cell r="E28609">
            <v>870418200210</v>
          </cell>
          <cell r="F28609" t="str">
            <v>Adquirir botiquines de primeros auxilios y tensiómetros para la zona rural del municipio de Los Palmitos, Sucre.</v>
          </cell>
        </row>
        <row r="28610">
          <cell r="E28610">
            <v>870418200220</v>
          </cell>
          <cell r="F28610" t="str">
            <v>Reactivar y fortalecer las veedurías ciudadanas relacionadas con el sector salud del Municipio de Los Palmitos, Sucre.</v>
          </cell>
        </row>
        <row r="28611">
          <cell r="E28611">
            <v>870418200241</v>
          </cell>
          <cell r="F28611" t="str">
            <v>Realizar jornadas masivas de sisbenización y afiliación al régimen subsidiado en la zona rural del municipio de Los Palmitos, Sucre.</v>
          </cell>
        </row>
        <row r="28612">
          <cell r="E28612">
            <v>870418200374</v>
          </cell>
          <cell r="F28612" t="str">
            <v>Implementar brigadas de salud de medicina especializada básica para la zona rural del municipio de Los Palmitos, Sucre.</v>
          </cell>
        </row>
        <row r="28613">
          <cell r="E28613">
            <v>870418200541</v>
          </cell>
          <cell r="F28613" t="str">
            <v>Implementar programas de atención integral dirigida a personas en situación de discapacidad de la zona rural del municipio de Los Palmitos, Sucre.</v>
          </cell>
        </row>
        <row r="28614">
          <cell r="E28614">
            <v>870418200551</v>
          </cell>
          <cell r="F28614" t="str">
            <v>Construir y dotar un centro de rehabilitación psicosocial para personas con problemas de consumo de sustancias psicoactivas y alcoholismo  en el municipio Los Palmitos,Sucre.</v>
          </cell>
        </row>
        <row r="28615">
          <cell r="E28615">
            <v>870418200581</v>
          </cell>
          <cell r="F28615" t="str">
            <v>Tramitar la entrega de elementos e implementos a personas en situación de discapacidad en la zona rural del municipio de Los Palmitos, Sucre.</v>
          </cell>
        </row>
        <row r="28616">
          <cell r="E28616">
            <v>870418200608</v>
          </cell>
          <cell r="F28616" t="str">
            <v>Implementar programas de atención integral al adulto mayor, de la zona rural del municipio de Los Palmitos, Sucre.</v>
          </cell>
        </row>
        <row r="28617">
          <cell r="E28617">
            <v>870418200796</v>
          </cell>
          <cell r="F28617" t="str">
            <v>Implementar el programa de servicios amigables a jóvenes de la zona rural del municipio de Los Palmitos, Sucre</v>
          </cell>
        </row>
        <row r="28618">
          <cell r="E28618">
            <v>870418200878</v>
          </cell>
          <cell r="F28618" t="str">
            <v>Implementar programas de promoción y prevención en la zona rural del municipio de Los Palmitos, Sucre</v>
          </cell>
        </row>
        <row r="28619">
          <cell r="E28619">
            <v>870418201036</v>
          </cell>
          <cell r="F28619" t="str">
            <v>Realizar jornadas de fumigación en la zona rural del municipio de Los Palmitos, Sucre.</v>
          </cell>
        </row>
        <row r="28620">
          <cell r="E28620">
            <v>870418201128</v>
          </cell>
          <cell r="F28620" t="str">
            <v>Mejorar el proceso de asignación de citas en la E.S.E Centro de salud los Palmitos del municipio de Los Palmitos, Sucre.</v>
          </cell>
        </row>
        <row r="28621">
          <cell r="E28621">
            <v>870418201181</v>
          </cell>
          <cell r="F28621" t="str">
            <v>Implementar el sistema indígena de salud propia e intercultural para la población indígena del municipio de Los Palmitos, Sucre.</v>
          </cell>
        </row>
        <row r="28622">
          <cell r="E28622">
            <v>870418201192</v>
          </cell>
          <cell r="F28622" t="str">
            <v>Implementar el sistema de salud ancestral para la población afrocolombiana del municipio de Los Palmitos, Sucre.</v>
          </cell>
        </row>
        <row r="28623">
          <cell r="E28623">
            <v>870418201241</v>
          </cell>
          <cell r="F28623" t="str">
            <v xml:space="preserve">Capacitar en temas de primeros auxilios a las comunidades de la zona rural del municipio de Los Palmitos, Sucre </v>
          </cell>
        </row>
        <row r="28624">
          <cell r="E28624">
            <v>870418201261</v>
          </cell>
          <cell r="F28624" t="str">
            <v>Implementar programas de promoción y prevención para las mujeres de la zona rural del municipio de Los Palmitos</v>
          </cell>
        </row>
        <row r="28625">
          <cell r="E28625">
            <v>870418201294</v>
          </cell>
          <cell r="F28625" t="str">
            <v>Implementar programas de promoción y prevención a la población joven rural del municipio de Los Palmitos, Sucre.</v>
          </cell>
        </row>
        <row r="28626">
          <cell r="E28626">
            <v>870473149467</v>
          </cell>
          <cell r="F28626" t="str">
            <v>Gestionar la creación de una Empresa Promotora de Salud administrada por la comunidad indígena, municipio de Morroa, Sucre.</v>
          </cell>
        </row>
        <row r="28627">
          <cell r="E28627">
            <v>870473149480</v>
          </cell>
          <cell r="F28627" t="str">
            <v>Implementar programas de Rehabilitación en atención en salud mental en la zona rural del municipio de Morroa - Sucre.</v>
          </cell>
        </row>
        <row r="28628">
          <cell r="E28628">
            <v>870473149537</v>
          </cell>
          <cell r="F28628" t="str">
            <v>Dotar una ambulancia equipada en el núcleo veredal Brisas del municipio de Morroa, Sucre..</v>
          </cell>
        </row>
        <row r="28629">
          <cell r="E28629">
            <v>870473149548</v>
          </cell>
          <cell r="F28629" t="str">
            <v>Dotar una ambulancia equipada en el núcleo veredal Sabanas del municipio de Morroa, Sucre.</v>
          </cell>
        </row>
        <row r="28630">
          <cell r="E28630">
            <v>870473149555</v>
          </cell>
          <cell r="F28630" t="str">
            <v>Dotar una ambulancia equipada en el núcleo veredal Cali del municipio de Morroa, Sucre.</v>
          </cell>
        </row>
        <row r="28631">
          <cell r="E28631">
            <v>870473149571</v>
          </cell>
          <cell r="F28631" t="str">
            <v>Implementar estrategias para el seguimiento por parte de las veedurías ciudadanas a los servicios de salud en la zona rural del municipio de Morroa, Sucre.</v>
          </cell>
        </row>
        <row r="28632">
          <cell r="E28632">
            <v>870473149595</v>
          </cell>
          <cell r="F28632" t="str">
            <v>Gestionar la contratación de personal calificado  de carácter permanente para los puestos de salud existentes en la zona rural del municipio de Morroa, Sucre.</v>
          </cell>
        </row>
        <row r="28633">
          <cell r="E28633">
            <v>870473149611</v>
          </cell>
          <cell r="F28633" t="str">
            <v>Implementar subsidios económicos para los pacientes de la zona rural del municipio de Morroa, Sucre.</v>
          </cell>
        </row>
        <row r="28634">
          <cell r="E28634">
            <v>870473149676</v>
          </cell>
          <cell r="F28634" t="str">
            <v>Gestionar la creación de una Empresa Promotora de Salud administrada por campesinos del municipio de Morroa, Sucre.</v>
          </cell>
        </row>
        <row r="28635">
          <cell r="E28635">
            <v>870473150123</v>
          </cell>
          <cell r="F28635" t="str">
            <v>Implementar programas de promoción y prevención en salud en la zona rural del municipio de Morroa - Sucre</v>
          </cell>
        </row>
        <row r="28636">
          <cell r="E28636">
            <v>870473151540</v>
          </cell>
          <cell r="F28636" t="str">
            <v>Implementar programas de salud para la atención a la población en condición de discapacidad de la zona rural del municipio de Morroa, Sucre</v>
          </cell>
        </row>
        <row r="28637">
          <cell r="E28637">
            <v>870473151545</v>
          </cell>
          <cell r="F28637" t="str">
            <v>Implementar Brigadas de Salud con especialistas en la zona rural del municipio de Morroa, Sucre.</v>
          </cell>
        </row>
        <row r="28638">
          <cell r="E28638">
            <v>870473151621</v>
          </cell>
          <cell r="F28638" t="str">
            <v>Realizar jornadas pedagógicas en atención al usuario al personal de la salud presente en la zona rural y urbana del municipio de Morroa - Sucre</v>
          </cell>
        </row>
        <row r="28639">
          <cell r="E28639">
            <v>870473151626</v>
          </cell>
          <cell r="F28639" t="str">
            <v>Implementar jornadas de afiliación al Sistema General de Seguridad Social en la zona rural del municipio de Morroa, Sucre</v>
          </cell>
        </row>
        <row r="28640">
          <cell r="E28640">
            <v>870473151674</v>
          </cell>
          <cell r="F28640" t="str">
            <v>Implementar el programa médico en su casa a través de la dotación de unidades móviles en la zona rural del municipio de Morroa, Sucre.</v>
          </cell>
        </row>
        <row r="28641">
          <cell r="E28641">
            <v>870473151903</v>
          </cell>
          <cell r="F28641" t="str">
            <v>Implementar estrategias de atención diferencial en el modelo de aseguramiento de la EPS, IPS, mientras inicia la operación del modelo del SISPI en el municipio de Morroa – Sucre</v>
          </cell>
        </row>
        <row r="28642">
          <cell r="E28642">
            <v>870473151976</v>
          </cell>
          <cell r="F28642" t="str">
            <v>Construir un centro de salud por cada núcleo veredal del municipio de Morroa - Sucre</v>
          </cell>
        </row>
        <row r="28643">
          <cell r="E28643">
            <v>870473152006</v>
          </cell>
          <cell r="F28643" t="str">
            <v>Mejorar la infraestructura de los 11 puestos de salud existentes en los 3 núcleos de la zona rural del municipio de Morroa, Sucre</v>
          </cell>
        </row>
        <row r="28644">
          <cell r="E28644">
            <v>870473152030</v>
          </cell>
          <cell r="F28644" t="str">
            <v>Dotar los 11 puestos de salud de los 3 núcleos veredales de la zona rural del municipio de Morroa, Sucre</v>
          </cell>
        </row>
        <row r="28645">
          <cell r="E28645">
            <v>870473152109</v>
          </cell>
          <cell r="F28645" t="str">
            <v>Construir un vivero de plantas medicinales y realizar acciones pedagógicas sobre la utilidad de la medicina natural en la zona rural del municipio de Morroa, Sucre</v>
          </cell>
        </row>
        <row r="28646">
          <cell r="E28646">
            <v>870473152166</v>
          </cell>
          <cell r="F28646" t="str">
            <v>Acompañamiento  psicosocial en los procesos formativos a la comunidad y la población LGTBI del Municipio de Morroa</v>
          </cell>
        </row>
        <row r="28647">
          <cell r="E28647">
            <v>870508176039</v>
          </cell>
          <cell r="F28647" t="str">
            <v>Implementar un programa de  capacitación en primeros auxilios y prevención de enfermedades dirigido a líderes comunitarios de todos los corregimientos y veredas del municipio de Ovejas, Sucre.</v>
          </cell>
        </row>
        <row r="28648">
          <cell r="E28648">
            <v>870508176174</v>
          </cell>
          <cell r="F28648" t="str">
            <v>Adecuar en el hospital de primer nivel un área de rehabilitación para personas con discapacidad en el municipio de Ovejas, Sucre.</v>
          </cell>
        </row>
        <row r="28649">
          <cell r="E28649">
            <v>870508176227</v>
          </cell>
          <cell r="F28649" t="str">
            <v xml:space="preserve">Construir un centro de salud de primer nivel en la cabecera municipal del municipio de Ovejas, Sucre. </v>
          </cell>
        </row>
        <row r="28650">
          <cell r="E28650">
            <v>870508176507</v>
          </cell>
          <cell r="F28650" t="str">
            <v>Implementar un programa de prevención y rehabilitación dirigido a la población vulnerable al uso de sustancias psicoactivas, en el municipio de Ovejas, Sucre.</v>
          </cell>
        </row>
        <row r="28651">
          <cell r="E28651">
            <v>870508176697</v>
          </cell>
          <cell r="F28651" t="str">
            <v>Contratar una planta de personal idónea para la atención del primer nivel de salud en el municipio de Ovejas, Sucre.</v>
          </cell>
        </row>
        <row r="28652">
          <cell r="E28652">
            <v>870508176744</v>
          </cell>
          <cell r="F28652" t="str">
            <v>Implementar y fortalecer un comité de veeduria puntual en asuntos de salud en el municipio de Ovejas, Sucre.</v>
          </cell>
        </row>
        <row r="28653">
          <cell r="E28653">
            <v>870508178519</v>
          </cell>
          <cell r="F28653" t="str">
            <v>Realizar la dotación de todos los equipos biomédicos al módulo de salud del corregimiento Canutal, del municipio de Ovejas, Sucre</v>
          </cell>
        </row>
        <row r="28654">
          <cell r="E28654">
            <v>870508178520</v>
          </cell>
          <cell r="F28654" t="str">
            <v xml:space="preserve">Realizar la dotación de todos los equipos biomédicos al módulo de salud del corregimiento Canutalito, del municipio de Ovejas, Sucre. </v>
          </cell>
        </row>
        <row r="28655">
          <cell r="E28655">
            <v>870508178523</v>
          </cell>
          <cell r="F28655" t="str">
            <v xml:space="preserve">Realizar la dotación de todos los equipos biomédicos, con enfoque diferencial, al módulo de salud del corregimiento Flor del Monte, del municipio de Ovejas, Sucre.s </v>
          </cell>
        </row>
        <row r="28656">
          <cell r="E28656">
            <v>870508178525</v>
          </cell>
          <cell r="F28656" t="str">
            <v>Realizar la dotación de todos los equipos biomédicos al módulo de salud del corregimiento Pijiguay, del municipio de Ovejas, Sucre.</v>
          </cell>
        </row>
        <row r="28657">
          <cell r="E28657">
            <v>870508178529</v>
          </cell>
          <cell r="F28657" t="str">
            <v>Realizar la dotación de todos los equipos biomédicos al módulo de salud del corregimiento Salitral, del municipio de Ovejas, Sucre.</v>
          </cell>
        </row>
        <row r="28658">
          <cell r="E28658">
            <v>870508178531</v>
          </cell>
          <cell r="F28658" t="str">
            <v>Realizar la dotación de todos los equipos biomédicos al módulo de salud del corregimiento Chengue, del municipio de Ovejas, Sucre.</v>
          </cell>
        </row>
        <row r="28659">
          <cell r="E28659">
            <v>870508178532</v>
          </cell>
          <cell r="F28659" t="str">
            <v>Realizar la dotación de todos los equipos biomédicos, con enfoque diferencial, al módulo de salud del corregimiento Almagra, del municipio de Ovejas, Sucre.</v>
          </cell>
        </row>
        <row r="28660">
          <cell r="E28660">
            <v>870508178536</v>
          </cell>
          <cell r="F28660" t="str">
            <v>Realizar la dotación de todos los equipos biomédicos al módulo de salud del corregimiento La Peña, del municipio de Ovejas, Sucre.</v>
          </cell>
        </row>
        <row r="28661">
          <cell r="E28661">
            <v>870508178539</v>
          </cell>
          <cell r="F28661" t="str">
            <v>Realizar la dotación de todos los equipos biomédicos al módulo de salud del corregimiento Don Gabriel, del municipio de Ovejas, Sucre.</v>
          </cell>
        </row>
        <row r="28662">
          <cell r="E28662">
            <v>870508178542</v>
          </cell>
          <cell r="F28662" t="str">
            <v>Realizar la dotación de todos los equipos biomédicos, con enfoque diferencial, al módulo de salud del corregimiento San Rafael, del municipio de Ovejas, Sucre.</v>
          </cell>
        </row>
        <row r="28663">
          <cell r="E28663">
            <v>870508178547</v>
          </cell>
          <cell r="F28663" t="str">
            <v>Realizar la dotación de todos los equipos biomédicos al módulo de salud del corregimiento El Floral, del municipio de Ovejas, Sucre.</v>
          </cell>
        </row>
        <row r="28664">
          <cell r="E28664">
            <v>870508178552</v>
          </cell>
          <cell r="F28664" t="str">
            <v>Fortalecer y ampliar la cobertura del programa familias en acción en la zona rural del municipio de Ovejas, Sucre</v>
          </cell>
        </row>
        <row r="28665">
          <cell r="E28665">
            <v>870508178569</v>
          </cell>
          <cell r="F28665" t="str">
            <v xml:space="preserve">Realizar la dotación de 4 ambulancias medicalizadas para el zona rural del municipio de  Ovejas, Sucre. </v>
          </cell>
        </row>
        <row r="28666">
          <cell r="E28666">
            <v>870508178583</v>
          </cell>
          <cell r="F28666" t="str">
            <v xml:space="preserve">Dotar de un botiquín portátil los módulos de salud de los corregimientos y veredas del municipio de Ovejas, Sucre. </v>
          </cell>
        </row>
        <row r="28667">
          <cell r="E28667">
            <v>870508178607</v>
          </cell>
          <cell r="F28667" t="str">
            <v xml:space="preserve">Implementar un programa para la  preservación del uso y práctica de la medicina tradicional indígena en las parcialidades indígenas del municipio de Ovejas, Sucre. </v>
          </cell>
        </row>
        <row r="28668">
          <cell r="E28668">
            <v>870508178649</v>
          </cell>
          <cell r="F28668" t="str">
            <v>Garantizar la prestación de un servicio de salud óptimo para los corregimientos y veredas del municipio de Ovejas, Sucre.</v>
          </cell>
        </row>
        <row r="28669">
          <cell r="E28669">
            <v>870508178671</v>
          </cell>
          <cell r="F28669" t="str">
            <v>Construir un puesto de salud de acuerdo con la norma establecida en el corregimiento Canutal, del municipio de Ovejas, Sucre.</v>
          </cell>
        </row>
        <row r="28670">
          <cell r="E28670">
            <v>870508178673</v>
          </cell>
          <cell r="F28670" t="str">
            <v>Construir un puesto de salud de acuerdo con la norma establecida en el corregimiento Canutalito, del municipio de Ovejas, Sucre.</v>
          </cell>
        </row>
        <row r="28671">
          <cell r="E28671">
            <v>870508178674</v>
          </cell>
          <cell r="F28671" t="str">
            <v>Construir un puesto de salud de acuerdo con la norma establecida en el corregimiento Flor del Monte, del municipio de Ovejas, Sucre</v>
          </cell>
        </row>
        <row r="28672">
          <cell r="E28672">
            <v>870508178675</v>
          </cell>
          <cell r="F28672" t="str">
            <v>Construir un puesto de salud de acuerdo con la norma establecida en el corregimiento Pijiguay, del municipio de Ovejas, Sucre.</v>
          </cell>
        </row>
        <row r="28673">
          <cell r="E28673">
            <v>870508178682</v>
          </cell>
          <cell r="F28673" t="str">
            <v>Construir un puesto de salud de acuerdo con la norma establecida en el corregimiento Salitral, del municipio de Ovejas, Sucre.</v>
          </cell>
        </row>
        <row r="28674">
          <cell r="E28674">
            <v>870508178683</v>
          </cell>
          <cell r="F28674" t="str">
            <v>Construir un puesto de salud de acuerdo con la norma establecida en el corregimiento Chengue, del municipio de Ovejas, Sucre.</v>
          </cell>
        </row>
        <row r="28675">
          <cell r="E28675">
            <v>870508178686</v>
          </cell>
          <cell r="F28675" t="str">
            <v>Construir un puesto de salud de acuerdo con la norma establecida en el corregimiento Almagra, del municipio de Ovejas, Sucre.</v>
          </cell>
        </row>
        <row r="28676">
          <cell r="E28676">
            <v>870508178687</v>
          </cell>
          <cell r="F28676" t="str">
            <v>Construir un puesto de salud de acuerdo con la norma establecida en el corregimiento La Peña, del municipio de Ovejas, Sucre.</v>
          </cell>
        </row>
        <row r="28677">
          <cell r="E28677">
            <v>870508178691</v>
          </cell>
          <cell r="F28677" t="str">
            <v>Construir un puesto de salud de acuerdo con la norma establecida en el corregimiento Don Gabriel, del municipio de Ovejas, Sucre.</v>
          </cell>
        </row>
        <row r="28678">
          <cell r="E28678">
            <v>870508178692</v>
          </cell>
          <cell r="F28678" t="str">
            <v>Construir un puesto de salud de acuerdo con la norma establecida en el corregimiento San Rafael, del municipio de Ovejas, Sucre.</v>
          </cell>
        </row>
        <row r="28679">
          <cell r="E28679">
            <v>870508178696</v>
          </cell>
          <cell r="F28679" t="str">
            <v>Construir un puesto de salud de acuerdo con la norma establecida en el corregimiento El Floral, del municipio de Ovejas, Sucre.</v>
          </cell>
        </row>
        <row r="28680">
          <cell r="E28680">
            <v>870508178736</v>
          </cell>
          <cell r="F28680" t="str">
            <v>Gestionar e implementar programas de prevención y promoción en salud para atender la población de los corregimientos y veredas del municipio de Ovejas, Sucre.</v>
          </cell>
        </row>
        <row r="28681">
          <cell r="E28681">
            <v>870508178752</v>
          </cell>
          <cell r="F28681" t="str">
            <v>Adquirir una unidad móvil medicalizada para brindar atención en salud a los corregimientos y veredas del municipio de Ovejas, Sucre.</v>
          </cell>
        </row>
        <row r="28682">
          <cell r="E28682">
            <v>870508178819</v>
          </cell>
          <cell r="F28682" t="str">
            <v>Gestionar la creación, puesta en marcha y sostenimiento de una IPS indígena con cobertura regional en los Montes de María y con sede en el municipio de Ovejas, Sucre.</v>
          </cell>
        </row>
        <row r="28683">
          <cell r="E28683">
            <v>870508178853</v>
          </cell>
          <cell r="F28683" t="str">
            <v>Implementar un programa especial de promoción y prevención en salud dirigido a las mujeres del municipio de Ovejas, Sucre.</v>
          </cell>
        </row>
        <row r="28684">
          <cell r="E28684">
            <v>870508178887</v>
          </cell>
          <cell r="F28684" t="str">
            <v>Implementar un programa especial de atención sicosocial y terapéutico  para las mujeres víctimas de violencia doméstica del municipio de Ovejas, Sucre.</v>
          </cell>
        </row>
        <row r="28685">
          <cell r="E28685">
            <v>870523148705</v>
          </cell>
          <cell r="F28685" t="str">
            <v>Estudios,diseños y contruccion de una ESE de baja complejidad en la cabecera Municipal del Palmito Sucre.</v>
          </cell>
        </row>
        <row r="28686">
          <cell r="E28686">
            <v>870523149385</v>
          </cell>
          <cell r="F28686" t="str">
            <v>Implementar programas con la tematica de promocion de estilo de vida saludable y consumo de sustancias psicocactivas en la zona rural del municipio de Palmito, Sucre.</v>
          </cell>
        </row>
        <row r="28687">
          <cell r="E28687">
            <v>870523149463</v>
          </cell>
          <cell r="F28687" t="str">
            <v>Dotar equipos médicos e insumos Medicos  los Puestos de Salud de Palmar Brillante, Pueblo Nuevo, Guaimi, El martillo y Pueblecito, de Palmito, Sucre.</v>
          </cell>
        </row>
        <row r="28688">
          <cell r="E28688">
            <v>870523149528</v>
          </cell>
          <cell r="F28688" t="str">
            <v>Dotar botiquines comunitarios a las comunidades dispersas de la zona rural de Palmito - Sucre con  capacitación en el manejo del mismo.</v>
          </cell>
        </row>
        <row r="28689">
          <cell r="E28689">
            <v>870523149609</v>
          </cell>
          <cell r="F28689" t="str">
            <v>Implementar la estrategia #1 de la Política Pública de Juventud de Palmito a los jóvenes indígenas y campesinos de la zona rural del municipio de Palmito -Sucre.</v>
          </cell>
        </row>
        <row r="28690">
          <cell r="E28690">
            <v>870523149871</v>
          </cell>
          <cell r="F28690" t="str">
            <v>Implementacion de estrategias de difusion para la realizacion de jornadas extramurales de Promocion y prevencion en salud</v>
          </cell>
        </row>
        <row r="28691">
          <cell r="E28691">
            <v>870523150161</v>
          </cell>
          <cell r="F28691" t="str">
            <v>Garantizar la atención médica y hospitalización en casa para adulto mayor de la zona rural dispersa de Palmito, Sucre.</v>
          </cell>
        </row>
        <row r="28692">
          <cell r="E28692">
            <v>870523151495</v>
          </cell>
          <cell r="F28692" t="str">
            <v>Estudios, diseño y construcción de Puestos de Salud en Palmar Brillante de la zona rural de Palmito - Sucre.</v>
          </cell>
        </row>
        <row r="28693">
          <cell r="E28693">
            <v>870523151498</v>
          </cell>
          <cell r="F28693" t="str">
            <v>Estudios, diseño y construcción de Puestos de Salud en El Martillo  de la zona rural de Palmito - Sucre.</v>
          </cell>
        </row>
        <row r="28694">
          <cell r="E28694">
            <v>870523151507</v>
          </cell>
          <cell r="F28694" t="str">
            <v>Estudios, diseño y construcción de la infraestructura de Puestos de Salud de  Guaimí, en el municipio de Palmito - Sucre.</v>
          </cell>
        </row>
        <row r="28695">
          <cell r="E28695">
            <v>870523151509</v>
          </cell>
          <cell r="F28695" t="str">
            <v>Implementar programas para promover y desarrollar cultivos de plantas medicinales en el laboratorio de San Miguel de la zona rural de Palmito - Sucre.</v>
          </cell>
        </row>
        <row r="28696">
          <cell r="E28696">
            <v>870523151513</v>
          </cell>
          <cell r="F28696" t="str">
            <v>Implementar caracterización de médicos tradicionales en el área rural del municipio de Palmito - Sucre.</v>
          </cell>
        </row>
        <row r="28697">
          <cell r="E28697">
            <v>870523151516</v>
          </cell>
          <cell r="F28697" t="str">
            <v>Estudios, diseño y construcción de Puestos de Salud en Pueblo Nuevo  de la zona rural de Palmito - Sucre.</v>
          </cell>
        </row>
        <row r="28698">
          <cell r="E28698">
            <v>870523151521</v>
          </cell>
          <cell r="F28698" t="str">
            <v>Estudios, diseño y construcción de Puestos de Salud en Pueblecito  de la zona rural de Palmito - Sucre.</v>
          </cell>
        </row>
        <row r="28699">
          <cell r="E28699">
            <v>870523151532</v>
          </cell>
          <cell r="F28699" t="str">
            <v>Actualizar la caracterización de la Poblacion en  condicion de discapacidad de las comunidades indígenas de la zona rural de Palmito, Sucre.</v>
          </cell>
        </row>
        <row r="28700">
          <cell r="E28700">
            <v>870523151551</v>
          </cell>
          <cell r="F28700" t="str">
            <v>Dotar laboratorio para procesamiento de plantas medicinales en la comunidad de San Miguel del municipio de Palmito - Sucre.</v>
          </cell>
        </row>
        <row r="28701">
          <cell r="E28701">
            <v>870523151561</v>
          </cell>
          <cell r="F28701" t="str">
            <v>Estudios, diseños y construcción de laboratorio para procesamiento de plantas medicinales en la comunidad de San Miguel del municipio de Palmito - Sucre.</v>
          </cell>
        </row>
        <row r="28702">
          <cell r="E28702">
            <v>870523151566</v>
          </cell>
          <cell r="F28702" t="str">
            <v>Vincular permanente  personal del área de la salud  de acuerdo a los servicios habilitados en los puestos de salud de Palmar Brillante, Pueblo Nuevo, Guaimi, El martillo y Pueblecito de Palmito Sucre.</v>
          </cell>
        </row>
        <row r="28703">
          <cell r="E28703">
            <v>870523151572</v>
          </cell>
          <cell r="F28703" t="str">
            <v xml:space="preserve">Gestionar ante las entidades de salud encargadas del mejoramiento de la atención y la prestación de servicios de salud para las comunidades rurales de Palmito, Sucre. </v>
          </cell>
        </row>
        <row r="28704">
          <cell r="E28704">
            <v>870523151583</v>
          </cell>
          <cell r="F28704" t="str">
            <v>Fomentar espacios étnicos de intercambio de saberes de la medicina tradicional y de la Medicina occidental en las comunidades indígenas rurales de Palmito, Sucre.</v>
          </cell>
        </row>
        <row r="28705">
          <cell r="E28705">
            <v>870523151598</v>
          </cell>
          <cell r="F28705" t="str">
            <v>Crear un modelo propio de atención en salud para las comunidades indígenas rurales de Palmito, Sucre.</v>
          </cell>
        </row>
        <row r="28706">
          <cell r="E28706">
            <v>870523151613</v>
          </cell>
          <cell r="F28706" t="str">
            <v xml:space="preserve">Gestionar ante el Gobierno Nacional la garantia para que la poblacion indigena rural de palmito sucre, escoja su propia EPS con enfoque etnico. </v>
          </cell>
        </row>
        <row r="28707">
          <cell r="E28707">
            <v>870523151627</v>
          </cell>
          <cell r="F28707" t="str">
            <v>Dotar de 2 ambulancias básicas para  la ESE de Baja complejidad en la cabecera municipal de Palmito Sucre.</v>
          </cell>
        </row>
        <row r="28708">
          <cell r="E28708">
            <v>870523151645</v>
          </cell>
          <cell r="F28708" t="str">
            <v>Dotar de equipos e insumos médicos un centro de atención para el adulto mayor en la cabecera municipal de Palmito - Sucre.</v>
          </cell>
        </row>
        <row r="28709">
          <cell r="E28709">
            <v>870523151653</v>
          </cell>
          <cell r="F28709" t="str">
            <v>Visibilizar y apoyar el enfoque étnico en las iniciativas del pilar Salud Rural del PDET para el municipio de Palmito, Sucre.</v>
          </cell>
        </row>
        <row r="28710">
          <cell r="E28710">
            <v>870523151677</v>
          </cell>
          <cell r="F28710" t="str">
            <v>Fomentar campañas e implementar veedurias para dar cumplimiento de los deberes y derechos de los usuarios en el municipio de Palmito, Sucre.</v>
          </cell>
        </row>
        <row r="28711">
          <cell r="E28711">
            <v>870523151678</v>
          </cell>
          <cell r="F28711" t="str">
            <v>Vincular permanente  personal del área de la salud  de acuerdo a los servicios habilitados en ESE de baja compejidad en la zona urbana de Palmito Sucre.</v>
          </cell>
        </row>
        <row r="28712">
          <cell r="E28712">
            <v>870523151684</v>
          </cell>
          <cell r="F28712" t="str">
            <v>Dotar de equipos e insumos medicos a la ESE de baja complejidad de la zona urbana de Palmito, Sucre.</v>
          </cell>
        </row>
        <row r="28713">
          <cell r="E28713">
            <v>870523151686</v>
          </cell>
          <cell r="F28713" t="str">
            <v>Implementar programas de salud recreativa y psicosocial para la atención  en el Centro de vida para el adulto mayor ubicado en la cabecera municipal de Palmito - Sucre.</v>
          </cell>
        </row>
        <row r="28714">
          <cell r="E28714">
            <v>870523151689</v>
          </cell>
          <cell r="F28714" t="str">
            <v>Crear y articulación de programas que promuevan el cuidado y prácticas de medicina ancestral dirigido a las mujeres rurales del municipio del Palmito, Sucre (parteras, medicos tradicionales, sabedoras yrezanderas)</v>
          </cell>
        </row>
        <row r="28715">
          <cell r="E28715">
            <v>870523151690</v>
          </cell>
          <cell r="F28715" t="str">
            <v>Implementar talleres para socialización de la Ley 21 de 1991 a los jóvenes indígenas y mujeres campesinos de la zona rural de Palmito, Sucre.</v>
          </cell>
        </row>
        <row r="28716">
          <cell r="E28716">
            <v>870523151696</v>
          </cell>
          <cell r="F28716" t="str">
            <v xml:space="preserve">Crear una ruta institucional diferencial para las mujeres indígenas de Palmito, Sucre, en la atención y servicios de acceso a la salud. </v>
          </cell>
        </row>
        <row r="28717">
          <cell r="E28717">
            <v>870713187207</v>
          </cell>
          <cell r="F28717" t="str">
            <v>Mejoramiento de la infraestructura y dotación de los puestos de salud de la zona rural del municipio de San Onofre</v>
          </cell>
        </row>
        <row r="28718">
          <cell r="E28718">
            <v>870713187261</v>
          </cell>
          <cell r="F28718" t="str">
            <v>Construcción y dotación de puestos de salud en los corregimientos de Palmira, Higueron, Las Brisas y El Pueblito de la zona rural del municipio de San Onofre</v>
          </cell>
        </row>
        <row r="28719">
          <cell r="E28719">
            <v>870713188129</v>
          </cell>
          <cell r="F28719" t="str">
            <v>Caracterizar y crear el perfil epidemiológico de la zona rural del municipio de San Onofre</v>
          </cell>
        </row>
        <row r="28720">
          <cell r="E28720">
            <v>870713188144</v>
          </cell>
          <cell r="F28720" t="str">
            <v>Ampliar la cobertura de aseguramiento en salud en la zona rural del municipio de San Onofre</v>
          </cell>
        </row>
        <row r="28721">
          <cell r="E28721">
            <v>870713188194</v>
          </cell>
          <cell r="F28721" t="str">
            <v>Implementación de estrategias de articulación interinstitucional para garantizar la prestación óptima y oportuna de los servicios de salud en la zona rural del municipio de San Onofre</v>
          </cell>
        </row>
        <row r="28722">
          <cell r="E28722">
            <v>870713188233</v>
          </cell>
          <cell r="F28722" t="str">
            <v xml:space="preserve"> Contratación de Talento Humano calificado para la prestación del servicio de salud en la zona rural del municipio de San Onofre</v>
          </cell>
        </row>
        <row r="28723">
          <cell r="E28723">
            <v>870713188296</v>
          </cell>
          <cell r="F28723" t="str">
            <v>Dotación de ambulancias a los puestos de salud estratégicos en la zona rural del municipio de San Onofre – Sucre</v>
          </cell>
        </row>
        <row r="28724">
          <cell r="E28724">
            <v>870713188343</v>
          </cell>
          <cell r="F28724" t="str">
            <v>Habilitar puntos de entrega oportuna y con calidad de medicamento en la zona rural del municipio de San Onofre – Sucre</v>
          </cell>
        </row>
        <row r="28725">
          <cell r="E28725">
            <v>870713188453</v>
          </cell>
          <cell r="F28725" t="str">
            <v>Creación de la IPS y la EPS para cabildos indígenas y otra para las comunidades Afro del municipio de San Onofre -  Sucre</v>
          </cell>
        </row>
        <row r="28726">
          <cell r="E28726">
            <v>870713188469</v>
          </cell>
          <cell r="F28726" t="str">
            <v>Crear una escuela especializada en medicina tradicional indígena  en el municipio de San Onofre Sucre</v>
          </cell>
        </row>
        <row r="28727">
          <cell r="E28727">
            <v>870713188483</v>
          </cell>
          <cell r="F28727" t="str">
            <v>Implementación de estrategias de atención integral y especializada a la población vulnerable de la zona rural del municipio de San Onofre.</v>
          </cell>
        </row>
        <row r="28728">
          <cell r="E28728">
            <v>870713188487</v>
          </cell>
          <cell r="F28728" t="str">
            <v>Crear centros de atención familiar en las zonas rurales del municipio de San Onofre – Sucre.</v>
          </cell>
        </row>
        <row r="28729">
          <cell r="E28729">
            <v>870713188705</v>
          </cell>
          <cell r="F28729" t="str">
            <v>Implementación de procesos adecuados para el manejo de los residuos hospitalarios que mitiguen el riesgo de afectación a la salud de la población rural del municipio de San Onofre.</v>
          </cell>
        </row>
        <row r="28730">
          <cell r="E28730">
            <v>870713188888</v>
          </cell>
          <cell r="F28730" t="str">
            <v>Implementación de un sistema para la asignación de citas médicas a la población rural del municipio de San Onofre</v>
          </cell>
        </row>
        <row r="28731">
          <cell r="E28731">
            <v>870713188949</v>
          </cell>
          <cell r="F28731" t="str">
            <v>Implementar servicios de atención especializada en la zona rural del municipio de San Onofre</v>
          </cell>
        </row>
        <row r="28732">
          <cell r="E28732">
            <v>870713189007</v>
          </cell>
          <cell r="F28732" t="str">
            <v>Construcción de un centro de rehabilitación para la población de la zona rural del municipio de San Onofre</v>
          </cell>
        </row>
        <row r="28733">
          <cell r="E28733">
            <v>870713189102</v>
          </cell>
          <cell r="F28733" t="str">
            <v>Construir y dotar un Centro de Rehabilitación para jóvenes en el corregimiento de Rincón del Mar de San Onofre – Sucre.</v>
          </cell>
        </row>
        <row r="28734">
          <cell r="E28734">
            <v>870713189437</v>
          </cell>
          <cell r="F28734" t="str">
            <v>Dotación de una unidad móvil para la zona de rural del municipio de San Onofre</v>
          </cell>
        </row>
        <row r="28735">
          <cell r="E28735">
            <v>870713189488</v>
          </cell>
          <cell r="F28735" t="str">
            <v>Conformación de veedurías ciudadanas para ejercer control social sobre la prestación del servicio de salud en la zona rural del municipio de San Onofre</v>
          </cell>
        </row>
        <row r="28736">
          <cell r="E28736">
            <v>870713189590</v>
          </cell>
          <cell r="F28736" t="str">
            <v xml:space="preserve"> Ampliación, remodelación, dotación y habilitación de la ESE hospital local de San Onofre para que preste servicios de segundo nivel a las comunidades de la zona rural del municipio.</v>
          </cell>
        </row>
        <row r="28737">
          <cell r="E28737">
            <v>870713189591</v>
          </cell>
          <cell r="F28737" t="str">
            <v>Habilitar centros de salud en los corregimientos de Palo Alto, Libertad, Rincón del Mar y Aguas Negras</v>
          </cell>
        </row>
        <row r="28738">
          <cell r="E28738">
            <v>870713189787</v>
          </cell>
          <cell r="F28738" t="str">
            <v xml:space="preserve"> Capacitación en primeros auxilios, atención de emergencias y prevención a los diferentes grupos poblacionales de la zona rural del municipio de San Onofre.</v>
          </cell>
        </row>
        <row r="28739">
          <cell r="E28739">
            <v>870713189819</v>
          </cell>
          <cell r="F28739" t="str">
            <v>Implementación de programas de promoción y prevención en la zona rural del municipio de San Onofre</v>
          </cell>
        </row>
        <row r="28740">
          <cell r="E28740">
            <v>870823186964</v>
          </cell>
          <cell r="F28740" t="str">
            <v>Fortalecer  servicios de salud de  la red de primer y segundo nivel existentes en el municipio de Toluviejo en  de la zona rural.</v>
          </cell>
        </row>
        <row r="28741">
          <cell r="E28741">
            <v>870823186995</v>
          </cell>
          <cell r="F28741" t="str">
            <v>Mejorar la infraestructura del puesto de salud en Palmira.</v>
          </cell>
        </row>
        <row r="28742">
          <cell r="E28742">
            <v>870823187016</v>
          </cell>
          <cell r="F28742" t="str">
            <v>Mejorar la infraestructura del puesto de salud en Varsovia, de la zona rural del municipio de Toluviejo.</v>
          </cell>
        </row>
        <row r="28743">
          <cell r="E28743">
            <v>870823187051</v>
          </cell>
          <cell r="F28743" t="str">
            <v>Contratación de personal del área de salud existente en el municipio</v>
          </cell>
        </row>
        <row r="28744">
          <cell r="E28744">
            <v>870823187079</v>
          </cell>
          <cell r="F28744" t="str">
            <v>Implementar un programa de rehabilitación para personas en condiciones de vulnerabilidad y consumo de sustancias psicoactivas del municipio de Toluviejo</v>
          </cell>
        </row>
        <row r="28745">
          <cell r="E28745">
            <v>870823187115</v>
          </cell>
          <cell r="F28745" t="str">
            <v>Construir y dotar centro de rehabilitación dirigidos a la población afectada por los factores de riesgo</v>
          </cell>
        </row>
        <row r="28746">
          <cell r="E28746">
            <v>870823187144</v>
          </cell>
          <cell r="F28746" t="str">
            <v>Implementar el dispensario de medicamentos Post y no Post por parte de las EPS, en los puestos de salud de Varsovia y las Piedras del municipio de Toluviejo.</v>
          </cell>
        </row>
        <row r="28747">
          <cell r="E28747">
            <v>870823187149</v>
          </cell>
          <cell r="F28747" t="str">
            <v>Ejecutar de manera eficiente, ética,  oportuna con recursos necesarios y el talento humano requerido la prestación de servicios de salud en programas de promoción y prevención en la zona rural del municipio de Toluviejo, con una atención con enfoque diferencial.</v>
          </cell>
        </row>
        <row r="28748">
          <cell r="E28748">
            <v>870823187166</v>
          </cell>
          <cell r="F28748" t="str">
            <v>Crear y fortalecer comités de veedurías ciudadanas en el área de la salud  en la zona rural del municipio de Toluviejo.</v>
          </cell>
        </row>
        <row r="28749">
          <cell r="E28749">
            <v>870823187202</v>
          </cell>
          <cell r="F28749" t="str">
            <v>Garantizar  servicios de salud con oportunidad y efectividad mediante el  fortalecimiento de la red prestadora de   servicios de salud a nivel municipal y la presencia de estas para la población rural.</v>
          </cell>
        </row>
        <row r="28750">
          <cell r="E28750">
            <v>870823187337</v>
          </cell>
          <cell r="F28750" t="str">
            <v xml:space="preserve">Compra de dos ambulancias  medicálizadas  para el servicio de traslado de pacientes, de la zonas estratégicas de  Palmiras y de Macaján que beneficie todas las comunidades rurales del municipio de Toluviejo. </v>
          </cell>
        </row>
        <row r="28751">
          <cell r="E28751">
            <v>870823187377</v>
          </cell>
          <cell r="F28751" t="str">
            <v>Mejorar la infraestructura  del centro de salud y cambiar su razón social a hospital local , ubicado en la cabecera municipal con un área de atención de médicos tradicionales y enfoque diferencial.</v>
          </cell>
        </row>
        <row r="28752">
          <cell r="E28752">
            <v>870823187386</v>
          </cell>
          <cell r="F28752" t="str">
            <v>Gestionar control de las autoridades competentes para la orientación en la conducta impropia de los niños, niñas y jóvenes en riesgo del Municipio de Toluviejo</v>
          </cell>
        </row>
        <row r="28753">
          <cell r="E28753">
            <v>870823187407</v>
          </cell>
          <cell r="F28753" t="str">
            <v>Garantizar la implementación del SISPI que trata el decreto 1953 del 2014, en el municipio de Toluviejo.</v>
          </cell>
        </row>
        <row r="28754">
          <cell r="E28754">
            <v>870823187422</v>
          </cell>
          <cell r="F28754" t="str">
            <v>Mejorar la infraestructura del puesto de salud en Lapiche de la zona rural del municipio de Toluviejo.</v>
          </cell>
        </row>
        <row r="28755">
          <cell r="E28755">
            <v>870823187431</v>
          </cell>
          <cell r="F28755" t="str">
            <v>Mejorar la infraestructura del puesto de salud de Cañito, de la zona rural del municipio de Toluviejo.</v>
          </cell>
        </row>
        <row r="28756">
          <cell r="E28756">
            <v>870823187438</v>
          </cell>
          <cell r="F28756" t="str">
            <v>Mejorar la infraestructura del puesto de salud en Las Piedras, de la zona rural del municipio de Toluviejo.</v>
          </cell>
        </row>
        <row r="28757">
          <cell r="E28757">
            <v>870823187445</v>
          </cell>
          <cell r="F28757" t="str">
            <v>Mejorar la infraestructura del puesto de salud  Gualón, de la zona rural del municipio de Toluviejo.</v>
          </cell>
        </row>
        <row r="28758">
          <cell r="E28758">
            <v>870823187449</v>
          </cell>
          <cell r="F28758" t="str">
            <v>Mejorar la infraestructura del puesto de salud  CARACOL, de la zona rural del municipio de Toluviejo.</v>
          </cell>
        </row>
        <row r="28759">
          <cell r="E28759">
            <v>870823187461</v>
          </cell>
          <cell r="F28759" t="str">
            <v>Mejorar la infraestructura del puesto de salud  La Siria, de la zona rural del municipio de Toluviejo.</v>
          </cell>
        </row>
        <row r="28760">
          <cell r="E28760">
            <v>870823187484</v>
          </cell>
          <cell r="F28760" t="str">
            <v>Garantizar la complementariedad de servicios entre la red pública y privada existente orientados en la población rural del municipio de Toluviejo.</v>
          </cell>
        </row>
        <row r="28761">
          <cell r="E28761">
            <v>870823187503</v>
          </cell>
          <cell r="F28761" t="str">
            <v>Capacitar en atención de primer nivel a la población rural (primeros auxilios y promoción y prevención) en el municipio de Toluviejo.</v>
          </cell>
        </row>
        <row r="28762">
          <cell r="E28762">
            <v>870823188195</v>
          </cell>
          <cell r="F28762" t="str">
            <v>Implementar programas con atención psicosocial con personal capacitado en el tema y de reconocimiento en el territorio.</v>
          </cell>
        </row>
        <row r="28763">
          <cell r="E28763">
            <v>870823188214</v>
          </cell>
          <cell r="F28763" t="str">
            <v>Priorizar un programa que brinde ayudas técnicas para la población en condición de discapacidad de la zona rural del municipio de Toluviejo.</v>
          </cell>
        </row>
        <row r="28764">
          <cell r="E28764">
            <v>870823188248</v>
          </cell>
          <cell r="F28764" t="str">
            <v>Sensibilizar a la comunidad y exigir a los entes competentes en la aplicación de la política pública de guías y protocolos para la atención integral en salud de la violencia intrafamiliar y sexual en la región de los Montes de María.</v>
          </cell>
        </row>
        <row r="28765">
          <cell r="E28765">
            <v>870823188319</v>
          </cell>
          <cell r="F28765" t="str">
            <v>Implementar una estrategia de salud preventiva e integral para la población LGBTI rural del municipio de Toluviejo.</v>
          </cell>
        </row>
        <row r="28766">
          <cell r="E28766">
            <v>870823188323</v>
          </cell>
          <cell r="F28766" t="str">
            <v>Priorizar acciones de atención psicosocial, dirigida a la población LGBTI de la zona rural del municipio de Toluviejo.</v>
          </cell>
        </row>
        <row r="28767">
          <cell r="E28767">
            <v>870823188350</v>
          </cell>
          <cell r="F28767" t="str">
            <v>Crear una estrategia donde haya atención psicosocial para la población afro del municipio de Toluviejo</v>
          </cell>
        </row>
        <row r="28768">
          <cell r="E28768">
            <v>870204155871</v>
          </cell>
          <cell r="F28768" t="str">
            <v>Implementar la cátedra de la paz en las Instituciones educativas y sus sedes en las veredas y corregimiemtos del municipio de Colosó, Sucre para promover la formación ciudadana y la convivencia pacífica.</v>
          </cell>
        </row>
        <row r="28769">
          <cell r="E28769">
            <v>870204155894</v>
          </cell>
          <cell r="F28769" t="str">
            <v>Gestionar la Dotación de Menaje de los 12 Comedores Escolares de la Zona Rural del municipio de Colosó – Sucre</v>
          </cell>
        </row>
        <row r="28770">
          <cell r="E28770">
            <v>870204155901</v>
          </cell>
          <cell r="F28770" t="str">
            <v>Reubicar la escuela del corregimiento Ceiba del municipio de Colosó - Sucre</v>
          </cell>
        </row>
        <row r="28771">
          <cell r="E28771">
            <v>870204155911</v>
          </cell>
          <cell r="F28771" t="str">
            <v>Construir parques recreativos, biosaludables y espacios recreativos en los corregimientos y veredas del municipio de Colosó, Sucre, que faciliten la integración y sana convivencia de sus comunidades</v>
          </cell>
        </row>
        <row r="28772">
          <cell r="E28772">
            <v>870204155914</v>
          </cell>
          <cell r="F28772" t="str">
            <v>Construcción de canchas deportivas rurales para las escuelas del municipio de Colosó - Sucre</v>
          </cell>
        </row>
        <row r="28773">
          <cell r="E28773">
            <v>870204155959</v>
          </cell>
          <cell r="F28773" t="str">
            <v xml:space="preserve"> Gestionar la ampliación del programa de alfabetización para jóvenes y adultos de la zona rural en el municipio de Colosó - Sucre</v>
          </cell>
        </row>
        <row r="28774">
          <cell r="E28774">
            <v>870204155977</v>
          </cell>
          <cell r="F28774" t="str">
            <v>Construir salas de cómputos en escuelas del municipio de Colosó - Sucre</v>
          </cell>
        </row>
        <row r="28775">
          <cell r="E28775">
            <v>870204155989</v>
          </cell>
          <cell r="F28775" t="str">
            <v xml:space="preserve">Ampliar, dotar y adecuar el parque bio-saludable sonrisas de paz ubicado en la vereda San Antonio del municipio de Colosó - Sucre, para la sana recreación e interación de las familias. </v>
          </cell>
        </row>
        <row r="28776">
          <cell r="E28776">
            <v>870204155998</v>
          </cell>
          <cell r="F28776" t="str">
            <v>Gestionar la ampliación de la cobertura de los programas de seguridad alimentaria en las diferentes modalidades (FAMI, comedores escolares, Hogares comunitarios, CDI, Mas familias en su tierra, entre otros) que se ofrecen en el municipio de Coloso Sucre.</v>
          </cell>
        </row>
        <row r="28777">
          <cell r="E28777">
            <v>870204156002</v>
          </cell>
          <cell r="F28777" t="str">
            <v>Gestionar el óptimo funcionamiento de los comedores escolares de la zona rural del municipio de Colosó - Sucre</v>
          </cell>
        </row>
        <row r="28778">
          <cell r="E28778">
            <v>870204156203</v>
          </cell>
          <cell r="F28778" t="str">
            <v>Construcción de espacios físicos de una sede del SENA en el municipio de Colosó - Sucre</v>
          </cell>
        </row>
        <row r="28779">
          <cell r="E28779">
            <v>870204156231</v>
          </cell>
          <cell r="F28779" t="str">
            <v>Construcción de un colegio técnico agropecuario en la zona rural del municipio de Colosó - Sucre</v>
          </cell>
        </row>
        <row r="28780">
          <cell r="E28780">
            <v>870204156236</v>
          </cell>
          <cell r="F28780" t="str">
            <v>Construir bibliotecas en las escuelas de la zona rural del municipio de Colosó -Sucre</v>
          </cell>
        </row>
        <row r="28781">
          <cell r="E28781">
            <v>870204156242</v>
          </cell>
          <cell r="F28781" t="str">
            <v>Construir laboratorio de ciencia y técnologia en las instituciones educativas técnico agropecuaria de zona rural del municipio de Colosó - Sucre</v>
          </cell>
        </row>
        <row r="28782">
          <cell r="E28782">
            <v>870204156249</v>
          </cell>
          <cell r="F28782" t="str">
            <v>Construcción de dos centros educativos en la zona rural del municipio de Colosó - Sucre</v>
          </cell>
        </row>
        <row r="28783">
          <cell r="E28783">
            <v>870204156259</v>
          </cell>
          <cell r="F28783" t="str">
            <v>Crear programas de acceso a la educación superior en el municipio de Colosó - Sucre</v>
          </cell>
        </row>
        <row r="28784">
          <cell r="E28784">
            <v>870204156264</v>
          </cell>
          <cell r="F28784" t="str">
            <v>Mejorar la infraestructura existente de las escuelas del municipio de Colosó - Sucre</v>
          </cell>
        </row>
        <row r="28785">
          <cell r="E28785">
            <v>870204156269</v>
          </cell>
          <cell r="F28785" t="str">
            <v>Construir escenarios deportivos en los diferentes corregimientos y veredas del municipio de Colosó, Sucre, para promover la practica deportiva de la población de la zona rural del municipio.</v>
          </cell>
        </row>
        <row r="28786">
          <cell r="E28786">
            <v>870204156271</v>
          </cell>
          <cell r="F28786" t="str">
            <v>Implementar programas de educación especial para personas con discapacidad del municipio de Colosó - Sucre</v>
          </cell>
        </row>
        <row r="28787">
          <cell r="E28787">
            <v>870204156276</v>
          </cell>
          <cell r="F28787" t="str">
            <v xml:space="preserve">Implementación de la cátedra ambiental y por la paz en las instituciones y escuelas del municipio de Colosó - Sucre </v>
          </cell>
        </row>
        <row r="28788">
          <cell r="E28788">
            <v>870204156279</v>
          </cell>
          <cell r="F28788" t="str">
            <v>Dotar con equipos de cómputo e Internet a las escuelas del municipio de Colosó - Sucre</v>
          </cell>
        </row>
        <row r="28789">
          <cell r="E28789">
            <v>870204156282</v>
          </cell>
          <cell r="F28789" t="str">
            <v xml:space="preserve">Gestionar la contratación del recurso humano para las escuelas de la zona rural del Municipio de Colosó - Sucre </v>
          </cell>
        </row>
        <row r="28790">
          <cell r="E28790">
            <v>870204156287</v>
          </cell>
          <cell r="F28790" t="str">
            <v>Gestionar la ampliación del servicio de transporte escolar para las comunidades estudiantiles del municipio de Colosó - Sucre</v>
          </cell>
        </row>
        <row r="28791">
          <cell r="E28791">
            <v>870204156311</v>
          </cell>
          <cell r="F28791" t="str">
            <v>Construcción de aulas que cumplan con los estándares de calidad en la atención integral de la primera infancia</v>
          </cell>
        </row>
        <row r="28792">
          <cell r="E28792">
            <v>870204156323</v>
          </cell>
          <cell r="F28792" t="str">
            <v xml:space="preserve">Gestionar programas que fortalezcan los procesos de etnoeducación en la zona rural del municpio de Colosó - Sucre  </v>
          </cell>
        </row>
        <row r="28793">
          <cell r="E28793">
            <v>870204156327</v>
          </cell>
          <cell r="F28793" t="str">
            <v>Gestionar programas de orientación vocacional en las escuelas de la zona rural del municipio de Colosó - Sucre</v>
          </cell>
        </row>
        <row r="28794">
          <cell r="E28794">
            <v>870204156332</v>
          </cell>
          <cell r="F28794" t="str">
            <v>Gestionar la dotación de útiles escolares para los niños y niñas de más bajos recursos en las escuelas de la zona rural del municipio de Colosó - Sucre</v>
          </cell>
        </row>
        <row r="28795">
          <cell r="E28795">
            <v>870204156341</v>
          </cell>
          <cell r="F28795" t="str">
            <v xml:space="preserve">Crear cupos estudiantiles para las mujeres y comunidad LGTBI del municipio de Colosó - Sucre, en áreas técnicas, tecnológicas y profesionales </v>
          </cell>
        </row>
        <row r="28796">
          <cell r="E28796">
            <v>870204156346</v>
          </cell>
          <cell r="F28796" t="str">
            <v>Acceso a becas de formación técnica, tecnológica y profesional para las mujeres y población LGTBI, del municipio de Colosó - Sucre</v>
          </cell>
        </row>
        <row r="28797">
          <cell r="E28797">
            <v>870204156356</v>
          </cell>
          <cell r="F28797" t="str">
            <v>Construcción y funcionamiento de la Casa de La Mujer en el municipio de Colosó - Sucre</v>
          </cell>
        </row>
        <row r="28798">
          <cell r="E28798">
            <v>870204156360</v>
          </cell>
          <cell r="F28798" t="str">
            <v>Ampliar el programa de becas completas para la educación superior en el municipio de Colosó - Sucre</v>
          </cell>
        </row>
        <row r="28799">
          <cell r="E28799">
            <v>870204156483</v>
          </cell>
          <cell r="F28799" t="str">
            <v>Construir tres polideportivos, en los corregimientos de Chinulito, y las veredas La Estación y Desbarrancado, que permitan la práctiva deportiva e intregación social de los habitantes de la zona rural del municipio.</v>
          </cell>
        </row>
        <row r="28800">
          <cell r="E28800">
            <v>870230154275</v>
          </cell>
          <cell r="F28800" t="str">
            <v>Implementar Un Currículo Etno-educativo en el municipio de Chalán (Sucre) , como cátedra para mantener las lenguas tradicionales, se requiere en todas las sedes del municipio</v>
          </cell>
        </row>
        <row r="28801">
          <cell r="E28801">
            <v>870230154399</v>
          </cell>
          <cell r="F28801" t="str">
            <v>Mejorar la calidad de los programas de alimentación, en sus diferentes modalidades, en la zona rural del municipio de Chalán, Sucre</v>
          </cell>
        </row>
        <row r="28802">
          <cell r="E28802">
            <v>870230154450</v>
          </cell>
          <cell r="F28802" t="str">
            <v>Capacitar y garantizar la planta docente de todas las sedes educativas para que sea suficiente y con calidad,  la atención  de "niños y jovenes con discapacidad" en Chalán - Sucre</v>
          </cell>
        </row>
        <row r="28803">
          <cell r="E28803">
            <v>870230154456</v>
          </cell>
          <cell r="F28803" t="str">
            <v>Implementar el espacio lúdico del "Cine Foro bajo las estrellas" en la zona rural  del Municipio de Chalan-Sucre</v>
          </cell>
        </row>
        <row r="28804">
          <cell r="E28804">
            <v>870230154534</v>
          </cell>
          <cell r="F28804" t="str">
            <v>Crear escuelas culturales de música, teatro, danza, lúdica y artes escénicas para formación de niños, niñas y jóvenes de la zona rural del municipio de Chalán-Sucre</v>
          </cell>
        </row>
        <row r="28805">
          <cell r="E28805">
            <v>870230154558</v>
          </cell>
          <cell r="F28805" t="str">
            <v>Mejoramiento de la infraestructura educativa para la institucion y sedes de la zona rural del municipio de Chalan (Sucre) que lo requieran.</v>
          </cell>
        </row>
        <row r="28806">
          <cell r="E28806">
            <v>870230154564</v>
          </cell>
          <cell r="F28806" t="str">
            <v xml:space="preserve">Construir un centro regional SENA en el corregimiento de la Ceiba del Municipio chalán (Sucre). Para brindar opciones de estudios en el municipio y carreras a fines de lo agropuecuario -técnico. </v>
          </cell>
        </row>
        <row r="28807">
          <cell r="E28807">
            <v>870230154604</v>
          </cell>
          <cell r="F28807" t="str">
            <v>garantizar el acceso gratuito al servicio de Internet y capacitar para el uso del mismo en todas las sedes educativas del municipio de Chalán - Sucre</v>
          </cell>
        </row>
        <row r="28808">
          <cell r="E28808">
            <v>870230154634</v>
          </cell>
          <cell r="F28808" t="str">
            <v>Regular las raciones de los programas de alimentación en la zona rural del municipio de Chalán, Sucre</v>
          </cell>
        </row>
        <row r="28809">
          <cell r="E28809">
            <v>870230154638</v>
          </cell>
          <cell r="F28809" t="str">
            <v>Realizar la respectiva regulación de salarios en las mujeres manipuladoras que laboran en los comedores escolares de Chalan -Sucre; para mejorar las condiciones socio-económicas de las mueres y nivelar los ingresos al ser un mismo servicio el que prestan, en el municipio de Chalán- Sucre</v>
          </cell>
        </row>
        <row r="28810">
          <cell r="E28810">
            <v>870230154655</v>
          </cell>
          <cell r="F28810" t="str">
            <v>Implementar programas educativos para la conservación y  protección del ecosistema ambiental en  la zona rural del municipio de Chalan.</v>
          </cell>
        </row>
        <row r="28811">
          <cell r="E28811">
            <v>870230154658</v>
          </cell>
          <cell r="F28811" t="str">
            <v>Dotar las infraestructuras educativas, el centro y sus respectivas sedes de la zona rural del municipio de Chalan según se requiera</v>
          </cell>
        </row>
        <row r="28812">
          <cell r="E28812">
            <v>870230154671</v>
          </cell>
          <cell r="F28812" t="str">
            <v>Dotar los restaurantes  escolares de la institución educativa  sus sedes de la zona rural en el municipio de Chalán- Sucre</v>
          </cell>
        </row>
        <row r="28813">
          <cell r="E28813">
            <v>870230154686</v>
          </cell>
          <cell r="F28813" t="str">
            <v>Construir e implementar el Centro de Desarrollo Integral -CDI- en zona rural de Chalán (Sucre), para la atención a la primera infancia</v>
          </cell>
        </row>
        <row r="28814">
          <cell r="E28814">
            <v>870230154705</v>
          </cell>
          <cell r="F28814" t="str">
            <v>Construir infraestructura educativa, nuevas sedes  para todo el municipio de chalan, dada la antigüedad y riesgo de la infraestructura vigente</v>
          </cell>
        </row>
        <row r="28815">
          <cell r="E28815">
            <v>870230154718</v>
          </cell>
          <cell r="F28815" t="str">
            <v>Construir la universidad Monte Mariana pública, para beneficio de todos habitantes del Municipio de Chalán (Sucre) y demás habitants de sucre que deseen acceso a la educacion superior.</v>
          </cell>
        </row>
        <row r="28816">
          <cell r="E28816">
            <v>870230154735</v>
          </cell>
          <cell r="F28816" t="str">
            <v>Contratar servicio de vigilancia en todos los planteles educativos de Chalan (Sucre), para garantizar la seguridad de los estudiantes y el cuidado de los elementos de dotación.</v>
          </cell>
        </row>
        <row r="28817">
          <cell r="E28817">
            <v>870230154742</v>
          </cell>
          <cell r="F28817" t="str">
            <v>Crear escuelas deportivas en las zona rural del municipio Chalán-Sucre propiciando la actividad física de sus pobladores</v>
          </cell>
        </row>
        <row r="28818">
          <cell r="E28818">
            <v>870230154763</v>
          </cell>
          <cell r="F28818" t="str">
            <v>Garantizar y ampliar el servicio de transporte escolar para asegurar que la población estudiantil de la zona rural  del Municipio de Chalan (Sucre), llegue a las sedes y prevenir la deserción escolar</v>
          </cell>
        </row>
        <row r="28819">
          <cell r="E28819">
            <v>870230154772</v>
          </cell>
          <cell r="F28819" t="str">
            <v>Implementar la cátedra de pedagogía de paz, con espacios de encuentros y foros con campesinos e indígenas de la zona rural del municipio de Chalán-Sucre</v>
          </cell>
        </row>
        <row r="28820">
          <cell r="E28820">
            <v>870230154773</v>
          </cell>
          <cell r="F28820" t="str">
            <v>Construir escenarios escolares deportivos, culturales, lúdicos y recreativos, en todas las sedes educativas de la zona rural del municipio de Chalán (SUCRE)</v>
          </cell>
        </row>
        <row r="28821">
          <cell r="E28821">
            <v>870230154783</v>
          </cell>
          <cell r="F28821" t="str">
            <v>Adecuar comedores escolares de las instituciones y sedes Educativas de la zona rural del municipio de Chalan (SUCRE) , para mejorar la presatacion del servicio de alimentacion y los lugares donde preparan (manipulan) los alimentos</v>
          </cell>
        </row>
        <row r="28822">
          <cell r="E28822">
            <v>870230154787</v>
          </cell>
          <cell r="F28822" t="str">
            <v>Construir escenarios deportivos, recreativos y culturales con enfoque diferencial en la zona rural del municipio de Chalán-Sucre</v>
          </cell>
        </row>
        <row r="28823">
          <cell r="E28823">
            <v>870230154791</v>
          </cell>
          <cell r="F28823" t="str">
            <v>Dotación de unidades sanitarias en las sedes educativas de las veredas Manzanares, Monte Bello y Corregimiento la Ceiba. del municipio de Chalán - Sucre.</v>
          </cell>
        </row>
        <row r="28824">
          <cell r="E28824">
            <v>870230154820</v>
          </cell>
          <cell r="F28824" t="str">
            <v>Fortalecer todas las veedurías  para la vigilancia, seguimiento y control de los recursos asignados al sector educación de Chalán - Sucre</v>
          </cell>
        </row>
        <row r="28825">
          <cell r="E28825">
            <v>870230154836</v>
          </cell>
          <cell r="F28825" t="str">
            <v>Implementar  programas de orientación vocacional para Jovenes de grado 11 de Chalan Sucre, que estudian en todas las sedes que tengas este nivel educativo a fin de apoyarlos en la idenficación de sus propios perfiles, habilidades y posibilidades de estudio y trabajo.</v>
          </cell>
        </row>
        <row r="28826">
          <cell r="E28826">
            <v>870230154846</v>
          </cell>
          <cell r="F28826" t="str">
            <v>Implementar programa de formación técnica agropecuaria con enfoque étnico y de genero en Chalán - Sucre</v>
          </cell>
        </row>
        <row r="28827">
          <cell r="E28827">
            <v>870230154856</v>
          </cell>
          <cell r="F28827" t="str">
            <v>Facilitar el acceso a la educación superior -población vulnerable y en condición de víctima priorizando a jóvenes y mujeres de la zona rural de Chalán - Sucre.</v>
          </cell>
        </row>
        <row r="28828">
          <cell r="E28828">
            <v>870230154873</v>
          </cell>
          <cell r="F28828" t="str">
            <v>Dotar de mobiliario todas las sedes de Chalan Sucre -para la atención y acceso a servicios de los niños en condición de discapacidad.</v>
          </cell>
        </row>
        <row r="28829">
          <cell r="E28829">
            <v>870230154881</v>
          </cell>
          <cell r="F28829" t="str">
            <v>Establecer Convenios Con Instituciones De Educación Superior, para generar oportunidades a la población de la zona rural de Chalán sucre</v>
          </cell>
        </row>
        <row r="28830">
          <cell r="E28830">
            <v>870230154888</v>
          </cell>
          <cell r="F28830" t="str">
            <v xml:space="preserve">Implementar programa de alfabetización para toda la población analfabeta del municipio, con el propósito de promover la lecto escritura, en especial generar habilidades en la población de Chalan (Sucre) que no tuvo acceso a la educación y desea aprender </v>
          </cell>
        </row>
        <row r="28831">
          <cell r="E28831">
            <v>870230154895</v>
          </cell>
          <cell r="F28831" t="str">
            <v>Implementar curriculum  de Educación inclusiva para las personas con discapacidad cognitiva, sordas y ciegas con enfoque diferencial, n el municipio de Chalán -Sucre</v>
          </cell>
        </row>
        <row r="28832">
          <cell r="E28832">
            <v>870230155461</v>
          </cell>
          <cell r="F28832" t="str">
            <v>Implementar programas de albabetización y educación primaria y bachiller para mujeres de Chalán (Sucre): (victimas, campesinas, LGBT, étnicas)</v>
          </cell>
        </row>
        <row r="28833">
          <cell r="E28833">
            <v>870230155483</v>
          </cell>
          <cell r="F28833" t="str">
            <v>implementar programas de formacion tecnica agropecuaria para mujer rutal (campesina, LGBT, victimas, etnica)</v>
          </cell>
        </row>
        <row r="28834">
          <cell r="E28834">
            <v>870418199461</v>
          </cell>
          <cell r="F28834" t="str">
            <v>Mejorar, adecuar la infraestructura y dotar las instituciones educativas ubicadas en el corregimiento  Sabanas de Beltrán del municipio de Los Palmitos, Sucre.</v>
          </cell>
        </row>
        <row r="28835">
          <cell r="E28835">
            <v>870418199467</v>
          </cell>
          <cell r="F28835" t="str">
            <v>Mejorar, adecuar y dotar la infraestructura educativa ubicada en el corregimiento Sabanas de Pedro del municipio de Los Palmitos, Sucre.</v>
          </cell>
        </row>
        <row r="28836">
          <cell r="E28836">
            <v>870418199474</v>
          </cell>
          <cell r="F28836" t="str">
            <v>Mejorar, adecuar y dotar la infraestructura educativa ubicada en el corregimiento El Piñal del municipio de Los Palmitos, Sucre.</v>
          </cell>
        </row>
        <row r="28837">
          <cell r="E28837">
            <v>870418199475</v>
          </cell>
          <cell r="F28837" t="str">
            <v>Construir parques infantiles en en los seis corregimientos del municipio Los Palmitos, Sucre</v>
          </cell>
        </row>
        <row r="28838">
          <cell r="E28838">
            <v>870418199481</v>
          </cell>
          <cell r="F28838" t="str">
            <v>Mejorar, adecuar y dotar la infraestructura educativa ubicada en el corregimiento El Coley del municipio de Los Palmitos, Sucre.</v>
          </cell>
        </row>
        <row r="28839">
          <cell r="E28839">
            <v>870418199491</v>
          </cell>
          <cell r="F28839" t="str">
            <v>Mejorar, adecuar y dotar la infraestructura educativa ubicada en el corregimiento Naranjal del municipio de Los Palmitos, Sucre.</v>
          </cell>
        </row>
        <row r="28840">
          <cell r="E28840">
            <v>870418199501</v>
          </cell>
          <cell r="F28840" t="str">
            <v>Mejorar, adecuar y dotar la infraestructura educativa ubicada en el corregimiento Palmas de Vino del municipio de Los Palmitos, Sucre.</v>
          </cell>
        </row>
        <row r="28841">
          <cell r="E28841">
            <v>870418199514</v>
          </cell>
          <cell r="F28841" t="str">
            <v>Construir canchas polideportivas en los seis corregimientos del municipio Los Palmitos, Sucre.</v>
          </cell>
        </row>
        <row r="28842">
          <cell r="E28842">
            <v>870418199543</v>
          </cell>
          <cell r="F28842" t="str">
            <v>Implementar un programa de orientación psicosocial en la población estudiantil del municipio Los Palmitos, Sucre</v>
          </cell>
        </row>
        <row r="28843">
          <cell r="E28843">
            <v>870418199568</v>
          </cell>
          <cell r="F28843" t="str">
            <v>Construir un centro de desarrollo infantil CDI en el corregimiento Sabanas de Beltran, municipio Los Palmitos, Sucre</v>
          </cell>
        </row>
        <row r="28844">
          <cell r="E28844">
            <v>870418199573</v>
          </cell>
          <cell r="F28844" t="str">
            <v>Construir y dotar un Centro de desarrollo Infantil - CDI en el corregimiento El Coley, municipio Los Palmitos, Sucre</v>
          </cell>
        </row>
        <row r="28845">
          <cell r="E28845">
            <v>870418199578</v>
          </cell>
          <cell r="F28845" t="str">
            <v xml:space="preserve">Construir un centro de desarrollo infantil CDI en el corregimientoPalmas de Vino, municipio Los Palmitos, Sucre </v>
          </cell>
        </row>
        <row r="28846">
          <cell r="E28846">
            <v>870418199581</v>
          </cell>
          <cell r="F28846" t="str">
            <v>Construir un centro de desarrollo infantil CDI en el corregimiento El Piñal, municipio Los Palmitos, Sucre</v>
          </cell>
        </row>
        <row r="28847">
          <cell r="E28847">
            <v>870418199613</v>
          </cell>
          <cell r="F28847" t="str">
            <v>Crear y construir la Universidad Regional Montemariana con sede principal en el municipio de Los Palmitos, Sucre</v>
          </cell>
        </row>
        <row r="28848">
          <cell r="E28848">
            <v>870418200179</v>
          </cell>
          <cell r="F28848" t="str">
            <v xml:space="preserve">Ampliar y fortalecer las escuelas de formación deportiva diversificando las disciplinas en los seis corregimientos del municipio Los Palmitos, Sucre.  </v>
          </cell>
        </row>
        <row r="28849">
          <cell r="E28849">
            <v>870418200186</v>
          </cell>
          <cell r="F28849" t="str">
            <v>Adquirir, comprar y formalizar predios para las instituciones educativas rurales del municipio Los Palmitos, Sucre</v>
          </cell>
        </row>
        <row r="28850">
          <cell r="E28850">
            <v>870418200196</v>
          </cell>
          <cell r="F28850" t="str">
            <v>Crear veedurías para realizar el seguimiento y acompañamiento a los programas de primera infancia y educación en el municipio Los Palmitos, Sucre.</v>
          </cell>
        </row>
        <row r="28851">
          <cell r="E28851">
            <v>870418200207</v>
          </cell>
          <cell r="F28851" t="str">
            <v xml:space="preserve">Gestionar capacitaciones en inclusión de población especial, al personal docente de las instituciones y centros educativos del municipio Los Palmitos, Sucre.  </v>
          </cell>
        </row>
        <row r="28852">
          <cell r="E28852">
            <v>870418200223</v>
          </cell>
          <cell r="F28852" t="str">
            <v>Gestionar programas de becas y créditos educativos condonables que beneficie a los jóvenes egresados de las instituciones educativas de las zona urbana y rural del municipio Los Palmitos, Sucre.</v>
          </cell>
        </row>
        <row r="28853">
          <cell r="E28853">
            <v>870418200227</v>
          </cell>
          <cell r="F28853" t="str">
            <v>Crear e implementar programas integrales de formación cultural y artística en los seis corregimientos del municipio Los Palmitos, Sucre, garantizando su funcionamiento permanente.</v>
          </cell>
        </row>
        <row r="28854">
          <cell r="E28854">
            <v>870418200238</v>
          </cell>
          <cell r="F28854" t="str">
            <v>Gestionar el nombramiento y contratación de personal docente, administrativo y de servicios generales en las diferentes instituciones educativas rurales del municipio de Los Palmitos, Sucre</v>
          </cell>
        </row>
        <row r="28855">
          <cell r="E28855">
            <v>870418200370</v>
          </cell>
          <cell r="F28855" t="str">
            <v>Gestionar la contratación y capacitación de proveedores de alimentos para los comedores escolares existentes en el municipio de Los Palmitos, Sucre</v>
          </cell>
        </row>
        <row r="28856">
          <cell r="E28856">
            <v>870418200382</v>
          </cell>
          <cell r="F28856" t="str">
            <v>Gestionar la extensión al nivel de educación media (hasta el grado 11) en la sede educativa Naranjal, Los Palmitos Sucre</v>
          </cell>
        </row>
        <row r="28857">
          <cell r="E28857">
            <v>870418200516</v>
          </cell>
          <cell r="F28857" t="str">
            <v>Gestionar la prestación del servicio de transporte escolar durante todo el periodo de estudio en el municipio de Los Palmitos, Sucre</v>
          </cell>
        </row>
        <row r="28858">
          <cell r="E28858">
            <v>870418200533</v>
          </cell>
          <cell r="F28858" t="str">
            <v>Implementar programas educativos agropecuarios en en las instituciones educativas de la zona rural del municipio Los Palmitos, Sucre</v>
          </cell>
        </row>
        <row r="28859">
          <cell r="E28859">
            <v>870418200544</v>
          </cell>
          <cell r="F28859" t="str">
            <v>Implementar el sistema educativo indígena propio en la zona de influencia de los cabildos paloquemao y moralito niza, corregimiento Sabanas de Beltran en el municipio Los Palmitos, Sucre</v>
          </cell>
        </row>
        <row r="28860">
          <cell r="E28860">
            <v>870418200583</v>
          </cell>
          <cell r="F28860" t="str">
            <v>Implementar estrategias de incentivos de permanencia educativa de los estudiantes a través del acceso gratuito a útiles escolares, textos, y uniformes, de las instituciones educativas Los Palmitos, Sucre</v>
          </cell>
        </row>
        <row r="28861">
          <cell r="E28861">
            <v>870418200596</v>
          </cell>
          <cell r="F28861" t="str">
            <v>Implementar programas de alfabetización, validación y programas de educación formal para jóvenes y adultos mayores (D-3011)  para las comunidades del municipio de Los Palmitos, Sucre</v>
          </cell>
        </row>
        <row r="28862">
          <cell r="E28862">
            <v>870418200613</v>
          </cell>
          <cell r="F28862" t="str">
            <v>Implementar sistemas de seguridad y vigilancia a las instituciones y centros educativos de la zona rural del municipio Los Palmitos, Sucre</v>
          </cell>
        </row>
        <row r="28863">
          <cell r="E28863">
            <v>870418200622</v>
          </cell>
          <cell r="F28863" t="str">
            <v xml:space="preserve">Construir sede educativa en la vereda El Púlpito, municipio Los Palmito, Sucre </v>
          </cell>
        </row>
        <row r="28864">
          <cell r="E28864">
            <v>870418200630</v>
          </cell>
          <cell r="F28864" t="str">
            <v>Implementar programas de orientación psicosocial y proyecto de vida para los estudiantes de zona rural y urbana del municipio de Los Palmitos, Sucre</v>
          </cell>
        </row>
        <row r="28865">
          <cell r="E28865">
            <v>870418200637</v>
          </cell>
          <cell r="F28865" t="str">
            <v>Impulsar, promover y garantizar el cumplimiento de la ley 1732 de 2014 sobre cátedra de la paz en todas las instituciones educativas del municipio de Los Palmitos, Sucre.</v>
          </cell>
        </row>
        <row r="28866">
          <cell r="E28866">
            <v>870418200835</v>
          </cell>
          <cell r="F28866" t="str">
            <v>Gestionar ferias universitarias que brinden información sobre programas y acceso a educación superior a los bachilleres de las instituciones educativas de la zona rural y urbana del municipio Los Palmitos, Sucre.</v>
          </cell>
        </row>
        <row r="28867">
          <cell r="E28867">
            <v>870418200880</v>
          </cell>
          <cell r="F28867" t="str">
            <v>Construir y dotar un centro de atención a población en condición de discapacidad en la cabecera municipal del municipio Los Palmitos, Sucre.</v>
          </cell>
        </row>
        <row r="28868">
          <cell r="E28868">
            <v>870418201060</v>
          </cell>
          <cell r="F28868" t="str">
            <v>Gestionar programas de becas y créditos educativos condonables que beneficie a la población vícitma del municipio Los Palmitos, Sucre.</v>
          </cell>
        </row>
        <row r="28869">
          <cell r="E28869">
            <v>870418201087</v>
          </cell>
          <cell r="F28869" t="str">
            <v>Implementar el programa de semillas de vida en las comunidades indigenas del Municipio de Los Palmitos- Sucre</v>
          </cell>
        </row>
        <row r="28870">
          <cell r="E28870">
            <v>870418201639</v>
          </cell>
          <cell r="F28870" t="str">
            <v>Implementar un programa de reconocimiento, apoyo e impulso a deportistas con habilidades y destrezas sobresalientes en distintas disciplinas en el municipio Los Palmitos, Sucre.</v>
          </cell>
        </row>
        <row r="28871">
          <cell r="E28871">
            <v>870473149381</v>
          </cell>
          <cell r="F28871" t="str">
            <v>Capacitar al personal docente en el desarrollo de las competencias de la Lengua extranjera en el nivel de educación básica primaria de los centros educativos de la zona rural del municipio de Morroa, Sucre.</v>
          </cell>
        </row>
        <row r="28872">
          <cell r="E28872">
            <v>870473149552</v>
          </cell>
          <cell r="F28872" t="str">
            <v xml:space="preserve">Gestionar e Implementar líneas de créditos educativos flexibles para acceder a la educación superior en el municipio de Morroa, Sucre. </v>
          </cell>
        </row>
        <row r="28873">
          <cell r="E28873">
            <v>870473149589</v>
          </cell>
          <cell r="F28873" t="str">
            <v>Gestionar e Implementar becas y subsidios educativos para la población estudiantil de la zona rural del municipio de Morroa, Sucre.</v>
          </cell>
        </row>
        <row r="28874">
          <cell r="E28874">
            <v>870473149630</v>
          </cell>
          <cell r="F28874" t="str">
            <v>Gestionar con ICBF estrategias para la contratación comunitaria para el suministro en los comedores escolares en la zona rural del municipio de Morroa, Sucre.</v>
          </cell>
        </row>
        <row r="28875">
          <cell r="E28875">
            <v>870473149658</v>
          </cell>
          <cell r="F28875" t="str">
            <v>Implementar estrategias que permita la Educación Inclusiva en todos los niveles de la educación, municipio de Morroa, Sucre.</v>
          </cell>
        </row>
        <row r="28876">
          <cell r="E28876">
            <v>870473149819</v>
          </cell>
          <cell r="F28876" t="str">
            <v>Implementar el desarrollo de competencias de la Lengua étnica en el centro educativo de educación propia, municipio de Morroa, Sucre.</v>
          </cell>
        </row>
        <row r="28877">
          <cell r="E28877">
            <v>870473149842</v>
          </cell>
          <cell r="F28877" t="str">
            <v xml:space="preserve"> Implementar programas de alfabetización y nivelación en la zona rural  del municipio de Morroa, Sucre</v>
          </cell>
        </row>
        <row r="28878">
          <cell r="E28878">
            <v>870473149873</v>
          </cell>
          <cell r="F28878" t="str">
            <v>Aumentar la cobertura, calidad y cantidad de los programas de alimentación escolar de la zona rural del municipio de Morroa, Sucre.</v>
          </cell>
        </row>
        <row r="28879">
          <cell r="E28879">
            <v>870473150052</v>
          </cell>
          <cell r="F28879" t="str">
            <v>Construir y dotar escenarios deportivos y recreativos en centros educativos del municipio de Morroa, Sucre</v>
          </cell>
        </row>
        <row r="28880">
          <cell r="E28880">
            <v>870473151352</v>
          </cell>
          <cell r="F28880" t="str">
            <v>Capacitar en formación agropecuaria a los docentes de los Centros Educativos y las sedes de la zona rural del municipio de Morroa, Sucre.</v>
          </cell>
        </row>
        <row r="28881">
          <cell r="E28881">
            <v>870473151480</v>
          </cell>
          <cell r="F28881" t="str">
            <v xml:space="preserve">Mejorar y adecuar la infraestructura en los Centros Educativos del municipio de Morroa, Sucre. </v>
          </cell>
        </row>
        <row r="28882">
          <cell r="E28882">
            <v>870473151515</v>
          </cell>
          <cell r="F28882" t="str">
            <v xml:space="preserve">Construir y dotar aulas de informática en los Centros Educativos y las sedes de la zona rural del municipio de Morroa, Sucre </v>
          </cell>
        </row>
        <row r="28883">
          <cell r="E28883">
            <v>870473151578</v>
          </cell>
          <cell r="F28883" t="str">
            <v>Construir y dotar Centros de Desarrollo Infantil en las comunidades de los tres núcleos del municipio de Morroa, Sucre</v>
          </cell>
        </row>
        <row r="28884">
          <cell r="E28884">
            <v>870473151589</v>
          </cell>
          <cell r="F28884" t="str">
            <v>Construir un Centro de Desarrollo Infantil  para el funcionamiento del programa Semillas de Vida en la zona rural del municipio de Morroa, Sucre</v>
          </cell>
        </row>
        <row r="28885">
          <cell r="E28885">
            <v>870473151623</v>
          </cell>
          <cell r="F28885" t="str">
            <v>Gestionar la formación propia con énfasis agropecuario en la zona rural del municipio de Morroa, Sucre.</v>
          </cell>
        </row>
        <row r="28886">
          <cell r="E28886">
            <v>870473151646</v>
          </cell>
          <cell r="F28886" t="str">
            <v>Construir, dotar y mejorar comedores escolares en los Centros Educativos y las sedes de la zona rural del municipio de Morra, Sucre.</v>
          </cell>
        </row>
        <row r="28887">
          <cell r="E28887">
            <v>870473151658</v>
          </cell>
          <cell r="F28887" t="str">
            <v>Ampliar la cobertura de Internet en los centros Educativos y las sedes de la zona rural del muncipio de Morroa, Sucre</v>
          </cell>
        </row>
        <row r="28888">
          <cell r="E28888">
            <v>870473151675</v>
          </cell>
          <cell r="F28888" t="str">
            <v>Construir baterías sanitarias en los Centros Educativos y las sedes en la zona rural del municipio de Morra, Sucre.</v>
          </cell>
        </row>
        <row r="28889">
          <cell r="E28889">
            <v>870473151714</v>
          </cell>
          <cell r="F28889" t="str">
            <v>Construir una IE Básica y Media de modalidad técnico- agropecuaria artesanal en el Núcleo Cali del municipio de Morroa, Sucre.</v>
          </cell>
        </row>
        <row r="28890">
          <cell r="E28890">
            <v>870473151725</v>
          </cell>
          <cell r="F28890" t="str">
            <v>Construir y dotar escenarios culturales en los centros educativos Bremen, Sabanas de Cali y las Flores, municipio de Morroa, Sucre.</v>
          </cell>
        </row>
        <row r="28891">
          <cell r="E28891">
            <v>870473151729</v>
          </cell>
          <cell r="F28891" t="str">
            <v xml:space="preserve">Capacitar en los temas de veeduría comunitaria a las escuelas de padres de los centros educativos y las sedes de la zona rural del municipio de Morroa, Sucre </v>
          </cell>
        </row>
        <row r="28892">
          <cell r="E28892">
            <v>870473151733</v>
          </cell>
          <cell r="F28892" t="str">
            <v>Construir y dotar laboratorios en los centros educativos Brisas del Mar, Yeso, Bremen, Sabanas de Cali y las Flores, municipio de Morroa, Sucre.</v>
          </cell>
        </row>
        <row r="28893">
          <cell r="E28893">
            <v>870473151746</v>
          </cell>
          <cell r="F28893" t="str">
            <v xml:space="preserve">Gestionar la contratación de personal en el área de servicios generales para los Centros Educativos y las sedes de la zona rural del municipio de Morroa, Sucre </v>
          </cell>
        </row>
        <row r="28894">
          <cell r="E28894">
            <v>870473151747</v>
          </cell>
          <cell r="F28894" t="str">
            <v>Construir y dotar escenarios culturales y bibliotecas en los centros educativos del municipio de Morroa, Sucre.</v>
          </cell>
        </row>
        <row r="28895">
          <cell r="E28895">
            <v>870473151751</v>
          </cell>
          <cell r="F28895" t="str">
            <v>Realizar caracterización de la población étnica en el SIMAT de la zona rural del municipio de Morroa, Sucre.</v>
          </cell>
        </row>
        <row r="28896">
          <cell r="E28896">
            <v>870473151762</v>
          </cell>
          <cell r="F28896" t="str">
            <v>Gestionar la extensión de universidades en la zona rural del municipio de Morroa, Sucre.</v>
          </cell>
        </row>
        <row r="28897">
          <cell r="E28897">
            <v>870473151766</v>
          </cell>
          <cell r="F28897" t="str">
            <v>Construir y dotar aulas inteligentes en los centros educativos  de Sabanas de Cali y Bremen del municipio de Morroa, Sucre.</v>
          </cell>
        </row>
        <row r="28898">
          <cell r="E28898">
            <v>870473151771</v>
          </cell>
          <cell r="F28898" t="str">
            <v>Gestionar la contratación del servicio de transporte escolar en los Centros Educativos de la zona rural del municipio de Morroa, Sucre</v>
          </cell>
        </row>
        <row r="28899">
          <cell r="E28899">
            <v>870473151774</v>
          </cell>
          <cell r="F28899" t="str">
            <v xml:space="preserve">Dotar material didáctico y lúdico en los Centros Educativos y las sedes de la zona rural del municipio de Morroa, Sucre </v>
          </cell>
        </row>
        <row r="28900">
          <cell r="E28900">
            <v>870473151779</v>
          </cell>
          <cell r="F28900" t="str">
            <v>Revisar las minutas de alimentación en los comedores escolares de la zona rural del municipio de Morroa, Sucre.</v>
          </cell>
        </row>
        <row r="28901">
          <cell r="E28901">
            <v>870473151781</v>
          </cell>
          <cell r="F28901" t="str">
            <v>Gestionar la contratación de personal social y medico especializado para los Centros Educativos y las sedes de la zona rural del municipio de Morroa, Sucre</v>
          </cell>
        </row>
        <row r="28902">
          <cell r="E28902">
            <v>870473151784</v>
          </cell>
          <cell r="F28902" t="str">
            <v xml:space="preserve">Gestionar la contratación de personal que presten el servicio de vigilancia en los Centros Educativos y las sedes de la zona rural del municipio de Morroa, Sucre </v>
          </cell>
        </row>
        <row r="28903">
          <cell r="E28903">
            <v>870473151789</v>
          </cell>
          <cell r="F28903" t="str">
            <v>Ampliar la planta de docentes de acuerdo a la cobertura existente en los Centros Educativos y las sedes de la zona rural del municipio de Morroa, Sucre</v>
          </cell>
        </row>
        <row r="28904">
          <cell r="E28904">
            <v>870473151793</v>
          </cell>
          <cell r="F28904" t="str">
            <v>Ampliar la cobertura y modalidad  en el centro educativa Brisas del Mar en el municipio de Morroa, Sucre.</v>
          </cell>
        </row>
        <row r="28905">
          <cell r="E28905">
            <v>870473151806</v>
          </cell>
          <cell r="F28905" t="str">
            <v>Crear un Centro Educativo para implementación de la Educación Propia en la zona rural del municipio de Morroa, Sucre</v>
          </cell>
        </row>
        <row r="28906">
          <cell r="E28906">
            <v>870473151823</v>
          </cell>
          <cell r="F28906" t="str">
            <v>Construir aulas escolares en los Centros Educativos  y las sedes en la zona rural del municipio de Morroa, Sucre</v>
          </cell>
        </row>
        <row r="28907">
          <cell r="E28907">
            <v>870473151872</v>
          </cell>
          <cell r="F28907" t="str">
            <v>Creación e implemetación de escuelas de formación cultural, musical (baile, música y ritmos tradicionales) en los corregimientos del municipio de Morroa, Sucre</v>
          </cell>
        </row>
        <row r="28908">
          <cell r="E28908">
            <v>870473151907</v>
          </cell>
          <cell r="F28908" t="str">
            <v xml:space="preserve">Creación e implementación de momentos educativos, culturales y recreativos para cinematografía (rodante) en el municipio de Morroa, Sucre. </v>
          </cell>
        </row>
        <row r="28909">
          <cell r="E28909">
            <v>870473151942</v>
          </cell>
          <cell r="F28909" t="str">
            <v>Gestión para ampliación y cualificación para la formación en políticas publicas y acuerdos de paz, para la docencia del municipio de Morroa, Sucre</v>
          </cell>
        </row>
        <row r="28910">
          <cell r="E28910">
            <v>870473151981</v>
          </cell>
          <cell r="F28910" t="str">
            <v>Gestionar la entrega de incentivos escolares para los estudiantes de las zonas rurales del municipio de Morroa, Sucre</v>
          </cell>
        </row>
        <row r="28911">
          <cell r="E28911">
            <v>870473152049</v>
          </cell>
          <cell r="F28911" t="str">
            <v>Construccion y puesta en marcha de sistemas de tratamiento compactos para la potabilización de agua en las instituciones educativas del municipio de Morroa, Sucre</v>
          </cell>
        </row>
        <row r="28912">
          <cell r="E28912">
            <v>870508176066</v>
          </cell>
          <cell r="F28912" t="str">
            <v>Gestionar la vinculación de docentes de acuerdo a la cobertura existente para los establecimientos educativos de la zona rural del municipio de Ovejas, Sucre</v>
          </cell>
        </row>
        <row r="28913">
          <cell r="E28913">
            <v>870508176207</v>
          </cell>
          <cell r="F28913" t="str">
            <v>Capacitar al cuerpo docente de la zona rural del municipio de Ovejas, Sucre</v>
          </cell>
        </row>
        <row r="28914">
          <cell r="E28914">
            <v>870508176248</v>
          </cell>
          <cell r="F28914" t="str">
            <v xml:space="preserve">Gestionar convenios para apertura de programas universitarios en la zona rural de Ovejas, Sucre </v>
          </cell>
        </row>
        <row r="28915">
          <cell r="E28915">
            <v>870508176301</v>
          </cell>
          <cell r="F28915" t="str">
            <v>Construir, remodelar  y dotar Restaurantes Escolares en los  ocho núcleos veredales del municipio de Ovejas con el objeto de contribuir a la garantía del derecho a la alimentación</v>
          </cell>
        </row>
        <row r="28916">
          <cell r="E28916">
            <v>870508176302</v>
          </cell>
          <cell r="F28916" t="str">
            <v>Construir infraestructura educativa en el municipio de Ovejas, Sucre</v>
          </cell>
        </row>
        <row r="28917">
          <cell r="E28917">
            <v>870508176411</v>
          </cell>
          <cell r="F28917" t="str">
            <v>Construir unidades sanitarias en las instituciones educativas rurales del municipio de Ovejas, Sucre.</v>
          </cell>
        </row>
        <row r="28918">
          <cell r="E28918">
            <v>870508176649</v>
          </cell>
          <cell r="F28918" t="str">
            <v xml:space="preserve"> Gestionar el nombramiento de personal administrativo y psicosocial para labores educativas y atención integral en las instituciones educativas rurales del municipio de Ovejas, Sucre</v>
          </cell>
        </row>
        <row r="28919">
          <cell r="E28919">
            <v>870508176755</v>
          </cell>
          <cell r="F28919" t="str">
            <v>Crear un fondo de becas que permita  acceso a la educación superior a los egresados de las instituciones educativas de la zona rural del municipio de Ovejas, Sucre</v>
          </cell>
        </row>
        <row r="28920">
          <cell r="E28920">
            <v>870508176885</v>
          </cell>
          <cell r="F28920" t="str">
            <v>Dotar las instituciones educativas de mobiliario y herramientas agrícolas e implementos de laboratorios de física y química para las instituciones educativas de la zona rural del municipio de Ovejas, Sucre</v>
          </cell>
        </row>
        <row r="28921">
          <cell r="E28921">
            <v>870508178392</v>
          </cell>
          <cell r="F28921" t="str">
            <v>Fortalecer las capacidades comunitarias de los asentamientos etnoeducativos</v>
          </cell>
        </row>
        <row r="28922">
          <cell r="E28922">
            <v>870508178537</v>
          </cell>
          <cell r="F28922" t="str">
            <v>Capacitar el cuerpo docente y a las comunidades en métodos pedagógicos acorde a la metodología académica de las Instituciones educativas de la zona rural del municipio de Ovejas, Sucre</v>
          </cell>
        </row>
        <row r="28923">
          <cell r="E28923">
            <v>870508178577</v>
          </cell>
          <cell r="F28923" t="str">
            <v>Gestionar programa de Validación de bachillerato para jóvenes mayores de 20 años en la zona rural del municipio de Ovejas, Sucre</v>
          </cell>
        </row>
        <row r="28924">
          <cell r="E28924">
            <v>870508178585</v>
          </cell>
          <cell r="F28924" t="str">
            <v xml:space="preserve">Gestionar programas permanentes de alfabetización para adultos de la zona rural del municipio de Ovejas, Sucre </v>
          </cell>
        </row>
        <row r="28925">
          <cell r="E28925">
            <v>870508178596</v>
          </cell>
          <cell r="F28925" t="str">
            <v>Lograr la Cobertura de un 100%  del programa PAE y mejorar calidad en el servicio en las instituciones educativas de la zona rural del municipio de Ovejas, Sucre</v>
          </cell>
        </row>
        <row r="28926">
          <cell r="E28926">
            <v>870508178604</v>
          </cell>
          <cell r="F28926" t="str">
            <v>Adecuar la infraestructura de las instituciones educativas de la zona rural del municipio de Ovejas, Sucre.</v>
          </cell>
        </row>
        <row r="28927">
          <cell r="E28927">
            <v>870508178620</v>
          </cell>
          <cell r="F28927" t="str">
            <v>Adecuación y dotación de las canchas de fútbol y construcción de canchas multipropósito con escuelas de formación deportiva en el municipio de Ovejas, Sucre.</v>
          </cell>
        </row>
        <row r="28928">
          <cell r="E28928">
            <v>870508178626</v>
          </cell>
          <cell r="F28928" t="str">
            <v>Mejorar la calidad del servicio del transporte escolar en la zona rural del municipio de Ovejas, Sucre</v>
          </cell>
        </row>
        <row r="28929">
          <cell r="E28929">
            <v>870508178640</v>
          </cell>
          <cell r="F28929" t="str">
            <v xml:space="preserve">Gestionar el servicio de internet banda ancha gratuito en todas las instituciones y sedes educativas de la zona rural del municipio de Ovejas, Sucre </v>
          </cell>
        </row>
        <row r="28930">
          <cell r="E28930">
            <v>870508178658</v>
          </cell>
          <cell r="F28930" t="str">
            <v>Monitorear a la planta docente en el cumplimiento de horarios correspondiente a la jornada laborar en las instituciones educativas de la zona rural del municipio de Ovejas, Sucre</v>
          </cell>
        </row>
        <row r="28931">
          <cell r="E28931">
            <v>870508178725</v>
          </cell>
          <cell r="F28931" t="str">
            <v>Gestionar ante el ministerio de educación la creación de módulos educativos indígenas para los establecimientos educativos de la zona rural del municipio de Ovejas, Sucre</v>
          </cell>
        </row>
        <row r="28932">
          <cell r="E28932">
            <v>870508178737</v>
          </cell>
          <cell r="F28932" t="str">
            <v>Gestionar una sede de la universidad de Sucre y del Sena en el municipio de Ovejas, Sucre</v>
          </cell>
        </row>
        <row r="28933">
          <cell r="E28933">
            <v>870508178746</v>
          </cell>
          <cell r="F28933" t="str">
            <v>Implementar proyectos pedagógicos productivos con la utilización de las nuevas tecnologías en las instituciones técnicas agropecuarias del municipio de Ovejas, Sucre</v>
          </cell>
        </row>
        <row r="28934">
          <cell r="E28934">
            <v>870508178775</v>
          </cell>
          <cell r="F28934" t="str">
            <v>Implementar un centro de desarrollo tecnológico para el sector de frutas y hortalizas en las Instituciones Educativas Técnicos Agropecuarios en la zona rural del municipio de Ovejas, Sucre</v>
          </cell>
        </row>
        <row r="28935">
          <cell r="E28935">
            <v>870508178816</v>
          </cell>
          <cell r="F28935" t="str">
            <v xml:space="preserve">Gestionar becas educativas para las mujeres cabeza de hogar del municipio de Ovejas, Sucre con universidad y corporaciones </v>
          </cell>
        </row>
        <row r="28936">
          <cell r="E28936">
            <v>870508178834</v>
          </cell>
          <cell r="F28936" t="str">
            <v>Construir laboratorios de agroindustria en las instituciones educativas técnico agropecuario de la zona rural del municipio de Ovejas, Sucre</v>
          </cell>
        </row>
        <row r="28937">
          <cell r="E28937">
            <v>870508178854</v>
          </cell>
          <cell r="F28937" t="str">
            <v>Fortalecer la participación de los jóvenes a través del programa supérate con el deporte del Ministerio de Educación en el municipio de Ovejas, Sucre</v>
          </cell>
        </row>
        <row r="28938">
          <cell r="E28938">
            <v>870508179990</v>
          </cell>
          <cell r="F28938" t="str">
            <v xml:space="preserve">Gestionar la implementación de una cátedra por la paz, la reconcilición y la memoria histórica Montemeriana en el municipio de Ovejas, Sucre. </v>
          </cell>
        </row>
        <row r="28939">
          <cell r="E28939">
            <v>870523148548</v>
          </cell>
          <cell r="F28939" t="str">
            <v>Construcción de salas de enfermería en las 3 Instituciones Educativas Indígenas del municipio de Palmito, Sucre</v>
          </cell>
        </row>
        <row r="28940">
          <cell r="E28940">
            <v>870523148580</v>
          </cell>
          <cell r="F28940" t="str">
            <v>Implementar Programas de Alfabetización para adultos en los 3 núcleos veredales en la zona rural de Palmito Sucre.</v>
          </cell>
        </row>
        <row r="28941">
          <cell r="E28941">
            <v>870523148670</v>
          </cell>
          <cell r="F28941" t="str">
            <v>Compra de terrenos, construcción  y dotación de sedes educativas para educación preescolar y primera infancia en los Cabildos Menores de Media Sombra y La Gran vía de Palmito, Sucre</v>
          </cell>
        </row>
        <row r="28942">
          <cell r="E28942">
            <v>870523148693</v>
          </cell>
          <cell r="F28942" t="str">
            <v>Ampliar la cobertura para la atención en la Primera Infancia, madres gestantes y lactantes de la zona rural en el municipio de Palmito Sucre.</v>
          </cell>
        </row>
        <row r="28943">
          <cell r="E28943">
            <v>870523148718</v>
          </cell>
          <cell r="F28943" t="str">
            <v xml:space="preserve">Ampliar la cobertura del Programa de Alimentación Escolar - PAE garantizando la calidad del servicio para la zona rural del municipio de Palmito Sucre. </v>
          </cell>
        </row>
        <row r="28944">
          <cell r="E28944">
            <v>870523149375</v>
          </cell>
          <cell r="F28944" t="str">
            <v>Comprar terreno para re ubicar y dotar las sedes educativas de Arroyo Arena y Marín del municipio de Palmito - Sucre</v>
          </cell>
        </row>
        <row r="28945">
          <cell r="E28945">
            <v>870523149390</v>
          </cell>
          <cell r="F28945" t="str">
            <v>Ampliar la cobertura de un adecuado sistema de transporte escolar para la población estudiantil indígena y campesina de la zona rural de Palmito Sucre.</v>
          </cell>
        </row>
        <row r="28946">
          <cell r="E28946">
            <v>870523149457</v>
          </cell>
          <cell r="F28946" t="str">
            <v>Mejorar la calidad educativa a través de la compra de terreno para la construcción, ampliación y adecuación de 56 aulas y 28 salas de informática en  los establecimientos educativos de Palmito, Sucre.</v>
          </cell>
        </row>
        <row r="28947">
          <cell r="E28947">
            <v>870523149472</v>
          </cell>
          <cell r="F28947" t="str">
            <v>Gestionar la contratación de personal administrativo a las Instituciones Educativas, Centros Educativos y Sedes respectivas de Palmito Sucre.</v>
          </cell>
        </row>
        <row r="28948">
          <cell r="E28948">
            <v>870523149488</v>
          </cell>
          <cell r="F28948" t="str">
            <v xml:space="preserve">Ampliar en 37 cupos la nómina de docentes etnoeducadores de las Instituciones Educativas Indígenas, Centros Educativos Indígenas y sus respectivas sede de Palmito Sucre. </v>
          </cell>
        </row>
        <row r="28949">
          <cell r="E28949">
            <v>870523149510</v>
          </cell>
          <cell r="F28949" t="str">
            <v>Dotación de bibliotecas de las Instituciones Educativas Indígena, Centros Educativos Indígenas y sus respectivas sedes del municipio de Palmito - Sucre</v>
          </cell>
        </row>
        <row r="28950">
          <cell r="E28950">
            <v>870523149546</v>
          </cell>
          <cell r="F28950" t="str">
            <v xml:space="preserve">Gestionar la implementacion de los PEC Zenú  a través de la transformación paulatina de los PEI para dar cumplimiento al decreto 1953 del 2014  en las Instituciones Educativas Indígenas del municipio de Palmito Sucre. </v>
          </cell>
        </row>
        <row r="28951">
          <cell r="E28951">
            <v>870523149560</v>
          </cell>
          <cell r="F28951" t="str">
            <v xml:space="preserve">Construcción de aulas para laboratorios de química, física y biología en las 4 Instituciones Educativas Indígenas  de Palmito, Sucre. </v>
          </cell>
        </row>
        <row r="28952">
          <cell r="E28952">
            <v>870523149564</v>
          </cell>
          <cell r="F28952" t="str">
            <v>Dotar de elementos de laboratorio de química, física y biología  las 4 Instituciones Educativas Indígenas del municipio de Palmito Sucre.</v>
          </cell>
        </row>
        <row r="28953">
          <cell r="E28953">
            <v>870523149610</v>
          </cell>
          <cell r="F28953" t="str">
            <v>Mejorar la calidad de la atención a la Primera Infancia a través de la construcción de 16 Unidades Comunitarias de Atención en la zona rural de Palmito - Sucre.</v>
          </cell>
        </row>
        <row r="28954">
          <cell r="E28954">
            <v>870523149803</v>
          </cell>
          <cell r="F28954" t="str">
            <v>Gestionar ante las instituciones de educación superior, técnica y tecnológica la apertura de programas relacionados con las necesidades y vocaciones de mujeres, jóvenes y otros grupos poblaciones de Palmito, Sucre</v>
          </cell>
        </row>
        <row r="28955">
          <cell r="E28955">
            <v>870523149824</v>
          </cell>
          <cell r="F28955" t="str">
            <v>Dotar de menajes de cocina, equipos y mobiliario a los Restaurantes Escolares de las Instituciones Educativa, Centros Educativos y sus sedes respectivas de Palmito, Sucre</v>
          </cell>
        </row>
        <row r="28956">
          <cell r="E28956">
            <v>870523149869</v>
          </cell>
          <cell r="F28956" t="str">
            <v>Dotar de mobiliario escolar las aulas de las Instituciones Educativas Indígenas, Centros Educativos Indígenas y sus sedes respectivas de Palmito Sucre.</v>
          </cell>
        </row>
        <row r="28957">
          <cell r="E28957">
            <v>870523149904</v>
          </cell>
          <cell r="F28957" t="str">
            <v>Construir y adecuación 24 Restaurantes Escolares en la Instituciones Educativas Indígenas, Centros Educativos Indígenas y sus sedes en Palmito, Sucre.</v>
          </cell>
        </row>
        <row r="28958">
          <cell r="E28958">
            <v>870523149927</v>
          </cell>
          <cell r="F28958" t="str">
            <v>Mejoramiento, ampliación y adecuación de las baterías sanitarias en las Instituciones Educativas Indígenas, Centros Educativos Indígenas y cada una de sus sedes de la zona rural de Palmito, Sucre.</v>
          </cell>
        </row>
        <row r="28959">
          <cell r="E28959">
            <v>870523149953</v>
          </cell>
          <cell r="F28959" t="str">
            <v>Dotar de equipos de cómputo, tecnológicos y electrónicos y mobiliario las salas de informática de las Instituciones Educativas, Centros Educativos y sus sedes indígenas respectivas de Palmito Sucre.</v>
          </cell>
        </row>
        <row r="28960">
          <cell r="E28960">
            <v>870523150060</v>
          </cell>
          <cell r="F28960" t="str">
            <v xml:space="preserve">Ampliar la cobertura del Programa Semillas de Vida de las comunidades indígenas de la zona rural de Palmito, Sucre. </v>
          </cell>
        </row>
        <row r="28961">
          <cell r="E28961">
            <v>870523150073</v>
          </cell>
          <cell r="F28961" t="str">
            <v>Construir 24 Parques Infantiles en la Instituciones Educativas Indígenas, Centros Educativos y sus sedes respectivas en Palmito - Sucre.</v>
          </cell>
        </row>
        <row r="28962">
          <cell r="E28962">
            <v>870523150171</v>
          </cell>
          <cell r="F28962" t="str">
            <v>Crear un fondo de becas para bachilleres indígenas y campesinos de las comunidades de la zona rural de Palmito Sucre.</v>
          </cell>
        </row>
        <row r="28963">
          <cell r="E28963">
            <v>870523151533</v>
          </cell>
          <cell r="F28963" t="str">
            <v xml:space="preserve">Adecuar la infraestructura de las Instituciones educativas, Centros y sedes para facilitar el acceso a la población en condición de discapacidad del municipio de Palmito, Sucre. </v>
          </cell>
        </row>
        <row r="28964">
          <cell r="E28964">
            <v>870523151562</v>
          </cell>
          <cell r="F28964" t="str">
            <v xml:space="preserve">Gestionar la contratación  de personal profesional idóneo y capacitado, en las instituciones, centros y sedes de San Antonio de Palmito, Sucre que brinde la atención integral a estudiantes en condición de cualquier tipo de discapacidad. </v>
          </cell>
        </row>
        <row r="28965">
          <cell r="E28965">
            <v>870523151601</v>
          </cell>
          <cell r="F28965" t="str">
            <v xml:space="preserve">Mejorar la calidad educativa atreves de la capacitación del personal docente en el manejo de los equipos tecnológicos y en la atención integral de estudiantes en condición de discapacidad de las instituciones educativas, centros y sedes del municipio de San Antonio de Palmito, Sucre. </v>
          </cell>
        </row>
        <row r="28966">
          <cell r="E28966">
            <v>870523151642</v>
          </cell>
          <cell r="F28966" t="str">
            <v>Gestionar el cambio de modalidad académica a técnica agropecuaria y artesanal en las instituciones educativas del municipio de San Antonio de Plamito, Sucre.</v>
          </cell>
        </row>
        <row r="28967">
          <cell r="E28967">
            <v>870523151676</v>
          </cell>
          <cell r="F28967" t="str">
            <v xml:space="preserve">Gestionar la contratación de personal capacitado e idóneo para la prestación de los primeros auxilios en las salas de enfermería de las instituciones  educativas del municipio de San Antonio de Palmito, Sucre. </v>
          </cell>
        </row>
        <row r="28968">
          <cell r="E28968">
            <v>870523151775</v>
          </cell>
          <cell r="F28968" t="str">
            <v xml:space="preserve">Dotar las salas de informática con material audiovisual y didáctico para la implementación de estrategias educativas en el aprendizaje de una segunda lengua en las instituciones, centros y sedes de Palmito, Sucre. </v>
          </cell>
        </row>
        <row r="28969">
          <cell r="E28969">
            <v>870523151820</v>
          </cell>
          <cell r="F28969" t="str">
            <v>Compra de terreno, estudios, diseños y construcción de canchas deportivas en las comunidades indígenas de San Antonio de Palmito - Sucre.</v>
          </cell>
        </row>
        <row r="28970">
          <cell r="E28970">
            <v>870523151913</v>
          </cell>
          <cell r="F28970" t="str">
            <v>Gestionar la implementacion de hogares de paso para niños, niñas y mujeres de la zona rural del municipio de Palmito, Sucre</v>
          </cell>
        </row>
        <row r="28971">
          <cell r="E28971">
            <v>870523151929</v>
          </cell>
          <cell r="F28971" t="str">
            <v>Construir de 3 aulas múltiples para las instituciones educativas del municipio de Palmito, Sucre</v>
          </cell>
        </row>
        <row r="28972">
          <cell r="E28972">
            <v>870523151951</v>
          </cell>
          <cell r="F28972" t="str">
            <v xml:space="preserve">Dotar de mobiliario y equipos tecnológicos las 3 aulas múltiples de las instituciones educativas del municipio de Palmito, Sucre </v>
          </cell>
        </row>
        <row r="28973">
          <cell r="E28973">
            <v>870523152048</v>
          </cell>
          <cell r="F28973" t="str">
            <v>Realizar estudios, diseños y construcción de un parque biosaludable e infantil en cada uno de los Cabildos Menores de los tres núcleos veredales del Municipio de Palmito - Sucre</v>
          </cell>
        </row>
        <row r="28974">
          <cell r="E28974">
            <v>870713187076</v>
          </cell>
          <cell r="F28974" t="str">
            <v>Gestionar contratación para los programas de alimentación escolar a través de las asociaciones, consejos comunitarios y organizaciones de base legalmente constituidos en el municipio de San Onofre Sucre</v>
          </cell>
        </row>
        <row r="28975">
          <cell r="E28975">
            <v>870713187241</v>
          </cell>
          <cell r="F28975" t="str">
            <v>Construir sistema de batería sanitaria  en las instituciones educativas rurales del municipio de San Onofre Sucre</v>
          </cell>
        </row>
        <row r="28976">
          <cell r="E28976">
            <v>870713187364</v>
          </cell>
          <cell r="F28976" t="str">
            <v>Gestionar el acceso a becas ,subsidios, y créditos estudiantiles condonables para ampliar cobertura en el acceso a la educación técnica, tecnológica y profesional para población rural en el municipio de San Onofre Sucre</v>
          </cell>
        </row>
        <row r="28977">
          <cell r="E28977">
            <v>870713188085</v>
          </cell>
          <cell r="F28977" t="str">
            <v>Implementar programas de alfabetización para beneficiar a la población adulta y a los cabildos indígenas  en el municipio de San Onofre Sucre</v>
          </cell>
        </row>
        <row r="28978">
          <cell r="E28978">
            <v>870713188123</v>
          </cell>
          <cell r="F28978" t="str">
            <v>Capacitar a los docentes en temas de sensibilización y dificultades de aprendizaje en las entidades educativas del municipio de San Onofre Sucre</v>
          </cell>
        </row>
        <row r="28979">
          <cell r="E28979">
            <v>870713188137</v>
          </cell>
          <cell r="F28979" t="str">
            <v>Implementar el sistema de educación indígena propio en el municipio de San Onofre Sucre</v>
          </cell>
        </row>
        <row r="28980">
          <cell r="E28980">
            <v>870713188156</v>
          </cell>
          <cell r="F28980" t="str">
            <v xml:space="preserve">Ampliar el servicio de la educación del corregimiento boca cerrada en el municipio de San Onofre Sucre hasta la básica secundaria </v>
          </cell>
        </row>
        <row r="28981">
          <cell r="E28981">
            <v>870713188178</v>
          </cell>
          <cell r="F28981" t="str">
            <v>Ampliar la cobertura de los programas de primera infancia en el municipio de San Onofre Sucre</v>
          </cell>
        </row>
        <row r="28982">
          <cell r="E28982">
            <v>870713188211</v>
          </cell>
          <cell r="F28982" t="str">
            <v>Gestionar la vinculación de personal administrativo y equipo interdisciplinario en los centros e instituciones educativas rurales del municipio de San Onofre Sucre</v>
          </cell>
        </row>
        <row r="28983">
          <cell r="E28983">
            <v>870713188230</v>
          </cell>
          <cell r="F28983" t="str">
            <v xml:space="preserve">Construir infraestructura para escenarios deportivos, culturales ,recreación , laboratorios en las instituciones y centros educativos rurales del municipio de San Onofre Sucre  y dotarlos con los implementos y servicios  que garanticen su eficaz funcionamiento  </v>
          </cell>
        </row>
        <row r="28984">
          <cell r="E28984">
            <v>870713188246</v>
          </cell>
          <cell r="F28984" t="str">
            <v>Gestionar la construcción de CDI para benficiar población de primera infancia en las zonas rurales del municipio de San Onofre Sucre</v>
          </cell>
        </row>
        <row r="28985">
          <cell r="E28985">
            <v>870713188280</v>
          </cell>
          <cell r="F28985" t="str">
            <v>Construir infraestructura para salas de informática y sala de audiovisuales en los centros e instituciones educativas rurales, dotados con implementos de ultima tecnología y con servicio que garanticen su optimo funcionamiento en el municipio de San Onofre Sucre</v>
          </cell>
        </row>
        <row r="28986">
          <cell r="E28986">
            <v>870713188316</v>
          </cell>
          <cell r="F28986" t="str">
            <v>Gestionar la ampliación y adecuación  del colegio de la zona veredal de Platanera 1 en el municipio de San Onofre Sucre para  implementar  educación técnica agropecuaria</v>
          </cell>
        </row>
        <row r="28987">
          <cell r="E28987">
            <v>870713188333</v>
          </cell>
          <cell r="F28987" t="str">
            <v>Mejorar la infraestructura de las instituciones y centros educativos de las zonas rurales del municipio de San Onofre Sucre</v>
          </cell>
        </row>
        <row r="28988">
          <cell r="E28988">
            <v>870713188361</v>
          </cell>
          <cell r="F28988" t="str">
            <v>Gestionar el nombramiento de docentes en las instituciones y centros educativos rurales del municipio de San Onofre Sucre, asignando los perfiles según las necesidades existentes</v>
          </cell>
        </row>
        <row r="28989">
          <cell r="E28989">
            <v>870713188420</v>
          </cell>
          <cell r="F28989" t="str">
            <v>Construir, adecuar y dotar los comedores escolares en los centros educativos rurales del municipio de San Onofre Sucre</v>
          </cell>
        </row>
        <row r="28990">
          <cell r="E28990">
            <v>870713188450</v>
          </cell>
          <cell r="F28990" t="str">
            <v>Construir una universidad con enfoque étnico en el municipio de San Onofre Sucre</v>
          </cell>
        </row>
        <row r="28991">
          <cell r="E28991">
            <v>870713188459</v>
          </cell>
          <cell r="F28991" t="str">
            <v>Construir y dotar infraestructura física para bibliotecas en centros educativos rurales en el municipio de San Onofre Sucre</v>
          </cell>
        </row>
        <row r="28992">
          <cell r="E28992">
            <v>870713188480</v>
          </cell>
          <cell r="F28992" t="str">
            <v>Dotar inmobiliario para los centros e instituciones educativas  rurales para mejorar ambiente educativo del municipio de San Onofre Sucre</v>
          </cell>
        </row>
        <row r="28993">
          <cell r="E28993">
            <v>870713188486</v>
          </cell>
          <cell r="F28993" t="str">
            <v>Gestionar el mejoramiento del servicio  transporte escolar rural del municipio de San Onofre Sucre que garantice  el beneficio de la totalidad de la población estudiantil prestándose de forma permanente,  adecuada y oportuna</v>
          </cell>
        </row>
        <row r="28994">
          <cell r="E28994">
            <v>870713188668</v>
          </cell>
          <cell r="F28994" t="str">
            <v>Gestionar la supervisión a operadores de los programas de alimentación por parte del ICBF ejecutados en el municipio de San Onofre Sucre</v>
          </cell>
        </row>
        <row r="28995">
          <cell r="E28995">
            <v>870713188790</v>
          </cell>
          <cell r="F28995" t="str">
            <v>Gestionar la vinculación de educadores indígenas a los centros educativos de las comunidades indígenas del municipio de San Onofre Sucre</v>
          </cell>
        </row>
        <row r="28996">
          <cell r="E28996">
            <v>870713188834</v>
          </cell>
          <cell r="F28996" t="str">
            <v>Gestionar recursos para proyectos de investigación y emprendimiento en las instituciones y centros educativos de la zona rural del municipio de San Onofre Sucre</v>
          </cell>
        </row>
        <row r="28997">
          <cell r="E28997">
            <v>870713188846</v>
          </cell>
          <cell r="F28997" t="str">
            <v>Implementar el énfasis técnico en los centros educativos de la zona rural del municipio de San Onofre Sucre</v>
          </cell>
        </row>
        <row r="28998">
          <cell r="E28998">
            <v>870713188891</v>
          </cell>
          <cell r="F28998" t="str">
            <v>Implementar enfoque étnico diferencial en los programas de primera infancia del municipio de San Onofre Sucre</v>
          </cell>
        </row>
        <row r="28999">
          <cell r="E28999">
            <v>870713188941</v>
          </cell>
          <cell r="F28999" t="str">
            <v>Implementar escuelas de artes y saberes tradicionales  en los centros educativos rurales del municipio de San Onofre Sucre</v>
          </cell>
        </row>
        <row r="29000">
          <cell r="E29000">
            <v>870713188947</v>
          </cell>
          <cell r="F29000" t="str">
            <v>Crear estrategias que permitan disminuir los niveles de deserción escolar en el municipio de San Onofre Sucre</v>
          </cell>
        </row>
        <row r="29001">
          <cell r="E29001">
            <v>870713189046</v>
          </cell>
          <cell r="F29001" t="str">
            <v>Implementar programas técnicos , tecnológicos y profesional para la población rural del municipio de San Onofre Sucre</v>
          </cell>
        </row>
        <row r="29002">
          <cell r="E29002">
            <v>870713189103</v>
          </cell>
          <cell r="F29002" t="str">
            <v>Ampliar el programa de validación de bachillerato para la población adulta rural del municipio de San Onofre Sucre</v>
          </cell>
        </row>
        <row r="29003">
          <cell r="E29003">
            <v>870713189146</v>
          </cell>
          <cell r="F29003" t="str">
            <v>Implementar acciones que permitan realizar rendición de cuentas públicas  a las instituciones y centros educativos rurales del municipio de San Onofre Sucre</v>
          </cell>
        </row>
        <row r="29004">
          <cell r="E29004">
            <v>870713189199</v>
          </cell>
          <cell r="F29004" t="str">
            <v>Realizar capacitaciones para la atención a la primera infancia de la comunidad indigena del municipio de San Onofre Sucre</v>
          </cell>
        </row>
        <row r="29005">
          <cell r="E29005">
            <v>870713189294</v>
          </cell>
          <cell r="F29005" t="str">
            <v>Implementar Proyecto Educativo  Comunitario-PEC para la orientación de la educación del municipio de San Onofre Sucre</v>
          </cell>
        </row>
        <row r="29006">
          <cell r="E29006">
            <v>870713189343</v>
          </cell>
          <cell r="F29006" t="str">
            <v>Reactivar Centro Regional de Educación Superior-CERES PIE DE MONTES MONTES DE MARIA, para el beneficio de los bachilleres del municipio de San Onofre Sucre</v>
          </cell>
        </row>
        <row r="29007">
          <cell r="E29007">
            <v>870713189386</v>
          </cell>
          <cell r="F29007" t="str">
            <v xml:space="preserve">Gestionar ante entes municipales, departamentales la modificación del registro calificado  de la institución Educativa Técnica Agropecuaria IETA San Onofre de Torubé, en el el municipio de San Onofre Sucre </v>
          </cell>
        </row>
        <row r="29008">
          <cell r="E29008">
            <v>870713189487</v>
          </cell>
          <cell r="F29008" t="str">
            <v>Gestionar acciones para que todos los programas de educación inicial que se implanten en el municipio, ya sea por el ICBF u otra entidad sean concertados previamente en el territorio del municipio de San Onofre Sucre</v>
          </cell>
        </row>
        <row r="29009">
          <cell r="E29009">
            <v>870713189535</v>
          </cell>
          <cell r="F29009" t="str">
            <v>Reactivar y fortalecer el Comite interinstitucional de Educacion ambiental en el Municipio de san Onofre, Departamento de Sucre.</v>
          </cell>
        </row>
        <row r="29010">
          <cell r="E29010">
            <v>870713189536</v>
          </cell>
          <cell r="F29010" t="str">
            <v>Registrar en el SIMAT la comunidad estudiantil indigena, con el fin de habilitar recursos económicos que benefician  a esta población del municipio de San Onofre Sucre</v>
          </cell>
        </row>
        <row r="29011">
          <cell r="E29011">
            <v>870713189596</v>
          </cell>
          <cell r="F29011" t="str">
            <v>Adecuar la infraestructura física de las instituciones y centros educativos rurales, para facilitar la inclusión de la población en condición de discapacidad en el municipio de San Onofre Sucre</v>
          </cell>
        </row>
        <row r="29012">
          <cell r="E29012">
            <v>870713189696</v>
          </cell>
          <cell r="F29012" t="str">
            <v xml:space="preserve">Fortalecer el programa de educación sexual a la población estudiantil rural del municipio de San Onofre Sucre con el fin de prevenir el embarazo en adolescentes </v>
          </cell>
        </row>
        <row r="29013">
          <cell r="E29013">
            <v>870713189781</v>
          </cell>
          <cell r="F29013" t="str">
            <v>Construir infraestructura física para un laboratorio integrado de química, física, arte, emprendimiento y tecnología para el mejoramiento de  la calidad educativa en las instituciones y centros educativos de la zona norte del municipio de San Omofre Sucre, dotados con los implementos  necesarios para su eficaz funcionamiento</v>
          </cell>
        </row>
        <row r="29014">
          <cell r="E29014">
            <v>870713189850</v>
          </cell>
          <cell r="F29014" t="str">
            <v xml:space="preserve">Gestionar la creación de un programa de formación en artes como teatro, música, danzas, gastronomía y oralidad  para ser ejecutado en la casa de la cultura municipal, de San Onofe Sucre,la cual debe ser dotado con lo necesario para su óptimo funcionamiento </v>
          </cell>
        </row>
        <row r="29015">
          <cell r="E29015">
            <v>870713189883</v>
          </cell>
          <cell r="F29015" t="str">
            <v>Gestionar la modificación del perfil educativo de las instituciones y centros educativos de la zona rural del municipio de San Onofre Sucre de acuerdo a  la actividad económica de la zona donde se encuentran ubicados</v>
          </cell>
        </row>
        <row r="29016">
          <cell r="E29016">
            <v>870823186773</v>
          </cell>
          <cell r="F29016" t="str">
            <v>Adecuar y dotar los hogares FAMI existentes en todas las veredas y corregimientos  del municipio de Toluviejo - Sucre.</v>
          </cell>
        </row>
        <row r="29017">
          <cell r="E29017">
            <v>870823186785</v>
          </cell>
          <cell r="F29017" t="str">
            <v>Ampliar los programas de formación  técnicos y  tecnológicos  ofertado por el SENA enfocados  al entorno socio económico del municipio de Toluviejo – Sucre.</v>
          </cell>
        </row>
        <row r="29018">
          <cell r="E29018">
            <v>870823186822</v>
          </cell>
          <cell r="F29018" t="str">
            <v>Ampliar la infraestructura educativa de la zona rural municipio de Toluviejo – Sucre.</v>
          </cell>
        </row>
        <row r="29019">
          <cell r="E29019">
            <v>870823186829</v>
          </cell>
          <cell r="F29019" t="str">
            <v>Nombrar docentes etno educadores para todas las instituciones educativas en el municipio de Toluviejo – Sucre.</v>
          </cell>
        </row>
        <row r="29020">
          <cell r="E29020">
            <v>870823186833</v>
          </cell>
          <cell r="F29020" t="str">
            <v>Mejorar las baterías sanitarias en las Instituciones y Centros Educativos y sus sedes en la zona rural del municipio de Toluviejo- Sucre.</v>
          </cell>
        </row>
        <row r="29021">
          <cell r="E29021">
            <v>870823186877</v>
          </cell>
          <cell r="F29021" t="str">
            <v>Construir una sede para personas con  necesidades educativas especiales  (discapacidad cognitiva y física), del municipio de Toluviejo Sucre.</v>
          </cell>
        </row>
        <row r="29022">
          <cell r="E29022">
            <v>870823186881</v>
          </cell>
          <cell r="F29022" t="str">
            <v>Capacitar a docentes en el manejo de conflictos en las Instituciones Educativas y en las sedes de los cinco núcleos veredales de Toluviejo.</v>
          </cell>
        </row>
        <row r="29023">
          <cell r="E29023">
            <v>870823186897</v>
          </cell>
          <cell r="F29023" t="str">
            <v>Mejorar  la infraestructura de  todas las escuelas en la zona veredal del municipio de Toluviejo – Sucre.</v>
          </cell>
        </row>
        <row r="29024">
          <cell r="E29024">
            <v>870823186913</v>
          </cell>
          <cell r="F29024" t="str">
            <v>Construcción y dotación de aulas inteligentes que permita fortalecer y dinamizar el aprendizaje de los estudiantes en las instituciones educativas del municipio de Toluviejo – Sucre.</v>
          </cell>
        </row>
        <row r="29025">
          <cell r="E29025">
            <v>870823186921</v>
          </cell>
          <cell r="F29025" t="str">
            <v>Implementar y establecer un eficiente sistema de programa alimentación escolar -PAE- en todo el municipio de Toluviejo</v>
          </cell>
        </row>
        <row r="29026">
          <cell r="E29026">
            <v>870823186947</v>
          </cell>
          <cell r="F29026" t="str">
            <v>Construir y dotar de escenarios deportivos y recreativos para una formación integral y competitiva en los Instituciones educativas de la zona rural del municipio de Toluviejo- Sucre.</v>
          </cell>
        </row>
        <row r="29027">
          <cell r="E29027">
            <v>870823186974</v>
          </cell>
          <cell r="F29027" t="str">
            <v>Adecuar y dotar de los Centros de Desarrollo Infantil para la atención integral de los niños y niñas en la zona rural del municipio de Toluviejo – Sucre.</v>
          </cell>
        </row>
        <row r="29028">
          <cell r="E29028">
            <v>870823186980</v>
          </cell>
          <cell r="F29028" t="str">
            <v>Ampliar la cobertura de los programas de alimentación de ICBF</v>
          </cell>
        </row>
        <row r="29029">
          <cell r="E29029">
            <v>870823186991</v>
          </cell>
          <cell r="F29029" t="str">
            <v>Construir y  dotar de laboratorios de ciencias naturales  que  permita desarrollar habilidades experimentales a los estudiantes de las Instituciones Educativas de la zona rural del  municipio Toluviejo –Sucre.</v>
          </cell>
        </row>
        <row r="29030">
          <cell r="E29030">
            <v>870823187035</v>
          </cell>
          <cell r="F29030" t="str">
            <v xml:space="preserve">Construir escenarios recreativos, deportivos y culturales </v>
          </cell>
        </row>
        <row r="29031">
          <cell r="E29031">
            <v>870823187045</v>
          </cell>
          <cell r="F29031" t="str">
            <v>Dotar  con juegos didácticos las  instituciones y centros educativos de la zona rural del  municipio Toluviejo –Sucre.</v>
          </cell>
        </row>
        <row r="29032">
          <cell r="E29032">
            <v>870823187083</v>
          </cell>
          <cell r="F29032" t="str">
            <v>Construcción de parques infantiles</v>
          </cell>
        </row>
        <row r="29033">
          <cell r="E29033">
            <v>870823187099</v>
          </cell>
          <cell r="F29033" t="str">
            <v>Cerramiento de las instituciones educativas, para brindar mayor seguridad a los estudiantes de la zona rural del  municipio Toluviejo –Sucre.</v>
          </cell>
        </row>
        <row r="29034">
          <cell r="E29034">
            <v>870823187117</v>
          </cell>
          <cell r="F29034" t="str">
            <v>Crear programas de alfabetización para adultos mayores del área rural del  municipio Toluviejo –Sucre.</v>
          </cell>
        </row>
        <row r="29035">
          <cell r="E29035">
            <v>870823187151</v>
          </cell>
          <cell r="F29035" t="str">
            <v>Realizar estudio de factibilidad para la construcción de  mega-colegio en el  área rural del  municipio Toluviejo –Sucre.</v>
          </cell>
        </row>
        <row r="29036">
          <cell r="E29036">
            <v>870823187167</v>
          </cell>
          <cell r="F29036" t="str">
            <v>Construir y dotar  de  bibliotecas a los centros e instituciones educativos rurales del municipio de Toluviejo – Sucre.</v>
          </cell>
        </row>
        <row r="29037">
          <cell r="E29037">
            <v>870823187206</v>
          </cell>
          <cell r="F29037" t="str">
            <v>Contratar docentes con perfil agropecuario para instituciones agrícolas  del  área rural del  municipio Toluviejo –Sucre.</v>
          </cell>
        </row>
        <row r="29038">
          <cell r="E29038">
            <v>870823187250</v>
          </cell>
          <cell r="F29038" t="str">
            <v xml:space="preserve"> Contratar personal de vigilancia privada en las instituciones educativas del  área rural del  municipio Toluviejo –Sucre.</v>
          </cell>
        </row>
        <row r="29039">
          <cell r="E29039">
            <v>870823187273</v>
          </cell>
          <cell r="F29039" t="str">
            <v>Crear una de escuelas de artes en  el área rural del  municipio Toluviejo –Sucre.</v>
          </cell>
        </row>
        <row r="29040">
          <cell r="E29040">
            <v>870823187302</v>
          </cell>
          <cell r="F29040" t="str">
            <v>Realizar convenios con universidades existentes en la región para la formación profesional   en programas técnicos, tecnológicos y universitarios  en el municipio Toluviejo –Sucre.</v>
          </cell>
        </row>
        <row r="29041">
          <cell r="E29041">
            <v>870823187329</v>
          </cell>
          <cell r="F29041" t="str">
            <v xml:space="preserve">Crear e implementar una cátedra con enfoque étnico en el municipio Toluviejo –Sucre. </v>
          </cell>
        </row>
        <row r="29042">
          <cell r="E29042">
            <v>870823187374</v>
          </cell>
          <cell r="F29042" t="str">
            <v>Dotar a las instituciones y centros educativos de material inmobiliario en el municipio Toluviejo –Sucre.</v>
          </cell>
        </row>
        <row r="29043">
          <cell r="E29043">
            <v>870823187400</v>
          </cell>
          <cell r="F29043" t="str">
            <v>Dotar las salas de informáticas  existentes en las instituciones educativas del área rural del municipio de Toluviejo - Sucre.</v>
          </cell>
        </row>
        <row r="29044">
          <cell r="E29044">
            <v>870823187430</v>
          </cell>
          <cell r="F29044" t="str">
            <v>Garantizar el transporte escolar adecuado para estudiantes  con inclusión  en el área rural  del  municipio Toluviejo –Sucre.</v>
          </cell>
        </row>
        <row r="29045">
          <cell r="E29045">
            <v>870823187452</v>
          </cell>
          <cell r="F29045" t="str">
            <v>Gestionar convenios con el SENA para certificar mano de obra calificada en el área rural del municipio Toluviejo –Sucre.</v>
          </cell>
        </row>
        <row r="29046">
          <cell r="E29046">
            <v>870823187494</v>
          </cell>
          <cell r="F29046" t="str">
            <v>Crear estudio de factibilidad  para la construcción de la universidad rural en el municipio Toluviejo –Sucre.</v>
          </cell>
        </row>
        <row r="29047">
          <cell r="E29047">
            <v>870823188120</v>
          </cell>
          <cell r="F29047" t="str">
            <v>Implementación de la formación propia para la conservación de usos y costumbres ancestrales con énfasis agropecuario en la zona rural del municipio de Toluviejo –Sucre.</v>
          </cell>
        </row>
        <row r="29048">
          <cell r="E29048">
            <v>870823188143</v>
          </cell>
          <cell r="F29048" t="str">
            <v>Realizar actividades extracurriculares donde se involucre profesores, estudiantes y padres de familia en procesos de convivencia y paz.</v>
          </cell>
        </row>
        <row r="29049">
          <cell r="E29049">
            <v>870823188151</v>
          </cell>
          <cell r="F29049" t="str">
            <v>Implementar en todas las instituciones y  centros educativos educativos la atención psicosocial del área rural municipio de Toluviejo –Sucre.</v>
          </cell>
        </row>
        <row r="29050">
          <cell r="E29050">
            <v>870823188171</v>
          </cell>
          <cell r="F29050" t="str">
            <v xml:space="preserve"> Implementar la cátedra de la protección del medio ambiente en centros e instituciones educativas del área rural municipio de Toluviejo –Sucre.</v>
          </cell>
        </row>
        <row r="29051">
          <cell r="E29051">
            <v>870823188179</v>
          </cell>
          <cell r="F29051" t="str">
            <v xml:space="preserve">Implementar acciones encaminadas a mejorar el servicio de los hogares comunitarios </v>
          </cell>
        </row>
        <row r="29052">
          <cell r="E29052">
            <v>870823188189</v>
          </cell>
          <cell r="F29052" t="str">
            <v>Mejorar la infraestructura de los restaurantes escolares existentes en las instituciones educativas del área rural del municipio de Toluviejo - Sucre</v>
          </cell>
        </row>
        <row r="29053">
          <cell r="E29053">
            <v>870823188232</v>
          </cell>
          <cell r="F29053" t="str">
            <v>Implementar una asignatura  agropecuaria con énfasis en siembra y riego en el del área rural en las instituciones educativas del área rural del municipio de Toluviejo – Sucre.</v>
          </cell>
        </row>
        <row r="29054">
          <cell r="E29054">
            <v>870823188298</v>
          </cell>
          <cell r="F29054" t="str">
            <v>Otorgar becas integrales para bachilleres con equidad, en educación técnica, tecnológica y universitaria en el área rural del municipio de Toluviejo – Sucre.</v>
          </cell>
        </row>
        <row r="29055">
          <cell r="E29055">
            <v>870823188446</v>
          </cell>
          <cell r="F29055" t="str">
            <v>Construcción de espacios lúdicos_ formativos y recreativos en el área rural del municipio de Toluviejo – Sucre.</v>
          </cell>
        </row>
        <row r="29056">
          <cell r="E29056">
            <v>870823188457</v>
          </cell>
          <cell r="F29056" t="str">
            <v>Otorgar créditos condonables a los estudiantes del municipio de Toluviejo – Sucre.</v>
          </cell>
        </row>
        <row r="29057">
          <cell r="E29057">
            <v>870823188470</v>
          </cell>
          <cell r="F29057" t="str">
            <v>Implementar un programa en las instituciones de orientación vocacional en el área rural del municipio de Toluviejo – Sucre.</v>
          </cell>
        </row>
        <row r="29058">
          <cell r="E29058">
            <v>870823188485</v>
          </cell>
          <cell r="F29058" t="str">
            <v>Gestionar proyectos para la alfabetización de la mujer rural afro- colombiana, indígena, LGTBI, victimas del área rural del municipio de Toluviejo – Sucre.</v>
          </cell>
        </row>
        <row r="29059">
          <cell r="E29059">
            <v>870823188493</v>
          </cell>
          <cell r="F29059" t="str">
            <v>Crear de una cátedra enfocada  a los jóvenes donde se trabaje la construcción de ciudadanía juvenil y participación</v>
          </cell>
        </row>
        <row r="29060">
          <cell r="E29060">
            <v>870823188598</v>
          </cell>
          <cell r="F29060" t="str">
            <v>Crear convenios con instituciones de educación superior que beneficien a la mujer rural, afro, indígena, LGTBI y víctimas de las zonas rurales del municipio de Toluviejo – Sucre</v>
          </cell>
        </row>
        <row r="29061">
          <cell r="E29061">
            <v>870204155876</v>
          </cell>
          <cell r="F29061" t="str">
            <v>Implementar un programa de mejoramiento de vivienda en el area rural  del municipio de colosó - sucre</v>
          </cell>
        </row>
        <row r="29062">
          <cell r="E29062">
            <v>870204155888</v>
          </cell>
          <cell r="F29062" t="str">
            <v>Implementar proyecto de vivienda nueva con enfoque de genero y población LGBTI</v>
          </cell>
        </row>
        <row r="29063">
          <cell r="E29063">
            <v>870204155917</v>
          </cell>
          <cell r="F29063" t="str">
            <v>Implementar un sistema de recolección y almacenamiento de aguas lluvias en el área rural del  municipio de Colosó - Sucre</v>
          </cell>
        </row>
        <row r="29064">
          <cell r="E29064">
            <v>870204156224</v>
          </cell>
          <cell r="F29064" t="str">
            <v>Reestructurar  las salidas de las lagunas de oxidación se encuentran en el municipio de Colosó - Sucre</v>
          </cell>
        </row>
        <row r="29065">
          <cell r="E29065">
            <v>870204156250</v>
          </cell>
          <cell r="F29065" t="str">
            <v xml:space="preserve">Construir un proyecto de vivienda nueva con energía alternativa para el corregimiento de El Cerro </v>
          </cell>
        </row>
        <row r="29066">
          <cell r="E29066">
            <v>870204156254</v>
          </cell>
          <cell r="F29066" t="str">
            <v xml:space="preserve">Implementar un sistema de recolección y disposición final de residuos sólidos en área rural del municipio de Colosó  </v>
          </cell>
        </row>
        <row r="29067">
          <cell r="E29067">
            <v>870204156262</v>
          </cell>
          <cell r="F29067" t="str">
            <v>Capacitar en el uso y manejo adecuado del agua y residuos sólidos y químicos a los habitantes del área rural del municipio de Colosó - Sucre</v>
          </cell>
        </row>
        <row r="29068">
          <cell r="E29068">
            <v>870204156285</v>
          </cell>
          <cell r="F29068" t="str">
            <v xml:space="preserve">Construir un programa de vivienda nueva con previa caracterización de la población y estudios de suelo en el área rural del municipio de Colosó  </v>
          </cell>
        </row>
        <row r="29069">
          <cell r="E29069">
            <v>870204156295</v>
          </cell>
          <cell r="F29069" t="str">
            <v>Construir acueducto en los corregimientos de Chinulito, El Cerro, La Ceiba y sus veredas, jurisdicción del municipio de Colosó.</v>
          </cell>
        </row>
        <row r="29070">
          <cell r="E29070">
            <v>870204156302</v>
          </cell>
          <cell r="F29070" t="str">
            <v>Construir un sistema de alcantarillado en el área rural municipio de Colosó - Sucre.</v>
          </cell>
        </row>
        <row r="29071">
          <cell r="E29071">
            <v>870204156309</v>
          </cell>
          <cell r="F29071" t="str">
            <v xml:space="preserve">Implementar un programa de sistema de pozos sépticos que incluya la unidades sanitarias para el área rural del municipio de Colosó -Sucre </v>
          </cell>
        </row>
        <row r="29072">
          <cell r="E29072">
            <v>870204156316</v>
          </cell>
          <cell r="F29072" t="str">
            <v xml:space="preserve">Adquirir predios para la construcción de 3 cementerios en la zona oriental, en la zona norte y occidental </v>
          </cell>
        </row>
        <row r="29073">
          <cell r="E29073">
            <v>870204156331</v>
          </cell>
          <cell r="F29073" t="str">
            <v xml:space="preserve">Optimizar las redes de acueducto que incluya planta de tratamiento en los corregimientos Bajo Don Juan, La Estación y Las Cruces </v>
          </cell>
        </row>
        <row r="29074">
          <cell r="E29074">
            <v>870204156347</v>
          </cell>
          <cell r="F29074" t="str">
            <v>Construir proyecto de vivienda nueva para la comunidad indígena del cabildo la esmeralda del municipio de Colosó -Sucre</v>
          </cell>
        </row>
        <row r="29075">
          <cell r="E29075">
            <v>870204156368</v>
          </cell>
          <cell r="F29075" t="str">
            <v>Implementar un programa de mejoramiento y adecuación de vivienda rural para las personas con discapacidad en el área rural del Municipio de Colosó</v>
          </cell>
        </row>
        <row r="29076">
          <cell r="E29076">
            <v>870230154038</v>
          </cell>
          <cell r="F29076" t="str">
            <v>Construir viviendas nuevas amigables con el medio ambiente, con energías alternativas en la zona rural de el municipio de Chalan Sucre</v>
          </cell>
        </row>
        <row r="29077">
          <cell r="E29077">
            <v>870230154056</v>
          </cell>
          <cell r="F29077" t="str">
            <v>Construir plantas potabilizadoras de agua, en el salto de sereno, ojo de agua y la ceiba, en el municipio de Chalan Sucre</v>
          </cell>
        </row>
        <row r="29078">
          <cell r="E29078">
            <v>870230154066</v>
          </cell>
          <cell r="F29078" t="str">
            <v xml:space="preserve"> Construir un relleno sanitario regional certificado, implementando todas las normas ambientales,  en zona rural del municipio de Chalán Sucre</v>
          </cell>
        </row>
        <row r="29079">
          <cell r="E29079">
            <v>870230154070</v>
          </cell>
          <cell r="F29079" t="str">
            <v xml:space="preserve"> Construir un acueducto regional y ampliación de redes para la prestación del servicio de agua, para los municipios de Chalan, Coloso, Ovejas, Toluviejo y San Antonio de palmito, Sucre</v>
          </cell>
        </row>
        <row r="29080">
          <cell r="E29080">
            <v>870230154125</v>
          </cell>
          <cell r="F29080" t="str">
            <v>Facilitar el acceso a créditos para compra de vivienda, en el municipio de Chalan Sucre</v>
          </cell>
        </row>
        <row r="29081">
          <cell r="E29081">
            <v>870230154131</v>
          </cell>
          <cell r="F29081" t="str">
            <v>Implementar programas de sensibilización acerca del uso eficiente y ahorro de agua en el municipio de Chalan Sucre</v>
          </cell>
        </row>
        <row r="29082">
          <cell r="E29082">
            <v>870230154150</v>
          </cell>
          <cell r="F29082" t="str">
            <v>Instalar medidores individuales del servicio de agua en la zona rural del municipio de Chalan Sucre</v>
          </cell>
        </row>
        <row r="29083">
          <cell r="E29083">
            <v>870230154185</v>
          </cell>
          <cell r="F29083" t="str">
            <v>Construir biodigestores para producir gas metano en zonas rurales de mayor concentración del municipio de Chalan Sucre</v>
          </cell>
        </row>
        <row r="29084">
          <cell r="E29084">
            <v>870230154201</v>
          </cell>
          <cell r="F29084" t="str">
            <v xml:space="preserve"> Construir lagunas de oxidación, en la finca nuevo manzanares y el simpático zona rural del municipio de Chalan Sucre</v>
          </cell>
        </row>
        <row r="29085">
          <cell r="E29085">
            <v>870230154245</v>
          </cell>
          <cell r="F29085" t="str">
            <v>Ampliar la cobertura del servicio de recolección y transporte de residuos en zona rural del municipio de Chalan Sucre</v>
          </cell>
        </row>
        <row r="29086">
          <cell r="E29086">
            <v>870230154282</v>
          </cell>
          <cell r="F29086" t="str">
            <v>Mejorar y ampliar las redes de acueducto rural existentes en el municipio de Chalan Sucre</v>
          </cell>
        </row>
        <row r="29087">
          <cell r="E29087">
            <v>870230154319</v>
          </cell>
          <cell r="F29087" t="str">
            <v>Implementar proyectos para el mejoramiento de vivienda rural en el municipio de Chalan Sucre</v>
          </cell>
        </row>
        <row r="29088">
          <cell r="E29088">
            <v>870230154335</v>
          </cell>
          <cell r="F29088" t="str">
            <v>Ampliar las redes de alcantarillado municipal hasta la vereda Nuevo Manzares zona rural del Municipio de Chalan Sucre</v>
          </cell>
        </row>
        <row r="29089">
          <cell r="E29089">
            <v>870230154369</v>
          </cell>
          <cell r="F29089" t="str">
            <v>Construir unidades básicas de saneamiento en zona rural del municipio de Chalan Sucre</v>
          </cell>
        </row>
        <row r="29090">
          <cell r="E29090">
            <v>870230154408</v>
          </cell>
          <cell r="F29090" t="str">
            <v>Crear un fondo municipal de vivienda en el municipio de Chalan Sucre</v>
          </cell>
        </row>
        <row r="29091">
          <cell r="E29091">
            <v>870230155349</v>
          </cell>
          <cell r="F29091" t="str">
            <v>Construir viviendas nuevas para familias víctimas del conflicto armado, amigables con el medio ambiente y utilizando energías limpias, en la zona rural del municipio de Chalan Sucre</v>
          </cell>
        </row>
        <row r="29092">
          <cell r="E29092">
            <v>870230155354</v>
          </cell>
          <cell r="F29092" t="str">
            <v>Capacitar a las víctimas del conflicto armado del municipio de Chalan Sucre en temas concernientes a saneamiento básico ambiental</v>
          </cell>
        </row>
        <row r="29093">
          <cell r="E29093">
            <v>870230155362</v>
          </cell>
          <cell r="F29093" t="str">
            <v>Construir viviendas nuevas, amigables con el medio ambiente, con energía alternativas, para las mujeres cabeza de hogar y población LGTBI de el municipio de Chalan Sucre</v>
          </cell>
        </row>
        <row r="29094">
          <cell r="E29094">
            <v>870418199301</v>
          </cell>
          <cell r="F29094" t="str">
            <v>Capacitar en prácticas adecuadas de uso del agua para consumo humano y manejo de residuos sólidos en los corregimientos, veredas, caseríos y población étnica del municipio de Los Palmitos - Sucre</v>
          </cell>
        </row>
        <row r="29095">
          <cell r="E29095">
            <v>870418199334</v>
          </cell>
          <cell r="F29095" t="str">
            <v>Construir estufas ecológicas en las viviendas de la zona rural dispersa del municipio de Los Palmitos - Sucre.</v>
          </cell>
        </row>
        <row r="29096">
          <cell r="E29096">
            <v>870418199349</v>
          </cell>
          <cell r="F29096" t="str">
            <v>Adecuar y mejorar la infraestructura de los campos santos (cementerios) existentes en los 6 corregimientos y veredas del municipio Los Palmitos, Sucre.</v>
          </cell>
        </row>
        <row r="29097">
          <cell r="E29097">
            <v>870418199415</v>
          </cell>
          <cell r="F29097" t="str">
            <v>Construir sistemas de acueducto en La zona rural del municipio de Los Palmitos – Sucre, para mejorar la calidad del agua y brindar bienestar a los habitantes.</v>
          </cell>
        </row>
        <row r="29098">
          <cell r="E29098">
            <v>870418199445</v>
          </cell>
          <cell r="F29098" t="str">
            <v>Optimizar y ampliar las redes de acueductos que se encuentran en mal estado en la zona rural del municipio de Los Palmitos – Sucre.</v>
          </cell>
        </row>
        <row r="29099">
          <cell r="E29099">
            <v>870418199476</v>
          </cell>
          <cell r="F29099" t="str">
            <v>Construir sistemas de alcantarillado sanitario en los corregimientos y centros poblados del municipio de Los Palmitos – Sucre.</v>
          </cell>
        </row>
        <row r="29100">
          <cell r="E29100">
            <v>870418199529</v>
          </cell>
          <cell r="F29100" t="str">
            <v>Adquirir dos carros recolectores y construir un sistema de manejo y transformación de residuos sólidos y orgánicos en la zona rural del municipio de Los Palmitos – Sucre, disminuyendo la contaminación ambiental.</v>
          </cell>
        </row>
        <row r="29101">
          <cell r="E29101">
            <v>870418199559</v>
          </cell>
          <cell r="F29101" t="str">
            <v>Construir unidades básicas sanitarias, en las viviendas de la zona rural del municipio de Los Palmitos - Sucre</v>
          </cell>
        </row>
        <row r="29102">
          <cell r="E29102">
            <v>870418199592</v>
          </cell>
          <cell r="F29102" t="str">
            <v>Instalar sistemas de recolección de aguas lluvias con filtros purificadores de agua en las viviendas dispersas de la zona rural del municipio de Los Palmitos - Sucre.</v>
          </cell>
        </row>
        <row r="29103">
          <cell r="E29103">
            <v>870418200184</v>
          </cell>
          <cell r="F29103" t="str">
            <v>Implementar un proyecto de mejoramiento de vivienda en la zona rural del municipio de Los Palmitos - Sucre</v>
          </cell>
        </row>
        <row r="29104">
          <cell r="E29104">
            <v>870418200228</v>
          </cell>
          <cell r="F29104" t="str">
            <v>Implementar un proyecto de vivienda para la población indígena, en el corregimiento Sabanas de Beltrán y la vereda Moralito, municipio Los Palmitos - Sucre</v>
          </cell>
        </row>
        <row r="29105">
          <cell r="E29105">
            <v>870418200233</v>
          </cell>
          <cell r="F29105" t="str">
            <v>Implementar proyectos de construcción de viviendas nuevas, en la zona rural del municipio de Los Palmitos - Sucre</v>
          </cell>
        </row>
        <row r="29106">
          <cell r="E29106">
            <v>870418200260</v>
          </cell>
          <cell r="F29106" t="str">
            <v>Implementar programas de construcción de  viviendas dignas, para las mujeres y hombres rurales cabeza de familia, afro, LGTBI y víctimas en el municipio de Los Palmitos – Sucre, con asistencia técnica y acompañamiento psicosocial.</v>
          </cell>
        </row>
        <row r="29107">
          <cell r="E29107">
            <v>870418200265</v>
          </cell>
          <cell r="F29107" t="str">
            <v>Construir estufas ecológicas para la mujer rural, población étnica, LGTBI y víctimas de la zona rural del municipio de Los Palmitos – Sucre.</v>
          </cell>
        </row>
        <row r="29108">
          <cell r="E29108">
            <v>870418200387</v>
          </cell>
          <cell r="F29108" t="str">
            <v>Construir dos reservorios de almacenamiento de agua para el consumo de los cabildos indígenas del municipio de Los Palmitos - Sucre</v>
          </cell>
        </row>
        <row r="29109">
          <cell r="E29109">
            <v>870473148709</v>
          </cell>
          <cell r="F29109" t="str">
            <v>Construir dos lagunas de oxidación para el tratamiento de aguas residuales en el núcleo veredal Brisas, municipio de Morroa, Sucre</v>
          </cell>
        </row>
        <row r="29110">
          <cell r="E29110">
            <v>870473149409</v>
          </cell>
          <cell r="F29110" t="str">
            <v>Construir redes de alcantarillado en  las veredas que conforman el núcleo veredal Brisas, municipio de Morroa, Sucre.</v>
          </cell>
        </row>
        <row r="29111">
          <cell r="E29111">
            <v>870473149418</v>
          </cell>
          <cell r="F29111" t="str">
            <v>Construir redes de alcantarillado en las comunidades del núcleo veredal Sabanas, municipio de Morroa, Sucre.</v>
          </cell>
        </row>
        <row r="29112">
          <cell r="E29112">
            <v>870473149433</v>
          </cell>
          <cell r="F29112" t="str">
            <v>Construir redes de alcantarillado en el núcleo veredal Cali, municipio de Morroa, Sucre.</v>
          </cell>
        </row>
        <row r="29113">
          <cell r="E29113">
            <v>870473149447</v>
          </cell>
          <cell r="F29113" t="str">
            <v>Ampliar   y mejorar las redes de alcantarillado en los corregimientos las Flores, el Rincón y Bremen, municipio de Morroa, Sucre</v>
          </cell>
        </row>
        <row r="29114">
          <cell r="E29114">
            <v>870473149478</v>
          </cell>
          <cell r="F29114" t="str">
            <v>Construir acueductos  comunitarios en las comunidades de los núcleos de Sabanas y Brisas, municipio de Morroa, Sucre .</v>
          </cell>
        </row>
        <row r="29115">
          <cell r="E29115">
            <v>870473149486</v>
          </cell>
          <cell r="F29115" t="str">
            <v>Mejorar y ampliar el acueducto existente en las comunidades de Bremen, las Flores, el Recreo,  Sabanas de Cali, los Hatos y el Rincón, municipio de Morroa, Sucre.</v>
          </cell>
        </row>
        <row r="29116">
          <cell r="E29116">
            <v>870473149495</v>
          </cell>
          <cell r="F29116" t="str">
            <v xml:space="preserve">Construir biodiogestores para las comunidades alejadas de los centros poblacionales en el municipio de Morroa, Sucre. </v>
          </cell>
        </row>
        <row r="29117">
          <cell r="E29117">
            <v>870473149500</v>
          </cell>
          <cell r="F29117" t="str">
            <v>Construir viviendas para mejorar las condiciones habitacionales en la zona rural  del municipio de Morroa, Sucre</v>
          </cell>
        </row>
        <row r="29118">
          <cell r="E29118">
            <v>870473149511</v>
          </cell>
          <cell r="F29118" t="str">
            <v xml:space="preserve">Construir  albercas y dotar  de tanques  las viviendas de las comunidades del núcleo veredal Brisas, municipio de Morroa, Sucre.  </v>
          </cell>
        </row>
        <row r="29119">
          <cell r="E29119">
            <v>870473149518</v>
          </cell>
          <cell r="F29119" t="str">
            <v xml:space="preserve">Construir  albercas y dotar  de tanques  las viviendas de las comunidades del núcleo veredal Sabanas, municipio de Morroa, Sucre.  </v>
          </cell>
        </row>
        <row r="29120">
          <cell r="E29120">
            <v>870473149527</v>
          </cell>
          <cell r="F29120" t="str">
            <v xml:space="preserve">Construir  albercas y dotar  de tanques  las viviendas de las comunidades del núcleo veredal Cali, municipio de Morroa, Sucre.  </v>
          </cell>
        </row>
        <row r="29121">
          <cell r="E29121">
            <v>870473149538</v>
          </cell>
          <cell r="F29121" t="str">
            <v>Implementar programas de mejoramiento de vivienda en los tres núcleos  del municipio de Morroa, Sucre</v>
          </cell>
        </row>
        <row r="29122">
          <cell r="E29122">
            <v>870473149612</v>
          </cell>
          <cell r="F29122" t="str">
            <v>Ampliar el servicio de recolección de basuras en la zona rural del municipio de Morroa, Sucre.</v>
          </cell>
        </row>
        <row r="29123">
          <cell r="E29123">
            <v>870473149624</v>
          </cell>
          <cell r="F29123" t="str">
            <v>Construir un relleno sanitario para la disposición final de basuras en la zona rural del municipio de Morroa, Sucre.</v>
          </cell>
        </row>
        <row r="29124">
          <cell r="E29124">
            <v>870473151504</v>
          </cell>
          <cell r="F29124" t="str">
            <v>Dotar de plantas de tratamiento de agua a los centros educativos  Brisas del Mar y sus sedes, el Yeso y la Victoria, municipio de Morroa, sucre.</v>
          </cell>
        </row>
        <row r="29125">
          <cell r="E29125">
            <v>870473151508</v>
          </cell>
          <cell r="F29125" t="str">
            <v>Construir una laguna de oxidación para el tratamiento de aguas residuales en el núcleo veredal Cali, municipio de Morroa, Sucre</v>
          </cell>
        </row>
        <row r="29126">
          <cell r="E29126">
            <v>870473151512</v>
          </cell>
          <cell r="F29126" t="str">
            <v>Implementar un proyecto de letrinización para las comunidades Sabanas y Brisa municipio de Morroa, Sucre</v>
          </cell>
        </row>
        <row r="29127">
          <cell r="E29127">
            <v>870473151535</v>
          </cell>
          <cell r="F29127" t="str">
            <v>Construir viviendas nuevas para mujeres cabezas de hogar  de los núcleos veredales del, municipio de Morroa, Sucre</v>
          </cell>
        </row>
        <row r="29128">
          <cell r="E29128">
            <v>870473151546</v>
          </cell>
          <cell r="F29128" t="str">
            <v>Implementar hornillas ecológicas en las zonas dispersas de los núcleos del municipio de Morroa</v>
          </cell>
        </row>
        <row r="29129">
          <cell r="E29129">
            <v>870473151624</v>
          </cell>
          <cell r="F29129" t="str">
            <v>Realizar acciones pedagógicas sobre tratamiento de basuras y desechos sólidos en la zona rural del municipio de Morroa, sucre</v>
          </cell>
        </row>
        <row r="29130">
          <cell r="E29130">
            <v>870473151633</v>
          </cell>
          <cell r="F29130" t="str">
            <v xml:space="preserve">Dotar a las mujeres del cabildo indígena Morroy de estufas ecoficientes </v>
          </cell>
        </row>
        <row r="29131">
          <cell r="E29131">
            <v>870473151688</v>
          </cell>
          <cell r="F29131" t="str">
            <v xml:space="preserve"> Ampliar  y adecuar el cementerio de la comunidad de Tumbatoro, Sabanas de Cali, Cambimba, Pichilín y Brisas del Mar del Municipio de Morroa, Sucre</v>
          </cell>
        </row>
        <row r="29132">
          <cell r="E29132">
            <v>870473151851</v>
          </cell>
          <cell r="F29132" t="str">
            <v>Implementación de alternativas sostenibles para la protección y conservación de los recursos naturales y el medio ambiente</v>
          </cell>
        </row>
        <row r="29133">
          <cell r="E29133">
            <v>870473151883</v>
          </cell>
          <cell r="F29133" t="str">
            <v>Definir Políticas de calidad y cobertura de viviendas nuevas para la comunidad de Morroy del municipio de Morroa</v>
          </cell>
        </row>
        <row r="29134">
          <cell r="E29134">
            <v>870473151891</v>
          </cell>
          <cell r="F29134" t="str">
            <v>Adecuar los pozos artesanos en el núcleo Sabana del municipio de Morroa, sucre</v>
          </cell>
        </row>
        <row r="29135">
          <cell r="E29135">
            <v>870473151904</v>
          </cell>
          <cell r="F29135" t="str">
            <v xml:space="preserve">Diseñar un plan de saneamiento básico para el mejoramiento del entorno saludable de la comunidad Morroy </v>
          </cell>
        </row>
        <row r="29136">
          <cell r="E29136">
            <v>870508176153</v>
          </cell>
          <cell r="F29136" t="str">
            <v xml:space="preserve">Construir un acueducto veredal en el Corregimiento de Don Gabriel municipio de Ovejas Departamento de Sucre. </v>
          </cell>
        </row>
        <row r="29137">
          <cell r="E29137">
            <v>870508176381</v>
          </cell>
          <cell r="F29137" t="str">
            <v>Construir un acueducto veredal en la vereda El cerrito municipio de Ovejas Departamento de Sucre.</v>
          </cell>
        </row>
        <row r="29138">
          <cell r="E29138">
            <v>870508176476</v>
          </cell>
          <cell r="F29138" t="str">
            <v>Construir un acueducto veredal en el Corregimiento El Floral municipio de Ovejas Departamento de Sucre.</v>
          </cell>
        </row>
        <row r="29139">
          <cell r="E29139">
            <v>870508176625</v>
          </cell>
          <cell r="F29139" t="str">
            <v>Construir un acueducto veredal en la vereda Santa Rosa municipio de Ovejas Departamento de Sucre.</v>
          </cell>
        </row>
        <row r="29140">
          <cell r="E29140">
            <v>870508176750</v>
          </cell>
          <cell r="F29140" t="str">
            <v>Construir un   sistema de alcantarillado en los corregimientos de Almagra, Flor del Monte, Chengue, Salitral, Don Gabriel, Pijiguay, San Rafael, Canutalito y El Floral municipio de Ovejas Departamento de Sucre.</v>
          </cell>
        </row>
        <row r="29141">
          <cell r="E29141">
            <v>870508176863</v>
          </cell>
          <cell r="F29141" t="str">
            <v>Realizar mantenimiento a los sistemas de alcantarillado existentes en los Corregimientos de La Peña y Canutal municipio de Ovejas Departamento de Sucre</v>
          </cell>
        </row>
        <row r="29142">
          <cell r="E29142">
            <v>870508178558</v>
          </cell>
          <cell r="F29142" t="str">
            <v>Construir   vivienda nueva de interés social rural y dispersa, en el municipio de Ovejas Departamento de Sucre.</v>
          </cell>
        </row>
        <row r="29143">
          <cell r="E29143">
            <v>870508178584</v>
          </cell>
          <cell r="F29143" t="str">
            <v>Construir   vivienda nueva tradicional para las comunidades étnicas , en el municipio de Ovejas Departamento de Sucre.</v>
          </cell>
        </row>
        <row r="29144">
          <cell r="E29144">
            <v>870508178598</v>
          </cell>
          <cell r="F29144" t="str">
            <v>Implementar un sistema de recolección de residuos sólidos y líquidos (PGIRS) en la zona rural del municipio de Ovejas Departamento de Sucre.</v>
          </cell>
        </row>
        <row r="29145">
          <cell r="E29145">
            <v>870508178606</v>
          </cell>
          <cell r="F29145" t="str">
            <v>Implementar   purificadores de agua en la zona rural dispersa del municipio de Ovejas Departamento de Sucre.</v>
          </cell>
        </row>
        <row r="29146">
          <cell r="E29146">
            <v>870508178618</v>
          </cell>
          <cell r="F29146" t="str">
            <v>Implementar un sistema alternativo de almacenamiento de agua para las zonas rurales dispersas del municipio de Ovejas Departamento de Sucre.</v>
          </cell>
        </row>
        <row r="29147">
          <cell r="E29147">
            <v>870508178661</v>
          </cell>
          <cell r="F29147" t="str">
            <v>Implementar sistemas alternativos de gas (Biodigestores) en la zona rural dispersa del municipio de Ovejas Departamento de Sucre.</v>
          </cell>
        </row>
        <row r="29148">
          <cell r="E29148">
            <v>870508178680</v>
          </cell>
          <cell r="F29148" t="str">
            <v xml:space="preserve">Implementar  Mejoramiento de Vivienda en la zona rural del Municipio de Ovejas Departamento de Sucre. </v>
          </cell>
        </row>
        <row r="29149">
          <cell r="E29149">
            <v>870508178689</v>
          </cell>
          <cell r="F29149" t="str">
            <v>Implementar programas para el uso consciente y responsable del Agua en la zona rural del municipio de Ovejas Departamento de Sucre,</v>
          </cell>
        </row>
        <row r="29150">
          <cell r="E29150">
            <v>870508178769</v>
          </cell>
          <cell r="F29150" t="str">
            <v>Construir   vivienda digna nueva de interés social rural para mujeres cabeza de hogar , en el municipio de Ovejas Departamento de Sucre.</v>
          </cell>
        </row>
        <row r="29151">
          <cell r="E29151">
            <v>870523148252</v>
          </cell>
          <cell r="F29151" t="str">
            <v>Diseñar, construir e implementar un sistema de recolección de residuos sólidos para la zona rural de Palmito - Sucre.</v>
          </cell>
        </row>
        <row r="29152">
          <cell r="E29152">
            <v>870523148398</v>
          </cell>
          <cell r="F29152" t="str">
            <v>Mejorar los sistemas de almacenamiento y distribución de agua de la zona rural de Palmito - Sucre.</v>
          </cell>
        </row>
        <row r="29153">
          <cell r="E29153">
            <v>870523148469</v>
          </cell>
          <cell r="F29153" t="str">
            <v>Implementar programas de capacitación sobre el uso adecuado del agua a las comunidades indígenas y campesinas de la zona rural de Palmito - Sucre.</v>
          </cell>
        </row>
        <row r="29154">
          <cell r="E29154">
            <v>870523148538</v>
          </cell>
          <cell r="F29154" t="str">
            <v>Estudios, diseños y construcción de redes del sistema de alcantarillado en las veredas del municipio de Palmito - Sucre.</v>
          </cell>
        </row>
        <row r="29155">
          <cell r="E29155">
            <v>870523148619</v>
          </cell>
          <cell r="F29155" t="str">
            <v>Implementar sistema de recolección de aguas lluvias para las comunidades indígenas y campesinas de Palmito - Sucre.</v>
          </cell>
        </row>
        <row r="29156">
          <cell r="E29156">
            <v>870523148655</v>
          </cell>
          <cell r="F29156" t="str">
            <v>Estudios, diseños y construcción de viviendas dignas para las comunidades rurales del municipio de Palmito - Sucre.</v>
          </cell>
        </row>
        <row r="29157">
          <cell r="E29157">
            <v>870523148683</v>
          </cell>
          <cell r="F29157" t="str">
            <v>Diseñar y construir acueductos veredales en el municipio de palmito Sucre,</v>
          </cell>
        </row>
        <row r="29158">
          <cell r="E29158">
            <v>870523148696</v>
          </cell>
          <cell r="F29158" t="str">
            <v>Adecuar y ampliar jagüeyes en las comunidades de Centro Azul, Arroyo Arena y Santa Cruz en Palmito - Sucre.</v>
          </cell>
        </row>
        <row r="29159">
          <cell r="E29159">
            <v>870523148702</v>
          </cell>
          <cell r="F29159" t="str">
            <v xml:space="preserve">Instalar filtros purificadores de agua en las viviendas de la zona rural de Palmito - Sucre. </v>
          </cell>
        </row>
        <row r="29160">
          <cell r="E29160">
            <v>870523148708</v>
          </cell>
          <cell r="F29160" t="str">
            <v>Diseñar, construir e implementar un programa de mejoramiento y ampliación de viviendas rurales en veredases Avanza, Recuperado y Sin Fronteras de Palmito - Sucre.</v>
          </cell>
        </row>
        <row r="29161">
          <cell r="E29161">
            <v>870523148726</v>
          </cell>
          <cell r="F29161" t="str">
            <v>Construir 3000 baterías sanitarias para las comunidades indígenas y campesinas de la zona rural de Palmito - Sucre.</v>
          </cell>
        </row>
        <row r="29162">
          <cell r="E29162">
            <v>870523149420</v>
          </cell>
          <cell r="F29162" t="str">
            <v>Gestionar ante autoridad responsable, el levantamiento de la sanción de presentar proyectos de vivienda rural que tiene el municipio de Palmito</v>
          </cell>
        </row>
        <row r="29163">
          <cell r="E29163">
            <v>870523151715</v>
          </cell>
          <cell r="F29163" t="str">
            <v>Construcción de vivienda rural indigena preservando los usos y costumbres, en el municipio de Palmito, Sucre</v>
          </cell>
        </row>
        <row r="29164">
          <cell r="E29164">
            <v>870713186942</v>
          </cell>
          <cell r="F29164" t="str">
            <v>Dotar e instalar baterías sanitarias en la zona rural del municipio de San Onofre, Sucre.</v>
          </cell>
        </row>
        <row r="29165">
          <cell r="E29165">
            <v>870713187152</v>
          </cell>
          <cell r="F29165" t="str">
            <v>Implementar un proyecto de letrinización para las comunidades  rurales dispersas del municipio de San Onofre, Sucre.</v>
          </cell>
        </row>
        <row r="29166">
          <cell r="E29166">
            <v>870713187211</v>
          </cell>
          <cell r="F29166" t="str">
            <v>Implementar un sistema de distribución de agua para el Corregimiento de Boca Cerrada, con asistencia técnica y acompañamiento social en el municipio de San Onofre, Sucre.</v>
          </cell>
        </row>
        <row r="29167">
          <cell r="E29167">
            <v>870713187274</v>
          </cell>
          <cell r="F29167" t="str">
            <v>Optimizar el acueducto de los corregimientos de Sabana de Mucacal, Palo Alto, Pajonal, Cerro de las Casas, Buenaventura y Plan Parejo, del municipio de San Onofre, Sucre.</v>
          </cell>
        </row>
        <row r="29168">
          <cell r="E29168">
            <v>870713188139</v>
          </cell>
          <cell r="F29168" t="str">
            <v>Realizar trabajos de mantenimiento a los acueductos existentes en los corregimientos de Sabana de Mucacal, Palo Alto, Pajonal, Cerro de las Casas, Buenaventura y Plan Parejo, del municipio de San Onofre, Sucre</v>
          </cell>
        </row>
        <row r="29169">
          <cell r="E29169">
            <v>870713188190</v>
          </cell>
          <cell r="F29169" t="str">
            <v>Diseñar y construir un sistema de alcantarillado para los corregimientos de Palo Alto, Libertad, La Barces, San Antonio, Berlín, Berrugas, Rincón del Mar, Pajonal, Plan Parejo, Sabanas de Mucacal, Pueblito, Boca Cerrada, Aguas negras del municipio de San Onofre, Sucre.</v>
          </cell>
        </row>
        <row r="29170">
          <cell r="E29170">
            <v>870713188418</v>
          </cell>
          <cell r="F29170" t="str">
            <v>Construir aljibes para el almacenamiento de agua para los corregimientos de Palmira e Higuerón y las veredas Polo Norte, Palacio, Barrancas, Pisisi, Arroyo Seco y Bolito del municipio de San Onofre, Sucre.</v>
          </cell>
        </row>
        <row r="29171">
          <cell r="E29171">
            <v>870713188462</v>
          </cell>
          <cell r="F29171" t="str">
            <v>Dotar  tanques para el almacenamiento de agua a las viviendas de las comunidades rurales de El Cerro, Sabanetica, Boca Cerrada, Pelona, Sincelejito, Buenos Aires, Campamento, Pita Capacho 1,  Boca de María 1, Boca de María 2 y Capote de San Onofre, Sucre</v>
          </cell>
        </row>
        <row r="29172">
          <cell r="E29172">
            <v>870713188655</v>
          </cell>
          <cell r="F29172" t="str">
            <v>Implementar programa de mejoramiento de vivienda rural para todos los corregimientos, veredas y zonas dispersas del municipio de San Onofre, Sucre.</v>
          </cell>
        </row>
        <row r="29173">
          <cell r="E29173">
            <v>870713188704</v>
          </cell>
          <cell r="F29173" t="str">
            <v>Implementar programa de capacitación en uso y manejo del agua y residuos sólidos en el municipio de San Onofre, Sucre</v>
          </cell>
        </row>
        <row r="29174">
          <cell r="E29174">
            <v>870713188789</v>
          </cell>
          <cell r="F29174" t="str">
            <v>Implementar un sistema de recolección de basuras en la zona rural y zonas dispersas del municipio de San Onofre, Sucre.</v>
          </cell>
        </row>
        <row r="29175">
          <cell r="E29175">
            <v>870713189285</v>
          </cell>
          <cell r="F29175" t="str">
            <v>Construir acueducto veredal con su respectiva planta de tratamiento de agua para la zona rural del municipio de San Onofre, Sucre</v>
          </cell>
        </row>
        <row r="29176">
          <cell r="E29176">
            <v>870713189334</v>
          </cell>
          <cell r="F29176" t="str">
            <v>Construir aldeas y/o asentamientos étnicos con viviendas dignas para las comunidades de la zona rural del municipio de San Onofre, Sucre.</v>
          </cell>
        </row>
        <row r="29177">
          <cell r="E29177">
            <v>870713189534</v>
          </cell>
          <cell r="F29177" t="str">
            <v>Implementar programa de construcción de vivienda digna para las comunidades del área rural del municipio de San Onofre, Sucre.</v>
          </cell>
        </row>
        <row r="29178">
          <cell r="E29178">
            <v>870713189600</v>
          </cell>
          <cell r="F29178" t="str">
            <v>Implementar programa de mejoramiento de vivienda rural para las mujeres cabeza de hogar y comunidad LGTBI de todos los corregimientos, veredas y zonas dispersas del municipio de San Onofre, Sucre.</v>
          </cell>
        </row>
        <row r="29179">
          <cell r="E29179">
            <v>870713189649</v>
          </cell>
          <cell r="F29179" t="str">
            <v>Implementar programa de construcción de vivienda digna nueva para las mujeres cabeza de hogar y comunidad LGTBI del área rural del municipio de San Onofre, Sucre.</v>
          </cell>
        </row>
        <row r="29180">
          <cell r="E29180">
            <v>870823186763</v>
          </cell>
          <cell r="F29180" t="str">
            <v>Ampliar las  rutas de recolección de basuras  en los corregimientos y veredas de municipio de Toluviejo, Sucre, buscando un adecuado uso y disposición final de basuras y residuos sólidos, para mitigar la contaminación del ambiente.</v>
          </cell>
        </row>
        <row r="29181">
          <cell r="E29181">
            <v>870823186779</v>
          </cell>
          <cell r="F29181" t="str">
            <v>Implementar proyectos para la construcción de embalses y reservorios de agua, para uso doméstico y potable en lugares estratégicos, beneficiando a todas las veredas del municipio de Toluviejo, Sucre.</v>
          </cell>
        </row>
        <row r="29182">
          <cell r="E29182">
            <v>870823186808</v>
          </cell>
          <cell r="F29182" t="str">
            <v>Construir un sistema de alcantarillado, para mejorar las condiciones de higiene y salud, en la zona rural del municipio de Toluviejo, Sucre.</v>
          </cell>
        </row>
        <row r="29183">
          <cell r="E29183">
            <v>870823186823</v>
          </cell>
          <cell r="F29183" t="str">
            <v>Mejorar y ampliar las redes del sistema de alcantarillado existente, para mejorar la calidad del servicio en la zona rural del municipio de Toluviejo, Sucre</v>
          </cell>
        </row>
        <row r="29184">
          <cell r="E29184">
            <v>870823186827</v>
          </cell>
          <cell r="F29184" t="str">
            <v>Construir un acueducto con su planta de tratamiento, para mejorar la calidad de agua que se consume en la zona rural del municipio de Toluviejo, Sucre.</v>
          </cell>
        </row>
        <row r="29185">
          <cell r="E29185">
            <v>870823186865</v>
          </cell>
          <cell r="F29185" t="str">
            <v xml:space="preserve">Mejorar la calidad del agua del Pozo Subterráneo La China,  para que sea apta para el consumo humano, beneficiando a las comunidades del municipio de Toluviejo, Sucre  </v>
          </cell>
        </row>
        <row r="29186">
          <cell r="E29186">
            <v>870823186890</v>
          </cell>
          <cell r="F29186" t="str">
            <v>Implementar y poner en funcionamiento una planta de reciclaje, para dar un mejor manejo y clasificación de basuras y residuos sólidos en el municipio de Toluviejo, Sucre</v>
          </cell>
        </row>
        <row r="29187">
          <cell r="E29187">
            <v>870823186969</v>
          </cell>
          <cell r="F29187" t="str">
            <v>Dotar con letrinas  y pozas sépticas, a las familias que viven en zona rural dispersa del municipio de Toluviejo, Sucre.</v>
          </cell>
        </row>
        <row r="29188">
          <cell r="E29188">
            <v>870823187020</v>
          </cell>
          <cell r="F29188" t="str">
            <v>Ejecutar un proyecto de viviendas nuevas de interés social y prioritario, para las comunidades del municipio de Toluviejo, Sucre</v>
          </cell>
        </row>
        <row r="29189">
          <cell r="E29189">
            <v>870823187055</v>
          </cell>
          <cell r="F29189" t="str">
            <v>Construir viviendas de acuerdo a usos y costumbres de las comunidades étnicas, del municipio de Toluviejo, Sucre</v>
          </cell>
        </row>
        <row r="29190">
          <cell r="E29190">
            <v>870823187082</v>
          </cell>
          <cell r="F29190" t="str">
            <v>Gestionar e implementar créditos bancarios, para la construcción de viviendas de interés social y prioritario, que beneficien a las comunidades del municipio de Toluviejo, Sucre</v>
          </cell>
        </row>
        <row r="29191">
          <cell r="E29191">
            <v>870823187126</v>
          </cell>
          <cell r="F29191" t="str">
            <v>Gestionar el aumento del parque automotor que presta el servicio de recolección de basuras, en el municipio de Toluviejo, Sucre</v>
          </cell>
        </row>
        <row r="29192">
          <cell r="E29192">
            <v>870823187277</v>
          </cell>
          <cell r="F29192" t="str">
            <v>Implementar un sistema de recolección de basuras, que permita un adecuado uso y disposición final de los residuos sólidos, en el municipio de Toluviejo, Sucre</v>
          </cell>
        </row>
        <row r="29193">
          <cell r="E29193">
            <v>870823187317</v>
          </cell>
          <cell r="F29193" t="str">
            <v>Implementar un proyecto de mejoramiento y restauración de vivienda, en las comunidades del municipio de Toluviejo, Sucre</v>
          </cell>
        </row>
        <row r="29194">
          <cell r="E29194">
            <v>870823187373</v>
          </cell>
          <cell r="F29194" t="str">
            <v>Implementar puntos de almacenamiento con tanques elevados, en zonas estratégicas, para la distribución de agua a las comunidades que no cuentan con el servicio, en el municipio de Toluviejo, Sucre.</v>
          </cell>
        </row>
        <row r="29195">
          <cell r="E29195">
            <v>870823188146</v>
          </cell>
          <cell r="F29195" t="str">
            <v>Implementar un proyecto de vivienda social y prioritaria, en lotes propios, que beneficie a las comunidades de la zona rural del municipio de Toluviejo, Sucre</v>
          </cell>
        </row>
        <row r="29196">
          <cell r="E29196">
            <v>870823188175</v>
          </cell>
          <cell r="F29196" t="str">
            <v>Implementar un proyecto de construcción de vivienda con patio productivo, dirigido a población víctima y/o en condición de retorno y reubicación, del municipio de Toluviejo, Sucre</v>
          </cell>
        </row>
        <row r="29197">
          <cell r="E29197">
            <v>870823188215</v>
          </cell>
          <cell r="F29197" t="str">
            <v>Implementar un proyecto de perforación de pozo subterráneo, para la extracción de agua de consumo doméstico, que beneficie a las comunidades de la zona rural del municipio de Toluviejo, Sucre</v>
          </cell>
        </row>
        <row r="29198">
          <cell r="E29198">
            <v>870204155826</v>
          </cell>
          <cell r="F29198" t="str">
            <v>Adecuar y ampliar  la sede la Coopertativa Bajo Don Juan.</v>
          </cell>
        </row>
        <row r="29199">
          <cell r="E29199">
            <v>870204155862</v>
          </cell>
          <cell r="F29199" t="str">
            <v>Apoyar la creación y formalización de organizaciones campesinas y cooperativas en el municipio de Colosó - Sucre</v>
          </cell>
        </row>
        <row r="29200">
          <cell r="E29200">
            <v>870204155892</v>
          </cell>
          <cell r="F29200" t="str">
            <v xml:space="preserve">  Construir un centro de producción vegetal en el municipio de Colosó – Sucre</v>
          </cell>
        </row>
        <row r="29201">
          <cell r="E29201">
            <v>870204155930</v>
          </cell>
          <cell r="F29201" t="str">
            <v xml:space="preserve"> Creación de tres bancos de semillas para la producción agropecuaria en el municipio de Coloso - Sucre</v>
          </cell>
        </row>
        <row r="29202">
          <cell r="E29202">
            <v>870204156016</v>
          </cell>
          <cell r="F29202" t="str">
            <v>Gestionar el acceso a seguros de cosecha, para los productores agropecuarios en las veredas y corregimientos del municipio de Colosó – Sucre</v>
          </cell>
        </row>
        <row r="29203">
          <cell r="E29203">
            <v>870204156036</v>
          </cell>
          <cell r="F29203" t="str">
            <v>Contratar la mano de obra calificada y no calificada de la zona rural del municipio de Coloso, Sucre, para el 100% de los proyectos y gestiones definidos en el Plan de Acción de Transformación Regional de Montes de María</v>
          </cell>
        </row>
        <row r="29204">
          <cell r="E29204">
            <v>870204156058</v>
          </cell>
          <cell r="F29204" t="str">
            <v>Desarrollar siete líneas de productocción agrícola tradicionales para su comercialización mediante acuerdos, alianzas estratégicas, mercados campesinos, y así obtener precios justos para los campesinos del municipios de Coloso</v>
          </cell>
        </row>
        <row r="29205">
          <cell r="E29205">
            <v>870204156063</v>
          </cell>
          <cell r="F29205" t="str">
            <v>Dotar de bancos de maquinaria agrícola para mejorar la productividad  y competitividad de los pequeños y mediamos productores del municipio de Coloso</v>
          </cell>
        </row>
        <row r="29206">
          <cell r="E29206">
            <v>870204156230</v>
          </cell>
          <cell r="F29206" t="str">
            <v>Implementar un programa de familias guardabosques en el Municipio de Colosó - Sucre</v>
          </cell>
        </row>
        <row r="29207">
          <cell r="E29207">
            <v>870204156232</v>
          </cell>
          <cell r="F29207" t="str">
            <v>Gestionar con las instituciones del estado el control del murciélago hematófago, que permita la sanidad animal.</v>
          </cell>
        </row>
        <row r="29208">
          <cell r="E29208">
            <v>870204156239</v>
          </cell>
          <cell r="F29208" t="str">
            <v>Certificar los productores en el corregimiento de Chinulito, Ceiba, Cerro y veredas Mico y Arenita  en producción orgánica y buena prácticas que permita la apertura mercados nuevos</v>
          </cell>
        </row>
        <row r="29209">
          <cell r="E29209">
            <v>870204156258</v>
          </cell>
          <cell r="F29209" t="str">
            <v>Promover la implementación de cultivos hidropónicos en la zona rural del municipio de Colosó - Sucre</v>
          </cell>
        </row>
        <row r="29210">
          <cell r="E29210">
            <v>870204156265</v>
          </cell>
          <cell r="F29210" t="str">
            <v>Gestionar el acceso a líneas de créditos para los campesinos productores del municipio de Colosó – Sucre</v>
          </cell>
        </row>
        <row r="29211">
          <cell r="E29211">
            <v>870204156272</v>
          </cell>
          <cell r="F29211" t="str">
            <v>Adquirir seis camiones para el transporte de los productos en el municipio de Colosó - Sucre</v>
          </cell>
        </row>
        <row r="29212">
          <cell r="E29212">
            <v>870204156307</v>
          </cell>
          <cell r="F29212" t="str">
            <v>Capacitar, apoyar y fomentar en las organizaciones sociales existentes  la creación de fondos rotatorios en  el municipio de Coloso que  faciliten la financiación de las actividades productivas.</v>
          </cell>
        </row>
        <row r="29213">
          <cell r="E29213">
            <v>870204156330</v>
          </cell>
          <cell r="F29213" t="str">
            <v>Construir y dotar una planta agroindustrial para el procesamiento y transformación  de los productos agrícolas del municipio de Coloso</v>
          </cell>
        </row>
        <row r="29214">
          <cell r="E29214">
            <v>870204156385</v>
          </cell>
          <cell r="F29214" t="str">
            <v>Gestionar la apertura de una oficina del Banco Agrario en la cabecera municipal que facilite la gestión y acceso a productos financieros de pequeños y medianos productores del municipio de Colosó.</v>
          </cell>
        </row>
        <row r="29215">
          <cell r="E29215">
            <v>870204156389</v>
          </cell>
          <cell r="F29215" t="str">
            <v>Implementación  de apiarios  a través del montaje de 6 núcleos productivos para jóvenes de las veredas del municipio de Coloso-Sucre</v>
          </cell>
        </row>
        <row r="29216">
          <cell r="E29216">
            <v>870204156397</v>
          </cell>
          <cell r="F29216" t="str">
            <v>Dotar el  centro de acopio de Chinulito de la maquinaria necesaria para mejorar la operación, manejo, trasformación y  comercialización  de los productores de la zona.</v>
          </cell>
        </row>
        <row r="29217">
          <cell r="E29217">
            <v>870204156399</v>
          </cell>
          <cell r="F29217" t="str">
            <v xml:space="preserve">Implementar la siembra de cultivos de aguacate criollo injertado que beneficie a 150 familias de pequeños productores del municipio de Colosó. </v>
          </cell>
        </row>
        <row r="29218">
          <cell r="E29218">
            <v>870204156404</v>
          </cell>
          <cell r="F29218" t="str">
            <v>Implementar proyectos de siembra de mango Tomy para beneficiar 200 familias de pequeños productores. con enfoque diferencial en el municipio de Colosó</v>
          </cell>
        </row>
        <row r="29219">
          <cell r="E29219">
            <v>870204156410</v>
          </cell>
          <cell r="F29219" t="str">
            <v>Implementar infraestructura para la producción y comercialización piscicola de pequeños productores de las veredas Paraíso, La Estación y La Esmeralda del municipio de Colosó.</v>
          </cell>
        </row>
        <row r="29220">
          <cell r="E29220">
            <v>870204156413</v>
          </cell>
          <cell r="F29220" t="str">
            <v>Implementar la construcción  y puesta en marcha de granjas avícolas para pequeños productores.</v>
          </cell>
        </row>
        <row r="29221">
          <cell r="E29221">
            <v>870204156414</v>
          </cell>
          <cell r="F29221" t="str">
            <v>Realizar una caracterización y diagnóstico de análisis físico-químico del suelo, para determinar la vocación agrícola del municipio de Coloso..</v>
          </cell>
        </row>
        <row r="29222">
          <cell r="E29222">
            <v>870204156418</v>
          </cell>
          <cell r="F29222" t="str">
            <v xml:space="preserve"> Implementar programa de repoblamiento  bovino con ganado doble propósito de alta genética para 150 pequeños y medianos productores del municipio de Coloso. </v>
          </cell>
        </row>
        <row r="29223">
          <cell r="E29223">
            <v>870204156421</v>
          </cell>
          <cell r="F29223" t="str">
            <v>Implementar sistemas silvopastoriles sostenibles y bancos mixtos que permitan mejorar la productividad de los pequeños y medianos productores pecuarios y proteger los recursos hídricos del municipio de Colosó.</v>
          </cell>
        </row>
        <row r="29224">
          <cell r="E29224">
            <v>870204156425</v>
          </cell>
          <cell r="F29224" t="str">
            <v>Construir dos centros de acopio dotados de la maquinaria necesaria para procesar los productos agrícolas de los campesinos del municipio de Colosó - Sucre.</v>
          </cell>
        </row>
        <row r="29225">
          <cell r="E29225">
            <v>870204156435</v>
          </cell>
          <cell r="F29225" t="str">
            <v>Fomentar la producción del cultivo de naranja variedad Valencia para 300 familias de pequeños productores de Municipio de Coloso, Sucre</v>
          </cell>
        </row>
        <row r="29226">
          <cell r="E29226">
            <v>870204156436</v>
          </cell>
          <cell r="F29226" t="str">
            <v>Crear ruta eco-turísticas como estrategia para la generación de oportunidades laborares par los jóvenes a partir del reconocimiento, la resignificación y cuidado de las riquezas naturaleza que poseen en el municipio</v>
          </cell>
        </row>
        <row r="29227">
          <cell r="E29227">
            <v>870204156439</v>
          </cell>
          <cell r="F29227" t="str">
            <v xml:space="preserve">Gestionar recursos para la implementación de programas de asistencia técnica  integral y extensión rural  para los productores </v>
          </cell>
        </row>
        <row r="29228">
          <cell r="E29228">
            <v>870204156499</v>
          </cell>
          <cell r="F29228" t="str">
            <v>Implementar programas para el adulto mayor, que garanticen la atención y acompañamiento digno de esta población en la zona rural del municipio de Colosó, Sucre</v>
          </cell>
        </row>
        <row r="29229">
          <cell r="E29229">
            <v>870230154226</v>
          </cell>
          <cell r="F29229" t="str">
            <v>Desarrollar Proyectos productivos de  Piña y sus variedades en todas las veredas de la zona rural del municipio de Chalan</v>
          </cell>
        </row>
        <row r="29230">
          <cell r="E29230">
            <v>870230154315</v>
          </cell>
          <cell r="F29230" t="str">
            <v>Implementar  un programa de capital semilla para la zona veredal del municipio de Chalán-Sucre,  ubicados en alta montaña y la vereda Montebello, con el fin de fortalecer la producción agrícola y pecuaria.</v>
          </cell>
        </row>
        <row r="29231">
          <cell r="E29231">
            <v>870230154364</v>
          </cell>
          <cell r="F29231" t="str">
            <v>Establecer lineas de comercialización directa para el municipio de Chalan, estrategicamente ubicadas que cubran la demanda</v>
          </cell>
        </row>
        <row r="29232">
          <cell r="E29232">
            <v>870230154390</v>
          </cell>
          <cell r="F29232" t="str">
            <v>Realizar estudio de mercado para mejorar condiciones de comercialización en la zona rural de Chalan.</v>
          </cell>
        </row>
        <row r="29233">
          <cell r="E29233">
            <v>870230154430</v>
          </cell>
          <cell r="F29233" t="str">
            <v>Gestionar el acceso al sector financiero para fortalecer la producción agroindustrial en toda la zona rural del municipio de Chalán.</v>
          </cell>
        </row>
        <row r="29234">
          <cell r="E29234">
            <v>870230154447</v>
          </cell>
          <cell r="F29234" t="str">
            <v>Desarrollar Proyectos productivos de cacao y aguacate, en la zona Alta Montaña del Municipio de Chalán-Sucre, para el fortalecimiento económico de la zona.</v>
          </cell>
        </row>
        <row r="29235">
          <cell r="E29235">
            <v>870230154503</v>
          </cell>
          <cell r="F29235" t="str">
            <v>Gestionar incentivos económicos para la actividad Apicola de las veredas el Cielo y Montebello, del municipio de Chalán, departamento de Sucre, con el fin de fortalecer la cadena de producción apicola.</v>
          </cell>
        </row>
        <row r="29236">
          <cell r="E29236">
            <v>870230154597</v>
          </cell>
          <cell r="F29236" t="str">
            <v>Implementar dos cuartos fríos para la conservación de hortalizas, frutas, lácteos y carnes, en la zona de alta montaña y de piedemonte del municipio de Chalán-Sucre, esperando generar un valor agregado a las ingresos de la población de la zona rural.</v>
          </cell>
        </row>
        <row r="29237">
          <cell r="E29237">
            <v>870230154628</v>
          </cell>
          <cell r="F29237" t="str">
            <v>Implementar un Proyecto de ganadería doble propósito, con el fin de lograr repoblamiento bovino en la zona rural del municipio de Chalán-Sucre.</v>
          </cell>
        </row>
        <row r="29238">
          <cell r="E29238">
            <v>870230154661</v>
          </cell>
          <cell r="F29238" t="str">
            <v>Generar apoyo  técnico y económico  a todas las organizaciones  productivas existentes en la zona rural del municipio de Chalan-Sucre, con el fin de fortalecer los procesos organizacionales e ideas de negocio</v>
          </cell>
        </row>
        <row r="29239">
          <cell r="E29239">
            <v>870230154700</v>
          </cell>
          <cell r="F29239" t="str">
            <v>Construir  un telesférico, con el fin de lograr la promoción agroturistica y transporte de productos agropecuarios del Municipio de Chalan-Sucre, ubicado en la zona de alta montaña</v>
          </cell>
        </row>
        <row r="29240">
          <cell r="E29240">
            <v>870230154717</v>
          </cell>
          <cell r="F29240" t="str">
            <v>Implementar un Proyecto para la creación de un laboratorio de Biotecnología para la producción de semillas en el casco urbano del municipio de Chalán-Sucre, con el fin de conservar y multiplicar las semillas y especies vegetales</v>
          </cell>
        </row>
        <row r="29241">
          <cell r="E29241">
            <v>870230154752</v>
          </cell>
          <cell r="F29241" t="str">
            <v>Implementar la asistencia técnica agropecuaria a los pequeños productores del municipio de Chalán-Sucre, con el fin de disminuir los riesgos de plagas y enfermedades y mejorar la calidad de la productividad campesina en cada uno de los productos que se cultivan en la región</v>
          </cell>
        </row>
        <row r="29242">
          <cell r="E29242">
            <v>870230154769</v>
          </cell>
          <cell r="F29242" t="str">
            <v>Construir un Centro de Acopio, ubicado en la cabecera municipal, cuyo resultado sea la conservación de los productos y facilitación de comercialización</v>
          </cell>
        </row>
        <row r="29243">
          <cell r="E29243">
            <v>870230154795</v>
          </cell>
          <cell r="F29243" t="str">
            <v xml:space="preserve">Implementar  Proyectos productivos en hortalizas y especies menores con enfoque de género, en la zona rural del municipio de Chalán-Sucre con el fin de vincular y empoderar a la mujer rural al agro y la economía. </v>
          </cell>
        </row>
        <row r="29244">
          <cell r="E29244">
            <v>870230154809</v>
          </cell>
          <cell r="F29244" t="str">
            <v>Gestionar finaciacion para la implementacion de proyectos piscicolas con enfoque de genero, en la zona rural del municipio de Chalán-Sucre, con el fin de generar empoderamiento y crecimiento de la mujer rural</v>
          </cell>
        </row>
        <row r="29245">
          <cell r="E29245">
            <v>870230154835</v>
          </cell>
          <cell r="F29245" t="str">
            <v>Promover la implementación de mercados campesinos ubicados en el casco urbano del municipio de Chalán-Sucre, con el fin  de  reactivar la economía campesina.</v>
          </cell>
        </row>
        <row r="29246">
          <cell r="E29246">
            <v>870230154871</v>
          </cell>
          <cell r="F29246" t="str">
            <v>Adquirir dos bancos de maquinaria verde para la tecnificación del campo, en la zona rural del municipio de Chalán sucre</v>
          </cell>
        </row>
        <row r="29247">
          <cell r="E29247">
            <v>870230154893</v>
          </cell>
          <cell r="F29247" t="str">
            <v>Crear rutas ecoturísticas, agroturísticas e históricas, en las veredas de la zona rural del municipio de Chalán-Sucre, para la reactivación económica de los habitantes de estas.</v>
          </cell>
        </row>
        <row r="29248">
          <cell r="E29248">
            <v>870230155367</v>
          </cell>
          <cell r="F29248" t="str">
            <v>Implementar un programa de seguros de cosechas con el fin de  prevenir y afrontar los riesgos de la producción y el mercado, en todas las veredas de la zona rural del municipio de Chalán-Sucre.</v>
          </cell>
        </row>
        <row r="29249">
          <cell r="E29249">
            <v>870230155371</v>
          </cell>
          <cell r="F29249" t="str">
            <v>Conformar  una cooperativa multi-activa de productores(as) , ubicada en la zona urbana del municipio de Chalán. Con el fin de incrementar el desarrollo agropecuario en toda la zona rural del municipio de Chalán-Sucre</v>
          </cell>
        </row>
        <row r="29250">
          <cell r="E29250">
            <v>870230155385</v>
          </cell>
          <cell r="F29250" t="str">
            <v>Implementar  cultivos de caña flecha en las en las veredas Las Colinas y el Canal del municipio de Chalan-Sucre para que el cabildo Chalé elabore artesanias</v>
          </cell>
        </row>
        <row r="29251">
          <cell r="E29251">
            <v>870230155408</v>
          </cell>
          <cell r="F29251" t="str">
            <v>Realizar  transferencia de tecnología en el manejo agropecuario, en toda la zona rural del municipio de Chalán-Sucre, con el fin de mejorar productividad y aumentar ingresos</v>
          </cell>
        </row>
        <row r="29252">
          <cell r="E29252">
            <v>870230155412</v>
          </cell>
          <cell r="F29252" t="str">
            <v>Implementar  la marca Montemariana a productos agroindustriales, con el fin de posicionarlos en el mercado. Se haría en todos los municipios de la subregión Montes de María.</v>
          </cell>
        </row>
        <row r="29253">
          <cell r="E29253">
            <v>870230155417</v>
          </cell>
          <cell r="F29253" t="str">
            <v>Crear un fondo rotatorio para el sector productivo, con el fin de apalancar recursos aprogecuarios. Ubicado en el casco urbano del municipio de Chalán-Sucre.</v>
          </cell>
        </row>
        <row r="29254">
          <cell r="E29254">
            <v>870230155434</v>
          </cell>
          <cell r="F29254" t="str">
            <v>Gestionar la condonación de  deudas de los créditos agropecuarios vencidos a campesinos y campesinas de todo el municipio de Chalán-Sucre. Con el fin de fomentar el acceso a otros créditos.</v>
          </cell>
        </row>
        <row r="29255">
          <cell r="E29255">
            <v>870230155441</v>
          </cell>
          <cell r="F29255" t="str">
            <v>Gestionar un sistema  de pensión por vejez para  todos los campesinos y campensinas de todas las veredas del municipio de Chalán-Sucre. Con el fin de dignificar el trabajo no remunerado del campesinado del municipio</v>
          </cell>
        </row>
        <row r="29256">
          <cell r="E29256">
            <v>870230155456</v>
          </cell>
          <cell r="F29256" t="str">
            <v>Construir un puerto seco ubicado en la entrada del municipio de Chalán-Sucre. Con el fin de fortalecer la economía agropecuaria y agroindustrial de la zona.</v>
          </cell>
        </row>
        <row r="29257">
          <cell r="E29257">
            <v>870230155475</v>
          </cell>
          <cell r="F29257" t="str">
            <v>Gestionar la solicitud de créditos blandos con un mínimo de requisitos, con el fin de incrementar la generación de ingresos de las mujeres de todas las veredas del municipio de Chalán-Sucre</v>
          </cell>
        </row>
        <row r="29258">
          <cell r="E29258">
            <v>870230155485</v>
          </cell>
          <cell r="F29258" t="str">
            <v>Adquirir un banco de maquinaria verde para la tecnificación del campo, dirigido a las víctimas de conflicto armado del municipio de Chalán-Sucre</v>
          </cell>
        </row>
        <row r="29259">
          <cell r="E29259">
            <v>870230155496</v>
          </cell>
          <cell r="F29259" t="str">
            <v>Gestionar el fácil acceso a créditos para la producción agropecuaria y agroindustrial a las victimas del conflicto armado del todo el municipio de Chalán-Sucre. Con el fin de mejorar la producción e ingresos de estas.</v>
          </cell>
        </row>
        <row r="29260">
          <cell r="E29260">
            <v>870230155505</v>
          </cell>
          <cell r="F29260" t="str">
            <v>Construir un Centro de Acopio, ubicado en la cabecera municipal para las victimas del conflicto armado productoras del municipio de Chalán-Sucre, cuyo resultado sea la conservación de los productos y facilitación de comercialización.</v>
          </cell>
        </row>
        <row r="29261">
          <cell r="E29261">
            <v>870230155513</v>
          </cell>
          <cell r="F29261" t="str">
            <v>Implementar maquinas para la transformación de productos cultivados en la zona, dirigidas a las victimas del conflicto armado productoras del municipio de Chalán-Sucre. Con el fin de generar ingresos a estas.Estas maquinas estarían ubicadas en el casco urbano del municipio</v>
          </cell>
        </row>
        <row r="29262">
          <cell r="E29262">
            <v>870230155523</v>
          </cell>
          <cell r="F29262" t="str">
            <v>Implementar proyectos apicolas para todas las veredas del muncipio de Chalán-Sucre. Con el fin de aumentar los ingresos de los campesinos del municipio.</v>
          </cell>
        </row>
        <row r="29263">
          <cell r="E29263">
            <v>870230155530</v>
          </cell>
          <cell r="F29263" t="str">
            <v>Establecer un proyecto que permita la producción y comercialización de camaron ubicado en la zona alta de la montaña del municipio de Chalán-Sucre. Con le fin de aumentar los ingresos en los habitantes de esta zona del municipio.</v>
          </cell>
        </row>
        <row r="29264">
          <cell r="E29264">
            <v>870418199346</v>
          </cell>
          <cell r="F29264" t="str">
            <v>Ampliar la cobertura en la capacitación a la comunidad en general en áreas de repostería, modistería, manejo de patios productivos, en la zona rural del municipio Los Palmitos, Sucre</v>
          </cell>
        </row>
        <row r="29265">
          <cell r="E29265">
            <v>870418199376</v>
          </cell>
          <cell r="F29265" t="str">
            <v>Gestionar ante la entidades bancarias el fácil acceso y los bajos intereses al crédito oportuno para pequeños y medianos productores de la zona rural del municipio de Los Palmitos, Sucre</v>
          </cell>
        </row>
        <row r="29266">
          <cell r="E29266">
            <v>870418199411</v>
          </cell>
          <cell r="F29266" t="str">
            <v>Implementar bancos de semillas nativas y criollas que puedan producirse en la zona rural del municipio de Los Palmitos, Sucre</v>
          </cell>
        </row>
        <row r="29267">
          <cell r="E29267">
            <v>870418199429</v>
          </cell>
          <cell r="F29267" t="str">
            <v xml:space="preserve">Capacitar a las mujeres en el área productiva, administrativa y asociativa, en la zona rural del municipio de los Palmitos-Sucre </v>
          </cell>
        </row>
        <row r="29268">
          <cell r="E29268">
            <v>870418199431</v>
          </cell>
          <cell r="F29268" t="str">
            <v>Desarrollar proyectos de reforestación y recuperación de cuerpos de agua y zonas de recarga de acuíferos, en la zona rural del municipio de Los Palmitos Sucre</v>
          </cell>
        </row>
        <row r="29269">
          <cell r="E29269">
            <v>870418199449</v>
          </cell>
          <cell r="F29269" t="str">
            <v>Formular planes de negocio agropecuarios en la zona rural del municipio de Los Palmitos, Sucre</v>
          </cell>
        </row>
        <row r="29270">
          <cell r="E29270">
            <v>870418199479</v>
          </cell>
          <cell r="F29270" t="str">
            <v>Establecer alianzas comerciales entre productores agropecuarios de la zona rural del municipio de Los Palmitos-Sucre y los compradores locales, nacionales e internacionales</v>
          </cell>
        </row>
        <row r="29271">
          <cell r="E29271">
            <v>870418199498</v>
          </cell>
          <cell r="F29271" t="str">
            <v>Construir centros de producción piscícola integral en la zona rural del municipio de Los Palmitos-Sucre</v>
          </cell>
        </row>
        <row r="29272">
          <cell r="E29272">
            <v>870418199513</v>
          </cell>
          <cell r="F29272" t="str">
            <v>Comprar 12 camiones para el transporte de productos agropecuarios desde la zona rural del municipio de Los Palmitos-Sucre</v>
          </cell>
        </row>
        <row r="29273">
          <cell r="E29273">
            <v>870418199533</v>
          </cell>
          <cell r="F29273" t="str">
            <v>Formular y ejecutar proyectos en porcicultura en la zona rural del municipio Los Palmitos-Sucre</v>
          </cell>
        </row>
        <row r="29274">
          <cell r="E29274">
            <v>870418199549</v>
          </cell>
          <cell r="F29274" t="str">
            <v>Implementar proyectos de ganadería doble propósito en la zona rural del municipio de Los Palmitos-Sucre</v>
          </cell>
        </row>
        <row r="29275">
          <cell r="E29275">
            <v>870418199554</v>
          </cell>
          <cell r="F29275" t="str">
            <v>Implementar la utilización de productos agroecológicos en la preparación de alimentos  de los programas de comedores escolares, ubicados en las instituciones educativas del municipio de Los Palmitos</v>
          </cell>
        </row>
        <row r="29276">
          <cell r="E29276">
            <v>870418199572</v>
          </cell>
          <cell r="F29276" t="str">
            <v>Gestionar espacios en las cabeceras municipales, departamentales y nacionales, para la implementación de mercados campesinos semanales de los productores de la zona rural del municipio de Los Palmitos-Sucre</v>
          </cell>
        </row>
        <row r="29277">
          <cell r="E29277">
            <v>870418199605</v>
          </cell>
          <cell r="F29277" t="str">
            <v>Dotar con seis bancos de maquinaria agrícola la zona rural del municipio de Los Palmitos Sucre</v>
          </cell>
        </row>
        <row r="29278">
          <cell r="E29278">
            <v>870418199622</v>
          </cell>
          <cell r="F29278" t="str">
            <v>Implementar proyectos de reforestación con arboles maderables y frutales en la zona rural del municipio de Los Palmitos</v>
          </cell>
        </row>
        <row r="29279">
          <cell r="E29279">
            <v>870418200183</v>
          </cell>
          <cell r="F29279" t="str">
            <v>Formular y ejecutar Proyectos productivos integrales piscícolas para la comunidad indígena de municipio Los Palmitos Sucre</v>
          </cell>
        </row>
        <row r="29280">
          <cell r="E29280">
            <v>870418200212</v>
          </cell>
          <cell r="F29280" t="str">
            <v>Capacitar a la población rural del municipio de los Palmitos-Sucre en técnicas productivas, formulación de proyectos y fortalecimiento de organizaciones</v>
          </cell>
        </row>
        <row r="29281">
          <cell r="E29281">
            <v>870418200219</v>
          </cell>
          <cell r="F29281" t="str">
            <v>Implementar proyectos agrícolas ecológicos y limpios, en las veredas del municipio Los Palmitos, Sucre</v>
          </cell>
        </row>
        <row r="29282">
          <cell r="E29282">
            <v>870418200222</v>
          </cell>
          <cell r="F29282" t="str">
            <v>Formular y ejecutar proyectos de producción ganadera doble propósito en la comunidad indígena del municipio de Los Palmitos-Sucre</v>
          </cell>
        </row>
        <row r="29283">
          <cell r="E29283">
            <v>870418200232</v>
          </cell>
          <cell r="F29283" t="str">
            <v>Capacitar a la población rural del municipio de los Palmitos-Sucre en técnicas productivas, formulación de proyectos y fortalecimiento de organizaciones</v>
          </cell>
        </row>
        <row r="29284">
          <cell r="E29284">
            <v>870418200245</v>
          </cell>
          <cell r="F29284" t="str">
            <v>Gestionar ante el banco de semillas nativas de la región, la distribución de 46 especies nativas del municipio de Los Palmitos Sucre</v>
          </cell>
        </row>
        <row r="29285">
          <cell r="E29285">
            <v>870418200262</v>
          </cell>
          <cell r="F29285" t="str">
            <v>Implementar programas de generación de empleo e incentivos laborales para la población rural del municipio Los Palmitos-Sucre</v>
          </cell>
        </row>
        <row r="29286">
          <cell r="E29286">
            <v>870418200368</v>
          </cell>
          <cell r="F29286" t="str">
            <v>Implementar fondos rotatorios en la zonal rural del municipio de Los Palmitos-Sucre</v>
          </cell>
        </row>
        <row r="29287">
          <cell r="E29287">
            <v>870418200388</v>
          </cell>
          <cell r="F29287" t="str">
            <v>Capacitar en la formulación de proyectos con las nuevas metodologías a la población rural del municipio de Los Palmitos-Sucre</v>
          </cell>
        </row>
        <row r="29288">
          <cell r="E29288">
            <v>870418200553</v>
          </cell>
          <cell r="F29288" t="str">
            <v>Reactivar la UMATA o quien cumpla sus funciones para que la población rural del Municipio de Los Palmitos-Sucre reciba el servicio de extensión rural o asistencia técnica</v>
          </cell>
        </row>
        <row r="29289">
          <cell r="E29289">
            <v>870418200585</v>
          </cell>
          <cell r="F29289" t="str">
            <v>Implementar proyectos productivos integrales mediante el cultivo de hortalizas de clima seco tropical, en la zona rural del municipio de Los Palmitos-Sucre</v>
          </cell>
        </row>
        <row r="29290">
          <cell r="E29290">
            <v>870418200605</v>
          </cell>
          <cell r="F29290" t="str">
            <v>Realizar estudios de suelos físico/químicos en la zona rural del municipio de Los Palmitos Sucre</v>
          </cell>
        </row>
        <row r="29291">
          <cell r="E29291">
            <v>870418200620</v>
          </cell>
          <cell r="F29291" t="str">
            <v>Construir y dotar una planta agroindustrial para la transformación de productos en la zona rural del municipio de Los Palmitos-Sucre</v>
          </cell>
        </row>
        <row r="29292">
          <cell r="E29292">
            <v>870418200646</v>
          </cell>
          <cell r="F29292" t="str">
            <v>Implementar tiendas carreteables en el zona rural del municipio de Los Palmitos – Sucre</v>
          </cell>
        </row>
        <row r="29293">
          <cell r="E29293">
            <v>870418200773</v>
          </cell>
          <cell r="F29293" t="str">
            <v>Construir centros de recolección de envases agroquímicos en la zona rural del municipio de Los Palmitos-Sucre</v>
          </cell>
        </row>
        <row r="29294">
          <cell r="E29294">
            <v>870418200793</v>
          </cell>
          <cell r="F29294" t="str">
            <v>Formular y ejecutar proyectos productivos integrales de apicultura en la zona rural del municipio Los Palmitos Sucre</v>
          </cell>
        </row>
        <row r="29295">
          <cell r="E29295">
            <v>870418200806</v>
          </cell>
          <cell r="F29295" t="str">
            <v>Gestionar la creación de un fondo de garantías a través de un banco de segunda planta, que beneficie la población rural del municipio de Los Palmitos, Sucre</v>
          </cell>
        </row>
        <row r="29296">
          <cell r="E29296">
            <v>870418200811</v>
          </cell>
          <cell r="F29296" t="str">
            <v>Gestionar ante el banco de semillas nativas de la región, la distribución de especies nativas a la comunidad indigena del municipio de Los Palmitos Sucre</v>
          </cell>
        </row>
        <row r="29297">
          <cell r="E29297">
            <v>870418200844</v>
          </cell>
          <cell r="F29297" t="str">
            <v>Implementar programas para jóvenes que faciliten o propicien el relevo generacional en la zona rural del municipio de Los Palmitos-Sucre</v>
          </cell>
        </row>
        <row r="29298">
          <cell r="E29298">
            <v>870418200867</v>
          </cell>
          <cell r="F29298" t="str">
            <v>Gestionar ante la administración del municipio de Los Palmitos el fortalecimiento del banco de proyectos que beneficie a la población rural del municipio de Los Palmitos-Sucre</v>
          </cell>
        </row>
        <row r="29299">
          <cell r="E29299">
            <v>870418200892</v>
          </cell>
          <cell r="F29299" t="str">
            <v>Formular y ejecutar proyectos productivos avícolas en la zona rural del municipio Los Palmitos-Sucre</v>
          </cell>
        </row>
        <row r="29300">
          <cell r="E29300">
            <v>870418201075</v>
          </cell>
          <cell r="F29300" t="str">
            <v>Construir dos plantas de acopio y selección de residuos sólidos en la zona rural del municipio de Los Palmitos-Sucre</v>
          </cell>
        </row>
        <row r="29301">
          <cell r="E29301">
            <v>870418201102</v>
          </cell>
          <cell r="F29301" t="str">
            <v>Implementar sistemas de producción agroecológica en  las comunidades de la zona rural del municipio Los Palmitos, Sucre</v>
          </cell>
        </row>
        <row r="29302">
          <cell r="E29302">
            <v>870418201111</v>
          </cell>
          <cell r="F29302" t="str">
            <v>Implementar cultivos de caña flecha y elaboración de artesanías, dirigido a la mujer indígena en los cabildos de Paloquemao y Moralito Niza del municipio de Los Palmitos – Sucre.</v>
          </cell>
        </row>
        <row r="29303">
          <cell r="E29303">
            <v>870418201123</v>
          </cell>
          <cell r="F29303" t="str">
            <v>Implementar veedurías a los diferentes proyectos que llegan a la zona rural del municipio de Los Palmitos Sucre</v>
          </cell>
        </row>
        <row r="29304">
          <cell r="E29304">
            <v>870418201140</v>
          </cell>
          <cell r="F29304" t="str">
            <v>Gestionar incentivos económicos para el establecimiento del cultivo de ñame tipo exportación, en la zona rural del municipio de Los Palmitos, Sucre</v>
          </cell>
        </row>
        <row r="29305">
          <cell r="E29305">
            <v>870418201155</v>
          </cell>
          <cell r="F29305" t="str">
            <v>Gestionar ante las entidades competentes un seguro de cosecha para la población rural del municipio de Los Palmitos-Sucre</v>
          </cell>
        </row>
        <row r="29306">
          <cell r="E29306">
            <v>870418201179</v>
          </cell>
          <cell r="F29306" t="str">
            <v>Gestionar un incremento en el presupuesto para apoyar la producción agropecuaria de los campesinos y campesinas de la región Montes de María</v>
          </cell>
        </row>
        <row r="29307">
          <cell r="E29307">
            <v>870418201194</v>
          </cell>
          <cell r="F29307" t="str">
            <v>Gestionar incentivos para la producción agropecuaria en la zona rural del municipio de Los Palmito, Sucre</v>
          </cell>
        </row>
        <row r="29308">
          <cell r="E29308">
            <v>870418201208</v>
          </cell>
          <cell r="F29308" t="str">
            <v>Construir dos centros de acopio en la zona rural del municipio de Los Palmitos-Sucre</v>
          </cell>
        </row>
        <row r="29309">
          <cell r="E29309">
            <v>870418201229</v>
          </cell>
          <cell r="F29309" t="str">
            <v>Gestionar ante las entidades competentes la certificación de todos los predios, cultivos y productos que se dan en la zona rural del municipio de Los Palmitos-Sucre.</v>
          </cell>
        </row>
        <row r="29310">
          <cell r="E29310">
            <v>870418201238</v>
          </cell>
          <cell r="F29310" t="str">
            <v>Crear un corredor artesanal y artístico en la vía troncal occidente, para la venta de productos culturales de la población afrocolombiana e indígena en el corregimiento de El Piñal, municipio de Los Palmitos – Sucre.</v>
          </cell>
        </row>
        <row r="29311">
          <cell r="E29311">
            <v>870418201251</v>
          </cell>
          <cell r="F29311" t="str">
            <v>Construir un centro de desarrollo tecnológico en la institución educativa 'Concentración de Desarrollo Rural' CDR de la vereda Quibdó del municipio Los Palmitos-Sucre</v>
          </cell>
        </row>
        <row r="29312">
          <cell r="E29312">
            <v>870418201299</v>
          </cell>
          <cell r="F29312" t="str">
            <v>Crear un sendero ecológico y rutas que promuevan el ecoturismo entre los municipios que conforman Montes de María</v>
          </cell>
        </row>
        <row r="29313">
          <cell r="E29313">
            <v>870418201306</v>
          </cell>
          <cell r="F29313" t="str">
            <v xml:space="preserve">Crear 'tiendas carreteables' (puntos de comercialización en la carretera troncal de occidente) que permitan la comercialización de  los productos de los campesinos de la zona rural del municipio de Los Palmitos-Sucre </v>
          </cell>
        </row>
        <row r="29314">
          <cell r="E29314">
            <v>870418201803</v>
          </cell>
          <cell r="F29314" t="str">
            <v>Promover el emprendimiento empresarial en las mujeres victimas del conflicto en la zona rural del municipio de Los Palmitos-Sucre</v>
          </cell>
        </row>
        <row r="29315">
          <cell r="E29315">
            <v>870473149159</v>
          </cell>
          <cell r="F29315" t="str">
            <v>Dotar de cadena de frío y equipos para la transformación de productos lácteos, para beneficiar a 300 familias ganaderas del núcleo veredal Sabanas del municipio de Morroa, sucre.</v>
          </cell>
        </row>
        <row r="29316">
          <cell r="E29316">
            <v>870473149213</v>
          </cell>
          <cell r="F29316" t="str">
            <v>Realizar estudios de suelos para la explotación agrícola en la zona rural del municipio de Morroa, Sucre</v>
          </cell>
        </row>
        <row r="29317">
          <cell r="E29317">
            <v>870473149387</v>
          </cell>
          <cell r="F29317" t="str">
            <v>Construir centros de acopio en cada núcleo veredal del municipio de Morroa, Sucre.</v>
          </cell>
        </row>
        <row r="29318">
          <cell r="E29318">
            <v>870473149414</v>
          </cell>
          <cell r="F29318" t="str">
            <v>Construir infraestructura para planta agroindustrial procesadora de maíz en cada núcleo veredal, municipio de Morroa, Sucre</v>
          </cell>
        </row>
        <row r="29319">
          <cell r="E29319">
            <v>870473149439</v>
          </cell>
          <cell r="F29319" t="str">
            <v>Dotar de equipos, maquinaria e insumos al centro apícola a las familias de los nuecleos sabana, brisas y cali, del municipio de Morroa, Sucre.</v>
          </cell>
        </row>
        <row r="29320">
          <cell r="E29320">
            <v>870473149446</v>
          </cell>
          <cell r="F29320" t="str">
            <v>Construir infraestructura para planta agroindustrial procesadora de leche en el núcleo veredal Sabanas, municipio de Morroa, Sucre.</v>
          </cell>
        </row>
        <row r="29321">
          <cell r="E29321">
            <v>870473149459</v>
          </cell>
          <cell r="F29321" t="str">
            <v>Construir infraestructura para planta productora de alimentos balanceados de consumo animal en cada núcleo veredal, municipio de Morroa, Sucre.</v>
          </cell>
        </row>
        <row r="29322">
          <cell r="E29322">
            <v>870473149475</v>
          </cell>
          <cell r="F29322" t="str">
            <v>Construir y dotar un cuarto frío para la conservación de alimentos en la zona rural del municipio de Morroa, Sucre.</v>
          </cell>
        </row>
        <row r="29323">
          <cell r="E29323">
            <v>870473149493</v>
          </cell>
          <cell r="F29323" t="str">
            <v>Gestionar créditos agropecuarios de fácil acceso para los productores de la zona rural del municipio de Morroa, Sucre.</v>
          </cell>
        </row>
        <row r="29324">
          <cell r="E29324">
            <v>870473149505</v>
          </cell>
          <cell r="F29324" t="str">
            <v>Fortalecer en procesos de comercialización a los apicultores de los tres nucleos veredales Sabanas, Cali y Brisas del municipio de Morroa, Sucre.</v>
          </cell>
        </row>
        <row r="29325">
          <cell r="E29325">
            <v>870473149529</v>
          </cell>
          <cell r="F29325" t="str">
            <v>Construir una Bio fábrica en la zona rural del municipio de  Morroa, Sucre.</v>
          </cell>
        </row>
        <row r="29326">
          <cell r="E29326">
            <v>870473149550</v>
          </cell>
          <cell r="F29326" t="str">
            <v>Gestionar la realizacion de un diagnostico de la vocación productiva en el municipio de Morroa, para la implementación de nuevas estrategias productivas</v>
          </cell>
        </row>
        <row r="29327">
          <cell r="E29327">
            <v>870473149573</v>
          </cell>
          <cell r="F29327" t="str">
            <v>construcción de la infraestructura y dotar de equipos y maquinaria agroindustrial para  procesamiento de lacteos en la zona rural del municipio de Morroa, Sucre.</v>
          </cell>
        </row>
        <row r="29328">
          <cell r="E29328">
            <v>870473149582</v>
          </cell>
          <cell r="F29328" t="str">
            <v>Dotar una planta móvil de extracción de miel en el Corregimiento de Sabanas de Cali,para beneficiar a todas las familias apicultores  municipio de Morroa, Sucre.</v>
          </cell>
        </row>
        <row r="29329">
          <cell r="E29329">
            <v>870473149607</v>
          </cell>
          <cell r="F29329" t="str">
            <v>Implementar un proyecto productivo a través de la explotación de la actividad ecoturística en los núcleos Brisas y Sabanas, municipio de Morroa, Sucre.</v>
          </cell>
        </row>
        <row r="29330">
          <cell r="E29330">
            <v>870473149623</v>
          </cell>
          <cell r="F29330" t="str">
            <v xml:space="preserve">Dotar equipos e insumos para centros de acopio en cada núcleo veredal de la zona rural del municipio de Morroa, Sucre </v>
          </cell>
        </row>
        <row r="29331">
          <cell r="E29331">
            <v>870473149629</v>
          </cell>
          <cell r="F29331" t="str">
            <v>Construir infraestructura para el centro apícola en el corregimiento de Sabanas de Cali, municipio de Morroa, Sucre</v>
          </cell>
        </row>
        <row r="29332">
          <cell r="E29332">
            <v>870473149677</v>
          </cell>
          <cell r="F29332" t="str">
            <v>Implementar un proyecto a través de la producción avícola para los jóvenes rurales del municipio de Morroa, Sucre.</v>
          </cell>
        </row>
        <row r="29333">
          <cell r="E29333">
            <v>870473149724</v>
          </cell>
          <cell r="F29333" t="str">
            <v>Implementar proyecto productivo de cultivo de maíz para los productores y productoras de la zona rural del municipio de Morroa, Sucre.</v>
          </cell>
        </row>
        <row r="29334">
          <cell r="E29334">
            <v>870473149749</v>
          </cell>
          <cell r="F29334" t="str">
            <v>Construir infraestructura para planta agroindustrial despulpadora de frutas en cada núcleo veredal, municipio de Morroa, Sucre.</v>
          </cell>
        </row>
        <row r="29335">
          <cell r="E29335">
            <v>870473149799</v>
          </cell>
          <cell r="F29335" t="str">
            <v>Implementar un banco de proyectos en el municipio de Morroa, Sucre</v>
          </cell>
        </row>
        <row r="29336">
          <cell r="E29336">
            <v>870473149815</v>
          </cell>
          <cell r="F29336" t="str">
            <v>Gestionar la creación de un almacén integral de insumos agropecuarios en la zona rural del municipio de Morroa, Sucre</v>
          </cell>
        </row>
        <row r="29337">
          <cell r="E29337">
            <v>870473149840</v>
          </cell>
          <cell r="F29337" t="str">
            <v>Implementar proyectos productivos  para los productores y productoras de la zona rural del municipio de Morroa, Sucre.</v>
          </cell>
        </row>
        <row r="29338">
          <cell r="E29338">
            <v>870473149875</v>
          </cell>
          <cell r="F29338" t="str">
            <v>Gestionar el acceso a seguros de cosechas para los productores en la zona rural del municipio de Morroa, Sucre.</v>
          </cell>
        </row>
        <row r="29339">
          <cell r="E29339">
            <v>870473149883</v>
          </cell>
          <cell r="F29339" t="str">
            <v>Realizar capacitaciones en el uso del suelo en la zona rural del municipio de Morroa, Sucre.</v>
          </cell>
        </row>
        <row r="29340">
          <cell r="E29340">
            <v>870473149924</v>
          </cell>
          <cell r="F29340" t="str">
            <v>Implementar un proyecto a través del cultivo y transformación de ñame para los jóvenes rurales del municipio de Morroa, Sucre.</v>
          </cell>
        </row>
        <row r="29341">
          <cell r="E29341">
            <v>870473149976</v>
          </cell>
          <cell r="F29341" t="str">
            <v>Implementar mercados campesinos en la zona urbana del municipio de Morroa, Sucre</v>
          </cell>
        </row>
        <row r="29342">
          <cell r="E29342">
            <v>870473150008</v>
          </cell>
          <cell r="F29342" t="str">
            <v>Implementar proyecto productivo piscícolas en la zona rural del municipio de Morroa, Sucre</v>
          </cell>
        </row>
        <row r="29343">
          <cell r="E29343">
            <v>870473150031</v>
          </cell>
          <cell r="F29343" t="str">
            <v>Crear un Banco de semillas nativas y criollas en la zona rural del municipio de Morroa, Sucre</v>
          </cell>
        </row>
        <row r="29344">
          <cell r="E29344">
            <v>870473150053</v>
          </cell>
          <cell r="F29344" t="str">
            <v>Implementar buenas prácticas agrícolas en la zona rural del municipio de Morroa, Sucre</v>
          </cell>
        </row>
        <row r="29345">
          <cell r="E29345">
            <v>870473150070</v>
          </cell>
          <cell r="F29345" t="str">
            <v>Implementar proyectos tecnificados en la zona rural del municipio de Morroa, Sucre</v>
          </cell>
        </row>
        <row r="29346">
          <cell r="E29346">
            <v>870473151479</v>
          </cell>
          <cell r="F29346" t="str">
            <v>Dotar vehículos que facilite el traslado de las cosechas en la zona rural del municipio de Morroa, sucre</v>
          </cell>
        </row>
        <row r="29347">
          <cell r="E29347">
            <v>870473151481</v>
          </cell>
          <cell r="F29347" t="str">
            <v>Dotar de equipos y maquinaria a planta agroindustrial procesadora de maíz en la zona rural del municipio de Morroa, Sucre.</v>
          </cell>
        </row>
        <row r="29348">
          <cell r="E29348">
            <v>870473151488</v>
          </cell>
          <cell r="F29348" t="str">
            <v xml:space="preserve">Dotar banco de maquinaria agrícola para los campesinos en la zona rural del municipio de Morroa, Sucre. </v>
          </cell>
        </row>
        <row r="29349">
          <cell r="E29349">
            <v>870473151496</v>
          </cell>
          <cell r="F29349" t="str">
            <v>Implementar proyecto productivo de cultivo árboles frutales para los productores y productoras de la zona rural del municipio de Morroa, Sucre.</v>
          </cell>
        </row>
        <row r="29350">
          <cell r="E29350">
            <v>870473151503</v>
          </cell>
          <cell r="F29350" t="str">
            <v>Implementar estrategias para incentivar a la producción en agricultura limpia en los núcleos Cali, Brisas y Sabanas, municipio de Morroa, Sucre.</v>
          </cell>
        </row>
        <row r="29351">
          <cell r="E29351">
            <v>870473151522</v>
          </cell>
          <cell r="F29351" t="str">
            <v>Implementar un proyecto productivo a través de la explotación de la actividad turística en el núcleo veredal  Cali, municipio de Morroa, Sucre.</v>
          </cell>
        </row>
        <row r="29352">
          <cell r="E29352">
            <v>870473151527</v>
          </cell>
          <cell r="F29352" t="str">
            <v>Implementar un proyecto productivo sostenibles con cultivos tecnificados para los productores del los tres núcleo veredales (brisas, Cali y Sabanas, municipio de Morroa, Sucre</v>
          </cell>
        </row>
        <row r="29353">
          <cell r="E29353">
            <v>870473151534</v>
          </cell>
          <cell r="F29353" t="str">
            <v>Brindar asistencia técnica y tecnológica para la actividad agropecuaria en la zona rural del municipio de Morroa, Sucre.</v>
          </cell>
        </row>
        <row r="29354">
          <cell r="E29354">
            <v>870473151544</v>
          </cell>
          <cell r="F29354" t="str">
            <v>Implementar estrategias para la comercialización de los productos agropecuarios, municipio de Morroa, Sucre</v>
          </cell>
        </row>
        <row r="29355">
          <cell r="E29355">
            <v>870473151550</v>
          </cell>
          <cell r="F29355" t="str">
            <v>Implementar proyecto productivo de cultivos diversos para los productores y productoras en la zona rural del municipio de Morroa, Sucre.</v>
          </cell>
        </row>
        <row r="29356">
          <cell r="E29356">
            <v>870473151563</v>
          </cell>
          <cell r="F29356" t="str">
            <v>Implementar proyecto productivo de cultivo de fríjol para los productores y productoras de la zona rural del municipio de Morroa, Sucre.</v>
          </cell>
        </row>
        <row r="29357">
          <cell r="E29357">
            <v>870473151567</v>
          </cell>
          <cell r="F29357" t="str">
            <v>Implementar proyecto productivo de repoblamiento bovino y mejoramiento genético en la zona rural del municipio de Morroa, Sucre.</v>
          </cell>
        </row>
        <row r="29358">
          <cell r="E29358">
            <v>870473151568</v>
          </cell>
          <cell r="F29358" t="str">
            <v>Apoyar la creación de asociaciones productivas en la zona rural del municipio de Morroa, Sucre</v>
          </cell>
        </row>
        <row r="29359">
          <cell r="E29359">
            <v>870473151570</v>
          </cell>
          <cell r="F29359" t="str">
            <v>Implementar capacitaciones a los campesinos y productores de la zona rural del municipio de Morroa, Sucre.</v>
          </cell>
        </row>
        <row r="29360">
          <cell r="E29360">
            <v>870473151573</v>
          </cell>
          <cell r="F29360" t="str">
            <v>Implementación de estrategias para condonación de créditos en la zona rural del municipio de Morroa, Sucre.</v>
          </cell>
        </row>
        <row r="29361">
          <cell r="E29361">
            <v>870473151579</v>
          </cell>
          <cell r="F29361" t="str">
            <v xml:space="preserve">Fortalecer la Unidad Agrícola Familiar en la zona rural del municipio de Morroa, Sucre </v>
          </cell>
        </row>
        <row r="29362">
          <cell r="E29362">
            <v>870473151588</v>
          </cell>
          <cell r="F29362" t="str">
            <v>Implementar proyectos productivos para las mujeres de la zona rural del municipio de Morroa, Sucre</v>
          </cell>
        </row>
        <row r="29363">
          <cell r="E29363">
            <v>870473151591</v>
          </cell>
          <cell r="F29363" t="str">
            <v>Implementar campañas informativas sobre información financieras en la zona rural del municipio de Morroa, Sucre.</v>
          </cell>
        </row>
        <row r="29364">
          <cell r="E29364">
            <v>870473151597</v>
          </cell>
          <cell r="F29364" t="str">
            <v>Implementar proyecto productivo de cultivo de ñame para los productores y productoras de la zona rural del municipio de Morroa, Sucre.</v>
          </cell>
        </row>
        <row r="29365">
          <cell r="E29365">
            <v>870473151600</v>
          </cell>
          <cell r="F29365" t="str">
            <v>Implementar capacitaciones en producción de abonos orgánicos para los productores en la zona rural del municipio de Morroa, Sucre.</v>
          </cell>
        </row>
        <row r="29366">
          <cell r="E29366">
            <v>870473151604</v>
          </cell>
          <cell r="F29366" t="str">
            <v>Implementarun proyecto para la entrega de capital semilla e incentivos para la producción orgánica en la zona rural del municipio de Morroa, Sucre</v>
          </cell>
        </row>
        <row r="29367">
          <cell r="E29367">
            <v>870473151619</v>
          </cell>
          <cell r="F29367" t="str">
            <v>Fomentar en el municipio la ampliacion de la piscicultura, para beneficiar a las familias rurales de Morroa.</v>
          </cell>
        </row>
        <row r="29368">
          <cell r="E29368">
            <v>870473151631</v>
          </cell>
          <cell r="F29368" t="str">
            <v>Gestionar la creación de una empresa de reciclaje en la zona rural del municipio de Morroa, Sucre.</v>
          </cell>
        </row>
        <row r="29369">
          <cell r="E29369">
            <v>870473151640</v>
          </cell>
          <cell r="F29369" t="str">
            <v>Dotar de equipos y maquinaria a planta agroindustrial para la elaboración de alimentos concentrados para animales en la zona rural del municipio de Morroa, Sucre.</v>
          </cell>
        </row>
        <row r="29370">
          <cell r="E29370">
            <v>870473151648</v>
          </cell>
          <cell r="F29370" t="str">
            <v>Fortalecer de forma integral a asociaciones juveniles en la zona rural del municipio de Morroa, Sucre</v>
          </cell>
        </row>
        <row r="29371">
          <cell r="E29371">
            <v>870473151656</v>
          </cell>
          <cell r="F29371" t="str">
            <v>Implementar proyecto productivo apícola en la zona rural del municipio de Morroa, Sucre</v>
          </cell>
        </row>
        <row r="29372">
          <cell r="E29372">
            <v>870473151660</v>
          </cell>
          <cell r="F29372" t="str">
            <v>Dotar de equipos y maquinaria a planta agroindustrial despulpadora y transformadora de frutas en la zona rural del municipio de Morroa, Sucre.</v>
          </cell>
        </row>
        <row r="29373">
          <cell r="E29373">
            <v>870473151670</v>
          </cell>
          <cell r="F29373" t="str">
            <v>Implementar proyectos productivos de especies menores en la zona rural del municipio de Morroa, Sucre, para beneficiar a poblacion indigena Morroy.</v>
          </cell>
        </row>
        <row r="29374">
          <cell r="E29374">
            <v>870473151730</v>
          </cell>
          <cell r="F29374" t="str">
            <v>Implementar proyectos productivos sostenibles para los jóvenes  rurales del municipio de Morroa, Sucre.</v>
          </cell>
        </row>
        <row r="29375">
          <cell r="E29375">
            <v>870473151740</v>
          </cell>
          <cell r="F29375" t="str">
            <v>Fortalecer actividades productivas pecuarias para beneficiar a la población etnica Morroy, del municipio de Morroa, Sucre</v>
          </cell>
        </row>
        <row r="29376">
          <cell r="E29376">
            <v>870473151758</v>
          </cell>
          <cell r="F29376" t="str">
            <v>Fortalecer actividades productivas de Zoocriaderos de animales para beneficiar a la población etnica Morroy, del municipio de Morroa, Sucre</v>
          </cell>
        </row>
        <row r="29377">
          <cell r="E29377">
            <v>870473151794</v>
          </cell>
          <cell r="F29377" t="str">
            <v>Fomento a la producción agropecuaria para la comunidad étnica morroy</v>
          </cell>
        </row>
        <row r="29378">
          <cell r="E29378">
            <v>870473151812</v>
          </cell>
          <cell r="F29378" t="str">
            <v>Creación de empresa agropecuaria de segundo nivel, en el municipio de Morroa.</v>
          </cell>
        </row>
        <row r="29379">
          <cell r="E29379">
            <v>870473151831</v>
          </cell>
          <cell r="F29379" t="str">
            <v>Fomento de sistemas silvopastoril en zona rural del municipio de Morroa.</v>
          </cell>
        </row>
        <row r="29380">
          <cell r="E29380">
            <v>870473151845</v>
          </cell>
          <cell r="F29380" t="str">
            <v>Creacion de fondo de emprendimiento con enfoque a jovenes</v>
          </cell>
        </row>
        <row r="29381">
          <cell r="E29381">
            <v>870473151875</v>
          </cell>
          <cell r="F29381" t="str">
            <v>Fomento del turismo a través de la construcción de granjas hoteleras en los 3 nucleos veredales, del municipio de Morroa</v>
          </cell>
        </row>
        <row r="29382">
          <cell r="E29382">
            <v>870473151893</v>
          </cell>
          <cell r="F29382" t="str">
            <v>Construccion de centro de produccion de alevinos o laboratorio, para beneficiar a 200 familias piscultores, del municipio de Morroa.</v>
          </cell>
        </row>
        <row r="29383">
          <cell r="E29383">
            <v>870473151901</v>
          </cell>
          <cell r="F29383" t="str">
            <v>Fomento de la asociatividad con enfoque de genero</v>
          </cell>
        </row>
        <row r="29384">
          <cell r="E29384">
            <v>870473151918</v>
          </cell>
          <cell r="F29384" t="str">
            <v xml:space="preserve">Gestión de alianzas publico- privadas enfoque a jóvenes </v>
          </cell>
        </row>
        <row r="29385">
          <cell r="E29385">
            <v>870473151932</v>
          </cell>
          <cell r="F29385" t="str">
            <v>Fomento e impulso de la actividad económica artesanal con las familias rurales de los tres nucleos veredales de Morra.</v>
          </cell>
        </row>
        <row r="29386">
          <cell r="E29386">
            <v>870473151945</v>
          </cell>
          <cell r="F29386" t="str">
            <v>Fomento de la siembra y transformacion del maiz con victimas del corregimiento de Pichilin, municipio de Morroa.</v>
          </cell>
        </row>
        <row r="29387">
          <cell r="E29387">
            <v>870473151955</v>
          </cell>
          <cell r="F29387" t="str">
            <v>Generacion de ingresos mediante el impulso de actividades economicas no agropecuarias con mujeres victimas del municipio de Morroa.</v>
          </cell>
        </row>
        <row r="29388">
          <cell r="E29388">
            <v>870473151961</v>
          </cell>
          <cell r="F29388" t="str">
            <v>Implementar proyectos productivos de artesanías para mujeres victimas de Morroa.</v>
          </cell>
        </row>
        <row r="29389">
          <cell r="E29389">
            <v>870473151971</v>
          </cell>
          <cell r="F29389" t="str">
            <v xml:space="preserve">Fomento de la producción agroforestal con enfoque etnico, para la comunidad indigena Morroy </v>
          </cell>
        </row>
        <row r="29390">
          <cell r="E29390">
            <v>870473151980</v>
          </cell>
          <cell r="F29390" t="str">
            <v xml:space="preserve">Fomento de la conservacion ambiental propio de territorios étnicos y explotación de plantas ancestrales para artesanias,  propia de la etnia Morroy </v>
          </cell>
        </row>
        <row r="29391">
          <cell r="E29391">
            <v>870473151989</v>
          </cell>
          <cell r="F29391" t="str">
            <v>Fomento de la producción y comercialización con enfoque diferencial, dirigido a la etnia Morroy.</v>
          </cell>
        </row>
        <row r="29392">
          <cell r="E29392">
            <v>870473151993</v>
          </cell>
          <cell r="F29392" t="str">
            <v>Gestionar actividades economicas incluyentes para las familias de la etnia Morroy.</v>
          </cell>
        </row>
        <row r="29393">
          <cell r="E29393">
            <v>870473152010</v>
          </cell>
          <cell r="F29393" t="str">
            <v>Fomento de microempresas artesanales con enfoque étnico, para las familias indígenas Morroy</v>
          </cell>
        </row>
        <row r="29394">
          <cell r="E29394">
            <v>870473152017</v>
          </cell>
          <cell r="F29394" t="str">
            <v>Fomento de comercializacion con enfoque etnico para los indigenas Morroy</v>
          </cell>
        </row>
        <row r="29395">
          <cell r="E29395">
            <v>870473152023</v>
          </cell>
          <cell r="F29395" t="str">
            <v>Fomento del etno turismo con las familias indigenas Morroy</v>
          </cell>
        </row>
        <row r="29396">
          <cell r="E29396">
            <v>870473152027</v>
          </cell>
          <cell r="F29396" t="str">
            <v>Fortalecimiento tecnico y asistencia tecnica en majeo empresarial con enfoque diferencial, para las familias indígenas Morroy.</v>
          </cell>
        </row>
        <row r="29397">
          <cell r="E29397">
            <v>870508176220</v>
          </cell>
          <cell r="F29397" t="str">
            <v>Adquirir un banco de maquinaria verde para las veredas del municipio de Ovejas.</v>
          </cell>
        </row>
        <row r="29398">
          <cell r="E29398">
            <v>870508176240</v>
          </cell>
          <cell r="F29398" t="str">
            <v>Identificar y fortalecer las cooperativas y organizaciones con vocación agropecuarias presentes en el municipio de Ovejas -Sucre- con el objeto de formular y ejecutar proyectos productivos que garanticen la estabilidad económica y comercial de los integrantes de los núcleos veredales.</v>
          </cell>
        </row>
        <row r="29399">
          <cell r="E29399">
            <v>870508176354</v>
          </cell>
          <cell r="F29399" t="str">
            <v>Construir y dotar centros de acopio agroindustrial en el casco urbano, en la zona montaña y en la zona baja del municipio de Ovejas.</v>
          </cell>
        </row>
        <row r="29400">
          <cell r="E29400">
            <v>870508176551</v>
          </cell>
          <cell r="F29400" t="str">
            <v>Establecer proyectos de especies menores con enfoque de género en la zona rural del municipio de Ovejas</v>
          </cell>
        </row>
        <row r="29401">
          <cell r="E29401">
            <v>870508176653</v>
          </cell>
          <cell r="F29401" t="str">
            <v>Implementar planes, programas y proyectos que propendan por la aplicacion de  buenas prácticas agrícolas en el establecimiento de cultivos permanentes y transitorios que generen productos orgánicos y limpios en los ocho núcleos veredales del municipio de Ovejas, Sucre</v>
          </cell>
        </row>
        <row r="29402">
          <cell r="E29402">
            <v>870508176830</v>
          </cell>
          <cell r="F29402" t="str">
            <v>Diseñar estrategias que permitan la participación de proveer  alimentos de la Región por parte de los integrantes de los ocho núcelos veredales en el municipio de Ovejas</v>
          </cell>
        </row>
        <row r="29403">
          <cell r="E29403">
            <v>870508176871</v>
          </cell>
          <cell r="F29403" t="str">
            <v>Fortalecer las empresas de economías solidarias, organizaciones, cooperativas, y empresas comunitarias de la zona rural del municipio de Ovejas.</v>
          </cell>
        </row>
        <row r="29404">
          <cell r="E29404">
            <v>870508178363</v>
          </cell>
          <cell r="F29404" t="str">
            <v>Establecer un proyecto ganadero doble propósito en la zona rural del municipio de Ovejas.</v>
          </cell>
        </row>
        <row r="29405">
          <cell r="E29405">
            <v>870508178540</v>
          </cell>
          <cell r="F29405" t="str">
            <v>Establecer programas de extensión rural integral en la zona rural del municipio de Ovejas.</v>
          </cell>
        </row>
        <row r="29406">
          <cell r="E29406">
            <v>870508178582</v>
          </cell>
          <cell r="F29406" t="str">
            <v>Implementar un mínimo vital mensual para los adultos mayores campesinos, campesinas, indígenas y personas con discapacidad del área rural de Ovejas.</v>
          </cell>
        </row>
        <row r="29407">
          <cell r="E29407">
            <v>870508178593</v>
          </cell>
          <cell r="F29407" t="str">
            <v>Implementar un programa de fortalecimiento socioempresarial para las distintas organizaciones productivas y parcialidades indígenas presentes en los ocho núcleos veredales del municipio de Ovejas -Sucre-</v>
          </cell>
        </row>
        <row r="29408">
          <cell r="E29408">
            <v>870508178629</v>
          </cell>
          <cell r="F29408" t="str">
            <v>Implementar programas de seguros de cosechas para pequeños y medianos productores en la zona rural del municipio de Ovejas.</v>
          </cell>
        </row>
        <row r="29409">
          <cell r="E29409">
            <v>870508178657</v>
          </cell>
          <cell r="F29409" t="str">
            <v>Implementar un banco de semillas criollas en el sector rural del municipio de Ovejas.</v>
          </cell>
        </row>
        <row r="29410">
          <cell r="E29410">
            <v>870508178667</v>
          </cell>
          <cell r="F29410" t="str">
            <v>Facilitar el acceso a las distintas lineas de crédito que ofrece el sistema financiero para los habitantes del área rural de Ovejas.</v>
          </cell>
        </row>
        <row r="29411">
          <cell r="E29411">
            <v>870508178722</v>
          </cell>
          <cell r="F29411" t="str">
            <v>Desarrollar  proyectos productivos apícolas en la zona rural del municipio de Ovejas.</v>
          </cell>
        </row>
        <row r="29412">
          <cell r="E29412">
            <v>870508178768</v>
          </cell>
          <cell r="F29412" t="str">
            <v>Implementar sistemas agroforestales en las cuencas de los arroyos que atraviesan el municipio de Ovejas.</v>
          </cell>
        </row>
        <row r="29413">
          <cell r="E29413">
            <v>870508178793</v>
          </cell>
          <cell r="F29413" t="str">
            <v>Gestionar programas productivos para mujeres en la zona rural del municipio de Ovejas, Sucre</v>
          </cell>
        </row>
        <row r="29414">
          <cell r="E29414">
            <v>870508178794</v>
          </cell>
          <cell r="F29414" t="str">
            <v>Realizar un diagnóstico de los canales de comercialización de los productos agropecuarios que se dan en la zona rural del municipio de Ovejas.</v>
          </cell>
        </row>
        <row r="29415">
          <cell r="E29415">
            <v>870508178850</v>
          </cell>
          <cell r="F29415" t="str">
            <v xml:space="preserve">Gestionar convenios con el Ministerio de Educación y el Ministerio de Trabajo, que beneficie a los estudiantes universitarios pertenecientes al municipio de Ovejas, Sucre que cursen últimos semestres </v>
          </cell>
        </row>
        <row r="29416">
          <cell r="E29416">
            <v>870508178880</v>
          </cell>
          <cell r="F29416" t="str">
            <v>Crear un centro de elaboración, producción, venta y marca propia de productos artesanales del municipio de Ovejas.</v>
          </cell>
        </row>
        <row r="29417">
          <cell r="E29417">
            <v>870508178906</v>
          </cell>
          <cell r="F29417" t="str">
            <v>Establecer el fondo rural de emprendimiento y del ingreso juvenil en el municipio de Ovejas.</v>
          </cell>
        </row>
        <row r="29418">
          <cell r="E29418">
            <v>870508179238</v>
          </cell>
          <cell r="F29418" t="str">
            <v>Construir y dotar un centro de biotecnología en el municipio de Ovejas.</v>
          </cell>
        </row>
        <row r="29419">
          <cell r="E29419">
            <v>870508179249</v>
          </cell>
          <cell r="F29419" t="str">
            <v>Construir un matadero con cuarto frío en el municipio de Ovejas.</v>
          </cell>
        </row>
        <row r="29420">
          <cell r="E29420">
            <v>870508179258</v>
          </cell>
          <cell r="F29420" t="str">
            <v>Fortalecer la producción piscícola en jaula para el sujeto colectivo "seis veredas" ubicado en el área rural de Ovejas.</v>
          </cell>
        </row>
        <row r="29421">
          <cell r="E29421">
            <v>870508179265</v>
          </cell>
          <cell r="F29421" t="str">
            <v>Implementar un proyecto piscícola para las comunidades víctimas de la zona rural de Ovejas.</v>
          </cell>
        </row>
        <row r="29422">
          <cell r="E29422">
            <v>870508179992</v>
          </cell>
          <cell r="F29422" t="str">
            <v>Establecer y divulgar las rutas ecoturísticas del municipio de Ovejas</v>
          </cell>
        </row>
        <row r="29423">
          <cell r="E29423">
            <v>870523149451</v>
          </cell>
          <cell r="F29423" t="str">
            <v>Fomentar la compra de productos propios a través de cooperativas de productores de la región en el municipio de Palmito - Sucre.</v>
          </cell>
        </row>
        <row r="29424">
          <cell r="E29424">
            <v>870523149458</v>
          </cell>
          <cell r="F29424" t="str">
            <v>Estudios, diseño, construcción y dotación de una planta procesadora de plantas medicinales, aromáticas, condimentos y tinturas artesanales en la comunidad de Media Sombra en el municipio de Palmito, Sucre.</v>
          </cell>
        </row>
        <row r="29425">
          <cell r="E29425">
            <v>870523149532</v>
          </cell>
          <cell r="F29425" t="str">
            <v>Estudios, diseños, construcción y dotación  de una planta de acopio apícola en la comunidad indígena de San Miguel en el municipio de Palmito, Sucre</v>
          </cell>
        </row>
        <row r="29426">
          <cell r="E29426">
            <v>870523149599</v>
          </cell>
          <cell r="F29426" t="str">
            <v>Implementar programas de capacitación en temas de reforestación de especies nativas, las costumbres de siembra y las condiciones climáticas en el núcleo recuperado en Palmito Sucre.</v>
          </cell>
        </row>
        <row r="29427">
          <cell r="E29427">
            <v>870523149604</v>
          </cell>
          <cell r="F29427" t="str">
            <v>Mejorar la productividad a través de la implementación de proyectos productivos para cultivos de caña flecha y otros en las comunidades Indígenas rurales de Palmito, Sucre.</v>
          </cell>
        </row>
        <row r="29428">
          <cell r="E29428">
            <v>870523149632</v>
          </cell>
          <cell r="F29428" t="str">
            <v>Implementar programas de sensibilización y capacitación sobre la producción de productos y especies animales propios del Pueblo Zenú en la zona rural de Palmito - Sucre.</v>
          </cell>
        </row>
        <row r="29429">
          <cell r="E29429">
            <v>870523149748</v>
          </cell>
          <cell r="F29429" t="str">
            <v>Implementar proyectos productivos de plantas medicinales en las comunidades Indígenas rurales del municipio de Palmito - Sucre.</v>
          </cell>
        </row>
        <row r="29430">
          <cell r="E29430">
            <v>870523149930</v>
          </cell>
          <cell r="F29430" t="str">
            <v>Implementar programas de asesorías técnicas para la producción agro ecológica en los núcleos veredales de Palmito, Sucre</v>
          </cell>
        </row>
        <row r="29431">
          <cell r="E29431">
            <v>870523149975</v>
          </cell>
          <cell r="F29431" t="str">
            <v>Estudios, diseños y construcción de un banco de semillas nativas y especies animales propias de la región,  en la zona rural del municipio de Palmito - Sucre.</v>
          </cell>
        </row>
        <row r="29432">
          <cell r="E29432">
            <v>870523150048</v>
          </cell>
          <cell r="F29432" t="str">
            <v xml:space="preserve">Implementar programas para socializar la Resolución 007 de 2010 "Territorio Libre de Transgénicos" a las comunidades indígenas rurales del municipio de Palmito - Sucre. </v>
          </cell>
        </row>
        <row r="29433">
          <cell r="E29433">
            <v>870523150054</v>
          </cell>
          <cell r="F29433" t="str">
            <v>Apoyar la creación de un fondo de emprendimiento juvenil en la zona rural de Palmito - Sucre.</v>
          </cell>
        </row>
        <row r="29434">
          <cell r="E29434">
            <v>870523150199</v>
          </cell>
          <cell r="F29434" t="str">
            <v xml:space="preserve">Reforestación para la recuperación de cultivos de plantas nativas alimenticias para las comunidades indígenas de la zona rural de Palmito - Sucre. </v>
          </cell>
        </row>
        <row r="29435">
          <cell r="E29435">
            <v>870523151519</v>
          </cell>
          <cell r="F29435" t="str">
            <v>Gestionar programas de capacitación en producción agropecuaria de acuerdo a usos y costumbres de la comunidad indígena y campesina de la zona rural del municipio de Palmito - Sucre.</v>
          </cell>
        </row>
        <row r="29436">
          <cell r="E29436">
            <v>870523151524</v>
          </cell>
          <cell r="F29436" t="str">
            <v>Crear organizaciones, asociaciones y cooperativas agropecuarias en las comunidades de la zona rural del municipio de Palmito - Sucre.</v>
          </cell>
        </row>
        <row r="29437">
          <cell r="E29437">
            <v>870523151542</v>
          </cell>
          <cell r="F29437" t="str">
            <v>Mejorar la productividad agropecuaria a través de programas de créditos agropecuarios y de seguros de cosecha para los pequeños productores indígenas y campesinos  de Palmito, Sucre.</v>
          </cell>
        </row>
        <row r="29438">
          <cell r="E29438">
            <v>870523151557</v>
          </cell>
          <cell r="F29438" t="str">
            <v>Fortalecer los procesos contables, financieros, organizacionales y comerciales de las asociaciones u organizaciones de la zona rural de Palmito - Sucre.</v>
          </cell>
        </row>
        <row r="29439">
          <cell r="E29439">
            <v>870523151587</v>
          </cell>
          <cell r="F29439" t="str">
            <v>implementar proyectos de formacion producción y comercialización de productos artesanales en la comunidades indígenas rurales del Palmito Sucre</v>
          </cell>
        </row>
        <row r="29440">
          <cell r="E29440">
            <v>870523151594</v>
          </cell>
          <cell r="F29440" t="str">
            <v>Implementar programas de fomento de capital semilla para los proyectos agropecuarios de las comunidades indígenas y campesinos de la zona rural del municipio de Palmito - Sucre.</v>
          </cell>
        </row>
        <row r="29441">
          <cell r="E29441">
            <v>870523151603</v>
          </cell>
          <cell r="F29441" t="str">
            <v>Gestionar ante las Entidades Financieras públicas y privadas el funcionamiento de cooperativas de ahorro y crédito en el municipio de Palmito - Sucre.</v>
          </cell>
        </row>
        <row r="29442">
          <cell r="E29442">
            <v>870523151625</v>
          </cell>
          <cell r="F29442" t="str">
            <v xml:space="preserve">Diseñar , construir  y dotar de una planta procesadora de caña de azúcar en las comunidades Indígenas  de Palmito, Sucre y reactivar y adecuar el trapiche ubicado en la finca El palmar perteneciente a la comunidad de pueblecito, para el procesamiento ,comercialización y promoción de la panela criolla, beneficiando así todas la comunidades indígenas y campesinos rurales de Palmito Sucre.  </v>
          </cell>
        </row>
        <row r="29443">
          <cell r="E29443">
            <v>870523151632</v>
          </cell>
          <cell r="F29443" t="str">
            <v>Implementar programas de asistencia técnica para producción agropecuaria, artesanal, medicinal, tintóreas, aromáticas y condimentarías en las comunidades rurales de Palmito - Sucre.</v>
          </cell>
        </row>
        <row r="29444">
          <cell r="E29444">
            <v>870523151663</v>
          </cell>
          <cell r="F29444" t="str">
            <v>Crear un banco de semillas nativas en la zona rural de Palmito - Sucre.</v>
          </cell>
        </row>
        <row r="29445">
          <cell r="E29445">
            <v>870523151664</v>
          </cell>
          <cell r="F29445" t="str">
            <v>Realizar estudios y diseños para el establecimiento de rutas agroturísticas en la zona rural de Palmito Sucre</v>
          </cell>
        </row>
        <row r="29446">
          <cell r="E29446">
            <v>870523151701</v>
          </cell>
          <cell r="F29446" t="str">
            <v>Diseñar construir y dotar de un centro de  acopio para el almacenamiento de productos agrícolas en la comunidad indígena de Algodoncillo P.</v>
          </cell>
        </row>
        <row r="29447">
          <cell r="E29447">
            <v>870523151709</v>
          </cell>
          <cell r="F29447" t="str">
            <v>Realizar estudios, diseño, construcción  y dotación de una planta despulpadora de frutas  en la comunidad indígena de Media Sombra en Palmito, Sucre.</v>
          </cell>
        </row>
        <row r="29448">
          <cell r="E29448">
            <v>870523151726</v>
          </cell>
          <cell r="F29448" t="str">
            <v xml:space="preserve">Realizar estudios, diseños, construcción y dotación de centros de formación en actividades agrícolas, pecuarias y artesanales para los cabildos Indígenas de la zona rural del municipio de Palmito, Sucre.   </v>
          </cell>
        </row>
        <row r="29449">
          <cell r="E29449">
            <v>870523151757</v>
          </cell>
          <cell r="F29449" t="str">
            <v>Fortalecimiento y reconocimiento de mujeres guardadoras de semillas ancestrales del municipio de San Antonio de Palmito</v>
          </cell>
        </row>
        <row r="29450">
          <cell r="E29450">
            <v>870523151776</v>
          </cell>
          <cell r="F29450" t="str">
            <v>Implementar un proyecto de capital semilla rotatorio de especies menores (gallinas y cerdos) en la zona rural de Palmito - Sucre</v>
          </cell>
        </row>
        <row r="29451">
          <cell r="E29451">
            <v>870523151787</v>
          </cell>
          <cell r="F29451" t="str">
            <v>Implementar un proyecto de capital semilla rotatorio de ganadería con mejoramiento genético en la zona rural del municipio de Palmito - Sucre</v>
          </cell>
        </row>
        <row r="29452">
          <cell r="E29452">
            <v>870523151828</v>
          </cell>
          <cell r="F29452" t="str">
            <v>Implementar proyectos productivos agrícolas en la zona rural de Palmito, Sucre para el mejoramiento de la producción existente.</v>
          </cell>
        </row>
        <row r="29453">
          <cell r="E29453">
            <v>870523151836</v>
          </cell>
          <cell r="F29453" t="str">
            <v>realizar estudios, diseño y construcción de un Centro de Reciclaje y reutilización de residuos sólidos en la vereda Simba de Palmito - Sucre.</v>
          </cell>
        </row>
        <row r="29454">
          <cell r="E29454">
            <v>870523151915</v>
          </cell>
          <cell r="F29454" t="str">
            <v>Implementar proyectos productivos agrícolas de cultivos nuevos en la zona rural del municipio de Palmito - Sucre</v>
          </cell>
        </row>
        <row r="29455">
          <cell r="E29455">
            <v>870523151917</v>
          </cell>
          <cell r="F29455" t="str">
            <v>Diseño, construcción y dotación de una planta procesadora de leche en la comunidad de El Minuto de Dios, en el municipio de Palmito, Sucre.</v>
          </cell>
        </row>
        <row r="29456">
          <cell r="E29456">
            <v>870523151921</v>
          </cell>
          <cell r="F29456" t="str">
            <v>Implementar proyectos productivos pecuarios a través del establecimiento de unidades productivas piscicolas en el municipio de Palmito - Sucre</v>
          </cell>
        </row>
        <row r="29457">
          <cell r="E29457">
            <v>870523151952</v>
          </cell>
          <cell r="F29457" t="str">
            <v xml:space="preserve">Adquirir un banco de maquinaria verde y construir las instalaciones de bodegaje de la mismas, para mejora la producción agropecuaria de los productores indígenas, campesinos, afro y víctimas de Palmito Sucre. </v>
          </cell>
        </row>
        <row r="29458">
          <cell r="E29458">
            <v>870523151962</v>
          </cell>
          <cell r="F29458" t="str">
            <v>formular e implementar proyectos agropecuarios sostenible para las mujeres indígenas y campesinas con enfoque de soberanía alimentaria en Palmitos Sucre</v>
          </cell>
        </row>
        <row r="29459">
          <cell r="E29459">
            <v>870523151974</v>
          </cell>
          <cell r="F29459" t="str">
            <v xml:space="preserve">Gestionar la condonación de créditos  para mujeres cabeza de familia con entidades bancarias en el municipio de Palmito Sucre </v>
          </cell>
        </row>
        <row r="29460">
          <cell r="E29460">
            <v>870523151984</v>
          </cell>
          <cell r="F29460" t="str">
            <v>Fortalecer el fondo de emprendimiento juvenil con capital semilla para las comunidades de zona rural del municipio de Palmito, Sucre.</v>
          </cell>
        </row>
        <row r="29461">
          <cell r="E29461">
            <v>870523151987</v>
          </cell>
          <cell r="F29461" t="str">
            <v>Gestionar programas de capacitación en producción agropecuaria de acuerdo a usos y costumbres de la comunidad indígena y campesina de la zona rural del municipio de Palmito - Sucre.</v>
          </cell>
        </row>
        <row r="29462">
          <cell r="E29462">
            <v>870523151994</v>
          </cell>
          <cell r="F29462" t="str">
            <v>Gestionar la compra de 5  camiones de alto tonelaje para el transporte de los productos agrícolas y pecuarios de la zonas veredales del municipio de palmito</v>
          </cell>
        </row>
        <row r="29463">
          <cell r="E29463">
            <v>870713186060</v>
          </cell>
          <cell r="F29463" t="str">
            <v>Crear y fortalecer las asociaciones y cooperativas de productores de los cabildos Indígenas Zenú del municipio de San Onofre</v>
          </cell>
        </row>
        <row r="29464">
          <cell r="E29464">
            <v>870713186077</v>
          </cell>
          <cell r="F29464" t="str">
            <v>Implementar un proyecto para la cría y levante de cerdos para los 8 cabildos.</v>
          </cell>
        </row>
        <row r="29465">
          <cell r="E29465">
            <v>870713187234</v>
          </cell>
          <cell r="F29465" t="str">
            <v>Construir un centros de comercialización indígena, en San Onofre</v>
          </cell>
        </row>
        <row r="29466">
          <cell r="E29466">
            <v>870713187264</v>
          </cell>
          <cell r="F29466" t="str">
            <v>Implementar 80 represas para la cría de peces en los 8 cabildos Indígenas del área rural del municipio de San Onofre.</v>
          </cell>
        </row>
        <row r="29467">
          <cell r="E29467">
            <v>870713187300</v>
          </cell>
          <cell r="F29467" t="str">
            <v>Implementar 8 jardines botánicos con plantas tradicionales para artesanias y medicinales para los 8 cabildos indígenas, en el área rural de San Onofre</v>
          </cell>
        </row>
        <row r="29468">
          <cell r="E29468">
            <v>870713187331</v>
          </cell>
          <cell r="F29468" t="str">
            <v>Dotar de semillas criollas y tradicionales a la población rural del municipio de San Onofre, Sucre.</v>
          </cell>
        </row>
        <row r="29469">
          <cell r="E29469">
            <v>870713187870</v>
          </cell>
          <cell r="F29469" t="str">
            <v>Implementar 8 zoocriaderos con especies de la región para los cabildos indígenas del municipio de San Onofre.</v>
          </cell>
        </row>
        <row r="29470">
          <cell r="E29470">
            <v>870713187874</v>
          </cell>
          <cell r="F29470" t="str">
            <v>Implementar 100 hectáreas de batata para los cabildos indígenas del municipio de San Onofre.</v>
          </cell>
        </row>
        <row r="29471">
          <cell r="E29471">
            <v>870713188103</v>
          </cell>
          <cell r="F29471" t="str">
            <v>Realizar alianzas entre los cabildos indígenas con los pequeños y grandes comercializadores de productos agropecuarios y artesanales de la región</v>
          </cell>
        </row>
        <row r="29472">
          <cell r="E29472">
            <v>870713188113</v>
          </cell>
          <cell r="F29472" t="str">
            <v xml:space="preserve">Construir 8 centros de acopio para los cabildos indígenas del área rural del municipio de San Onofre </v>
          </cell>
        </row>
        <row r="29473">
          <cell r="E29473">
            <v>870713188115</v>
          </cell>
          <cell r="F29473" t="str">
            <v>Gestionar con los entes territoriales asistencia técnica a los proyectos de seguridad alimentaria en la zona rural del municipio de San Onofre, Sucre.</v>
          </cell>
        </row>
        <row r="29474">
          <cell r="E29474">
            <v>870713188124</v>
          </cell>
          <cell r="F29474" t="str">
            <v>Implementar la creación de un banco de semillas criollas para entregar a los cabildos en la vereda Palo Alto</v>
          </cell>
        </row>
        <row r="29475">
          <cell r="E29475">
            <v>870713188130</v>
          </cell>
          <cell r="F29475" t="str">
            <v>Implementar 40 hectáreas de hortalizas para los 8 cabildos indígenas.</v>
          </cell>
        </row>
        <row r="29476">
          <cell r="E29476">
            <v>870713188142</v>
          </cell>
          <cell r="F29476" t="str">
            <v>Implementar un proyecto de cría de gallinas criollas y producción de huevos para los cabildos indígenas.</v>
          </cell>
        </row>
        <row r="29477">
          <cell r="E29477">
            <v>870713188148</v>
          </cell>
          <cell r="F29477" t="str">
            <v>Implementar la siembra de 80 hectáreas de caña y construcción e implementación  8 trapiches para cada uno de los cabildos indígenas.</v>
          </cell>
        </row>
        <row r="29478">
          <cell r="E29478">
            <v>870713188155</v>
          </cell>
          <cell r="F29478" t="str">
            <v>Implementar 80 hectares de platano para los 8 cabildos indigenas del municipio de San Onofre.</v>
          </cell>
        </row>
        <row r="29479">
          <cell r="E29479">
            <v>870713188167</v>
          </cell>
          <cell r="F29479" t="str">
            <v>Implementar la siembra de 8 hectáreas de caña flecha para los 8 cabildos indígenas del municipio de San Onofre.</v>
          </cell>
        </row>
        <row r="29480">
          <cell r="E29480">
            <v>870713188177</v>
          </cell>
          <cell r="F29480" t="str">
            <v>Implementar la siembra de 4 hectáreas de iraca para los 8 cabildos indígenas del municipio de San Onofre.</v>
          </cell>
        </row>
        <row r="29481">
          <cell r="E29481">
            <v>870713188184</v>
          </cell>
          <cell r="F29481" t="str">
            <v>Realizar un estudio de mercado para determinar anticipadamente donde vender los productos a precios satisfactorios que beneficien a los 8 cabildos indígenas del municipio de San Onofre.</v>
          </cell>
        </row>
        <row r="29482">
          <cell r="E29482">
            <v>870713188191</v>
          </cell>
          <cell r="F29482" t="str">
            <v>Implementar el cultivo de 16 hectáreas de ACHIOTE para los 8 cabildos indígenas del municipio de San Onofre.</v>
          </cell>
        </row>
        <row r="29483">
          <cell r="E29483">
            <v>870713188204</v>
          </cell>
          <cell r="F29483" t="str">
            <v>Capacitar en buenas practicas agropecuarias para toda las comunidad campesina del municipio de San Onofre.</v>
          </cell>
        </row>
        <row r="29484">
          <cell r="E29484">
            <v>870713188217</v>
          </cell>
          <cell r="F29484" t="str">
            <v xml:space="preserve">Crear una cooperativa multiactiva para las comunidades rurales de la zona platanera 1 del municipio de San Onofre. </v>
          </cell>
        </row>
        <row r="29485">
          <cell r="E29485">
            <v>870713188219</v>
          </cell>
          <cell r="F29485" t="str">
            <v xml:space="preserve"> Implementar programas técnicos agropecuarios que promueva la seguridad alimentaria de la población del municipio San Onofre Sucre</v>
          </cell>
        </row>
        <row r="29486">
          <cell r="E29486">
            <v>870713188228</v>
          </cell>
          <cell r="F29486" t="str">
            <v>Crear una asociación de mujeres para la promoción y comercialización de productos agropecuarios en el municipio de San Onofre.</v>
          </cell>
        </row>
        <row r="29487">
          <cell r="E29487">
            <v>870713188245</v>
          </cell>
          <cell r="F29487" t="str">
            <v xml:space="preserve">Crear un banco de semillas de plantas medicinales para el Cabildo Indígena Zenú y Afro del municipio de San Onofre – Sucre </v>
          </cell>
        </row>
        <row r="29488">
          <cell r="E29488">
            <v>870713188249</v>
          </cell>
          <cell r="F29488" t="str">
            <v>Dotar de 125 kayak para el servicio a los turistas de las zonas de Berruga, Rincon, Sabanetica, Boca cerrada, Chichiman.</v>
          </cell>
        </row>
        <row r="29489">
          <cell r="E29489">
            <v>870713188271</v>
          </cell>
          <cell r="F29489" t="str">
            <v xml:space="preserve">Implementar el cultivo de 150 hectáreas de cacao bajo el modelo agroforestal en asocio de cultivos de plátaBuenos Aires, Capote, Boca María, Palacio bajo, Palmira, Pava, Boca de los Días, Bolito, Pajonalito, Costa Rica y Pita Capachono y maderables en las veredas de . </v>
          </cell>
        </row>
        <row r="29490">
          <cell r="E29490">
            <v>870713188286</v>
          </cell>
          <cell r="F29490" t="str">
            <v>Implementar un proyecto de patios productivos en la zona de Montaña para generar ingresos a las comunidades rurales.</v>
          </cell>
        </row>
        <row r="29491">
          <cell r="E29491">
            <v>870713188304</v>
          </cell>
          <cell r="F29491" t="str">
            <v>Implementar un proyecto para la cria, levante y comercialización de cerdos en el núcleo zona Norte.</v>
          </cell>
        </row>
        <row r="29492">
          <cell r="E29492">
            <v>870713188312</v>
          </cell>
          <cell r="F29492" t="str">
            <v>Construir infraestructura para la comercialización de peces y mariscos que incluyan cuarto frió para su almacenamiento, lanchas dotadas con todo implemento de pesca como redes , plásticos o linea mano, cavas, mesones y nasas de langostas para la comunidad de boca cerrada.</v>
          </cell>
        </row>
        <row r="29493">
          <cell r="E29493">
            <v>870713188329</v>
          </cell>
          <cell r="F29493" t="str">
            <v>Implementar un proyecto para la cría de gallinas ponedoras para las veredas del núcleo zona Montaña.</v>
          </cell>
        </row>
        <row r="29494">
          <cell r="E29494">
            <v>870713188344</v>
          </cell>
          <cell r="F29494" t="str">
            <v>Fomentar la producción pisicola con la implementación de 50 represas para la cría de peces en el núcleo zona Playa.</v>
          </cell>
        </row>
        <row r="29495">
          <cell r="E29495">
            <v>870713188349</v>
          </cell>
          <cell r="F29495" t="str">
            <v>Implementar un deposito para la comercialización de productos y venta de víveres y abarrotes en el núcleo Boca Cerrada.</v>
          </cell>
        </row>
        <row r="29496">
          <cell r="E29496">
            <v>870713188363</v>
          </cell>
          <cell r="F29496" t="str">
            <v xml:space="preserve">Implementar y construir un centro de acopio integral en cabecera municipal de San Onofre que permita concentrar la producción rural. </v>
          </cell>
        </row>
        <row r="29497">
          <cell r="E29497">
            <v>870713188419</v>
          </cell>
          <cell r="F29497" t="str">
            <v xml:space="preserve">Construir cuatro centros de acopio con plantas procesadoras para las zonas Playa, Montaña, Platanera 1 y 2 y zona Norte. </v>
          </cell>
        </row>
        <row r="29498">
          <cell r="E29498">
            <v>870713188448</v>
          </cell>
          <cell r="F29498" t="str">
            <v>Fortalecer a las organizaciones productoras de la zona Playa, atraves de capacitaciones e inversión de capital semilla.</v>
          </cell>
        </row>
        <row r="29499">
          <cell r="E29499">
            <v>870713188471</v>
          </cell>
          <cell r="F29499" t="str">
            <v>Implementar capacitaciones sobre la explotación y usos de los alimentos del mar, en zona playa, municipio de San Onofre, Sucre.</v>
          </cell>
        </row>
        <row r="29500">
          <cell r="E29500">
            <v>870713188476</v>
          </cell>
          <cell r="F29500" t="str">
            <v xml:space="preserve">Construcción de una planta de reciclaje y selección de residuos orgánicos para el municipio de San Onofre.  </v>
          </cell>
        </row>
        <row r="29501">
          <cell r="E29501">
            <v>870713188595</v>
          </cell>
          <cell r="F29501" t="str">
            <v>Construir infraestructura turística etno-hoteles y etno-restaurantes  para implementar el etno-turismo en la zona Norte y zona playa del municipio de San Onofre.</v>
          </cell>
        </row>
        <row r="29502">
          <cell r="E29502">
            <v>870713188612</v>
          </cell>
          <cell r="F29502" t="str">
            <v>Implementar un banco de semillas nativas y criollas para entregar a los productores, en el municipio de San Onofre.</v>
          </cell>
        </row>
        <row r="29503">
          <cell r="E29503">
            <v>870713188654</v>
          </cell>
          <cell r="F29503" t="str">
            <v>Implementar un proyecto para la cria, de peces en el núcleo Boca Cerrada. del municipio de San Onofre</v>
          </cell>
        </row>
        <row r="29504">
          <cell r="E29504">
            <v>870713188784</v>
          </cell>
          <cell r="F29504" t="str">
            <v>Fomentar la creación de organizaciones de productores en la zona Platanera 2 que permita comercialización de sus productos en forma unificada.</v>
          </cell>
        </row>
        <row r="29505">
          <cell r="E29505">
            <v>870713188832</v>
          </cell>
          <cell r="F29505" t="str">
            <v>Crear proyectos de reforestación de la ciénagas con fines productivos en zona Norte y zona Playa</v>
          </cell>
        </row>
        <row r="29506">
          <cell r="E29506">
            <v>870713188843</v>
          </cell>
          <cell r="F29506" t="str">
            <v>Dotar a cada núcleo veredal de un banco de maquinaria agrícola.</v>
          </cell>
        </row>
        <row r="29507">
          <cell r="E29507">
            <v>870713188887</v>
          </cell>
          <cell r="F29507" t="str">
            <v xml:space="preserve">Implementar paquetes de herramientas tecnológicas que mejoren los proyectos productivos en la zona rural del municipio de San Onofre </v>
          </cell>
        </row>
        <row r="29508">
          <cell r="E29508">
            <v>870713188943</v>
          </cell>
          <cell r="F29508" t="str">
            <v>Implementar una planta despulpadora de mango para la comercialización con postobon según estudios de prefactivilidad de inversión realizados en el núcleo de la Montaña.</v>
          </cell>
        </row>
        <row r="29509">
          <cell r="E29509">
            <v>870713189052</v>
          </cell>
          <cell r="F29509" t="str">
            <v>Fomentar el fortalecimiento de las asociaciones de productores existentes para mejorar su organización y capacidad de producción y comercialización.</v>
          </cell>
        </row>
        <row r="29510">
          <cell r="E29510">
            <v>870713189147</v>
          </cell>
          <cell r="F29510" t="str">
            <v>Implementar un proyecto para la protección de las especies amenazadas que habitan las áreas protegidas del área rural del municipio de San Onofre.</v>
          </cell>
        </row>
        <row r="29511">
          <cell r="E29511">
            <v>870713189201</v>
          </cell>
          <cell r="F29511" t="str">
            <v>Dotar de camiones acondicionado para facilitar el traslado y comercialización de los productos que se producen en el área rural del municipio de San Onofre.</v>
          </cell>
        </row>
        <row r="29512">
          <cell r="E29512">
            <v>870713189245</v>
          </cell>
          <cell r="F29512" t="str">
            <v>Implementar un proyecto de cría de gallinas ponedoras y producción de huevos para su comercialización en la zona Platanera 1 del municipio de San Onofre.</v>
          </cell>
        </row>
        <row r="29513">
          <cell r="E29513">
            <v>870713189291</v>
          </cell>
          <cell r="F29513" t="str">
            <v>Implementar un proyecto de siembra de coco para la producción en el núcleo La Playa que beneficie a las mujeres de estas veredas..</v>
          </cell>
        </row>
        <row r="29514">
          <cell r="E29514">
            <v>870713189338</v>
          </cell>
          <cell r="F29514" t="str">
            <v>Implementar un proyecto de cría de 1800 carneros para las familias del núcleo Montaña del municipio de San Onofre.</v>
          </cell>
        </row>
        <row r="29515">
          <cell r="E29515">
            <v>870713189430</v>
          </cell>
          <cell r="F29515" t="str">
            <v>Realizar gestión para implementar seguros para las cosechas de cultivos.</v>
          </cell>
        </row>
        <row r="29516">
          <cell r="E29516">
            <v>870713189438</v>
          </cell>
          <cell r="F29516" t="str">
            <v xml:space="preserve">Realizar un estudio de mercado para determinar donde vender los productos a precios competitivos que beneficien a las comunidades rurales del municipio de San Onofre. </v>
          </cell>
        </row>
        <row r="29517">
          <cell r="E29517">
            <v>870713189483</v>
          </cell>
          <cell r="F29517" t="str">
            <v>Implementar un proyecto para realizar repoblación bovina en la zona rural del municipio de San Onofre.</v>
          </cell>
        </row>
        <row r="29518">
          <cell r="E29518">
            <v>870713189532</v>
          </cell>
          <cell r="F29518" t="str">
            <v>Comprar lanchas para el transporte de turistas en la zona Playa y zona Norte</v>
          </cell>
        </row>
        <row r="29519">
          <cell r="E29519">
            <v>870713189551</v>
          </cell>
          <cell r="F29519" t="str">
            <v>Implementar un proyecto de 5 reservorios de cría de peces en el núcleo Montaña del municipio de San Onofre.</v>
          </cell>
        </row>
        <row r="29520">
          <cell r="E29520">
            <v>870713189593</v>
          </cell>
          <cell r="F29520" t="str">
            <v>Implementar un proyecto para la dotación de 2 cuartos fríos con capacidad de 16  m2 para la conservación de los productos del mar del núcleo de Boca cerrada</v>
          </cell>
        </row>
        <row r="29521">
          <cell r="E29521">
            <v>870713189602</v>
          </cell>
          <cell r="F29521" t="str">
            <v xml:space="preserve">Gestionar la facilidad de acceso a creditos blandos para el sector agropecuario que beneficie a los productores del área rural del municipio de San Onofre </v>
          </cell>
        </row>
        <row r="29522">
          <cell r="E29522">
            <v>870713189644</v>
          </cell>
          <cell r="F29522" t="str">
            <v>Gestionar las alianzas entre productores y comercializadores de productos agropecuarios que propicien la venta de toda la producción.</v>
          </cell>
        </row>
        <row r="29523">
          <cell r="E29523">
            <v>870713189692</v>
          </cell>
          <cell r="F29523" t="str">
            <v>Implementar un proyecto para la actividad turística en el núcleo Boca cerrada.</v>
          </cell>
        </row>
        <row r="29524">
          <cell r="E29524">
            <v>870713189735</v>
          </cell>
          <cell r="F29524" t="str">
            <v>Implementar 150 hectáreas de mango hilaza en asocio con batata, en la zona de Montaña.</v>
          </cell>
        </row>
        <row r="29525">
          <cell r="E29525">
            <v>870713189776</v>
          </cell>
          <cell r="F29525" t="str">
            <v xml:space="preserve">Construir infraestructura para el almacenamiento de leche en el municipio de San Onofre </v>
          </cell>
        </row>
        <row r="29526">
          <cell r="E29526">
            <v>870713189793</v>
          </cell>
          <cell r="F29526" t="str">
            <v>Reactivar y terminar el proyecto de posadas turisticas de la zona Playa.</v>
          </cell>
        </row>
        <row r="29527">
          <cell r="E29527">
            <v>870713189844</v>
          </cell>
          <cell r="F29527" t="str">
            <v>Dotar de una lancha para transportar y facilitar la comercialización de los productos del mar en el núcleo Boca cerrada.</v>
          </cell>
        </row>
        <row r="29528">
          <cell r="E29528">
            <v>870713189936</v>
          </cell>
          <cell r="F29528" t="str">
            <v>Implementar la siembra de 250 hectáreas de frutales en las zonas platanera 1 y 2, zona montaña y zona Norte</v>
          </cell>
        </row>
        <row r="29529">
          <cell r="E29529">
            <v>870713190000</v>
          </cell>
          <cell r="F29529" t="str">
            <v>Implementar la siembra de 150 hectáreas de plátano y 100 hectáreas de topocho, para reactivar la economía de la zona platanera 1 y 2 del municipio de San Onofre.</v>
          </cell>
        </row>
        <row r="29530">
          <cell r="E29530">
            <v>870713190041</v>
          </cell>
          <cell r="F29530" t="str">
            <v>Implementar proyectos gastronómicos con productos propios de la región para la elaboración de platos tipicos que involucren a mujeres étnicas y victimas de la violencia al igual que población LGBTE, en el área rural del municipio de San Onofre.</v>
          </cell>
        </row>
        <row r="29531">
          <cell r="E29531">
            <v>870713190050</v>
          </cell>
          <cell r="F29531" t="str">
            <v>Implementar un proyecto de re forestación con arboles maderables y frutales nativos en el área rural del municipio de San Onofre,</v>
          </cell>
        </row>
        <row r="29532">
          <cell r="E29532">
            <v>870713191456</v>
          </cell>
          <cell r="F29532" t="str">
            <v>Implementar 200 hectáreas de yuca industrial para beneficiar a organizaciones de base del área rural del municipio de San Onofre.</v>
          </cell>
        </row>
        <row r="29533">
          <cell r="E29533">
            <v>870823186909</v>
          </cell>
          <cell r="F29533" t="str">
            <v>Adquirir tres bancos de maquinaria agrícola que beneficie a la comunidad rural del municipio de Toluviejo</v>
          </cell>
        </row>
        <row r="29534">
          <cell r="E29534">
            <v>870823186933</v>
          </cell>
          <cell r="F29534" t="str">
            <v>Adquirir camiones transportadores de productos agropecuarios que beneficie a la comunidad rural del municipio de Toluviejo</v>
          </cell>
        </row>
        <row r="29535">
          <cell r="E29535">
            <v>870823186960</v>
          </cell>
          <cell r="F29535" t="str">
            <v>Identificar, gestionar y consolidar cadenas y alianzas productivas en el municipio de Toluviejo</v>
          </cell>
        </row>
        <row r="29536">
          <cell r="E29536">
            <v>870823187001</v>
          </cell>
          <cell r="F29536" t="str">
            <v>Construir y dotar un centro de acopio agroindustrial que beneficie a las comunidades del municipio de Toluviejo</v>
          </cell>
        </row>
        <row r="29537">
          <cell r="E29537">
            <v>870823187054</v>
          </cell>
          <cell r="F29537" t="str">
            <v xml:space="preserve">Fortalecer las rutas ecoturísticas en el municipio de Toluviejo </v>
          </cell>
        </row>
        <row r="29538">
          <cell r="E29538">
            <v>870823187081</v>
          </cell>
          <cell r="F29538" t="str">
            <v>Implementar un banco de semillas criollas certificadas en el municipio de Toluviejo</v>
          </cell>
        </row>
        <row r="29539">
          <cell r="E29539">
            <v>870823187084</v>
          </cell>
          <cell r="F29539" t="str">
            <v>Fortalecer la generación de bioinsumos</v>
          </cell>
        </row>
        <row r="29540">
          <cell r="E29540">
            <v>870823187118</v>
          </cell>
          <cell r="F29540" t="str">
            <v>Impulsar el desarrollo de mercados campesinos que beneficien a los productores del municipio de Toluviejo</v>
          </cell>
        </row>
        <row r="29541">
          <cell r="E29541">
            <v>870823187128</v>
          </cell>
          <cell r="F29541" t="str">
            <v>Gestionar el fortalecimiento para el acompañamiento  de la tecnificación de los cultivos por parte de la UMATA</v>
          </cell>
        </row>
        <row r="29542">
          <cell r="E29542">
            <v>870823187172</v>
          </cell>
          <cell r="F29542" t="str">
            <v>Crear y fortalecer las organizaciones de productores rurales del municipio de Toluviejo</v>
          </cell>
        </row>
        <row r="29543">
          <cell r="E29543">
            <v>870823187185</v>
          </cell>
          <cell r="F29543" t="str">
            <v>Fortalecer las organizaciones de mujeres en el municipio de Toluviejo</v>
          </cell>
        </row>
        <row r="29544">
          <cell r="E29544">
            <v>870823187252</v>
          </cell>
          <cell r="F29544" t="str">
            <v>Gestionar líneas de crédito de fácil acceso para la producción agropecuaria del municipio de Toluviejo</v>
          </cell>
        </row>
        <row r="29545">
          <cell r="E29545">
            <v>870823187286</v>
          </cell>
          <cell r="F29545" t="str">
            <v>Gestionar el acceso a subsidios para la compra de insumos, materia prima y herramientas para la producción agrícola</v>
          </cell>
        </row>
        <row r="29546">
          <cell r="E29546">
            <v>870823187333</v>
          </cell>
          <cell r="F29546" t="str">
            <v>Construir, rehabilitar y ampliar centros de acopio en el municipio de Toluviejo.</v>
          </cell>
        </row>
        <row r="29547">
          <cell r="E29547">
            <v>870823187383</v>
          </cell>
          <cell r="F29547" t="str">
            <v>Gestionar la implementación de un sistema de seguro de cosechas para los cultivos de la población indígena y pequeños productores de Toluviejio</v>
          </cell>
        </row>
        <row r="29548">
          <cell r="E29548">
            <v>870823187516</v>
          </cell>
          <cell r="F29548" t="str">
            <v>Gestionar la implementación de programas de extensión rural técnica integral con la implementación de tecnología agropecuaria avanzada para el municipio de Toluviejo</v>
          </cell>
        </row>
        <row r="29549">
          <cell r="E29549">
            <v>870823188105</v>
          </cell>
          <cell r="F29549" t="str">
            <v>Implementar un programa de capacitación en Buenas Prácticas Agrícolas para las comunidades rurales en el municipio de Toluviejo</v>
          </cell>
        </row>
        <row r="29550">
          <cell r="E29550">
            <v>870823188150</v>
          </cell>
          <cell r="F29550" t="str">
            <v>Desarrollar proyectos de repoblamiento bovino con mejoramiento genético en el municipio de Toluviejo</v>
          </cell>
        </row>
        <row r="29551">
          <cell r="E29551">
            <v>870823188162</v>
          </cell>
          <cell r="F29551" t="str">
            <v>Implementar proyectos piscícolas en el municipio de Toluviejo</v>
          </cell>
        </row>
        <row r="29552">
          <cell r="E29552">
            <v>870823188180</v>
          </cell>
          <cell r="F29552" t="str">
            <v>Implementar proyectos productivos artesanales en el municipio de Toluviejo</v>
          </cell>
        </row>
        <row r="29553">
          <cell r="E29553">
            <v>870823188203</v>
          </cell>
          <cell r="F29553" t="str">
            <v>Implementar proyectos productivos agrícolas en el municipio de Toluviejo</v>
          </cell>
        </row>
        <row r="29554">
          <cell r="E29554">
            <v>870823188212</v>
          </cell>
          <cell r="F29554" t="str">
            <v>Implementar proyectos productivos en avicultura para la comunidad del Municipio de Toluviejo</v>
          </cell>
        </row>
        <row r="29555">
          <cell r="E29555">
            <v>870823188222</v>
          </cell>
          <cell r="F29555" t="str">
            <v>Crear una bolsa de empleo en el municipio de Toluviejo.</v>
          </cell>
        </row>
        <row r="29556">
          <cell r="E29556">
            <v>870823188287</v>
          </cell>
          <cell r="F29556" t="str">
            <v>Construir y poner en marcha una planta de beneficio, de desposte, desprese y de derivados cárnicos en el municipio de Toluviejo</v>
          </cell>
        </row>
        <row r="29557">
          <cell r="E29557">
            <v>870823188314</v>
          </cell>
          <cell r="F29557" t="str">
            <v>Desarrollar proyectos productivos que promuevan la reconversión de la actividad minera informal en el municipio de Toluviejo</v>
          </cell>
        </row>
        <row r="29558">
          <cell r="E29558">
            <v>870823188353</v>
          </cell>
          <cell r="F29558" t="str">
            <v>Gestionar la formalización minera en el municipio de Toluviejo</v>
          </cell>
        </row>
        <row r="29559">
          <cell r="E29559">
            <v>870823188401</v>
          </cell>
          <cell r="F29559" t="str">
            <v>Fortalecer las organizaciones de mujeres productoras existentes en el municipio de Toluviejo</v>
          </cell>
        </row>
        <row r="29560">
          <cell r="E29560">
            <v>870823188422</v>
          </cell>
          <cell r="F29560" t="str">
            <v>Fortalecer empresarialmente a grupos de jóvenes del municipio de Toluviejo</v>
          </cell>
        </row>
        <row r="29561">
          <cell r="E29561">
            <v>870823188596</v>
          </cell>
          <cell r="F29561" t="str">
            <v>Realizar un estudio de suelo en el Municipio de Toluviejo- Sucre</v>
          </cell>
        </row>
        <row r="29562">
          <cell r="E29562">
            <v>870823188829</v>
          </cell>
          <cell r="F29562" t="str">
            <v>Ampliar la cobertura del programa Colombia Mayor en el municipio de Toluviejo</v>
          </cell>
        </row>
        <row r="29563">
          <cell r="E29563">
            <v>870204155843</v>
          </cell>
          <cell r="F29563" t="str">
            <v>Fortalecer el comité municipal  de Seguridad Alimentaria en el municipio de Colosó - Sucre</v>
          </cell>
        </row>
        <row r="29564">
          <cell r="E29564">
            <v>870204155889</v>
          </cell>
          <cell r="F29564" t="str">
            <v>Promover que las Juntas de Acción Comunal, Organizaciones de base y Cabildo  Indígena la esmeralda realicen control social sobre los programas enfocados al derecho a la alimentación en sus diferentes modalidades, Municipio de Colosó.</v>
          </cell>
        </row>
        <row r="29565">
          <cell r="E29565">
            <v>870204155905</v>
          </cell>
          <cell r="F29565" t="str">
            <v>Desarrollar jornadas de promoción de buenos hábitos alimentarios a las familias del municipio  de Colosó - Sucre</v>
          </cell>
        </row>
        <row r="29566">
          <cell r="E29566">
            <v>870204155924</v>
          </cell>
          <cell r="F29566" t="str">
            <v>Ejecutar programas que  promuevan garantía progresiva del derecho a la alimentación en  el Cabildo Indígena del municipio de Colosó - Sucre</v>
          </cell>
        </row>
        <row r="29567">
          <cell r="E29567">
            <v>870204155929</v>
          </cell>
          <cell r="F29567" t="str">
            <v>Ejecutar proyectos de cria de especies menores para la producción de alimentos para el consumo familiar en el Núcleo Chinuito - Municipio de Colosó Sucre</v>
          </cell>
        </row>
        <row r="29568">
          <cell r="E29568">
            <v>870204155935</v>
          </cell>
          <cell r="F29568" t="str">
            <v>Formular e implementar programas que garanticen el acceso a los alimentos de madres gestantes y lactantes del municipio de Colosó - Sucre</v>
          </cell>
        </row>
        <row r="29569">
          <cell r="E29569">
            <v>870204156241</v>
          </cell>
          <cell r="F29569" t="str">
            <v>Implementar programas contra el hambre y la desnutrición con calidad, y oportunidad en el municipio de Colosó - Sucre</v>
          </cell>
        </row>
        <row r="29570">
          <cell r="E29570">
            <v>870204156248</v>
          </cell>
          <cell r="F29570" t="str">
            <v xml:space="preserve">Implementar Programas de Patios Productivos y huertas caseras en el municipio de Colosó Sucre </v>
          </cell>
        </row>
        <row r="29571">
          <cell r="E29571">
            <v>870204156251</v>
          </cell>
          <cell r="F29571" t="str">
            <v>Implementar programas de seguridad alimentaria para población vulnerable en el municipio de Colosó - Sucre</v>
          </cell>
        </row>
        <row r="29572">
          <cell r="E29572">
            <v>870204156267</v>
          </cell>
          <cell r="F29572" t="str">
            <v>Reactivar Mercados Campesinos en las zonas rurales del municipio de Colosó- Sucre</v>
          </cell>
        </row>
        <row r="29573">
          <cell r="E29573">
            <v>870204156350</v>
          </cell>
          <cell r="F29573" t="str">
            <v>Ejecutar proyectos de cría de especies menores para la producción de alimentos para el consumo familiar en el municipio de Colosó Sucre.</v>
          </cell>
        </row>
        <row r="29574">
          <cell r="E29574">
            <v>870204156409</v>
          </cell>
          <cell r="F29574" t="str">
            <v>Comprar terrenos para la construcción del mercado campesino en la zona rural adyacente a la zona urbana del municipio de Colosó</v>
          </cell>
        </row>
        <row r="29575">
          <cell r="E29575">
            <v>870230154232</v>
          </cell>
          <cell r="F29575" t="str">
            <v>Capacitar a toda la comunidad de la zona rural del municipio de Chalán, Sucre, en la producción, transformación, manipulación y conservación de alimentos para el autoconsumo</v>
          </cell>
        </row>
        <row r="29576">
          <cell r="E29576">
            <v>870230154263</v>
          </cell>
          <cell r="F29576" t="str">
            <v>Ampliar la cobertura de programas que garanticen el derecho a la alimentación en la zona rural del municipio de Chalán, Sucre</v>
          </cell>
        </row>
        <row r="29577">
          <cell r="E29577">
            <v>870230154291</v>
          </cell>
          <cell r="F29577" t="str">
            <v>Implementar patios productivos en la zona rural del municipio de Chalán, Sucre</v>
          </cell>
        </row>
        <row r="29578">
          <cell r="E29578">
            <v>870230154341</v>
          </cell>
          <cell r="F29578" t="str">
            <v>Fortalecer las veedurías comunitarias en la zona rural del municipio de Chalán, Sucre, para hacer seguimiento a la política pública de seguridad alimentaria y nutricional</v>
          </cell>
        </row>
        <row r="29579">
          <cell r="E29579">
            <v>870230154351</v>
          </cell>
          <cell r="F29579" t="str">
            <v>Implementar programas de seguridad alimentaria en la zona rural del municipio de Chalán, Sucre</v>
          </cell>
        </row>
        <row r="29580">
          <cell r="E29580">
            <v>870230154435</v>
          </cell>
          <cell r="F29580" t="str">
            <v>Crear comedores comunitarios para el beneficio de las comunidades en la zona rural del municipio de Chalán, Sucre</v>
          </cell>
        </row>
        <row r="29581">
          <cell r="E29581">
            <v>870230154479</v>
          </cell>
          <cell r="F29581" t="str">
            <v>Crear proyectos de cría de especies menores para la producción de alimentos para el autoconsumo, en la zona rural del municipio de Chalán, Sucre</v>
          </cell>
        </row>
        <row r="29582">
          <cell r="E29582">
            <v>870230154506</v>
          </cell>
          <cell r="F29582" t="str">
            <v>Implementar programas para la producción de alimentos orgánicos en la zona rural del municipio de Chalán, Sucre</v>
          </cell>
        </row>
        <row r="29583">
          <cell r="E29583">
            <v>870230154540</v>
          </cell>
          <cell r="F29583" t="str">
            <v>Implementar programas contra la desnutrición y el hambre en la zona rural del municipio de Chalán, Sucre</v>
          </cell>
        </row>
        <row r="29584">
          <cell r="E29584">
            <v>870230154556</v>
          </cell>
          <cell r="F29584" t="str">
            <v>Mejorar la implementación de Política Pública de Seguridad Alimentaria en la zona rural del municipio de Chalán, Sucre</v>
          </cell>
        </row>
        <row r="29585">
          <cell r="E29585">
            <v>870230154611</v>
          </cell>
          <cell r="F29585" t="str">
            <v>Implementar planes, programas y proyectos para garantizar la seguridad aliementaria y nutricional de las mujeres en la zona rural del municipio de Chalán, Sucre</v>
          </cell>
        </row>
        <row r="29586">
          <cell r="E29586">
            <v>870230154917</v>
          </cell>
          <cell r="F29586" t="str">
            <v>Establecer  granjas integrales Autosostenibles con Enfoque de Genero, ubicada en la zona rural del municipio de Chalan Sucre</v>
          </cell>
        </row>
        <row r="29587">
          <cell r="E29587">
            <v>870230155422</v>
          </cell>
          <cell r="F29587" t="str">
            <v xml:space="preserve">Implementar proyectos de patios productivos, hortalizas y especies menores, en todas las veredas del muncipio de Chalán-Sucre. Con el fin de diversificar y complementar la producción agropecuaria. </v>
          </cell>
        </row>
        <row r="29588">
          <cell r="E29588">
            <v>870418199297</v>
          </cell>
          <cell r="F29588" t="str">
            <v>Capacitar en buenos hábitos de alimentación, con la asesoría nutricional necesaria a las habitantes de la zona rural del municipio de Los Palmitos, Sucre</v>
          </cell>
        </row>
        <row r="29589">
          <cell r="E29589">
            <v>870418199308</v>
          </cell>
          <cell r="F29589" t="str">
            <v>Constituir sistemas de seguimiento y veedurías en temas de seguridad y soberanía alimentaria en la zona rural del municipio de Los Palmitos, Sucre</v>
          </cell>
        </row>
        <row r="29590">
          <cell r="E29590">
            <v>870418199320</v>
          </cell>
          <cell r="F29590" t="str">
            <v>Crear un banco de alimentos, en el casco urbano del municipio de Los Palmitos, Sucre</v>
          </cell>
        </row>
        <row r="29591">
          <cell r="E29591">
            <v>870418199355</v>
          </cell>
          <cell r="F29591" t="str">
            <v>Gestionar la ampliación de la cobertura y monto del recurso asignado por el programa familias en acción en la zona rural, del municipio de Los Palmitos, Sucre</v>
          </cell>
        </row>
        <row r="29592">
          <cell r="E29592">
            <v>870418199464</v>
          </cell>
          <cell r="F29592" t="str">
            <v xml:space="preserve">Implementar el establecimiento de patios productivos en comunidades de la zona rural del municipio de Los Palmitos, Sucre  </v>
          </cell>
        </row>
        <row r="29593">
          <cell r="E29593">
            <v>870418199522</v>
          </cell>
          <cell r="F29593" t="str">
            <v>Implementar el montaje de granjas integrales en diferentes comunidades de la zona rural de municipio de Los Palmitos - Sucre</v>
          </cell>
        </row>
        <row r="29594">
          <cell r="E29594">
            <v>870418200191</v>
          </cell>
          <cell r="F29594" t="str">
            <v>Implementar una política pública de soberanía y seguridad alimentaria en el municipio de Los Palmitos, Sucre</v>
          </cell>
        </row>
        <row r="29595">
          <cell r="E29595">
            <v>870418200193</v>
          </cell>
          <cell r="F29595" t="str">
            <v xml:space="preserve"> Implementar programas de alimentación y nutrición en las diferentes veredas, corregimientos, cabildos indígenas y afrodecendientes del municipio de Los Palmitos, Sucre</v>
          </cell>
        </row>
        <row r="29596">
          <cell r="E29596">
            <v>870418200199</v>
          </cell>
          <cell r="F29596" t="str">
            <v>Implementar programas de alimentación y nutrición para mujeres gestantes y lactantes de la zona rural del municipio de Los Palmitos, Sucre</v>
          </cell>
        </row>
        <row r="29597">
          <cell r="E29597">
            <v>870418200257</v>
          </cell>
          <cell r="F29597" t="str">
            <v>Producir alimentos propios de la región, en las veredas que conforman el núcleo veredal Sabanas y en los cabildos indígenas, de Los Palmitos, Sucre</v>
          </cell>
        </row>
        <row r="29598">
          <cell r="E29598">
            <v>870418200523</v>
          </cell>
          <cell r="F29598" t="str">
            <v>Implementar programas de alimentación sana y saludable  con productos tradicionales cultivados en el territorio por las mujeres rurales afro, indígenas y la comunidad LGBTI del Municipio de Los Palmitos – Sucre.</v>
          </cell>
        </row>
        <row r="29599">
          <cell r="E29599">
            <v>870418200592</v>
          </cell>
          <cell r="F29599" t="str">
            <v>Implementar un programa de seguridad alimentaria para la reducción de la desnutrición de niños y niñas de la población afrodescendiente del municipio de Los Palmitos- Sucre.</v>
          </cell>
        </row>
        <row r="29600">
          <cell r="E29600">
            <v>870418200830</v>
          </cell>
          <cell r="F29600" t="str">
            <v>Establecer una política pública de soberanía y seguridad alimentaria de la comunidad indigena en el municipio de Los Palmitos, Sucre</v>
          </cell>
        </row>
        <row r="29601">
          <cell r="E29601">
            <v>870418200889</v>
          </cell>
          <cell r="F29601" t="str">
            <v>Desarrollar e incluir a los y las jovenes en el plan municipal de seguridad alimentaria y nutricional en el Municipio de Los Palmitos Sucre</v>
          </cell>
        </row>
        <row r="29602">
          <cell r="E29602">
            <v>870418200917</v>
          </cell>
          <cell r="F29602" t="str">
            <v xml:space="preserve"> Fortalecer y promover la agricultura orgánica en el Municipio de Los Palmitos - Sucre</v>
          </cell>
        </row>
        <row r="29603">
          <cell r="E29603">
            <v>870418201288</v>
          </cell>
          <cell r="F29603" t="str">
            <v>Implementar proyectos de granjas productivas autosostenibles para las comunidades indígenas de Moralito Niza y Paloquemao en el municipio Los Palmitos-Sucre</v>
          </cell>
        </row>
        <row r="29604">
          <cell r="E29604">
            <v>870473149153</v>
          </cell>
          <cell r="F29604" t="str">
            <v>Implementar proyecto de patios productivos para el auto consumo en los núcleos veredales Brisas, Sabanas y Cali, municipio de Morroa, Sucre</v>
          </cell>
        </row>
        <row r="29605">
          <cell r="E29605">
            <v>870473149366</v>
          </cell>
          <cell r="F29605" t="str">
            <v xml:space="preserve">Implementar estrategias para el seguimiento por parte de las veedurias ciudadanas a los programas de alimentación en la zona rural del municipio de Morroa, Sucre. </v>
          </cell>
        </row>
        <row r="29606">
          <cell r="E29606">
            <v>870473149491</v>
          </cell>
          <cell r="F29606" t="str">
            <v xml:space="preserve">Establecer granjas integrales auto sostenibles en la zona rural del municipio de Morroa, Sucre. </v>
          </cell>
        </row>
        <row r="29607">
          <cell r="E29607">
            <v>870473149540</v>
          </cell>
          <cell r="F29607" t="str">
            <v>Implementar proyectos productivos agrícolas y pecuarios para la mujer rural del municipio de Morroa, Sucre.</v>
          </cell>
        </row>
        <row r="29608">
          <cell r="E29608">
            <v>870473149606</v>
          </cell>
          <cell r="F29608" t="str">
            <v>Capacitar  y conformar 3 grupos de promotores en seguridad alimentaria y buenas practicas en la zona rural del municipio de Morroa, Sucre.</v>
          </cell>
        </row>
        <row r="29609">
          <cell r="E29609">
            <v>870473149694</v>
          </cell>
          <cell r="F29609" t="str">
            <v>Implementar programas de alimentación para adulto mayor y personas en condición de vulnerabilidad en la zona rural del municipio de Morroa, Sucre.</v>
          </cell>
        </row>
        <row r="29610">
          <cell r="E29610">
            <v>870473149800</v>
          </cell>
          <cell r="F29610" t="str">
            <v>Implementar proyectos de especies menores para la seguridad alimentaria de la comunidad rural del municipio de Morroa, Sucre</v>
          </cell>
        </row>
        <row r="29611">
          <cell r="E29611">
            <v>870473149988</v>
          </cell>
          <cell r="F29611" t="str">
            <v>Capacitar  en gastronomía de la región caribe a las mujeres, hombres y jóvenes,en la zona rural del municipio de Morroa, Sucre</v>
          </cell>
        </row>
        <row r="29612">
          <cell r="E29612">
            <v>870473150055</v>
          </cell>
          <cell r="F29612" t="str">
            <v>Implementar alternativas para auto consumo y ofertas locales en circuitos de comercialización en la zona rural del municipio de Morroa, Sucre.</v>
          </cell>
        </row>
        <row r="29613">
          <cell r="E29613">
            <v>870473150109</v>
          </cell>
          <cell r="F29613" t="str">
            <v>Implementar programas de nutrición y estilo de vida saludable en la zona rural del municipio de Morroa, Sucre</v>
          </cell>
        </row>
        <row r="29614">
          <cell r="E29614">
            <v>870473150163</v>
          </cell>
          <cell r="F29614" t="str">
            <v>Capacitar en producción de alimentos sanos en la zona rural del municipio de Morroa, Sucre.</v>
          </cell>
        </row>
        <row r="29615">
          <cell r="E29615">
            <v>870473150183</v>
          </cell>
          <cell r="F29615" t="str">
            <v>Establecer 3 granjas integrales agro ecológicas en la zona rural del municipio de Morroa, Sucre.</v>
          </cell>
        </row>
        <row r="29616">
          <cell r="E29616">
            <v>870473150264</v>
          </cell>
          <cell r="F29616" t="str">
            <v>Capacitacitar en buenas prácticas alimenticias, conservación y manipulación de alimentos en la zona rural del municipio de Morroa, Sucre.</v>
          </cell>
        </row>
        <row r="29617">
          <cell r="E29617">
            <v>870473151531</v>
          </cell>
          <cell r="F29617" t="str">
            <v xml:space="preserve">Implementar programas de soberanía  y seguridad alimentaria en la zona rural del municipio de Morroa-Sucre, para trabajar con los municipios aledaños, </v>
          </cell>
        </row>
        <row r="29618">
          <cell r="E29618">
            <v>870473151811</v>
          </cell>
          <cell r="F29618" t="str">
            <v>Fomentar la cría de animales, para la producción de proteína que  apoye la soberanía alimentaria de  la comundad indigena morroy, en el departamento de Sucre</v>
          </cell>
        </row>
        <row r="29619">
          <cell r="E29619">
            <v>870473151874</v>
          </cell>
          <cell r="F29619" t="str">
            <v>Fomentar e impulsar  el cultivo y cria de especies nativas, para la protección, conservación y autoconsumo para la seguridad alimentaria de la comunidad morroy en el municipio de Morroa, Sucre</v>
          </cell>
        </row>
        <row r="29620">
          <cell r="E29620">
            <v>870508176097</v>
          </cell>
          <cell r="F29620" t="str">
            <v>Establecer  cien hectáreas de frutales para el autoconsumo de las familias del municipio de Ovejas -Sucre- mediante una producción limpia y orgánica</v>
          </cell>
        </row>
        <row r="29621">
          <cell r="E29621">
            <v>870508176395</v>
          </cell>
          <cell r="F29621" t="str">
            <v>Crear  un Banco de alimentos para el núcleo veredal la peña con el objeto de satisfacer las necesidades alimenticias en las épocas de baja producción agrícola.</v>
          </cell>
        </row>
        <row r="29622">
          <cell r="E29622">
            <v>870508176480</v>
          </cell>
          <cell r="F29622" t="str">
            <v xml:space="preserve"> Conformar el comité de Veedurias   para los programas de alimentación escolar en los ocho núcleos veredales del municipio de Ovejas -Sucre- con el objeto de realizar control social.</v>
          </cell>
        </row>
        <row r="29623">
          <cell r="E29623">
            <v>870508176526</v>
          </cell>
          <cell r="F29623" t="str">
            <v>Implementar programas de capacitación y asistencia técnica en el fortalecimiento  y puesta en marcha de las políticas publicas de seguridad alimentaria, en los 8 núcleos veredales del municipio de Ovjeas, Sucre.</v>
          </cell>
        </row>
        <row r="29624">
          <cell r="E29624">
            <v>870508176584</v>
          </cell>
          <cell r="F29624" t="str">
            <v>Ampliar  y fortalecer  los programas de adulto mayor en los ocho núcleos veredales del municipio de Ovejas, Sucre.</v>
          </cell>
        </row>
        <row r="29625">
          <cell r="E29625">
            <v>870508176689</v>
          </cell>
          <cell r="F29625" t="str">
            <v>Formular, implementar y ejecutar  proyectos productivos para el autoconsumo en los ocho núcleos veredales del municipio de Ovejas, Sucre</v>
          </cell>
        </row>
        <row r="29626">
          <cell r="E29626">
            <v>870508176730</v>
          </cell>
          <cell r="F29626" t="str">
            <v>Crear e implementar el Plan de Seguridad y Soberanía Alimentaria para el municipio de Ovejas</v>
          </cell>
        </row>
        <row r="29627">
          <cell r="E29627">
            <v>870508176760</v>
          </cell>
          <cell r="F29627" t="str">
            <v>Formular e Implementar capacitaciones en Manipulación de Alimentos para los integrantes de los ocho núcleos veredales que lleven a cabo procesos de transformación y manipulación de alimentos</v>
          </cell>
        </row>
        <row r="29628">
          <cell r="E29628">
            <v>870508176787</v>
          </cell>
          <cell r="F29628" t="str">
            <v>Conformar el consejo municipal de alimentación y nutrición como garantía de la seguridad alimentaria del municipio de Ovejas, Sucre</v>
          </cell>
        </row>
        <row r="29629">
          <cell r="E29629">
            <v>870508178565</v>
          </cell>
          <cell r="F29629" t="str">
            <v>Implementar granjas integrales que generen seguridad alimentaria para las mujeres  en los ocho núcleos veredales del municipio de Ovejas, Sucre</v>
          </cell>
        </row>
        <row r="29630">
          <cell r="E29630">
            <v>870508178614</v>
          </cell>
          <cell r="F29630" t="str">
            <v>Implementar cuatro modelos experimentales de granjas integrales  en la zona rural del municipio de Ovejas.</v>
          </cell>
        </row>
        <row r="29631">
          <cell r="E29631">
            <v>870523149392</v>
          </cell>
          <cell r="F29631" t="str">
            <v>Ampliar la cobertura del programa de alimentación en el adulto mayor de las comunidades indígenas y campesinas de la zona rural de Palmito, Sucre.</v>
          </cell>
        </row>
        <row r="29632">
          <cell r="E29632">
            <v>870523149485</v>
          </cell>
          <cell r="F29632" t="str">
            <v>Implementar programas para la adecuación de lotes propios para la producción agropecuaria de autoconsumo de las comunidades indígenas y campesinas de Palmito - Sucre.</v>
          </cell>
        </row>
        <row r="29633">
          <cell r="E29633">
            <v>870523149507</v>
          </cell>
          <cell r="F29633" t="str">
            <v>Implementar campañas pedagógicas en temas de higiene y buenos hábitos alimenticios para la comunidades indígenas y campesinas rurales de Palmito, Sucre.</v>
          </cell>
        </row>
        <row r="29634">
          <cell r="E29634">
            <v>870523149534</v>
          </cell>
          <cell r="F29634" t="str">
            <v xml:space="preserve">Implementar campañas para fortalecer la soberanía y seguridad alimentaria en las comunidades indígenas de los núcleos veredales de Palmito - Sucre. </v>
          </cell>
        </row>
        <row r="29635">
          <cell r="E29635">
            <v>870523149678</v>
          </cell>
          <cell r="F29635" t="str">
            <v>Formular participativamente con enfoque diferencial y étnico, implementar y difundir el Plan Municipal de Seguridad Alimentaría del municipio de Palmito, Sucre.</v>
          </cell>
        </row>
        <row r="29636">
          <cell r="E29636">
            <v>870523149758</v>
          </cell>
          <cell r="F29636" t="str">
            <v>Fomentar la producción agropecuaria para el autoconsumo a través de la entrega de subsidios o capital semilla a las comunidades indígenas y campesinas rurales de Palmito - Sucre.</v>
          </cell>
        </row>
        <row r="29637">
          <cell r="E29637">
            <v>870523150014</v>
          </cell>
          <cell r="F29637" t="str">
            <v>Elaborar estudios, diseños y construir plaza de mercado agropecuaria en el municipio de Palmito, Sucre.</v>
          </cell>
        </row>
        <row r="29638">
          <cell r="E29638">
            <v>870523150078</v>
          </cell>
          <cell r="F29638" t="str">
            <v>Conformar grupos y redes de personas para la recuperación de las semillas nativas y especies animales en la zona rural de Palmito - Sucre.</v>
          </cell>
        </row>
        <row r="29639">
          <cell r="E29639">
            <v>870523150143</v>
          </cell>
          <cell r="F29639" t="str">
            <v>Implementar proyectos y  programas de patios productivos para el autoconsumo de las comunidades indígenas y campesinas rurales de Palmito - Sucre.</v>
          </cell>
        </row>
        <row r="29640">
          <cell r="E29640">
            <v>870523150186</v>
          </cell>
          <cell r="F29640" t="str">
            <v xml:space="preserve">Gestionar la inclusión de productos propios y libre de transgénicos en las minutas de los programas de alimentación dirigidos a la población indígena rural de Palmito - Sucre. </v>
          </cell>
        </row>
        <row r="29641">
          <cell r="E29641">
            <v>870523151574</v>
          </cell>
          <cell r="F29641" t="str">
            <v>Realizar, estudios,diseños construcción y dotación de Centro de Rehabilitación Nutricional en el municipio de Palmito, Sucre.</v>
          </cell>
        </row>
        <row r="29642">
          <cell r="E29642">
            <v>870523151666</v>
          </cell>
          <cell r="F29642" t="str">
            <v>Entregar insumos a jóvenes para el autoconsumo</v>
          </cell>
        </row>
        <row r="29643">
          <cell r="E29643">
            <v>870523151723</v>
          </cell>
          <cell r="F29643" t="str">
            <v xml:space="preserve">Crear  programas de alimentación especial, para mujeres en estado de gestación  y lactantes en el municipio de Palmito  </v>
          </cell>
        </row>
        <row r="29644">
          <cell r="E29644">
            <v>870523151927</v>
          </cell>
          <cell r="F29644" t="str">
            <v>Construcción y dotación de comedores comunitarios para la mujer rural</v>
          </cell>
        </row>
        <row r="29645">
          <cell r="E29645">
            <v>870713186937</v>
          </cell>
          <cell r="F29645" t="str">
            <v>Ampliar la cobertura de los programa del ICBF para garantizar el acceso a las familias de la zona rural del municipio de San Onofre Sucre</v>
          </cell>
        </row>
        <row r="29646">
          <cell r="E29646">
            <v>870713186956</v>
          </cell>
          <cell r="F29646" t="str">
            <v>Ampliar los programas de seguridad alimentaria en las comunidades indígenas del municipio de San Onofre, Sucre.</v>
          </cell>
        </row>
        <row r="29647">
          <cell r="E29647">
            <v>870713187039</v>
          </cell>
          <cell r="F29647" t="str">
            <v>Implementar programas de alimentación dirigidos a población vulnerable de la zona rural del municipio de San Onofre, Sucre.</v>
          </cell>
        </row>
        <row r="29648">
          <cell r="E29648">
            <v>870713187074</v>
          </cell>
          <cell r="F29648" t="str">
            <v>Fomentar las granjas familiares para la producción agropecuaria en todas las veredas del municipio de San Onofre Sucfre</v>
          </cell>
        </row>
        <row r="29649">
          <cell r="E29649">
            <v>870713187169</v>
          </cell>
          <cell r="F29649" t="str">
            <v xml:space="preserve">Construir y dotar comedores comunitarios para los cabildos indígenas de la zona rural del municipio de San Onofre Sucre </v>
          </cell>
        </row>
        <row r="29650">
          <cell r="E29650">
            <v>870713188145</v>
          </cell>
          <cell r="F29650" t="str">
            <v>Implementar una estrategia de educación y comunicación sobre buenas prácticas de manipulación de alimentos dirigido a la comunidad en general y manipuladores de alimentos en el área rural del municipio San Onofre Sucre</v>
          </cell>
        </row>
        <row r="29651">
          <cell r="E29651">
            <v>870713188158</v>
          </cell>
          <cell r="F29651" t="str">
            <v>Implementar alternativas para autoconsumo y ofertas locales en circuitos de comercialización en la zona rural del municipio de San Onofre, Sucre</v>
          </cell>
        </row>
        <row r="29652">
          <cell r="E29652">
            <v>870713188164</v>
          </cell>
          <cell r="F29652" t="str">
            <v>Implementar programas de alimentación para la población adulto mayor del municipio de San Onofre, Sucre.</v>
          </cell>
        </row>
        <row r="29653">
          <cell r="E29653">
            <v>870713188176</v>
          </cell>
          <cell r="F29653" t="str">
            <v>Construir y dotar comedores comunitarios en cada una de las zona rural del municipio de San Onofre, Sucre</v>
          </cell>
        </row>
        <row r="29654">
          <cell r="E29654">
            <v>870713188266</v>
          </cell>
          <cell r="F29654" t="str">
            <v>Realizar acciones de control a los operadores de los programas de alimentos en la zona rural del municipio de San Onofre, Sucre.</v>
          </cell>
        </row>
        <row r="29655">
          <cell r="E29655">
            <v>870713188284</v>
          </cell>
          <cell r="F29655" t="str">
            <v xml:space="preserve">Fortalecer a las organizaciones productoras de alimentos de la zona rural del municipio de San Onofre Sucre </v>
          </cell>
        </row>
        <row r="29656">
          <cell r="E29656">
            <v>870713188289</v>
          </cell>
          <cell r="F29656" t="str">
            <v>Implementar proyectos de patios productivos y huertas caseras en la zona rural del municipio de San Onofre, Sucre.</v>
          </cell>
        </row>
        <row r="29657">
          <cell r="E29657">
            <v>870713188302</v>
          </cell>
          <cell r="F29657" t="str">
            <v>Implementar proyectos de especies menores para la seguridad alimentaria de los campesinos de la zona rural del municipio de San Onofre, Sucre</v>
          </cell>
        </row>
        <row r="29658">
          <cell r="E29658">
            <v>870713188321</v>
          </cell>
          <cell r="F29658" t="str">
            <v>Implementar técnicas de cultivos alternativos en la zona rural del municipio de San Onofre, Sucre.</v>
          </cell>
        </row>
        <row r="29659">
          <cell r="E29659">
            <v>870713188421</v>
          </cell>
          <cell r="F29659" t="str">
            <v>Crear un banco de alimentos para garantizar la seguridad alimentaria y nutricional en la zona rural del municipio de San Onofre, Sucre.</v>
          </cell>
        </row>
        <row r="29660">
          <cell r="E29660">
            <v>870713188451</v>
          </cell>
          <cell r="F29660" t="str">
            <v>Implementar capacitaciones sobre manipulación, preparación y consumo de alimento según la FAO a la población rural del municipio de San Onofre, Sucre</v>
          </cell>
        </row>
        <row r="29661">
          <cell r="E29661">
            <v>870713188460</v>
          </cell>
          <cell r="F29661" t="str">
            <v xml:space="preserve">Implementar estrategias para el seguimiento a los programas de alimentación en la zona rural del municipio de San Onofre, Sucre. </v>
          </cell>
        </row>
        <row r="29662">
          <cell r="E29662">
            <v>870713188465</v>
          </cell>
          <cell r="F29662" t="str">
            <v>Realizar capacitaciones sobre alimentación balanceada y cadenas de valor nutricional en la población rural del municipio de San Onofre, Sucre.</v>
          </cell>
        </row>
        <row r="29663">
          <cell r="E29663">
            <v>870713189866</v>
          </cell>
          <cell r="F29663" t="str">
            <v>Implementar la creación de 7 granjas integrales para la zona rural del municipio de San Onofre.</v>
          </cell>
        </row>
        <row r="29664">
          <cell r="E29664">
            <v>870823186873</v>
          </cell>
          <cell r="F29664" t="str">
            <v xml:space="preserve">Ampliar la cobertura de los comedores comunitarios </v>
          </cell>
        </row>
        <row r="29665">
          <cell r="E29665">
            <v>870823187060</v>
          </cell>
          <cell r="F29665" t="str">
            <v>Crear granjas productivas para la conservación y multiplicación de las semillas</v>
          </cell>
        </row>
        <row r="29666">
          <cell r="E29666">
            <v>870823187113</v>
          </cell>
          <cell r="F29666" t="str">
            <v>Fortalecer los programas de seguridad alimentaria en el municipio de Toluviejo -Sucre-</v>
          </cell>
        </row>
        <row r="29667">
          <cell r="E29667">
            <v>870823187158</v>
          </cell>
          <cell r="F29667" t="str">
            <v>Implementar capacitaciones de manipulación de alimentos</v>
          </cell>
        </row>
        <row r="29668">
          <cell r="E29668">
            <v>870823187173</v>
          </cell>
          <cell r="F29668" t="str">
            <v>Implementar programas de complemento alimenticio para adultos mayores</v>
          </cell>
        </row>
        <row r="29669">
          <cell r="E29669">
            <v>870823187196</v>
          </cell>
          <cell r="F29669" t="str">
            <v>Implementar programas de cultura nutricional</v>
          </cell>
        </row>
        <row r="29670">
          <cell r="E29670">
            <v>870823187208</v>
          </cell>
          <cell r="F29670" t="str">
            <v>Implementar programas de gallinas criollas</v>
          </cell>
        </row>
        <row r="29671">
          <cell r="E29671">
            <v>870823187246</v>
          </cell>
          <cell r="F29671" t="str">
            <v>Implementar programas de seguridad y veeduría alimentaria</v>
          </cell>
        </row>
        <row r="29672">
          <cell r="E29672">
            <v>870823187256</v>
          </cell>
          <cell r="F29672" t="str">
            <v xml:space="preserve">Realizar campañas encaminadas a recuperar usos y costumbre alimenticios </v>
          </cell>
        </row>
        <row r="29673">
          <cell r="E29673">
            <v>870823188182</v>
          </cell>
          <cell r="F29673" t="str">
            <v>Construcción de tres granjas integrales para los adultos mayores de la zona rural del Municipio de Toluviejo Sucre</v>
          </cell>
        </row>
        <row r="29674">
          <cell r="E29674">
            <v>870823188200</v>
          </cell>
          <cell r="F29674" t="str">
            <v>Implementar un programa de paquetes alimenticios para las mujeres gestantes, lactantes, jefes de hogar y víctimas del conflicto armado en el municipio de Toluviejo con enfoque diferencial</v>
          </cell>
        </row>
        <row r="29675">
          <cell r="E29675">
            <v>870823188226</v>
          </cell>
          <cell r="F29675" t="str">
            <v>Crear un programa formativo para la población adolescente y juvenil del municipio de Toluviejo -Sucre- en cuanto a estilos de vida saludables</v>
          </cell>
        </row>
        <row r="29676">
          <cell r="E29676">
            <v>870823188288</v>
          </cell>
          <cell r="F29676" t="str">
            <v>Crear un programa étnico en veeduría ciudadana sobre la implementación de los  suministros de alimentos en los hogares comunitarios,  comedores escolares y comedores comunitarios</v>
          </cell>
        </row>
        <row r="29677">
          <cell r="E29677">
            <v>870204155832</v>
          </cell>
          <cell r="F29677" t="str">
            <v>Gestionar la implementacion de jornadas de atención y prevención y promoción integral por parte de la comisaria de familia en la zona rural norte del municipio de Coloso, departamento de Sucre, que comprende los corregimiento Chinulito, Cerro y Ceiba a fin de garantizar el acceso a estas comunidades a los servicios prestados por esta institución.</v>
          </cell>
        </row>
        <row r="29678">
          <cell r="E29678">
            <v>870204155875</v>
          </cell>
          <cell r="F29678" t="str">
            <v>Compra de lotes para la construcción de salones comunales en las veredas y corregimientos del municipio de Colosó - Sucre</v>
          </cell>
        </row>
        <row r="29679">
          <cell r="E29679">
            <v>870204155898</v>
          </cell>
          <cell r="F29679" t="str">
            <v>Gestionar la realización de audiencia publicas, en el marco de la implementación de la Justicia Especial para la Paz, que garantice el esclarecimiento de la verdad de los hechos ocurridos en el marco del conflicto armado, en todas las veredas y corregimientos del municipio de Colosó, Sucre.</v>
          </cell>
        </row>
        <row r="29680">
          <cell r="E29680">
            <v>870204155923</v>
          </cell>
          <cell r="F29680" t="str">
            <v>Construir tres casas de memoria en corregimientos del municipio de Colosó que recoja la verdad de los hechos ocurridos durante el conflicto armado.</v>
          </cell>
        </row>
        <row r="29681">
          <cell r="E29681">
            <v>870204155933</v>
          </cell>
          <cell r="F29681" t="str">
            <v>Implementar mecanismos de justicia con enfoque étnico a través de la construcción de un cepo y un calabozo en la vereda La Esmeralda en el municipio de Colosó, Sucre</v>
          </cell>
        </row>
        <row r="29682">
          <cell r="E29682">
            <v>870204155950</v>
          </cell>
          <cell r="F29682" t="str">
            <v>Construir el Plan de Vida del Cabildo Menor La Esmeralda, etnia Zenú, del municipio de Colosó, Sucre.</v>
          </cell>
        </row>
        <row r="29683">
          <cell r="E29683">
            <v>870204155957</v>
          </cell>
          <cell r="F29683" t="str">
            <v>Construir un centro de atención integral al adulto mayor, que cobije los corregimientos de Chinulito, Cerro y Ceiba y el 100% de sus veredas, en el municipio de Colosó, Sucre.</v>
          </cell>
        </row>
        <row r="29684">
          <cell r="E29684">
            <v>870204156019</v>
          </cell>
          <cell r="F29684" t="str">
            <v>Construir y dotar salones comunales para la paz, en el municipio de Colosó, Sucre  que incentive la integración y cohesión social de los habitantes de la zona rural del municipio.</v>
          </cell>
        </row>
        <row r="29685">
          <cell r="E29685">
            <v>870204156220</v>
          </cell>
          <cell r="F29685" t="str">
            <v>Crear la oficina de la mujer en el municipio de Colosó, Sucre, que garantice la implementación de la política pública de la mujer.</v>
          </cell>
        </row>
        <row r="29686">
          <cell r="E29686">
            <v>870204156240</v>
          </cell>
          <cell r="F29686" t="str">
            <v>Garantizar la asignación de recursos para la implementación del PLan de Acción Territorial de la mesa de victimas del municipio de Colosó, Sucre.</v>
          </cell>
        </row>
        <row r="29687">
          <cell r="E29687">
            <v>870204156244</v>
          </cell>
          <cell r="F29687" t="str">
            <v>Fortelecer y gestionar los programas de atención psicosocial contemplados en la política publica víctimas en el municipio de Colosó, Sucre.</v>
          </cell>
        </row>
        <row r="29688">
          <cell r="E29688">
            <v>870204156252</v>
          </cell>
          <cell r="F29688" t="str">
            <v>Crear, dotar y poner en funcionamiento tres emisoras comunitarias en Bajo Don Juan, Chinulito y La Esmeralda, municipio de Colosó</v>
          </cell>
        </row>
        <row r="29689">
          <cell r="E29689">
            <v>870204156283</v>
          </cell>
          <cell r="F29689" t="str">
            <v>Construir tres centros de conciliación y convivencia en la cabecera municipal, corregimiento de Chinulito y en la vereda El Ojito, que irradie los servicios en toda la zona rural del municipio de Coloso, Sucre.</v>
          </cell>
        </row>
        <row r="29690">
          <cell r="E29690">
            <v>870204156297</v>
          </cell>
          <cell r="F29690" t="str">
            <v>Documentar la memoria histórica por medio medios audiovisuales, muestras itinerantes y de la redacción informes, uno por cada corregimiento y de las veredas que pertenecen a la zona urbana del municipio de Colosó, Sucre</v>
          </cell>
        </row>
        <row r="29691">
          <cell r="E29691">
            <v>870204156352</v>
          </cell>
          <cell r="F29691" t="str">
            <v>Diseño e implementación de programas de emprendimiento y fortalecimiento organizativo para las mujeres y población LGTBI del municipio de Colosó - Sucre</v>
          </cell>
        </row>
        <row r="29692">
          <cell r="E29692">
            <v>870204156370</v>
          </cell>
          <cell r="F29692" t="str">
            <v>Cumplimiento de las responsabilidades del SNARIV</v>
          </cell>
        </row>
        <row r="29693">
          <cell r="E29693">
            <v>870204156405</v>
          </cell>
          <cell r="F29693" t="str">
            <v>Dotar a las JAC y al Cabildo Menor de La Esmeralda de las herramientas necesarias y su respectiva capacitación para el uso de estas, que garanticen la seguridad e integridad de los habitantes de la zona rural del municipio.</v>
          </cell>
        </row>
        <row r="29694">
          <cell r="E29694">
            <v>870204156412</v>
          </cell>
          <cell r="F29694" t="str">
            <v>Implementar programas de formación cultural en los corregimientos y veredas del municipio de Colosó, Sucre, que promuevan la formación artística de niños, niñas y jóvenes y apoyen la recuperación de tradiciones y costumbres de la población rural.</v>
          </cell>
        </row>
        <row r="29695">
          <cell r="E29695">
            <v>870204156416</v>
          </cell>
          <cell r="F29695" t="str">
            <v>Implementar programas de formación que generen habilidad ciudadanas que promuevan las buenas relaciones entre los habitantes de la zona rural del municipio de Colosó - Sucre</v>
          </cell>
        </row>
        <row r="29696">
          <cell r="E29696">
            <v>870204156420</v>
          </cell>
          <cell r="F29696" t="str">
            <v>Establecer tres puestos de policía en en corregimiento de Bajo Don Juan y en las veredas El Ojito y La Ceiba para mejorar la seguridad ciudadana de la zona rural del municipio de Colosó, Sucre</v>
          </cell>
        </row>
        <row r="29697">
          <cell r="E29697">
            <v>870204156423</v>
          </cell>
          <cell r="F29697" t="str">
            <v xml:space="preserve">Desarrollar procesos de formación y capacitación a lideres y lideresas  en derechos humanos y temática del acuerdo de paz de los diferentes veredas y corregimientos del municipio de Colosó, Sucre </v>
          </cell>
        </row>
        <row r="29698">
          <cell r="E29698">
            <v>870204156428</v>
          </cell>
          <cell r="F29698" t="str">
            <v>Implementar programas de fortalecimiento a organizaciones sociales y productivas de base, que tienen injerencia en la zona rural del municipio de Colosó, Sucre a fin fortalecer sus capacidades de gestión.</v>
          </cell>
        </row>
        <row r="29699">
          <cell r="E29699">
            <v>870204156437</v>
          </cell>
          <cell r="F29699" t="str">
            <v>Construir la casa de la cultura en la zona rural de los corregimientos de Chinulito, La Estación, El Ojito y el Cabildo Menor La Esmeralda en el municipio de Coloso, Sucre, para garantizar que los usos, tradiciones y costumbres se preserven y e incentivar la formación artística en de los habitantes.</v>
          </cell>
        </row>
        <row r="29700">
          <cell r="E29700">
            <v>870204156453</v>
          </cell>
          <cell r="F29700" t="str">
            <v>Garantizar una espacio permanente para que la mesa de víctimas del municipio pueda realizar sus reuniones y acciones de coordinación en la zona rural del municipio de Colosó - Sucre</v>
          </cell>
        </row>
        <row r="29701">
          <cell r="E29701">
            <v>870204156475</v>
          </cell>
          <cell r="F29701" t="str">
            <v>Realizar encuentros y campeonatos recreativos, deportivos y culturales regionales en las veredas y corregimientos del, municipio de Colosó, Sucre</v>
          </cell>
        </row>
        <row r="29702">
          <cell r="E29702">
            <v>870204156502</v>
          </cell>
          <cell r="F29702" t="str">
            <v>Formular la  Política Pública Discapacidad e Inclusión Social del municipio de Colosó, que asegure la asignación de presupuestos que financien las actividades y programas dirigidos a esta población en la zona rural del municipio de Colosó, Sucre</v>
          </cell>
        </row>
        <row r="29703">
          <cell r="E29703">
            <v>870204156507</v>
          </cell>
          <cell r="F29703" t="str">
            <v>Fortalecer el banco de proyecto del municipio de Colosó que garantice la efectiva formulación y presentación de proyectos para la asignación de los recursos de las actividades del pacto municipal de Colosó.</v>
          </cell>
        </row>
        <row r="29704">
          <cell r="E29704">
            <v>870204156514</v>
          </cell>
          <cell r="F29704" t="str">
            <v>Contratar tres profesionales, expertos en formulación de proyectos con metodología MGA, que garanticen la efectiva formulación de los proyectos del pacto municipal y su vinculación al banco de proyectos del municipio.</v>
          </cell>
        </row>
        <row r="29705">
          <cell r="E29705">
            <v>870230154233</v>
          </cell>
          <cell r="F29705" t="str">
            <v>Formular el Plan de Vida del  cabildo Chalé en la vereda Nuevo Manzanáres del municipio de Chalán-Sucre</v>
          </cell>
        </row>
        <row r="29706">
          <cell r="E29706">
            <v>870230154246</v>
          </cell>
          <cell r="F29706" t="str">
            <v>Fortalecer el consejo de mayores y mediadores comunitarios del cabildo Chalé/vereda Nuevo Manzanares-Municipio de Chalán-Sucre</v>
          </cell>
        </row>
        <row r="29707">
          <cell r="E29707">
            <v>870230154300</v>
          </cell>
          <cell r="F29707" t="str">
            <v>Crear un festival indígena para exponer la cultura étnica del municipio de Chalán-Sucre</v>
          </cell>
        </row>
        <row r="29708">
          <cell r="E29708">
            <v>870230154329</v>
          </cell>
          <cell r="F29708" t="str">
            <v>Construir salones comunitarios en las zonas veredales de Nuevo Manzanares, Monte bello y la Ceiba del Municipio de Chalan</v>
          </cell>
        </row>
        <row r="29709">
          <cell r="E29709">
            <v>870230154349</v>
          </cell>
          <cell r="F29709" t="str">
            <v>Crear las Olimpiadas "Montes de María por la paz" en el municipio de Chalán- Sucre</v>
          </cell>
        </row>
        <row r="29710">
          <cell r="E29710">
            <v>870230154372</v>
          </cell>
          <cell r="F29710" t="str">
            <v>Reconstruir la memoria histórica de las victimas del conflicto armado interno del municipio de Chalán-Sucre</v>
          </cell>
        </row>
        <row r="29711">
          <cell r="E29711">
            <v>870230154396</v>
          </cell>
          <cell r="F29711" t="str">
            <v xml:space="preserve">Fortalecer los procesos de dignificación y reparación de las victimas del conflicto armado interno del municipio de Chalán-Sucre </v>
          </cell>
        </row>
        <row r="29712">
          <cell r="E29712">
            <v>870230154438</v>
          </cell>
          <cell r="F29712" t="str">
            <v>Construir salones comunales con acceso a Internet gratuito en Zona Rural del Municipio de Chalán-Sucre</v>
          </cell>
        </row>
        <row r="29713">
          <cell r="E29713">
            <v>870230154482</v>
          </cell>
          <cell r="F29713" t="str">
            <v>Fortalecer la capacidad operativa de la Fuerza Publica en zona rural del municipio de Chalán-Sucre</v>
          </cell>
        </row>
        <row r="29714">
          <cell r="E29714">
            <v>870230154548</v>
          </cell>
          <cell r="F29714" t="str">
            <v>Fortalecer las organizaciones de base en la zona rural del municipio de Chalán-Sucre</v>
          </cell>
        </row>
        <row r="29715">
          <cell r="E29715">
            <v>870230154566</v>
          </cell>
          <cell r="F29715" t="str">
            <v>Crear una emisora comunitaria con cobertura en zona rural del municipio de Chalán-Sucre</v>
          </cell>
        </row>
        <row r="29716">
          <cell r="E29716">
            <v>870230154570</v>
          </cell>
          <cell r="F29716" t="str">
            <v>Conformar  organizaciones ambientales  en el municipio de chalan</v>
          </cell>
        </row>
        <row r="29717">
          <cell r="E29717">
            <v>870230154596</v>
          </cell>
          <cell r="F29717" t="str">
            <v>Contratar personal calificado del municipio de Chalán-Sucre para la implementación de los proyectos y programas que se originen de los PDET</v>
          </cell>
        </row>
        <row r="29718">
          <cell r="E29718">
            <v>870230154614</v>
          </cell>
          <cell r="F29718" t="str">
            <v>Implementar Programas de Fortalecimiento Organizacional a veedurías comunitarias en Zona Rural del Municipio de Chalan-Sucre</v>
          </cell>
        </row>
        <row r="29719">
          <cell r="E29719">
            <v>870230154633</v>
          </cell>
          <cell r="F29719" t="str">
            <v>Crear la oficina de la mujer para brindar atención sicosocial en la zona rural del municipio de Chalán-Sucre</v>
          </cell>
        </row>
        <row r="29720">
          <cell r="E29720">
            <v>870230154646</v>
          </cell>
          <cell r="F29720" t="str">
            <v>Crear espacios lúdico-recreativos para la población en condición de discapacidad, de la zona rural del municipio de Chalán-Sucre</v>
          </cell>
        </row>
        <row r="29721">
          <cell r="E29721">
            <v>870230154681</v>
          </cell>
          <cell r="F29721" t="str">
            <v>Fortalecer los mecanismos de conciliación agraria en zona rural del Municipio de Chalán-Sucre</v>
          </cell>
        </row>
        <row r="29722">
          <cell r="E29722">
            <v>870230154719</v>
          </cell>
          <cell r="F29722" t="str">
            <v>Optimizar el cumplimiento de las medidas del plan retorno en la zona rural del municipio de Chalán-Sucre</v>
          </cell>
        </row>
        <row r="29723">
          <cell r="E29723">
            <v>870230154750</v>
          </cell>
          <cell r="F29723" t="str">
            <v>Generar espacios de conciliación y reparación a las victimas del conflicto armado interno de la zona rural del municipio de Chalán-Sucre</v>
          </cell>
        </row>
        <row r="29724">
          <cell r="E29724">
            <v>870230154760</v>
          </cell>
          <cell r="F29724" t="str">
            <v>Implementar programas para la promoción y prevención de los derechos humanos en la zona rural del Municipio de Chalán-Sucre</v>
          </cell>
        </row>
        <row r="29725">
          <cell r="E29725">
            <v>870230154841</v>
          </cell>
          <cell r="F29725" t="str">
            <v>Construir la Casa Cultural de la Mujer en las veredas Nuevo Manzanares y Alemania</v>
          </cell>
        </row>
        <row r="29726">
          <cell r="E29726">
            <v>870418199383</v>
          </cell>
          <cell r="F29726" t="str">
            <v xml:space="preserve">Implementar programas de fortalecimiento organizacional a organizaciones sociales , líderes y demás miembros de la comunidad en los 6 corregimientos y veredas del municipio Los Palmitos, Sucre. </v>
          </cell>
        </row>
        <row r="29727">
          <cell r="E29727">
            <v>870418199451</v>
          </cell>
          <cell r="F29727" t="str">
            <v>Construir cuatro escenarios culturales para la realización de los Festivales en zonas rurales del municipio Los Palmitos, Sucre.</v>
          </cell>
        </row>
        <row r="29728">
          <cell r="E29728">
            <v>870418199539</v>
          </cell>
          <cell r="F29728" t="str">
            <v>Realizar obras de mejoramiento a la infraestructura de los salones comunales de los seis corregimientos del municipio Los Palmitos, Sucre.</v>
          </cell>
        </row>
        <row r="29729">
          <cell r="E29729">
            <v>870418199551</v>
          </cell>
          <cell r="F29729" t="str">
            <v>Suministrar la dotación para funcionamiento de los salones comunales de los seis corregimientos del municipio Los Palmitos, Sucre.</v>
          </cell>
        </row>
        <row r="29730">
          <cell r="E29730">
            <v>870418199571</v>
          </cell>
          <cell r="F29730" t="str">
            <v>Construir una casa comunal ancestral  con un espacio adecuado como culturoteca en el corregimiento Sabanas de Beltrán del municipio Los Palmitos, Sucre.</v>
          </cell>
        </row>
        <row r="29731">
          <cell r="E29731">
            <v>870418199590</v>
          </cell>
          <cell r="F29731" t="str">
            <v>Construir una casa comunal ancestral Kusuto para la comunidad del Consejo Comunitario de Negritudes Edgar José Perea Arias COCONEPAL del municipio Los Palmitos, Sucre.</v>
          </cell>
        </row>
        <row r="29732">
          <cell r="E29732">
            <v>870418200363</v>
          </cell>
          <cell r="F29732" t="str">
            <v xml:space="preserve">Crear e implementar un programa integral de formación en artes y oficios y saberes tradicionales de la cultura afrocolombiana del municipio Los Palmitos, Sucre, </v>
          </cell>
        </row>
        <row r="29733">
          <cell r="E29733">
            <v>870418200530</v>
          </cell>
          <cell r="F29733" t="str">
            <v>Crear un programa de formación por ciclos en música tradicional de la sabana en el municipio Los Palmitos, Sucre, dirigido especialmente a las víctimas del conflicto.</v>
          </cell>
        </row>
        <row r="29734">
          <cell r="E29734">
            <v>870418200599</v>
          </cell>
          <cell r="F29734" t="str">
            <v xml:space="preserve">Construir y dotar una casa documental de memoria histórica en homenaje a las víctimas del conflicto armado vivido en el municipio de Los Palmitos, Sucre, ubicada en un sitio simbólico rural de fácil acceso. </v>
          </cell>
        </row>
        <row r="29735">
          <cell r="E29735">
            <v>870418200824</v>
          </cell>
          <cell r="F29735" t="str">
            <v xml:space="preserve">Implementar programas de formación para el trabajo en artes y oficios que beneficien a mujeres rurales, (étnicas, víctimas, cabezas de hogar, con discapacidad) y LGTBI  </v>
          </cell>
        </row>
        <row r="29736">
          <cell r="E29736">
            <v>870418200827</v>
          </cell>
          <cell r="F29736" t="str">
            <v>Elaborar los Planes de Vida de los cabildos Paloquemao y Moralito Niza conjuntamente con la elaboración de los Planes de Etnodesarrollo para la población afrocolombiana del municipio Los Palmitos, Sucre.</v>
          </cell>
        </row>
        <row r="29737">
          <cell r="E29737">
            <v>870418200852</v>
          </cell>
          <cell r="F29737" t="str">
            <v>Garantizar la implementación de la Ruta de Atención, Asistencia y Reparación Integral a las Víctimas del conflicto armado en el municipio los Palmitos, Sucre.</v>
          </cell>
        </row>
        <row r="29738">
          <cell r="E29738">
            <v>870418200887</v>
          </cell>
          <cell r="F29738" t="str">
            <v>Garantizar la seguridad y protección de la vida, honra y bienes de los habitantes de los seis corregimientos y veredas del municipio Los Palmitos, Sucre.</v>
          </cell>
        </row>
        <row r="29739">
          <cell r="E29739">
            <v>870418201038</v>
          </cell>
          <cell r="F29739" t="str">
            <v>Institucionalizar programas de rescate y promoción de la identidad cultural para las minorías étnicas afrocolombianas  del municipio de Los Palmitos, Sucre</v>
          </cell>
        </row>
        <row r="29740">
          <cell r="E29740">
            <v>870418201068</v>
          </cell>
          <cell r="F29740" t="str">
            <v>Implementar programas de capacitación en Ley de Juventudes y políticas públicas para los jóvenes del municipio Los Palmitos, Sucre.</v>
          </cell>
        </row>
        <row r="29741">
          <cell r="E29741">
            <v>870418201071</v>
          </cell>
          <cell r="F29741" t="str">
            <v>Implementar una campaña de divulgación de la oferta  institucional y programas de las entidades  responsables de la protección de los derechos de los niños, niñas, jóvenes y adolescentes en los seis corregimientos y veredas del municipio Los Palmitos, Sucre.</v>
          </cell>
        </row>
        <row r="29742">
          <cell r="E29742">
            <v>870418201098</v>
          </cell>
          <cell r="F29742" t="str">
            <v>Implementar y dotar una emisora comunitaria en el municipio con cobertura a los seis corregimientos y veredas del municipio Los Palmitos, Sucre.</v>
          </cell>
        </row>
        <row r="29743">
          <cell r="E29743">
            <v>870418201122</v>
          </cell>
          <cell r="F29743" t="str">
            <v>Crear un centro de investigación y estudios de la población afro-colombiana del municipio Los Palmitos, Sucre</v>
          </cell>
        </row>
        <row r="29744">
          <cell r="E29744">
            <v>870418201146</v>
          </cell>
          <cell r="F29744" t="str">
            <v>Adquirir y formalizar un predio para la construcción de un centro de eventos sociales en la zona rural del municipio Los Palmitos, Sucre</v>
          </cell>
        </row>
        <row r="29745">
          <cell r="E29745">
            <v>870418201159</v>
          </cell>
          <cell r="F29745" t="str">
            <v>Adquirir y formalizar lotes para la construcción de casas comunales en la zona rural del municipio Los Palmitos, Sucre</v>
          </cell>
        </row>
        <row r="29746">
          <cell r="E29746">
            <v>870418201167</v>
          </cell>
          <cell r="F29746" t="str">
            <v>Implementar programas dirigidos a la atención y participación de la mujer rural del municipio Los Palmitos, Sucre.</v>
          </cell>
        </row>
        <row r="29747">
          <cell r="E29747">
            <v>870418201190</v>
          </cell>
          <cell r="F29747" t="str">
            <v>Adquirir y formalizar lotes para la construcción de casas étnicas para las Asociaciones afrocolombianas en el municipio Los Palmitos, Sucre</v>
          </cell>
        </row>
        <row r="29748">
          <cell r="E29748">
            <v>870418201209</v>
          </cell>
          <cell r="F29748" t="str">
            <v>Implementar programas de atención psicocial individualizada a todas las personas victimas del conflicto armado de los seis corregimientos y veredas del municipio Los Palmitos Sucre.</v>
          </cell>
        </row>
        <row r="29749">
          <cell r="E29749">
            <v>870418201252</v>
          </cell>
          <cell r="F29749" t="str">
            <v>Implementar procesos de formación y fortalecimiento de liderazgos en conciliación, pedagogía de paz y convivencia en los seis corregimientos y veredas del municipio Los Palmitos, Sucre.</v>
          </cell>
        </row>
        <row r="29750">
          <cell r="E29750">
            <v>870418201274</v>
          </cell>
          <cell r="F29750" t="str">
            <v xml:space="preserve">Fortalecer la Plataforma Municipal de Juventud para garantizar mayor cobertura e inclusión de los jóvenes rurales en los diferentes espacios de participación y toma de decisiones  en el municipio Los Palmitos, Sucre. </v>
          </cell>
        </row>
        <row r="29751">
          <cell r="E29751">
            <v>870418201307</v>
          </cell>
          <cell r="F29751" t="str">
            <v>Garantizar a los cabildos indígenas Paloquemao y Moralito Niza del municipio Los Palmitos, Sucre la inclusión en programas y proyectos contemplados en el Plan Salvaguarda Zenú del cual forman parte.</v>
          </cell>
        </row>
        <row r="29752">
          <cell r="E29752">
            <v>870418201320</v>
          </cell>
          <cell r="F29752" t="str">
            <v>Garantizar la realización de procesos de perdón y no repetición por parte de los actores reincorporados a las víctimas del municipio Los Palmitos, Sucre.</v>
          </cell>
        </row>
        <row r="29753">
          <cell r="E29753">
            <v>870418201413</v>
          </cell>
          <cell r="F29753" t="str">
            <v xml:space="preserve">Realizar jornadas ludicas y deportivas de integración comunitaria en los seis corregimientos y veredas del municipio Los Palmitos, Sucre.  </v>
          </cell>
        </row>
        <row r="29754">
          <cell r="E29754">
            <v>870418201496</v>
          </cell>
          <cell r="F29754" t="str">
            <v>Implementar políticas públicas encaminadas a garantizar  espacios y participación en política a los campesinos y campesinas de manera específica, del municipio Los Palmitos, Sucre.</v>
          </cell>
        </row>
        <row r="29755">
          <cell r="E29755">
            <v>870418201568</v>
          </cell>
          <cell r="F29755" t="str">
            <v>Gestionar la adquisición de predios y su formalización para la construcción de parques, salones comunales y canchas polideportivas en los seis corregimientos  y veredas del municipio Los Palmitos, Sucre.</v>
          </cell>
        </row>
        <row r="29756">
          <cell r="E29756">
            <v>870418201624</v>
          </cell>
          <cell r="F29756" t="str">
            <v>Crear un centro de conciliación comunitario afrocolombiano en el municipio Los Palmitos, Sucre.</v>
          </cell>
        </row>
        <row r="29757">
          <cell r="E29757">
            <v>870473148717</v>
          </cell>
          <cell r="F29757" t="str">
            <v>Fortalecer la identidad cultural de la comunidad indígena Morroy del municipio de Morroa, Sucre.</v>
          </cell>
        </row>
        <row r="29758">
          <cell r="E29758">
            <v>870473148894</v>
          </cell>
          <cell r="F29758" t="str">
            <v>Estudio, diseño, construcción  y dotación para el Centro de Pensamiento Ancestral de la comunidad indígena  Morroy del municipio de Morroa, Sucre.</v>
          </cell>
        </row>
        <row r="29759">
          <cell r="E29759">
            <v>870473149374</v>
          </cell>
          <cell r="F29759" t="str">
            <v>Revisar el decreto ley de Víctimas No 4633 de 2011, referente a la declaración e inclusión en el registro único de víctimas de la comunidad indígena Morroy en el municipio de Morroa, Sucre.</v>
          </cell>
        </row>
        <row r="29760">
          <cell r="E29760">
            <v>870473149383</v>
          </cell>
          <cell r="F29760" t="str">
            <v>Fortalecimiento y ejecución  del Plan Vida de la comunidad indgena de Morroy del municipio de Morroa, Sucre.</v>
          </cell>
        </row>
        <row r="29761">
          <cell r="E29761">
            <v>870473149449</v>
          </cell>
          <cell r="F29761" t="str">
            <v>Construir  y dotar salones comunales en las veredas y corregimientos del núcleo veredal Brisas del municipio de Morroa, Sucre</v>
          </cell>
        </row>
        <row r="29762">
          <cell r="E29762">
            <v>870473149867</v>
          </cell>
          <cell r="F29762" t="str">
            <v xml:space="preserve">Diseño y formulación de estrategia pedagógica culturales para la convivencia y reconciliación de las comunidades rurales del Municipio de Morroa </v>
          </cell>
        </row>
        <row r="29763">
          <cell r="E29763">
            <v>870473149915</v>
          </cell>
          <cell r="F29763" t="str">
            <v>Formulación  del Plan Vida de la comunidad indígena Morroy del municipio de Morroa, Sucre.</v>
          </cell>
        </row>
        <row r="29764">
          <cell r="E29764">
            <v>870473151502</v>
          </cell>
          <cell r="F29764" t="str">
            <v>Dar celeridad en los procesos de reparación colectiva  en la comunidad Pichilin, municipio de Morroa, Sucre.</v>
          </cell>
        </row>
        <row r="29765">
          <cell r="E29765">
            <v>870473151530</v>
          </cell>
          <cell r="F29765" t="str">
            <v>Implementar programas de capacitación sobre la Ley 1448  en la zona rural del municipio de Morroa, Sucre</v>
          </cell>
        </row>
        <row r="29766">
          <cell r="E29766">
            <v>870473151555</v>
          </cell>
          <cell r="F29766" t="str">
            <v>Mejorar, adecuar y dotar los salones comunales de en los corregimientos de Pichilín, el Recreo, las Flores y Bremen, municipio de Morroa, Sucre´.</v>
          </cell>
        </row>
        <row r="29767">
          <cell r="E29767">
            <v>870473151649</v>
          </cell>
          <cell r="F29767" t="str">
            <v>Gestionar ante las autoridades competentes la comunicación efectiva de las entidades presentes en la zona rural del Municipio Morroa, Sucre</v>
          </cell>
        </row>
        <row r="29768">
          <cell r="E29768">
            <v>870473151671</v>
          </cell>
          <cell r="F29768" t="str">
            <v>Construir y dotar salones comunales en las comunidades de Cambimba, Sabaneta y Asmón, los Atos, El rincon y Sabana de Cali del municipio de Morroa, Sucre</v>
          </cell>
        </row>
        <row r="29769">
          <cell r="E29769">
            <v>870473151700</v>
          </cell>
          <cell r="F29769" t="str">
            <v xml:space="preserve">Activar la ruta de prevención y protección a líderes y lideresas de la zona rural del municipio de Morroa. Sucre  </v>
          </cell>
        </row>
        <row r="29770">
          <cell r="E29770">
            <v>870473151708</v>
          </cell>
          <cell r="F29770" t="str">
            <v xml:space="preserve">Implementar estrategias que permitan mayor presencia de la fuerza pública en la zona rural del municipio de Morroa. Sucre  </v>
          </cell>
        </row>
        <row r="29771">
          <cell r="E29771">
            <v>870473151753</v>
          </cell>
          <cell r="F29771" t="str">
            <v>Generar espacios comunitarios que permitan garantizar la verdad Justicia, reparación y medidas de no repetición en la zona rural del Municipio de Morroa.</v>
          </cell>
        </row>
        <row r="29772">
          <cell r="E29772">
            <v>870473151764</v>
          </cell>
          <cell r="F29772" t="str">
            <v xml:space="preserve">Implementar semilleros constructores de paz para los niños, niñas y jóvenes de la zona rural del municipio de Morroa, Sucre </v>
          </cell>
        </row>
        <row r="29773">
          <cell r="E29773">
            <v>870473151810</v>
          </cell>
          <cell r="F29773" t="str">
            <v>Formar promotores comunitarios  que garanticen la ética y valores para el mejoramiento intergeneracional  en la zona rural del municipio de Morroa, Sucre.</v>
          </cell>
        </row>
        <row r="29774">
          <cell r="E29774">
            <v>870473151847</v>
          </cell>
          <cell r="F29774" t="str">
            <v>Implementar programas de rehabilitación psicosocial en la zona rural del municipio de Morroa, Sucre.</v>
          </cell>
        </row>
        <row r="29775">
          <cell r="E29775">
            <v>870473151879</v>
          </cell>
          <cell r="F29775" t="str">
            <v xml:space="preserve">Construir la Casa de Memoria Histórica en la zona rural del municipio de Morroa, Sucre. </v>
          </cell>
        </row>
        <row r="29776">
          <cell r="E29776">
            <v>870473151928</v>
          </cell>
          <cell r="F29776" t="str">
            <v xml:space="preserve">Diseñas estrategias para la formación  y creación de las veedurías ciudadanas  para el seguimiento a los proyectos a ejecutar en la zona rural del municipio de Morroa, Sucre. </v>
          </cell>
        </row>
        <row r="29777">
          <cell r="E29777">
            <v>870473151963</v>
          </cell>
          <cell r="F29777" t="str">
            <v>Gestionar la celeridad ante la ruta de reparación individual en las comunidades rurales del municipio de Morroa, Sucre.</v>
          </cell>
        </row>
        <row r="29778">
          <cell r="E29778">
            <v>870473151983</v>
          </cell>
          <cell r="F29778" t="str">
            <v>Implementar programas de formación  organizacional,  política  y social en la zona rural del municipio de Morroa, Sucre</v>
          </cell>
        </row>
        <row r="29779">
          <cell r="E29779">
            <v>870473152008</v>
          </cell>
          <cell r="F29779" t="str">
            <v>Crear y dotar una emisora comunitaria en la zona rural del municipio de Morroa, Sucre.</v>
          </cell>
        </row>
        <row r="29780">
          <cell r="E29780">
            <v>870473152015</v>
          </cell>
          <cell r="F29780" t="str">
            <v>Implementar programas que permitan la equidad de género en la zona rural del municipio de Morroa, Sucre.</v>
          </cell>
        </row>
        <row r="29781">
          <cell r="E29781">
            <v>870473152019</v>
          </cell>
          <cell r="F29781" t="str">
            <v>Construir una casa campesina en el corregimiento de Sabanas de Cali, municipio de Morroa, Sucre</v>
          </cell>
        </row>
        <row r="29782">
          <cell r="E29782">
            <v>870473152118</v>
          </cell>
          <cell r="F29782" t="str">
            <v>Inclusión de los jóvenes en los espacios de participación ciudadana de la zona rural del Municipio Morroa.</v>
          </cell>
        </row>
        <row r="29783">
          <cell r="E29783">
            <v>870473152133</v>
          </cell>
          <cell r="F29783" t="str">
            <v>Fortalecimiento de la ruta de atención, prevención, reclutamiento y desplazamiento forzado de los jóvenes rurales del Municipio de Morroa, Sucre</v>
          </cell>
        </row>
        <row r="29784">
          <cell r="E29784">
            <v>870473152155</v>
          </cell>
          <cell r="F29784" t="str">
            <v>Construcción y dotación de un centro de atención del adulto mayor de la zona rural del Municipio de Morroa, Sucre</v>
          </cell>
        </row>
        <row r="29785">
          <cell r="E29785">
            <v>870473152176</v>
          </cell>
          <cell r="F29785" t="str">
            <v>Acompañamiento en asesoría jurídica para la población LGTBI de la zona rural del Municipio de Morroa</v>
          </cell>
        </row>
        <row r="29786">
          <cell r="E29786">
            <v>870473152187</v>
          </cell>
          <cell r="F29786" t="str">
            <v xml:space="preserve">Capacitación y cualificación del talento humano indígena Morroy del Municipio de Morroa, Sucre </v>
          </cell>
        </row>
        <row r="29787">
          <cell r="E29787">
            <v>870473152209</v>
          </cell>
          <cell r="F29787" t="str">
            <v>Construir mecanismos de atención y participación diferencial por sector poblacional de la comunidad indígena Morroi, del Municipio Morroa, Sucre</v>
          </cell>
        </row>
        <row r="29788">
          <cell r="E29788">
            <v>870473152239</v>
          </cell>
          <cell r="F29788" t="str">
            <v>Reconocimiento, inclusión y participación en las políticas públicas para la comunidad indígena Morroi del Municipio de Morroa, Sucre</v>
          </cell>
        </row>
        <row r="29789">
          <cell r="E29789">
            <v>870508176076</v>
          </cell>
          <cell r="F29789" t="str">
            <v>Mejorar la Casa de Gobierno de la Parcialidad Indígena Galapa y construcción de las Casas de Gobierno de las Parcialidades Indígenas de Almagra y Virut.</v>
          </cell>
        </row>
        <row r="29790">
          <cell r="E29790">
            <v>870508176183</v>
          </cell>
          <cell r="F29790" t="str">
            <v>Programa de formación de conciliadores en equidad.</v>
          </cell>
        </row>
        <row r="29791">
          <cell r="E29791">
            <v>870508176266</v>
          </cell>
          <cell r="F29791" t="str">
            <v>Construcción de un centro de armonización y resocialización de las comunidades indígenas de Ovejas, Sucre</v>
          </cell>
        </row>
        <row r="29792">
          <cell r="E29792">
            <v>870508176290</v>
          </cell>
          <cell r="F29792" t="str">
            <v xml:space="preserve">Construcción de un Puesto de Policía en el corregimiento de Canutalito en el municipio de Ovejas, Sucre. </v>
          </cell>
        </row>
        <row r="29793">
          <cell r="E29793">
            <v>870508176536</v>
          </cell>
          <cell r="F29793" t="str">
            <v>Construcción y Adecuación de salones comunales del municipio de Ovejas, Sucre.</v>
          </cell>
        </row>
        <row r="29794">
          <cell r="E29794">
            <v>870508176593</v>
          </cell>
          <cell r="F29794" t="str">
            <v>Creación de una emisora comunitaria para el municipio y fortalecimiento de los cuatro centros de producción radial existentes de Ovejas, Sucre</v>
          </cell>
        </row>
        <row r="29795">
          <cell r="E29795">
            <v>870508176638</v>
          </cell>
          <cell r="F29795" t="str">
            <v>Gestionar la creación de la oficina de asuntos étnicos en el municipio de Ovejas, Sucre.</v>
          </cell>
        </row>
        <row r="29796">
          <cell r="E29796">
            <v>870508176698</v>
          </cell>
          <cell r="F29796" t="str">
            <v>Fortalecimiento de la guardia indígena de las tres parcialidades del Municipio de Ovejas, Sucre.</v>
          </cell>
        </row>
        <row r="29797">
          <cell r="E29797">
            <v>870508176815</v>
          </cell>
          <cell r="F29797" t="str">
            <v>Diseñar y ejecutar programas de fortalecimiento organizacional.</v>
          </cell>
        </row>
        <row r="29798">
          <cell r="E29798">
            <v>870508178361</v>
          </cell>
          <cell r="F29798" t="str">
            <v>Formulación y fortalecimiento de los Planes de Vida de las Parcialidades Indígenas del municipio de Ovejas, Sucre.</v>
          </cell>
        </row>
        <row r="29799">
          <cell r="E29799">
            <v>870508178563</v>
          </cell>
          <cell r="F29799" t="str">
            <v>Construir espacios para la dignificación de las víctimas y la memoria histórica incluyendo la dimensión simbólica en el municipio de Ovejas, Sucre.</v>
          </cell>
        </row>
        <row r="29800">
          <cell r="E29800">
            <v>870508178636</v>
          </cell>
          <cell r="F29800" t="str">
            <v xml:space="preserve">Programa de formación ciudadana en temas de derechos, paz, convivencia y reconciliación en el municipio de Ovejas, Sucre. </v>
          </cell>
        </row>
        <row r="29801">
          <cell r="E29801">
            <v>870508178644</v>
          </cell>
          <cell r="F29801" t="str">
            <v>Gestionar la presencia de la fuerza pública en los territorios rurales del municipio de Ovejas, Sucre.</v>
          </cell>
        </row>
        <row r="29802">
          <cell r="E29802">
            <v>870508178668</v>
          </cell>
          <cell r="F29802" t="str">
            <v>Creación de un programa de atención psicosocial para las víctimas del conflicto armado en la zona rural del municipio de Ovejas, Sucre.</v>
          </cell>
        </row>
        <row r="29803">
          <cell r="E29803">
            <v>870508178776</v>
          </cell>
          <cell r="F29803" t="str">
            <v xml:space="preserve">Priorizar y agilizar la reparación integral de las víctimas en el marco de la ley 1448 de 2011 y gestionar la presencia de un Punto de Atención de la UARIV en el municipio de Ovejas, Sucre. </v>
          </cell>
        </row>
        <row r="29804">
          <cell r="E29804">
            <v>870508178800</v>
          </cell>
          <cell r="F29804" t="str">
            <v>Gestionar la casa de la mujer en la zona rural del municipio de Ovejas, Sucre</v>
          </cell>
        </row>
        <row r="29805">
          <cell r="E29805">
            <v>870508178857</v>
          </cell>
          <cell r="F29805" t="str">
            <v xml:space="preserve">Programa de formación a las comunidades para ejercer el control social a los diferentes proyectos de la zonas rurales del municipio de Ovejas, Sucre. </v>
          </cell>
        </row>
        <row r="29806">
          <cell r="E29806">
            <v>870508178861</v>
          </cell>
          <cell r="F29806" t="str">
            <v>Facilitar y acompañar los procesos de verdad y reparación en el marco de la participación de las víctimas en la Comisión de la Verdad en el municipio de Ovejas, Sucre.</v>
          </cell>
        </row>
        <row r="29807">
          <cell r="E29807">
            <v>870508178907</v>
          </cell>
          <cell r="F29807" t="str">
            <v xml:space="preserve">Creación de un programa de convivencia y paz liderado por las mujeres del municipio de Ovejas, Sucre. </v>
          </cell>
        </row>
        <row r="29808">
          <cell r="E29808">
            <v>870508179080</v>
          </cell>
          <cell r="F29808" t="str">
            <v xml:space="preserve">Programa de prevención y protección de violencia basada en género y abuso a menores en el municipio de Ovejas, Sucre. </v>
          </cell>
        </row>
        <row r="29809">
          <cell r="E29809">
            <v>870508179245</v>
          </cell>
          <cell r="F29809" t="str">
            <v xml:space="preserve">Reactivación de la ruta de protección a lideres y lideresas sociales y mecanismos de autoprotección del municipio de Ovejas, Sucre. </v>
          </cell>
        </row>
        <row r="29810">
          <cell r="E29810">
            <v>870508179251</v>
          </cell>
          <cell r="F29810" t="str">
            <v xml:space="preserve">Impulsar la implementación de la justicia agraria en el marco de los procesos de restitución de tierras en el municipio de Ovejas, Sucre. </v>
          </cell>
        </row>
        <row r="29811">
          <cell r="E29811">
            <v>870508179253</v>
          </cell>
          <cell r="F29811" t="str">
            <v xml:space="preserve">Formación de las comunidades en el contenido de la Jurisdicción Especial para la Paz en el municipio de Ovejas, Sucre. </v>
          </cell>
        </row>
        <row r="29812">
          <cell r="E29812">
            <v>870508179264</v>
          </cell>
          <cell r="F29812" t="str">
            <v xml:space="preserve">Programa de reconstrucción del tejido social y de reconciliación de las comunidades rurales del municipio de Ovejas, Sucre. </v>
          </cell>
        </row>
        <row r="29813">
          <cell r="E29813">
            <v>870508179268</v>
          </cell>
          <cell r="F29813" t="str">
            <v xml:space="preserve">Generar mecanismos de reconciliación en el marco del proceso de reincoporación de excombatientes en el municipio de Ovejas, Sucre. </v>
          </cell>
        </row>
        <row r="29814">
          <cell r="E29814">
            <v>870508179996</v>
          </cell>
          <cell r="F29814" t="str">
            <v>Construcción de Centro de Convivencia en los centros pobaldos la Peña y San Rafael del municipio de Ovejas, Sucre.</v>
          </cell>
        </row>
        <row r="29815">
          <cell r="E29815">
            <v>870523148606</v>
          </cell>
          <cell r="F29815" t="str">
            <v>Conformar mesa operativa para la implementación de la Política Pública de Juventud en el municipio de Palmito - Sucre.</v>
          </cell>
        </row>
        <row r="29816">
          <cell r="E29816">
            <v>870523148724</v>
          </cell>
          <cell r="F29816" t="str">
            <v>Formular y ejecutar un proyecto de formación en gobierno propio, justicia propia y demás conocimiento de usos y costumbres del pueblo Zenú en las comunidades indígenas de Palmito - Sucre</v>
          </cell>
        </row>
        <row r="29817">
          <cell r="E29817">
            <v>870523148728</v>
          </cell>
          <cell r="F29817" t="str">
            <v>Estudios, diseño y construcción de un centro de atención para el adulto mayor en la zona urbana de Palmito - Sucre.</v>
          </cell>
        </row>
        <row r="29818">
          <cell r="E29818">
            <v>870523149395</v>
          </cell>
          <cell r="F29818" t="str">
            <v>Elaborar un proyecto para compra e Instalación de bocinas comunitarias en los Cabildos Menores de Palmito - Sucre.</v>
          </cell>
        </row>
        <row r="29819">
          <cell r="E29819">
            <v>870523149531</v>
          </cell>
          <cell r="F29819" t="str">
            <v>Construir un Museo de la Cultura Zenú ubicado en las Cuevas de San Antonio Abad en Palmito - Sucre.</v>
          </cell>
        </row>
        <row r="29820">
          <cell r="E29820">
            <v>870523149616</v>
          </cell>
          <cell r="F29820" t="str">
            <v>Implementar un proyecto para la caracterización de los sitios considerados como sagrados en la comunidades indígenas de Palmito - Sucre.</v>
          </cell>
        </row>
        <row r="29821">
          <cell r="E29821">
            <v>870523149802</v>
          </cell>
          <cell r="F29821" t="str">
            <v xml:space="preserve">Diseñar un proyecto para la construcción y dotación de un Centro de Arrepentimiento y Resocialización y cuatro Centros de Armonización Transitoria de las comunidades indígenas del territorio de Palmito - Sucre para la aplicación de la justicia propia y la reconciliación, convivencia y construcción de Paz. </v>
          </cell>
        </row>
        <row r="29822">
          <cell r="E29822">
            <v>870523150077</v>
          </cell>
          <cell r="F29822" t="str">
            <v>Formular y ejecutar un proyecto de recuperación de la memoria histórica del conflicto armado en las comunidades de Palmito - Sucre.</v>
          </cell>
        </row>
        <row r="29823">
          <cell r="E29823">
            <v>870523151487</v>
          </cell>
          <cell r="F29823" t="str">
            <v>Realizar estudios, diseños y construcción de una Casa de Gobierno Tradicional en el Cabildo Menor de Guaimí en Palmito - Sucre.</v>
          </cell>
        </row>
        <row r="29824">
          <cell r="E29824">
            <v>870523151511</v>
          </cell>
          <cell r="F29824" t="str">
            <v>Realizar encuentros culturales y deportivos en las comunidades indígenas rurales de Palmito - Sucre.</v>
          </cell>
        </row>
        <row r="29825">
          <cell r="E29825">
            <v>870523151525</v>
          </cell>
          <cell r="F29825" t="str">
            <v>Dotar equipos de comunicación, uniformes y transporte a la Guardia Indígena de la zona rural de Palmito - Sucre.</v>
          </cell>
        </row>
        <row r="29826">
          <cell r="E29826">
            <v>870523151548</v>
          </cell>
          <cell r="F29826" t="str">
            <v>Diseño pedagógico y metodológico para la implementación de una Escuela de Formación para lideres y lideresas de las comunidades indígenas rurales de Palmito - Sucre.</v>
          </cell>
        </row>
        <row r="29827">
          <cell r="E29827">
            <v>870523151611</v>
          </cell>
          <cell r="F29827" t="str">
            <v>Implementar programas de atención psicosocial con enfoque diferencial a la población víctima de Palmito – Sucre</v>
          </cell>
        </row>
        <row r="29828">
          <cell r="E29828">
            <v>870523151651</v>
          </cell>
          <cell r="F29828" t="str">
            <v>Realizar la dotación de las sedes de gobierno propio en cada Cabildo Menor de la zona rural de Palmito - Sucre</v>
          </cell>
        </row>
        <row r="29829">
          <cell r="E29829">
            <v>870523151685</v>
          </cell>
          <cell r="F29829" t="str">
            <v>Construir una Emisora Comunitaria en las comunidades indígenas de la zona rural de Palmito - Sucre.</v>
          </cell>
        </row>
        <row r="29830">
          <cell r="E29830">
            <v>870523151724</v>
          </cell>
          <cell r="F29830" t="str">
            <v>Realizar estudios, diseños y construcción de un Centro de Conciliación y Convivencia en la zona rural de Palmito - Sucre.</v>
          </cell>
        </row>
        <row r="29831">
          <cell r="E29831">
            <v>870523151768</v>
          </cell>
          <cell r="F29831" t="str">
            <v>Adecuar un Sitio Sagrado en el Cabildo Menor de El Olivo de Palmito - Sucre.</v>
          </cell>
        </row>
        <row r="29832">
          <cell r="E29832">
            <v>870523151803</v>
          </cell>
          <cell r="F29832" t="str">
            <v>Conformar mesa de trabajo con la UARIV para seguimiento al SNARIV en casos de la población víctima de la zona rural del municipio de Palmito - Sucre.</v>
          </cell>
        </row>
        <row r="29833">
          <cell r="E29833">
            <v>870523151910</v>
          </cell>
          <cell r="F29833" t="str">
            <v>Capacitar y formar a lideres y lideresas, jóvenes, niños, niñas y adolescentes para el fortalecimiento social comunitario en la zona rural de Palmito - Sucre.</v>
          </cell>
        </row>
        <row r="29834">
          <cell r="E29834">
            <v>870523151934</v>
          </cell>
          <cell r="F29834" t="str">
            <v>Formar personal en temas operativos y de contenido para programas radiales, televisivos y actividades de integración comunitaria de las comunidades rurales de Palmito - Sucre.</v>
          </cell>
        </row>
        <row r="29835">
          <cell r="E29835">
            <v>870523152037</v>
          </cell>
          <cell r="F29835" t="str">
            <v>Formular e implementar la Política Pública Municipal de Equidad de género para las Mujeres y el Plan Integral para garantizar a las mujeres una vida libre de violencias con enfoque diferencial en el municipio de Palmito-Sucre</v>
          </cell>
        </row>
        <row r="29836">
          <cell r="E29836">
            <v>870523152088</v>
          </cell>
          <cell r="F29836" t="str">
            <v>Crear programas de formación para población víctima afectada por el conflicto armado en los 8 municipios PDET de Sucre de la Subregión Montes de María</v>
          </cell>
        </row>
        <row r="29837">
          <cell r="E29837">
            <v>870713186927</v>
          </cell>
          <cell r="F29837" t="str">
            <v>Implementar estrategias para el rescate de valores culturales y deportivos en la zona rural de San Onofre - Sucre.</v>
          </cell>
        </row>
        <row r="29838">
          <cell r="E29838">
            <v>870713187073</v>
          </cell>
          <cell r="F29838" t="str">
            <v>Implementar estrategias para rescate de la lengua madre y la preservación de la cultura ancestral de las comunidades indígenas del municipio de San Onofre – Sucre.</v>
          </cell>
        </row>
        <row r="29839">
          <cell r="E29839">
            <v>870713187180</v>
          </cell>
          <cell r="F29839" t="str">
            <v>Dar cumplimiento a la ley relacionada con la consulta previa con las  comunidades étnicas del municipio de San Onofre – Sucre.</v>
          </cell>
        </row>
        <row r="29840">
          <cell r="E29840">
            <v>870713187233</v>
          </cell>
          <cell r="F29840" t="str">
            <v>Crear la oficina de Asuntos Étnicos del municipio de San Onofre – Sucre.</v>
          </cell>
        </row>
        <row r="29841">
          <cell r="E29841">
            <v>870713187338</v>
          </cell>
          <cell r="F29841" t="str">
            <v xml:space="preserve">Crear un punto de atención para la conciliación en las zona rural de San Onofre – Sucre con capacitación de nuevos conciliares con equidad y convivencia y fortalecimiento de los existentes.   </v>
          </cell>
        </row>
        <row r="29842">
          <cell r="E29842">
            <v>870713188131</v>
          </cell>
          <cell r="F29842" t="str">
            <v>Dotar de equipos de comunicación, medio de transporte y uniformes a la guardia indígena de los Cabildos Menores de San Onofre – Sucre.</v>
          </cell>
        </row>
        <row r="29843">
          <cell r="E29843">
            <v>870713188224</v>
          </cell>
          <cell r="F29843" t="str">
            <v>Crear una escuela itinerante como espacio de formación de líderes y lideresas en construcción de valores y derechos para la Paz en las zonas rurales de San Onofre – Sucre.</v>
          </cell>
        </row>
        <row r="29844">
          <cell r="E29844">
            <v>870713188229</v>
          </cell>
          <cell r="F29844" t="str">
            <v>Capacitar a palabreros  de las comunidades indígenas del municipio de San Onofre – Sucre.</v>
          </cell>
        </row>
        <row r="29845">
          <cell r="E29845">
            <v>870713188238</v>
          </cell>
          <cell r="F29845" t="str">
            <v>Crear espacios de atención integral para la población adulto mayor del municipio de San Onofre, Sucre.</v>
          </cell>
        </row>
        <row r="29846">
          <cell r="E29846">
            <v>870713188254</v>
          </cell>
          <cell r="F29846" t="str">
            <v>Construir un monumento o galería de la memoria histórica de las víctimas del conflicto armado del municipio de San Onofre – Sucre.</v>
          </cell>
        </row>
        <row r="29847">
          <cell r="E29847">
            <v>870713188264</v>
          </cell>
          <cell r="F29847" t="str">
            <v>Implementar programas para la atención psicosocial a las víctimas del conflicto armado de carácter permanente en las comunidades de la zona rural de San Onofre – Sucre.</v>
          </cell>
        </row>
        <row r="29848">
          <cell r="E29848">
            <v>870713188277</v>
          </cell>
          <cell r="F29848" t="str">
            <v>Implementar Políticas Públicas para la mujer rural en el municipio de San Onofre – Sucre.</v>
          </cell>
        </row>
        <row r="29849">
          <cell r="E29849">
            <v>870713188297</v>
          </cell>
          <cell r="F29849" t="str">
            <v xml:space="preserve">Promover los derechos de las y los jóvenes contemplados en la Ley 1622 de 2013 en la zona rural de San Onofre – Sucre. </v>
          </cell>
        </row>
        <row r="29850">
          <cell r="E29850">
            <v>870713188330</v>
          </cell>
          <cell r="F29850" t="str">
            <v xml:space="preserve">Formular e implementar un Plan de Seguridad Rural para toda la zona rural de San Onofre – Sucre. </v>
          </cell>
        </row>
        <row r="29851">
          <cell r="E29851">
            <v>870713188339</v>
          </cell>
          <cell r="F29851" t="str">
            <v>Promover la inclusión de las comunidades étnicas en los programas y proyectos del municipio de San Onofre - Sucre.</v>
          </cell>
        </row>
        <row r="29852">
          <cell r="E29852">
            <v>870713188351</v>
          </cell>
          <cell r="F29852" t="str">
            <v>Conformar los comités de ancianos y capitanes de los  Cabildos Indígenas de San Onofre - Sucre y formarlos en mecanismos alternativos de resolución de conflictos.</v>
          </cell>
        </row>
        <row r="29853">
          <cell r="E29853">
            <v>870713188454</v>
          </cell>
          <cell r="F29853" t="str">
            <v>Realizar estrategias de comunicación relacionada con los acuerdos de Paz a las comunidades rurales de San Onofre – Sucre.</v>
          </cell>
        </row>
        <row r="29854">
          <cell r="E29854">
            <v>870713188468</v>
          </cell>
          <cell r="F29854" t="str">
            <v>Implementar capacitaciones sobre la ley 1448 en todas las zonas rurales de San Onofre – Sucre.</v>
          </cell>
        </row>
        <row r="29855">
          <cell r="E29855">
            <v>870713188475</v>
          </cell>
          <cell r="F29855" t="str">
            <v>Realizar estrategias de comunicación en derechos humanos en la zona rural de San Onofre – Sucre.</v>
          </cell>
        </row>
        <row r="29856">
          <cell r="E29856">
            <v>870713188484</v>
          </cell>
          <cell r="F29856" t="str">
            <v>Dar celeridad a la ruta de reparación individual e integral de las víctimas del conflicto armado de la zona rural del municipio de San Onofre – Sucre.</v>
          </cell>
        </row>
        <row r="29857">
          <cell r="E29857">
            <v>870713188552</v>
          </cell>
          <cell r="F29857" t="str">
            <v>Crear Centros de Producción de Información y fortalecer la radio comunitaria en la zona rural de San Onofre – Sucre.</v>
          </cell>
        </row>
        <row r="29858">
          <cell r="E29858">
            <v>870713188653</v>
          </cell>
          <cell r="F29858" t="str">
            <v xml:space="preserve">Implementar capacitaciones sobre convivencia, la paz y la tolerancia en las organizaciones étnicas y comunidad en general de la zona rural de San Onofre – Sucre. </v>
          </cell>
        </row>
        <row r="29859">
          <cell r="E29859">
            <v>870713188900</v>
          </cell>
          <cell r="F29859" t="str">
            <v xml:space="preserve">Construir un centro de atención para las víctimas del conflicto armado en cada una de las siete zonas rurales de San Onofre – Sucre. </v>
          </cell>
        </row>
        <row r="29860">
          <cell r="E29860">
            <v>870713188950</v>
          </cell>
          <cell r="F29860" t="str">
            <v>Realizar estrategias que permitan más presencia del estado en la zona rural de San Onofre – Sucre.</v>
          </cell>
        </row>
        <row r="29861">
          <cell r="E29861">
            <v>870713188998</v>
          </cell>
          <cell r="F29861" t="str">
            <v>Diseñar el Plan Vida de las comunidades indígenas del municipio de San Onofre, Sucre.</v>
          </cell>
        </row>
        <row r="29862">
          <cell r="E29862">
            <v>870713189043</v>
          </cell>
          <cell r="F29862" t="str">
            <v>Habilitar y dotar un espacio comunitario para las mujeres rurales dentro de las sedes de los Cabildos Indígenas y Consejos Comunitarios de San Onofre – Sucre.</v>
          </cell>
        </row>
        <row r="29863">
          <cell r="E29863">
            <v>870713189109</v>
          </cell>
          <cell r="F29863" t="str">
            <v>Construir sedes para Consejos Comunitario y Cabildos Indígenas de San Onofre – Sucre.</v>
          </cell>
        </row>
        <row r="29864">
          <cell r="E29864">
            <v>870713189380</v>
          </cell>
          <cell r="F29864" t="str">
            <v>Formular e implementar un Plan de fortalecimiento de las capacidades administrativas y de construcción de paz de las organizaciones de base y de otra índole de la zona rural de San Onofre – Sucre.</v>
          </cell>
        </row>
        <row r="29865">
          <cell r="E29865">
            <v>870713189383</v>
          </cell>
          <cell r="F29865" t="str">
            <v>Formular, implementar y realizar seguimiento a la Política Publica de Juventud y el Plan Decenal de Juventud en el municipio de San Onofre – Sucre.</v>
          </cell>
        </row>
        <row r="29866">
          <cell r="E29866">
            <v>870713189495</v>
          </cell>
          <cell r="F29866" t="str">
            <v>Fortalecer las rutas de atención y prevención temprana y urgente reclutamiento y desplazamiento forzado de la población de la zona rural de San Onofre – Sucre.</v>
          </cell>
        </row>
        <row r="29867">
          <cell r="E29867">
            <v>870713189592</v>
          </cell>
          <cell r="F29867" t="str">
            <v>Incluir la población LGBTI y en condición de discapacidad de la zona rural de San Onofre – Sucre en los espacios de participación ciudadana y toma de decisiones.</v>
          </cell>
        </row>
        <row r="29868">
          <cell r="E29868">
            <v>870713189606</v>
          </cell>
          <cell r="F29868" t="str">
            <v>Crear la oficina de la mujer, de la niñez y de la juventud en el municipio de San Onofre – Sucre.</v>
          </cell>
        </row>
        <row r="29869">
          <cell r="E29869">
            <v>870713189645</v>
          </cell>
          <cell r="F29869" t="str">
            <v>Fortalecer y consolidar los procesos de emprendimiento cultural, movimientos y expresiones juveniles de base comunitaria rural de San Onofre – Sucre.</v>
          </cell>
        </row>
        <row r="29870">
          <cell r="E29870">
            <v>870713189655</v>
          </cell>
          <cell r="F29870" t="str">
            <v>Crear y consolidar el sistema de información y gestión del conocimiento de la zona rural del municipio de San Onofre – Sucre.</v>
          </cell>
        </row>
        <row r="29871">
          <cell r="E29871">
            <v>870823186866</v>
          </cell>
          <cell r="F29871" t="str">
            <v>Crear veedurías rurales con comunidades campesinas e indígenas para ejercer control y vigilancia en zonas de reserva forestal y fuentes hídricas en el municipio de Toluviejo- Sucre</v>
          </cell>
        </row>
        <row r="29872">
          <cell r="E29872">
            <v>870823186901</v>
          </cell>
          <cell r="F29872" t="str">
            <v>Construir cinco  monumentos  culturales en la zona rural del Municipio de Toluviejo Sucre</v>
          </cell>
        </row>
        <row r="29873">
          <cell r="E29873">
            <v>870823186955</v>
          </cell>
          <cell r="F29873" t="str">
            <v>Construir centros de comunicación comunitarios con enfoque educativo</v>
          </cell>
        </row>
        <row r="29874">
          <cell r="E29874">
            <v>870823187072</v>
          </cell>
          <cell r="F29874" t="str">
            <v>Construir un CAI de la policía para dar más seguridad</v>
          </cell>
        </row>
        <row r="29875">
          <cell r="E29875">
            <v>870823187125</v>
          </cell>
          <cell r="F29875" t="str">
            <v>Construir y dotar el centro de convivencia</v>
          </cell>
        </row>
        <row r="29876">
          <cell r="E29876">
            <v>870823187131</v>
          </cell>
          <cell r="F29876" t="str">
            <v xml:space="preserve">Crear  emisoras comunitarias  </v>
          </cell>
        </row>
        <row r="29877">
          <cell r="E29877">
            <v>870823187146</v>
          </cell>
          <cell r="F29877" t="str">
            <v>Crear una estrategia metodológica y formativa para la socialización y empoderamiento de los acuerdos de paz</v>
          </cell>
        </row>
        <row r="29878">
          <cell r="E29878">
            <v>870823187157</v>
          </cell>
          <cell r="F29878" t="str">
            <v>Desarrollar programas de formación a conciliadores en equidad, como mecanismo alternativo para resolución pacífica de conflictos en los cinco núcleos veredales del Municipio de Toluviejo Sucre.</v>
          </cell>
        </row>
        <row r="29879">
          <cell r="E29879">
            <v>870823187184</v>
          </cell>
          <cell r="F29879" t="str">
            <v>Fortalecer la plataforma juvenil</v>
          </cell>
        </row>
        <row r="29880">
          <cell r="E29880">
            <v>870823187197</v>
          </cell>
          <cell r="F29880" t="str">
            <v>Ejecutar estrategias que permitan la materialización de los planes de reparación</v>
          </cell>
        </row>
        <row r="29881">
          <cell r="E29881">
            <v>870823187245</v>
          </cell>
          <cell r="F29881" t="str">
            <v xml:space="preserve">Formular un proyecto para la construcción de la casa de la mujer </v>
          </cell>
        </row>
        <row r="29882">
          <cell r="E29882">
            <v>870823187268</v>
          </cell>
          <cell r="F29882" t="str">
            <v xml:space="preserve">Fortalecer y empoderar a  las organizaciones sociales y comunitarias </v>
          </cell>
        </row>
        <row r="29883">
          <cell r="E29883">
            <v>870823187295</v>
          </cell>
          <cell r="F29883" t="str">
            <v>Construir una casa  indígena</v>
          </cell>
        </row>
        <row r="29884">
          <cell r="E29884">
            <v>870823187301</v>
          </cell>
          <cell r="F29884" t="str">
            <v>Construir una casa de gobierno para cada uno de los cabildos del núcleo veredal Varsovia en el municipio de Toluviejo</v>
          </cell>
        </row>
        <row r="29885">
          <cell r="E29885">
            <v>870823187304</v>
          </cell>
          <cell r="F29885" t="str">
            <v>Construir y dotar  tres casas indígenas</v>
          </cell>
        </row>
        <row r="29886">
          <cell r="E29886">
            <v>870823187314</v>
          </cell>
          <cell r="F29886" t="str">
            <v>Construir y dotar casas de gobierno propio</v>
          </cell>
        </row>
        <row r="29887">
          <cell r="E29887">
            <v>870823187325</v>
          </cell>
          <cell r="F29887" t="str">
            <v>Documentar y sistematizar el plan de vida del resguardo YUMA</v>
          </cell>
        </row>
        <row r="29888">
          <cell r="E29888">
            <v>870823187335</v>
          </cell>
          <cell r="F29888" t="str">
            <v xml:space="preserve">Formar a comunicadores Comunitarios </v>
          </cell>
        </row>
        <row r="29889">
          <cell r="E29889">
            <v>870823187342</v>
          </cell>
          <cell r="F29889" t="str">
            <v>Formular un proyecto para la capacitación a comunidad indígena</v>
          </cell>
        </row>
        <row r="29890">
          <cell r="E29890">
            <v>870823187349</v>
          </cell>
          <cell r="F29890" t="str">
            <v xml:space="preserve">Gestionar los procesos de reparación por la vía administrativa </v>
          </cell>
        </row>
        <row r="29891">
          <cell r="E29891">
            <v>870823187419</v>
          </cell>
          <cell r="F29891" t="str">
            <v xml:space="preserve">Gestionar un programa que permita la reconstrucción de la memoria histórica </v>
          </cell>
        </row>
        <row r="29892">
          <cell r="E29892">
            <v>870823187436</v>
          </cell>
          <cell r="F29892" t="str">
            <v>Realizar un acto de perdón público</v>
          </cell>
        </row>
        <row r="29893">
          <cell r="E29893">
            <v>870823188106</v>
          </cell>
          <cell r="F29893" t="str">
            <v>Implementar un programa para la protección y defensa de los derechos humanos en los núcleos veredales Macaján, Palmira, las Piedras y Cabecera</v>
          </cell>
        </row>
        <row r="29894">
          <cell r="E29894">
            <v>870823188108</v>
          </cell>
          <cell r="F29894" t="str">
            <v xml:space="preserve">Implementar un proyecto para fortalecer la jurisdicción especial indígena </v>
          </cell>
        </row>
        <row r="29895">
          <cell r="E29895">
            <v>870823188111</v>
          </cell>
          <cell r="F29895" t="str">
            <v>Implementar un proyecto para la formación de conciliadores en equidad</v>
          </cell>
        </row>
        <row r="29896">
          <cell r="E29896">
            <v>870823188116</v>
          </cell>
          <cell r="F29896" t="str">
            <v>Implementar un sistema de seguridad a cargo de la guardia indígena en los núcleos veredales Macaján, Las Piedras, Palmira y cabecera, Toluviejo, Sucre.</v>
          </cell>
        </row>
        <row r="29897">
          <cell r="E29897">
            <v>870823188117</v>
          </cell>
          <cell r="F29897" t="str">
            <v>Promover el respeto por la diversidad étnica</v>
          </cell>
        </row>
        <row r="29898">
          <cell r="E29898">
            <v>870823188136</v>
          </cell>
          <cell r="F29898" t="str">
            <v>Promover la creación de Organizaciones de segundo nivel y fortalecer las ya existentes en la zona rural del Municipio de Toluviejo Sucre</v>
          </cell>
        </row>
        <row r="29899">
          <cell r="E29899">
            <v>870823188141</v>
          </cell>
          <cell r="F29899" t="str">
            <v xml:space="preserve">Realizar acciones comunitarias en pro del rescate de tradiciones </v>
          </cell>
        </row>
        <row r="29900">
          <cell r="E29900">
            <v>870823188208</v>
          </cell>
          <cell r="F29900" t="str">
            <v>Garantizar espacios de diálogos para la reconciliación de la mujer de la zona rural del municipio de Toluviejo Sucre</v>
          </cell>
        </row>
        <row r="29901">
          <cell r="E29901">
            <v>870823188218</v>
          </cell>
          <cell r="F29901" t="str">
            <v>Implementar dos puestos subestación de policía para la atención en seguridad y convivencia ciudadana de las comunidades Macaján y las Piedras que beneficia las comunidades de dos núcleos veredales.</v>
          </cell>
        </row>
        <row r="29902">
          <cell r="E29902">
            <v>870823188243</v>
          </cell>
          <cell r="F29902" t="str">
            <v>Priorizar el municipio de Toluviejo en los territorios contemplados para los próximos tres años de la comisión de esclarecimiento de la verdad, dado que el municipio tiene hechos victimizantes emblemáticos como ejecuciones extrajudiciales por medios de la fuerza pública.</v>
          </cell>
        </row>
        <row r="29903">
          <cell r="E29903">
            <v>870823188257</v>
          </cell>
          <cell r="F29903" t="str">
            <v>Abrir una oficina de la UNP a nivel departamental en la ciudad de Sincelejo que permita facilitar accesibilidad a todos los habitantes del departamento de Sucre.</v>
          </cell>
        </row>
        <row r="29904">
          <cell r="E29904">
            <v>870823188263</v>
          </cell>
          <cell r="F29904" t="str">
            <v>Implementar  un sistema de seguridad comunitario para prevenir acciones delictivas y poder garantizar la seguridad y tranquilidad de los ciudadanos</v>
          </cell>
        </row>
        <row r="29905">
          <cell r="E29905">
            <v>870823188325</v>
          </cell>
          <cell r="F29905" t="str">
            <v>Crear casa de la mujer en el municipio de Toluviejo – Sucre.</v>
          </cell>
        </row>
        <row r="29906">
          <cell r="E29906">
            <v>870823188340</v>
          </cell>
          <cell r="F29906" t="str">
            <v>Creación de la casa de la juventud en el municipio de Toluviejo</v>
          </cell>
        </row>
        <row r="29907">
          <cell r="E29907">
            <v>870823188346</v>
          </cell>
          <cell r="F29907" t="str">
            <v>Construcción y dotación de una casa integral afro en los núcleos donde haya asentamiento en el municipio de Toluviejo Sucre</v>
          </cell>
        </row>
        <row r="29908">
          <cell r="E29908">
            <v>618900335679</v>
          </cell>
          <cell r="F29908" t="str">
            <v>Legalizar predios para los resguardos indígenas de los pueblos presentes en el municipio de Florencia</v>
          </cell>
        </row>
        <row r="29909">
          <cell r="E29909">
            <v>618900335705</v>
          </cell>
          <cell r="F29909" t="str">
            <v>Establecer corredores ecológicos que permitan la conectividad entre bosques para dinamizar el incremento de la flora y fauna.</v>
          </cell>
        </row>
        <row r="29910">
          <cell r="E29910">
            <v>618900335706</v>
          </cell>
          <cell r="F29910" t="str">
            <v>Territorio colectivo nasa para la comunidad que se encuentre asentada en el casco urbano con proyectos para su desarrollo</v>
          </cell>
        </row>
        <row r="29911">
          <cell r="E29911">
            <v>618900335707</v>
          </cell>
          <cell r="F29911" t="str">
            <v>Gestionar ante el ministerio del interior el restablecimiento de los derechos del pueblo Embera en el resguardo del Pará para la recuperación del territorio invadido.</v>
          </cell>
        </row>
        <row r="29912">
          <cell r="E29912">
            <v>618900335708</v>
          </cell>
          <cell r="F29912" t="str">
            <v>Reconocer el terreno para el funcionamiento de las sedes educativas Indigenas de las comunidades Embera del municipio de Florencia.</v>
          </cell>
        </row>
        <row r="29913">
          <cell r="E29913">
            <v>618900335709</v>
          </cell>
          <cell r="F29913" t="str">
            <v>Ampliar las áreas de los territorios de las comunidades Emberas del municipio de Florencia, de acuerdo a sus usos y costumbres.</v>
          </cell>
        </row>
        <row r="29914">
          <cell r="E29914">
            <v>1573067164287</v>
          </cell>
          <cell r="F29914" t="str">
            <v>Formular Proyectos para el acceso a tierras para la comunidad del núcleo de Polecito</v>
          </cell>
        </row>
        <row r="29915">
          <cell r="E29915">
            <v>1573067164307</v>
          </cell>
          <cell r="F29915" t="str">
            <v>Actualizar la base catastral de los predios para los  Núcleos del Municipio de Ataco   Tolima</v>
          </cell>
        </row>
        <row r="29916">
          <cell r="E29916">
            <v>1573067164330</v>
          </cell>
          <cell r="F29916" t="str">
            <v>Implementar estudios para determinar el uso de los suelos con fines agrícolas para los Núcleos del municipio de Ataco Departamento del  Tolima</v>
          </cell>
        </row>
        <row r="29917">
          <cell r="E29917">
            <v>1573067164331</v>
          </cell>
          <cell r="F29917" t="str">
            <v>Adjudicar  tierras para las comunidades indigenas  del Pueblo Pijao de Ataco Tolima</v>
          </cell>
        </row>
        <row r="29918">
          <cell r="E29918">
            <v>1573067164338</v>
          </cell>
          <cell r="F29918" t="str">
            <v>Asistencia técnica para minimizar el impacto ambiental en las fuentes hídricas del municipio de Ataco</v>
          </cell>
        </row>
        <row r="29919">
          <cell r="E29919">
            <v>1573067164343</v>
          </cell>
          <cell r="F29919" t="str">
            <v>Formular proyectos que permitan el acceso a tierra en los Núcleos  Municipio de Ataco Departo del Tolima</v>
          </cell>
        </row>
        <row r="29920">
          <cell r="E29920">
            <v>1573067164358</v>
          </cell>
          <cell r="F29920" t="str">
            <v>Apoyar la formalización de la propiedad rural, con el fin de lograr la titulación de  Predios  para las  familias de los once  Núcleos del  Municipio de Ataco departamento del Tolima</v>
          </cell>
        </row>
        <row r="29921">
          <cell r="E29921">
            <v>1573067164361</v>
          </cell>
          <cell r="F29921" t="str">
            <v>Ampliación de Reguardo de Beltran  Pueblo  Pijao de Ataco Tolima</v>
          </cell>
        </row>
        <row r="29922">
          <cell r="E29922">
            <v>1573067164366</v>
          </cell>
          <cell r="F29922" t="str">
            <v>Formular proyectos que permitan la división material y el desenglobe de predios en el municipio de Ataco en el departamento de Tolima</v>
          </cell>
        </row>
        <row r="29923">
          <cell r="E29923">
            <v>1573067164375</v>
          </cell>
          <cell r="F29923" t="str">
            <v>Formalizar los  predios del pueblo pijao de Ataco Tolima</v>
          </cell>
        </row>
        <row r="29924">
          <cell r="E29924">
            <v>1573067164435</v>
          </cell>
          <cell r="F29924" t="str">
            <v>Apoyar la actualización del Esquema de Ordenamiento Territorial  del Municipio de Ataco Departamento del Tolima.</v>
          </cell>
        </row>
        <row r="29925">
          <cell r="E29925">
            <v>1573067164436</v>
          </cell>
          <cell r="F29925" t="str">
            <v>Titulación del Baldio la Monta para la Comunidad Indígena  Ico Valle de Anape  Pijaos de Ataco Tolima</v>
          </cell>
        </row>
        <row r="29926">
          <cell r="E29926">
            <v>1573067164451</v>
          </cell>
          <cell r="F29926" t="str">
            <v xml:space="preserve"> Apoyar proyectos que permitan la formalización de la propiedad rural con respecto al tema de la clarificación y colindancia en los predios para las  familias de las 11 Núcleos del Municipio de Ataco departamento del Tolima</v>
          </cell>
        </row>
        <row r="29927">
          <cell r="E29927">
            <v>1573067164471</v>
          </cell>
          <cell r="F29927" t="str">
            <v>Garantizar  la aplicación de  Consulta previa libre e informado del pueblo Pijao de Ataco Tolima</v>
          </cell>
        </row>
        <row r="29928">
          <cell r="E29928">
            <v>1573067164485</v>
          </cell>
          <cell r="F29928" t="str">
            <v>Gestionar los recursos necesarios para asegurar la presencia de Cortolima y asegurar su presencia en el control y vigilancia para la protección de los Recursos Naturales en los núcleos del municipio Ataco</v>
          </cell>
        </row>
        <row r="29929">
          <cell r="E29929">
            <v>1573067164499</v>
          </cell>
          <cell r="F29929" t="str">
            <v>Titulación de tierra de la comunidad indígena Ico Valle de Anape Pueblo Pijao</v>
          </cell>
        </row>
        <row r="29930">
          <cell r="E29930">
            <v>1573067164502</v>
          </cell>
          <cell r="F29930" t="str">
            <v>Ampliación del Reguardo de Guadualito</v>
          </cell>
        </row>
        <row r="29931">
          <cell r="E29931">
            <v>1573067164505</v>
          </cell>
          <cell r="F29931" t="str">
            <v xml:space="preserve">Ampliación del terreno de la comunidad Indígena  Santa Rita la Mina </v>
          </cell>
        </row>
        <row r="29932">
          <cell r="E29932">
            <v>1573067164509</v>
          </cell>
          <cell r="F29932" t="str">
            <v>Gestionar los procesos de reclamación y de restitución de tierras de las familias desplazadas producto del conflicto para que le sea restituidas sus tierras o le sea formalizados los títulos de propiedad para los núcleos  del municipio de Ataco Tolima</v>
          </cell>
        </row>
        <row r="29933">
          <cell r="E29933">
            <v>1573067164521</v>
          </cell>
          <cell r="F29933" t="str">
            <v>Saneamiento de tierra en la comunidad Indígena de Brisas de Ata.</v>
          </cell>
        </row>
        <row r="29934">
          <cell r="E29934">
            <v>1573067164529</v>
          </cell>
          <cell r="F29934" t="str">
            <v>Promover proyectos que impulsen la minería artesanal y ancestral, de conformidad con el uso del suelo, salvaguardando las condiciones ambientales del territorio e impidiendo y/o limitando la minería a gran escala que destruya o menoscabe los recursos naturales.</v>
          </cell>
        </row>
        <row r="29935">
          <cell r="E29935">
            <v>1573067164535</v>
          </cell>
          <cell r="F29935" t="str">
            <v>Apoyar la formalización de la titulación de predios donde existe infraestructura pública</v>
          </cell>
        </row>
        <row r="29936">
          <cell r="E29936">
            <v>1573067164544</v>
          </cell>
          <cell r="F29936" t="str">
            <v>Promover la elaboración de estudios para la identificación  de las Zonas de alto riesgo del Municipio de Ataco Tolima.</v>
          </cell>
        </row>
        <row r="29937">
          <cell r="E29937">
            <v>1573067164551</v>
          </cell>
          <cell r="F29937" t="str">
            <v>Apoyar el proceso de Formalización de propiedad rural por parte de la Agencia Nacional de Tierras.</v>
          </cell>
        </row>
        <row r="29938">
          <cell r="E29938">
            <v>1573067164564</v>
          </cell>
          <cell r="F29938" t="str">
            <v>Promover la formulación de proyectos para la protección y mitigacion en el impacto ambiental que se genera por la explotación económica y uso del suelo rural en el municipio de Ataco Departamento del Tolima</v>
          </cell>
        </row>
        <row r="29939">
          <cell r="E29939">
            <v>1573067166529</v>
          </cell>
          <cell r="F29939" t="str">
            <v>Asignar tierras  para la  comunidad Afro en el Municipio de Ataco Tolima, para una vida digna</v>
          </cell>
        </row>
        <row r="29940">
          <cell r="E29940">
            <v>1573067166781</v>
          </cell>
          <cell r="F29940" t="str">
            <v>Gestionar el apoyo para que las mujeres campesinas sin tierra que sean beneficiarias en la adquisición de tierras dando prioridad a las mujeres cabeza de familia a su vez en la adjudicación de tierras a título gratuito</v>
          </cell>
        </row>
        <row r="29941">
          <cell r="E29941">
            <v>1573067166784</v>
          </cell>
          <cell r="F29941" t="str">
            <v>Adjudicar la licencia al título colectivo del consejo comunitario mayor del Tolima para la comunidad Afro de Ataco Tolima</v>
          </cell>
        </row>
        <row r="29942">
          <cell r="E29942">
            <v>1573067166787</v>
          </cell>
          <cell r="F29942" t="str">
            <v>Gestionar el apoyo para que la comunidad LGBTI sean adjudicatarias de tierras a título gratuito</v>
          </cell>
        </row>
        <row r="29943">
          <cell r="E29943">
            <v>1573067166791</v>
          </cell>
          <cell r="F29943" t="str">
            <v>Formalizar los predios de las familias afrocolombianas en el municipio de Ataco Tolima para el acceso a ofertas institucionales y su venta</v>
          </cell>
        </row>
        <row r="29944">
          <cell r="E29944">
            <v>1573067166846</v>
          </cell>
          <cell r="F29944" t="str">
            <v>Generar proyectos para establecer y delimitar áreas de protección ambiental para los cuerpos hídricos que surten de agua al acueducto municipal y acueductos veredales</v>
          </cell>
        </row>
        <row r="29945">
          <cell r="E29945">
            <v>1573067166885</v>
          </cell>
          <cell r="F29945" t="str">
            <v>Gestionar la reubicación de la población asentada en zonas de alto riesgo</v>
          </cell>
        </row>
        <row r="29946">
          <cell r="E29946">
            <v>1573067167333</v>
          </cell>
          <cell r="F29946" t="str">
            <v>CONSTRUIR PARTICIPATIVAMENTE LA POLITICA PÚBLICA AMBIENTAL DEL MUNICIPIO DE ATACO Y SU IMPLEMENTACIÓN</v>
          </cell>
        </row>
        <row r="29947">
          <cell r="E29947">
            <v>1573168164496</v>
          </cell>
          <cell r="F29947" t="str">
            <v>Gestionar una Línea especial de crédito a largo plazo para proyectos productivos en el municipio de Chaparral tolima</v>
          </cell>
        </row>
        <row r="29948">
          <cell r="E29948">
            <v>1573168164519</v>
          </cell>
          <cell r="F29948" t="str">
            <v>Delimitación y actualización de áreas protegidas (Sistema Municipal de Areas Protegidas) y de las áreas de interés ambiental para un uso y ordenamiento del territorio del municipio de Chaparral Tolima</v>
          </cell>
        </row>
        <row r="29949">
          <cell r="E29949">
            <v>1573168164525</v>
          </cell>
          <cell r="F29949" t="str">
            <v>Implementar los programas de Formalización de la propiedad rural con el fin de normalizar los titulos de propiedad de la tierra en el municipio de Chaparral Tolima.</v>
          </cell>
        </row>
        <row r="29950">
          <cell r="E29950">
            <v>1573168166082</v>
          </cell>
          <cell r="F29950" t="str">
            <v>Sanear el parque de  las hermosas  (mediante la compra de predios, reubicación o pagos por conservación) en el municipio de chaparral Tolima</v>
          </cell>
        </row>
        <row r="29951">
          <cell r="E29951">
            <v>1573168166783</v>
          </cell>
          <cell r="F29951" t="str">
            <v>Gestionar recursos para la actualización de catastro municipal necesarios para la formalizacion de la propiedad en el municipio de Chaparral Tolima</v>
          </cell>
        </row>
        <row r="29952">
          <cell r="E29952">
            <v>1573168166829</v>
          </cell>
          <cell r="F29952" t="str">
            <v>Fortalecer la adjudicación, formalización y restitución de tierra en el Municipio de Chaparral-Tolima</v>
          </cell>
        </row>
        <row r="29953">
          <cell r="E29953">
            <v>1573168166861</v>
          </cell>
          <cell r="F29953" t="str">
            <v>Implementación de Proyectos de protección y conservación de las zonas proveedoras de agua con restauración y capacitación de la comunidad del Sur del Tolima</v>
          </cell>
        </row>
        <row r="29954">
          <cell r="E29954">
            <v>1573168166871</v>
          </cell>
          <cell r="F29954" t="str">
            <v>Implementar un programa para la Formalización de la propiedad de los títulos de los predios de la infraestructura pública sector rural del municipio de Chaparral Tolima</v>
          </cell>
        </row>
        <row r="29955">
          <cell r="E29955">
            <v>1573168166882</v>
          </cell>
          <cell r="F29955" t="str">
            <v>Agilizar los procesos de restitución de tierras y retorno para las familias despojadas de sus tierras en el municipio de Chaparral Tolima</v>
          </cell>
        </row>
        <row r="29956">
          <cell r="E29956">
            <v>1573168166901</v>
          </cell>
          <cell r="F29956" t="str">
            <v>Apoyar a las comunidades campesinas del municipio de Chaparral Tolima en la  propuesta de la solicitud de la zona de reserva campesina</v>
          </cell>
        </row>
        <row r="29957">
          <cell r="E29957">
            <v>1573168166929</v>
          </cell>
          <cell r="F29957" t="str">
            <v>Restaurar las Fuentes Hídricas de los territorios donde se encuentran las 11 comunidades indígenas de Chaparral Tolima</v>
          </cell>
        </row>
        <row r="29958">
          <cell r="E29958">
            <v>1573168166949</v>
          </cell>
          <cell r="F29958" t="str">
            <v>Realizar la gestión para estructuración y ejecución de proyecto de caracterización de fauna y flora que tiene el Bosque Natural protegido por la Comunidad Indígena de Locomboo</v>
          </cell>
        </row>
        <row r="29959">
          <cell r="E29959">
            <v>1573168166969</v>
          </cell>
          <cell r="F29959" t="str">
            <v>Promover capacitación y acompañamiento a los campesinos para la constitución de las ZRC en el Municipio de Chaparral -Tolima</v>
          </cell>
        </row>
        <row r="29960">
          <cell r="E29960">
            <v>1573168166973</v>
          </cell>
          <cell r="F29960" t="str">
            <v>Demarcar los Sitios Sagrados de las comunidades Indígenas de Rionegro, Escobal, Amoya Virnigia, Cimarrona, Locombóo, Aguas Claras, Matora de Maito, Yaguara, Seborucos, Ibanaska Lemaya de Calarma, Cañón de Amoyá  en Chaparral –Tolima</v>
          </cell>
        </row>
        <row r="29961">
          <cell r="E29961">
            <v>1573168167202</v>
          </cell>
          <cell r="F29961" t="str">
            <v>Brindar asistencia jurídica y técnica  para  clarificar con las comunidades y con base en el titulo colonial del gran resguardo de Ortega - Chaparral la solicitud de constitución de resguardos para las comunidades indígenas en el municipio de Chaparral – Tolima</v>
          </cell>
        </row>
        <row r="29962">
          <cell r="E29962">
            <v>1573168167231</v>
          </cell>
          <cell r="F29962" t="str">
            <v xml:space="preserve">Reconocer las comunidades Indígenas y Afro pertenecientes al municipio de Chaparral-Tolima en el PBOT </v>
          </cell>
        </row>
        <row r="29963">
          <cell r="E29963">
            <v>1573168167247</v>
          </cell>
          <cell r="F29963" t="str">
            <v>Promover la entrega gratuita de tierra mediante el SIAT a las organizaciones de mujeres Indígenas, Afros y Campesinas, tales como: Aprovocal, ASMUR, ASMIT, ASMUES y  Corporación para el Desarrollo Integral Afianzando Huellas, del Municipio de Chaparral- Tolima</v>
          </cell>
        </row>
        <row r="29964">
          <cell r="E29964">
            <v>1573168167330</v>
          </cell>
          <cell r="F29964" t="str">
            <v>Promover la formalizacion de la sede de la asociación AMOCAL, de la vereda Alto Redondo corregimiento Calarma y Centro de  transformación y comercialización de café de la Asociacion de mujeres rurales APROVOCAL en el centro poblado de Risalda Calarma</v>
          </cell>
        </row>
        <row r="29965">
          <cell r="E29965">
            <v>1573168167362</v>
          </cell>
          <cell r="F29965" t="str">
            <v>Promover  con la Entidad Territorial, la condonación de intereses de Mora para los solicitantes de formalización de predios rurales por efectos del Barrio Predial</v>
          </cell>
        </row>
        <row r="29966">
          <cell r="E29966">
            <v>1573168167369</v>
          </cell>
          <cell r="F29966" t="str">
            <v xml:space="preserve">Promover proceso para la actualización de la estratificación de los predios rurales una vez desarrollado el Barrido Predial </v>
          </cell>
        </row>
        <row r="29967">
          <cell r="E29967">
            <v>1573168167409</v>
          </cell>
          <cell r="F29967" t="str">
            <v>Gestionar centro de atención UGT con la ANT para gestión y solución  de trámites relacionados con el Ordenamiento social de la Propiedad para los municipios del sur del Tolima</v>
          </cell>
        </row>
        <row r="29968">
          <cell r="E29968">
            <v>1573168167472</v>
          </cell>
          <cell r="F29968" t="str">
            <v xml:space="preserve">Elaborar y/o implementar el Plan de Manejo de Riesgo y Atención de Desastres para prevenir y  mitigar los riesgos y atender las afectaciones en el municipio de Chaparral Tolima </v>
          </cell>
        </row>
        <row r="29969">
          <cell r="E29969">
            <v>1573168167569</v>
          </cell>
          <cell r="F29969" t="str">
            <v>Promover espacios de diálogo y concertación con las comunidades campesinas y étnicas de parte de las autoridades ambientales CORTOLIMA, MIN-AMBIENTE para tratar los riesgos y conflictos que puedan originarse o se hayan originado por los proyectos originados  de la hidroeléctrica del Río Ambeima y Rio Amoya la Esperanza en el cañon de las Hermosas</v>
          </cell>
        </row>
        <row r="29970">
          <cell r="E29970">
            <v>1573168167665</v>
          </cell>
          <cell r="F29970" t="str">
            <v xml:space="preserve">Gestionar la solicitud de constitución de los resguardos para las 11 comunidades Indígenas Pijao del municipio de Chaparral-Tolima </v>
          </cell>
        </row>
        <row r="29971">
          <cell r="E29971">
            <v>1573168167690</v>
          </cell>
          <cell r="F29971" t="str">
            <v>Acceder al subsidio integral de acceso a tierras  SIAT para la compra de tierras dirigidas especialmente a la población vulnerable</v>
          </cell>
        </row>
        <row r="29972">
          <cell r="E29972">
            <v>1573168167793</v>
          </cell>
          <cell r="F29972" t="str">
            <v>Implementar los proyectos contenidos en el POMCA de la cuenca del rio Amoyá para la conservacion de este ecosistema del municipio de chaparral tolima</v>
          </cell>
        </row>
        <row r="29973">
          <cell r="E29973">
            <v>1573168167886</v>
          </cell>
          <cell r="F29973" t="str">
            <v>Revisar, actualizar y ajustar el PBOT existente como herramienta para la planificación y uso del territorio del municipio de Chaparral Tolima</v>
          </cell>
        </row>
        <row r="29974">
          <cell r="E29974">
            <v>1573168168594</v>
          </cell>
          <cell r="F29974" t="str">
            <v>Realizar un estudio para la determinación del uso adecuado de la tierra en las 11 comunidades indígenas de Chaparral Tolima</v>
          </cell>
        </row>
        <row r="29975">
          <cell r="E29975">
            <v>1573555142232</v>
          </cell>
          <cell r="F29975" t="str">
            <v>Adjudicar gratuitamente predios a través del fondo de Tierras a las Familias, con enfoque de género, que en el momento no las poseen de todas las veredas del municipio de Planadas, departamento del Tolima.</v>
          </cell>
        </row>
        <row r="29976">
          <cell r="E29976">
            <v>1573555142236</v>
          </cell>
          <cell r="F29976" t="str">
            <v>Formalizar predios rurales a las Familias campesinas en informalidad frente a la propiedad de todas las veredas del municipio de Planadas, departamento del Tolima.</v>
          </cell>
        </row>
        <row r="29977">
          <cell r="E29977">
            <v>1573555142238</v>
          </cell>
          <cell r="F29977" t="str">
            <v>Comprar predios para la conservación, administración y manejo del agua por parte de las entidades competentes de común acuerdo con las comunidades cumpliendo los requisitos de ley.</v>
          </cell>
        </row>
        <row r="29978">
          <cell r="E29978">
            <v>1573555142245</v>
          </cell>
          <cell r="F29978" t="str">
            <v>Comprar predios para la reubicación integral de las familias ubicadas en zonas de riesgo en el municipio de Planadas.</v>
          </cell>
        </row>
        <row r="29979">
          <cell r="E29979">
            <v>1573555142377</v>
          </cell>
          <cell r="F29979" t="str">
            <v xml:space="preserve">Impulsar la creación de la Zona de Reserva Campesina del Sur del Tolima. </v>
          </cell>
        </row>
        <row r="29980">
          <cell r="E29980">
            <v>1573555142379</v>
          </cell>
          <cell r="F29980" t="str">
            <v>Condonar los intereses de mora al impuesto predial para la población víctima del municipio de Planadas.</v>
          </cell>
        </row>
        <row r="29981">
          <cell r="E29981">
            <v>1573555142408</v>
          </cell>
          <cell r="F29981" t="str">
            <v>Establecer un fondo de crédito especial para la compra  de tierra del municipio de Planadas, departamento de Tolima.</v>
          </cell>
        </row>
        <row r="29982">
          <cell r="E29982">
            <v>1573555142430</v>
          </cell>
          <cell r="F29982" t="str">
            <v>Impulsar las demandas por restitución de tierras.</v>
          </cell>
        </row>
        <row r="29983">
          <cell r="E29983">
            <v>1573555142441</v>
          </cell>
          <cell r="F29983" t="str">
            <v>Realizar la actualización catastral integral para todo el municipio de Planadas.</v>
          </cell>
        </row>
        <row r="29984">
          <cell r="E29984">
            <v>1573555142456</v>
          </cell>
          <cell r="F29984" t="str">
            <v>Formalizar los predios ejidos de la cabecera municipal y corregimientos Gaitania y Bilbao  del municipio de Planadas.</v>
          </cell>
        </row>
        <row r="29985">
          <cell r="E29985">
            <v>1573555142484</v>
          </cell>
          <cell r="F29985" t="str">
            <v>Titulación de predios de Sedes Educativas Rurales del municipio de Planadas, departamento de Tolima.</v>
          </cell>
        </row>
        <row r="29986">
          <cell r="E29986">
            <v>1573555142502</v>
          </cell>
          <cell r="F29986" t="str">
            <v>Realizar un diagnóstico integral de los predios rurales con el fin de determinar la caracterización topográfica, jurídica y catastral del estado de los mismos del municipio de Planadas, departamento del Tolima</v>
          </cell>
        </row>
        <row r="29987">
          <cell r="E29987">
            <v>1573555142531</v>
          </cell>
          <cell r="F29987" t="str">
            <v xml:space="preserve">Acompañar proceso de ordenamiento territorial a los proyectos de interés nacional de conectividad vial que se desarrollarán en el municipio de Planadas. </v>
          </cell>
        </row>
        <row r="29988">
          <cell r="E29988">
            <v>1573555142635</v>
          </cell>
          <cell r="F29988" t="str">
            <v>Realizar un registro de campesinos y campesinas sin tierras en el municipio de Planadas, departamento de Tolima.</v>
          </cell>
        </row>
        <row r="29989">
          <cell r="E29989">
            <v>1573555142643</v>
          </cell>
          <cell r="F29989" t="str">
            <v>Construir el Plan de Ordenamiento y Manejo de Cuenca - POMCA del Río Atá</v>
          </cell>
        </row>
        <row r="29990">
          <cell r="E29990">
            <v>1573555142649</v>
          </cell>
          <cell r="F29990" t="str">
            <v>Dotar e implementar los sistema de alertas tempranas de emergencias en relación al Nevado del Huila</v>
          </cell>
        </row>
        <row r="29991">
          <cell r="E29991">
            <v>1573555143134</v>
          </cell>
          <cell r="F29991" t="str">
            <v>Actualizar el PBOT donde se priorice el uso del suelo del municipio de Planadas para vocación agrícola y eco turística y que se restrinja la gran minería</v>
          </cell>
        </row>
        <row r="29992">
          <cell r="E29992">
            <v>1573555143190</v>
          </cell>
          <cell r="F29992" t="str">
            <v>Legalizar y titular de los predios de las sedes Educativas de la zona rural del municipio de planadas, tolima</v>
          </cell>
        </row>
        <row r="29993">
          <cell r="E29993">
            <v>1573555143208</v>
          </cell>
          <cell r="F29993" t="str">
            <v>Realizar estudios necesarios para el desarrollo de acciones de mitigación de riesgos y desastres que afecten a la población del municipio de Planadas departamento de Tolima.</v>
          </cell>
        </row>
        <row r="29994">
          <cell r="E29994">
            <v>1573555143251</v>
          </cell>
          <cell r="F29994" t="str">
            <v>Ampliar el territorio titulado hacia las veredas la  Bella, Palomas, Palmera, San Pedro, Altamira Floresta y floresta alta ubicadas en el Resguardo Nasa del municipio de planadas Tolima</v>
          </cell>
        </row>
        <row r="29995">
          <cell r="E29995">
            <v>1573555143326</v>
          </cell>
          <cell r="F29995" t="str">
            <v>Identificar rutas de evacuación y prevención  de desastres naturales en el municipio de Planadas Tolima</v>
          </cell>
        </row>
        <row r="29996">
          <cell r="E29996">
            <v>1573555143361</v>
          </cell>
          <cell r="F29996" t="str">
            <v>Crear un plan de contingencia para el Resguardo indigena Nasa de Gaitania en el municipio de Planadas Tolima, sobre los desastres naturales que puedan ocurrir.</v>
          </cell>
        </row>
        <row r="29997">
          <cell r="E29997">
            <v>1573555143388</v>
          </cell>
          <cell r="F29997" t="str">
            <v>Construir la política publica ambiental del municipio de Planadas</v>
          </cell>
        </row>
        <row r="29998">
          <cell r="E29998">
            <v>1573555143391</v>
          </cell>
          <cell r="F29998" t="str">
            <v xml:space="preserve">Promover áreas de protección ambiental en zonas amortiguadoras del área del parque Nevado del Huila y en reserva forestal en el municipio de Planadas, departamento del Tolima. </v>
          </cell>
        </row>
        <row r="29999">
          <cell r="E29999">
            <v>1573555143659</v>
          </cell>
          <cell r="F29999" t="str">
            <v>Entregar subsidios para la compra de tierras a las familias campesinas del municipio de Planadas, departamento de Tolima</v>
          </cell>
        </row>
        <row r="30000">
          <cell r="E30000">
            <v>1573616148206</v>
          </cell>
          <cell r="F30000" t="str">
            <v>Apoyar la gestión requerida para la creación del  territorio donde se encuentran los sitios sagrados de la parcialidad Anamichú Pijáo del municipio de  Rioblanco Tolima.</v>
          </cell>
        </row>
        <row r="30001">
          <cell r="E30001">
            <v>1573616148374</v>
          </cell>
          <cell r="F30001" t="str">
            <v>Implementar la Actualización catastral del Rioblanco Tolima</v>
          </cell>
        </row>
        <row r="30002">
          <cell r="E30002">
            <v>1573616148397</v>
          </cell>
          <cell r="F30002" t="str">
            <v>Actualizar información predial rural del Municipio de Rioblanco</v>
          </cell>
        </row>
        <row r="30003">
          <cell r="E30003">
            <v>1573616148529</v>
          </cell>
          <cell r="F30003" t="str">
            <v>Formalizar la propiedad Rural en el municipio de Rioblanco Tolima</v>
          </cell>
        </row>
        <row r="30004">
          <cell r="E30004">
            <v>1573616148610</v>
          </cell>
          <cell r="F30004" t="str">
            <v>Generar canales de comunicación efectivo a las peticiones presentadas por las víctimas del conflicto armado respecto a la restitución de tierras del municipio en Rioblanco</v>
          </cell>
        </row>
        <row r="30005">
          <cell r="E30005">
            <v>1573616148725</v>
          </cell>
          <cell r="F30005" t="str">
            <v>Actualizar el Plan Básico de Ordenamiento territorial y usos del suelo en Rioblanco Tolima</v>
          </cell>
        </row>
        <row r="30006">
          <cell r="E30006">
            <v>1573616149464</v>
          </cell>
          <cell r="F30006" t="str">
            <v xml:space="preserve">Atender y reubicar a la población que habita zonas de riesgo, así como prevenir la ocupación de estas zonas </v>
          </cell>
        </row>
        <row r="30007">
          <cell r="E30007">
            <v>1573616149636</v>
          </cell>
          <cell r="F30007" t="str">
            <v>Promover la Entrega gratuita de tierras a Mujeres campesinas en el municipio de Rioblanco Tolima</v>
          </cell>
        </row>
        <row r="30008">
          <cell r="E30008">
            <v>1573616149655</v>
          </cell>
          <cell r="F30008" t="str">
            <v>Promover ante las entidades pertinentes la entrega de tierras a familias campesinas que no son propietarios, poseedores y/o ocupantes de predios rurales</v>
          </cell>
        </row>
        <row r="30009">
          <cell r="E30009">
            <v>1573616149916</v>
          </cell>
          <cell r="F30009" t="str">
            <v>Gestionar recursos para la división material de predios rurales en el municipio de Rioblanco Tolima</v>
          </cell>
        </row>
        <row r="30010">
          <cell r="E30010">
            <v>1573616151468</v>
          </cell>
          <cell r="F30010" t="str">
            <v>Acceso a crédito para la Compra de tierras del resguardo Las Mercedes de Rioblanco</v>
          </cell>
        </row>
        <row r="30011">
          <cell r="E30011">
            <v>1573616151490</v>
          </cell>
          <cell r="F30011" t="str">
            <v>Gestionar la consecución de nuevos territorios para la ampliación del resguardo Las Mercedes de Rioblanco Tolima</v>
          </cell>
        </row>
        <row r="30012">
          <cell r="E30012">
            <v>1573616151528</v>
          </cell>
          <cell r="F30012" t="str">
            <v>Legalizar y titular los predios de las instituciones educativas de la zona rural del municipio de Rioblanco, Tolima</v>
          </cell>
        </row>
        <row r="30013">
          <cell r="E30013">
            <v>1573616151541</v>
          </cell>
          <cell r="F30013" t="str">
            <v>Asignar los derechos de propiedad y uso al resguardo Las Mercedes de la franja de terreno existente entre el páramo Wepe Wala y los parques Nacionales Nevado del Huila y Las Hermosas.</v>
          </cell>
        </row>
        <row r="30014">
          <cell r="E30014">
            <v>1573616151605</v>
          </cell>
          <cell r="F30014" t="str">
            <v>Formalizacion del titulo del predio donde esta asentado el pueblo Nasa para ser reconocidos como resguardo de la comunidad indígena cabildo Barbacoas de Rioblanco Tolima</v>
          </cell>
        </row>
        <row r="30015">
          <cell r="E30015">
            <v>1573616151617</v>
          </cell>
          <cell r="F30015" t="str">
            <v>Asignación de derechos de uso de la tierra en el Parque Nacional Natural Las Hermosas en Rioblanco Tolima</v>
          </cell>
        </row>
        <row r="30016">
          <cell r="E30016">
            <v>1573616151736</v>
          </cell>
          <cell r="F30016" t="str">
            <v>Promover el Ordenamiento territorial y usos del suelo con la comunidad indigena resguardo Las Mercedes de Rioblanco Tolima</v>
          </cell>
        </row>
        <row r="30017">
          <cell r="E30017">
            <v>1573616151737</v>
          </cell>
          <cell r="F30017" t="str">
            <v>Apoyar el proceso de acceso a tierras para la parcialidad Anamichú Pijáo del municipio de  Rioblanco Tolima, con fines de constitucion de resguardo.</v>
          </cell>
        </row>
        <row r="30018">
          <cell r="E30018">
            <v>1573616151738</v>
          </cell>
          <cell r="F30018" t="str">
            <v>Promover la posible Entrega de tierras al Cabildo Barbacoas de Rioblano Tolima</v>
          </cell>
        </row>
        <row r="30019">
          <cell r="E30019">
            <v>1573616151739</v>
          </cell>
          <cell r="F30019" t="str">
            <v>Promover en lo posible  la Constitución de territorio colectivos a AFRORIO  de Rioblanco Tolima</v>
          </cell>
        </row>
        <row r="30020">
          <cell r="E30020">
            <v>1573616151742</v>
          </cell>
          <cell r="F30020" t="str">
            <v>Promover la legalizacion de predios de cabildo Barbacoas de Rioblanco Tolima</v>
          </cell>
        </row>
        <row r="30021">
          <cell r="E30021">
            <v>1573616151767</v>
          </cell>
          <cell r="F30021" t="str">
            <v>Impulsar el proceso de gestión de tierra para la comunidad  la comunidad del Cabildo Barbacoas de Rioblanco, Tolima.</v>
          </cell>
        </row>
        <row r="30022">
          <cell r="E30022">
            <v>1573616151986</v>
          </cell>
          <cell r="F30022" t="str">
            <v>Implementación de nuevas líneas de crédito especial para la adquisición de tierras dirigida a personas con vocación agropecuaria en el municipio de Rioblanco</v>
          </cell>
        </row>
        <row r="30023">
          <cell r="E30023">
            <v>1573616151992</v>
          </cell>
          <cell r="F30023" t="str">
            <v>Gestionar subsidios integrales de tierras para la población sujeta de ordenamiento social de la Propiedad Rural, de conformidad con el Decreto 902 de 2017</v>
          </cell>
        </row>
        <row r="30024">
          <cell r="E30024">
            <v>1573616151999</v>
          </cell>
          <cell r="F30024" t="str">
            <v xml:space="preserve">Gestionar ante las entidades competentes mecanismos que permitan el registro de títulos de propiedad rural </v>
          </cell>
        </row>
        <row r="30025">
          <cell r="E30025">
            <v>1573616152009</v>
          </cell>
          <cell r="F30025" t="str">
            <v xml:space="preserve">Capacitar a la población rural en la formalización de la Propiedad Rural </v>
          </cell>
        </row>
        <row r="30026">
          <cell r="E30026">
            <v>1573616152016</v>
          </cell>
          <cell r="F30026" t="str">
            <v>Formalización de predios en donde exista infraestructura pública en el municipio de Rioblanco</v>
          </cell>
        </row>
        <row r="30027">
          <cell r="E30027">
            <v>1573616152025</v>
          </cell>
          <cell r="F30027" t="str">
            <v>Saneamiento predial al interior del Parque Nacional Natural las Hermosas</v>
          </cell>
        </row>
        <row r="30028">
          <cell r="E30028">
            <v>1573616152034</v>
          </cell>
          <cell r="F30028" t="str">
            <v>Apoyar la formulación e implementación de los planes de ordenamiento social de la propiedad rural en el municipio de Rioblanco</v>
          </cell>
        </row>
        <row r="30029">
          <cell r="E30029">
            <v>618900335681</v>
          </cell>
          <cell r="F30029" t="str">
            <v>Terminar el proyecto de la hidroeléctrica (Pelton) en la comunidad (Poste, redes, cable,bombillos etc) en la comunidad de la Gaitana</v>
          </cell>
        </row>
        <row r="30030">
          <cell r="E30030">
            <v>618900335689</v>
          </cell>
          <cell r="F30030" t="str">
            <v>Construcción de vías y puentes para mejorar el acceso a servicios sociales, transporte de alimentos y productos para la comercialización en los resguardos de los Pueblos indígenas del municipio de Florencia</v>
          </cell>
        </row>
        <row r="30031">
          <cell r="E30031">
            <v>618900335691</v>
          </cell>
          <cell r="F30031" t="str">
            <v>Adecuación y mejoramiento de las vías y puentes existentes en los resguardos de los pueblos indígenas del municipio de Florencia, para el acceso a servicios sociales, transporte de personas alimentos y productos para la comercialización</v>
          </cell>
        </row>
        <row r="30032">
          <cell r="E30032">
            <v>618900335693</v>
          </cell>
          <cell r="F30032" t="str">
            <v>Instalar Antena satelital para la señal de celular, Tv e internet en el pueblo Embera del municipio de Florencia.</v>
          </cell>
        </row>
        <row r="30033">
          <cell r="E30033">
            <v>618900335694</v>
          </cell>
          <cell r="F30033" t="str">
            <v>Gestionar la interconexión eléctrica para las familias de las comunidades del pueblo Embera del municipio de Florencia.</v>
          </cell>
        </row>
        <row r="30034">
          <cell r="E30034">
            <v>618900335695</v>
          </cell>
          <cell r="F30034" t="str">
            <v xml:space="preserve">Realizar el mantenimiento periodico de los caminos de herradura del resguardo la gaitana </v>
          </cell>
        </row>
        <row r="30035">
          <cell r="E30035">
            <v>618900335722</v>
          </cell>
          <cell r="F30035" t="str">
            <v>Gestionar la construcción de Kioskos Vive Digital en los resguardos indígenas del municipio de Florencia</v>
          </cell>
        </row>
        <row r="30036">
          <cell r="E30036">
            <v>1573067164275</v>
          </cell>
          <cell r="F30036" t="str">
            <v xml:space="preserve">Ampliación de energía eléctrica para la zona rural del municipio de Ataco – Tolima </v>
          </cell>
        </row>
        <row r="30037">
          <cell r="E30037">
            <v>1573067164282</v>
          </cell>
          <cell r="F30037" t="str">
            <v>Ampliación y cobertura de Vías Terciarias en el municipio de Ataco - Tolima</v>
          </cell>
        </row>
        <row r="30038">
          <cell r="E30038">
            <v>1573067164288</v>
          </cell>
          <cell r="F30038" t="str">
            <v>Construcción de infraestructura vial (pavimentación) de la vía el Cóndor - Paujil, que beneficie a la comunidad Afro, étnica y campesina del Municipio de Ataco.</v>
          </cell>
        </row>
        <row r="30039">
          <cell r="E30039">
            <v>1573067164289</v>
          </cell>
          <cell r="F30039" t="str">
            <v>Construcción de infraestructura vial (puente vehicular) para la vía Paujil - Brillante para comunicar  a la comunidad Afro en el municipio de Ataco.</v>
          </cell>
        </row>
        <row r="30040">
          <cell r="E30040">
            <v>1573067164291</v>
          </cell>
          <cell r="F30040" t="str">
            <v>Construcción de infraestructura vial (puente vehicular) sobre la quebrada los Hornos vía Paujil-Jazmin- Madroñal,  que beneficie   a la comunidad Afro en el municipio de Ataco.</v>
          </cell>
        </row>
        <row r="30041">
          <cell r="E30041">
            <v>1573067164302</v>
          </cell>
          <cell r="F30041" t="str">
            <v>Mejoramiento y conservación con participación comunitaria de la infraestructura vial terciaria en los 11 núcleos del municipio de Ataco - Tolima</v>
          </cell>
        </row>
        <row r="30042">
          <cell r="E30042">
            <v>1573067164318</v>
          </cell>
          <cell r="F30042" t="str">
            <v>Construcción de infraestructura vial (puentes vehiculares para el Municipio de Ataco Tolima.</v>
          </cell>
        </row>
        <row r="30043">
          <cell r="E30043">
            <v>1573067164326</v>
          </cell>
          <cell r="F30043" t="str">
            <v>Construcción de distritos de riego para las zonas productivas o agropecuarias del municipio de Ataco – Tolima.</v>
          </cell>
        </row>
        <row r="30044">
          <cell r="E30044">
            <v>1573067164349</v>
          </cell>
          <cell r="F30044" t="str">
            <v>Implementar un sistema alternativos de Energía limpia para las familias Afro en el Municipio de Ataco - Tolima</v>
          </cell>
        </row>
        <row r="30045">
          <cell r="E30045">
            <v>1573067164359</v>
          </cell>
          <cell r="F30045" t="str">
            <v>Infraestructura de Conectividad en las zonas rurales del Municipio de Ataco Tolima.</v>
          </cell>
        </row>
        <row r="30046">
          <cell r="E30046">
            <v>1573067164368</v>
          </cell>
          <cell r="F30046" t="str">
            <v>Infraestructura de conectividad en las veredas y centros poblados del municipio de Ataco - Tolima</v>
          </cell>
        </row>
        <row r="30047">
          <cell r="E30047">
            <v>1573067164386</v>
          </cell>
          <cell r="F30047" t="str">
            <v>Mejoramiento de infraestructura vial (construcción placa huella) sobre  la vía el cóndor – paujil que beneficie a la comunidad Afro del municipio de Ataco Tolima</v>
          </cell>
        </row>
        <row r="30048">
          <cell r="E30048">
            <v>1573067164390</v>
          </cell>
          <cell r="F30048" t="str">
            <v xml:space="preserve"> Mejoramiento de infraestructura vial (construcción placa huella) sobre  la vía paují - madroñal con que beneficie a la comunidad Afro del municipio de Ataco Tolima.</v>
          </cell>
        </row>
        <row r="30049">
          <cell r="E30049">
            <v>1573067164443</v>
          </cell>
          <cell r="F30049" t="str">
            <v>Construcción de infraestructura vial (pavimentación) para las vías terciarias del Municipio de Ataco – Tolima</v>
          </cell>
        </row>
        <row r="30050">
          <cell r="E30050">
            <v>1573067164456</v>
          </cell>
          <cell r="F30050" t="str">
            <v xml:space="preserve">Mantenimiento de infraestructura vial con participación comunitaria en la zona rural del municipio de Ataco Tolima </v>
          </cell>
        </row>
        <row r="30051">
          <cell r="E30051">
            <v>1573067164476</v>
          </cell>
          <cell r="F30051" t="str">
            <v>Adecuación de tierras para el control de inundaciones, causadas por las crecientes repentinas en las fuentes hídricas que atraviesan el municipio de Ataco - Tolima</v>
          </cell>
        </row>
        <row r="30052">
          <cell r="E30052">
            <v>1573067164522</v>
          </cell>
          <cell r="F30052" t="str">
            <v>Estudios y diseños de riego, drenajes y obras de control de inundación para el municipio de Ataco - Tolima</v>
          </cell>
        </row>
        <row r="30053">
          <cell r="E30053">
            <v>1573067164526</v>
          </cell>
          <cell r="F30053" t="str">
            <v xml:space="preserve">Provisión de energía eléctrica, mejoramiento y mantenimiento de infraestructura existente en el municipio de Ataco - Tolima </v>
          </cell>
        </row>
        <row r="30054">
          <cell r="E30054">
            <v>1573067164536</v>
          </cell>
          <cell r="F30054" t="str">
            <v>Construcción de infraestructura vial (puentes mulares) del Municipio de Ataco Tolima</v>
          </cell>
        </row>
        <row r="30055">
          <cell r="E30055">
            <v>1573067164542</v>
          </cell>
          <cell r="F30055" t="str">
            <v>Provisión de energía (suministro de gas natural domiciliario) en el Municipio de Ataco -Tolima</v>
          </cell>
        </row>
        <row r="30056">
          <cell r="E30056">
            <v>1573067164554</v>
          </cell>
          <cell r="F30056" t="str">
            <v>Estudios, diseños y construcción de sistemas alternativos de infraestructura vial o transporte para las zonas rurales del municipio de Ataco - Tolima</v>
          </cell>
        </row>
        <row r="30057">
          <cell r="E30057">
            <v>1573067164575</v>
          </cell>
          <cell r="F30057" t="str">
            <v xml:space="preserve">Mantenimiento a las Vias de acceso de balsillas al de resguardo Guadualito. </v>
          </cell>
        </row>
        <row r="30058">
          <cell r="E30058">
            <v>1573067166083</v>
          </cell>
          <cell r="F30058" t="str">
            <v>Realizar Estudios y diseños topográficos de la vía  en el resguardo de Beltran del municipio de Ataco tolima</v>
          </cell>
        </row>
        <row r="30059">
          <cell r="E30059">
            <v>1573067166544</v>
          </cell>
          <cell r="F30059" t="str">
            <v>Construcción de Alcantarillas Terciarias del Pueblo Pijao de Ataco Tolima</v>
          </cell>
        </row>
        <row r="30060">
          <cell r="E30060">
            <v>1573067166668</v>
          </cell>
          <cell r="F30060" t="str">
            <v>Mejoramiento de Vías Terciarias del Pueblo Pijao de Ataco Tolima</v>
          </cell>
        </row>
        <row r="30061">
          <cell r="E30061">
            <v>1573067166782</v>
          </cell>
          <cell r="F30061" t="str">
            <v xml:space="preserve">Mejoramiento de vía terciaria hacia el pueblo viejo Santa Rita la Mina </v>
          </cell>
        </row>
        <row r="30062">
          <cell r="E30062">
            <v>1573067166785</v>
          </cell>
          <cell r="F30062" t="str">
            <v>Construcción de placas huellas en el reguardo de beltran del municipio de Ataco Tolima</v>
          </cell>
        </row>
        <row r="30063">
          <cell r="E30063">
            <v>1573067166794</v>
          </cell>
          <cell r="F30063" t="str">
            <v>Mejoramiento de Vías Terciarias del Pueblo Pijao de Ataco Tolima</v>
          </cell>
        </row>
        <row r="30064">
          <cell r="E30064">
            <v>1573067166795</v>
          </cell>
          <cell r="F30064" t="str">
            <v>Mejorar el  Arreglo de  Vía terciaria del reguardo de Beltran  del municipio de Ataco Tolima</v>
          </cell>
        </row>
        <row r="30065">
          <cell r="E30065">
            <v>1573067166799</v>
          </cell>
          <cell r="F30065" t="str">
            <v>construir    4 puentes vehiculares en el reguardo de Beltran del Municipio de Ataco Tolima</v>
          </cell>
        </row>
        <row r="30066">
          <cell r="E30066">
            <v>1573067166803</v>
          </cell>
          <cell r="F30066" t="str">
            <v>Mejoramiento de Vía  Terciaria de Casa de Zinc  del Pueblo Pijao de Ataco Tolima</v>
          </cell>
        </row>
        <row r="30067">
          <cell r="E30067">
            <v>1573067166804</v>
          </cell>
          <cell r="F30067" t="str">
            <v>Construccion de Alcantarillas de la   vía terciaria de Pueblo Viejo Santa Rita la Mina y Beltran  del territorio Pijao de Ataco  Tolima</v>
          </cell>
        </row>
        <row r="30068">
          <cell r="E30068">
            <v>1573067166808</v>
          </cell>
          <cell r="F30068" t="str">
            <v>Construcción de infraestructura vial para el Pueblo Pijao de Ataco Tolima</v>
          </cell>
        </row>
        <row r="30069">
          <cell r="E30069">
            <v>1573067166812</v>
          </cell>
          <cell r="F30069" t="str">
            <v>Construcción de Alcantarillas Terciarias del Pueblo Pijao de Ataco Tolima</v>
          </cell>
        </row>
        <row r="30070">
          <cell r="E30070">
            <v>1573067166813</v>
          </cell>
          <cell r="F30070" t="str">
            <v>Mantenimiento de Vías Terciarias del Pueblo Pijao de Ataco Tolima</v>
          </cell>
        </row>
        <row r="30071">
          <cell r="E30071">
            <v>1573067166817</v>
          </cell>
          <cell r="F30071" t="str">
            <v>Construcción de infraestructura vial (Placas Huellas)  para las vías del Pueblo Pijao de Ataco Tolima</v>
          </cell>
        </row>
        <row r="30072">
          <cell r="E30072">
            <v>1573067166820</v>
          </cell>
          <cell r="F30072" t="str">
            <v>Promover el servicio de gas domiciliario en los centros poblados de Ataco Tolima</v>
          </cell>
        </row>
        <row r="30073">
          <cell r="E30073">
            <v>1573067166826</v>
          </cell>
          <cell r="F30073" t="str">
            <v>Provisión de energía con sistemas alternativos para el pueblo Pijao de Ataco Tolima</v>
          </cell>
        </row>
        <row r="30074">
          <cell r="E30074">
            <v>1573067166830</v>
          </cell>
          <cell r="F30074" t="str">
            <v>Ampliación de provisión de energía eléctrica para el Pueblo Pijao de Ataco</v>
          </cell>
        </row>
        <row r="30075">
          <cell r="E30075">
            <v>1573067166833</v>
          </cell>
          <cell r="F30075" t="str">
            <v>Construcción de infraestructura vial en las vías terciarias que comunican al Pueblo pijao, del municipio de Ataco - Tolima</v>
          </cell>
        </row>
        <row r="30076">
          <cell r="E30076">
            <v>1573067166835</v>
          </cell>
          <cell r="F30076" t="str">
            <v>Proyecto de Energía eléctrica para el pueblo pijao de ataco Tolima</v>
          </cell>
        </row>
        <row r="30077">
          <cell r="E30077">
            <v>1573067166838</v>
          </cell>
          <cell r="F30077" t="str">
            <v>Mantenimiento de  infraestructura vial para las vías que comunican al municipio de Ataco con  municipios del Sur del Tolima</v>
          </cell>
        </row>
        <row r="30078">
          <cell r="E30078">
            <v>1573067166845</v>
          </cell>
          <cell r="F30078" t="str">
            <v>Construcción de infraestructura de conectividad para el pueblo Pijao de Ataco Tolima</v>
          </cell>
        </row>
        <row r="30079">
          <cell r="E30079">
            <v>1573067166847</v>
          </cell>
          <cell r="F30079" t="str">
            <v>Asistencia técnica en sistemas alternativos de energía al pueblo Pijao de Ataco Tolima</v>
          </cell>
        </row>
        <row r="30080">
          <cell r="E30080">
            <v>1573067166852</v>
          </cell>
          <cell r="F30080" t="str">
            <v xml:space="preserve">Mejoramiento de vía secundaria Ataco -Santiago Perez del territorio Pijao </v>
          </cell>
        </row>
        <row r="30081">
          <cell r="E30081">
            <v>1573067166859</v>
          </cell>
          <cell r="F30081" t="str">
            <v>Construcción de infraestructura vial que beneficie al pueblo indígena de Ataco - Tolima</v>
          </cell>
        </row>
        <row r="30082">
          <cell r="E30082">
            <v>1573067166864</v>
          </cell>
          <cell r="F30082" t="str">
            <v>Construcción de infraestructura vial  (Muros de contención)  en Santiago Pérez cabildo Brisas de Ata de Ataco - Tolima.</v>
          </cell>
        </row>
        <row r="30083">
          <cell r="E30083">
            <v>1573067166866</v>
          </cell>
          <cell r="F30083" t="str">
            <v>Construcción de  Puentes vehicular  para las vías terciarias del pueblo pijao de Ataco Tolima</v>
          </cell>
        </row>
        <row r="30084">
          <cell r="E30084">
            <v>1573067166876</v>
          </cell>
          <cell r="F30084" t="str">
            <v>Ampliación y optimización de la infraestructura de energía (alumbrado público) para corregimientos, centros poblados y casco urbano</v>
          </cell>
        </row>
        <row r="30085">
          <cell r="E30085">
            <v>1573067166883</v>
          </cell>
          <cell r="F30085" t="str">
            <v>Adecuación de distrito de riego del núcleo mesa Pole en el municipio de Ataco - Tolima</v>
          </cell>
        </row>
        <row r="30086">
          <cell r="E30086">
            <v>1573067166930</v>
          </cell>
          <cell r="F30086" t="str">
            <v>Construir, dotar y hacer mantenimiento permanente a los kioskos vive digital en todas las veredas del municipio de Ataco</v>
          </cell>
        </row>
        <row r="30087">
          <cell r="E30087">
            <v>1573067166943</v>
          </cell>
          <cell r="F30087" t="str">
            <v>Instalar y garantizar el funcionamiento de los puntos vive digital para todos los nucleos del municipio de Ataco</v>
          </cell>
        </row>
        <row r="30088">
          <cell r="E30088">
            <v>1573067167493</v>
          </cell>
          <cell r="F30088" t="str">
            <v xml:space="preserve">Mejoramiento de vías de acceso desde la cabecera municipal a las veredas del PIRC ATACO y 7 veredas de ORIENTE </v>
          </cell>
        </row>
        <row r="30089">
          <cell r="E30089">
            <v>1573168164324</v>
          </cell>
          <cell r="F30089" t="str">
            <v>Ampliar la cobertura de la red eléctrica para los nuevos usuarios en las veredas que aún no cuentan con servicio de energía eléctrica en el municipio de Chaparral Tolima</v>
          </cell>
        </row>
        <row r="30090">
          <cell r="E30090">
            <v>1573168164337</v>
          </cell>
          <cell r="F30090" t="str">
            <v xml:space="preserve">Ampliar y mejorar el sistema de riego en la Vereda Tres Esquinas Banqueo del municipio de Chaparral Tolima </v>
          </cell>
        </row>
        <row r="30091">
          <cell r="E30091">
            <v>1573168164362</v>
          </cell>
          <cell r="F30091" t="str">
            <v>Ampliar la cobertura de la red eléctrica para los nuevos usuarios en el núcleo de Vega Chiquita que aún no cuentan con servicio de energía eléctrica en el municipio de Chaparral Tolima</v>
          </cell>
        </row>
        <row r="30092">
          <cell r="E30092">
            <v>1573168164385</v>
          </cell>
          <cell r="F30092" t="str">
            <v>Construir sistemas de riego hidráulico, aspersión y goteo para mejorar las condiciones de producción de los campesinos del municipio de Chaparral Tolima</v>
          </cell>
        </row>
        <row r="30093">
          <cell r="E30093">
            <v>1573168164477</v>
          </cell>
          <cell r="F30093" t="str">
            <v>Construir placa huellas en las vías terciarias de la zona rural del municipio de Chaparral Tolima</v>
          </cell>
        </row>
        <row r="30094">
          <cell r="E30094">
            <v>1573168164518</v>
          </cell>
          <cell r="F30094" t="str">
            <v>Realizar estudios, diseños y construcción de infraestructura vial como puentes vehiculares, peatonales y mulares en el municipio de Chaparral Tolima</v>
          </cell>
        </row>
        <row r="30095">
          <cell r="E30095">
            <v>1573168164581</v>
          </cell>
          <cell r="F30095" t="str">
            <v xml:space="preserve">Realizar estudios y diseños para aperturas de vías terciarias nuevas en la zona rural del municipio de Chaparral Tolima </v>
          </cell>
        </row>
        <row r="30096">
          <cell r="E30096">
            <v>1573168165836</v>
          </cell>
          <cell r="F30096" t="str">
            <v>Gestionar Asistencia técnica para el manejo de distritos y sistemas de riego existentes en la zona rural de Chaparral Tolima</v>
          </cell>
        </row>
        <row r="30097">
          <cell r="E30097">
            <v>1573168166748</v>
          </cell>
          <cell r="F30097" t="str">
            <v>Estudios, diseños y pavimentación de las vías secundarias en el municipio de Chaparral Tolima</v>
          </cell>
        </row>
        <row r="30098">
          <cell r="E30098">
            <v>1573168166796</v>
          </cell>
          <cell r="F30098" t="str">
            <v>Gestionar la adquisición de maquinaria pesada para el mantenimiento de la red terciaria en el municipio de Chaparral Tolima</v>
          </cell>
        </row>
        <row r="30099">
          <cell r="E30099">
            <v>1573168166832</v>
          </cell>
          <cell r="F30099" t="str">
            <v>Realizar la apertura de nuevas vías terciarias en el municipio de Chaparral Tolima que cuentan con licencia ambiental</v>
          </cell>
        </row>
        <row r="30100">
          <cell r="E30100">
            <v>1573168166839</v>
          </cell>
          <cell r="F30100" t="str">
            <v>Construir reservorios para manejo de agua lluvias y control de inundaciones en aquellas zonas de restringida oferta hídrica en periodos secos en la zona rural del municipio de Chaparral Tolima</v>
          </cell>
        </row>
        <row r="30101">
          <cell r="E30101">
            <v>1573168166888</v>
          </cell>
          <cell r="F30101" t="str">
            <v>Realizar estudios, diseños y construcción de sistemas de transporte alternativos (garruchas y aero cables) en el municipio de Chaparral Tolima</v>
          </cell>
        </row>
        <row r="30102">
          <cell r="E30102">
            <v>1573168166894</v>
          </cell>
          <cell r="F30102" t="str">
            <v>Instalar la infraestructura física tecnológica que garantice la conectividad en todas las sedes educativas rurales del municipio de Chaparral</v>
          </cell>
        </row>
        <row r="30103">
          <cell r="E30103">
            <v>1573168166905</v>
          </cell>
          <cell r="F30103" t="str">
            <v>Realizar mantenimiento de las vías terciarias con mano de obra de la región en el municipio de Chaparral Tolima</v>
          </cell>
        </row>
        <row r="30104">
          <cell r="E30104">
            <v>1573168166913</v>
          </cell>
          <cell r="F30104" t="str">
            <v xml:space="preserve">Pavimentación de las calles en los centros poblados del municipio de Chaparral Tolima </v>
          </cell>
        </row>
        <row r="30105">
          <cell r="E30105">
            <v>1573168166931</v>
          </cell>
          <cell r="F30105" t="str">
            <v>Mejoramiento y mantenimiento de puentes peatonales existentes en la zona rural del municipio de Chaparral Tolima</v>
          </cell>
        </row>
        <row r="30106">
          <cell r="E30106">
            <v>1573168166935</v>
          </cell>
          <cell r="F30106" t="str">
            <v>Mejoramiento, mantenimiento y modernización de redes eléctricas existentes en la zona rural del municipio de Chaparral Tolima</v>
          </cell>
        </row>
        <row r="30107">
          <cell r="E30107">
            <v>1573168166939</v>
          </cell>
          <cell r="F30107" t="str">
            <v>Realizar mejoramiento de la infraestructura vial terciaria del municipio de Chaparral Tolima</v>
          </cell>
        </row>
        <row r="30108">
          <cell r="E30108">
            <v>1573168166951</v>
          </cell>
          <cell r="F30108" t="str">
            <v>Implementar fuentes de energía alternativa como solar, eólica y pelton en el municipio de Chaparral Tolima en zonas no interconectadas</v>
          </cell>
        </row>
        <row r="30109">
          <cell r="E30109">
            <v>1573168166962</v>
          </cell>
          <cell r="F30109" t="str">
            <v>Ampliar la cobertura de telefonía e internet móvil a través de la instalación de infraestructura de conectividad en el municipio de Chaparral Tolima</v>
          </cell>
        </row>
        <row r="30110">
          <cell r="E30110">
            <v>1573168167178</v>
          </cell>
          <cell r="F30110" t="str">
            <v>Realizar estudios, diseños y mejoramiento de infraestructura vial en vías secundarias del municipio de Chaparral Tolima</v>
          </cell>
        </row>
        <row r="30111">
          <cell r="E30111">
            <v>1573168167184</v>
          </cell>
          <cell r="F30111" t="str">
            <v>Gestionar la instalación e implementación de Kioskos Vive Digital y zona WIFI en la zona rural del municipio de Chaparral Tolima</v>
          </cell>
        </row>
        <row r="30112">
          <cell r="E30112">
            <v>1573168167198</v>
          </cell>
          <cell r="F30112" t="str">
            <v>Realizar mantenimiento de puentes colgantes para las comunidades Indígenas de Etnia Pijao en el municipio de Chaparral Tolima</v>
          </cell>
        </row>
        <row r="30113">
          <cell r="E30113">
            <v>1573168167207</v>
          </cell>
          <cell r="F30113" t="str">
            <v>Realizar estudios y diseños para apertura de vías a comunidades Indígenas de Etnia Pijao en el municipio de Chaparral Tolima</v>
          </cell>
        </row>
        <row r="30114">
          <cell r="E30114">
            <v>1573168167229</v>
          </cell>
          <cell r="F30114" t="str">
            <v xml:space="preserve">Realizar el mejoramiento de caminos ancestrales al interior de las Comunidades Indígenas de Etnia Pijao en el municipio de Chaparral Tolima </v>
          </cell>
        </row>
        <row r="30115">
          <cell r="E30115">
            <v>1573168167230</v>
          </cell>
          <cell r="F30115" t="str">
            <v>Capacitar en TIC a las comunidades Indígenas Pijaos Rionegro, Escobal, Amoya Virginia, Cimarrona, Locombóo, Aguas Claras, Matora de Maito, Yaguara, Seborucos, Ivanazka Lemaya de Calarma, Cañón de Amoyá  de 420 familias de Chaparral -Tolima</v>
          </cell>
        </row>
        <row r="30116">
          <cell r="E30116">
            <v>1573168167236</v>
          </cell>
          <cell r="F30116" t="str">
            <v>Gestionar la instalación e implementación de un Kiosko Vive Digital con zona WIFI en la Vereda El Limón del municipio de Chaparral Tolima</v>
          </cell>
        </row>
        <row r="30117">
          <cell r="E30117">
            <v>1573168167253</v>
          </cell>
          <cell r="F30117" t="str">
            <v xml:space="preserve">Recuperar la capa vegetal adyacente a la vía terciaria entre el Casco Urbano de Chaparral Tolima y la Vereda Chipalo del Corregimiento de Calarma </v>
          </cell>
        </row>
        <row r="30118">
          <cell r="E30118">
            <v>1573168167263</v>
          </cell>
          <cell r="F30118" t="str">
            <v>Electrificación de siete veredas que no cuentan con servicio de energía en el municipio de Chaparral Tolima</v>
          </cell>
        </row>
        <row r="30119">
          <cell r="E30119">
            <v>1573168167895</v>
          </cell>
          <cell r="F30119" t="str">
            <v>Proyecto para suministrar gas domiciliario a las once comunidades indígenas Pijao y comunidad campesina de los centros poblados, caseríos y veredas con población agrupada del municipio de Chaparral, Tolima.</v>
          </cell>
        </row>
        <row r="30120">
          <cell r="E30120">
            <v>1573168169276</v>
          </cell>
          <cell r="F30120" t="str">
            <v>Favorecer el acceso de los habitantes de la vereda Tuluni a gas natural (receptores reubicados) en Chaparral, Tolima</v>
          </cell>
        </row>
        <row r="30121">
          <cell r="E30121">
            <v>1573555141081</v>
          </cell>
          <cell r="F30121" t="str">
            <v>Mejoramiento de las vías de la red terciaria mediante la construcción de alcantarillas, placa huellas, badenes, muros y box culvert en los Núcleos Saldaña y Bilbao en el municipio de Planadas Tolima.</v>
          </cell>
        </row>
        <row r="30122">
          <cell r="E30122">
            <v>1573555142139</v>
          </cell>
          <cell r="F30122" t="str">
            <v>Estudio y diseño para construcción de nuevas vías en los Núcleos Alto Ata, Gaitania - Sur de Ata, Paraíso, Rio Claro, Saldaña y Bilbao en el municipio de Planadas Tolima.</v>
          </cell>
        </row>
        <row r="30123">
          <cell r="E30123">
            <v>1573555142143</v>
          </cell>
          <cell r="F30123" t="str">
            <v>Construcción electrificación rural en las veredas Hacienda, Marquetalia y Guayabos del municipio de Planadas Tolima</v>
          </cell>
        </row>
        <row r="30124">
          <cell r="E30124">
            <v>1573555142154</v>
          </cell>
          <cell r="F30124" t="str">
            <v>Realizar estudios y diseños para la adecuación de tierras que incluyan distritos de riego en los Núcleos Alto Atá, Gaitania - Sur de Atá, El Oasis, Rio Claro, Planadas, La estrella, Paraíso, Saldaña y Bilbao en el municipio de Planadas Tolima.</v>
          </cell>
        </row>
        <row r="30125">
          <cell r="E30125">
            <v>1573555142167</v>
          </cell>
          <cell r="F30125" t="str">
            <v>Construcción del puente vehicular sobre la quebrada Palma Brava en la Vereda Villa Nueva del municipio de Planadas Tolima</v>
          </cell>
        </row>
        <row r="30126">
          <cell r="E30126">
            <v>1573555142178</v>
          </cell>
          <cell r="F30126" t="str">
            <v>Mantenimiento de la red terciaria para la accesibilidad y transitabilidad entre las vía de la Vereda Aldea y el corregimiento de Gaitania en el municipio de Planadas Tolima</v>
          </cell>
        </row>
        <row r="30127">
          <cell r="E30127">
            <v>1573555142199</v>
          </cell>
          <cell r="F30127" t="str">
            <v>Estudios, diseños y construcción de infraestructura vial (puentes vehiculares) en el municipio de Planadas Tolima.</v>
          </cell>
        </row>
        <row r="30128">
          <cell r="E30128">
            <v>1573555142219</v>
          </cell>
          <cell r="F30128" t="str">
            <v>Mantenimiento de la red terciaria y conservación con participación comunitaria para garantizar la accesibilidad y transitabilidad en los Núcleos El Oasis, Rio Claro, Planadas, La Estrella, Saldaña y Bilbao en el municipio de Planadas Tolima.</v>
          </cell>
        </row>
        <row r="30129">
          <cell r="E30129">
            <v>1573555142229</v>
          </cell>
          <cell r="F30129" t="str">
            <v>Mantenimiento de la red terciaria y conservación con participación comunitaria para garantizar la accesibilidad y transitabilidad en los Núcleos Alto Atá y Gaitania - Sur de Atá en el municipio de Planadas Tolima.</v>
          </cell>
        </row>
        <row r="30130">
          <cell r="E30130">
            <v>1573555142230</v>
          </cell>
          <cell r="F30130" t="str">
            <v>Mantenimiento de la red terciaria y conservación con participación comunitaria para garantizar la accesibilidad y transitabilidad entre las Veredas San Joaquín Bajo y el Jardín en el municipio de Planadas Tolima</v>
          </cell>
        </row>
        <row r="30131">
          <cell r="E30131">
            <v>1573555142343</v>
          </cell>
          <cell r="F30131" t="str">
            <v>Mejoramiento de las vías de la red terciaria mediante la construcción de alcantarillas, placa huellas, badenes, muros y box culvert en los Núcleos El Oasis, Rio Claro, Planadas, La estrella y el Paraíso en el municipio de Planadas Tolima.</v>
          </cell>
        </row>
        <row r="30132">
          <cell r="E30132">
            <v>1573555142349</v>
          </cell>
          <cell r="F30132" t="str">
            <v>Mejoramiento de las vías de la red terciaria mediante la construcción de alcantarillas, placa huellas, badenes, muros y box culvert en los Núcleos Alto Atá y Gaitania - Sur de Atá en el municipio de Planadas Tolima.</v>
          </cell>
        </row>
        <row r="30133">
          <cell r="E30133">
            <v>1573555142364</v>
          </cell>
          <cell r="F30133" t="str">
            <v>Provisión de energía con fuentes alternativas en los Núcleos Alto Atá, Gaitania - Sur de Atá, El Oasis, Rio Claro, Planadas, La estrella, Paraíso, Saldaña y Bilbao en el municipio de Planadas Tolima.</v>
          </cell>
        </row>
        <row r="30134">
          <cell r="E30134">
            <v>1573555142378</v>
          </cell>
          <cell r="F30134" t="str">
            <v>Apertura de la Vía que comunica las Veredas Bellavista y La Aurora de los Núcleos la Estrella y Bilbao en el Municipio de Planadas</v>
          </cell>
        </row>
        <row r="30135">
          <cell r="E30135">
            <v>1573555142385</v>
          </cell>
          <cell r="F30135" t="str">
            <v>Construcción de infraestructura vial (placas huellas) en los Núcleos Alto Atá, Gaitania - Sur de Atá, El Oasis, Rio Claro, Planadas, La estrella, Paraíso, Saldaña y Bilbao en el municipio de Planadas. Tolima.</v>
          </cell>
        </row>
        <row r="30136">
          <cell r="E30136">
            <v>1573555142435</v>
          </cell>
          <cell r="F30136" t="str">
            <v>Construcción de puentes mulares en el municipio de Planadas Tolima.</v>
          </cell>
        </row>
        <row r="30137">
          <cell r="E30137">
            <v>1573555142447</v>
          </cell>
          <cell r="F30137" t="str">
            <v>Construcción de infraestructura vial de acuerdo al Inventario de vías en el municipio de Planadas Tolima</v>
          </cell>
        </row>
        <row r="30138">
          <cell r="E30138">
            <v>1573555142463</v>
          </cell>
          <cell r="F30138" t="str">
            <v>Dotar al municipio y/o organizaciones con kit de maquinaria pesada para el mantenimiento de la red vial terciaria en el municipio de Planadas Tolima.</v>
          </cell>
        </row>
        <row r="30139">
          <cell r="E30139">
            <v>1573555142510</v>
          </cell>
          <cell r="F30139" t="str">
            <v>Ampliación y mantenimiento de cobertura eléctrica en zona rural del municipio Planadas Tolima.</v>
          </cell>
        </row>
        <row r="30140">
          <cell r="E30140">
            <v>1573555142533</v>
          </cell>
          <cell r="F30140" t="str">
            <v>Ampliación de vías terciarias y caminos reales en los Núcleos Alto Ata, Gaitania - Sur de Ata, Paraíso, Rio Claro, Saldaña y Bilbao en el municipio de Planadas Tolima.</v>
          </cell>
        </row>
        <row r="30141">
          <cell r="E30141">
            <v>1573555142535</v>
          </cell>
          <cell r="F30141" t="str">
            <v xml:space="preserve">Implementar infraestructura de conectividad que incluya kioscos vive digital y ampliación de cobertura de Internet, telefonía celular y televisión digital terrestre (TDT) en todas las veredas del municipio de Planadas Tolima. </v>
          </cell>
        </row>
        <row r="30142">
          <cell r="E30142">
            <v>1573555142563</v>
          </cell>
          <cell r="F30142" t="str">
            <v>Construir puente mular sobre la quebrada agua blanca, en la vereda Agua Blanca en el resguardo indígena Nasa de Gaitania del municipio de Planadas- Tolima</v>
          </cell>
        </row>
        <row r="30143">
          <cell r="E30143">
            <v>1573555142564</v>
          </cell>
          <cell r="F30143" t="str">
            <v>Mejorar la red terciaria entre el tramo de la vereda la Floresta y La Bella en el resguardo indígena Nasa de Gaitania en el municipio de Planadas Tolima</v>
          </cell>
        </row>
        <row r="30144">
          <cell r="E30144">
            <v>1573555142565</v>
          </cell>
          <cell r="F30144" t="str">
            <v>Ampliar las redes eléctricas para las veredas y las viviendas nuevas del resguardo indígena Nasa de Gaitania en el municipio de Planadas Tolima.</v>
          </cell>
        </row>
        <row r="30145">
          <cell r="E30145">
            <v>1573555142566</v>
          </cell>
          <cell r="F30145" t="str">
            <v>Implementar generadores de energía alternativa dentro del Resguardo indígena Nasa de Gaitania del municipio de Planadas Tolima</v>
          </cell>
        </row>
        <row r="30146">
          <cell r="E30146">
            <v>1573555142567</v>
          </cell>
          <cell r="F30146" t="str">
            <v xml:space="preserve">Ampliar la red  terciaria del tramo comprendido desde la vereda Floresta y la vereda la Bella en el Resguardo Nasa de Gaitania del municipio de planadas - Tolima </v>
          </cell>
        </row>
        <row r="30147">
          <cell r="E30147">
            <v>1573555143125</v>
          </cell>
          <cell r="F30147" t="str">
            <v>Asistencia técnica en la estructuración de proyectos, conformación de asociaciones de usuarios y adecuación de tierras para las comunidades campesinas y/o organizaciones del municipio de Planadas Tolima.</v>
          </cell>
        </row>
        <row r="30148">
          <cell r="E30148">
            <v>1573555143138</v>
          </cell>
          <cell r="F30148" t="str">
            <v>Adecuación de tierras para control de inundaciones, riegos, drenajes y mitigación de riesgos en el municipio de Planadas Tolima.</v>
          </cell>
        </row>
        <row r="30149">
          <cell r="E30149">
            <v>1573555143142</v>
          </cell>
          <cell r="F30149" t="str">
            <v>Ampliación de la infraestructura de conectividad con la inclusión de fibra óptica en la Zona Rural del municipio de Planadas Tolima.</v>
          </cell>
        </row>
        <row r="30150">
          <cell r="E30150">
            <v>1573555143169</v>
          </cell>
          <cell r="F30150" t="str">
            <v>Construcción de Infraestructura vial (doble calzada) en el anillo Sur del Tolima.</v>
          </cell>
        </row>
        <row r="30151">
          <cell r="E30151">
            <v>1573555143320</v>
          </cell>
          <cell r="F30151" t="str">
            <v>Mejoramiento de vías terciarias mediante placa huella del corregimiento de Bilbao a la vereda el Jazmín, Municipio de Planadas Tolima.</v>
          </cell>
        </row>
        <row r="30152">
          <cell r="E30152">
            <v>1573555143332</v>
          </cell>
          <cell r="F30152" t="str">
            <v>Mejoramiento de vías rurales con placas huellas en el municipio de Planadas, Tolima.</v>
          </cell>
        </row>
        <row r="30153">
          <cell r="E30153">
            <v>1573555143539</v>
          </cell>
          <cell r="F30153" t="str">
            <v>CONSTRUCCION DE LA RED DE GAS PARA EL CORREGIMIENTO DE BILBAO EN EL MUNICIPIO DE PLANADAS</v>
          </cell>
        </row>
        <row r="30154">
          <cell r="E30154">
            <v>1573616148169</v>
          </cell>
          <cell r="F30154" t="str">
            <v>Proyecto de legalización de conexiones del servicio de energía en el municipio de Rioblanco Tolima</v>
          </cell>
        </row>
        <row r="30155">
          <cell r="E30155">
            <v>1573616148170</v>
          </cell>
          <cell r="F30155" t="str">
            <v>Estudios, diseños y construcción de distritos de riego para el municipio de Rioblanco Tolima</v>
          </cell>
        </row>
        <row r="30156">
          <cell r="E30156">
            <v>1573616148171</v>
          </cell>
          <cell r="F30156" t="str">
            <v>Estudios, diseños y apertura de vías terciarias en el municipio de Rioblanco Tolima</v>
          </cell>
        </row>
        <row r="30157">
          <cell r="E30157">
            <v>1573616148172</v>
          </cell>
          <cell r="F30157" t="str">
            <v>Realizar el inventario de vías terciarias del municipio de Rioblanco Tolima</v>
          </cell>
        </row>
        <row r="30158">
          <cell r="E30158">
            <v>1573616148173</v>
          </cell>
          <cell r="F30158" t="str">
            <v>Implementar sistemas alternativos de energía en el municipio de Rioblanco Tolima</v>
          </cell>
        </row>
        <row r="30159">
          <cell r="E30159">
            <v>1573616148174</v>
          </cell>
          <cell r="F30159" t="str">
            <v>Proyecto de instalación de servicio de gas domiciliario en centros poblados y zonas rurales aledañas en el municipio de Rioblanco Tolima</v>
          </cell>
        </row>
        <row r="30160">
          <cell r="E30160">
            <v>1573616148175</v>
          </cell>
          <cell r="F30160" t="str">
            <v>Construcción de redes de alumbrado público en los centros poblados y las veredas del municipio de Rioblanco Tolima</v>
          </cell>
        </row>
        <row r="30161">
          <cell r="E30161">
            <v>1573616148177</v>
          </cell>
          <cell r="F30161" t="str">
            <v>Infraestructura de conectividad (kioscos vive digital y zonas Wifi) en la zona rural del municipio de Rioblanco Tolima</v>
          </cell>
        </row>
        <row r="30162">
          <cell r="E30162">
            <v>1573616148178</v>
          </cell>
          <cell r="F30162" t="str">
            <v>Provisión del servicio de energía faltante en la zona rural del municipio de Rioblanco Tolima</v>
          </cell>
        </row>
        <row r="30163">
          <cell r="E30163">
            <v>1573616148179</v>
          </cell>
          <cell r="F30163" t="str">
            <v>Efectuar mantenimientos preventivos y correctivos en las vías terciarias del municipio de Rioblanco Tolima</v>
          </cell>
        </row>
        <row r="30164">
          <cell r="E30164">
            <v>1573616148180</v>
          </cell>
          <cell r="F30164" t="str">
            <v>Construcción de sistemas alternativos de movilidad en el municipio de Rioblanco Tolima</v>
          </cell>
        </row>
        <row r="30165">
          <cell r="E30165">
            <v>1573616148181</v>
          </cell>
          <cell r="F30165" t="str">
            <v>Ampliar y mejorar el aeródromo ubicado en el centro poblado de Herrera en el municipio de Rioblanco Tolima</v>
          </cell>
        </row>
        <row r="30166">
          <cell r="E30166">
            <v>1573616148182</v>
          </cell>
          <cell r="F30166" t="str">
            <v>Mejoramiento de infraestructura vial (pavimentación) de los centros poblados en el municipio de Rioblanco Tolima</v>
          </cell>
        </row>
        <row r="30167">
          <cell r="E30167">
            <v>1573616148183</v>
          </cell>
          <cell r="F30167" t="str">
            <v>Construcción y mejoramiento de la infraestructura de conectividad para los servicios de telefonía móvil, internet y televisión digital terrestre (TDT) en el municipio de Rioblanco Tolima</v>
          </cell>
        </row>
        <row r="30168">
          <cell r="E30168">
            <v>1573616148184</v>
          </cell>
          <cell r="F30168" t="str">
            <v>Construcción de infraestructura vial (puentes mulares) en el núcleo Gaitán, Quebradon, Maracaibo, Puerto Saldaña, Juntas, La Lindosa y La Uribe del municipio de Rioblanco Tolima.</v>
          </cell>
        </row>
        <row r="30169">
          <cell r="E30169">
            <v>1573616148186</v>
          </cell>
          <cell r="F30169" t="str">
            <v>Construcción de infraestructura vial terciaria (pavimentación) con participación comunitaria en el municipio de Rioblanco Tolima</v>
          </cell>
        </row>
        <row r="30170">
          <cell r="E30170">
            <v>1573616148187</v>
          </cell>
          <cell r="F30170" t="str">
            <v>Asistencia técnica en uso de energía y mantenimiento paneles solares y/o eólica en la zona rural del municipio de Rioblanco Tolima</v>
          </cell>
        </row>
        <row r="30171">
          <cell r="E30171">
            <v>1573616148188</v>
          </cell>
          <cell r="F30171" t="str">
            <v>Realizar mejoramiento y mantenimiento de la infraestructura de energía eléctrica existente en el municipio de Rioblanco Tolima</v>
          </cell>
        </row>
        <row r="30172">
          <cell r="E30172">
            <v>1573616148189</v>
          </cell>
          <cell r="F30172" t="str">
            <v>Asistencia técnica para la comunidad rural en la implementación de distritos y/o sistemas de riego en el municipio de Rioblanco Tolima</v>
          </cell>
        </row>
        <row r="30173">
          <cell r="E30173">
            <v>1573616148190</v>
          </cell>
          <cell r="F30173" t="str">
            <v xml:space="preserve">Mejorar la red terciaria a través de la construcción de infraestructura vial del municipio de Rioblanco Tolima </v>
          </cell>
        </row>
        <row r="30174">
          <cell r="E30174">
            <v>1573616148198</v>
          </cell>
          <cell r="F30174" t="str">
            <v xml:space="preserve">Ampliación de vías terciarias y caminos reales en el municipio de Rioblanco Tolima </v>
          </cell>
        </row>
        <row r="30175">
          <cell r="E30175">
            <v>1573616150110</v>
          </cell>
          <cell r="F30175" t="str">
            <v>Promover proyectos de servicio de gas domiciliario en los centros poblados  de Rioblanco Tolima</v>
          </cell>
        </row>
        <row r="30176">
          <cell r="E30176">
            <v>1573616151467</v>
          </cell>
          <cell r="F30176" t="str">
            <v>Implementación de energías limpias/ Alternativa en la parcialidad Anamichú Pijao del municipio de Rioblanco.</v>
          </cell>
        </row>
        <row r="30177">
          <cell r="E30177">
            <v>1573616151471</v>
          </cell>
          <cell r="F30177" t="str">
            <v>Mejoramiento de infraestructura vial para el acceso Resguardo Las Mercedes  de Rioblanco Tolima</v>
          </cell>
        </row>
        <row r="30178">
          <cell r="E30178">
            <v>1573616151473</v>
          </cell>
          <cell r="F30178" t="str">
            <v>Instalación de antena de celular para la vereda Tolima donde reside la parcialidad Anamichú Pijao del municipio de Rioblanco.</v>
          </cell>
        </row>
        <row r="30179">
          <cell r="E30179">
            <v>1573616151475</v>
          </cell>
          <cell r="F30179" t="str">
            <v>Mejoramiento de la Vía terciaria  desde el casco urbano hasta la vereda el Tolima.</v>
          </cell>
        </row>
        <row r="30180">
          <cell r="E30180">
            <v>1573616151482</v>
          </cell>
          <cell r="F30180" t="str">
            <v>Construcción de un puente vehicular de 10 m de luz en el cabildo de Barbacoas de Rioblanco Tolima</v>
          </cell>
        </row>
        <row r="30181">
          <cell r="E30181">
            <v>1573616151536</v>
          </cell>
          <cell r="F30181" t="str">
            <v>Construcción de infraestructura vial (puentes vehiculares) en el municipio de Rioblanco Tolima.</v>
          </cell>
        </row>
        <row r="30182">
          <cell r="E30182">
            <v>1573616151559</v>
          </cell>
          <cell r="F30182" t="str">
            <v>Pavimentar vías secundarias que conectan al municipio de Rioblanco Tolima</v>
          </cell>
        </row>
        <row r="30183">
          <cell r="E30183">
            <v>1573616151584</v>
          </cell>
          <cell r="F30183" t="str">
            <v>Construir infraestructura vial (línea férrea) en el municipio de Rioblanco Tolima</v>
          </cell>
        </row>
        <row r="30184">
          <cell r="E30184">
            <v>1573616151620</v>
          </cell>
          <cell r="F30184" t="str">
            <v>Construir infraestructura vial (viaductos) en el municipio de Rioblanco Tolima</v>
          </cell>
        </row>
        <row r="30185">
          <cell r="E30185">
            <v>618900335696</v>
          </cell>
          <cell r="F30185" t="str">
            <v>Fortalecer la medicina tradicional para los pueblos indígenas del municipios de Florencia, por medio de capacitaciones a médicos tradicionales e intercambios de conocimientos</v>
          </cell>
        </row>
        <row r="30186">
          <cell r="E30186">
            <v>618900335697</v>
          </cell>
          <cell r="F30186" t="str">
            <v>Creación de  huertas medicinales para los pueblos indígenas del municipio de Florencia, que permitan desarrollar de mejor manera la medicina tradicional</v>
          </cell>
        </row>
        <row r="30187">
          <cell r="E30187">
            <v>618900335698</v>
          </cell>
          <cell r="F30187" t="str">
            <v>Mejoramiento en la atención a indígenas  por parte de las EPS ubicadas en el departamento de Caquetá en la asignación de citas y entrega oportuna de medicamentos</v>
          </cell>
        </row>
        <row r="30188">
          <cell r="E30188">
            <v>618900335699</v>
          </cell>
          <cell r="F30188" t="str">
            <v>Gestionar la creación de un sistema de salud propio indígena y formar a las comunidades de los resguardos en el</v>
          </cell>
        </row>
        <row r="30189">
          <cell r="E30189">
            <v>618900335700</v>
          </cell>
          <cell r="F30189" t="str">
            <v>Dotar de botiquines y elementos para ejercicio de medicina a las comunidades de los resguardos del municipio de Florencia</v>
          </cell>
        </row>
        <row r="30190">
          <cell r="E30190">
            <v>618900335701</v>
          </cell>
          <cell r="F30190" t="str">
            <v>Gestión, implementación y mejoramiento de la atención del sistema de salud con enfoque diferencial en el municipio de Florencia</v>
          </cell>
        </row>
        <row r="30191">
          <cell r="E30191">
            <v>618900335702</v>
          </cell>
          <cell r="F30191" t="str">
            <v>Realizar jornadas de atención integral en salud al pueblo Embera del municipio de Florencia.</v>
          </cell>
        </row>
        <row r="30192">
          <cell r="E30192">
            <v>618900335703</v>
          </cell>
          <cell r="F30192" t="str">
            <v xml:space="preserve">Creación de una EPS y una IPS en el pueblo nasa de Florencia </v>
          </cell>
        </row>
        <row r="30193">
          <cell r="E30193">
            <v>618900335704</v>
          </cell>
          <cell r="F30193" t="str">
            <v>Construir puestos de salud como casa de espiritualidad para fortalecer la medicina tradicional en cada una de las comunidades del pueblo Embera del municipio de Florencia.</v>
          </cell>
        </row>
        <row r="30194">
          <cell r="E30194">
            <v>1573067164303</v>
          </cell>
          <cell r="F30194" t="str">
            <v xml:space="preserve"> Crear un equipo interdisciplinario como apoyo en  el plan de intervenciones colectivas  en el municipio de   Ataco Tolima</v>
          </cell>
        </row>
        <row r="30195">
          <cell r="E30195">
            <v>1573067164327</v>
          </cell>
          <cell r="F30195" t="str">
            <v xml:space="preserve"> promover y mejorar el acceso a servicios  de salud  del  Municipio de Ataco Tolima     habilitando  los puestos de salud  de los centros estratégicos.</v>
          </cell>
        </row>
        <row r="30196">
          <cell r="E30196">
            <v>1573067164355</v>
          </cell>
          <cell r="F30196" t="str">
            <v xml:space="preserve"> Gestionar con instituciones de segundo nivel brigadas  móviles con un equipo interdisciplinario  priorizando las  mujeres Rurales en todas las  especialidades    del Municipio de Ataco Tolima </v>
          </cell>
        </row>
        <row r="30197">
          <cell r="E30197">
            <v>1573067164374</v>
          </cell>
          <cell r="F30197" t="str">
            <v xml:space="preserve"> gestionar la Disponibilidad y permanencia de personal calificado auxiliares de enfermería para los  puestos de salud del Municipio de Ataco Tolima</v>
          </cell>
        </row>
        <row r="30198">
          <cell r="E30198">
            <v>1573067164441</v>
          </cell>
          <cell r="F30198" t="str">
            <v xml:space="preserve"> fortalecimiento institucional con la dotacion de equipos especializados,   medicos, biomedicos, planta electrica e insumos para Hospital nuestra señora de lourdes y centro de salud en santiago Perez municipio de Ataco.</v>
          </cell>
        </row>
        <row r="30199">
          <cell r="E30199">
            <v>1573067164466</v>
          </cell>
          <cell r="F30199" t="str">
            <v xml:space="preserve"> Dotar equipos e insumos  a los 19  puesto de salud que beneficie a la comunidad priorizando  las mujeres  del Municipio de Ataco Tolima</v>
          </cell>
        </row>
        <row r="30200">
          <cell r="E30200">
            <v>1573067164484</v>
          </cell>
          <cell r="F30200" t="str">
            <v xml:space="preserve"> Gestionar  la entrega oportuna  de medicamentos  en las brigadas de salud  extramurales y en el casco urbano  del Municipio de Ataco Tolima. </v>
          </cell>
        </row>
        <row r="30201">
          <cell r="E30201">
            <v>1573067164527</v>
          </cell>
          <cell r="F30201" t="str">
            <v xml:space="preserve">  gestionar una ruta de apoyo  para los acompañantes de los  pacientes de alta complejidad con las EAPB en el municipio de Ataco Tolima</v>
          </cell>
        </row>
        <row r="30202">
          <cell r="E30202">
            <v>1573067164537</v>
          </cell>
          <cell r="F30202" t="str">
            <v xml:space="preserve"> Mejorar la infraestructura de los  19 puestos de salud    del Municipio de  Ataco, Tolima</v>
          </cell>
        </row>
        <row r="30203">
          <cell r="E30203">
            <v>1573067164548</v>
          </cell>
          <cell r="F30203" t="str">
            <v xml:space="preserve"> Mejorar y Ampliar  la infraestructura del hospital Nuestra Señora de lourdes  del municipio de Ataco Tolima</v>
          </cell>
        </row>
        <row r="30204">
          <cell r="E30204">
            <v>1573067164584</v>
          </cell>
          <cell r="F30204" t="str">
            <v xml:space="preserve"> Prestar los  servicios de salud mental  con oportunidad y calidad  para la atención psicosocial   del Municipio de Ataco Departamento del Tolima</v>
          </cell>
        </row>
        <row r="30205">
          <cell r="E30205">
            <v>1573067166080</v>
          </cell>
          <cell r="F30205" t="str">
            <v xml:space="preserve"> Implementar una estrategia de telemedicina  en municipio de Ataco Departamento del Tolima</v>
          </cell>
        </row>
        <row r="30206">
          <cell r="E30206">
            <v>1573067166535</v>
          </cell>
          <cell r="F30206" t="str">
            <v>Reubicar y construir Centro de Salud de Santiago Peréz que beneficia a la poblacion de la Region del municipio de Ataco Tolima</v>
          </cell>
        </row>
        <row r="30207">
          <cell r="E30207">
            <v>1573067166793</v>
          </cell>
          <cell r="F30207" t="str">
            <v xml:space="preserve"> capacitar al  talento humano  del  hospital nuestra señora de Lourdes para brindar una mejor  calidad  de atención  y humanización en servicios de salud  especialmente  a las mujeres en periodo de gestación del Municipio de Ataco Tolima</v>
          </cell>
        </row>
        <row r="30208">
          <cell r="E30208">
            <v>1573067166801</v>
          </cell>
          <cell r="F30208" t="str">
            <v>Desarrollar un plan de salud publica con enfoque diferencial para las comunidades afro en el municipio de Ataco Tolima, para la garantía de sus derechos</v>
          </cell>
        </row>
        <row r="30209">
          <cell r="E30209">
            <v>1573067166802</v>
          </cell>
          <cell r="F30209" t="str">
            <v>Asegurar en salud a toda la poblacion afrocolombiana del municipio de Ataco, para su salud</v>
          </cell>
        </row>
        <row r="30210">
          <cell r="E30210">
            <v>1573067166806</v>
          </cell>
          <cell r="F30210" t="str">
            <v>Realizar  control  seguimiento y evaluación permanente para garantizar la calidad y oportunidad de la atención oportuna del servicio de salud  Municipio de Ataco Tolima</v>
          </cell>
        </row>
        <row r="30211">
          <cell r="E30211">
            <v>1573067166814</v>
          </cell>
          <cell r="F30211" t="str">
            <v>Construcción de un puesto de salud para la atención de comunidad afrocolombiana basada en la medicina ancestral de la cultura afro</v>
          </cell>
        </row>
        <row r="30212">
          <cell r="E30212">
            <v>1573067166822</v>
          </cell>
          <cell r="F30212" t="str">
            <v xml:space="preserve"> dotar de ambulancias  al hospital nuestra señora de lourdes y centro de salud santiago perez que  favorezca el transporte de pacientes   del Municipio de Ataco Tolima</v>
          </cell>
        </row>
        <row r="30213">
          <cell r="E30213">
            <v>1573067166836</v>
          </cell>
          <cell r="F30213" t="str">
            <v>Implementación y formulación en Medicina tradicional para el pueblo pijao de Ataco Tolima</v>
          </cell>
        </row>
        <row r="30214">
          <cell r="E30214">
            <v>1573067166837</v>
          </cell>
          <cell r="F30214" t="str">
            <v>Ampliar los Programas de Promoción y Prevención con una   Prestación de servicios de salud con oportunidad y calidad edel Municipio de Ataco Tolima</v>
          </cell>
        </row>
        <row r="30215">
          <cell r="E30215">
            <v>1573067166850</v>
          </cell>
          <cell r="F30215" t="str">
            <v>Dotación de Jardines Botánicos en Medicina tradicional para el pueblo pijao de Ataco Tolima</v>
          </cell>
        </row>
        <row r="30216">
          <cell r="E30216">
            <v>1573067166870</v>
          </cell>
          <cell r="F30216" t="str">
            <v>Asignación Económico para la creación de unidad móvil de salud para el pueblo Pijao de Ataco</v>
          </cell>
        </row>
        <row r="30217">
          <cell r="E30217">
            <v>1573067166884</v>
          </cell>
          <cell r="F30217" t="str">
            <v>Construcción de un centro de aplicación de la medicina propia indígena pijao en Ataco Tolima</v>
          </cell>
        </row>
        <row r="30218">
          <cell r="E30218">
            <v>1573067166889</v>
          </cell>
          <cell r="F30218" t="str">
            <v>Garantizar recursos económicos  para la ejecución de la medicina tradicional Pijao del Municipio de Ataco Tolima</v>
          </cell>
        </row>
        <row r="30219">
          <cell r="E30219">
            <v>1573067166895</v>
          </cell>
          <cell r="F30219" t="str">
            <v>Implementación y formulación en Medicina tradicional para el pueblo pijao de Ataco Tolima</v>
          </cell>
        </row>
        <row r="30220">
          <cell r="E30220">
            <v>1573067166904</v>
          </cell>
          <cell r="F30220" t="str">
            <v>Implementación del Sistema Indígena de salud propia pueblo pijao, de Ataco Tolima</v>
          </cell>
        </row>
        <row r="30221">
          <cell r="E30221">
            <v>1573067167214</v>
          </cell>
          <cell r="F30221" t="str">
            <v>Crear un punto de salud para la atencion de comunidad afrocolombiana del municipio de Ataco Tolima</v>
          </cell>
        </row>
        <row r="30222">
          <cell r="E30222">
            <v>1573067167245</v>
          </cell>
          <cell r="F30222" t="str">
            <v xml:space="preserve">realizar acompañamiento  a las mujeres  del municipio de Ataco Tolima sobre ruta de atención en salud para  seguimiento  de citologias anormales con la asignación de un presupuesto para gastos </v>
          </cell>
        </row>
        <row r="30223">
          <cell r="E30223">
            <v>1573067167251</v>
          </cell>
          <cell r="F30223" t="str">
            <v>Brindar atención psicosocial y salud integral para la comunidad victima del conflicto en el municipio de ataco tolima</v>
          </cell>
        </row>
        <row r="30224">
          <cell r="E30224">
            <v>1573067167254</v>
          </cell>
          <cell r="F30224" t="str">
            <v xml:space="preserve">construir el centro de atención integral para personas en condición de discapacidad  en el Municipio de Ataco Tolima teniendo en cuenta enfoque diferencial y Genero </v>
          </cell>
        </row>
        <row r="30225">
          <cell r="E30225">
            <v>1573067167255</v>
          </cell>
          <cell r="F30225" t="str">
            <v xml:space="preserve">dotar de equipos e insumos y asignar recurso humano,  al centro de atencion integral para poblacion  de personas en condición de discapacidad del Municipio de Ataco Tolima teniendo en cuenta   enfoque diferencial y  Genero </v>
          </cell>
        </row>
        <row r="30226">
          <cell r="E30226">
            <v>1573067167260</v>
          </cell>
          <cell r="F30226" t="str">
            <v xml:space="preserve">Construcción de puestos de salud en los centros Poblados de: la Nueva Reforma y Pomarroso   del municipio de Ataco Tolima </v>
          </cell>
        </row>
        <row r="30227">
          <cell r="E30227">
            <v>1573067167261</v>
          </cell>
          <cell r="F30227" t="str">
            <v>Realizar Estudios ,Diseños y  Ampliacion de la infraestructura  del hospital nuestra señora de lourdes   del municipio de Ataco Tolima teniendo en cuenta el enfoque diferencial y de genero .</v>
          </cell>
        </row>
        <row r="30228">
          <cell r="E30228">
            <v>1573067167264</v>
          </cell>
          <cell r="F30228" t="str">
            <v>Adecuar  y dotar  el Hogar de paso para Gestantes en el municipio de Ataco Tolima.</v>
          </cell>
        </row>
        <row r="30229">
          <cell r="E30229">
            <v>1573067167270</v>
          </cell>
          <cell r="F30229" t="str">
            <v>Dotar al hospital nuestra señora de Lourdes de dos unidades moviles  con equipos, carpas y elementos necesarios    para realizar jornadas de salud  extramurales  en el Municipio de Ataco Tolima teniendo en cuenta  enfoque diferencial y de  genero</v>
          </cell>
        </row>
        <row r="30230">
          <cell r="E30230">
            <v>1573067167283</v>
          </cell>
          <cell r="F30230" t="str">
            <v>Crear una red y ruta de atención psicosiocial que promueva, sensibilice y garantice el respeto y cumplimiento de los derechos de la población LGTBI en el municipio de Ataco</v>
          </cell>
        </row>
        <row r="30231">
          <cell r="E30231">
            <v>1573168164328</v>
          </cell>
          <cell r="F30231" t="str">
            <v xml:space="preserve"> Construir un centro que sirva para la rehabilitación de personas consumidoras de sustancias psicoactivas (SPA), y personas con patologías psiquiátricas, ubicado en el municipio de Chaparral, con alcance regional para el sur del Tolima.</v>
          </cell>
        </row>
        <row r="30232">
          <cell r="E30232">
            <v>1573168164380</v>
          </cell>
          <cell r="F30232" t="str">
            <v>Construir el nuevo hospital San Juan Bautista ubicado en el municipio de Chaparral.</v>
          </cell>
        </row>
        <row r="30233">
          <cell r="E30233">
            <v>1573168164488</v>
          </cell>
          <cell r="F30233" t="str">
            <v>Dotar de tres (3) ambulancias básicas para el traslado asistencial de pacientes en la zona rural del municipio de Chaparral Tolima.</v>
          </cell>
        </row>
        <row r="30234">
          <cell r="E30234">
            <v>1573168164520</v>
          </cell>
          <cell r="F30234" t="str">
            <v>Garantizar la difusión del sistema de seguimiento y evaluación permanente del sector salud para mejorar la calidad del servicio.</v>
          </cell>
        </row>
        <row r="30235">
          <cell r="E30235">
            <v>1573168166825</v>
          </cell>
          <cell r="F30235" t="str">
            <v>Mejorar la infraestructura de 25 puestos de salud y 8 centros de salud que actualmente son puestos de salud, conforme a la normatividad de habilitación.</v>
          </cell>
        </row>
        <row r="30236">
          <cell r="E30236">
            <v>1573168166840</v>
          </cell>
          <cell r="F30236" t="str">
            <v>Conformar un equipo interdisciplinario para complementar las actividades extramurales de los servicios en salud del municipio de Chaparral, Tolima</v>
          </cell>
        </row>
        <row r="30237">
          <cell r="E30237">
            <v>1573168166854</v>
          </cell>
          <cell r="F30237" t="str">
            <v>Dotar de equipos, mobiliarios y servicios tecnológicos a la red de salud del municipio de Chaparral de acuerdo a los requisitos de habilitación para cada uno de los servicios a prestar.</v>
          </cell>
        </row>
        <row r="30238">
          <cell r="E30238">
            <v>1573168166892</v>
          </cell>
          <cell r="F30238" t="str">
            <v>Gestionar con las EAPB y las IPS el incremento de mecanismos para asignación de citas en el municipio de Chaparral, a través de nuevos canales como chat, correo electrónico, mensaje de texto, punto de usuario único.</v>
          </cell>
        </row>
        <row r="30239">
          <cell r="E30239">
            <v>1573168166921</v>
          </cell>
          <cell r="F30239" t="str">
            <v>Promover la actualización de datos en doble vía (usuarios y EAPB)</v>
          </cell>
        </row>
        <row r="30240">
          <cell r="E30240">
            <v>1573168166950</v>
          </cell>
          <cell r="F30240" t="str">
            <v xml:space="preserve">Implementar el programa de atención psicosocial a la población en general que ha sido afectada por el conflicto armado. </v>
          </cell>
        </row>
        <row r="30241">
          <cell r="E30241">
            <v>1573168167194</v>
          </cell>
          <cell r="F30241" t="str">
            <v xml:space="preserve">Garantizar la entrega de medicamentos de manera oportuna y adecuada por parte de las EAPB, incluyendo las jornadas extramurales que realiza la ESE. </v>
          </cell>
        </row>
        <row r="30242">
          <cell r="E30242">
            <v>1573168167221</v>
          </cell>
          <cell r="F30242" t="str">
            <v>Garantizar una frecuencia adecuada de las jornadas extramurales con calidad de los servicios de salud para las comunidades de la zona rural del municipio de Chaparral Tolima.</v>
          </cell>
        </row>
        <row r="30243">
          <cell r="E30243">
            <v>1573168167238</v>
          </cell>
          <cell r="F30243" t="str">
            <v>Garantizar que los programas de promoción y prevención en salud (PIC) se realice durante todos los meses del año.</v>
          </cell>
        </row>
        <row r="30244">
          <cell r="E30244">
            <v>1573168167243</v>
          </cell>
          <cell r="F30244" t="str">
            <v>Diseñar e implementar, programas de acompañamiento psicosocial a las mujeres y sus familias, con el fin de identificar y tomar las medidas correctivas para disminuir los casos de maltrato infantil y de genero en el Municipio de Chaparral- Tolima.</v>
          </cell>
        </row>
        <row r="30245">
          <cell r="E30245">
            <v>1573168167280</v>
          </cell>
          <cell r="F30245" t="str">
            <v xml:space="preserve">Capacitar a las personas de todas las comunidades campesinas y étnicas rurales del municipio de Chaparral Tolima en primeros auxilios. </v>
          </cell>
        </row>
        <row r="30246">
          <cell r="E30246">
            <v>1573168167310</v>
          </cell>
          <cell r="F30246" t="str">
            <v>Construir dos centros de armonización de medicina ancestral ubicados en la vereda Rionegro Hermosas y Yaguara donde se atenderán las 11 comunidades indígenas de Chaparral Tolima</v>
          </cell>
        </row>
        <row r="30247">
          <cell r="E30247">
            <v>1573168167415</v>
          </cell>
          <cell r="F30247" t="str">
            <v>Dotar toda la red de salud del municipio de Chaparral con elementos que permitan la atención en salud con enfoque diferencial, es decir, a través de la medicina ancestral articulada con la medicina occidental</v>
          </cell>
        </row>
        <row r="30248">
          <cell r="E30248">
            <v>1573168167431</v>
          </cell>
          <cell r="F30248" t="str">
            <v>Garantizar la atención prioritaria a las mujeres Indígenas y campesinas con enfermedades de alta complejidad (cáncer, leucemia, ginecoobstetricia) con especialistas en el Municipio de Chaparral y el departamento del Tolima.</v>
          </cell>
        </row>
        <row r="30249">
          <cell r="E30249">
            <v>1573168167435</v>
          </cell>
          <cell r="F30249" t="str">
            <v>Adquirir una Unidad móvil de atención integral en salud para la Comunidades indígenas del Municipio de Chaparral Tolima.</v>
          </cell>
        </row>
        <row r="30250">
          <cell r="E30250">
            <v>1573168167446</v>
          </cell>
          <cell r="F30250" t="str">
            <v xml:space="preserve">Creación de una Veeduría que realice control al sistema de salud </v>
          </cell>
        </row>
        <row r="30251">
          <cell r="E30251">
            <v>1573168167452</v>
          </cell>
          <cell r="F30251" t="str">
            <v>Realizar un control de las Empresas Prestadoras de Salud Indígenas (EAPB-I) e Instituciones Prestadoras de Salud Indígena (IPS-I)</v>
          </cell>
        </row>
        <row r="30252">
          <cell r="E30252">
            <v>1573168167469</v>
          </cell>
          <cell r="F30252" t="str">
            <v>Contratación de Médicos tradicionales en las EAPBs e IPS</v>
          </cell>
        </row>
        <row r="30253">
          <cell r="E30253">
            <v>1573168167490</v>
          </cell>
          <cell r="F30253" t="str">
            <v>Realizar seguimiento al proceso de aseguramiento de la población indígena al sistema de salud.</v>
          </cell>
        </row>
        <row r="30254">
          <cell r="E30254">
            <v>1573168167500</v>
          </cell>
          <cell r="F30254" t="str">
            <v>Fortalecer la medicina ancestral a través de los jardines botánicos en las comunidades indígenas de Chaparral</v>
          </cell>
        </row>
        <row r="30255">
          <cell r="E30255">
            <v>1573168167724</v>
          </cell>
          <cell r="F30255" t="str">
            <v>Gestionar ante las autoridades del sector salud los procesos necesarios para que el Hospital San Juan Bautista del municipio de Chaparral, logre habilitar la prestación de nuevos servicios de baja complejidad, mediana complejidad y complementarios en las áreas ambulatorias, hospitalarias y quirúrgica.</v>
          </cell>
        </row>
        <row r="30256">
          <cell r="E30256">
            <v>1573168167795</v>
          </cell>
          <cell r="F30256" t="str">
            <v>Diseñar e implementar un programa de calidad en el sector salud basado en el sistema único de acreditación en el Hospital San Juan Bautista en donde se incluya en los centros y puestos de salud</v>
          </cell>
        </row>
        <row r="30257">
          <cell r="E30257">
            <v>1573168167890</v>
          </cell>
          <cell r="F30257" t="str">
            <v>Fortalecer el programa de salud pública de capacitación a las comunidades campesinas e indígenas en el manejo de residuos para el control de vectores que afecten la salud pública.</v>
          </cell>
        </row>
        <row r="30258">
          <cell r="E30258">
            <v>1573168167921</v>
          </cell>
          <cell r="F30258" t="str">
            <v>Adquisición de 4 (Cuatro) vehículos todo terreno para asegurar el transporte del equipo interdisciplinario que realizar las actividades extramurales.</v>
          </cell>
        </row>
        <row r="30259">
          <cell r="E30259">
            <v>1573168167951</v>
          </cell>
          <cell r="F30259" t="str">
            <v xml:space="preserve">Capacitar a las parteras y los sobanderos tradicionales del municipio de Chaparral. </v>
          </cell>
        </row>
        <row r="30260">
          <cell r="E30260">
            <v>1573168167984</v>
          </cell>
          <cell r="F30260" t="str">
            <v>Construir un centro regional de atención a población con discapacidad, que cuente con una unidad móvil para atender población rural en el marco de la armonización y la implementación de la política pública para la atención a esta población.</v>
          </cell>
        </row>
        <row r="30261">
          <cell r="E30261">
            <v>1573168168008</v>
          </cell>
          <cell r="F30261" t="str">
            <v>Construir un (1) hogar de paso para los pacientes y acompañantes de pacientes hospitalizados de las zonas rurales del municipio de Chaparral o que provienen de otros municipios</v>
          </cell>
        </row>
        <row r="30262">
          <cell r="E30262">
            <v>1573168168029</v>
          </cell>
          <cell r="F30262" t="str">
            <v>Implementar programas de atención psicosocial para la población victima de la zona urbana y rural del municipio de Chaparral Tolima</v>
          </cell>
        </row>
        <row r="30263">
          <cell r="E30263">
            <v>1573168168121</v>
          </cell>
          <cell r="F30263" t="str">
            <v>Implementar programas específicos en prevención de enfermedades de mujeres urbanas y rurales campesinas e indígenas del municipio de Chaparral Tolima.</v>
          </cell>
        </row>
        <row r="30264">
          <cell r="E30264">
            <v>1573168168569</v>
          </cell>
          <cell r="F30264" t="str">
            <v>Realizar campañas de salud en la zona rural indígena de yaguara</v>
          </cell>
        </row>
        <row r="30265">
          <cell r="E30265">
            <v>1573168168571</v>
          </cell>
          <cell r="F30265" t="str">
            <v>Contratar personal indígena idóneo para la atención en salud</v>
          </cell>
        </row>
        <row r="30266">
          <cell r="E30266">
            <v>1573168168578</v>
          </cell>
          <cell r="F30266" t="str">
            <v>Capacitar en legislación en salud para el acceso a la salud a las 11 comunidades indígenas de Chaparral tolima</v>
          </cell>
        </row>
        <row r="30267">
          <cell r="E30267">
            <v>1573168169157</v>
          </cell>
          <cell r="F30267" t="str">
            <v>Fortalecer de la medicina ancestral a través de la siembra de plantas medicinales</v>
          </cell>
        </row>
        <row r="30268">
          <cell r="E30268">
            <v>1573168169495</v>
          </cell>
          <cell r="F30268" t="str">
            <v>Prestar servicio de Acompañamiento Psicológico a familias con problemas de convivencia</v>
          </cell>
        </row>
        <row r="30269">
          <cell r="E30269">
            <v>1573168169515</v>
          </cell>
          <cell r="F30269" t="str">
            <v>Gestionar la frecuencia y la  calidad de los servicios de salud extramurales de las comunidades de la zona rural del municipio de Chaparral tolima.</v>
          </cell>
        </row>
        <row r="30270">
          <cell r="E30270">
            <v>1573555142152</v>
          </cell>
          <cell r="F30270" t="str">
            <v>Capacitar a líderes comunitarios en coordinación con presidentes JAC con delegados y comités de salud en primeros auxilios</v>
          </cell>
        </row>
        <row r="30271">
          <cell r="E30271">
            <v>1573555142155</v>
          </cell>
          <cell r="F30271" t="str">
            <v xml:space="preserve"> Brindar  Promoción y Prevención en salud   en todos los núcleos del Municipio de Planadas</v>
          </cell>
        </row>
        <row r="30272">
          <cell r="E30272">
            <v>1573555142185</v>
          </cell>
          <cell r="F30272" t="str">
            <v>Capacitar  al Personal  en salud del Hospital Centro Planadas en atención y Humanización en servicios de salud</v>
          </cell>
        </row>
        <row r="30273">
          <cell r="E30273">
            <v>1573555142244</v>
          </cell>
          <cell r="F30273" t="str">
            <v>Garantizar la Rehabilitación de pacientes con consumo de estupefacientes y pacientes con enfermedades mentales, mediante la construcción y dotación  del centro para la atención de enfermedades mentales y psicosociales para la Región del Sur del Tolima</v>
          </cell>
        </row>
        <row r="30274">
          <cell r="E30274">
            <v>1573555142307</v>
          </cell>
          <cell r="F30274" t="str">
            <v xml:space="preserve"> Realizar Campañas de  prevención  de las enfermedades transmitidas por vectores.  </v>
          </cell>
        </row>
        <row r="30275">
          <cell r="E30275">
            <v>1573555142344</v>
          </cell>
          <cell r="F30275" t="str">
            <v>Implementación  y Fortalecimiento de canales de comunicación para asignación de citas de manera fácil y oportuna</v>
          </cell>
        </row>
        <row r="30276">
          <cell r="E30276">
            <v>1573555142425</v>
          </cell>
          <cell r="F30276" t="str">
            <v>Autorizar  y realizar la asignación de las citas  médicas  de acuerdo a la urgencia requerida</v>
          </cell>
        </row>
        <row r="30277">
          <cell r="E30277">
            <v>1573555142445</v>
          </cell>
          <cell r="F30277" t="str">
            <v>Contar con mecanismos de seguimiento al stock de farmacia  en el Municipio de Planadas  con el fin de garantizar la prestación del servicio con calidad y oportunidad</v>
          </cell>
        </row>
        <row r="30278">
          <cell r="E30278">
            <v>1573555142509</v>
          </cell>
          <cell r="F30278" t="str">
            <v xml:space="preserve">Garantizar  el 100 por ciento  de la PPNA en Aseguramiento en salud  </v>
          </cell>
        </row>
        <row r="30279">
          <cell r="E30279">
            <v>1573555142840</v>
          </cell>
          <cell r="F30279" t="str">
            <v>Dotación de  2 Ambulancias básicas, y la renovación del parque automotor que cumpla su vida útil con el fin de garantizar el traslado a todos los usuarios del Municipio de Planadas</v>
          </cell>
        </row>
        <row r="30280">
          <cell r="E30280">
            <v>1573555142845</v>
          </cell>
          <cell r="F30280" t="str">
            <v xml:space="preserve"> Fortalecimiento institucional con la dotación  de  equipos Médicos, biomédicos y planta eléctrica  para el Hospital centro Planadas y puestos de salud de Bilbao y Gaitania del Municipio de Planadas</v>
          </cell>
        </row>
        <row r="30281">
          <cell r="E30281">
            <v>1573555143093</v>
          </cell>
          <cell r="F30281" t="str">
            <v>Capacitar a los médicos ancestrales del resguardo nasa de Gaitania  sobre la transformación de las plantas y la medicina propia para la pervivencia cultural en el municipio de Planadas Tolima</v>
          </cell>
        </row>
        <row r="30282">
          <cell r="E30282">
            <v>1573555143095</v>
          </cell>
          <cell r="F30282" t="str">
            <v>Capacitar en primeros auxilios a los habitantes del resguardo Nasa de Gaitania en el municipio de Planadas Tolima</v>
          </cell>
        </row>
        <row r="30283">
          <cell r="E30283">
            <v>1573555143126</v>
          </cell>
          <cell r="F30283" t="str">
            <v>Contratación de Recurso Humano interdisciplinario para complementar actividades de Salud a través del Hospital Centro de Planadas</v>
          </cell>
        </row>
        <row r="30284">
          <cell r="E30284">
            <v>1573555143178</v>
          </cell>
          <cell r="F30284" t="str">
            <v>Remodelación Puestos de Salud</v>
          </cell>
        </row>
        <row r="30285">
          <cell r="E30285">
            <v>1573555143185</v>
          </cell>
          <cell r="F30285" t="str">
            <v>Recategorización del Hospital Centro de Planadas como nivel secundario (Mediana complejidad) de atención dentro de la red de prestación de servicios de salud  del Departamento del Tolima</v>
          </cell>
        </row>
        <row r="30286">
          <cell r="E30286">
            <v>1573555143194</v>
          </cell>
          <cell r="F30286" t="str">
            <v>Ampliación y reforzamiento estructural  del Hospital Centro Planadas- centros de Salud Gaitania y Bilbao</v>
          </cell>
        </row>
        <row r="30287">
          <cell r="E30287">
            <v>1573555143216</v>
          </cell>
          <cell r="F30287" t="str">
            <v>Adquirir unidad Móvil  para garantizar la prestación de Brigadas de Salud en las veredas del Municipio de Planadas</v>
          </cell>
        </row>
        <row r="30288">
          <cell r="E30288">
            <v>1573555143222</v>
          </cell>
          <cell r="F30288" t="str">
            <v>Implementar una estrategia de Tele medicina en el Municipio de Planadas</v>
          </cell>
        </row>
        <row r="30289">
          <cell r="E30289">
            <v>1573555143229</v>
          </cell>
          <cell r="F30289" t="str">
            <v>Fortalecimiento y reconocimiento al esquema de prácticas y saberes en medicina Tradicional , especialmente generando apoyo institucional a la red de parteras del Municipio de Planadas</v>
          </cell>
        </row>
        <row r="30290">
          <cell r="E30290">
            <v>1573555143256</v>
          </cell>
          <cell r="F30290" t="str">
            <v xml:space="preserve">Reactivación, adecuación, dotación y asignación de recurso Humano del centro de atención integral para población con discapacidades  ( SEATI) </v>
          </cell>
        </row>
        <row r="30291">
          <cell r="E30291">
            <v>1573555143304</v>
          </cell>
          <cell r="F30291" t="str">
            <v xml:space="preserve">Construir 3 centros de salud en las  veredas la Bella, Palomas y Altamira ubicadas en Resguardo Nasa de Gaitania  del municipio de planadas Tolima </v>
          </cell>
        </row>
        <row r="30292">
          <cell r="E30292">
            <v>1573555143305</v>
          </cell>
          <cell r="F30292" t="str">
            <v>Construir un centro farmacéutico para la medicina ancestral, en el Resguardo Nasa  de Gaitania del municipio de planadas Tolima</v>
          </cell>
        </row>
        <row r="30293">
          <cell r="E30293">
            <v>1573555143308</v>
          </cell>
          <cell r="F30293" t="str">
            <v xml:space="preserve">Contratar personal idóneo para la atención integral en salud dentro del Resguardo Nasa de Gaitania del municipio de planadas Tolima </v>
          </cell>
        </row>
        <row r="30294">
          <cell r="E30294">
            <v>1573555143310</v>
          </cell>
          <cell r="F30294" t="str">
            <v>Constituir I.P.S. Nasa de primer nivel de atención de salud para la comunidad del resguardo Nasa de Gaitania en el municipio de Planadas - Tolima</v>
          </cell>
        </row>
        <row r="30295">
          <cell r="E30295">
            <v>1573555143312</v>
          </cell>
          <cell r="F30295" t="str">
            <v>Dotación para los centros de salud de las veredas San Pedro y La Palmera ubicadas dentro  del Resguardo Nasa de Gaitania del municipio de planadas Tolima</v>
          </cell>
        </row>
        <row r="30296">
          <cell r="E30296">
            <v>1573555143313</v>
          </cell>
          <cell r="F30296" t="str">
            <v>Dotar al resguardo Nasa de gaitania de Dos ambulancias en el municipio de Planadas Tolima.</v>
          </cell>
        </row>
        <row r="30297">
          <cell r="E30297">
            <v>1573555143316</v>
          </cell>
          <cell r="F30297" t="str">
            <v>Dotar de elementos para la atención de primeros auxilios a los puestos de salud del resguardo Nasa de Gaitania en el municipio de Planadas Tolima</v>
          </cell>
        </row>
        <row r="30298">
          <cell r="E30298">
            <v>1573555143318</v>
          </cell>
          <cell r="F30298" t="str">
            <v>Dotar laboratorio farmacéutico en La Palmera, para la medicina ancestral en el Resguardo Nasa de Gaitania del municipio de planadas Tolima</v>
          </cell>
        </row>
        <row r="30299">
          <cell r="E30299">
            <v>1573555143323</v>
          </cell>
          <cell r="F30299" t="str">
            <v>Fortalecimiento de los saberes ancestrales como la medicina Nasa, parteras Nasa, sobanderos Nasa, pulsadores Nasa del Resguardo Nasa de Gaitania del municipio de planadas Tolima</v>
          </cell>
        </row>
        <row r="30300">
          <cell r="E30300">
            <v>1573555143324</v>
          </cell>
          <cell r="F30300" t="str">
            <v>Mejorar el puesto de salud de la palmera ubicada en el Resguardo Nasa de Gaitania del municipio de planadas Tolima</v>
          </cell>
        </row>
        <row r="30301">
          <cell r="E30301">
            <v>1573555143472</v>
          </cell>
          <cell r="F30301" t="str">
            <v>Construir un laboratorio de la medicina natural.</v>
          </cell>
        </row>
        <row r="30302">
          <cell r="E30302">
            <v>1573616148325</v>
          </cell>
          <cell r="F30302" t="str">
            <v>Desarrollar acciones de  información,educación y comunicación (IEC) a las comunidades sobre el funcionamiento y utilización del sistema General  de Seguridad social  en Salud</v>
          </cell>
        </row>
        <row r="30303">
          <cell r="E30303">
            <v>1573616148348</v>
          </cell>
          <cell r="F30303" t="str">
            <v>Promover el Aseguramiento en salud  en Rioblanco Tolima</v>
          </cell>
        </row>
        <row r="30304">
          <cell r="E30304">
            <v>1573616148361</v>
          </cell>
          <cell r="F30304" t="str">
            <v>Formular un proyecto integral para diagnosticar, prevenir y atender a la población con enfermedades mentales y consumo de sustancias psicoativas, a través de un Centro Integral de Rehabiitación y atención para el Municipio de Rioblanco Tolima</v>
          </cell>
        </row>
        <row r="30305">
          <cell r="E30305">
            <v>1573616148517</v>
          </cell>
          <cell r="F30305" t="str">
            <v>Construcción centro de salud  en los núcleos: Gaitan, Uribe,  y Maracaibo de Rioblanco Tolima</v>
          </cell>
        </row>
        <row r="30306">
          <cell r="E30306">
            <v>1573616148547</v>
          </cell>
          <cell r="F30306" t="str">
            <v>Garantizar diferentes mecanismos para Acceso a citas y ayudas diagnósticas en Rioblanco Tolima</v>
          </cell>
        </row>
        <row r="30307">
          <cell r="E30307">
            <v>1573616148648</v>
          </cell>
          <cell r="F30307" t="str">
            <v>Adelantar las fases constructivas  1 y 2  del Nuevo hospital de baja complejidad  Hospital María Inmaculada de Rioblanco Tolima</v>
          </cell>
        </row>
        <row r="30308">
          <cell r="E30308">
            <v>1573616148711</v>
          </cell>
          <cell r="F30308" t="str">
            <v>Aunar esfuerzos entre los cuatro municipios de la subregional del Sur del Tolima para la construcción y dotación de un centro de rehabilitación y desintoxicación que beneficie al municipio de Rioblanco.</v>
          </cell>
        </row>
        <row r="30309">
          <cell r="E30309">
            <v>1573616148714</v>
          </cell>
          <cell r="F30309" t="str">
            <v>Promover el acceso a servicios especializados en salud  en  el Municipio de  Rioblanco Tolima</v>
          </cell>
        </row>
        <row r="30310">
          <cell r="E30310">
            <v>1573616149437</v>
          </cell>
          <cell r="F30310" t="str">
            <v>Mejoramiento de puestos de salud para los núcleos:   Juntas, Tolima, Palmichal  y  la Unión del Municipio  Rioblanco</v>
          </cell>
        </row>
        <row r="30311">
          <cell r="E30311">
            <v>1573616149504</v>
          </cell>
          <cell r="F30311" t="str">
            <v>Adquirir transporte de apoyo para  el equipo interdisciplinario que realiza labores extramurales del Hospital Maria Inmaculada del Municipio  de Rioblanco Tolima</v>
          </cell>
        </row>
        <row r="30312">
          <cell r="E30312">
            <v>1573616149562</v>
          </cell>
          <cell r="F30312" t="str">
            <v xml:space="preserve">Desarrollar acciones de vigilancia y control para la entrega de medicamentos de manera oportuna de acuerdo a la prescripción medica </v>
          </cell>
        </row>
        <row r="30313">
          <cell r="E30313">
            <v>1573616149672</v>
          </cell>
          <cell r="F30313" t="str">
            <v xml:space="preserve">Fortalecer las capacidades  comunitarias  a través de capacitaciones a la comunidad en primeros auxilios, Promoción y prevencion </v>
          </cell>
        </row>
        <row r="30314">
          <cell r="E30314">
            <v>1573616149817</v>
          </cell>
          <cell r="F30314" t="str">
            <v>Fortalecer la estrategia actual para la prevención de enfermedades transmitidas por vectores del Municipio de Rioblanco Tolima</v>
          </cell>
        </row>
        <row r="30315">
          <cell r="E30315">
            <v>1573616149940</v>
          </cell>
          <cell r="F30315" t="str">
            <v>Adaptar e implementar la política publica en prevención del consumo de sustancias psi-coactivas en el Municipio de RioblancoTolima</v>
          </cell>
        </row>
        <row r="30316">
          <cell r="E30316">
            <v>1573616151494</v>
          </cell>
          <cell r="F30316" t="str">
            <v>Implementar el programa de atencion  Psicosocial, integral  a las victimas del conflicto armado con enfoque diferencial en el Municipio de Rioblanco</v>
          </cell>
        </row>
        <row r="30317">
          <cell r="E30317">
            <v>1573616151510</v>
          </cell>
          <cell r="F30317" t="str">
            <v>Conformar 3 equipos interdisciplinarios para brindar atención en los centros de salud del Municipio de Rioblanco</v>
          </cell>
        </row>
        <row r="30318">
          <cell r="E30318">
            <v>1573616151609</v>
          </cell>
          <cell r="F30318" t="str">
            <v>Conformar 3 equipos interdisciplinarios para brindar atención en los centros de salud del Municipio de Rioblanco</v>
          </cell>
        </row>
        <row r="30319">
          <cell r="E30319">
            <v>1573616151635</v>
          </cell>
          <cell r="F30319" t="str">
            <v>Implementar un programa de  Salud Publica colectiva que beneficie a la población del Municipio de Rioblanco</v>
          </cell>
        </row>
        <row r="30320">
          <cell r="E30320">
            <v>1573616151644</v>
          </cell>
          <cell r="F30320" t="str">
            <v>Dotar de equipos de ecografía,laboratorio clínico especializado y equipos de valoración Nutricional para el Hospital Maria Inmaculada, de acuerdo a la Resolucion 2003 de 2016</v>
          </cell>
        </row>
        <row r="30321">
          <cell r="E30321">
            <v>1573616151652</v>
          </cell>
          <cell r="F30321" t="str">
            <v>Dotar de equipos para los servicios de medicina general, P y P, odontología, Laboratorio y farmacia de baja complejidad para los centros de salud del Municipio de Rioblanco</v>
          </cell>
        </row>
        <row r="30322">
          <cell r="E30322">
            <v>1573616151657</v>
          </cell>
          <cell r="F30322" t="str">
            <v>Mejoramiento y Habilitación del puesto de salud de Puerto Saldaña del Municipio de Rioblanco</v>
          </cell>
        </row>
        <row r="30323">
          <cell r="E30323">
            <v>1573616151661</v>
          </cell>
          <cell r="F30323" t="str">
            <v>Capacitar al personal del sector salud del Municipio de Rioblanco en atención al usuario y Humanización del servicio</v>
          </cell>
        </row>
        <row r="30324">
          <cell r="E30324">
            <v>1573616151679</v>
          </cell>
          <cell r="F30324" t="str">
            <v>Implementar la Política Publica de Discapacidad en el Municipio de Rioblanco</v>
          </cell>
        </row>
        <row r="30325">
          <cell r="E30325">
            <v>1573616151691</v>
          </cell>
          <cell r="F30325" t="str">
            <v>Construcción de un centro de atención y Rehabilitación para pacientes con discapacidad del Municipio de Rioblanco</v>
          </cell>
        </row>
        <row r="30326">
          <cell r="E30326">
            <v>1573616151694</v>
          </cell>
          <cell r="F30326" t="str">
            <v>Construcción de un Hogar de Paso en el Municipio de Rioblanco para atención de las Maternas y del recién nacido</v>
          </cell>
        </row>
        <row r="30327">
          <cell r="E30327">
            <v>1573616151698</v>
          </cell>
          <cell r="F30327" t="str">
            <v>Diseño e implementación del Programa de Atención segura a las maternas y al recién nacido en el Municipio de Rioblanco</v>
          </cell>
        </row>
        <row r="30328">
          <cell r="E30328">
            <v>1573616151721</v>
          </cell>
          <cell r="F30328" t="str">
            <v>Capacitación  en la medicina tradicional, alternativa o botánica para la comunidad indígena Anamichú Pijao municipio Rioblanco Tolima</v>
          </cell>
        </row>
        <row r="30329">
          <cell r="E30329">
            <v>1573616151761</v>
          </cell>
          <cell r="F30329" t="str">
            <v>Brigadas de salud especializadas para los habitantes de la parcialidad de Anamichú Pijao municipio de Rioblanco Tolima</v>
          </cell>
        </row>
        <row r="30330">
          <cell r="E30330">
            <v>1573616151763</v>
          </cell>
          <cell r="F30330" t="str">
            <v>Promover la Implementacion del  SISPI Resguardo Las Mercedes de Rioblanco Tolima</v>
          </cell>
        </row>
        <row r="30331">
          <cell r="E30331">
            <v>1573616151765</v>
          </cell>
          <cell r="F30331" t="str">
            <v>Implementar estrategias para la prevención de enfermedades a través de SISPI con el resguardo Las Mercedes de Rioblanco Tolima</v>
          </cell>
        </row>
        <row r="30332">
          <cell r="E30332">
            <v>1573616151769</v>
          </cell>
          <cell r="F30332" t="str">
            <v>Impulsar un Enfoque diferencia en el acceso de salud con los afros en Rioblanco Tolima</v>
          </cell>
        </row>
        <row r="30333">
          <cell r="E30333">
            <v>1573616151770</v>
          </cell>
          <cell r="F30333" t="str">
            <v>Construcción centro de salud en el resguardo Las Mercedes de Rioblanco Tolima</v>
          </cell>
        </row>
        <row r="30334">
          <cell r="E30334">
            <v>1573616151772</v>
          </cell>
          <cell r="F30334" t="str">
            <v>Promover la Etnosalud: creación de EPS de los afros.</v>
          </cell>
        </row>
        <row r="30335">
          <cell r="E30335">
            <v>1573616151777</v>
          </cell>
          <cell r="F30335" t="str">
            <v>Programas para personas con discapacidad para mejorar su calidad de vida municipio de Rioblanco Tolima</v>
          </cell>
        </row>
        <row r="30336">
          <cell r="E30336">
            <v>1573616151778</v>
          </cell>
          <cell r="F30336" t="str">
            <v>Capacitar a la comunidades indígena del Cabildo Barbacoas de Rioblanco en medicina occidental.</v>
          </cell>
        </row>
        <row r="30337">
          <cell r="E30337">
            <v>1573616151780</v>
          </cell>
          <cell r="F30337" t="str">
            <v>Promover la Implementación de huertas medicinales en el resguardo Las Mercedes de Rioblanco Tolima</v>
          </cell>
        </row>
        <row r="30338">
          <cell r="E30338">
            <v>1573616151788</v>
          </cell>
          <cell r="F30338" t="str">
            <v xml:space="preserve">Promover la articulación entre la medicina tradicional y la occidental en el Cabildo Barbacoas de Rioblanco Tolima. </v>
          </cell>
        </row>
        <row r="30339">
          <cell r="E30339">
            <v>1573616151790</v>
          </cell>
          <cell r="F30339" t="str">
            <v>Realizar brigadas de salud completas y frecuentes para el Cabildo Barbacoas de Rioblanco Tolima</v>
          </cell>
        </row>
        <row r="30340">
          <cell r="E30340">
            <v>1573616151947</v>
          </cell>
          <cell r="F30340" t="str">
            <v>Diseñar e implementar el programa de atención en salud a través de la estrategia de Telemedicina en  el  Municipio de Rioblanco Tolima</v>
          </cell>
        </row>
        <row r="30341">
          <cell r="E30341">
            <v>1573616153809</v>
          </cell>
          <cell r="F30341" t="str">
            <v>Adelantar las gestiones para revisar y tramitar los niveles de atención y complejidad del hospital María Inmaculada, el Centro de Salud de Herrera y los puestos de salud de Uribe, Gaitan, Maracaibo, Lindosa, Puerto Saldaña y Juntas</v>
          </cell>
        </row>
        <row r="30342">
          <cell r="E30342">
            <v>618900335682</v>
          </cell>
          <cell r="F30342" t="str">
            <v xml:space="preserve">Construir una cancha de futbol y de micro futbol en la comunidad la Gaitana </v>
          </cell>
        </row>
        <row r="30343">
          <cell r="E30343">
            <v>618900335692</v>
          </cell>
          <cell r="F30343" t="str">
            <v>Construir una sala de sistema en el resguardo La Gaitana y ademas elementos en el resguardo ubicado en corregimiento Venecia, vereda El Vergel</v>
          </cell>
        </row>
        <row r="30344">
          <cell r="E30344">
            <v>618900335710</v>
          </cell>
          <cell r="F30344" t="str">
            <v>Gestionar la creación de un sistema propio de educación, con sus respectivos currículos  para los pueblos indígenas del municipio de Florencia</v>
          </cell>
        </row>
        <row r="30345">
          <cell r="E30345">
            <v>618900335711</v>
          </cell>
          <cell r="F30345" t="str">
            <v>Nombramiento de docentes etno-educativos y vinculación de docentes de planta para la prestación del servicio educativo en los resguardos indígenas del municipio de Florencia</v>
          </cell>
        </row>
        <row r="30346">
          <cell r="E30346">
            <v>618900335712</v>
          </cell>
          <cell r="F30346" t="str">
            <v>Construir sedes y aulas educativos en los resguardos indígenas del municipio de Florencia</v>
          </cell>
        </row>
        <row r="30347">
          <cell r="E30347">
            <v>618900335713</v>
          </cell>
          <cell r="F30347" t="str">
            <v>Gestionar ante el ICBF la atención NNAJ, por medio de la construcción de CDI con enfoque étnico para los resguardos indígenas del municipio de Florencia</v>
          </cell>
        </row>
        <row r="30348">
          <cell r="E30348">
            <v>618900335714</v>
          </cell>
          <cell r="F30348" t="str">
            <v>Dotar de aulas de sistemas, con sus respectivos equipos y conexión a internet a las escuelas de los resguardos indígenas del municipio de Florencia</v>
          </cell>
        </row>
        <row r="30349">
          <cell r="E30349">
            <v>618900335715</v>
          </cell>
          <cell r="F30349" t="str">
            <v xml:space="preserve">realizar la nivelación de adultos y de mayores que no han finalizado los estudios de primaria y secundaria </v>
          </cell>
        </row>
        <row r="30350">
          <cell r="E30350">
            <v>618900335716</v>
          </cell>
          <cell r="F30350" t="str">
            <v xml:space="preserve">realizar la gestión ante la secretaria de educación del municipio para la formalización y legalización de la escuela de la comunidad </v>
          </cell>
        </row>
        <row r="30351">
          <cell r="E30351">
            <v>618900335717</v>
          </cell>
          <cell r="F30351" t="str">
            <v>Ampliar la cobertura de acceso a las universidades públicas, privadas, SENA a jóvenes del pueblo Embera del municipio de Florencia.</v>
          </cell>
        </row>
        <row r="30352">
          <cell r="E30352">
            <v>618900335718</v>
          </cell>
          <cell r="F30352" t="str">
            <v xml:space="preserve">capacitar jóvenes, niños y niñas adolescentes en sistemas de becas para los indigenas en el acceso a la educación superior </v>
          </cell>
        </row>
        <row r="30353">
          <cell r="E30353">
            <v>618900335719</v>
          </cell>
          <cell r="F30353" t="str">
            <v>Fortalecer la lengua materna del pueblo Embera del municipio de Florencia.</v>
          </cell>
        </row>
        <row r="30354">
          <cell r="E30354">
            <v>618900335720</v>
          </cell>
          <cell r="F30354" t="str">
            <v xml:space="preserve">Dotación de libros e general para el ejercicio de la educación propia </v>
          </cell>
        </row>
        <row r="30355">
          <cell r="E30355">
            <v>618900335721</v>
          </cell>
          <cell r="F30355" t="str">
            <v xml:space="preserve">construir un restaurante escolar en el resguardo la gaitana ubicado en e corregimiento Venecia, vereda el vergel </v>
          </cell>
        </row>
        <row r="30356">
          <cell r="E30356">
            <v>618900335758</v>
          </cell>
          <cell r="F30356" t="str">
            <v>Construir y dotar de un polideportivo en cada una de las comunidades Emberas del municipio de Florencia.</v>
          </cell>
        </row>
        <row r="30357">
          <cell r="E30357">
            <v>1573067164270</v>
          </cell>
          <cell r="F30357" t="str">
            <v>Caracterizar a la población en edad estudiantil que no está escolarizada para garantizar el acceso al sistema educativo del municipio de Ataco - Tolima</v>
          </cell>
        </row>
        <row r="30358">
          <cell r="E30358">
            <v>1573067164281</v>
          </cell>
          <cell r="F30358" t="str">
            <v xml:space="preserve">Dotar de elementos deportivos las sedes educativas del municipio de Ataco. </v>
          </cell>
        </row>
        <row r="30359">
          <cell r="E30359">
            <v>1573067164310</v>
          </cell>
          <cell r="F30359" t="str">
            <v xml:space="preserve">Construcción, ampliación y mejoramiento de la infraestructura de las sedes educativas del municipio de Ataco. </v>
          </cell>
        </row>
        <row r="30360">
          <cell r="E30360">
            <v>1573067164351</v>
          </cell>
          <cell r="F30360" t="str">
            <v xml:space="preserve">Construir y adecuar infraestructura tecnológica en marco de la implementación de programas de ciencia, tecnología e innovación para las sedes educativas del municipio de Ataco. </v>
          </cell>
        </row>
        <row r="30361">
          <cell r="E30361">
            <v>1573067164364</v>
          </cell>
          <cell r="F30361" t="str">
            <v xml:space="preserve"> Gestionar educación superior a las comunidades del municipio de Ataco en temas de salud</v>
          </cell>
        </row>
        <row r="30362">
          <cell r="E30362">
            <v>1573067164373</v>
          </cell>
          <cell r="F30362" t="str">
            <v xml:space="preserve">Garantizar que el servicio de alimentación escolar sea de calidad y acorde al contexto productivo del municipio de Ataco. </v>
          </cell>
        </row>
        <row r="30363">
          <cell r="E30363">
            <v>1573067164459</v>
          </cell>
          <cell r="F30363" t="str">
            <v>Garantizar la prestación del servicio de transporte escolar rural durante todo el año lectivo como estrategia de permanencia de los estudiantes del municipio de Ataco.                    Gestionar acciones necesarias que garantice la movilidad de los estudiantes a las instituciones educativas en el municipio de Ataco Tolima</v>
          </cell>
        </row>
        <row r="30364">
          <cell r="E30364">
            <v>1573067164500</v>
          </cell>
          <cell r="F30364" t="str">
            <v xml:space="preserve">Gestionar procesos de formación y actualización pertinentes para los docentes del municipio de Ataco. </v>
          </cell>
        </row>
        <row r="30365">
          <cell r="E30365">
            <v>1573067164506</v>
          </cell>
          <cell r="F30365" t="str">
            <v>Asignación de fondos para la contratación de refrigerios y almuerzos escolar al pueblo Pijao de Ataco Tolima</v>
          </cell>
        </row>
        <row r="30366">
          <cell r="E30366">
            <v>1573067164595</v>
          </cell>
          <cell r="F30366" t="str">
            <v xml:space="preserve">Crear un fondo condonable para el desarrollo sostenible de la educacion superior de los estudiantes afrocolombianos del municipio de Ataco </v>
          </cell>
        </row>
        <row r="30367">
          <cell r="E30367">
            <v>1573067166371</v>
          </cell>
          <cell r="F30367" t="str">
            <v xml:space="preserve">Garantizar la oferta y acceso a la educación técnica, tecnológica y superior, pertinente y de calidad, para la población rural del municipio de Ataco. </v>
          </cell>
        </row>
        <row r="30368">
          <cell r="E30368">
            <v>1573067166815</v>
          </cell>
          <cell r="F30368" t="str">
            <v xml:space="preserve">Resignificar los proyectos Educativos Institucionales -PEI- de acuerdo al contexto productivo del municipio de Ataco. </v>
          </cell>
        </row>
        <row r="30369">
          <cell r="E30369">
            <v>1573067166827</v>
          </cell>
          <cell r="F30369" t="str">
            <v>Promover la implementación de la cátedra de estudios afrocolombianos de acuerdo al decreto 1122 de 1998 en Ataco, Tolima</v>
          </cell>
        </row>
        <row r="30370">
          <cell r="E30370">
            <v>1573067166834</v>
          </cell>
          <cell r="F30370" t="str">
            <v>Nombrar etnoeducadores afrocolombianos en Ataco, Tolima, para la garantía de la etnoeducación</v>
          </cell>
        </row>
        <row r="30371">
          <cell r="E30371">
            <v>1573067166843</v>
          </cell>
          <cell r="F30371" t="str">
            <v xml:space="preserve">Ampliar los cupos universitarios para ciudadanos afro de Ataco Tolima, en universidades publicas y privadas, especialmente en la Universidad del Tolima </v>
          </cell>
        </row>
        <row r="30372">
          <cell r="E30372">
            <v>1573067166849</v>
          </cell>
          <cell r="F30372" t="str">
            <v>Fortalecer la ejecución de los proyectos pedagógicos transversales y de aula en las instituciones educativas del municipio de Ataco.</v>
          </cell>
        </row>
        <row r="30373">
          <cell r="E30373">
            <v>1573067166851</v>
          </cell>
          <cell r="F30373" t="str">
            <v>Asignar kit escolares para niños, niñas y jovenes afrocolombianos del municipio de Ataco, Tolima</v>
          </cell>
        </row>
        <row r="30374">
          <cell r="E30374">
            <v>1573067166856</v>
          </cell>
          <cell r="F30374" t="str">
            <v>Suministrar el servicio d transporte escolar a los niños, niñas y jóvenes estudiantes de las sedes educativas del municipio de Ataco Tolima</v>
          </cell>
        </row>
        <row r="30375">
          <cell r="E30375">
            <v>1573067166863</v>
          </cell>
          <cell r="F30375" t="str">
            <v>Suministrar alimentación escolar con enfoque étnico a los niños, niñas y jóvenes afrodescendientes del municipio de Ataco Tolima</v>
          </cell>
        </row>
        <row r="30376">
          <cell r="E30376">
            <v>1573067166867</v>
          </cell>
          <cell r="F30376" t="str">
            <v>construir, dotar y poner en funcionamiento escenarios deportivos para todos los nucleos veredales del municipio de  ataco</v>
          </cell>
        </row>
        <row r="30377">
          <cell r="E30377">
            <v>1573067166875</v>
          </cell>
          <cell r="F30377" t="str">
            <v xml:space="preserve">Promover el conocimiento sobre la comunidad afro en todas las sedes e instituciones educativas del municipio </v>
          </cell>
        </row>
        <row r="30378">
          <cell r="E30378">
            <v>1573067166879</v>
          </cell>
          <cell r="F30378" t="str">
            <v xml:space="preserve">Garantizar la asignación de la planta de personal docente en las instituciones educativas del municipio de Ataco. </v>
          </cell>
        </row>
        <row r="30379">
          <cell r="E30379">
            <v>1573067166893</v>
          </cell>
          <cell r="F30379" t="str">
            <v xml:space="preserve">Garantizar la asignación de docentes orientadores en todos los núcleos del municipio de Ataco. </v>
          </cell>
        </row>
        <row r="30380">
          <cell r="E30380">
            <v>1573067166903</v>
          </cell>
          <cell r="F30380" t="str">
            <v>Gestionar programas de alfabetización y educación para adultos en el municipio de Ataco</v>
          </cell>
        </row>
        <row r="30381">
          <cell r="E30381">
            <v>1573067166915</v>
          </cell>
          <cell r="F30381" t="str">
            <v>Atender a estudiantes con necesidades educativas especiales -NEE- en las instituciones educativas del municipio de Ataco.</v>
          </cell>
        </row>
        <row r="30382">
          <cell r="E30382">
            <v>1573067166937</v>
          </cell>
          <cell r="F30382" t="str">
            <v>Mejorar escenarios deportivos y recreativos de la zona rural de Ataco</v>
          </cell>
        </row>
        <row r="30383">
          <cell r="E30383">
            <v>1573067166946</v>
          </cell>
          <cell r="F30383" t="str">
            <v>Construir un centro cultural comunitario de la comunidad Afro en el Municipio de Ataco Tolima para la pervivencia cultural</v>
          </cell>
        </row>
        <row r="30384">
          <cell r="E30384">
            <v>1573067166957</v>
          </cell>
          <cell r="F30384" t="str">
            <v>Construcción de espacios recreativos y deportivos Pijaos del municipio de Ataco Tolima</v>
          </cell>
        </row>
        <row r="30385">
          <cell r="E30385">
            <v>1573067166960</v>
          </cell>
          <cell r="F30385" t="str">
            <v>Ampliación del servicio en la modalidad CDI Familiar Flexible y realización de brigadas móviles para los niños y niñas del sector rural del municipio de Ataco.</v>
          </cell>
        </row>
        <row r="30386">
          <cell r="E30386">
            <v>1573067166963</v>
          </cell>
          <cell r="F30386" t="str">
            <v>Asignación de recursos, fondos y becas para el  acceso  a la educación superior del pueblo Pijao de Ataco Tolima</v>
          </cell>
        </row>
        <row r="30387">
          <cell r="E30387">
            <v>1573067166970</v>
          </cell>
          <cell r="F30387" t="str">
            <v>Implementar CDI Modalidad Institucional para los centros poblados Santiago Perez, Mesa de Pole, Casa de Zinc, Polecito, El Paujil y Berlín del municipio de Ataco</v>
          </cell>
        </row>
        <row r="30388">
          <cell r="E30388">
            <v>1573067166971</v>
          </cell>
          <cell r="F30388" t="str">
            <v>Implementar un programa de talentos deportivos y culturales para los jóvenes afro del Sur del Tolima</v>
          </cell>
        </row>
        <row r="30389">
          <cell r="E30389">
            <v>1573067166975</v>
          </cell>
          <cell r="F30389" t="str">
            <v>Currículo Educativo de  Etnoeducadores Pijaos de Ataco Tolima</v>
          </cell>
        </row>
        <row r="30390">
          <cell r="E30390">
            <v>1573067166977</v>
          </cell>
          <cell r="F30390" t="str">
            <v>Nombramiento de Etnoeducadores Pijaos de Ataco Tolima</v>
          </cell>
        </row>
        <row r="30391">
          <cell r="E30391">
            <v>1573067166988</v>
          </cell>
          <cell r="F30391" t="str">
            <v>Asignar mayores recursos para la conmemoración del día de la afrocolombianidad en Ataco</v>
          </cell>
        </row>
        <row r="30392">
          <cell r="E30392">
            <v>1573067166989</v>
          </cell>
          <cell r="F30392" t="str">
            <v>Construcción de un aula escolar para la población indígena mesa de pole,agua dulce, brisas de ata, ubicada en la vereda mesa de pole, población estudiantil de 6 niños(a) y adolescentes directos y 98 indirectos, proyecto a realizar en predio de la sede mesa de pole.</v>
          </cell>
        </row>
        <row r="30393">
          <cell r="E30393">
            <v>1573067166992</v>
          </cell>
          <cell r="F30393" t="str">
            <v>Implementar una escuela de formación cultural y deportiva para la población afro del municipio de Ataco Tolima</v>
          </cell>
        </row>
        <row r="30394">
          <cell r="E30394">
            <v>1573067166993</v>
          </cell>
          <cell r="F30394" t="str">
            <v>Implementación de una escuela de formación para apoyar y fortalecer la cultura pijao de Ataco Tolima</v>
          </cell>
        </row>
        <row r="30395">
          <cell r="E30395">
            <v>1573067167197</v>
          </cell>
          <cell r="F30395" t="str">
            <v>Implementar programas que garanticen la oportunidad de educación técnica, tecnológica y superior subsidiada en las zonas rurales dirigidas a las mujeres priorizando a la mujer cabeza de familia en el municipio de Ataco Tolima</v>
          </cell>
        </row>
        <row r="30396">
          <cell r="E30396">
            <v>1573067167206</v>
          </cell>
          <cell r="F30396" t="str">
            <v>Fomentar programas educativos productivos, derechos humanos (derecho de la mujer) y de tecnología dirigido a organizaciones de mujeres en el municipio de ataco Tolima.</v>
          </cell>
        </row>
        <row r="30397">
          <cell r="E30397">
            <v>1573067167249</v>
          </cell>
          <cell r="F30397" t="str">
            <v>Ampliar la cobertura de la estrategia de cero a siempre  que beneficie a mujeres gestantes, lactantes del municipio de ataco Tolima</v>
          </cell>
        </row>
        <row r="30398">
          <cell r="E30398">
            <v>1573067167340</v>
          </cell>
          <cell r="F30398" t="str">
            <v xml:space="preserve">Construir, mejorar y hacer mantenimiento permanente a los escenarios deportivos y culturales de las sedes educativas del municipio de Ataco. </v>
          </cell>
        </row>
        <row r="30399">
          <cell r="E30399">
            <v>1573067167375</v>
          </cell>
          <cell r="F30399" t="str">
            <v>Otorgar becas para estudios técnicos, tecnológicos y profesionales a lideres y liderezas afrocolombianos en coordinacion con afroataco</v>
          </cell>
        </row>
        <row r="30400">
          <cell r="E30400">
            <v>1573067167376</v>
          </cell>
          <cell r="F30400" t="str">
            <v>Asignar recursos económicos  para la dotación de kit escolares a las comunidades indígenas  Pijao de Ataco Tolima</v>
          </cell>
        </row>
        <row r="30401">
          <cell r="E30401">
            <v>1573067167379</v>
          </cell>
          <cell r="F30401" t="str">
            <v>MEJORAR  ESCENARIOS DEPORTIVOS  COMUNITARIOS, ASI COMO LA INSTALACIÓN DE CUBIERTAS, CONSTRUCCION Y DOTACIÓN DE PARQUES SALUDABLES EN EL MUNICIPIO DE ATACO</v>
          </cell>
        </row>
        <row r="30402">
          <cell r="E30402">
            <v>1573067167417</v>
          </cell>
          <cell r="F30402" t="str">
            <v>Garantizar el acceso a la educación técnica, tecnológica y superior subsidiada dirigida a la población LGBTI en el municipio de Ataco.</v>
          </cell>
        </row>
        <row r="30403">
          <cell r="E30403">
            <v>1573067167430</v>
          </cell>
          <cell r="F30403" t="str">
            <v>MEJORAR Y DOTAR  20 CASETAS CULTURALES DEL SECTOR RURAL DEL MUNICIPIO DE ATACO</v>
          </cell>
        </row>
        <row r="30404">
          <cell r="E30404">
            <v>1573067167537</v>
          </cell>
          <cell r="F30404" t="str">
            <v xml:space="preserve">Impulsar proyectos para que, de conformidad con el uso de suelo en las escuelas de las veredas (Institución Educativa Santiago Pérez), Canoas, San Roque, Canoas La Vega, Canoas Copete, Poterito, Santa Rita La Mina, Balsillas y Beltrán, permita la siembra de cercas vivas y reforestación de zonas aledañas </v>
          </cell>
        </row>
        <row r="30405">
          <cell r="E30405">
            <v>1573168164479</v>
          </cell>
          <cell r="F30405" t="str">
            <v>Dotar  de material didáctico, herramientas tecnológicas, laboratorios por niveles educativos y kits escolares a cada una de las sedes educativas de la zona rural del municipio de Chaparral, para facilitar el aprendizaje de la comunidad campesina y étnica.</v>
          </cell>
        </row>
        <row r="30406">
          <cell r="E30406">
            <v>1573168164580</v>
          </cell>
          <cell r="F30406" t="str">
            <v xml:space="preserve">Implementar un sistema de capacitaciòn permanente para jóvenes, mujeres, líderes comunitarios y étnicos en artes, oficios y gestión de proyectos, para estimular desarrollo social, cultural y económico de las comunidades rurales del municipio de Chaparral. </v>
          </cell>
        </row>
        <row r="30407">
          <cell r="E30407">
            <v>1573168164589</v>
          </cell>
          <cell r="F30407" t="str">
            <v>AMPLIAR LA COBERTURA DEL PROGRAMA MODALIDAD FAMILIAR ESTRATEGIA DE CERO A SIEMPRE DEL ICBF (PARA LAS MADRES GESTANTES Y LACTANTES) DE LAS ONCE COMUNIDADES INDÍGENAS DE RIONEGRO, ESCOBAL, CIMARRONA, LOCOMBÓ, AGUAS CLARAS, MATORA DE MAITO, YAGUARA, SEBORUCOS, IVANAKA LEMAYA DE CALARMA, CAÑÓN DE AMOYÁ Y AMOYA  VIRGINIA DEL MUNICIPIO DE CHAPARRAL, TOLIMA</v>
          </cell>
        </row>
        <row r="30408">
          <cell r="E30408">
            <v>1573168166819</v>
          </cell>
          <cell r="F30408" t="str">
            <v>Constriur infraestructura física escolar nueva, para mejorar  los ambientes de aprendizaje y garantizar la seguridad de la comunidad educativa en el municipio de Chaparral, de las comunidades campesinas y étnicas.</v>
          </cell>
        </row>
        <row r="30409">
          <cell r="E30409">
            <v>1573168166865</v>
          </cell>
          <cell r="F30409" t="str">
            <v>Implementar una escuela cultural para las comunidades indígenas Pijao de Chaparral, Tolima y transmitir sus saberes culturales</v>
          </cell>
        </row>
        <row r="30410">
          <cell r="E30410">
            <v>1573168166873</v>
          </cell>
          <cell r="F30410" t="str">
            <v>Construir escenarios deportivos, culturales y parques infantiles nuevos, para el cumplimiento del PEI y el aprovechamiento del tiempo libre de las comunidades campesinas y étnicas de la zona rural del municipio de Chaparral. de las comunidades campesinas y étnicas.</v>
          </cell>
        </row>
        <row r="30411">
          <cell r="E30411">
            <v>1573168166890</v>
          </cell>
          <cell r="F30411" t="str">
            <v>Construcción de un Centro cultural indígena Pijao en el municipio de Chaparral, Tolima</v>
          </cell>
        </row>
        <row r="30412">
          <cell r="E30412">
            <v>1573168166911</v>
          </cell>
          <cell r="F30412" t="str">
            <v>Suministrar alimentación escolar gratuita a los estudiantes de la zona rural (grados 0 a 11), todos los días del año escolar, para garantizar la cobertura, permanencia y bienestar  en el municipio de Chaparral.</v>
          </cell>
        </row>
        <row r="30413">
          <cell r="E30413">
            <v>1573168166927</v>
          </cell>
          <cell r="F30413" t="str">
            <v>Implementar la Educación ambiental a las comunidades rurales del Municipio de Chaparral - Tolima</v>
          </cell>
        </row>
        <row r="30414">
          <cell r="E30414">
            <v>1573168166938</v>
          </cell>
          <cell r="F30414" t="str">
            <v>Transportar de manera segura, cómoda, oportuna y gratuita a los estudiantes que requieran el servicio, durante todos los días del año escolar, para garantizar la cobertura, permanencia y bienestar  de las comunidades campesinas y étnicas de la zona rural del municipio de Chaparral.</v>
          </cell>
        </row>
        <row r="30415">
          <cell r="E30415">
            <v>1573168167177</v>
          </cell>
          <cell r="F30415" t="str">
            <v>Remodelar la infraestructura física deportiva, recreativa y cultural  existente, para el aprovechamiento del tiempo libre en el municipio de Chaparral, de las comunidades campesinas y étnicas.</v>
          </cell>
        </row>
        <row r="30416">
          <cell r="E30416">
            <v>1573168167187</v>
          </cell>
          <cell r="F30416" t="str">
            <v>Ampliar la cobertura de la estrategia cero a siempre programa 'modalidad familiar' para madres gestantes lactantes y niños y niñas de cero a cinco años de la zona rural del municipio de chaparral, Tolima</v>
          </cell>
        </row>
        <row r="30417">
          <cell r="E30417">
            <v>1573168167210</v>
          </cell>
          <cell r="F30417" t="str">
            <v xml:space="preserve">Implementar un Sistema Educación Propia para la Comunidad Indígena Pijao de Chaparral Tolima </v>
          </cell>
        </row>
        <row r="30418">
          <cell r="E30418">
            <v>1573168167217</v>
          </cell>
          <cell r="F30418" t="str">
            <v>Atender la población de cero a cinco años, con educación inicial  con enfoque diferencial, a través de la  modalidad familiar a la población campesina y étnica del municipio de Chaparral, para mejorar las condiciones de vida de la población.</v>
          </cell>
        </row>
        <row r="30419">
          <cell r="E30419">
            <v>1573168167239</v>
          </cell>
          <cell r="F30419" t="str">
            <v>Diseñar e implementar programas direccionados al uso del tiempo libre en niños, niñas y adolescentes, en los cuales sean las mujeres las encargadas de liderar estos espacios de recreación y deporte en el Municipio de Chaparral- Tolima</v>
          </cell>
        </row>
        <row r="30420">
          <cell r="E30420">
            <v>1573168167268</v>
          </cell>
          <cell r="F30420" t="str">
            <v>Realizar un programa de educación ambiental para las 11 comunidades indígenas de Chaparral - Tolima para el cuidado del medio ambiente</v>
          </cell>
        </row>
        <row r="30421">
          <cell r="E30421">
            <v>1573168167273</v>
          </cell>
          <cell r="F30421" t="str">
            <v>Reordenar la oferta institucional de educación prescolar, primaria, secundaria y media en el sector rual del municipio de Chaparral, para garantizar el derecho a la educación de las comunidades campesinas y étnicas.</v>
          </cell>
        </row>
        <row r="30422">
          <cell r="E30422">
            <v>1573168167276</v>
          </cell>
          <cell r="F30422" t="str">
            <v>Establecer un satélite de la Casa de la Cultura en el Corregimiento de Calarma, para la promoción de actividades recreativas, deportivas y culturales para la utilización del tiempo libre de los niños, niñas, jovenes adultos, y mujeres, para el beneficio de las familias y comunidad en general aproximadamente 1000 personas en el municipio de Chaparral- Tolima</v>
          </cell>
        </row>
        <row r="30423">
          <cell r="E30423">
            <v>1573168167277</v>
          </cell>
          <cell r="F30423" t="str">
            <v>Modificar la relación alumno docente en el sector rural para las comunidades campesinas y étnicas del municipio de Chaparral.</v>
          </cell>
        </row>
        <row r="30424">
          <cell r="E30424">
            <v>1573168167293</v>
          </cell>
          <cell r="F30424" t="str">
            <v>Nombrar docentes etnoeducadores en el marco del Decreto 804, para las comunidades indígenas del municipio de Chaparral.</v>
          </cell>
        </row>
        <row r="30425">
          <cell r="E30425">
            <v>1573168167313</v>
          </cell>
          <cell r="F30425" t="str">
            <v>Crear una escuela de saberes y cultura de la comunidad afro de la zona rural del municipio de Chaparral, Tolima.</v>
          </cell>
        </row>
        <row r="30426">
          <cell r="E30426">
            <v>1573168167346</v>
          </cell>
          <cell r="F30426" t="str">
            <v>Ejecutar un plan de formaciòn, capacitación y actualizaciòn permanente y sistemática para los directivos, administrativos docentes y etnoeducadores del sector rural del municipio de chaparral.</v>
          </cell>
        </row>
        <row r="30427">
          <cell r="E30427">
            <v>1573168167457</v>
          </cell>
          <cell r="F30427" t="str">
            <v xml:space="preserve">Garantizar la vinculación de los estudiantes que terminan la educación media a la educación superior en programas gratuitos pertinentes  a las necesidades de las comunidades campesinas y étnicas del municipio de  Chaparral, para contribuir al desarrollo social y econòmico del municipio. </v>
          </cell>
        </row>
        <row r="30428">
          <cell r="E30428">
            <v>1573168167459</v>
          </cell>
          <cell r="F30428" t="str">
            <v>Desarrollar una escuela de formación en medicina ancestral para las comunidades indígenas de Chaparral</v>
          </cell>
        </row>
        <row r="30429">
          <cell r="E30429">
            <v>1573168167499</v>
          </cell>
          <cell r="F30429" t="str">
            <v>Construir una sede del centro agropecuario del SENA en el municipio de Chaparral, para atender la demanda de educación técnica y tecnológica de la región sur del Tolima.</v>
          </cell>
        </row>
        <row r="30430">
          <cell r="E30430">
            <v>1573168167523</v>
          </cell>
          <cell r="F30430" t="str">
            <v>Ampliar y reestructurar la oferta institucional  de la sede Dario Echandìa Olaya de la Universidad del Tolima, teniendo en cuenta las especificaciones técnicas de la nueva oferta de programas.</v>
          </cell>
        </row>
        <row r="30431">
          <cell r="E30431">
            <v>1573168167547</v>
          </cell>
          <cell r="F30431" t="str">
            <v>Remodelar la infraestructura física  existente, para mejorar  los ambientes de aprendizaje y garantizar la seguridad de la comunidad educativa en el municipio de Chaparral, de las comunidades campesinas y étnicas.</v>
          </cell>
        </row>
        <row r="30432">
          <cell r="E30432">
            <v>1573168167644</v>
          </cell>
          <cell r="F30432" t="str">
            <v>Articular la educación media rural con la educación superior, la formación laboral y el sector productivo, para la comunidad campesina y étnica del municipio de Chaparral.</v>
          </cell>
        </row>
        <row r="30433">
          <cell r="E30433">
            <v>1573168167717</v>
          </cell>
          <cell r="F30433" t="str">
            <v>Crear e implementar un sistema de programas culturales, recreativos y deportivos con enfoque intercultural, para el aprovechamiento del tiempo libre, en la zona rural del municipio de Chaparral.</v>
          </cell>
        </row>
        <row r="30434">
          <cell r="E30434">
            <v>1573168167873</v>
          </cell>
          <cell r="F30434" t="str">
            <v>Implementar formación en ciudadania, reconciliación y paz para los habitantes de la zona rural liderado por las instituciones educativas, en el municipio de Chaparral.</v>
          </cell>
        </row>
        <row r="30435">
          <cell r="E30435">
            <v>1573168167913</v>
          </cell>
          <cell r="F30435" t="str">
            <v>Crear e implementar proyectos productivos pedagógicos con enfoque ambiental, con participación comunitaria que involucren a las comunidades campesinas e indígenas del municipio de Chaparral.</v>
          </cell>
        </row>
        <row r="30436">
          <cell r="E30436">
            <v>1573168168004</v>
          </cell>
          <cell r="F30436" t="str">
            <v>Garantizar a través de la implementación de la jornada única en las instituciones educativas, el desarrollo de capacidades y habilidades no curriculares para las comunidades campesinas y étnicas de la zona rural del municipio de Chaparral.</v>
          </cell>
        </row>
        <row r="30437">
          <cell r="E30437">
            <v>1573168168045</v>
          </cell>
          <cell r="F30437" t="str">
            <v>Crear e implementar un programa de alfabetización de adultos y adultos mayores de hombres y mujeres para las comunidades campesinas y étnicas de la zona rural del municipio de Chaparral.</v>
          </cell>
        </row>
        <row r="30438">
          <cell r="E30438">
            <v>1573168168097</v>
          </cell>
          <cell r="F30438" t="str">
            <v>Dotar  de implementos musicales, artísticos y deportivos a las sedes educarivas de la zona rural del municipio de Chaparral, para la conservación de las costumbres culturales de la comunidad campesina y étnica del municipio de Chaparral.</v>
          </cell>
        </row>
        <row r="30439">
          <cell r="E30439">
            <v>1573168168156</v>
          </cell>
          <cell r="F30439" t="str">
            <v xml:space="preserve">Implementar proyectos para la recreación y cultural de los niños y jóvenes </v>
          </cell>
        </row>
        <row r="30440">
          <cell r="E30440">
            <v>1573168168212</v>
          </cell>
          <cell r="F30440" t="str">
            <v>Crear e implementar programas de formación en el uso de las TIC, dirigido a las comunidades campesinas y étnicas de la zona rural del municipio de Chaparral.</v>
          </cell>
        </row>
        <row r="30441">
          <cell r="E30441">
            <v>1573168168256</v>
          </cell>
          <cell r="F30441" t="str">
            <v>Transformar la educación rural para que responda a las necesidades de la población del municipio de Chaparral.</v>
          </cell>
        </row>
        <row r="30442">
          <cell r="E30442">
            <v>1573168168281</v>
          </cell>
          <cell r="F30442" t="str">
            <v>Generar convenios con universidades publicas y privadas, para la profesionalización de las mujeres lideresas de las comunidades campesinas y étnicas del  municipio de Chaparral</v>
          </cell>
        </row>
        <row r="30443">
          <cell r="E30443">
            <v>1573168168461</v>
          </cell>
          <cell r="F30443" t="str">
            <v>Crear escuelas de formación en la prevención de la violencia basada en género.</v>
          </cell>
        </row>
        <row r="30444">
          <cell r="E30444">
            <v>1573168168502</v>
          </cell>
          <cell r="F30444" t="str">
            <v>Generar convenios de especializaciones y maestrías  para mujeres profesionales</v>
          </cell>
        </row>
        <row r="30445">
          <cell r="E30445">
            <v>1573168168585</v>
          </cell>
          <cell r="F30445" t="str">
            <v>Generar investigaciones en ciencia y tecnología e innovación, para el desarrollo de las comunidades campesinas y étnicas del municipio de Chaparral</v>
          </cell>
        </row>
        <row r="30446">
          <cell r="E30446">
            <v>1573168169497</v>
          </cell>
          <cell r="F30446" t="str">
            <v>Fortalecimiento de las estrategias para el buen uso del tiempo libre: danza, deportes, musica. Dotacion con insumos y disposición de personal calificado en el asentamiento Tuluni del Plan de Reubicacion y Retorno de Chaparral Tolima</v>
          </cell>
        </row>
        <row r="30447">
          <cell r="E30447">
            <v>1573555142150</v>
          </cell>
          <cell r="F30447" t="str">
            <v xml:space="preserve">Selección idónea del personal docente y seguimiento al personal actual y nombramiento de profesionales de la región teniendo en cuenta su experiencia y reconociendo el enfoque étnico diferencial </v>
          </cell>
        </row>
        <row r="30448">
          <cell r="E30448">
            <v>1573555142172</v>
          </cell>
          <cell r="F30448" t="str">
            <v>Capacitar Docentes de manera continua, oportuna, de calidad, que responda al contexto rural local y sus necesidades curriculares en el municipio de Planadas, Tolima</v>
          </cell>
        </row>
        <row r="30449">
          <cell r="E30449">
            <v>1573555142207</v>
          </cell>
          <cell r="F30449" t="str">
            <v>Ampliar la cobertura en educación inicial de la primera infancia en la zona rural del municipio de Planadas, Tolima y el respectivo mejoramiento en infraestructura</v>
          </cell>
        </row>
        <row r="30450">
          <cell r="E30450">
            <v>1573555142234</v>
          </cell>
          <cell r="F30450" t="str">
            <v>Garantizar suministro de alimentos de calidad para los comedores comunitarios en las instituciones educativas de los diez núcleos del municipio de Planadas.</v>
          </cell>
        </row>
        <row r="30451">
          <cell r="E30451">
            <v>1573555142384</v>
          </cell>
          <cell r="F30451" t="str">
            <v>Construir, adecuar o mejorar espacios para la recreación, cultura y deporte por ciclo de vida en la zona rural del municipio de Planadas, Tolima</v>
          </cell>
        </row>
        <row r="30452">
          <cell r="E30452">
            <v>1573555142407</v>
          </cell>
          <cell r="F30452" t="str">
            <v>Diseñar e implementar programas y estrategias que promuevan el sano aprovechamiento del tiempo libre</v>
          </cell>
        </row>
        <row r="30453">
          <cell r="E30453">
            <v>1573555142431</v>
          </cell>
          <cell r="F30453" t="str">
            <v xml:space="preserve"> Dotar de equipos tecnológicos adecuados y conectividad permanente gratuita y de calidad en todas las sedes de las instituciones educativas rurales del municipio de planadas, tolima</v>
          </cell>
        </row>
        <row r="30454">
          <cell r="E30454">
            <v>1573555142453</v>
          </cell>
          <cell r="F30454" t="str">
            <v>Fortalecer las escuelas de padres en todas las instituciones educativas de la zona rural del municipio de planada, tolima</v>
          </cell>
        </row>
        <row r="30455">
          <cell r="E30455">
            <v>1573555142455</v>
          </cell>
          <cell r="F30455" t="str">
            <v>Implementar proyectos de huertas caseras orgánicas con semillas nativas en los hogares campesinos e instituciones educativas que incluya un componente de Investigación y Desarrollo en los 10 núcleos veredales del municipio de Planadas.</v>
          </cell>
        </row>
        <row r="30456">
          <cell r="E30456">
            <v>1573555142499</v>
          </cell>
          <cell r="F30456" t="str">
            <v>Fortalecer las escuelas de padres de las 8 sedes educativas Nasa We´sx fi´zñi en el resguardo Nasa de Gaitania en el municipio de Planadas Tolima</v>
          </cell>
        </row>
        <row r="30457">
          <cell r="E30457">
            <v>1573555142542</v>
          </cell>
          <cell r="F30457" t="str">
            <v>Rediseñar los contenidos de los proyectos educativos institucionales -PEI-, proyectos educativos culturales y comunitarios -PECC- y sus modelos pedagógicos para que estén acordes al contexto local en la zona rural del municipio de planadas, tolima</v>
          </cell>
        </row>
        <row r="30458">
          <cell r="E30458">
            <v>1573555142704</v>
          </cell>
          <cell r="F30458" t="str">
            <v>Establecer estrategias de acceso y permanencia a la educación rural a través de la prestación del servicio de transporte escolar continuo durante el año lectivo, para la zona rural del municipio de planadas</v>
          </cell>
        </row>
        <row r="30459">
          <cell r="E30459">
            <v>1573555143089</v>
          </cell>
          <cell r="F30459" t="str">
            <v xml:space="preserve">Fortalecer los proyectos institucionales de gestión del riesgo con la dotación adecuada en las instituciones educativas rurales  de elementos básicos de primeros auxilios y su respectiva capacitación de manejo </v>
          </cell>
        </row>
        <row r="30460">
          <cell r="E30460">
            <v>1573555143108</v>
          </cell>
          <cell r="F30460" t="str">
            <v>Formar, capacitar e implementar en la comunidad educativa el manejo de recursos ambientales, a través del Proyecto Ambiental Educativo -PRAE- en la zona rural del municipio de planadas, tolima</v>
          </cell>
        </row>
        <row r="30461">
          <cell r="E30461">
            <v>1573555143137</v>
          </cell>
          <cell r="F30461" t="str">
            <v>Incluir dentro de los Proyectos Educativos Institucionales, programas educativos para adultos, mujeres y estudiantes con necesidades educativas especiales en la zona rural del municipio de planadas, tolima</v>
          </cell>
        </row>
        <row r="30462">
          <cell r="E30462">
            <v>1573555143148</v>
          </cell>
          <cell r="F30462" t="str">
            <v>Garantizar educación universal y gratuita para la educación superior que cubra integralmente el estudio de  carreras técnicas, tecnológicas o universitarias, para la población de la zona rural del municipio de planadas, tolima</v>
          </cell>
        </row>
        <row r="30463">
          <cell r="E30463">
            <v>1573555143177</v>
          </cell>
          <cell r="F30463" t="str">
            <v>Destinar recursos para el mejoramiento y sostenimiento, así como la creación donde se requiera, de internados en la zona rural del municipio de  planadas, tolima</v>
          </cell>
        </row>
        <row r="30464">
          <cell r="E30464">
            <v>1573555143201</v>
          </cell>
          <cell r="F30464" t="str">
            <v>Dotar laboratorio y equipos técnicos virtuales para la sede principal de la Institución educativa Nasa We´sx fi´zñi, del esguardo Nasa de Gaitania del municipio de planadas Tolima</v>
          </cell>
        </row>
        <row r="30465">
          <cell r="E30465">
            <v>1573555143226</v>
          </cell>
          <cell r="F30465" t="str">
            <v>Remunerar a los docentes de acuerdo a su nivel educativo, en la zona rural del municipio de planadas, tolima.</v>
          </cell>
        </row>
        <row r="30466">
          <cell r="E30466">
            <v>1573555143309</v>
          </cell>
          <cell r="F30466" t="str">
            <v>Mantener y mejorar el parque principal y la unidad deportiva del municipio de Planadas</v>
          </cell>
        </row>
        <row r="30467">
          <cell r="E30467">
            <v>1573555143340</v>
          </cell>
          <cell r="F30467" t="str">
            <v>Formar técnica y profesionalmente a lideres y lideresas comunitarios y mujeres rurales, que vienen trabajando en la zona rural del municipio de planadas, tolima, acreditando su experiencia</v>
          </cell>
        </row>
        <row r="30468">
          <cell r="E30468">
            <v>1573555143348</v>
          </cell>
          <cell r="F30468" t="str">
            <v>Construir tulpas en todos los centros poblados para recuperar nuestras costumbres ancestrales como la medicina tradicional y la formación de los jóvenes y adultos para el intercambio de conocimiento en el municpio de Planadas Tolima</v>
          </cell>
        </row>
        <row r="30469">
          <cell r="E30469">
            <v>1573555143351</v>
          </cell>
          <cell r="F30469" t="str">
            <v>Institucionalizar como política pública educativa, el plan educativo municipal, construido a partir del trabajo en las mesas educativas municipales con la participación de la ciudadanía y diversos sectores del municipio, incluida la zona rural del municipio de planadas, tolima</v>
          </cell>
        </row>
        <row r="30470">
          <cell r="E30470">
            <v>1573555143352</v>
          </cell>
          <cell r="F30470" t="str">
            <v>Construir la gradería del polideportivo de la vereda la palmera en el resguardo indígena Nasa de Gaitania en el municipio de Planadas Tolima</v>
          </cell>
        </row>
        <row r="30471">
          <cell r="E30471">
            <v>1573555143370</v>
          </cell>
          <cell r="F30471" t="str">
            <v>Ofrecer formación para el trabajo y desarrollo humano por parte del SENA en jornadas nocturnas y sabatinas, para la población de la zona rural del municipio de planadas, tolima</v>
          </cell>
        </row>
        <row r="30472">
          <cell r="E30472">
            <v>1573555143379</v>
          </cell>
          <cell r="F30472" t="str">
            <v xml:space="preserve">Dotar con material pedagógico, ludicodidáctico, tecnológico (software de laboratorio,libros y juegos ) y contenidos digitales, a las instituciones educativas rurales del municipio de Planadas, Tolima. </v>
          </cell>
        </row>
        <row r="30473">
          <cell r="E30473">
            <v>1573555143383</v>
          </cell>
          <cell r="F30473" t="str">
            <v>Implementar Centros Educativo Regional de Educación Superior -CERES- en el municipio de Planadas Tolima que beneficie a la población rural.</v>
          </cell>
        </row>
        <row r="30474">
          <cell r="E30474">
            <v>1573555143390</v>
          </cell>
          <cell r="F30474" t="str">
            <v>Capacitar a los rectores y comunidad educativa en general de la zona rural del municipio de Planadas, Tolima, en la formulación de proyectos productivos y gestión de recursos para su financiación e implementación, con el fin de articular la vida productiva del territorio con la educación rural incluyendo la investigación y los avances en ciencia y tecnología</v>
          </cell>
        </row>
        <row r="30475">
          <cell r="E30475">
            <v>1573555143417</v>
          </cell>
          <cell r="F30475" t="str">
            <v>Fortalecer los procesos de ampliación de cobertura en educación preescolar, básica y media, con estrategias como campañas de escolarización y gestión de recursos para la permanencia, y así brindar una educación con calidad y pertinencia, en la zona rural del municipio de Planadas, Tolima</v>
          </cell>
        </row>
        <row r="30476">
          <cell r="E30476">
            <v>1573555143426</v>
          </cell>
          <cell r="F30476" t="str">
            <v>Mejorar las condiciones de infraestructura en las instituciones educativas de la zona rural del municipio de planadas, tolima</v>
          </cell>
        </row>
        <row r="30477">
          <cell r="E30477">
            <v>1573555143431</v>
          </cell>
          <cell r="F30477" t="str">
            <v xml:space="preserve">Mejorar polideportivo en la vereda San Pedro en el resguardo indígena Nasa de Gaitania </v>
          </cell>
        </row>
        <row r="30478">
          <cell r="E30478">
            <v>1573555143448</v>
          </cell>
          <cell r="F30478" t="str">
            <v>Establecer estrategias de ampliación de cobertura de la población estudiantil rural a través de la prestación del servicio de alimentación escolar adecuada y continua durante todo el año lectivo, garantizando soberanía alimentaria para la zona rural del municipio de planadas teniendo en cuenta el enfoque diferencial</v>
          </cell>
        </row>
        <row r="30479">
          <cell r="E30479">
            <v>1573555143463</v>
          </cell>
          <cell r="F30479" t="str">
            <v>Implementar programas de restaurante escolar, con minuta diferencial teniendo en cuenta la gastronomía Nasa We´sx en el resguardo Nasa  de Gaitania en el municipio de Planadas Tolima</v>
          </cell>
        </row>
        <row r="30480">
          <cell r="E30480">
            <v>1573555143465</v>
          </cell>
          <cell r="F30480" t="str">
            <v>Dotar de mobiliario educativo a las 8 sedes educativas de la institución educativa Nasa We’sx fi´zñi de Gaitania en el Municipio de Planadas Tolima</v>
          </cell>
        </row>
        <row r="30481">
          <cell r="E30481">
            <v>1573555143466</v>
          </cell>
          <cell r="F30481" t="str">
            <v>Cambio de modalidad de la Institución Educativa Nasa We´sx fi´zñi de Gaitania en el municipio de Planadas Tolima</v>
          </cell>
        </row>
        <row r="30482">
          <cell r="E30482">
            <v>1573555143468</v>
          </cell>
          <cell r="F30482" t="str">
            <v>Establecer Programas de educación sexual y reproductiva teniendo en cuenta los aspectos culturales de los nasa We´sx en las 8 sedes educativas del resguardo Nasa de Gaitania en el municipio de Planadas Tolima</v>
          </cell>
        </row>
        <row r="30483">
          <cell r="E30483">
            <v>1573555143469</v>
          </cell>
          <cell r="F30483" t="str">
            <v>Suministrar y instalar parques biodaludables  en el municipio de planadas Tolima</v>
          </cell>
        </row>
        <row r="30484">
          <cell r="E30484">
            <v>1573555143470</v>
          </cell>
          <cell r="F30484" t="str">
            <v>Construcción de dormitorios para la Institución educativa Nasa We´sx fi´zñi, del resguardo Nasa de Gaitania del municipio de planadas Tolima</v>
          </cell>
        </row>
        <row r="30485">
          <cell r="E30485">
            <v>1573555143471</v>
          </cell>
          <cell r="F30485" t="str">
            <v>Seguimiento y evaluación de los procesos educativos en la Institución Educativa Nasa Wes'x Fi'zñi  por parte de las autoridades tradicionales, directivos y padres de familia municipio de Planadas Tolima</v>
          </cell>
        </row>
        <row r="30486">
          <cell r="E30486">
            <v>1573555143473</v>
          </cell>
          <cell r="F30486" t="str">
            <v>Acceso a la educación superior para los jóvenes y docentes del  Resguardo Nasa We´sx de Gaitania en el municipio de Planadas Tolima</v>
          </cell>
        </row>
        <row r="30487">
          <cell r="E30487">
            <v>1573555143474</v>
          </cell>
          <cell r="F30487" t="str">
            <v>Construir cubierta del polideportivo de la vereda palomas del resguardo Nasa de Gaitania en el municipio de Planadas Tolima.</v>
          </cell>
        </row>
        <row r="30488">
          <cell r="E30488">
            <v>1573555143475</v>
          </cell>
          <cell r="F30488" t="str">
            <v>Fortalecimiento e implementación del tul (huertas con semilla nativa) y plantas medicinales en todas las sedes educativas Nasa we´sx fí´zñi para la pervivencia cultural del resguardo Nasa  de Gaitania en el municipio de Planadas Tolima</v>
          </cell>
        </row>
        <row r="30489">
          <cell r="E30489">
            <v>1573555143477</v>
          </cell>
          <cell r="F30489" t="str">
            <v>Construir 2 centros de atención para la  primera infancia Nasa We´sx  (semillas de vida) teniendo en cuenta  el enfoque diferencial dentro del Resguardo Nasa de Gaitania del municipio de planadas Tolima</v>
          </cell>
        </row>
        <row r="30490">
          <cell r="E30490">
            <v>1573555143478</v>
          </cell>
          <cell r="F30490" t="str">
            <v>Fomentar   la artesanía Nasa como asignatura en el Proyecto Educativo cultural y comunitario (PECC) para el fortalecimiento de la identidad cultural del pueblo Nasa We´sx  de Gaitania en el municipio de Planadas Tolima</v>
          </cell>
        </row>
        <row r="30491">
          <cell r="E30491">
            <v>1573555143480</v>
          </cell>
          <cell r="F30491" t="str">
            <v>Contratación de personal capacitado en atención psicológica en las Instituciones educativas del resguardo Nasa de Gaitania en el municipio de Planadas Tolima</v>
          </cell>
        </row>
        <row r="30492">
          <cell r="E30492">
            <v>1573555143485</v>
          </cell>
          <cell r="F30492" t="str">
            <v>Construcción de 8 salas informáticas para las  8 sedes educativas Nasa We´sx fi´zñi en el resguardo Nasa de Gaitania en el municipio de Planadas Tolima</v>
          </cell>
        </row>
        <row r="30493">
          <cell r="E30493">
            <v>1573555143489</v>
          </cell>
          <cell r="F30493" t="str">
            <v>MEJORAR LAS CANCHAS DE FÚTBOL Y LOS POLIDEPORTIVOS COMUNITARIOS E INTALACIÓN DE CUBIERTAS EN EL MUNICIPIO DE PLANADAS</v>
          </cell>
        </row>
        <row r="30494">
          <cell r="E30494">
            <v>1573555143490</v>
          </cell>
          <cell r="F30494" t="str">
            <v>Puesta en marcha de un programa de transporte escolar para 190 estudiantes de la sede educativa La Plamera del Resguardo Nasa del municipio de Planadas Tolima</v>
          </cell>
        </row>
        <row r="30495">
          <cell r="E30495">
            <v>1573555143494</v>
          </cell>
          <cell r="F30495" t="str">
            <v>Creación de un centro de investigación agroecológica en la Institución Educativa We´sx fi´zñ del resguardo Nasa de Gaitania en el municipio de Planadas Tolima</v>
          </cell>
        </row>
        <row r="30496">
          <cell r="E30496">
            <v>1573555143496</v>
          </cell>
          <cell r="F30496" t="str">
            <v>Capacitar  sobre la elaboración de textos de las asignaturas para el Proyecto Educativo cultural y comunitario (PECC) para el resguardo Nasa  de Gaitania en el municipio de Planadas Tolima</v>
          </cell>
        </row>
        <row r="30497">
          <cell r="E30497">
            <v>1573555143499</v>
          </cell>
          <cell r="F30497" t="str">
            <v>Capacitar el uso y manejo de las  TIC en las instituciones educativas del resguardo Nasa  de Gaitania en el municipio de Planadas Tolima</v>
          </cell>
        </row>
        <row r="30498">
          <cell r="E30498">
            <v>1573555143500</v>
          </cell>
          <cell r="F30498" t="str">
            <v xml:space="preserve">Fomentar la investigación antropológica y cultural dentro de la institución educativa Nasa We’sx fi´zñi del Resguardo Nasa del municipio de planadas Tolima </v>
          </cell>
        </row>
        <row r="30499">
          <cell r="E30499">
            <v>1573555143502</v>
          </cell>
          <cell r="F30499" t="str">
            <v>Construcción de un aula múltiple para la Institución educativa Nasa We´sx fi´zñi, sede principal La Palmera, ubicada en el Resguardo Nasa de Gaitania del municipio de planadas Tolima</v>
          </cell>
        </row>
        <row r="30500">
          <cell r="E30500">
            <v>1573555143505</v>
          </cell>
          <cell r="F30500" t="str">
            <v>Construcción de 1 comedor ubicado en la sede principal de la Institución educativa Nasa We´sx fi´zñien la palmera, en el Resguardo Nasa de Gaitania del municipio de planadas Tolima</v>
          </cell>
        </row>
        <row r="30501">
          <cell r="E30501">
            <v>1573555143514</v>
          </cell>
          <cell r="F30501" t="str">
            <v>Formar la escuela de gobierno propio para fortalecer el Proyecto Educativo Comunitario Cultural PECC de la institución educativa Nasa we'sx fi'zñi del resguardo Nasa de Gaitania en el municipio de Planadas, Tolima</v>
          </cell>
        </row>
        <row r="30502">
          <cell r="E30502">
            <v>1573616148307</v>
          </cell>
          <cell r="F30502" t="str">
            <v>Implementar programas de Educación inicial para la primera infancia, beneficiando a niños de cero a cinco años, en la zona rural del municipio de Rioblanco, Tolima</v>
          </cell>
        </row>
        <row r="30503">
          <cell r="E30503">
            <v>1573616148421</v>
          </cell>
          <cell r="F30503" t="str">
            <v>Ampliar la oferta de programas de Educación Superior pertinentes de acuerdo con la vocación productiva de la región y con los intereses de la población rural del municipio de Rioblanco, Tolima.</v>
          </cell>
        </row>
        <row r="30504">
          <cell r="E30504">
            <v>1573616148521</v>
          </cell>
          <cell r="F30504" t="str">
            <v>Implementar programas de articulación entre la educación media y la educación superior para los estudiantes de la zona rural del municipio de Rioblanco, Tolima</v>
          </cell>
        </row>
        <row r="30505">
          <cell r="E30505">
            <v>1573616148550</v>
          </cell>
          <cell r="F30505" t="str">
            <v>Garantizar el acceso y permanencia a la educación superior a los estudiantes de la zona rural del municipio de Rioblanco, Tolima</v>
          </cell>
        </row>
        <row r="30506">
          <cell r="E30506">
            <v>1573616148662</v>
          </cell>
          <cell r="F30506" t="str">
            <v>Garantizar la estabilidad y permanencia de la planta de personal docente, así como mejorar la agilidad de los nombramientos, en la zona rural del municipio Rioblanco, Tolima</v>
          </cell>
        </row>
        <row r="30507">
          <cell r="E30507">
            <v>1573616149484</v>
          </cell>
          <cell r="F30507" t="str">
            <v>Formar, capacitar y actualizar a los docentes de la zona rural del municipio de Rioblanco Tolima, incentivando la calidad en la educación impartida</v>
          </cell>
        </row>
        <row r="30508">
          <cell r="E30508">
            <v>1573616149553</v>
          </cell>
          <cell r="F30508" t="str">
            <v>Capacitar a la población en la función social y ecológica de la propiedad rural en el municipio de Rioblanco Tolima</v>
          </cell>
        </row>
        <row r="30509">
          <cell r="E30509">
            <v>1573616149576</v>
          </cell>
          <cell r="F30509" t="str">
            <v>Promover la Educación básica, media y superior, en los adultos en la zona rural del municipio de Rioblanco, Tolima</v>
          </cell>
        </row>
        <row r="30510">
          <cell r="E30510">
            <v>1573616149823</v>
          </cell>
          <cell r="F30510" t="str">
            <v>Construir, mejorar o adecuar (según corresponda) la Infraestructura de recreación, cultura y deporte por ciclo de vida, en la zona rural del municipio de Rioblanco Tolima</v>
          </cell>
        </row>
        <row r="30511">
          <cell r="E30511">
            <v>1573616149943</v>
          </cell>
          <cell r="F30511" t="str">
            <v>Dotar con implementos para la recreación, la cultura y el deporte por ciclo de vida, la zona rural del municipio de Rioblanco Tolima.</v>
          </cell>
        </row>
        <row r="30512">
          <cell r="E30512">
            <v>1573616150187</v>
          </cell>
          <cell r="F30512" t="str">
            <v>Garantizar la alimentación escolar permanente durante todo el año escolar y para todos los grados escolares, preparados de manera adecuada  y con productos adquiridos en la región directamente, que beneficie la zona rural del municipio de Rioblanco, Tolima</v>
          </cell>
        </row>
        <row r="30513">
          <cell r="E30513">
            <v>1573616150283</v>
          </cell>
          <cell r="F30513" t="str">
            <v>Garantizar el servicio de transporte escolar permanente y durante todo el año escolar, para la zona rural del municipio de Rioblanco Tolima.</v>
          </cell>
        </row>
        <row r="30514">
          <cell r="E30514">
            <v>1573616150357</v>
          </cell>
          <cell r="F30514" t="str">
            <v>Construir, Ampliar y Mejorar la infraestructura en las instituciones educativas de la zona rural del municipio Rioblanco, Tolima</v>
          </cell>
        </row>
        <row r="30515">
          <cell r="E30515">
            <v>1573616150425</v>
          </cell>
          <cell r="F30515" t="str">
            <v>Ampliar la cobertura al nivel media en la sede "Las Juntas" de la institución educativa 'san rafael' en el municipio de Rioblanco, Tolima</v>
          </cell>
        </row>
        <row r="30516">
          <cell r="E30516">
            <v>1573616150638</v>
          </cell>
          <cell r="F30516" t="str">
            <v>Dotar con material didáctico las instituciones educativas de la zona rural del municipio de Rioblanco, Tolima</v>
          </cell>
        </row>
        <row r="30517">
          <cell r="E30517">
            <v>1573616150781</v>
          </cell>
          <cell r="F30517" t="str">
            <v>Construcción de parque deportivos en el Territorio  vereda Tolima del municipio de Rioblanco Tolima</v>
          </cell>
        </row>
        <row r="30518">
          <cell r="E30518">
            <v>1573616150792</v>
          </cell>
          <cell r="F30518" t="str">
            <v>Fortalecer los proyectos pedagógicos transversales orientados a la prevención y disminución del consumo de SPA, así como la promoción de una educación sexual integral, en la zona rural del municipio de Rioblanco Tolima</v>
          </cell>
        </row>
        <row r="30519">
          <cell r="E30519">
            <v>1573616150811</v>
          </cell>
          <cell r="F30519" t="str">
            <v>Diseñar e implementar programas de educación socioemocional para toda la comunidad educativa de la zona rural del municipio de Rioblanco, Tolima.</v>
          </cell>
        </row>
        <row r="30520">
          <cell r="E30520">
            <v>1573616150908</v>
          </cell>
          <cell r="F30520" t="str">
            <v>Promover el Acceso preferente al SENA a la asociación  AFRORIO</v>
          </cell>
        </row>
        <row r="30521">
          <cell r="E30521">
            <v>1573616151359</v>
          </cell>
          <cell r="F30521" t="str">
            <v>Fomentar la participación en espacios culturales y deportivos en la zona rural del municipio de Rioblanco, Tolima</v>
          </cell>
        </row>
        <row r="30522">
          <cell r="E30522">
            <v>1573616151476</v>
          </cell>
          <cell r="F30522" t="str">
            <v>Garantizar la presencia de docentes orientadores en la zona rural del municipio de Rioblanco, Tolima</v>
          </cell>
        </row>
        <row r="30523">
          <cell r="E30523">
            <v>1573616151484</v>
          </cell>
          <cell r="F30523" t="str">
            <v>Becas para educación superior para las comunidades étnicas del municipio de Rioblanco Tolima</v>
          </cell>
        </row>
        <row r="30524">
          <cell r="E30524">
            <v>1573616151500</v>
          </cell>
          <cell r="F30524" t="str">
            <v>Implementar el SEIP, preescolar, básica y media  para las comunidades Étnicas en Rioblanco Tolima</v>
          </cell>
        </row>
        <row r="30525">
          <cell r="E30525">
            <v>1573616151553</v>
          </cell>
          <cell r="F30525" t="str">
            <v>Instalar, adecuar o mejorar los laboratorios de ciencias naturales (física, química y biología) con su respectiva dotación, en las instituciones educativas de la zona rural del municipio de Rioblanco, Tolima</v>
          </cell>
        </row>
        <row r="30526">
          <cell r="E30526">
            <v>1573616151615</v>
          </cell>
          <cell r="F30526" t="str">
            <v>Generar programas de recreación y deporte vinculados a la identidad campesina y rural en la zona rural del municipio de Rioblanco, Tolima</v>
          </cell>
        </row>
        <row r="30527">
          <cell r="E30527">
            <v>1573616151705</v>
          </cell>
          <cell r="F30527" t="str">
            <v>Crear, fortalecer y fomentar una granja agropecuaria autosostenible basada en producción que permita la titulación técnica y tecnológica en la zona rural del municipio de Rioblanco, Tolima</v>
          </cell>
        </row>
        <row r="30528">
          <cell r="E30528">
            <v>1573616151743</v>
          </cell>
          <cell r="F30528" t="str">
            <v>Asegurar la implementación del Plan de Educación Municipal de Rioblanco, Tolima en lo referente a la zona rural</v>
          </cell>
        </row>
        <row r="30529">
          <cell r="E30529">
            <v>1573616151786</v>
          </cell>
          <cell r="F30529" t="str">
            <v>Construcción de un polideportivo para la comunidad del Cabildo Barbacoas de Rioblanco Tolima</v>
          </cell>
        </row>
        <row r="30530">
          <cell r="E30530">
            <v>1573616151798</v>
          </cell>
          <cell r="F30530" t="str">
            <v>Implementar el SEIP y PEC al interior de las instituciones educativas del Cabildo Barbacoas y Resguardo las Mercedes de Rioblanco.</v>
          </cell>
        </row>
        <row r="30531">
          <cell r="E30531">
            <v>1573616151802</v>
          </cell>
          <cell r="F30531" t="str">
            <v>Construir infraestructura educativa para secundaria en la institución educativa del resguardo Las Mercedes en el municipio de Rioblanco Tolima</v>
          </cell>
        </row>
        <row r="30532">
          <cell r="E30532">
            <v>1573616151805</v>
          </cell>
          <cell r="F30532" t="str">
            <v>Construcción de Aulas escolares en la escuela de la vereda el Tolima municipio de Rioblanco Tolima.</v>
          </cell>
        </row>
        <row r="30533">
          <cell r="E30533">
            <v>1573616151809</v>
          </cell>
          <cell r="F30533" t="str">
            <v>Construccion infraestructura educativa en el cabildo de Barbacoas de Rioblanco Tolima</v>
          </cell>
        </row>
        <row r="30534">
          <cell r="E30534">
            <v>1573616151817</v>
          </cell>
          <cell r="F30534" t="str">
            <v>Reconstruir la sede educativa Gabriel Garcia Marquez y ampliar y adecuar la sede Manuel Quintin Lame para secundaria en el cabildo de Barbacoas de Rioblanco.</v>
          </cell>
        </row>
        <row r="30535">
          <cell r="E30535">
            <v>1573616151832</v>
          </cell>
          <cell r="F30535" t="str">
            <v>Diseñar estrategias para la vinculación de la comunidad y padres de familia en los procesos educativos en la zona rural del municipio de Rioblanco, Tolima</v>
          </cell>
        </row>
        <row r="30536">
          <cell r="E30536">
            <v>1573616151896</v>
          </cell>
          <cell r="F30536" t="str">
            <v>Crear la modalidad de internado agrícola en el poblado el Quebradón beneficiando a los niños, niñas y adolescentes de la zona rural dispersa del municipio Rioblanco, Tolima</v>
          </cell>
        </row>
        <row r="30537">
          <cell r="E30537">
            <v>1573616151923</v>
          </cell>
          <cell r="F30537" t="str">
            <v xml:space="preserve">Instalar laboratorios con énfasis agroindustrial en la sede principal de las institución educativa General Santander de la zona rural del municipio de Rioblanco, Tolima </v>
          </cell>
        </row>
        <row r="30538">
          <cell r="E30538">
            <v>1573616152011</v>
          </cell>
          <cell r="F30538" t="str">
            <v xml:space="preserve">Adecuar, suministrar e instalar parques biosaludables  en el municipio de Rioblanco </v>
          </cell>
        </row>
        <row r="30539">
          <cell r="E30539">
            <v>1573616152073</v>
          </cell>
          <cell r="F30539" t="str">
            <v>Recuperar las tradiciones culturales materiales e inmateriales del municipio de Rioblanco</v>
          </cell>
        </row>
        <row r="30540">
          <cell r="E30540">
            <v>618900335680</v>
          </cell>
          <cell r="F30540" t="str">
            <v>Reforestar con semillas propias del pueblo Embera del municipio de Florencia para la recuperación de las fuentes hídricas.</v>
          </cell>
        </row>
        <row r="30541">
          <cell r="E30541">
            <v>618900335723</v>
          </cell>
          <cell r="F30541" t="str">
            <v>Construir viviendas de acuerdo a usos y costumbres teniendo en cuenta el crecimiento poblacional de los resguardos indígenas del municipio de Florencia</v>
          </cell>
        </row>
        <row r="30542">
          <cell r="E30542">
            <v>618900335724</v>
          </cell>
          <cell r="F30542" t="str">
            <v>Construir acueductos comunitarios que abastezcan de agua potable domiciliaria a todas las familias de los pueblos indígenas del municipio de Florencia</v>
          </cell>
        </row>
        <row r="30543">
          <cell r="E30543">
            <v>618900335725</v>
          </cell>
          <cell r="F30543" t="str">
            <v>Mejorar las viviendas, respetando los diseños originales, y teniendo en cuenta usos y costumbres en los resguardos indígenas del municipio de Florencia</v>
          </cell>
        </row>
        <row r="30544">
          <cell r="E30544">
            <v>1573067164530</v>
          </cell>
          <cell r="F30544" t="str">
            <v>Mejorar y ampliar los acueductos  en los caseríos de  Campo Hermoso, Pomarroso, Monteloro, Mesa de Pole, Santiago Perez , Casa de Zinc , Polecito, Balsillas, Paujil  y la Nueva Reforma del Municipio de Ataco Tolima</v>
          </cell>
        </row>
        <row r="30545">
          <cell r="E30545">
            <v>1573067164531</v>
          </cell>
          <cell r="F30545" t="str">
            <v>Mejorar la planta de tratamiento del acueducto de Santiago Perez de Ataco Tolima</v>
          </cell>
        </row>
        <row r="30546">
          <cell r="E30546">
            <v>1573067164533</v>
          </cell>
          <cell r="F30546" t="str">
            <v xml:space="preserve">Construir acueductos en cada una de las veredas, sede educativa Cascarillo  y el caserío de Berlin donde se carece de este servicio del municipio de Ataco Tolima. </v>
          </cell>
        </row>
        <row r="30547">
          <cell r="E30547">
            <v>1573067164540</v>
          </cell>
          <cell r="F30547" t="str">
            <v>Reforestar y capacitar a la comunidad en el cuidado de las fuentes hidricas de las 104 veredas del municipio de Ataco Tolima.</v>
          </cell>
        </row>
        <row r="30548">
          <cell r="E30548">
            <v>1573067164541</v>
          </cell>
          <cell r="F30548" t="str">
            <v>Promover la Conformacion de veedurías ciudadanas en proyectos de vivienda rural, agua potable y sanemiento básico en el  municipio de Ataco Tolima</v>
          </cell>
        </row>
        <row r="30549">
          <cell r="E30549">
            <v>1573067164550</v>
          </cell>
          <cell r="F30549" t="str">
            <v>Construir sistema de alcantarillados con su PTAR en los caseríos de Campo Hermoso, Monteloro,  Pomarroso,  Mesa de Pole, Santiago Perez , Casa de Zinc , Polecito, Balsillas, Berlin, Paujil  y la Nueva Reforma del Municipio de Ataco Tolima</v>
          </cell>
        </row>
        <row r="30550">
          <cell r="E30550">
            <v>1573067164559</v>
          </cell>
          <cell r="F30550" t="str">
            <v>Construccion de unidades sanitarias con sus respectivos pozos septicos, (opcion de baterias secas) para las 104 veredas que hacen parte del municpio de Ataco Tolima.</v>
          </cell>
        </row>
        <row r="30551">
          <cell r="E30551">
            <v>1573067164561</v>
          </cell>
          <cell r="F30551" t="str">
            <v>Promover la Construcción de sistemas de tratamiento  de  rellenos sanitarios el municipio de Ataco Tolima</v>
          </cell>
        </row>
        <row r="30552">
          <cell r="E30552">
            <v>1573067164569</v>
          </cell>
          <cell r="F30552" t="str">
            <v>Implementar la utilización de cocción de alimentos mediante biodigestores en las 104 veredas del municipio de Ataco Tolima, priorizando a la mujer cabeza de hogar e incluyendo la comunidad LGTBI</v>
          </cell>
        </row>
        <row r="30553">
          <cell r="E30553">
            <v>1573067164571</v>
          </cell>
          <cell r="F30553" t="str">
            <v>Mejorar las viviendas del sector rural de Ataco Tolima, dando prioridad a la mujer cabeza de hogar  e incluyendo a la comunidad LGTBI</v>
          </cell>
        </row>
        <row r="30554">
          <cell r="E30554">
            <v>1573067164582</v>
          </cell>
          <cell r="F30554" t="str">
            <v>Construir planta de tratamiento para los acueductos  de los caseríos de  Campo Hermoso, Monteloro,  Pomarroso,  Mesa de Pole, Santiago Perez , Casa de Zinc , Polecito, Balsillas, Berlin y la Nueva Reforma del Municipio de Ataco Tolima</v>
          </cell>
        </row>
        <row r="30555">
          <cell r="E30555">
            <v>1573067164591</v>
          </cell>
          <cell r="F30555" t="str">
            <v>Construir viviendas con pozo septico para los 11 núcleos de Ataco Tolima, dando prioridad mujer cabeza de hogar e incluyendo a la comunidad LGTBI</v>
          </cell>
        </row>
        <row r="30556">
          <cell r="E30556">
            <v>1573067164597</v>
          </cell>
          <cell r="F30556" t="str">
            <v>Dotar de maquinaria basica en cada caserio de Ataco para el manejo de los residuos solidos.</v>
          </cell>
        </row>
        <row r="30557">
          <cell r="E30557">
            <v>1573067165911</v>
          </cell>
          <cell r="F30557" t="str">
            <v>Reubicar las viviendas y bienes publicos que esten en zona de alto riesgo, en el municipio de Ataco Tolima.</v>
          </cell>
        </row>
        <row r="30558">
          <cell r="E30558">
            <v>1573067166898</v>
          </cell>
          <cell r="F30558" t="str">
            <v>Construcción de viviendas con enfoque diferencial para la comunidad Afro del Municipio de Ataco Tolima.</v>
          </cell>
        </row>
        <row r="30559">
          <cell r="E30559">
            <v>1573067166900</v>
          </cell>
          <cell r="F30559" t="str">
            <v>Mejoramiento de vivienda para la comunidad Afro del Municipio de Ataco Tolima, con materiales adecuados y enfoque diferencial</v>
          </cell>
        </row>
        <row r="30560">
          <cell r="E30560">
            <v>1573067167190</v>
          </cell>
          <cell r="F30560" t="str">
            <v>Proyectos de mejoramientos de viviendas dinas para el pueblo pijao de ataco Tolima</v>
          </cell>
        </row>
        <row r="30561">
          <cell r="E30561">
            <v>1573067167193</v>
          </cell>
          <cell r="F30561" t="str">
            <v>Mejorar  la ampliación y  potabilización de los acueductos Pijaos de Ataco Tolima</v>
          </cell>
        </row>
        <row r="30562">
          <cell r="E30562">
            <v>1573067167196</v>
          </cell>
          <cell r="F30562" t="str">
            <v>Capacitar en el manejo de Residuos sólidos al pueblo pijao de ataco.</v>
          </cell>
        </row>
        <row r="30563">
          <cell r="E30563">
            <v>1573067167204</v>
          </cell>
          <cell r="F30563" t="str">
            <v>Construir  viviendas dignas del pueblo pijao de Ataco Tolima.</v>
          </cell>
        </row>
        <row r="30564">
          <cell r="E30564">
            <v>1573067167215</v>
          </cell>
          <cell r="F30564" t="str">
            <v>Dotar de filtros de agua a cada una de la familias rurales del municipio de Ataco Tolima</v>
          </cell>
        </row>
        <row r="30565">
          <cell r="E30565">
            <v>1573067167216</v>
          </cell>
          <cell r="F30565" t="str">
            <v>Construir  acueducto para las comunidades indígenas de Pueblo Viejo Santa Rita La Mina y  el Reguardo de Beltran del pueblo pijao de Ataco Tolima</v>
          </cell>
        </row>
        <row r="30566">
          <cell r="E30566">
            <v>1573067167224</v>
          </cell>
          <cell r="F30566" t="str">
            <v>Mejorar  la red de alcantarillado de las unidades sanitarias del pueblo pijao de Ataco Tolima</v>
          </cell>
        </row>
        <row r="30567">
          <cell r="E30567">
            <v>1573067167233</v>
          </cell>
          <cell r="F30567" t="str">
            <v>Capacitar en el manejo y uso racional del agua al pueblo Pijao de Ataco Tolima</v>
          </cell>
        </row>
        <row r="30568">
          <cell r="E30568">
            <v>1573168164333</v>
          </cell>
          <cell r="F30568" t="str">
            <v>Construir plantas de tratamiento para agua potable en los acueductos de los centros poblados del municipio de Chaparral, Tolima.</v>
          </cell>
        </row>
        <row r="30569">
          <cell r="E30569">
            <v>1573168164370</v>
          </cell>
          <cell r="F30569" t="str">
            <v>Construir sistemas para Saneamiento básico domiciliario para mejorar las condiciones de salubridad de la población rural del Municipio de Chaparral, Tolima.</v>
          </cell>
        </row>
        <row r="30570">
          <cell r="E30570">
            <v>1573168164378</v>
          </cell>
          <cell r="F30570" t="str">
            <v>Adecuar las unidades sanitarias y sistemas para saneamiento básico domiciliario existentes con trampas de oxigenación para un ambiente sano de las comunidades rurales del municipio de Chaparral, Tolima.</v>
          </cell>
        </row>
        <row r="30571">
          <cell r="E30571">
            <v>1573168164468</v>
          </cell>
          <cell r="F30571" t="str">
            <v xml:space="preserve">Construir alcantarillados con respectivos sistemas de manejo de aguas residuales (PTAR) para los centros poblados y caseríos de los cinco corregimientos del municipio de Chaparral, Tolima. </v>
          </cell>
        </row>
        <row r="30572">
          <cell r="E30572">
            <v>1573168164489</v>
          </cell>
          <cell r="F30572" t="str">
            <v xml:space="preserve">Ampliar y mejorar el alcantarillado y su respectivo planta de tratamiento de aguas residuales PTAR del centro poblado El Limón del municipio de Chaparral, Tolima. </v>
          </cell>
        </row>
        <row r="30573">
          <cell r="E30573">
            <v>1573168166805</v>
          </cell>
          <cell r="F30573" t="str">
            <v xml:space="preserve">Formular proyectos de protección y conservación de las zonas proveedoras de agua con reforestación. </v>
          </cell>
        </row>
        <row r="30574">
          <cell r="E30574">
            <v>1573168167179</v>
          </cell>
          <cell r="F30574" t="str">
            <v>Dotar de estufas ecológicas a las once comunidades indígenas y campesinas del municipio de Chaparral, Tolima.</v>
          </cell>
        </row>
        <row r="30575">
          <cell r="E30575">
            <v>1573168167212</v>
          </cell>
          <cell r="F30575" t="str">
            <v>Construir pozos profundos comunitarios para las comunidades indígena de Seborucos, Ibanaska, Lemaya, Cañón de Amoya, Yaguara, Matora de Maito y Aguas Claras y en las comunidades campesinas que habitan las veredas de la zona cálida del municipio de Chaparral, Tolima.</v>
          </cell>
        </row>
        <row r="30576">
          <cell r="E30576">
            <v>1573168167234</v>
          </cell>
          <cell r="F30576" t="str">
            <v>Mejorar y ampliar las unidades sanitarias de las instituciones educativas y sus respectivas sedes del municipio de Chaparral Tolima</v>
          </cell>
        </row>
        <row r="30577">
          <cell r="E30577">
            <v>1573168167303</v>
          </cell>
          <cell r="F30577" t="str">
            <v xml:space="preserve">Construir biodigestores para comunidades de la zona rural del municipio de Chaparral, Tolima. </v>
          </cell>
        </row>
        <row r="30578">
          <cell r="E30578">
            <v>1573168167329</v>
          </cell>
          <cell r="F30578" t="str">
            <v>Capacitar en el manejo de recursos hídricos, adecuación de sistemas para saneamiento básico domiciliario, manejo de aguas residuales y manejo de residuos sólidos en la zona rural y urbana del municipio de Chaparral, Tolima</v>
          </cell>
        </row>
        <row r="30579">
          <cell r="E30579">
            <v>1573168167647</v>
          </cell>
          <cell r="F30579" t="str">
            <v>Construir la infraestructura necesaria para el manejo de los residuos sólidos en centros poblados y caseríos de las zonas rurales del municipio de Chaparral, Tolima.</v>
          </cell>
        </row>
        <row r="30580">
          <cell r="E30580">
            <v>1573168167658</v>
          </cell>
          <cell r="F30580" t="str">
            <v>Construir y ampliar acueductos rurales y soluciones de agua potable en las veredas que no cuentan con este servicio de la zona rural del municipio de Chaparral, Tolima.</v>
          </cell>
        </row>
        <row r="30581">
          <cell r="E30581">
            <v>1573168167671</v>
          </cell>
          <cell r="F30581" t="str">
            <v>Mejoramiento de acueductos rurales y soluciones de agua potable de la zona rural del municipio de Chaparral, Tolima.</v>
          </cell>
        </row>
        <row r="30582">
          <cell r="E30582">
            <v>1573168167688</v>
          </cell>
          <cell r="F30582" t="str">
            <v>Construir viviendas rurales nuevas para población campesina, étnica, víctimas, mujeres y LGBTI en las comunidades del municipio de Chaparral, Tolima</v>
          </cell>
        </row>
        <row r="30583">
          <cell r="E30583">
            <v>1573168167703</v>
          </cell>
          <cell r="F30583" t="str">
            <v>Mejoramiento de viviendas rurales en el municipio de Chaparral, Tolima.</v>
          </cell>
        </row>
        <row r="30584">
          <cell r="E30584">
            <v>1573168167866</v>
          </cell>
          <cell r="F30584" t="str">
            <v>Priorizar proyectos de vivienda étnica para las once comunidades indígenas del municipio de Chaparral priorizando a las mujeres cabeza de familia.</v>
          </cell>
        </row>
        <row r="30585">
          <cell r="E30585">
            <v>1573168167874</v>
          </cell>
          <cell r="F30585" t="str">
            <v xml:space="preserve">Creación de un fondo de vivienda para las mujeres Indígenas Pijaos del Municipio de Chaparral Tolima.                                                                                       </v>
          </cell>
        </row>
        <row r="30586">
          <cell r="E30586">
            <v>1573168169338</v>
          </cell>
          <cell r="F30586" t="str">
            <v>Dotar a las viviendas del predio Tuluni de pozos septicos para reducir la contaminacion de los afluentes, evitar la propagacion de enfermedades derivadas de la contaminacion del agua</v>
          </cell>
        </row>
        <row r="30587">
          <cell r="E30587">
            <v>1573168169384</v>
          </cell>
          <cell r="F30587" t="str">
            <v>Mejoramiento del acueducto comunitario de la vereda Tuluni para aumentar su capacidad de abastecimiento</v>
          </cell>
        </row>
        <row r="30588">
          <cell r="E30588">
            <v>1573555141108</v>
          </cell>
          <cell r="F30588" t="str">
            <v>Construcción de sistemas de alcantarillado en centros poblados del municipio de Planadas Tolima</v>
          </cell>
        </row>
        <row r="30589">
          <cell r="E30589">
            <v>1573555141119</v>
          </cell>
          <cell r="F30589" t="str">
            <v>Construcción de biodigestores en los nueve núcleos y resguardo Indígena del municipio de Planadas Tolima</v>
          </cell>
        </row>
        <row r="30590">
          <cell r="E30590">
            <v>1573555142144</v>
          </cell>
          <cell r="F30590" t="str">
            <v>GENERAR CAPACIDADES PARA LA SENSIBILIZACION, RECUPERACION Y TRATAMIENTO DE RESIDUOS SÓLIDOS DEL MUNICIPIO DE PLANADAS TOLIMA</v>
          </cell>
        </row>
        <row r="30591">
          <cell r="E30591">
            <v>1573555142168</v>
          </cell>
          <cell r="F30591" t="str">
            <v>Construcción de sistemas de acueductos en centros poblados de Bilbao, La Estrella, Bruselas y Esmeralda Alta del municipio de Planadas Tolima</v>
          </cell>
        </row>
        <row r="30592">
          <cell r="E30592">
            <v>1573555142197</v>
          </cell>
          <cell r="F30592" t="str">
            <v>Construcción de viviendas nuevas para re-ubicación de familias que se encuentran en zonas de riesgo rural en el municipio de Planadas Tolima</v>
          </cell>
        </row>
        <row r="30593">
          <cell r="E30593">
            <v>1573555142212</v>
          </cell>
          <cell r="F30593" t="str">
            <v>Capacitación a la comunidad en manejo de recursos naturales.</v>
          </cell>
        </row>
        <row r="30594">
          <cell r="E30594">
            <v>1573555142243</v>
          </cell>
          <cell r="F30594" t="str">
            <v>Construir cocinas ecológicas en los 10 núcleos de la zona rural del municipio de Planadas Tolima</v>
          </cell>
        </row>
        <row r="30595">
          <cell r="E30595">
            <v>1573555142326</v>
          </cell>
          <cell r="F30595" t="str">
            <v>Construcción de viviendas nuevas rural en los núcleos Saldaña y Bilbao del municipio de Planadas Tolima</v>
          </cell>
        </row>
        <row r="30596">
          <cell r="E30596">
            <v>1573555142347</v>
          </cell>
          <cell r="F30596" t="str">
            <v>Construcción de vivienda nueva rural en los núcleos Alto Atá, Gaitania Sur de Atá y El Oasis del municipio de Planadas Tolima</v>
          </cell>
        </row>
        <row r="30597">
          <cell r="E30597">
            <v>1573555142357</v>
          </cell>
          <cell r="F30597" t="str">
            <v>Construcción de vivienda nueva rural en los núcleos Río Claro, Planadas, La Estrella y Paraiso  del municipio de Planadas Tolima</v>
          </cell>
        </row>
        <row r="30598">
          <cell r="E30598">
            <v>1573555142405</v>
          </cell>
          <cell r="F30598" t="str">
            <v xml:space="preserve">Construcción de sistemas de acueductos veredales en el municipio de Planadas Tolima </v>
          </cell>
        </row>
        <row r="30599">
          <cell r="E30599">
            <v>1573555142428</v>
          </cell>
          <cell r="F30599" t="str">
            <v>Titulación y adquisición de predios para la construcción y mejoramiento de acueductos veredales en el municipio de Planadas Tolima</v>
          </cell>
        </row>
        <row r="30600">
          <cell r="E30600">
            <v>1573555142439</v>
          </cell>
          <cell r="F30600" t="str">
            <v>Construcción de unidades sanitarias en los núcleos Alto Atá, Río Claro, Planadas, La Estrella, Bilbao y Paraíso en el municipio de Planadas Tolima</v>
          </cell>
        </row>
        <row r="30601">
          <cell r="E30601">
            <v>1573555142500</v>
          </cell>
          <cell r="F30601" t="str">
            <v>Reforestación  y recuperación de cuencas hidrográficas con especies nativas en el municipio de Planadas Tolima</v>
          </cell>
        </row>
        <row r="30602">
          <cell r="E30602">
            <v>1573555142539</v>
          </cell>
          <cell r="F30602" t="str">
            <v>Reforestar  la bocatoma de los acueductos de la vereda la Palmera y la vereda de San pedro en Resguardo Nasa de Gaitania en el municipio de planadas Tolima</v>
          </cell>
        </row>
        <row r="30603">
          <cell r="E30603">
            <v>1573555142546</v>
          </cell>
          <cell r="F30603" t="str">
            <v>Construcción de 150 viviendas nuevas con diseños diferenciales teniendo en cuenta la cosmovisión Nasa del Resguardo de Gaitania del municipio de planadas Tolima</v>
          </cell>
        </row>
        <row r="30604">
          <cell r="E30604">
            <v>1573555142629</v>
          </cell>
          <cell r="F30604" t="str">
            <v>Construir 350 baterías sanitarias individuales en viviendas étnicas para el Resguardo Nasa de Gaitania en el municipio de planadas Tolima</v>
          </cell>
        </row>
        <row r="30605">
          <cell r="E30605">
            <v>1573555142631</v>
          </cell>
          <cell r="F30605" t="str">
            <v>Construcción de acueductos en las siguientes veredas Agua Blanca, la Bella, Palomas, Altamira, Floresta y Floresta Alta del Resguardo Nasa de Gaitania en el municipio de planadas Tolima</v>
          </cell>
        </row>
        <row r="30606">
          <cell r="E30606">
            <v>1573555143102</v>
          </cell>
          <cell r="F30606" t="str">
            <v>Construir alcantarillado en todos los centros poblados del Resguardo Nasa de Gaitania del municipio de Planadas Tolima</v>
          </cell>
        </row>
        <row r="30607">
          <cell r="E30607">
            <v>1573555143110</v>
          </cell>
          <cell r="F30607" t="str">
            <v>Construir baterías para las aguas residuales en el resguardo indígena Nasa de Gaitania en el municipio de Planadas Tolima</v>
          </cell>
        </row>
        <row r="30608">
          <cell r="E30608">
            <v>1573555143112</v>
          </cell>
          <cell r="F30608" t="str">
            <v>Mejorar 300 viviendas étnicas del Resguardo Nasa de Gaitania en el municipio de planadas Tolima</v>
          </cell>
        </row>
        <row r="30609">
          <cell r="E30609">
            <v>1573555143119</v>
          </cell>
          <cell r="F30609" t="str">
            <v>Mejorar los acueductos de las veredas  la Palmera y San pedro en el Resguardo Nasa de Gaitania en el municipio de planadas Tolima</v>
          </cell>
        </row>
        <row r="30610">
          <cell r="E30610">
            <v>1573555143129</v>
          </cell>
          <cell r="F30610" t="str">
            <v xml:space="preserve">Mejoramiento de vivienda rural en los 10 núcleos del municipio de Planadas </v>
          </cell>
        </row>
        <row r="30611">
          <cell r="E30611">
            <v>1573555143135</v>
          </cell>
          <cell r="F30611" t="str">
            <v>CONSTRUCCIÓN DE VIVIENDA NUEVA PARA MUJERES CABEZA DE HOGAR EN SITUACIÓN DE VULNERABILIDAD EN LOS 10 NÚCLEOS DEL MUNICIPIO DE PLANADAS</v>
          </cell>
        </row>
        <row r="30612">
          <cell r="E30612">
            <v>1573555143141</v>
          </cell>
          <cell r="F30612" t="str">
            <v>MEJORAMIENTO DE VIVIENDA PARA MUJERES CABEZA DE HOGAR EN SITUACIÓN DE VULNERABILIDAD EN LOS 10 NÚCLEOS DEL MUNICIPIO DE PLANADAS</v>
          </cell>
        </row>
        <row r="30613">
          <cell r="E30613">
            <v>1573555143149</v>
          </cell>
          <cell r="F30613" t="str">
            <v xml:space="preserve">GENERAR CAPACIDAD ORGANIZACIONAL, SOCIAL, POLÍTICA Y ECONÓMICA EN LAS ASOCIACIONES DE USUARIOS DE ACUEDUCTOS RURALES </v>
          </cell>
        </row>
        <row r="30614">
          <cell r="E30614">
            <v>1573555143171</v>
          </cell>
          <cell r="F30614" t="str">
            <v>DOTACIÓN Y CAPACITACIÓN EN SISTEMAS ALTERNATIVOS DE POTABILIZACION DE AGUAS INDIVIDUALES EN LOS 10 NÚCLEOS DEL MUNICIPIO DE PLANADAS</v>
          </cell>
        </row>
        <row r="30615">
          <cell r="E30615">
            <v>1573555143189</v>
          </cell>
          <cell r="F30615" t="str">
            <v>CAPACITAR Y DOTAR  EN MANEJO Y APROVECHAMIENTO DE LAS AGUAS LLUVIAS EN LOS 10 NÚCLEOS DEL MUNICIPIO DE PLANADAS</v>
          </cell>
        </row>
        <row r="30616">
          <cell r="E30616">
            <v>1573555143419</v>
          </cell>
          <cell r="F30616" t="str">
            <v xml:space="preserve">DESCONTAMINAR LAS FUENTES HIDRICAS MEDIANTE TECNOLOGIAS APROPIADAS EN EL MUNICIPIO DE PLANADAS </v>
          </cell>
        </row>
        <row r="30617">
          <cell r="E30617">
            <v>1573555143433</v>
          </cell>
          <cell r="F30617" t="str">
            <v>REFORESTAR LAS CUENCAS DE LAS QUEBRADAS, HUMEDALES Y LAGUNAS QUE SE ENCUENTRAN DESPROTEGIDAS DENTRO DEL RESGUARDO NASA DEL MUNICIPIO DE PLANADAS</v>
          </cell>
        </row>
        <row r="30618">
          <cell r="E30618">
            <v>1573555143575</v>
          </cell>
          <cell r="F30618" t="str">
            <v>FORTALECER EL BANCO DE MATERIALES DEL MUNICIPIO DE PLANADAS CON COOPERANTES INSTITUCIONALES Y PRIVADOS ENMARCADO EN VIVIENDA RURAL</v>
          </cell>
        </row>
        <row r="30619">
          <cell r="E30619">
            <v>1573555143586</v>
          </cell>
          <cell r="F30619" t="str">
            <v>CONSTRUIR CELDAS DE DISPOSICIÓN DE RESIDUOS SÓLIDOS TRANSITORIOS PARA EL MUNICIPIO DE PLANADAS</v>
          </cell>
        </row>
        <row r="30620">
          <cell r="E30620">
            <v>1573555143629</v>
          </cell>
          <cell r="F30620" t="str">
            <v>CONSTRUIR ACUEDUCTO VEREDAL LA MINA QUE BENEFICIA A LAS VEREDAS SAN AGUSTIN, DORADO, LOS ANDES, GUAJIRA, HIGUERON, ESMERALDA BAJA Y MAQUENCAL DEL MUNICIPIO DE PLANADAS</v>
          </cell>
        </row>
        <row r="30621">
          <cell r="E30621">
            <v>1573616148176</v>
          </cell>
          <cell r="F30621" t="str">
            <v xml:space="preserve">Proyecto para la recuperación de suelos que incluya la reforestación de las cuencas y protección de las fuentes hídricas en el municipio de Rioblanco Tolima. </v>
          </cell>
        </row>
        <row r="30622">
          <cell r="E30622">
            <v>1573616148205</v>
          </cell>
          <cell r="F30622" t="str">
            <v>Implementar proyectos para Reforestar los de nacimientos de agua en la zona donde se encuentra ubicada la parcialidad Anamichú Pijáo del municipio de  Rioblanco Tolima.</v>
          </cell>
        </row>
        <row r="30623">
          <cell r="E30623">
            <v>1573616148479</v>
          </cell>
          <cell r="F30623" t="str">
            <v>Mejorar la infraestructura de los acueductos veredales  existentes con el fin de garantizar una mejor calidad de vida para los habitantes del municipio de Rioblanco</v>
          </cell>
        </row>
        <row r="30624">
          <cell r="E30624">
            <v>1573616148487</v>
          </cell>
          <cell r="F30624" t="str">
            <v>Construir  infraestructura de  acueductos veredales con el fin de garantizar una mejor calidad de vida para los habitantes del municipio de Rioblanco</v>
          </cell>
        </row>
        <row r="30625">
          <cell r="E30625">
            <v>1573616148640</v>
          </cell>
          <cell r="F30625" t="str">
            <v>Construir  vivienda nueva  en los diez núcleos de Rioblanco Tolima</v>
          </cell>
        </row>
        <row r="30626">
          <cell r="E30626">
            <v>1573616149389</v>
          </cell>
          <cell r="F30626" t="str">
            <v>Mejorar las viviendas en los diez nucleos  veredales de Rioblanco Tolima</v>
          </cell>
        </row>
        <row r="30627">
          <cell r="E30627">
            <v>1573616149659</v>
          </cell>
          <cell r="F30627" t="str">
            <v xml:space="preserve"> Empoderar a cerca del manejo y el aprovechamiento de los residuos sólidos en los diez nucleos de Rioblanco Tolima</v>
          </cell>
        </row>
        <row r="30628">
          <cell r="E30628">
            <v>1573616149756</v>
          </cell>
          <cell r="F30628" t="str">
            <v>Reforestar los nacimientos de agua para la protección del recurso natural en los diez núcleos  de Rioblanco</v>
          </cell>
        </row>
        <row r="30629">
          <cell r="E30629">
            <v>1573616149876</v>
          </cell>
          <cell r="F30629" t="str">
            <v>Implementar proyectos de reforestacion en las fuentes hídrica en los diez núcleos y resguardo Las Mercedes de Rioblanco para su protección  y conservación.</v>
          </cell>
        </row>
        <row r="30630">
          <cell r="E30630">
            <v>1573616150142</v>
          </cell>
          <cell r="F30630" t="str">
            <v>Promover proyectos de  la instalación de biodigestores en las fincas de los diez nucleos de Rioblanco Tolima</v>
          </cell>
        </row>
        <row r="30631">
          <cell r="E30631">
            <v>1573616150405</v>
          </cell>
          <cell r="F30631" t="str">
            <v>Construir unidades básicas de saneamiento en los diez núcleos del municipio de Rioblanco Tolima</v>
          </cell>
        </row>
        <row r="30632">
          <cell r="E30632">
            <v>1573616150416</v>
          </cell>
          <cell r="F30632" t="str">
            <v>Construir unidades básicas con el tratamiento de aguas residuales (PTAR) en los centros poblados de Rioblanco.</v>
          </cell>
        </row>
        <row r="30633">
          <cell r="E30633">
            <v>1573616151000</v>
          </cell>
          <cell r="F30633" t="str">
            <v>Implementar un acueducto que permita el acceso a agua a las familias del cabildo Barbacoas de Rioblanco Tolima.</v>
          </cell>
        </row>
        <row r="30634">
          <cell r="E30634">
            <v>1573616151003</v>
          </cell>
          <cell r="F30634" t="str">
            <v>Saneamiento básico domiciliario en zona rural del resguardo Las Mercedes de Rioblanco Tolima</v>
          </cell>
        </row>
        <row r="30635">
          <cell r="E30635">
            <v>1573616151004</v>
          </cell>
          <cell r="F30635" t="str">
            <v xml:space="preserve">Construcción de 60 viviendas rurales a familias afros de Rioblanco Tolima </v>
          </cell>
        </row>
        <row r="30636">
          <cell r="E30636">
            <v>1573616151006</v>
          </cell>
          <cell r="F30636" t="str">
            <v>Construcción de viviendas nuevas para la parcialidad Anamichú Pijao municipio de Rioblanco Tolima</v>
          </cell>
        </row>
        <row r="30637">
          <cell r="E30637">
            <v>1573616151275</v>
          </cell>
          <cell r="F30637" t="str">
            <v>Promover el Acceso a fuentes de agua en el Resguardo Las Mercedes de Rioblanco Tolima</v>
          </cell>
        </row>
        <row r="30638">
          <cell r="E30638">
            <v>1573616151277</v>
          </cell>
          <cell r="F30638" t="str">
            <v>Construcción de vivienda nueva en el cabildo Barbacoas de Rioblanco Tolima.</v>
          </cell>
        </row>
        <row r="30639">
          <cell r="E30639">
            <v>1573616151280</v>
          </cell>
          <cell r="F30639" t="str">
            <v>Saneamiento básico domiciliario en el Resguardo Las Mercedes (unidades sanitarias y PTAR) de Rioblanco Tolima.</v>
          </cell>
        </row>
        <row r="30640">
          <cell r="E30640">
            <v>1573616151282</v>
          </cell>
          <cell r="F30640" t="str">
            <v>Mejoramiento de vivienda con biodigestores en el Resguardo las Mercedes de Rioblanco Tolima.</v>
          </cell>
        </row>
        <row r="30641">
          <cell r="E30641">
            <v>1573616151283</v>
          </cell>
          <cell r="F30641" t="str">
            <v>Construcción del Acueducto para la Comunidad Indígena de Anamichu Pijao municipio de Rioblanco Tolima</v>
          </cell>
        </row>
        <row r="30642">
          <cell r="E30642">
            <v>1573616151286</v>
          </cell>
          <cell r="F30642" t="str">
            <v>Construcción de vivienda nueva en el Resguardo Las Mercedes de Rioblanco Tolima</v>
          </cell>
        </row>
        <row r="30643">
          <cell r="E30643">
            <v>1573616151287</v>
          </cell>
          <cell r="F30643" t="str">
            <v>Aprovechamiento de residuos sólidos del resguardo Las Mercedes de Rioblanco Tolima</v>
          </cell>
        </row>
        <row r="30644">
          <cell r="E30644">
            <v>1573616151289</v>
          </cell>
          <cell r="F30644" t="str">
            <v>Saneamiento básico domiciliario en el Resguardo Las Mercedes (construcción unidades sanitarias y la planta PTAR) de Rioblanco Tolima.</v>
          </cell>
        </row>
        <row r="30645">
          <cell r="E30645">
            <v>1573616151293</v>
          </cell>
          <cell r="F30645" t="str">
            <v>Soluciones de saneamiento básico mediante la construcción de unidades sanitarias en el cabildo Barbacoas de Rioblanco Tolima</v>
          </cell>
        </row>
        <row r="30646">
          <cell r="E30646">
            <v>1573616151349</v>
          </cell>
          <cell r="F30646" t="str">
            <v>Implementar proyectos de reforestacion en las fuentes hidrica en los diez nucleos y resguardo Las Mercedes de Rioblanco para su protecccion  y conservacion.</v>
          </cell>
        </row>
        <row r="30647">
          <cell r="E30647">
            <v>1573616151469</v>
          </cell>
          <cell r="F30647" t="str">
            <v>Apoyar a la organización AfroRio en el proceso de gestión de compra de predios para vivienda</v>
          </cell>
        </row>
        <row r="30648">
          <cell r="E30648">
            <v>1573616151607</v>
          </cell>
          <cell r="F30648" t="str">
            <v>Construir viviendas dignas para mujeres rurales cabeza de familia de Rioblanco Tolima</v>
          </cell>
        </row>
        <row r="30649">
          <cell r="E30649">
            <v>1573616151610</v>
          </cell>
          <cell r="F30649" t="str">
            <v>Construir viviendas para las familias victimas del conflicto armado en Rioblanco Tolima</v>
          </cell>
        </row>
        <row r="30650">
          <cell r="E30650">
            <v>618900335683</v>
          </cell>
          <cell r="F30650" t="str">
            <v xml:space="preserve">realizar la capacitación periodicamente para los proyectos productivos de la comunidad de la Gaitana </v>
          </cell>
        </row>
        <row r="30651">
          <cell r="E30651">
            <v>618900335726</v>
          </cell>
          <cell r="F30651" t="str">
            <v>Desarrollar programas para la recuperación de los suelos para restablecer la economía propia del pueblo Embera del municipio de Florencia.</v>
          </cell>
        </row>
        <row r="30652">
          <cell r="E30652">
            <v>618900335727</v>
          </cell>
          <cell r="F30652" t="str">
            <v>Implementar un programa de etno-turismo comunitario propio del pueblo Embera del municipio de Florencia.</v>
          </cell>
        </row>
        <row r="30653">
          <cell r="E30653">
            <v>618900335728</v>
          </cell>
          <cell r="F30653" t="str">
            <v xml:space="preserve">dotar periódicamente de abonos orgánicos para la producción de alimentos de la comunidad la gaitana </v>
          </cell>
        </row>
        <row r="30654">
          <cell r="E30654">
            <v>618900335729</v>
          </cell>
          <cell r="F30654" t="str">
            <v>Construir infraestructura productiva para la actividad ganadera en el pueblo Embera del municipio de Florencia.</v>
          </cell>
        </row>
        <row r="30655">
          <cell r="E30655">
            <v>618900335730</v>
          </cell>
          <cell r="F30655" t="str">
            <v>Fortalecer la producción y comercialización de los productos artesanales propios del pueblo Embera del municipio de Florencia.</v>
          </cell>
        </row>
        <row r="30656">
          <cell r="E30656">
            <v>618900335731</v>
          </cell>
          <cell r="F30656" t="str">
            <v>Gestionar ante las entidades gubernamentales o competentes de la creación del espacio físico para la identidad propia en procesos de comercialización de los pueblos indigenas del Caquetá.</v>
          </cell>
        </row>
        <row r="30657">
          <cell r="E30657">
            <v>618900335732</v>
          </cell>
          <cell r="F30657" t="str">
            <v>Generar capacidades en las comunidades Emberas del municipio de Florencia, respecto a la comercialización de productos agricolas y pecuarios.</v>
          </cell>
        </row>
        <row r="30658">
          <cell r="E30658">
            <v>618900335733</v>
          </cell>
          <cell r="F30658" t="str">
            <v>Recuperar las semillas nativas propias del pueblo Embera en el municipio de Florencia.</v>
          </cell>
        </row>
        <row r="30659">
          <cell r="E30659">
            <v>618900335734</v>
          </cell>
          <cell r="F30659" t="str">
            <v>Fortalecer la estructura organizacional del pueblo Embera del municipio de Florencia para la creación de una Asociación propia Embera.</v>
          </cell>
        </row>
        <row r="30660">
          <cell r="E30660">
            <v>618900335735</v>
          </cell>
          <cell r="F30660" t="str">
            <v>Dotar de herramientas, insumos, maquinaria y semillas para el desarrollo de cultivos de consumo propio a los resguardos indígenas del municipio de Florencia</v>
          </cell>
        </row>
        <row r="30661">
          <cell r="E30661">
            <v>618900335741</v>
          </cell>
          <cell r="F30661" t="str">
            <v xml:space="preserve">Realizar capacitaciones a comunidades de los resguardos indígenas del municipio de Florencias  para la elaboración de artesanías </v>
          </cell>
        </row>
        <row r="30662">
          <cell r="E30662">
            <v>618900335742</v>
          </cell>
          <cell r="F30662" t="str">
            <v>Realizar cuatro pozos concertados con la comunidad de La Gaitana con capacidad para cuatro mil alevinos</v>
          </cell>
        </row>
        <row r="30663">
          <cell r="E30663">
            <v>618900335743</v>
          </cell>
          <cell r="F30663" t="str">
            <v>Realizar la construcción de lugares físicos para la fabricación o elaboración de posturas en los resguardos indígenas del municipio de Florencia</v>
          </cell>
        </row>
        <row r="30664">
          <cell r="E30664">
            <v>618900335744</v>
          </cell>
          <cell r="F30664" t="str">
            <v>Implementar complejos paneleros comunitarios a las tres comunidades del pueblo Embera del municipio de Florencia.</v>
          </cell>
        </row>
        <row r="30665">
          <cell r="E30665">
            <v>618900335745</v>
          </cell>
          <cell r="F30665" t="str">
            <v xml:space="preserve">Realizar las adecuaciones de los adecuaciones de los galenos para las especies menores de la comunidad La Gaitana </v>
          </cell>
        </row>
        <row r="30666">
          <cell r="E30666">
            <v>618900335746</v>
          </cell>
          <cell r="F30666" t="str">
            <v>Construir infraestructura productiva para especies menores en el pueblo Embera del municipio de Florencia</v>
          </cell>
        </row>
        <row r="30667">
          <cell r="E30667">
            <v>618900335747</v>
          </cell>
          <cell r="F30667" t="str">
            <v>Realizar la construcción de un lugar físico para la elaboración y fabricación de costura (artesanía) para los resguardos indígenas del municipio de Florencia</v>
          </cell>
        </row>
        <row r="30668">
          <cell r="E30668">
            <v>1573067164283</v>
          </cell>
          <cell r="F30668" t="str">
            <v xml:space="preserve">Implementar un programa de extensión agropecuaria integral y permanente para las pequeñas y medianas unidades agropecuarias del municipio de Ataco. </v>
          </cell>
        </row>
        <row r="30669">
          <cell r="E30669">
            <v>1573067164301</v>
          </cell>
          <cell r="F30669" t="str">
            <v xml:space="preserve">Fortalecer los proyectos productivos de café, cacao y plátano, mediante la construcción de centros de acopio, promoción de líneas comerciales, acompañamiento asociativo y extensión rural. </v>
          </cell>
        </row>
        <row r="30670">
          <cell r="E30670">
            <v>1573067164312</v>
          </cell>
          <cell r="F30670" t="str">
            <v xml:space="preserve">Fortalecer la actividad asociativa de los productores agropecuarios del municipio de Ataco en los temas administrativos, empresariales, organizacionales, certificaciones y de capital humano. </v>
          </cell>
        </row>
        <row r="30671">
          <cell r="E30671">
            <v>1573067164344</v>
          </cell>
          <cell r="F30671" t="str">
            <v xml:space="preserve">Construir una planta de sacrificio animal de auto consumo en la vereda Mesa de Pole del municipio de Ataco para el fortalecimiento del proyecto productivo integral ganadero bovino y porcino, promoviendo las líneas comerciales, el acompañamiento asociativo y la extensión rural.  </v>
          </cell>
        </row>
        <row r="30672">
          <cell r="E30672">
            <v>1573067164348</v>
          </cell>
          <cell r="F30672" t="str">
            <v xml:space="preserve">Construir una planta de almacenamiento y transformación de lácteos en la vereda Mesa de Pole del municipio de Ataco para el fortalecimiento del proyecto productivo integral ganadero bovino, promoviendo las líneas comerciales, el acompañamiento asociativo y la extensión rural.  </v>
          </cell>
        </row>
        <row r="30673">
          <cell r="E30673">
            <v>1573067164384</v>
          </cell>
          <cell r="F30673" t="str">
            <v xml:space="preserve">Establecer bancos de semillas para preservar y realizar mejoramiento genético de semillas que se adapten a las condiciones del territorio atacuno. </v>
          </cell>
        </row>
        <row r="30674">
          <cell r="E30674">
            <v>1573067164449</v>
          </cell>
          <cell r="F30674" t="str">
            <v xml:space="preserve">Implementar sistemas de reservorios de agua propios en las fincas de los pequeños y medianos productores agropecuarios del municipio de Ataco, con la asistencia técnica necesaria para su construcción y sostenimiento. </v>
          </cell>
        </row>
        <row r="30675">
          <cell r="E30675">
            <v>1573067164464</v>
          </cell>
          <cell r="F30675" t="str">
            <v>Fortalecer los mercados locales en el corregimiento de Santiago Perez y cabecera municipal  para el  Municipio de Ataco Departamento del Tolima</v>
          </cell>
        </row>
        <row r="30676">
          <cell r="E30676">
            <v>1573067164470</v>
          </cell>
          <cell r="F30676" t="str">
            <v xml:space="preserve"> Apoyar el fortalecimiento de la  producción local  de productos alimentarios  en todas las veredas del   municipio de Ataco Tolima</v>
          </cell>
        </row>
        <row r="30677">
          <cell r="E30677">
            <v>1573067164490</v>
          </cell>
          <cell r="F30677" t="str">
            <v>Impulsar la generación de ingresos  a traves de proyectos productivos y sostenibles  que contribuyan a la disponibilidad y acceso a  la alimentación para la población Vulnerable en el municipio de Ataco Tolima</v>
          </cell>
        </row>
        <row r="30678">
          <cell r="E30678">
            <v>1573067164538</v>
          </cell>
          <cell r="F30678" t="str">
            <v>Apoyar proyectos productivos asociativos de mujeres y madres cabeza de hogar para la producción local de alimentos en el municipio de Ataco</v>
          </cell>
        </row>
        <row r="30679">
          <cell r="E30679">
            <v>1573067164563</v>
          </cell>
          <cell r="F30679" t="str">
            <v>Implementar estrategias que fomenten el empleo rural, especialmente destinadas a jóvenes rurales del municipio de Ataco, Tolima.</v>
          </cell>
        </row>
        <row r="30680">
          <cell r="E30680">
            <v>1573067164572</v>
          </cell>
          <cell r="F30680" t="str">
            <v>Apoyar proyectos asociativos para la transformación agroindustrial de cacao, plátano, yuca y café en el municipio de Ataco</v>
          </cell>
        </row>
        <row r="30681">
          <cell r="E30681">
            <v>1573067164573</v>
          </cell>
          <cell r="F30681" t="str">
            <v xml:space="preserve">Implementar un programa de mejoramiento tecnológico que implique la dotación y acondicionamiento de infraestructura productiva y herramientas a las pequeñas y medianas unidades agropecuarias del municipio de Ataco. </v>
          </cell>
        </row>
        <row r="30682">
          <cell r="E30682">
            <v>1573067164583</v>
          </cell>
          <cell r="F30682" t="str">
            <v xml:space="preserve">Estructurar y ejecutar proyectos productivos para el establecimiento, cosecha y poscosecha de cultivos transitorios complementarios para las pequeñas y medianas unidades agropecuarias del municipio de Ataco. </v>
          </cell>
        </row>
        <row r="30683">
          <cell r="E30683">
            <v>1573067164592</v>
          </cell>
          <cell r="F30683" t="str">
            <v>Ampliar la cobertura en atención integral a los adultos mayores del municipio de Ataco</v>
          </cell>
        </row>
        <row r="30684">
          <cell r="E30684">
            <v>1573067164598</v>
          </cell>
          <cell r="F30684" t="str">
            <v>Garantizar el saneamiento ambiental para evitar la contaminación de los alimentos y generar entornos saludables en Ataco</v>
          </cell>
        </row>
        <row r="30685">
          <cell r="E30685">
            <v>1573067166277</v>
          </cell>
          <cell r="F30685" t="str">
            <v xml:space="preserve">Gestionar con el sector financiero el acceso a créditos blandos y con incentivos ICR, la condonación de deudas y normalización de cartera, subsidios, seguros de cosecha y financiamiento de proyectos productivos, para los pequeños y medianos productores agropecuarios del municipio de Ataco. </v>
          </cell>
        </row>
        <row r="30686">
          <cell r="E30686">
            <v>1573067166665</v>
          </cell>
          <cell r="F30686" t="str">
            <v xml:space="preserve">Establecer sistemas de comercialización de los productos agropecuarios del municipio de Ataco con extensión rural agropecuaria y fortalecimiento asociativo. </v>
          </cell>
        </row>
        <row r="30687">
          <cell r="E30687">
            <v>1573067166789</v>
          </cell>
          <cell r="F30687" t="str">
            <v>Implementar proyectos productivos de reforestación de tipo protectora productora, pagos por servicios ambientales, negocios verdes, BanCO2 en las pequeñas y medianas unidades agropecuarias del municipio de Ataco.</v>
          </cell>
        </row>
        <row r="30688">
          <cell r="E30688">
            <v>1573067166809</v>
          </cell>
          <cell r="F30688" t="str">
            <v xml:space="preserve">Establecer sistemas de comercialización de los productos agropecuarios de la comunidad indígena Pijao del municipio de Ataco con extensión rural agropecuaria y fortalecimiento asociativo. </v>
          </cell>
        </row>
        <row r="30689">
          <cell r="E30689">
            <v>1573067166828</v>
          </cell>
          <cell r="F30689" t="str">
            <v xml:space="preserve">Implementar un proyecto de extensión rural agropecuaria de estudios de suelo e infraestructura y adecuación de tierras para los pequeños y medianos productores agropecuarios del municipio de Ataco. </v>
          </cell>
        </row>
        <row r="30690">
          <cell r="E30690">
            <v>1573067166868</v>
          </cell>
          <cell r="F30690" t="str">
            <v>Construir y dotar una planta secadora y trilladora de café en el corregimiento de Santiago Pérez administrada por las asociaciones de productores del municipio.</v>
          </cell>
        </row>
        <row r="30691">
          <cell r="E30691">
            <v>1573067166872</v>
          </cell>
          <cell r="F30691" t="str">
            <v xml:space="preserve">Construir y dotar una planta de secado y trillado de café en el resguardo Santa Rita de La Mina y Beltran de la vereda Balsilla del municipio de Ataco. </v>
          </cell>
        </row>
        <row r="30692">
          <cell r="E30692">
            <v>1573067166874</v>
          </cell>
          <cell r="F30692" t="str">
            <v>Promover el pago de compensación por el cuidado del medio ambiente con mujeres cabeza de hogar y población LGTBI del municipio de Ataco Tolima</v>
          </cell>
        </row>
        <row r="30693">
          <cell r="E30693">
            <v>1573067166878</v>
          </cell>
          <cell r="F30693" t="str">
            <v xml:space="preserve">Promover programas de mejoramiento genético vegetal y animal que incluyan la extensión agropecuaria rural y manejo de plagas y enfermedades, para los productores agropecuarios del municipio de Ataco. </v>
          </cell>
        </row>
        <row r="30694">
          <cell r="E30694">
            <v>1573067166886</v>
          </cell>
          <cell r="F30694" t="str">
            <v xml:space="preserve">Dotar de un banco de maquinaria verde para la producción agropecuaria del municipio de Ataco que incluya tractores, picapastos y sistemas de ordeño mecánicos. </v>
          </cell>
        </row>
        <row r="30695">
          <cell r="E30695">
            <v>1573067166912</v>
          </cell>
          <cell r="F30695" t="str">
            <v>Implementar proyectos productivos agropecuarios para la comunidad afro del municipio de Ataco</v>
          </cell>
        </row>
        <row r="30696">
          <cell r="E30696">
            <v>1573067166924</v>
          </cell>
          <cell r="F30696" t="str">
            <v>Acceder a créditos condonables para proyectos productivos y agropecuarios para la comunidad afro del municipio de Ataco Tolima</v>
          </cell>
        </row>
        <row r="30697">
          <cell r="E30697">
            <v>1573067167195</v>
          </cell>
          <cell r="F30697" t="str">
            <v xml:space="preserve">Fomentar la agremiación de los mineros artesanales y autóctonos del municipio de Ataco que propenda por la explotación sostenible del oro y la implementación de proyectos productivos alternativos a dicha actividad. </v>
          </cell>
        </row>
        <row r="30698">
          <cell r="E30698">
            <v>1573067167220</v>
          </cell>
          <cell r="F30698" t="str">
            <v xml:space="preserve">Implementar un proyecto productivo integral con enfoque de género alrededor del reciclaje y transformación de los productos derivados de esta actividad que genere fuentes de ingresos alternativos a la población de Ataco. </v>
          </cell>
        </row>
        <row r="30699">
          <cell r="E30699">
            <v>1573067167228</v>
          </cell>
          <cell r="F30699" t="str">
            <v>Diseñar e implementar un proyecto integral de ecoturismo en el municipio de Ataco que vincule a la mujer rural, a la población víctima y a la comunidad LGBTI.</v>
          </cell>
        </row>
        <row r="30700">
          <cell r="E30700">
            <v>1573067167235</v>
          </cell>
          <cell r="F30700" t="str">
            <v>Diseñar e implementar un proyecto integral de artesanías en el municipio de Ataco que vincule a la mujer rural, a la comunidad étnica, a la población víctima y a la comunidad LGBTI.</v>
          </cell>
        </row>
        <row r="30701">
          <cell r="E30701">
            <v>1573067167244</v>
          </cell>
          <cell r="F30701" t="str">
            <v xml:space="preserve">Promover políticas y acciones de contratación laboral con el fin de evitar discriminación por razones de sexo, raza, género, entre otros. </v>
          </cell>
        </row>
        <row r="30702">
          <cell r="E30702">
            <v>1573067167259</v>
          </cell>
          <cell r="F30702" t="str">
            <v>Recuperación de semillas nativas  del pueblo pijao</v>
          </cell>
        </row>
        <row r="30703">
          <cell r="E30703">
            <v>1573067167262</v>
          </cell>
          <cell r="F30703" t="str">
            <v>Estudios de suelos Pijaos de Ataco Tolima</v>
          </cell>
        </row>
        <row r="30704">
          <cell r="E30704">
            <v>1573067167266</v>
          </cell>
          <cell r="F30704" t="str">
            <v>Implementar   dos centros de acopio pueblo pijao de Ataco Tolima</v>
          </cell>
        </row>
        <row r="30705">
          <cell r="E30705">
            <v>1573067167275</v>
          </cell>
          <cell r="F30705" t="str">
            <v>Dotar  de una  planta de procesamiento de cachama pueblo Pijao de Ataco Tolima</v>
          </cell>
        </row>
        <row r="30706">
          <cell r="E30706">
            <v>1573067167287</v>
          </cell>
          <cell r="F30706" t="str">
            <v>Ofertas de empleo obligatorios a sectores públicos y privados Pijaos</v>
          </cell>
        </row>
        <row r="30707">
          <cell r="E30707">
            <v>1573067167289</v>
          </cell>
          <cell r="F30707" t="str">
            <v>Dotación de vehículos de transporte al resguardos Piajos de Ataco Tolima</v>
          </cell>
        </row>
        <row r="30708">
          <cell r="E30708">
            <v>1573067167305</v>
          </cell>
          <cell r="F30708" t="str">
            <v>Fortalecer Programas de subsidios y sostenimiento económicos para las mujeres Pijaos de Ataco Tolima</v>
          </cell>
        </row>
        <row r="30709">
          <cell r="E30709">
            <v>1573067167401</v>
          </cell>
          <cell r="F30709" t="str">
            <v xml:space="preserve">Asignación de subsidios para proyectos productivos agropecuarios para la comunidad afro del municipio de Ataco, </v>
          </cell>
        </row>
        <row r="30710">
          <cell r="E30710">
            <v>1573067167524</v>
          </cell>
          <cell r="F30710" t="str">
            <v xml:space="preserve">Gestionar la entrega de subsidios de subsistencia para la población adulto mayor y a la población en condición de discapacidad. </v>
          </cell>
        </row>
        <row r="30711">
          <cell r="E30711">
            <v>1573168164316</v>
          </cell>
          <cell r="F30711" t="str">
            <v>Fomentar la promoción de la producción de alimentos limpios que contemplen la conservación de semillas nativas y una excelente asistencia técnica en todas las veredas de la zona rural del municipio de Chaparral, Tolima</v>
          </cell>
        </row>
        <row r="30712">
          <cell r="E30712">
            <v>1573168164332</v>
          </cell>
          <cell r="F30712" t="str">
            <v xml:space="preserve">Fortalecer las organizaciones de productores de la zona rural del municipio de Chaparral, Tolima, para que puedan acceder a los mercados  institucionales y locales con el fin de facilitar la comercialización de sus productos </v>
          </cell>
        </row>
        <row r="30713">
          <cell r="E30713">
            <v>1573168164434</v>
          </cell>
          <cell r="F30713" t="str">
            <v>Promocionar el consumo de alimentos de la producción local de la zona rural del municipio de Chaparral, Tolima</v>
          </cell>
        </row>
        <row r="30714">
          <cell r="E30714">
            <v>1573168164465</v>
          </cell>
          <cell r="F30714" t="str">
            <v>Crear programas de apoyo e incentivos para la creación y fortalecimiento de las asociaciones de productores campesinos, etnicos y mujeres del municipio de Chaparral</v>
          </cell>
        </row>
        <row r="30715">
          <cell r="E30715">
            <v>1573168164472</v>
          </cell>
          <cell r="F30715" t="str">
            <v>Gestionar recursos con las instituciones públicas o privadas para el proyecto productivo de panadería y la siembra de cítricos, maíz, sacha inchi, en la zona rural del municipio de Chaparral, Tolima.</v>
          </cell>
        </row>
        <row r="30716">
          <cell r="E30716">
            <v>1573168164512</v>
          </cell>
          <cell r="F30716" t="str">
            <v>Crear y ejecutar un plan de extensión agropecuaria para productores campesinos, etnias y mujeres del municipio de Chaparral</v>
          </cell>
        </row>
        <row r="30717">
          <cell r="E30717">
            <v>1573168164560</v>
          </cell>
          <cell r="F30717" t="str">
            <v>Implementar proyectos para productores campesinos, mujeres y etnias para el mejoramiento, construcción y dotación de infraestructura productiva post-cosecha en el municipio de Chaparral</v>
          </cell>
        </row>
        <row r="30718">
          <cell r="E30718">
            <v>1573168164576</v>
          </cell>
          <cell r="F30718" t="str">
            <v>Implementar proyectos de Ganadería doble propósito para las comunidades Indígenas de Chaparral, Tolima</v>
          </cell>
        </row>
        <row r="30719">
          <cell r="E30719">
            <v>1573168166800</v>
          </cell>
          <cell r="F30719" t="str">
            <v>Fortalecer las capacidades de comercialización y garantizar acuerdos comerciales para productores agropecuarios, etnias y mujeres del municipio de Chaparral</v>
          </cell>
        </row>
        <row r="30720">
          <cell r="E30720">
            <v>1573168166823</v>
          </cell>
          <cell r="F30720" t="str">
            <v>Crear proyectos productivos agrícolas para las comunidades indígenas de Chaparral Tolima</v>
          </cell>
        </row>
        <row r="30721">
          <cell r="E30721">
            <v>1573168166869</v>
          </cell>
          <cell r="F30721" t="str">
            <v>Establecer un programa de créditos con bajos intereses, de fácil acceso, con subsidios para seguros de cosechas, creación de un ICR con cupos exclusivos para la zona PDET y apapalancamiento del fondo de garantías, para población rural, mujeres, jóvenes y étnicos del municipio de Chaparral</v>
          </cell>
        </row>
        <row r="30722">
          <cell r="E30722">
            <v>1573168166881</v>
          </cell>
          <cell r="F30722" t="str">
            <v>FORTALECER LA ORGANIZACIÓN LGBTI TENIENDO EN CUENTA LA PARTICIPACIÓN DE LAS COMUNIDADES INDÍGENAS DE CHAPARRAL, TOLIMA</v>
          </cell>
        </row>
        <row r="30723">
          <cell r="E30723">
            <v>1573168166899</v>
          </cell>
          <cell r="F30723" t="str">
            <v>Formular y estructurar proyectos forestales productivos protectores para la población rural y mujeres del municipio de Chaparral</v>
          </cell>
        </row>
        <row r="30724">
          <cell r="E30724">
            <v>1573168166908</v>
          </cell>
          <cell r="F30724" t="str">
            <v>Desarrollar proyectos de asistencia técnica para manejo ambiental y buenas practicas agrícolas para la población rural del municipio de Chaparral, Tolima</v>
          </cell>
        </row>
        <row r="30725">
          <cell r="E30725">
            <v>1573168166918</v>
          </cell>
          <cell r="F30725" t="str">
            <v>Formular y ejecutar proyectos que promuevan el emprendimiento en actividades comerciales no agropecuarias para jóvenes, mujeres, etnias y población rural del municipio de Chaparral</v>
          </cell>
        </row>
        <row r="30726">
          <cell r="E30726">
            <v>1573168166925</v>
          </cell>
          <cell r="F30726" t="str">
            <v>Crear un proyecto etnoturístico para las comunidades indígenas de Chaparral, Tolima</v>
          </cell>
        </row>
        <row r="30727">
          <cell r="E30727">
            <v>1573168166941</v>
          </cell>
          <cell r="F30727" t="str">
            <v>Implementar Proyectos para la Construcción mejoramiento y dotación de infraestructura productiva para los productores agropecuarios: campesinos, mujeres y etnicos del municipio de Chaparral</v>
          </cell>
        </row>
        <row r="30728">
          <cell r="E30728">
            <v>1573168166955</v>
          </cell>
          <cell r="F30728" t="str">
            <v>Estructurar y ejecutar programas y proyectos productivos integrales de desarrollo agropecuario, para la población rural, mujeres y etnias del municipio de Chaparral</v>
          </cell>
        </row>
        <row r="30729">
          <cell r="E30729">
            <v>1573168166956</v>
          </cell>
          <cell r="F30729" t="str">
            <v xml:space="preserve">Contruir beneficiaderos ecológicos en las zonas cafeteras para la protección de fuentes hidricas de los cinco corregimientos del municipio de Chaparral, Tolima. </v>
          </cell>
        </row>
        <row r="30730">
          <cell r="E30730">
            <v>1573168166961</v>
          </cell>
          <cell r="F30730" t="str">
            <v xml:space="preserve">Mejorar los beneficiaderos de café existentes para su transformación en beneficiaderos ecológicos de la zona cafetera del municipio de Chaparral, Tolima. </v>
          </cell>
        </row>
        <row r="30731">
          <cell r="E30731">
            <v>1573168167189</v>
          </cell>
          <cell r="F30731" t="str">
            <v>Gestionar la ampliación de cobertura del programa para el adulto mayor con atención prioritaria y permanente para las once comunidades indígenas de Rionegro, Escobal, cimarrona, Locombóo, aguas claras, Matora de Maito, Yaguara, Seborucos, Ivanazka Lemaya de Calarma, Cañón de Amoyá y Amoya la Virginia del Municipio de Chaparral Tolima</v>
          </cell>
        </row>
        <row r="30732">
          <cell r="E30732">
            <v>1573168167203</v>
          </cell>
          <cell r="F30732" t="str">
            <v>Construir planta de beneficio animal regional en el municipio de Chaparral</v>
          </cell>
        </row>
        <row r="30733">
          <cell r="E30733">
            <v>1573168167464</v>
          </cell>
          <cell r="F30733" t="str">
            <v>Dotar de una planta transformadora y un centro de reciclaje a través de un proceso organizativo para comunidades indígenas del municipio de Chaparral</v>
          </cell>
        </row>
        <row r="30734">
          <cell r="E30734">
            <v>1573168167476</v>
          </cell>
          <cell r="F30734" t="str">
            <v xml:space="preserve">Formular y ejecutar proyecto de reforestación de doble propósito: productor y protector, para la comunidad de Vega Chiquita del municipio de Chaparral </v>
          </cell>
        </row>
        <row r="30735">
          <cell r="E30735">
            <v>1573168169357</v>
          </cell>
          <cell r="F30735" t="str">
            <v>Construir planta regional de secado de café en el municipio de Chaparral,  que permita la regulación del precio del grano húmedo a través de una comercialización justa para el sur del Tolima.</v>
          </cell>
        </row>
        <row r="30736">
          <cell r="E30736">
            <v>1573168169399</v>
          </cell>
          <cell r="F30736" t="str">
            <v>Fortalecimiento de las cadenas de comercializacion de los productos de la zona vereda Tuluni y reubicacion gualara de Chaparral, Tolima</v>
          </cell>
        </row>
        <row r="30737">
          <cell r="E30737">
            <v>1573168169432</v>
          </cell>
          <cell r="F30737" t="str">
            <v>Implementacion de acciones de fortalecimiento al Plan de Turismo Rural Comunitario de la Vereda Tuluni en Chaparral Tolima</v>
          </cell>
        </row>
        <row r="30738">
          <cell r="E30738">
            <v>1573555141090</v>
          </cell>
          <cell r="F30738" t="str">
            <v>Implementar proyectos productivos de café, caña y frijol para el Resguardo Nasa del Municipio de Planadas</v>
          </cell>
        </row>
        <row r="30739">
          <cell r="E30739">
            <v>1573555141103</v>
          </cell>
          <cell r="F30739" t="str">
            <v>Crear un centro de transformación para los productos agrícolas y pecuarios dentro del resguardo indígena Nasa de Gaitania en el municipio de Planadas Tolima</v>
          </cell>
        </row>
        <row r="30740">
          <cell r="E30740">
            <v>1573555141112</v>
          </cell>
          <cell r="F30740" t="str">
            <v>Apoyar el proyecto Expo- Nasa fundamentado desde la  cosmovisión, teniendo en cuenta sus usos y costumbres de la comunidad indígena Nasa de Gaitania del municipio de Planadas Tolima</v>
          </cell>
        </row>
        <row r="30741">
          <cell r="E30741">
            <v>1573555141118</v>
          </cell>
          <cell r="F30741" t="str">
            <v>Crear cupos de crédito que incluyan el incentivo ICR con destinación específica para las 676 familias del Resguardo indígena Nasa de gaitania en el municipio de Planadas Tolima</v>
          </cell>
        </row>
        <row r="30742">
          <cell r="E30742">
            <v>1573555141122</v>
          </cell>
          <cell r="F30742" t="str">
            <v>Implementar un proyecto de reactivación económica: panadería comunal en la vereda Buenos Aires del núcleo Saldaña.</v>
          </cell>
        </row>
        <row r="30743">
          <cell r="E30743">
            <v>1573555142132</v>
          </cell>
          <cell r="F30743" t="str">
            <v>Implementar un proyecto de construcción de invernaderos para el municipio de Planadas.</v>
          </cell>
        </row>
        <row r="30744">
          <cell r="E30744">
            <v>1573555142148</v>
          </cell>
          <cell r="F30744" t="str">
            <v xml:space="preserve">Dotar de infraestructura productiva, insumos y herramientas a los pequeños productores de café del municipio de Planadas.   </v>
          </cell>
        </row>
        <row r="30745">
          <cell r="E30745">
            <v>1573555142171</v>
          </cell>
          <cell r="F30745" t="str">
            <v xml:space="preserve">Apoyar la creación de fondos rotatorios con bajos intereses para la adquisición de insumos para los pequeños productores agropecuarios. </v>
          </cell>
        </row>
        <row r="30746">
          <cell r="E30746">
            <v>1573555142187</v>
          </cell>
          <cell r="F30746" t="str">
            <v xml:space="preserve">Promover el intercambio de productos nativos a través de los procesos de la minga o trueque con las demás veredas del municipio de Planadas. </v>
          </cell>
        </row>
        <row r="30747">
          <cell r="E30747">
            <v>1573555142216</v>
          </cell>
          <cell r="F30747" t="str">
            <v xml:space="preserve">Implementar sistemas de producción ganadera intensiva en el Resguardo Nasa de Gaitania en municipio de planadas Tolima. </v>
          </cell>
        </row>
        <row r="30748">
          <cell r="E30748">
            <v>1573555142274</v>
          </cell>
          <cell r="F30748" t="str">
            <v xml:space="preserve">Implementar tecnologías para la innovación y agregar valor al sector agropecuario de los diez núcleos veredales del municipio de Planadas. </v>
          </cell>
        </row>
        <row r="30749">
          <cell r="E30749">
            <v>1573555142290</v>
          </cell>
          <cell r="F30749" t="str">
            <v>Crear y/o fortalecer las organizaciones de productores agropecuarios del municipio de Planadas</v>
          </cell>
        </row>
        <row r="30750">
          <cell r="E30750">
            <v>1573555142383</v>
          </cell>
          <cell r="F30750" t="str">
            <v xml:space="preserve">Formular y ejecutar proyectos de construcción y mejoramiento de la infraestructura turística de caracter autosostenible, ecológico, agricola e histórico en el municipio de Planadas. </v>
          </cell>
        </row>
        <row r="30751">
          <cell r="E30751">
            <v>1573555142411</v>
          </cell>
          <cell r="F30751" t="str">
            <v xml:space="preserve">Implementar proyectos productivos integrales de caña panelera que incluyan la construcción y dotación de infraestructura de beneficio y asistencia técnica permanente. </v>
          </cell>
        </row>
        <row r="30752">
          <cell r="E30752">
            <v>1573555142429</v>
          </cell>
          <cell r="F30752" t="str">
            <v>Establecer un programa de generación de ingresos que apoye iniciativas pecuarias y de productos  de pan coger para las mujeres campesinas de los 10 núcleos del municipio</v>
          </cell>
        </row>
        <row r="30753">
          <cell r="E30753">
            <v>1573555142442</v>
          </cell>
          <cell r="F30753" t="str">
            <v xml:space="preserve">Fortalecer los canales de comercialización para los productos agropecuarios, artesanias, confecciones y turismo a través de la creación de ruedas de negocios, ferias y mercados campesinos. </v>
          </cell>
        </row>
        <row r="30754">
          <cell r="E30754">
            <v>1573555142458</v>
          </cell>
          <cell r="F30754" t="str">
            <v>Establecer un programa de extensión agropecuaria integral y permanente con énfasis en mejorar los procesos de comercialización y el valor agregado de los productos.</v>
          </cell>
        </row>
        <row r="30755">
          <cell r="E30755">
            <v>1573555142530</v>
          </cell>
          <cell r="F30755" t="str">
            <v xml:space="preserve">Construir y dotar centros de acopio multipropósito para el municipio de Planadas. </v>
          </cell>
        </row>
        <row r="30756">
          <cell r="E30756">
            <v>1573555142561</v>
          </cell>
          <cell r="F30756" t="str">
            <v>Implementar proyectos de ganadería intensiva, doble propósito que incluya mejoramiento de genética y de praderas en el municipio de planadas Tolima.</v>
          </cell>
        </row>
        <row r="30757">
          <cell r="E30757">
            <v>1573555142637</v>
          </cell>
          <cell r="F30757" t="str">
            <v>Reconocimiento económico a las labores de cuidado del medio ambiente.</v>
          </cell>
        </row>
        <row r="30758">
          <cell r="E30758">
            <v>1573555142640</v>
          </cell>
          <cell r="F30758" t="str">
            <v xml:space="preserve">Formular y ejecutar proyectos para la construcción y mejoramiento de infraestructura productiva para el cultivo, beneficio y procesamiento de los productos agropecuarios del municipio de Planadas. </v>
          </cell>
        </row>
        <row r="30759">
          <cell r="E30759">
            <v>1573555143091</v>
          </cell>
          <cell r="F30759" t="str">
            <v xml:space="preserve">Implementar proyectos productivos para el establecimiento de frutales. </v>
          </cell>
        </row>
        <row r="30760">
          <cell r="E30760">
            <v>1573555143114</v>
          </cell>
          <cell r="F30760" t="str">
            <v xml:space="preserve">Construir y dotar los laboratorios de análisis de café de las asociaciones de productores del municipio de Planadas. </v>
          </cell>
        </row>
        <row r="30761">
          <cell r="E30761">
            <v>1573555143123</v>
          </cell>
          <cell r="F30761" t="str">
            <v xml:space="preserve">Entregar subsidios y recursos de capital semilla para los productores y productoras agropecuarias del municipio de Planadas. </v>
          </cell>
        </row>
        <row r="30762">
          <cell r="E30762">
            <v>1573555143132</v>
          </cell>
          <cell r="F30762" t="str">
            <v xml:space="preserve">Implementar un programa de aseguramiento de la producción para pequeños y medianos productores agropecuarios del municipio de Planadas. </v>
          </cell>
        </row>
        <row r="30763">
          <cell r="E30763">
            <v>1573555143163</v>
          </cell>
          <cell r="F30763" t="str">
            <v>Implementar proyectos de reforestación de tipo protectora productora en el municipio de Planadas.</v>
          </cell>
        </row>
        <row r="30764">
          <cell r="E30764">
            <v>1573555143184</v>
          </cell>
          <cell r="F30764" t="str">
            <v xml:space="preserve">Brindar asistencia técnica a la comunidad rural del municipio en el cuidado del medio ambiente y en el aprovechamiento de los pagos por servicios ambientales en articulación con las asociaciones ambientales del municipio y Cortolima. </v>
          </cell>
        </row>
        <row r="30765">
          <cell r="E30765">
            <v>1573555143196</v>
          </cell>
          <cell r="F30765" t="str">
            <v xml:space="preserve">Priorizar la contratación de mano de obra y organizaciones locales en la ejecución de proyectos en el municipio de Planadas. </v>
          </cell>
        </row>
        <row r="30766">
          <cell r="E30766">
            <v>1573555143210</v>
          </cell>
          <cell r="F30766" t="str">
            <v>Establecer proyectos para el mejoramiento de infraestructura y adecuación de tierras para los predios rurales del municipio de Planadas.</v>
          </cell>
        </row>
        <row r="30767">
          <cell r="E30767">
            <v>1573555143227</v>
          </cell>
          <cell r="F30767" t="str">
            <v xml:space="preserve">Implementar proyectos para la conservación de arboles nativos en el municipio de Planadas. </v>
          </cell>
        </row>
        <row r="30768">
          <cell r="E30768">
            <v>1573555143249</v>
          </cell>
          <cell r="F30768" t="str">
            <v>Capacitar con cursos cortos para la elaboración   de abonos orgánicos sólidos y líquidos para el Resguardo Nasa de Gaitania del municipio de planadas Tolima</v>
          </cell>
        </row>
        <row r="30769">
          <cell r="E30769">
            <v>1573555143252</v>
          </cell>
          <cell r="F30769" t="str">
            <v>Fomentar la industria agrícola dentro del Resguardo indígena Nasa de Gaitania en el municipio de Planadas Tolima</v>
          </cell>
        </row>
        <row r="30770">
          <cell r="E30770">
            <v>1573555143253</v>
          </cell>
          <cell r="F30770" t="str">
            <v xml:space="preserve">Construcción del centro de comercialización y transformación que le de un valor agregado y que genere empleo para los integrantes de nuestra comunidad </v>
          </cell>
        </row>
        <row r="30771">
          <cell r="E30771">
            <v>1573555143254</v>
          </cell>
          <cell r="F30771" t="str">
            <v>Adquirir y construir una planta procesadora de abonos orgánicos y líquidos con productos de pos cosecha para la comunidad indígena de Nasa de Gaitania en el municipio de Planadas Tolima</v>
          </cell>
        </row>
        <row r="30772">
          <cell r="E30772">
            <v>1573555143258</v>
          </cell>
          <cell r="F30772" t="str">
            <v>Construir una planta física para el procesamiento de la caña en el resguardo indígena Nasa de Gaitania en el municipio de Planadas Tolima</v>
          </cell>
        </row>
        <row r="30773">
          <cell r="E30773">
            <v>1573555143268</v>
          </cell>
          <cell r="F30773" t="str">
            <v xml:space="preserve">Mejorar la  raza bovina del Resguardo Nasa de Gaitania en municipio de planadas Tolima </v>
          </cell>
        </row>
        <row r="30774">
          <cell r="E30774">
            <v>1573555143269</v>
          </cell>
          <cell r="F30774" t="str">
            <v xml:space="preserve">Comprar maquinaria pesada para fortalecer el desarrollo económico de nuestro Resguardo para el municipio de Planadas Tolima </v>
          </cell>
        </row>
        <row r="30775">
          <cell r="E30775">
            <v>1573555143271</v>
          </cell>
          <cell r="F30775" t="str">
            <v>Fortalecer la producción en los tules para que tengan más entradas que salidas y haya un ciclo cerrado para mejorar la economía de las familias rurales de nuestro Resguardo Nasa del municipio de planadas Tolima</v>
          </cell>
        </row>
        <row r="30776">
          <cell r="E30776">
            <v>1573555143273</v>
          </cell>
          <cell r="F30776" t="str">
            <v xml:space="preserve">Fortalecer e implementar un banco artesanal  de semillas nativas para la soberanía alimentaria del Resguardo Nasa del municipio de planadas Tolima </v>
          </cell>
        </row>
        <row r="30777">
          <cell r="E30777">
            <v>1573555143274</v>
          </cell>
          <cell r="F30777" t="str">
            <v>Construir la galería para el fortalecimiento del trueque Nasa en el Resguardo Nasa de Gaitania del municipio de planadas Tolima</v>
          </cell>
        </row>
        <row r="30778">
          <cell r="E30778">
            <v>1573555143277</v>
          </cell>
          <cell r="F30778" t="str">
            <v>Capacitar con curso cortos en barismo (café) a la comunidad indígena Nasa de Gaitania del municipio de Planadas Tolima</v>
          </cell>
        </row>
        <row r="30779">
          <cell r="E30779">
            <v>1573555143278</v>
          </cell>
          <cell r="F30779" t="str">
            <v xml:space="preserve">Fomentar la creación de empresas  para la generación de ingresos económicos, autosostenible para la gestión  de la autoridad tradicional del Resguardo Nasa del municipio de planadas Tolima </v>
          </cell>
        </row>
        <row r="30780">
          <cell r="E30780">
            <v>1573555143282</v>
          </cell>
          <cell r="F30780" t="str">
            <v>Proyectos productivos poli varietales como café y arboles maderables, para el Resguardo Nasa de Gaitania del municipio de planadas Tolima</v>
          </cell>
        </row>
        <row r="30781">
          <cell r="E30781">
            <v>1573555143298</v>
          </cell>
          <cell r="F30781" t="str">
            <v xml:space="preserve">Conformar organizaciones de cultivadores agroecológicos para la producción de alimentos de alto contenido nutricional como aporte a la garantía de la soberanía alimentaria y la preservación del medio ambiente en el municipio de Planadas. </v>
          </cell>
        </row>
        <row r="30782">
          <cell r="E30782">
            <v>1573555143321</v>
          </cell>
          <cell r="F30782" t="str">
            <v>Implementar el fondo de fomento de iniciativas económicas de las víctimas del conflicto armado del municipio de Planadas</v>
          </cell>
        </row>
        <row r="30783">
          <cell r="E30783">
            <v>1573555143376</v>
          </cell>
          <cell r="F30783" t="str">
            <v xml:space="preserve">Implementar proyectos para el acompañamiento en la obtención de certificaciones por parte de las asociaciones del municipio de Planadas. </v>
          </cell>
        </row>
        <row r="30784">
          <cell r="E30784">
            <v>1573555143387</v>
          </cell>
          <cell r="F30784" t="str">
            <v xml:space="preserve">Construir y fortalecer las plantas de abono orgánico en el municipio de Planadas. </v>
          </cell>
        </row>
        <row r="30785">
          <cell r="E30785">
            <v>1573555143412</v>
          </cell>
          <cell r="F30785" t="str">
            <v xml:space="preserve">Construir un central de beneficio, procesamiento y empaque de café en el municipio de Planadas. </v>
          </cell>
        </row>
        <row r="30786">
          <cell r="E30786">
            <v>1573555143425</v>
          </cell>
          <cell r="F30786" t="str">
            <v>Construir una planta de sacrificio animal para el sur del Tolima.</v>
          </cell>
        </row>
        <row r="30787">
          <cell r="E30787">
            <v>1573555143432</v>
          </cell>
          <cell r="F30787" t="str">
            <v>Suministro de equipos para el procesamiento y almacenamiento de materiales destinados al reciclaje en el municipio de Planadas, Tolima.</v>
          </cell>
        </row>
        <row r="30788">
          <cell r="E30788">
            <v>1573555143442</v>
          </cell>
          <cell r="F30788" t="str">
            <v xml:space="preserve">Implementar un proyecto para la dotación de un laboratorio movil de análisis de suelo y foliar para el municipio de Planadas. </v>
          </cell>
        </row>
        <row r="30789">
          <cell r="E30789">
            <v>1573555143459</v>
          </cell>
          <cell r="F30789" t="str">
            <v xml:space="preserve">Implementar la Política Pública Agropecuaria para el municipio de Planadas. </v>
          </cell>
        </row>
        <row r="30790">
          <cell r="E30790">
            <v>1573616148208</v>
          </cell>
          <cell r="F30790" t="str">
            <v>Incentivos económicos para el cuidado, protección y mejoramiento de la producción de agua dulce en las fuentes de agua de la parcialidad Anamichú Pijáo del municipio de  Rioblanco Tolima.</v>
          </cell>
        </row>
        <row r="30791">
          <cell r="E30791">
            <v>1573616148255</v>
          </cell>
          <cell r="F30791" t="str">
            <v xml:space="preserve">Establecer estrategias para fomentar el empleo rural para los jovenes del municipio de RIoblanco. </v>
          </cell>
        </row>
        <row r="30792">
          <cell r="E30792">
            <v>1573616148256</v>
          </cell>
          <cell r="F30792" t="str">
            <v>Ejecutar programas de apoyo e incentivos para el fortalecimiento de las asociaciones de mujeres productoras del municipio de Rioblanco (ASOMUPOR, ASMUPUERTO, ASOMURIO, ASOMEHT) con énfasis en crecimiento organizacional, infraestructura, prestación de servicios, fondos rotatorios, transformación, innovación y comercialización.</v>
          </cell>
        </row>
        <row r="30793">
          <cell r="E30793">
            <v>1573616148299</v>
          </cell>
          <cell r="F30793" t="str">
            <v>Implementar proyectos de mejoramiento y multiplicación del material genético vegetal y animal nativo de la región.</v>
          </cell>
        </row>
        <row r="30794">
          <cell r="E30794">
            <v>1573616148322</v>
          </cell>
          <cell r="F30794" t="str">
            <v xml:space="preserve">Implementar programas y proyectos para la gestión adecuada de residuos sólidos y líquidos de las unidades productivas agropecuarias del municipio de Rioblanco. </v>
          </cell>
        </row>
        <row r="30795">
          <cell r="E30795">
            <v>1573616148339</v>
          </cell>
          <cell r="F30795" t="str">
            <v xml:space="preserve">Fortalecer los circuitos cortos de comercialización de los productos agropecuarios a través de la construcción y reparación de plazas para mercados campesinos en los núcleos Gaitán, Puerto Saldaña, Maracaibo, Juntas y Herrera del municipio de Rioblanco. </v>
          </cell>
        </row>
        <row r="30796">
          <cell r="E30796">
            <v>1573616148375</v>
          </cell>
          <cell r="F30796" t="str">
            <v>Establecer un programa de extensión agropecuaria para las pequeñas y medianas unidades productivas del municipio de Rioblanco.</v>
          </cell>
        </row>
        <row r="30797">
          <cell r="E30797">
            <v>1573616148393</v>
          </cell>
          <cell r="F30797" t="str">
            <v xml:space="preserve">Adecuar los suelos y suministrar soluciones de riego para los productores agropecuarios del municipio de Rioblanco. </v>
          </cell>
        </row>
        <row r="30798">
          <cell r="E30798">
            <v>1573616148537</v>
          </cell>
          <cell r="F30798" t="str">
            <v>Establecer programas de crédito agropecuario con bajos intereses, de fácil acceso, respaldado por el Fondo de Garantías, con aseguramiento subsidiado de la cosecha y con cupos ICR exclusivos para municipios PDET.</v>
          </cell>
        </row>
        <row r="30799">
          <cell r="E30799">
            <v>1573616148651</v>
          </cell>
          <cell r="F30799" t="str">
            <v>Ejecutar programas de apoyo e incentivos para la creación y fortalecimiento de las asociaciones de productores agropecuarios del municipio de Rioblanco; con énfasis en crecimiento organizacional, infraestructura, prestación de servicios, fondos rotatorios, transformación, innovación y comercialización.</v>
          </cell>
        </row>
        <row r="30800">
          <cell r="E30800">
            <v>1573616149373</v>
          </cell>
          <cell r="F30800" t="str">
            <v xml:space="preserve">Implementar proyectos para el mejoramiento y construcción de infraestructura productiva, cosecha, transformación y comercialización de productos agropecuarios del municipio de Rioblanco. </v>
          </cell>
        </row>
        <row r="30801">
          <cell r="E30801">
            <v>1573616149391</v>
          </cell>
          <cell r="F30801" t="str">
            <v xml:space="preserve">Promover el acceso a activos de infraestructura de beneficio animal: construcción, dotación y mantenimiento de planta de sacrificio para el municipio de Rioblanco. </v>
          </cell>
        </row>
        <row r="30802">
          <cell r="E30802">
            <v>1573616149558</v>
          </cell>
          <cell r="F30802" t="str">
            <v>Promover el emprendimiento en actividades no agropecuarias (empleo rural) en todos los núcleos de Rioblanco.</v>
          </cell>
        </row>
        <row r="30803">
          <cell r="E30803">
            <v>1573616149613</v>
          </cell>
          <cell r="F30803" t="str">
            <v xml:space="preserve">Formular y ejecutar proyectos de reforestación de tipo protectora productora para disminuir los efectos del cambio climático. </v>
          </cell>
        </row>
        <row r="30804">
          <cell r="E30804">
            <v>1573616149774</v>
          </cell>
          <cell r="F30804" t="str">
            <v>Formular y ejecutar proyectos integrales para el mejoramiento de la producción en las principales líneas agrícolas y pecuarias del municipio de Rioblanco.</v>
          </cell>
        </row>
        <row r="30805">
          <cell r="E30805">
            <v>1573616149826</v>
          </cell>
          <cell r="F30805" t="str">
            <v>Desarrollar proyectos productivos agrícolas para las familias de la parcialidad Anamichú Pijao del municipio de Rioblanco.</v>
          </cell>
        </row>
        <row r="30806">
          <cell r="E30806">
            <v>1573616149926</v>
          </cell>
          <cell r="F30806" t="str">
            <v>Desarrollo de proyectos productivos de especies menores y mayores  para las familias de la parcialidad Anamichú Pijao del municipio de Rioblanco.</v>
          </cell>
        </row>
        <row r="30807">
          <cell r="E30807">
            <v>1573616150098</v>
          </cell>
          <cell r="F30807" t="str">
            <v xml:space="preserve">Apoyar procesos de capacitación en mercadeo y fortalecimiento de los canales de comercialización a nivel regional, nacional e internacional para los productos agropecuarios del municipio de Rioblanco.  </v>
          </cell>
        </row>
        <row r="30808">
          <cell r="E30808">
            <v>1573616151356</v>
          </cell>
          <cell r="F30808" t="str">
            <v>Constituir un convenio entre la alcaldía, el SENA y la gobernación para crear una bolsa exclusiva de recursos del Fondo Emprender para el municipio de Rioblanco.</v>
          </cell>
        </row>
        <row r="30809">
          <cell r="E30809">
            <v>1573616151477</v>
          </cell>
          <cell r="F30809" t="str">
            <v xml:space="preserve">Crear un programa de condonación de deudas bancarias, eliminación del historial negativo en las centrales de riesgo para los pequeños y medianos productores agropecuarios del municipio de Rioblanco. </v>
          </cell>
        </row>
        <row r="30810">
          <cell r="E30810">
            <v>1573616151523</v>
          </cell>
          <cell r="F30810" t="str">
            <v>Formular y ejecutar proyectos productivos de cultivos alternativos para la zona marginal baja cafetera dirigidos especialmente a la población víctima del conflicto armado del municipio de Rioblanco.</v>
          </cell>
        </row>
        <row r="30811">
          <cell r="E30811">
            <v>1573616151595</v>
          </cell>
          <cell r="F30811" t="str">
            <v xml:space="preserve">Fomentar proyectos productivos orientados al manejo de especies menores, huertas caseras y establecimiento de micro lotes donde se fomenten cultivos ecológicos y se reconozca económicamente el trabajo de las mujeres. </v>
          </cell>
        </row>
        <row r="30812">
          <cell r="E30812">
            <v>1573616151641</v>
          </cell>
          <cell r="F30812" t="str">
            <v>Promover la creación y dotación de un punto de venta de chocolate preparado por las mujeres rurales del municipio de Rioblanco.</v>
          </cell>
        </row>
        <row r="30813">
          <cell r="E30813">
            <v>1573616151655</v>
          </cell>
          <cell r="F30813" t="str">
            <v>Garantizar la calidad e inocuidad en los alimentos para la primera infancia en el municipio de Rioblanco Tolima</v>
          </cell>
        </row>
        <row r="30814">
          <cell r="E30814">
            <v>1573616151665</v>
          </cell>
          <cell r="F30814" t="str">
            <v>Fomentar proyectos de investigación aplicada acorde a las necesidades de los productores agropecuarios del municipio de Rioblanco.</v>
          </cell>
        </row>
        <row r="30815">
          <cell r="E30815">
            <v>1573616151681</v>
          </cell>
          <cell r="F30815" t="str">
            <v xml:space="preserve">Implementar proyectos para la transformación agroindustrial de los productos de la región para las mujeres del municipio de Rioblanco Tolima </v>
          </cell>
        </row>
        <row r="30816">
          <cell r="E30816">
            <v>1573616151710</v>
          </cell>
          <cell r="F30816" t="str">
            <v>Apoyo fortalecimiento producción local (intercambio de semillas) y construcción de Banco de Semillas en el resguardo Las Mercedes de Rioblanco Tolima</v>
          </cell>
        </row>
        <row r="30817">
          <cell r="E30817">
            <v>1573616151711</v>
          </cell>
          <cell r="F30817" t="str">
            <v>Creación de una microempresa para las mujeres rurales de la parcialidad Anamichú Pijao del municipio de Rioblanco Tolima</v>
          </cell>
        </row>
        <row r="30818">
          <cell r="E30818">
            <v>1573616151796</v>
          </cell>
          <cell r="F30818" t="str">
            <v>Fortalecimiento de capacidades de la asociacion  AFRORIO de Rioblanco Tolima</v>
          </cell>
        </row>
        <row r="30819">
          <cell r="E30819">
            <v>1573616151814</v>
          </cell>
          <cell r="F30819" t="str">
            <v>Construir un centro de acopio y de transformación de  materia prima y comercialización local, nacional e internacional en el resguardo</v>
          </cell>
        </row>
        <row r="30820">
          <cell r="E30820">
            <v>1573616151816</v>
          </cell>
          <cell r="F30820" t="str">
            <v>Implementar la Asistencia tecnica en el cabildo Barbacoas de Rioblanco Tolima</v>
          </cell>
        </row>
        <row r="30821">
          <cell r="E30821">
            <v>1573616151818</v>
          </cell>
          <cell r="F30821" t="str">
            <v>Servicios de asistencia técnica agropecuaria en el Resguardo las Mercedes de Rioblanco Tolima.</v>
          </cell>
        </row>
        <row r="30822">
          <cell r="E30822">
            <v>1573616151819</v>
          </cell>
          <cell r="F30822" t="str">
            <v>Políticas de Protección social y alimentos en el resguardo Las Mercedes de Rioblanco Tolima</v>
          </cell>
        </row>
        <row r="30823">
          <cell r="E30823">
            <v>1573616151824</v>
          </cell>
          <cell r="F30823" t="str">
            <v>Dotación para la siembra de plantas medicinales y semillas propias, en  la parcialidad Anamichú Pijao del municipio de Rioblanco.</v>
          </cell>
        </row>
        <row r="30824">
          <cell r="E30824">
            <v>1573616151826</v>
          </cell>
          <cell r="F30824" t="str">
            <v>Implementar el Proyecto productivo étnico de caña panelera del cabildo Barbacoas de Rioblanco Tolima</v>
          </cell>
        </row>
        <row r="30825">
          <cell r="E30825">
            <v>1573616151829</v>
          </cell>
          <cell r="F30825" t="str">
            <v>Programas y proyectos para fortalecer la producción artesanal y nuevas iniciativas para las mujeres del resguardo</v>
          </cell>
        </row>
        <row r="30826">
          <cell r="E30826">
            <v>1573616151833</v>
          </cell>
          <cell r="F30826" t="str">
            <v>Servicios de extensión agropecuaria para todos los productos en el Resguardo las Mercedes de Rioblanco Tolima</v>
          </cell>
        </row>
        <row r="30827">
          <cell r="E30827">
            <v>1573616151834</v>
          </cell>
          <cell r="F30827" t="str">
            <v>Subsidios para población adulto mayor de la parcialidad Anamichú Pijao del municipio de Rioblanco.</v>
          </cell>
        </row>
        <row r="30828">
          <cell r="E30828">
            <v>1573616151835</v>
          </cell>
          <cell r="F30828" t="str">
            <v>Fomentar el Acceso a proyectos productivos para las mujeres socias de AFRORIO de Rioblanco Tolima</v>
          </cell>
        </row>
        <row r="30829">
          <cell r="E30829">
            <v>1573616151837</v>
          </cell>
          <cell r="F30829" t="str">
            <v>Creación de una empresa de reciclaje con la comunidad de la parcialidad Indígena Anamichu municipio de Rioblanco Tolima</v>
          </cell>
        </row>
        <row r="30830">
          <cell r="E30830">
            <v>1573616151850</v>
          </cell>
          <cell r="F30830" t="str">
            <v>Fortalecimiento para la producción agrícola de la parcialidad Anamichú Pijao del municipio de Rioblanco.</v>
          </cell>
        </row>
        <row r="30831">
          <cell r="E30831">
            <v>1573616152031</v>
          </cell>
          <cell r="F30831" t="str">
            <v xml:space="preserve">Implementación de estrategias de restauración que permitan armonizar el uso del suelo y la conservación </v>
          </cell>
        </row>
        <row r="30832">
          <cell r="E30832">
            <v>618900335736</v>
          </cell>
          <cell r="F30832" t="str">
            <v>Realizar capacitaciones para el desarrollo de cultivos de autoconsumo a las comunidades de los resguardos indígenas del municipio de Florencia</v>
          </cell>
        </row>
        <row r="30833">
          <cell r="E30833">
            <v>618900335737</v>
          </cell>
          <cell r="F30833" t="str">
            <v>Desarrollar programas para fortalecer las prácticas tradicionales en el desarrollo de cultivos para garantizar la soberanía alimentaria del pueblo Embera del municipio de Florencia.</v>
          </cell>
        </row>
        <row r="30834">
          <cell r="E30834">
            <v>618900335738</v>
          </cell>
          <cell r="F30834" t="str">
            <v xml:space="preserve">realizar un proyecto productivo con los productos de pancoger con acompañamiento técnico con las entidades competentes  </v>
          </cell>
        </row>
        <row r="30835">
          <cell r="E30835">
            <v>618900335739</v>
          </cell>
          <cell r="F30835" t="str">
            <v>Implementar sistemas de producción de hortalizas en huertas caseras, incluyendo capacitación a las familias Emberas del municipio de Florencia, para mejorar los niveles nutricionales.</v>
          </cell>
        </row>
        <row r="30836">
          <cell r="E30836">
            <v>618900335740</v>
          </cell>
          <cell r="F30836" t="str">
            <v>Implementar estrategias de producción orgánica en las  tres comunidades del pueblo Embera del municipio de Florencia.</v>
          </cell>
        </row>
        <row r="30837">
          <cell r="E30837">
            <v>618900335751</v>
          </cell>
          <cell r="F30837" t="str">
            <v xml:space="preserve">Realizar periódicamente intercambios de experiencias con maestros propios para a la enseñanza de los alimentos propios de los pueblos nasa </v>
          </cell>
        </row>
        <row r="30838">
          <cell r="E30838">
            <v>618900335752</v>
          </cell>
          <cell r="F30838" t="str">
            <v>Construir y dotar una cocina comunitaria para el fortalecimiento de las relaciones de convivencia y trueque de recetas tradicionales del pueblo Embera.</v>
          </cell>
        </row>
        <row r="30839">
          <cell r="E30839">
            <v>1573067164274</v>
          </cell>
          <cell r="F30839" t="str">
            <v xml:space="preserve"> Dotar y sostener   el centro de atención  integral de servicios para beneficiar la población de la tercera edad   de Ataco Tolima</v>
          </cell>
        </row>
        <row r="30840">
          <cell r="E30840">
            <v>1573067164446</v>
          </cell>
          <cell r="F30840" t="str">
            <v>Acceder a programas de alimentación  en todas las veredas del  municipio de Ataco  Tolima.</v>
          </cell>
        </row>
        <row r="30841">
          <cell r="E30841">
            <v>1573067164473</v>
          </cell>
          <cell r="F30841" t="str">
            <v xml:space="preserve"> Realizar Consejos nacionales, departamentales y municipales de alimentación y nutrición en el Municipio de Ataco Tolima</v>
          </cell>
        </row>
        <row r="30842">
          <cell r="E30842">
            <v>1573067164482</v>
          </cell>
          <cell r="F30842" t="str">
            <v>Fomentar estrategias de Atención Integral en  nutrición  en el municipio de Ataco Departamento del Tolima</v>
          </cell>
        </row>
        <row r="30843">
          <cell r="E30843">
            <v>1573067164487</v>
          </cell>
          <cell r="F30843" t="str">
            <v>Fortalecer la Mesa Técnica de Alimentación y seguridad alimentaria de Ataco</v>
          </cell>
        </row>
        <row r="30844">
          <cell r="E30844">
            <v>1573067164494</v>
          </cell>
          <cell r="F30844" t="str">
            <v>Implementar programas que permitan combatir la desnutrición aguda en primera infancia y desnutrición en  adulto mayor y madres gestantes y lactantes</v>
          </cell>
        </row>
        <row r="30845">
          <cell r="E30845">
            <v>1573067164497</v>
          </cell>
          <cell r="F30845" t="str">
            <v>Realizar los planes departamentales, municipales y/o regionales de seguridad alimentaria y nutricional  para el Municipio de Ataco Departamento del Tolima.</v>
          </cell>
        </row>
        <row r="30846">
          <cell r="E30846">
            <v>1573067164498</v>
          </cell>
          <cell r="F30846" t="str">
            <v>Establecer  y fomentar  huertas caseras y granjas integrales que generen producción para autoconsumo y comercializacion de excedentes en el Municipio de Ataco Tolima.</v>
          </cell>
        </row>
        <row r="30847">
          <cell r="E30847">
            <v>1573067164501</v>
          </cell>
          <cell r="F30847" t="str">
            <v>Capacitar  y sensibilizar sobre hábitos alimentarios y estilos de vida saludables para la familia campesina del municipio de Ataco, Tolima</v>
          </cell>
        </row>
        <row r="30848">
          <cell r="E30848">
            <v>1573067164504</v>
          </cell>
          <cell r="F30848" t="str">
            <v>Garantizar la seguridad alimentaria en las zonas rurales del Municipio de Ataco</v>
          </cell>
        </row>
        <row r="30849">
          <cell r="E30849">
            <v>1573067164508</v>
          </cell>
          <cell r="F30849" t="str">
            <v>Programas de manipulación de alimentos pueblo pijao de ataco</v>
          </cell>
        </row>
        <row r="30850">
          <cell r="E30850">
            <v>1573067164546</v>
          </cell>
          <cell r="F30850" t="str">
            <v>Crear un mercado local campesino aplicando para su planificación los resultados del censo agropecuario que permita conocer numero de productores y áreas cultivadas</v>
          </cell>
        </row>
        <row r="30851">
          <cell r="E30851">
            <v>1573067166916</v>
          </cell>
          <cell r="F30851" t="str">
            <v xml:space="preserve">Implementar una granja comunitaria para la comunidad afro del municipio de Ataco </v>
          </cell>
        </row>
        <row r="30852">
          <cell r="E30852">
            <v>1573067166936</v>
          </cell>
          <cell r="F30852" t="str">
            <v>Implementar cultivos de pancoger con enfoque diferencial para la comunidad afrocolombiana en el municipio de Ataco Tolima, para el autoconsumo</v>
          </cell>
        </row>
        <row r="30853">
          <cell r="E30853">
            <v>1573067167237</v>
          </cell>
          <cell r="F30853" t="str">
            <v>Fomentar y realizar proyectos de granjas integrales para los doce núcleos veredales del municipio de Ataco, liderado por mujeres con vocación agropecuaria donde se priorice a las mujeres con mayor vulnerabilidad -madres cabezas de familia, víctimas del conflicto armado, en condición de discapacidad y adulta mayor-.</v>
          </cell>
        </row>
        <row r="30854">
          <cell r="E30854">
            <v>1573067167256</v>
          </cell>
          <cell r="F30854" t="str">
            <v xml:space="preserve">dotar de equipos e insumos y asignar recurso humano al centro vida en el Municipio de Ataco Tolima teniendo en cuenta   enfoque diferencial y  Genero </v>
          </cell>
        </row>
        <row r="30855">
          <cell r="E30855">
            <v>1573067167278</v>
          </cell>
          <cell r="F30855" t="str">
            <v>Implementar   Huertas caceras  al pueblo pijao de ataco Tolima</v>
          </cell>
        </row>
        <row r="30856">
          <cell r="E30856">
            <v>1573168164357</v>
          </cell>
          <cell r="F30856" t="str">
            <v>Generar estrategias que mejoren las condiciones de distribución y acceso a los alimentos de la zona rural del municipio de Chaparral, Tolima</v>
          </cell>
        </row>
        <row r="30857">
          <cell r="E30857">
            <v>1573168164371</v>
          </cell>
          <cell r="F30857" t="str">
            <v>Capacitar a las familias de la zona rural del municipio de Chaparral, Tolima, en la preparación y manejo de alimentos, y promoción de hábitos saludables</v>
          </cell>
        </row>
        <row r="30858">
          <cell r="E30858">
            <v>1573168164455</v>
          </cell>
          <cell r="F30858" t="str">
            <v>Construir o mejorar huertas caseras  y producción de especies menores, en la zona rural del municipio de Chaparral, Tolima</v>
          </cell>
        </row>
        <row r="30859">
          <cell r="E30859">
            <v>1573168164539</v>
          </cell>
          <cell r="F30859" t="str">
            <v xml:space="preserve">Promover la creación de consejos de alimentación y nutrición en la comunidad de la zona rural del municipio de chaparral, Tolima </v>
          </cell>
        </row>
        <row r="30860">
          <cell r="E30860">
            <v>1573168164549</v>
          </cell>
          <cell r="F30860" t="str">
            <v>Gestionar los proyectos contenidos en los planes departamental y municipal de seguridad alimentaria y nutricional en la zona rural del municipio de Chaparral, Tolima</v>
          </cell>
        </row>
        <row r="30861">
          <cell r="E30861">
            <v>1573168164566</v>
          </cell>
          <cell r="F30861" t="str">
            <v>Implementar huertas caseras para las once comunidades indígenas de Rionegro, Escobal, cimarrona, Locombóo, aguas claras, Matora de Maito, Yaguara, Seborucos, Ivanazka Lemaya de Calarma, Cañón de Amoyá y Amoya la Virginia, del Municipio de Chaparral Tolima</v>
          </cell>
        </row>
        <row r="30862">
          <cell r="E30862">
            <v>1573168164596</v>
          </cell>
          <cell r="F30862" t="str">
            <v>Proveer un subsidio alimentario que beneficie a los adultos mayores de las once comunidades indígenas de Rionegro, Escobal, cimarrona, Locombóo, aguas claras, Matora de Maito, Yaguara, Seborucos, Ivanazka Lemaya de Calarma, Cañón de Amoyá y Amoya la Virginia del Municipio de Chaparral, Tolima</v>
          </cell>
        </row>
        <row r="30863">
          <cell r="E30863">
            <v>1573168167182</v>
          </cell>
          <cell r="F30863" t="str">
            <v>Ampliar la cobertura del subsidio alimentario para el adulto mayor de la zona rural del municipio de Chaparral, Tolima</v>
          </cell>
        </row>
        <row r="30864">
          <cell r="E30864">
            <v>1573555141110</v>
          </cell>
          <cell r="F30864" t="str">
            <v>Proveer comedores comunitarios para el adulto mayor en los 10 nucleos que componen el municipio de Planadas.</v>
          </cell>
        </row>
        <row r="30865">
          <cell r="E30865">
            <v>1573555142208</v>
          </cell>
          <cell r="F30865" t="str">
            <v xml:space="preserve">Crear un programa de huertas de plantas medicinales-aromáticas y huertas caseras para el autoconsumo y la seguridad alimentaria de las familias del municipio de Planadas. </v>
          </cell>
        </row>
        <row r="30866">
          <cell r="E30866">
            <v>1573555142239</v>
          </cell>
          <cell r="F30866" t="str">
            <v>Realizar campañas para incentivar hábitos en nutrición saludable en las familias que componen los diez núcleos veredales del municipio de Planadas</v>
          </cell>
        </row>
        <row r="30867">
          <cell r="E30867">
            <v>1573555142346</v>
          </cell>
          <cell r="F30867" t="str">
            <v>Promover la realización de mercados campesinos y comunitarios en la cabecera municipal y corregimientos como iniciativa de apoyo a la economía local para el municipio de Planadas.</v>
          </cell>
        </row>
        <row r="30868">
          <cell r="E30868">
            <v>1573555142536</v>
          </cell>
          <cell r="F30868" t="str">
            <v xml:space="preserve">Implementar programas de seguridad alimentaria que garanticen los requerimientos nutricionales de la primera infancia y contribuyan a una correcta alimentación de las familias rurales para los diez núcleos del municipio de Planadas </v>
          </cell>
        </row>
        <row r="30869">
          <cell r="E30869">
            <v>1573555143143</v>
          </cell>
          <cell r="F30869" t="str">
            <v>Implementar un programa de alimentación especial para las personas que se encuentran en situación de discapacidad para los 10 núcleos del municipio de Planadas.</v>
          </cell>
        </row>
        <row r="30870">
          <cell r="E30870">
            <v>1573555143174</v>
          </cell>
          <cell r="F30870" t="str">
            <v>Crar el consejo municipal de alimentación y nutrición, implementación del Plan Municipal de seguridad alimentaria y nutricional y dinamizar los espacios institucionales existentes para este tema en el municipio de Planadas.</v>
          </cell>
        </row>
        <row r="30871">
          <cell r="E30871">
            <v>1573555143230</v>
          </cell>
          <cell r="F30871" t="str">
            <v>Capacitar a la comunidad en el manejo de calidad e inocuidad de los alimentos de acuerdo a estándares nacionales para los 10 núcleos del municipio de Planadas.</v>
          </cell>
        </row>
        <row r="30872">
          <cell r="E30872">
            <v>1573555143384</v>
          </cell>
          <cell r="F30872" t="str">
            <v>Mejorar las instalaciones del adulto mayor y de los servicios de bienestar social de la cabecera municipal de Planadas</v>
          </cell>
        </row>
        <row r="30873">
          <cell r="E30873">
            <v>1573555143535</v>
          </cell>
          <cell r="F30873" t="str">
            <v>Capacitar a los jóvenes del Resguardo indígena Nasa de Gaitania en nutrición pero que tengan en cuenta el enfoque étnico en el municipio de Planadas Tolima.</v>
          </cell>
        </row>
        <row r="30874">
          <cell r="E30874">
            <v>1573555143536</v>
          </cell>
          <cell r="F30874" t="str">
            <v>Capacitar a la comunidad indigena Nasa de Gaitania en curso cortos de  trasformación de los productos agrícolas y pecuarios para una soberanía alimentaria en el municipio de Planadas Tolima</v>
          </cell>
        </row>
        <row r="30875">
          <cell r="E30875">
            <v>1573616148343</v>
          </cell>
          <cell r="F30875" t="str">
            <v>Establecer un mercado campesino en el que se tenga prioridad a los productos del municipio de Rioblanco Tolima</v>
          </cell>
        </row>
        <row r="30876">
          <cell r="E30876">
            <v>1573616148344</v>
          </cell>
          <cell r="F30876" t="str">
            <v>Apoyar y fortalecer la producción local de alimentos en el municipio de Rioblanco Tolima</v>
          </cell>
        </row>
        <row r="30877">
          <cell r="E30877">
            <v>1573616148345</v>
          </cell>
          <cell r="F30877" t="str">
            <v>Implementar programas de atención integral en salud y nutrición con enfoque comunitario y de género, dirigido a los niños y niñas del área rural del municipio de Rioblanco Tolima</v>
          </cell>
        </row>
        <row r="30878">
          <cell r="E30878">
            <v>1573616148346</v>
          </cell>
          <cell r="F30878" t="str">
            <v>Promover la producción y consumo de alimentos nutritivos y uso adecuado de los alimentos del municipio de Rioblanco Tolima</v>
          </cell>
        </row>
        <row r="30879">
          <cell r="E30879">
            <v>1573616148449</v>
          </cell>
          <cell r="F30879" t="str">
            <v>Producir alimentos a través de huertas caseras y productos “Pancogejer” zona rural del municipio de Rioblanco Tolima con enfoque de genero</v>
          </cell>
        </row>
        <row r="30880">
          <cell r="E30880">
            <v>1573616149628</v>
          </cell>
          <cell r="F30880" t="str">
            <v>Formular e implementar una política publica de seguridad alimentaria y nutricional  con enfoque diferencial</v>
          </cell>
        </row>
        <row r="30881">
          <cell r="E30881">
            <v>1573616151616</v>
          </cell>
          <cell r="F30881" t="str">
            <v>Construir un plan de alimentación y nutrición  en el municipio de Rioblanco Tolima</v>
          </cell>
        </row>
        <row r="30882">
          <cell r="E30882">
            <v>1573616151706</v>
          </cell>
          <cell r="F30882" t="str">
            <v>Implementar y desarrollar proyectos de especies menores para las familias victimas en el municipio de Rioblanco Tolima</v>
          </cell>
        </row>
        <row r="30883">
          <cell r="E30883">
            <v>1573616151716</v>
          </cell>
          <cell r="F30883" t="str">
            <v xml:space="preserve">Implementar un programa de granjas caseras sostenibles y auto suficiente para las familias del Resguardo. </v>
          </cell>
        </row>
        <row r="30884">
          <cell r="E30884">
            <v>1573616151717</v>
          </cell>
          <cell r="F30884" t="str">
            <v>Capacitación en el manejo de alimentos para la comunidad Anamichú Pijao</v>
          </cell>
        </row>
        <row r="30885">
          <cell r="E30885">
            <v>1573616151719</v>
          </cell>
          <cell r="F30885" t="str">
            <v>Promoción de Hábitos alimentarios saludables en el Resguardo Las Mercedes de Rioblanco Tolima</v>
          </cell>
        </row>
        <row r="30886">
          <cell r="E30886">
            <v>1573616151722</v>
          </cell>
          <cell r="F30886" t="str">
            <v xml:space="preserve">Implementar un mercado campesino municipal periódico en el que se vendan los productos propios de la cultura Nasa. </v>
          </cell>
        </row>
        <row r="30887">
          <cell r="E30887">
            <v>1573616151773</v>
          </cell>
          <cell r="F30887" t="str">
            <v>Implementar un programa de   cuidado y atención Integral  al adulto mayor de la Zona Rural dispersa del Municipio de Rioblanco</v>
          </cell>
        </row>
        <row r="30888">
          <cell r="E30888">
            <v>1573616151825</v>
          </cell>
          <cell r="F30888" t="str">
            <v>Implementar la Política Publica de envejecimiento y vejez del Municipio de Rioblanco Tolima</v>
          </cell>
        </row>
        <row r="30889">
          <cell r="E30889">
            <v>618900335684</v>
          </cell>
          <cell r="F30889" t="str">
            <v>Realizar capacitación e intercambio de experiencia con conocedores de la guardia indigena de la comunidad de La Gaitana</v>
          </cell>
        </row>
        <row r="30890">
          <cell r="E30890">
            <v>618900335685</v>
          </cell>
          <cell r="F30890" t="str">
            <v>Realizar la construcción de un auditorio amplio para eventos propios del pueblo nasa de la Gaitana</v>
          </cell>
        </row>
        <row r="30891">
          <cell r="E30891">
            <v>618900335686</v>
          </cell>
          <cell r="F30891" t="str">
            <v>Realizar construcción de la casa sede de la comunidad La Gaitana</v>
          </cell>
        </row>
        <row r="30892">
          <cell r="E30892">
            <v>618900335687</v>
          </cell>
          <cell r="F30892" t="str">
            <v xml:space="preserve">Dotación de elementos para el ejercicio de la guardia indigena, de los pueblos indígenas del municipio de Florencia, radios de comunicación a la frecuencia, chalecos , bastones etc </v>
          </cell>
        </row>
        <row r="30893">
          <cell r="E30893">
            <v>618900335688</v>
          </cell>
          <cell r="F30893" t="str">
            <v xml:space="preserve">Realizar la capacitación de lideres y lideresas del resguardo La gaitana </v>
          </cell>
        </row>
        <row r="30894">
          <cell r="E30894">
            <v>618900335748</v>
          </cell>
          <cell r="F30894" t="str">
            <v>Realizar periódicamente capacitaciones en liderazgo a comunidades de los resguardos indígenas del municipio de Florencia</v>
          </cell>
        </row>
        <row r="30895">
          <cell r="E30895">
            <v>618900335749</v>
          </cell>
          <cell r="F30895" t="str">
            <v>Dotar y capacitar a los alguaciles de los resguardos indígenas del municipio de Florencia para el ejercicio de sus funciones de acuerdo a tradiciones indígenas</v>
          </cell>
        </row>
        <row r="30896">
          <cell r="E30896">
            <v>618900335750</v>
          </cell>
          <cell r="F30896" t="str">
            <v>Desarrollar jornadas autónomas de análisis y ajustes al plan de vida.</v>
          </cell>
        </row>
        <row r="30897">
          <cell r="E30897">
            <v>618900335753</v>
          </cell>
          <cell r="F30897" t="str">
            <v>Socializar e implementar el reglamento interno del pueblo Embera del municipio de Florencia.</v>
          </cell>
        </row>
        <row r="30898">
          <cell r="E30898">
            <v>618900335754</v>
          </cell>
          <cell r="F30898" t="str">
            <v>Mejoramiento casa de la justicia propia para las comunidades Embera del municipio de Florencia.</v>
          </cell>
        </row>
        <row r="30899">
          <cell r="E30899">
            <v>618900335755</v>
          </cell>
          <cell r="F30899" t="str">
            <v xml:space="preserve">gestionar los recursos para que la comunidad la gaitana pueda visitar y conocer los sitios sagrados del pueblo nasa </v>
          </cell>
        </row>
        <row r="30900">
          <cell r="E30900">
            <v>618900335756</v>
          </cell>
          <cell r="F30900" t="str">
            <v>Gestionar ante las entidades competentes el restablecimiento de derechos como pueblo Embera del muncipio de Florencia.</v>
          </cell>
        </row>
        <row r="30901">
          <cell r="E30901">
            <v>618900335757</v>
          </cell>
          <cell r="F30901" t="str">
            <v>Fortalecer la reconciliación de las familias Emberas del municipio de Florencia.</v>
          </cell>
        </row>
        <row r="30902">
          <cell r="E30902">
            <v>618900335759</v>
          </cell>
          <cell r="F30902" t="str">
            <v xml:space="preserve">realizar la implementación total del PIRC DEL RESGUARDO Nasa la Gaitana </v>
          </cell>
        </row>
        <row r="30903">
          <cell r="E30903">
            <v>618900335760</v>
          </cell>
          <cell r="F30903" t="str">
            <v>Transmitir el conocimiento tradicional de la familia, de acuerdo a la ley de origen y cosmovisión del pueblo Embera del municipio de Florencia.</v>
          </cell>
        </row>
        <row r="30904">
          <cell r="E30904">
            <v>618900335761</v>
          </cell>
          <cell r="F30904" t="str">
            <v>Construir dos tambos; uno en la comunidad del Pará y uno en la comunidad Embera Drua; con el fin de fortalecer su cultura propia como pueblo Embera, en Florencia.</v>
          </cell>
        </row>
        <row r="30905">
          <cell r="E30905">
            <v>618900335762</v>
          </cell>
          <cell r="F30905" t="str">
            <v>Dotar de trajes típicos para el desarrollo de las actividades culturales de las comunidades Emberas del municipio de Florencia.</v>
          </cell>
        </row>
        <row r="30906">
          <cell r="E30906">
            <v>618900335763</v>
          </cell>
          <cell r="F30906" t="str">
            <v>Construir una casa de gobierno propio para el pueblo Embera del municipio de Florencia.</v>
          </cell>
        </row>
        <row r="30907">
          <cell r="E30907">
            <v>1573067164298</v>
          </cell>
          <cell r="F30907" t="str">
            <v>CREAR Y DOTAR UNA EMISORA COMUNTARIA EN EL MUNICIPIO DE ATACO (TOLIMA)</v>
          </cell>
        </row>
        <row r="30908">
          <cell r="E30908">
            <v>1573067164365</v>
          </cell>
          <cell r="F30908" t="str">
            <v>Construir y crear escuelas de formación y participación  multidisciplinarias que propicien la cultura ciudadana, el respeto y aceptación de las diferencias, en pro del desarrollo del territorio</v>
          </cell>
        </row>
        <row r="30909">
          <cell r="E30909">
            <v>1573067164377</v>
          </cell>
          <cell r="F30909" t="str">
            <v>Gestionar la Instalacion de Base militar y Construcción de puesto de policía en los Núcleos de La Nueva Reforma y Santiago perez municipio de Ataco Tolima</v>
          </cell>
        </row>
        <row r="30910">
          <cell r="E30910">
            <v>1573067164442</v>
          </cell>
          <cell r="F30910" t="str">
            <v xml:space="preserve">Implementar programas de  Fortalecimiento organizativo, administrativo, social, de derechos humanos, con enfoque de genero y diferencial, para las Organizaciones sociales y Juntas de Acción comunal para todos  los Núcleos  Municipio de Ataco Tolima </v>
          </cell>
        </row>
        <row r="30911">
          <cell r="E30911">
            <v>1573067164453</v>
          </cell>
          <cell r="F30911" t="str">
            <v>Formacion en legislación ambiental para Protección de los Recursos Naturales en las comunidades indígenas de Ataco Tolima</v>
          </cell>
        </row>
        <row r="30912">
          <cell r="E30912">
            <v>1573067164483</v>
          </cell>
          <cell r="F30912" t="str">
            <v>Gestionar el mejoramiento de las condiciones para el adecuado y oportuno servicio de la comisaria de familia</v>
          </cell>
        </row>
        <row r="30913">
          <cell r="E30913">
            <v>1573067166590</v>
          </cell>
          <cell r="F30913" t="str">
            <v xml:space="preserve">  Proyecto de Emisora cultural Pijao de Ataco Tolima</v>
          </cell>
        </row>
        <row r="30914">
          <cell r="E30914">
            <v>1573067166807</v>
          </cell>
          <cell r="F30914" t="str">
            <v>Legalización de Emisora indigena de la  comunidad   Casa de Zinc Pueblo Pijao de Ataco Tolima</v>
          </cell>
        </row>
        <row r="30915">
          <cell r="E30915">
            <v>1573067166811</v>
          </cell>
          <cell r="F30915" t="str">
            <v xml:space="preserve">Crear centros de conciliación y atención para la población urbana y rural del  municipio de Ataco </v>
          </cell>
        </row>
        <row r="30916">
          <cell r="E30916">
            <v>1573067166860</v>
          </cell>
          <cell r="F30916" t="str">
            <v>construir, dotar y poner en funcionamiento 80 casetas culturales en el municipio de ataco</v>
          </cell>
        </row>
        <row r="30917">
          <cell r="E30917">
            <v>1573067166907</v>
          </cell>
          <cell r="F30917" t="str">
            <v>Reconstruir y mejorar el Bosque de la  Memoria Historica del municipio de Ataco Departamento del Tolima</v>
          </cell>
        </row>
        <row r="30918">
          <cell r="E30918">
            <v>1573067166945</v>
          </cell>
          <cell r="F30918" t="str">
            <v>Cumplir con la reparación integral a las victimas y las garantías de verdad, justicia, reparación y no repetición en Ataco, Tolima</v>
          </cell>
        </row>
        <row r="30919">
          <cell r="E30919">
            <v>1573067166947</v>
          </cell>
          <cell r="F30919" t="str">
            <v>Capacitar en derechos humanos, resolución de conflictos, acuerdos de paz, ética y valores, postconflicto, nuevo código de policía y educación sexual.</v>
          </cell>
        </row>
        <row r="30920">
          <cell r="E30920">
            <v>1573067166953</v>
          </cell>
          <cell r="F30920" t="str">
            <v xml:space="preserve">Financiar un Congreso Intermunicipal de la comunidad afrodescendiente del Sur del Tolima </v>
          </cell>
        </row>
        <row r="30921">
          <cell r="E30921">
            <v>1573067166954</v>
          </cell>
          <cell r="F30921" t="str">
            <v xml:space="preserve">Agilizar los procesos de reparación colectiva e individual a víctimas, simplificar tramites </v>
          </cell>
        </row>
        <row r="30922">
          <cell r="E30922">
            <v>1573067166958</v>
          </cell>
          <cell r="F30922" t="str">
            <v>Fortalecer un comité de mayores sabedores donde se fortalezcan las  capacidades, los saberes y la cultura de la Comunidad Afro del Municipio de Ataco Tolima.</v>
          </cell>
        </row>
        <row r="30923">
          <cell r="E30923">
            <v>1573067166965</v>
          </cell>
          <cell r="F30923" t="str">
            <v>Conformar una red de Mujeres afrocolombianas afro en el Sur del Tolima para el empoderamiento de las mujeres</v>
          </cell>
        </row>
        <row r="30924">
          <cell r="E30924">
            <v>1573067166979</v>
          </cell>
          <cell r="F30924" t="str">
            <v>Implementar una Política Pública departamental para la comunidad afro, según la ordenanza 029 de 2006 para la comunidad Afro del Municipio de Ataco</v>
          </cell>
        </row>
        <row r="30925">
          <cell r="E30925">
            <v>1573067166983</v>
          </cell>
          <cell r="F30925" t="str">
            <v>Promover ante las diferentes entidades el nombramiento de un enlace  asuntos afrocolombianos en el Municipio de Ataco</v>
          </cell>
        </row>
        <row r="30926">
          <cell r="E30926">
            <v>1573067166990</v>
          </cell>
          <cell r="F30926" t="str">
            <v>Actualizar los planes propios de etnodesarrollo y planes integrales de vida para la comunidad Afro en Ataco Tolima</v>
          </cell>
        </row>
        <row r="30927">
          <cell r="E30927">
            <v>1573067166994</v>
          </cell>
          <cell r="F30927" t="str">
            <v xml:space="preserve">Capacitar en legislacion afrocolombiana a los habitantes del municipio de Ataco, con el objetivo de divulgar en la comunidad Atacuna las normas y leyes de la comunidad afrocolombiana </v>
          </cell>
        </row>
        <row r="30928">
          <cell r="E30928">
            <v>1573067166995</v>
          </cell>
          <cell r="F30928" t="str">
            <v>Implementar la politica publica de la Mujer el enfoque diferencial afro fortaleciendo las mujeres afrocolombianas del municipio de Ataco Tolima</v>
          </cell>
        </row>
        <row r="30929">
          <cell r="E30929">
            <v>1573067166996</v>
          </cell>
          <cell r="F30929" t="str">
            <v>Realizar una caracterización de la población afro del municipio de Ataco para su reconocimiento y visibilidad</v>
          </cell>
        </row>
        <row r="30930">
          <cell r="E30930">
            <v>1573067167000</v>
          </cell>
          <cell r="F30930" t="str">
            <v>Realizar el estudio de la población Víctima del conflicto, con el propósito de ser reconocidos y reparados como sujetos de reparación colectiva del muncipio de Ataco Tolima</v>
          </cell>
        </row>
        <row r="30931">
          <cell r="E30931">
            <v>1573067167001</v>
          </cell>
          <cell r="F30931" t="str">
            <v>Creación del Consejo Comunitario Mayor del Tolima</v>
          </cell>
        </row>
        <row r="30932">
          <cell r="E30932">
            <v>1573067167201</v>
          </cell>
          <cell r="F30932" t="str">
            <v>Crear la oficina de la Mujer y diversidad de genero en el municipio de Ataco</v>
          </cell>
        </row>
        <row r="30933">
          <cell r="E30933">
            <v>1573067167209</v>
          </cell>
          <cell r="F30933" t="str">
            <v>Realizar carcaterización y diagnóstico de mujeres y comunidad LGTBI en los 11 núcleos veredales y el casco urbano en Ataco</v>
          </cell>
        </row>
        <row r="30934">
          <cell r="E30934">
            <v>1573067167223</v>
          </cell>
          <cell r="F30934" t="str">
            <v>Implementar programas de  Fortalecimiento organizativo, administrativo, social, de derechos humanos, con enfoque de genero y diferencial, para las organizaciones de mujeres y organizaciones LGTBI, en los once núcleos del municipio de Ataco</v>
          </cell>
        </row>
        <row r="30935">
          <cell r="E30935">
            <v>1573067167232</v>
          </cell>
          <cell r="F30935" t="str">
            <v>Incorporar y garantizar suficiente personal femenino a los puestos de Policía de Ataco y Santiago Perez</v>
          </cell>
        </row>
        <row r="30936">
          <cell r="E30936">
            <v>1573067167252</v>
          </cell>
          <cell r="F30936" t="str">
            <v>1.	Promover la política pública de mujer y enfoque de genero en los once núcleos veredales del municipio de Ataco</v>
          </cell>
        </row>
        <row r="30937">
          <cell r="E30937">
            <v>1573067167258</v>
          </cell>
          <cell r="F30937" t="str">
            <v>Construir, dotar y garantizar el adecuado funcionamiento de la “Casa de la Mujer” en el municipio de Ataco</v>
          </cell>
        </row>
        <row r="30938">
          <cell r="E30938">
            <v>1573067167271</v>
          </cell>
          <cell r="F30938" t="str">
            <v>Socializar, sensibilizar y apropiar el compendio normativo que protege los derechos de las mujeres</v>
          </cell>
        </row>
        <row r="30939">
          <cell r="E30939">
            <v>1573067167282</v>
          </cell>
          <cell r="F30939" t="str">
            <v>Reconocer  ante el ministerio del Interior a las parcialidades  indígenas Pijaos de Buena Vista, Cacique de Agua Dulce,Calapica y Casa de zinc  del municipio de Ataco tolima</v>
          </cell>
        </row>
        <row r="30940">
          <cell r="E30940">
            <v>1573067167284</v>
          </cell>
          <cell r="F30940" t="str">
            <v>Construir una casa de la cultura indígena Pijao de Ataco Tolima</v>
          </cell>
        </row>
        <row r="30941">
          <cell r="E30941">
            <v>1573067167285</v>
          </cell>
          <cell r="F30941" t="str">
            <v>Apoyar  la  incidencia de creación de la MPCID con priorización PDET.</v>
          </cell>
        </row>
        <row r="30942">
          <cell r="E30942">
            <v>1573067167288</v>
          </cell>
          <cell r="F30942" t="str">
            <v>Elaborar el  Plan de vida para las comunidades indígenas Pijaos del municipio de Ataco Tolima</v>
          </cell>
        </row>
        <row r="30943">
          <cell r="E30943">
            <v>1573067167290</v>
          </cell>
          <cell r="F30943" t="str">
            <v>Capacitación de la guardia indígena de los pueblos Pijaos de Ataco Tolima</v>
          </cell>
        </row>
        <row r="30944">
          <cell r="E30944">
            <v>1573067167291</v>
          </cell>
          <cell r="F30944" t="str">
            <v>Construcción del Plan Integral de Reparación Colectiva de los Pueblos y Comunidades Indígenas (PIRCPCI)  del pueblo Pijao de Ataco Tolima</v>
          </cell>
        </row>
        <row r="30945">
          <cell r="E30945">
            <v>1573067167292</v>
          </cell>
          <cell r="F30945" t="str">
            <v>Reconocer  ante el ministerio del Interior a las parcialidad indígenas Pijaos  de Casa de Zinc  del municipio de Ataco Departamento del Tolima</v>
          </cell>
        </row>
        <row r="30946">
          <cell r="E30946">
            <v>1573067167294</v>
          </cell>
          <cell r="F30946" t="str">
            <v>Construir de Bohíos Espirituales y de pensamiento del pueblo pijao de Ataco Tolima</v>
          </cell>
        </row>
        <row r="30947">
          <cell r="E30947">
            <v>1573067167297</v>
          </cell>
          <cell r="F30947" t="str">
            <v xml:space="preserve">Construir  un museo arqueológico cultural Pijao  en el municipio de Ataco Tolima </v>
          </cell>
        </row>
        <row r="30948">
          <cell r="E30948">
            <v>1573067167300</v>
          </cell>
          <cell r="F30948" t="str">
            <v>Dotar  de  implemento a la guardia Indígena Pijao de Ataco</v>
          </cell>
        </row>
        <row r="30949">
          <cell r="E30949">
            <v>1573067167302</v>
          </cell>
          <cell r="F30949" t="str">
            <v>Construir un  Bosque de la memoria a las víctimas del pueblo Pijao de Ataco tolima</v>
          </cell>
        </row>
        <row r="30950">
          <cell r="E30950">
            <v>1573067167304</v>
          </cell>
          <cell r="F30950" t="str">
            <v>Capacitar   en el Reglamento interno de las 10 comunidades del pueblo pijao  de Ataco Tolima.</v>
          </cell>
        </row>
        <row r="30951">
          <cell r="E30951">
            <v>1573067167306</v>
          </cell>
          <cell r="F30951" t="str">
            <v>Ampliar los recursos destinados para el Fondo Especial para el debido funcionamiento de la Mesa de víctimas del municipio</v>
          </cell>
        </row>
        <row r="30952">
          <cell r="E30952">
            <v>1573067167307</v>
          </cell>
          <cell r="F30952" t="str">
            <v>Apoyar  a la cultura Pijao del municipio de Ataco Tolima</v>
          </cell>
        </row>
        <row r="30953">
          <cell r="E30953">
            <v>1573067167309</v>
          </cell>
          <cell r="F30953" t="str">
            <v>Direccionar  las  Transferencias económicas  de los  Resguardos indígenas Pijaos de Ataco Tolima</v>
          </cell>
        </row>
        <row r="30954">
          <cell r="E30954">
            <v>1573067167324</v>
          </cell>
          <cell r="F30954" t="str">
            <v>Garantizar que el enlace y en la oficina de victimas del municipio de Ataco se puedan adelantar trámites requeridos por la victimas</v>
          </cell>
        </row>
        <row r="30955">
          <cell r="E30955">
            <v>1573067167356</v>
          </cell>
          <cell r="F30955" t="str">
            <v>DOTAR DE EQUIPO NECESARIO AL CUERPO DE BOMBEROS VOLUNTARIOS DEL MUNICIPO DE ATACO</v>
          </cell>
        </row>
        <row r="30956">
          <cell r="E30956">
            <v>1573067167382</v>
          </cell>
          <cell r="F30956" t="str">
            <v>MEJORAR LA CALIDAD DE ATENCIÓN Y SERVICIO POR PARTE DE LOS FUNCIONARIOS PÚBLICOS Y CONTRATISTAS DEL MUNICIPIO DE ATACO</v>
          </cell>
        </row>
        <row r="30957">
          <cell r="E30957">
            <v>1573067167399</v>
          </cell>
          <cell r="F30957" t="str">
            <v>GESTIONAR EL NOMBRAMIENTO DE UN CORREGIDOR PARA EL CORREGIMIENTO DE SANTIAGO PEREZ; E INSPECTORES DE POLICIA EN LOS CENTROS POBLADOS DEL  MUNICIPIO DE ATACO</v>
          </cell>
        </row>
        <row r="30958">
          <cell r="E30958">
            <v>1573067167424</v>
          </cell>
          <cell r="F30958" t="str">
            <v>CONSTRUIR LA CORREGIDURIA E INSPECCIONES DE POLICÍA, ASI COMO GARANTIZAR LA  DOTACIÓN Y FUNCIONAMIENTO EN EL CORREGIMIENTO DE SANTIAGO PEREZ Y LOS CENTROS POBLADOS DEL MUNICIPIO DE ATACO</v>
          </cell>
        </row>
        <row r="30959">
          <cell r="E30959">
            <v>1573067167442</v>
          </cell>
          <cell r="F30959" t="str">
            <v>Generar mecanismos de protección que garanticen la vida de los líderes sociales y comuntarios del Municipio de Ataco</v>
          </cell>
        </row>
        <row r="30960">
          <cell r="E30960">
            <v>1573168164233</v>
          </cell>
          <cell r="F30960" t="str">
            <v>Generar Fortalecimiento a generaciones jóvenes y étnicas en resolución de conflictos para la zona rural del municipio de chaparral tolima</v>
          </cell>
        </row>
        <row r="30961">
          <cell r="E30961">
            <v>1573168164445</v>
          </cell>
          <cell r="F30961" t="str">
            <v>Exigir agilidad en los procesos de reparación integral, colectiva e individual a víctimas, simplificando tramites para la población rural del municipio de chaparral tolima</v>
          </cell>
        </row>
        <row r="30962">
          <cell r="E30962">
            <v>1573168164507</v>
          </cell>
          <cell r="F30962" t="str">
            <v>Articular la presencia de autoridades policiales, judiciales e institucionales de la región en la zona rural del municipio de chaparral tolima</v>
          </cell>
        </row>
        <row r="30963">
          <cell r="E30963">
            <v>1573168164553</v>
          </cell>
          <cell r="F30963" t="str">
            <v>Crear una emisora comunitaria multicultural, administrada por las comunidades y generar espacios en otros medios (periódicos y televisión) para el municipio de chaparral tolima</v>
          </cell>
        </row>
        <row r="30964">
          <cell r="E30964">
            <v>1573168164577</v>
          </cell>
          <cell r="F30964" t="str">
            <v>Divulgar y acompañar la socialización de la ley 743 de 2002, que permita el empoderamiento y el relevo generacional en la constitución y funcionamiento de las JAC rurales del municipio de chaparral tolima</v>
          </cell>
        </row>
        <row r="30965">
          <cell r="E30965">
            <v>1573168164579</v>
          </cell>
          <cell r="F30965" t="str">
            <v>Fomentar la participación de la mujer a través de la creación de asociaciones de mujeres y fortalecer las que existen  en la zona rural del municipio de chaparral tolima</v>
          </cell>
        </row>
        <row r="30966">
          <cell r="E30966">
            <v>1573168166575</v>
          </cell>
          <cell r="F30966" t="str">
            <v>Fortalecer los mecanismos de participación e informacion ciudadana mediante  rutas de fácil acceso a la información para las comunidades en el Municipio Chaparral- Tolima.</v>
          </cell>
        </row>
        <row r="30967">
          <cell r="E30967">
            <v>1573168166810</v>
          </cell>
          <cell r="F30967" t="str">
            <v>Fortalecer las capacidades institucionales y de la sociedad civil en el nivel local para construcción y conservación de la paz estable y duradera en el Municipio de Chaparral- Tolima</v>
          </cell>
        </row>
        <row r="30968">
          <cell r="E30968">
            <v>1573168166831</v>
          </cell>
          <cell r="F30968" t="str">
            <v>Fortalecer la mesa de transparencia garantizando un escenario de concertacion y convivencia en el municipio de Chaparral, Tolima</v>
          </cell>
        </row>
        <row r="30969">
          <cell r="E30969">
            <v>1573168166842</v>
          </cell>
          <cell r="F30969" t="str">
            <v>Crear la Oficina de Enlace Indígena y asuntos étnicos del municipio de Chaparral Tolima. Se solicita con el fin de mejorar las relaciones entre el gobierno local y los gobiernos propios.</v>
          </cell>
        </row>
        <row r="30970">
          <cell r="E30970">
            <v>1573168166862</v>
          </cell>
          <cell r="F30970" t="str">
            <v>Promover Programas de cultura y convivencia ciudadana, capacitación a los comités de conciliación JAC y comunidad en violencia intrafamiliar, genero, acuerdo de paz, liderazgo, justicia social</v>
          </cell>
        </row>
        <row r="30971">
          <cell r="E30971">
            <v>1573168166880</v>
          </cell>
          <cell r="F30971" t="str">
            <v>Gestionar la  Construcción y dotación de salones comunales que sirvan de  centros recreativos, culturales, deportivos y de rehabilitación para la zona rural del municipio de chaparral tolima</v>
          </cell>
        </row>
        <row r="30972">
          <cell r="E30972">
            <v>1573168166891</v>
          </cell>
          <cell r="F30972" t="str">
            <v xml:space="preserve">Capacitar sobre consulta previa a las comunidades indígenas y afro del municipio de Chaparral, Tolima </v>
          </cell>
        </row>
        <row r="30973">
          <cell r="E30973">
            <v>1573168166896</v>
          </cell>
          <cell r="F30973" t="str">
            <v>Fortalecer la atención integral para adultos, tercera edad, jóvenes, adolescentes y mujeres rurales y quienes hayan sufrido un hecho victimizante del municipio de chaparral tolima</v>
          </cell>
        </row>
        <row r="30974">
          <cell r="E30974">
            <v>1573168166906</v>
          </cell>
          <cell r="F30974" t="str">
            <v>Construir y dotar centro de Atención Inmediata- CAI rural, en el Municipio de Chaparral Tolima.</v>
          </cell>
        </row>
        <row r="30975">
          <cell r="E30975">
            <v>1573168166909</v>
          </cell>
          <cell r="F30975" t="str">
            <v>Fortalecer la autonomía de las comunidades indígenas de Chaparral, Tolima</v>
          </cell>
        </row>
        <row r="30976">
          <cell r="E30976">
            <v>1573168166919</v>
          </cell>
          <cell r="F30976" t="str">
            <v>Articular los sistemas de justicia ordinaria e indígena en el municipio de Chaparral, Tolima.</v>
          </cell>
        </row>
        <row r="30977">
          <cell r="E30977">
            <v>1573168166933</v>
          </cell>
          <cell r="F30977" t="str">
            <v>Fortalecer las inspecciones de policía rurales (corregidores) para garantizar la convivencia y el acceso a la justicia en la zona rural del municipio de chaparral tolima</v>
          </cell>
        </row>
        <row r="30978">
          <cell r="E30978">
            <v>1573168166944</v>
          </cell>
          <cell r="F30978" t="str">
            <v>Implementar Campañas de concientización para una nueva forma de hacer política en la zona rural del municipio de chaparral tolima</v>
          </cell>
        </row>
        <row r="30979">
          <cell r="E30979">
            <v>1573168166948</v>
          </cell>
          <cell r="F30979" t="str">
            <v>Implementar el Desarrollo de campañas para la divulgación de una cultura de paz, reconciliación, convivencia y tolerancia para la zona rural del municipio de chaparral</v>
          </cell>
        </row>
        <row r="30980">
          <cell r="E30980">
            <v>1573168166952</v>
          </cell>
          <cell r="F30980" t="str">
            <v>Fortalecimiento de las guardias indígenas Pijao del municipio de Chaparral Tolima</v>
          </cell>
        </row>
        <row r="30981">
          <cell r="E30981">
            <v>1573168166959</v>
          </cell>
          <cell r="F30981" t="str">
            <v>Implementar el Desarrollo de procesos formativos en atención a la ciudadanía para los funcionarios públicos</v>
          </cell>
        </row>
        <row r="30982">
          <cell r="E30982">
            <v>1573168166966</v>
          </cell>
          <cell r="F30982" t="str">
            <v>Promocionar la importancia de la diversidad cultural y de genero en la zona rural del municipio de chaparral tolima</v>
          </cell>
        </row>
        <row r="30983">
          <cell r="E30983">
            <v>1573168166972</v>
          </cell>
          <cell r="F30983" t="str">
            <v>Promover la creacion de las  veedurías ciudadanas rurales con presupuestos asignados  para hacer seguimiento a los proyectos ejecutados en el territorio rural del municipio de chaparral tolima</v>
          </cell>
        </row>
        <row r="30984">
          <cell r="E30984">
            <v>1573168166978</v>
          </cell>
          <cell r="F30984" t="str">
            <v>Fortalecer los procesos organizativos comunitarios que promuevan la convivencia, reconciliación y resolución de conflictos en los territorios del Municipio de Chaparral- Tolima</v>
          </cell>
        </row>
        <row r="30985">
          <cell r="E30985">
            <v>1573168167180</v>
          </cell>
          <cell r="F30985" t="str">
            <v>Formar a los docentes rurales, padres de familia y comités de conciliación de las JAC, en los fundamentos de  resolución de conflictos para acompañamiento a las comunidades.</v>
          </cell>
        </row>
        <row r="30986">
          <cell r="E30986">
            <v>1573168167188</v>
          </cell>
          <cell r="F30986" t="str">
            <v>Promover mecanismos de fortalecimiento de las relaciones entre la comunidad y las instituciones en el Municipio de Chaparral Tolima</v>
          </cell>
        </row>
        <row r="30987">
          <cell r="E30987">
            <v>1573168167191</v>
          </cell>
          <cell r="F30987" t="str">
            <v xml:space="preserve">Construcción de un Centro de Armonización para las comunidades indígenas del pueblo Pijao del municipio de Chaparral, Tolima </v>
          </cell>
        </row>
        <row r="30988">
          <cell r="E30988">
            <v>1573168167192</v>
          </cell>
          <cell r="F30988" t="str">
            <v xml:space="preserve">Construir un museo Pijao regional en Chaparral, Tolima </v>
          </cell>
        </row>
        <row r="30989">
          <cell r="E30989">
            <v>1573168167199</v>
          </cell>
          <cell r="F30989" t="str">
            <v>Formular los planes de vida de las comunidades indígenas de Chaparral, Tolima</v>
          </cell>
        </row>
        <row r="30990">
          <cell r="E30990">
            <v>1573168167200</v>
          </cell>
          <cell r="F30990" t="str">
            <v>Capacitar y acompañar a las mujeres en actividades de cultura, recreación, deporte, danza, teatro para el manejo del tiempo libre en el municipio de Chaparral- Tolima</v>
          </cell>
        </row>
        <row r="30991">
          <cell r="E30991">
            <v>1573168167208</v>
          </cell>
          <cell r="F30991" t="str">
            <v>Recuperar la memoria histórica de las comunidades indígenas del municipio de Chaparral - Tolima</v>
          </cell>
        </row>
        <row r="30992">
          <cell r="E30992">
            <v>1573168167213</v>
          </cell>
          <cell r="F30992" t="str">
            <v>Construir  11 Malokas- Caney para las comunidades Indígenas de Rionegro, Escobal, Amoya Virginia, Cimarrona, Locombóo, Aguas Claras, Matora de Maito, Yaguara, Seborucos, Ivanazka Lemaya de Calarma, Cañón de Amoyá  en Chaparral -Tolima</v>
          </cell>
        </row>
        <row r="30993">
          <cell r="E30993">
            <v>1573168167219</v>
          </cell>
          <cell r="F30993" t="str">
            <v>Diseñar e implementar estrategias de formación politico- participativo desde y hacia las mujeres del Municipio de Chaparral - Tolima.</v>
          </cell>
        </row>
        <row r="30994">
          <cell r="E30994">
            <v>1573168167222</v>
          </cell>
          <cell r="F30994" t="str">
            <v xml:space="preserve">Constituir una Entidad Territorial Indígena un espacio político y jurídico de las Comunidades Indígenas Pijaos, en el Municipio de Chaparral Tolima </v>
          </cell>
        </row>
        <row r="30995">
          <cell r="E30995">
            <v>1573168167225</v>
          </cell>
          <cell r="F30995" t="str">
            <v>Dotar de computadores, video beam y amplificadores de sonido, a las 11 comunidades indígenas de Chaparral - Tolima</v>
          </cell>
        </row>
        <row r="30996">
          <cell r="E30996">
            <v>1573168167226</v>
          </cell>
          <cell r="F30996" t="str">
            <v>Fortalecer la Comisaria de Familia  y Personería Municipal para garantizar la convivencia y el acceso a la justicia en la zona rural  y urbana  en el  Municipio de Chaparral- Tolima</v>
          </cell>
        </row>
        <row r="30997">
          <cell r="E30997">
            <v>1573168167227</v>
          </cell>
          <cell r="F30997" t="str">
            <v>Capacitar en derechos de las mujeres a las comunidades indígenas del municipio de Chaparral Tolima</v>
          </cell>
        </row>
        <row r="30998">
          <cell r="E30998">
            <v>1573168167242</v>
          </cell>
          <cell r="F30998" t="str">
            <v>Acompañar a las comunidades indígenas de Chaparral, Tolima en la actualización y sistematización de los censos padrón</v>
          </cell>
        </row>
        <row r="30999">
          <cell r="E30999">
            <v>1573168167246</v>
          </cell>
          <cell r="F30999" t="str">
            <v>Difundir el plan de Salvaguarda del Pueblo Pijao del municipio de Chaparral, Tolima</v>
          </cell>
        </row>
        <row r="31000">
          <cell r="E31000">
            <v>1573168167250</v>
          </cell>
          <cell r="F31000" t="str">
            <v>Fortalecer los comités de convivencia de las asociaciones AMOCAL, APROVOCAL y ASOPROMIX, para 128 mujeres rurales del Corregimiento de Calarma, con capacitaciones en resolución de conflictos, problemas de violencia intrafamiliar y problemas de vecinos, y extender a otras asociaciones del Municipio de Chaparral - Tolima</v>
          </cell>
        </row>
        <row r="31001">
          <cell r="E31001">
            <v>1573168167265</v>
          </cell>
          <cell r="F31001" t="str">
            <v>Adquirir una casa de pensamiento para las comunidades Indígenas de las Hermosas de Chaparral, Tolima</v>
          </cell>
        </row>
        <row r="31002">
          <cell r="E31002">
            <v>1573168167274</v>
          </cell>
          <cell r="F31002" t="str">
            <v xml:space="preserve">Remodelar la Casa Social Indígena en el municipio de Chaparral - Tolima </v>
          </cell>
        </row>
        <row r="31003">
          <cell r="E31003">
            <v>1573168167281</v>
          </cell>
          <cell r="F31003" t="str">
            <v>Prestar asistencia jurídica para actualización de reglamentos internos de las comunidades indígenas de Chaparral Tolima</v>
          </cell>
        </row>
        <row r="31004">
          <cell r="E31004">
            <v>1573168167286</v>
          </cell>
          <cell r="F31004" t="str">
            <v>Gestionar ante el ministerio del interior el desarrollo de estudios etnológicos para comunidades indígenas seborucos, ibanaska, locombo, Aguas Claras y Cañón de Amoya de Chaparral, Tolima</v>
          </cell>
        </row>
        <row r="31005">
          <cell r="E31005">
            <v>1573168167298</v>
          </cell>
          <cell r="F31005" t="str">
            <v>Construir y dotar un centro cultural afro en el municipio de Chaparral, Tolima.</v>
          </cell>
        </row>
        <row r="31006">
          <cell r="E31006">
            <v>1573168167314</v>
          </cell>
          <cell r="F31006" t="str">
            <v>Crear e implementar programas de fortalecimiento y apoyo a la red de mujeres trans y comunidad LGBTI, en la capacidad de gestión para la resolución de conflictos , promoción de derechos y reparación  en el Municipio de Chaparral - Tolima.</v>
          </cell>
        </row>
        <row r="31007">
          <cell r="E31007">
            <v>1573168167319</v>
          </cell>
          <cell r="F31007" t="str">
            <v>Formular el plan de etnodesarrollo para la comunidad afro de la zona rural del municipio de Chaparral, Tolima</v>
          </cell>
        </row>
        <row r="31008">
          <cell r="E31008">
            <v>1573168167338</v>
          </cell>
          <cell r="F31008" t="str">
            <v>Diseñar e implementar mecanismos para formar y sensibilizar a la sociedad, a los servidores y fuerza publica para el trato y aceptación de la Comunidad LGBTI en el Municipio de Chaparral - Tolima</v>
          </cell>
        </row>
        <row r="31009">
          <cell r="E31009">
            <v>1573168167377</v>
          </cell>
          <cell r="F31009" t="str">
            <v>Crear y dotar un Centro Comunitario de Atención a la Población con orientación sexual diversa e identidad de genero, y su funcionamiento con un equipo que articule la oferta institucional y ofrezca el apoyo psicosocial en el Municipio de Chaparral - Tolima.</v>
          </cell>
        </row>
        <row r="31010">
          <cell r="E31010">
            <v>1573168167411</v>
          </cell>
          <cell r="F31010" t="str">
            <v>Institucionalizar la conmemoración del día de las victimas de la comunidad LGBTI en el Municipio de Chaparral- Tolima</v>
          </cell>
        </row>
        <row r="31011">
          <cell r="E31011">
            <v>1573168167458</v>
          </cell>
          <cell r="F31011" t="str">
            <v>Recuperar y fortalecer de la expresión cultural de la comunidad LGBTI y la reconstrucción de la memoria histórica del reinado Trans del Río Tuluní en el  Municipio de Chaparral - Tolima.</v>
          </cell>
        </row>
        <row r="31012">
          <cell r="E31012">
            <v>1573168167491</v>
          </cell>
          <cell r="F31012" t="str">
            <v>Gestionar y garantizar los espacios  en los medios de comunicación para el uso de la comunidad LGBTI en el Municipio de Chaparral - Tolima.</v>
          </cell>
        </row>
        <row r="31013">
          <cell r="E31013">
            <v>1573168167502</v>
          </cell>
          <cell r="F31013" t="str">
            <v>Institucionalizar la mesa de impulso LGBTI para articular y garantizar los derechos de la poblacion LGBTI con un enfoque reparador que active y ponga en marcha la oferta institucional  en el municipio de Chaparral tolima</v>
          </cell>
        </row>
        <row r="31014">
          <cell r="E31014">
            <v>1573168167528</v>
          </cell>
          <cell r="F31014" t="str">
            <v>Agilizar el proceso de reparación integral colectiva e individual ante la SNARIV de la comunidad LGBTI  en el Municipio de Chaparral Tolima</v>
          </cell>
        </row>
        <row r="31015">
          <cell r="E31015">
            <v>1573168167545</v>
          </cell>
          <cell r="F31015" t="str">
            <v>Restituir los derechos de las victimas en el municipio de Chaparral- Tolima</v>
          </cell>
        </row>
        <row r="31016">
          <cell r="E31016">
            <v>1573168167587</v>
          </cell>
          <cell r="F31016" t="str">
            <v>Construir un centro de memoria histórica en el Municipio de Chaparral.</v>
          </cell>
        </row>
        <row r="31017">
          <cell r="E31017">
            <v>1573168167965</v>
          </cell>
          <cell r="F31017" t="str">
            <v>Generar capacidades para fortalecer elos ejercicos de control ciudadano, tales como las veedurias ciudadanas, iniciativas populares o cabildos abiertos que permitan a las comunidades realizar seguimientos a los recursos públicos destinados a educación.</v>
          </cell>
        </row>
        <row r="31018">
          <cell r="E31018">
            <v>1573168167982</v>
          </cell>
          <cell r="F31018" t="str">
            <v>Construir casetas comunales para la vereda Tuluní y vereda Tune rehubicación gualara del municipio de Chaparral - Tolima</v>
          </cell>
        </row>
        <row r="31019">
          <cell r="E31019">
            <v>1573168167986</v>
          </cell>
          <cell r="F31019" t="str">
            <v>Consolidar el proceso de construcción de la verdad en el Municipio de Chaparral- Tolima </v>
          </cell>
        </row>
        <row r="31020">
          <cell r="E31020">
            <v>1573168167998</v>
          </cell>
          <cell r="F31020" t="str">
            <v>Reconciliar las comunidades y el territorio con encuentros que vinculen a los diferentes actores del conflicto armado en el municipio de Chaparral - Tolima</v>
          </cell>
        </row>
        <row r="31021">
          <cell r="E31021">
            <v>1573168168053</v>
          </cell>
          <cell r="F31021" t="str">
            <v>Reconstruir la convivencia mediante la promoción de encuentros culturales diversos en el municipio de Chaparral tolima</v>
          </cell>
        </row>
        <row r="31022">
          <cell r="E31022">
            <v>1573168168092</v>
          </cell>
          <cell r="F31022" t="str">
            <v>Garantizar la protección de la vida e integridad de las comunidades, de sus integrantes y del territorio del municipio de Chaparral Tolima</v>
          </cell>
        </row>
        <row r="31023">
          <cell r="E31023">
            <v>1573168169217</v>
          </cell>
          <cell r="F31023" t="str">
            <v>Formar a los docentes rurales en resolución de conflictos para acompañamiento a las comunidades.</v>
          </cell>
        </row>
        <row r="31024">
          <cell r="E31024">
            <v>1573168169499</v>
          </cell>
          <cell r="F31024" t="str">
            <v>Hacer cumplir la jurisdicción especial indígena sea conocida, aplica por la ley ordinaria.</v>
          </cell>
        </row>
        <row r="31025">
          <cell r="E31025">
            <v>1573555141116</v>
          </cell>
          <cell r="F31025" t="str">
            <v>Formar, capacitar y sensibilizar a los funcionarios públicos para la no discriminación de los habitantes del Municipio de Planadas.</v>
          </cell>
        </row>
        <row r="31026">
          <cell r="E31026">
            <v>1573555142173</v>
          </cell>
          <cell r="F31026" t="str">
            <v>Fortalecer los comites de convivencia y conciliación para las Juntas de Acción Comunal del Municipio de Planadas.</v>
          </cell>
        </row>
        <row r="31027">
          <cell r="E31027">
            <v>1573555142213</v>
          </cell>
          <cell r="F31027" t="str">
            <v>Promocionar el acceso a derechos de los ciudadanos y ciudadanas  para una justicia imparcial, oportuna y efectiva en el municipio de Planadas</v>
          </cell>
        </row>
        <row r="31028">
          <cell r="E31028">
            <v>1573555142327</v>
          </cell>
          <cell r="F31028" t="str">
            <v>Atención y reparación integral a las víctimas del conflicto armado, apoyar a las víctimas con psicólogos y apoyos financiero en el Municipio de Planadas</v>
          </cell>
        </row>
        <row r="31029">
          <cell r="E31029">
            <v>1573555142363</v>
          </cell>
          <cell r="F31029" t="str">
            <v>Educar para la paz y  pedagogía de los Acuerdo de la Paz, en el Municipio de Planadas</v>
          </cell>
        </row>
        <row r="31030">
          <cell r="E31030">
            <v>1573555142388</v>
          </cell>
          <cell r="F31030" t="str">
            <v>Construir casetas comunales en las veredas del  municipio de planadas</v>
          </cell>
        </row>
        <row r="31031">
          <cell r="E31031">
            <v>1573555142589</v>
          </cell>
          <cell r="F31031" t="str">
            <v>Promocionar y proteger  los derechos humanos para los habitantes del municipio de Planadas</v>
          </cell>
        </row>
        <row r="31032">
          <cell r="E31032">
            <v>1573555142613</v>
          </cell>
          <cell r="F31032" t="str">
            <v>Construir  un fuerte de carabineros  de la policía para el municipio de planadas</v>
          </cell>
        </row>
        <row r="31033">
          <cell r="E31033">
            <v>1573555142638</v>
          </cell>
          <cell r="F31033" t="str">
            <v>Fortalecer las capacidades de lideres y lideresas y organizaciones de base para la participación efectiva en el Municipio de Planadas</v>
          </cell>
        </row>
        <row r="31034">
          <cell r="E31034">
            <v>1573555142645</v>
          </cell>
          <cell r="F31034" t="str">
            <v xml:space="preserve">Impulsar la creación de una emisora comunitaria de alto alcance </v>
          </cell>
        </row>
        <row r="31035">
          <cell r="E31035">
            <v>1573555142650</v>
          </cell>
          <cell r="F31035" t="str">
            <v>Construir una escuela para la participación política y ciudadana  de los lideres y lideresas  del municipio del Planadas</v>
          </cell>
        </row>
        <row r="31036">
          <cell r="E31036">
            <v>1573555143099</v>
          </cell>
          <cell r="F31036" t="str">
            <v>Mejorar la subestación de policía de Gaitania en el Municipio de Planadas</v>
          </cell>
        </row>
        <row r="31037">
          <cell r="E31037">
            <v>1573555143111</v>
          </cell>
          <cell r="F31037" t="str">
            <v>Garantizar la representación  de los indígenas Nasa  de Gaitania en los espacios formales de participación en el municipio de Planadas</v>
          </cell>
        </row>
        <row r="31038">
          <cell r="E31038">
            <v>1573555143117</v>
          </cell>
          <cell r="F31038" t="str">
            <v>Crear la oficina de enlace étnico municipal para el municipio de Planadas</v>
          </cell>
        </row>
        <row r="31039">
          <cell r="E31039">
            <v>1573555143147</v>
          </cell>
          <cell r="F31039" t="str">
            <v>Construir  casa " refugio" como reparación simbólica a la victimización sufrida en el municipio de Planadas</v>
          </cell>
        </row>
        <row r="31040">
          <cell r="E31040">
            <v>1573555143193</v>
          </cell>
          <cell r="F31040" t="str">
            <v>Construir la casa refugio de la Mujer</v>
          </cell>
        </row>
        <row r="31041">
          <cell r="E31041">
            <v>1573555143198</v>
          </cell>
          <cell r="F31041" t="str">
            <v>Gestionar la construcción de un punto de atención del ICBF en el municipio de Planadas</v>
          </cell>
        </row>
        <row r="31042">
          <cell r="E31042">
            <v>1573555143218</v>
          </cell>
          <cell r="F31042" t="str">
            <v>Crear y formar los semilleros ciudadanos para el desarrollo de la plataforma juvenil</v>
          </cell>
        </row>
        <row r="31043">
          <cell r="E31043">
            <v>1573555143239</v>
          </cell>
          <cell r="F31043" t="str">
            <v>Entregar sistemas de Información para entidades públicas del municipio de Planadas.</v>
          </cell>
        </row>
        <row r="31044">
          <cell r="E31044">
            <v>1573555143246</v>
          </cell>
          <cell r="F31044" t="str">
            <v>Incluir en el plan de salvaguarda del resguardo, la no explotación del suelo y subsuelo del resguardo indígena Nasa de Gaitania en el municipio de Planadas Tolima, para mantener el equilibrio con la naturaleza  de acuerdo con la cosmovisión Nasa.</v>
          </cell>
        </row>
        <row r="31045">
          <cell r="E31045">
            <v>1573555143302</v>
          </cell>
          <cell r="F31045" t="str">
            <v>Construir tres casas para la reconciliación y la paz, para promover los derechos humanos, pedagogía y formación de líderes en tres sectores de acopio : Planadas, Bilbao y Gaitania del municipio de Planadas.</v>
          </cell>
        </row>
        <row r="31046">
          <cell r="E31046">
            <v>1573555143328</v>
          </cell>
          <cell r="F31046" t="str">
            <v>Fortalecer  la organización con capacidad de trabajo colectivo y administrativo y de gestión en el municipio de Planadas Tolima</v>
          </cell>
        </row>
        <row r="31047">
          <cell r="E31047">
            <v>1573555143336</v>
          </cell>
          <cell r="F31047" t="str">
            <v>Promover el respeto a la diferencia, la crítica y la oposición política a través de la creación un programa de concientización a los políticos del municipio.</v>
          </cell>
        </row>
        <row r="31048">
          <cell r="E31048">
            <v>1573555143339</v>
          </cell>
          <cell r="F31048" t="str">
            <v>Diseñar herramientas para la comunidad que permitan identificar acciones que promuevan la resolución pacifica de conflictos basados en el dialogo.  Que les permita construir un manual de convivencia.</v>
          </cell>
        </row>
        <row r="31049">
          <cell r="E31049">
            <v>1573555143346</v>
          </cell>
          <cell r="F31049" t="str">
            <v>Construir penitenciaria o cárcel con enfoque diferencial en el resguardo indígena Nasa de Gaitania en el municipio de Planadas - Tolima para mantener detenidos hasta que se falle sobre su condición.</v>
          </cell>
        </row>
        <row r="31050">
          <cell r="E31050">
            <v>1573555143347</v>
          </cell>
          <cell r="F31050" t="str">
            <v>Construir la casa de pensamiento y casetas comunales en todas las veredas del resguardo indigena Nasa de Gaitania en el municipio de Planadas Tolima</v>
          </cell>
        </row>
        <row r="31051">
          <cell r="E31051">
            <v>1573555143349</v>
          </cell>
          <cell r="F31051" t="str">
            <v>Relización de una acción de reparación simbólica para el Resguardo Indígena Nasa We’sx por el pacto de paz firmado entre el Resguardo  y las antiguas FARC-EP en el municipio de planadas Tolima en 1996</v>
          </cell>
        </row>
        <row r="31052">
          <cell r="E31052">
            <v>1573555143350</v>
          </cell>
          <cell r="F31052" t="str">
            <v>Unificar un dialecto propio de paz y convivencia y resolver los conflictos mediante el dialogo teniendo en cuenta la experiencia de la cátedra que se  aplicó en  el Resguardo se replique y sea un ejemplo vivo para la reconstrucción de la memoria histórica y construcción de archivos en el municipio  de Plandas Tolima</v>
          </cell>
        </row>
        <row r="31053">
          <cell r="E31053">
            <v>1573555143354</v>
          </cell>
          <cell r="F31053" t="str">
            <v xml:space="preserve">Fomentar la pedagogía del acuerdo final de paz en todo el Resguardo Nasa del municipio de planadas Tolima y dnado a conocer </v>
          </cell>
        </row>
        <row r="31054">
          <cell r="E31054">
            <v>1573555143355</v>
          </cell>
          <cell r="F31054" t="str">
            <v>Concertar con la autoridad tradiciona los programas ofertados por las diferentes instituciones para poder tener participación del personal del Resguardo.(protocolo de consulta previa libre e informado) en el municipio de Planadas Tolima.</v>
          </cell>
        </row>
        <row r="31055">
          <cell r="E31055">
            <v>1573555143357</v>
          </cell>
          <cell r="F31055" t="str">
            <v>Capacitar en temas de gobernanza  a las mujeres del resguardo indígena Nasa de Gaitania en el municipio de Planadas Tolima</v>
          </cell>
        </row>
        <row r="31056">
          <cell r="E31056">
            <v>1573555143358</v>
          </cell>
          <cell r="F31056" t="str">
            <v>Vinculación de representantes del  Resguardo Nasa en la mesa municipal de víctimas municipal y regional del municipio de Planadas - Tolima</v>
          </cell>
        </row>
        <row r="31057">
          <cell r="E31057">
            <v>1573555143359</v>
          </cell>
          <cell r="F31057" t="str">
            <v>Caracterizar las víctimas del conflicto armado del Resguardo Nasa de Gaitania del municipio de Planadas Tolima</v>
          </cell>
        </row>
        <row r="31058">
          <cell r="E31058">
            <v>1573555143360</v>
          </cell>
          <cell r="F31058" t="str">
            <v xml:space="preserve">Dotar la Guardia indígena Nasa de Gaitania en el municipio de Planadas Tolima con comunicación, transporte equipo logístico y capacitación en primeros auxilios y otros </v>
          </cell>
        </row>
        <row r="31059">
          <cell r="E31059">
            <v>1573555143362</v>
          </cell>
          <cell r="F31059" t="str">
            <v xml:space="preserve">Crear comité regional ambiental Nasa de los departamentos de: Cauca, Huila, Valle y Tolima para lograr la conexión cosmoecologica del pueblo Nasa </v>
          </cell>
        </row>
        <row r="31060">
          <cell r="E31060">
            <v>1573555143364</v>
          </cell>
          <cell r="F31060" t="str">
            <v>Mejorar la sede Nasa en la inspección de Gaitania en municipio de Planadas Tolima</v>
          </cell>
        </row>
        <row r="31061">
          <cell r="E31061">
            <v>1573555143366</v>
          </cell>
          <cell r="F31061" t="str">
            <v>Construir la casa del pensamiento en las veredas con mayor población en el resguardo indígena de Nasa de Gaitania en el municipio de Planadas Tolima</v>
          </cell>
        </row>
        <row r="31062">
          <cell r="E31062">
            <v>1573555143367</v>
          </cell>
          <cell r="F31062" t="str">
            <v xml:space="preserve">Adquisición de una propiedad colectiva en la ciudad de Ibagué Tolima (casa de paso para la comunidad indigena Nasa de Gaitania </v>
          </cell>
        </row>
        <row r="31063">
          <cell r="E31063">
            <v>1573555143368</v>
          </cell>
          <cell r="F31063" t="str">
            <v>Solicitar ante la UARIV la elaboración del plan de reparación colectiva del  Resguardo Nasa de Gaitania en el municipio de Planadas Tolima</v>
          </cell>
        </row>
        <row r="31064">
          <cell r="E31064">
            <v>1573555143369</v>
          </cell>
          <cell r="F31064" t="str">
            <v>Capacitar en temas de derechos y deberes a las Familias y los jóvenes del Resguardo Nasa de Gaitania en el municipio de Planadas – Tolima</v>
          </cell>
        </row>
        <row r="31065">
          <cell r="E31065">
            <v>1573555143380</v>
          </cell>
          <cell r="F31065" t="str">
            <v>Construir y puesta en marcha de los hogares de paso para los adultos mayores en el corregimiento de Gaitania y Bilbao del municipio de Planadas</v>
          </cell>
        </row>
        <row r="31066">
          <cell r="E31066">
            <v>1573555143397</v>
          </cell>
          <cell r="F31066" t="str">
            <v>Construir tres casas para la reconciliación y la paz, para promover los derechos humanos, pedagogía y formación de líderes en tres sectores de acopio : Planadas, Bilbao y Gaitania del municipio de Planadas.</v>
          </cell>
        </row>
        <row r="31067">
          <cell r="E31067">
            <v>1573555143443</v>
          </cell>
          <cell r="F31067" t="str">
            <v>Mejorar la infraestructura del puesto de bomberos del municipio de Planadas Tolima</v>
          </cell>
        </row>
        <row r="31068">
          <cell r="E31068">
            <v>1573555143447</v>
          </cell>
          <cell r="F31068" t="str">
            <v>Planear, ejecutar y monitorear de manera participativa el manejo transparente y pertinente de los fondos destinados a educación y cultura por parte del ente territorial de planadas, tolima y los fondos de servicio educativo de la gobernación del Tolima</v>
          </cell>
        </row>
        <row r="31069">
          <cell r="E31069">
            <v>1573555143461</v>
          </cell>
          <cell r="F31069" t="str">
            <v xml:space="preserve">Dotar de equipos de oficina y material de trabajo a la estación de bomberos del municipio de Planadas Tolima </v>
          </cell>
        </row>
        <row r="31070">
          <cell r="E31070">
            <v>1573555143462</v>
          </cell>
          <cell r="F31070" t="str">
            <v>Dotar a las comisarías de familia de equipos de cómputo y enceres de oficina para las comisarías de planadas Tolima</v>
          </cell>
        </row>
        <row r="31071">
          <cell r="E31071">
            <v>1573555143464</v>
          </cell>
          <cell r="F31071" t="str">
            <v>Dotar a las casetas de las Juntas de acción Comunal – JAC  con equipos de cómputo y enceres de oficina para las veredas del municipio de planadas Tolima</v>
          </cell>
        </row>
        <row r="31072">
          <cell r="E31072">
            <v>1573555143467</v>
          </cell>
          <cell r="F31072" t="str">
            <v>Adquirir una unidad móvil (vehículo) para la comisaría de familia del municipio de planadas Tolima</v>
          </cell>
        </row>
        <row r="31073">
          <cell r="E31073">
            <v>1573555143687</v>
          </cell>
          <cell r="F31073" t="str">
            <v>Realizar acciones comunitarias que promuevan el desarrollo de liderazgo y les permita identificar a su vez integración comunitaria y sentido de pertenencia</v>
          </cell>
        </row>
        <row r="31074">
          <cell r="E31074">
            <v>1573616148329</v>
          </cell>
          <cell r="F31074" t="str">
            <v>Construir la Casa de Justicia en el Municipio de Rioblanco</v>
          </cell>
        </row>
        <row r="31075">
          <cell r="E31075">
            <v>1573616148336</v>
          </cell>
          <cell r="F31075" t="str">
            <v>Dotar y puesta en funcionamiento de la Casa de Justicia en el Municipio de Rioblanco</v>
          </cell>
        </row>
        <row r="31076">
          <cell r="E31076">
            <v>1573616148390</v>
          </cell>
          <cell r="F31076" t="str">
            <v>Capacitar y fortalecer a las Juntas de Acción Comunal en los métodos alternativos de solución de conflictos.</v>
          </cell>
        </row>
        <row r="31077">
          <cell r="E31077">
            <v>1573616148408</v>
          </cell>
          <cell r="F31077" t="str">
            <v>Fortalecer las capacidades de lideres y lideresas y organizaciones de base para la participación efectiva en el Municipio de Rioblanco</v>
          </cell>
        </row>
        <row r="31078">
          <cell r="E31078">
            <v>1573616148473</v>
          </cell>
          <cell r="F31078" t="str">
            <v>Aunar esfuerzos entre los cuatro municipios de la subregional del Sur del Tolima para la construcción y dotación del hogar de paso para  menores infractores que beneficiaria a los adolescentes en conflicto con el sistema SRPA del municipio de Rioblanco.</v>
          </cell>
        </row>
        <row r="31079">
          <cell r="E31079">
            <v>1573616148612</v>
          </cell>
          <cell r="F31079" t="str">
            <v>Capacitar y financiar  en los casos que se requiera, a la comunidad y a los comité relacionadas con  consultas populares relacionadas para la protección, conservación  del medio ambiente y los recursos naturales del Municipio de Rioblanco.</v>
          </cell>
        </row>
        <row r="31080">
          <cell r="E31080">
            <v>1573616148674</v>
          </cell>
          <cell r="F31080" t="str">
            <v>Promover medidas de no estigmatización y discriminación, respeto a la diferencia de ideologías, la crítica y oposición política del municipio de  Rioblanco.</v>
          </cell>
        </row>
        <row r="31081">
          <cell r="E31081">
            <v>1573616149471</v>
          </cell>
          <cell r="F31081" t="str">
            <v>Adquirir y construir seis fuertes de carabineros  de la policía para el municipio de Rioblanco</v>
          </cell>
        </row>
        <row r="31082">
          <cell r="E31082">
            <v>1573616149598</v>
          </cell>
          <cell r="F31082" t="str">
            <v xml:space="preserve">Aunar esfuerzos mediante mecanismos de veeduría nacional, para el cumplimiento de la ley 1448 de 2011, que permita la apropiación de recursos propios con destinación a las victimas del conflicto armado del Municipio de Rioblanco </v>
          </cell>
        </row>
        <row r="31083">
          <cell r="E31083">
            <v>1573616149692</v>
          </cell>
          <cell r="F31083" t="str">
            <v>Promover la educación para la paz a toda la comunidad de Municipio de  Rioblanco</v>
          </cell>
        </row>
        <row r="31084">
          <cell r="E31084">
            <v>1573616149801</v>
          </cell>
          <cell r="F31084" t="str">
            <v>Articular el fortalecimiento subregional de las institucionales y las organizaciones de la sociedad civil  del Municipio de Rioblanco</v>
          </cell>
        </row>
        <row r="31085">
          <cell r="E31085">
            <v>1573616149995</v>
          </cell>
          <cell r="F31085" t="str">
            <v>Dotar a la emisora comunitaria de sistema radiante ( antena, equipos, torre) emisora comunitaria Rioblanco estereo del Municipio de Rioblanco.</v>
          </cell>
        </row>
        <row r="31086">
          <cell r="E31086">
            <v>1573616150046</v>
          </cell>
          <cell r="F31086" t="str">
            <v>Renovar licencias y pago de la concesión del espacio electromagnético  de la emisora comunitaria Rioblanco estero</v>
          </cell>
        </row>
        <row r="31087">
          <cell r="E31087">
            <v>1573616150452</v>
          </cell>
          <cell r="F31087" t="str">
            <v xml:space="preserve">Adquirir y construir dos centros de memoria historica en el Municipio de Rioblanco </v>
          </cell>
        </row>
        <row r="31088">
          <cell r="E31088">
            <v>1573616150454</v>
          </cell>
          <cell r="F31088" t="str">
            <v>Documentar inter-disciplinariamente las historias de los diferentes componentes victimarios y de las victimas del conflicto armando en el Municipio de Rioblanco</v>
          </cell>
        </row>
        <row r="31089">
          <cell r="E31089">
            <v>1573616150460</v>
          </cell>
          <cell r="F31089" t="str">
            <v>Difundir a través de diferentes mecanismos las historias recopiladas en la documentación de las historias de los victimarios y de las victimas del conflicto armando en el Municipio de Rioblanco</v>
          </cell>
        </row>
        <row r="31090">
          <cell r="E31090">
            <v>1573616151358</v>
          </cell>
          <cell r="F31090" t="str">
            <v>Construcción de Bohio en rescate de  los usos y costumbres del Pueblo Pijao, para la parcialidad Anamichú Pijao del municipio de Rioblanco.</v>
          </cell>
        </row>
        <row r="31091">
          <cell r="E31091">
            <v>1573616151470</v>
          </cell>
          <cell r="F31091" t="str">
            <v>Fortalecimiento de capacidades de organizaciones de base con el resguardo Las Mercedes de Rioblanco</v>
          </cell>
        </row>
        <row r="31092">
          <cell r="E31092">
            <v>1573616151493</v>
          </cell>
          <cell r="F31092" t="str">
            <v>Crear, fortalecer e implementar mecanismos y estrategias de control fiscal y social en la zona rural del municipio de Rioblanco, Tolima, con el objetivo de ejercer el derecho a la vigilancia y control a los procesos de contratación del estado</v>
          </cell>
        </row>
        <row r="31093">
          <cell r="E31093">
            <v>1573616151565</v>
          </cell>
          <cell r="F31093" t="str">
            <v>Crear un grupo de gestores de paz entre victimas y victimarios en el municipio de Rioblanco.</v>
          </cell>
        </row>
        <row r="31094">
          <cell r="E31094">
            <v>1573616151590</v>
          </cell>
          <cell r="F31094" t="str">
            <v>Generar estrategias de acompañamiento a las organizaciones juveniles de la zona rural del municipio de Rioblanco, Tolima</v>
          </cell>
        </row>
        <row r="31095">
          <cell r="E31095">
            <v>1573616151797</v>
          </cell>
          <cell r="F31095" t="str">
            <v>Crear la red de veedurías juveniles del municipio de Rioblanco</v>
          </cell>
        </row>
        <row r="31096">
          <cell r="E31096">
            <v>1573616151855</v>
          </cell>
          <cell r="F31096" t="str">
            <v>Fortalecimiento de la Guardia Indígena Anamichu Pijao Rioblanco del municipio de Rioblanco Tolima</v>
          </cell>
        </row>
        <row r="31097">
          <cell r="E31097">
            <v>1573616151856</v>
          </cell>
          <cell r="F31097" t="str">
            <v>Formulación del Plan de Vida de la Comunidad Indígena Pijao de Anamichu del municipio de Rioblanco Tolima</v>
          </cell>
        </row>
        <row r="31098">
          <cell r="E31098">
            <v>1573616151857</v>
          </cell>
          <cell r="F31098" t="str">
            <v>Incrementar la planta de profesionales para la comisaria de familia y de inspectores de policía en todos los centros poblados del Municipio de Rioblanco</v>
          </cell>
        </row>
        <row r="31099">
          <cell r="E31099">
            <v>1573616151858</v>
          </cell>
          <cell r="F31099" t="str">
            <v>Fortalecimiento del reglamento interno del resguardo Las Mercedes en Rioblanco Tolima</v>
          </cell>
        </row>
        <row r="31100">
          <cell r="E31100">
            <v>1573616151859</v>
          </cell>
          <cell r="F31100" t="str">
            <v>Realizar el diagnóstico de la parcialidad indígena de Anamichú del municipio de Rioblanco Tolima</v>
          </cell>
        </row>
        <row r="31101">
          <cell r="E31101">
            <v>1573616151861</v>
          </cell>
          <cell r="F31101" t="str">
            <v>Gestionar el reconocimiento como parcialidad indígena ante el gobierno nacional y la Alcaldía Municipal del municipio de Rioblanco Tolima</v>
          </cell>
        </row>
        <row r="31102">
          <cell r="E31102">
            <v>1573616151862</v>
          </cell>
          <cell r="F31102" t="str">
            <v>Implementación de un plan de reparación colectiva para la parcialidad indígena Anamichú Pijao del municipio de Rioblanco Tolima</v>
          </cell>
        </row>
        <row r="31103">
          <cell r="E31103">
            <v>1573616151864</v>
          </cell>
          <cell r="F31103" t="str">
            <v xml:space="preserve"> Construcción del Bohío de la Comunidad Indígena de Anamichu del municipio de Rioblanco Tolima</v>
          </cell>
        </row>
        <row r="31104">
          <cell r="E31104">
            <v>1573616151865</v>
          </cell>
          <cell r="F31104" t="str">
            <v>Formación en paternidad responsable para los padres de la parcialidad del municipio de Rioblanco Tolima</v>
          </cell>
        </row>
        <row r="31105">
          <cell r="E31105">
            <v>1573616151870</v>
          </cell>
          <cell r="F31105" t="str">
            <v>Rescate y pervivencia de  los usos y costumbres de a parcialidad indígena Anamichu Pijao del municipio de Rioblanco Tolima</v>
          </cell>
        </row>
        <row r="31106">
          <cell r="E31106">
            <v>1573616151914</v>
          </cell>
          <cell r="F31106" t="str">
            <v>Gestionar el personal idóneo para atender la problemática de la sana convivencia en asuntos querellables y resolución de conflictos en el Muncipio de Rioblanco</v>
          </cell>
        </row>
        <row r="31107">
          <cell r="E31107">
            <v>1573616151941</v>
          </cell>
          <cell r="F31107" t="str">
            <v>Aunar esfuerzos entre las iglesias del Municipio de Rioblanco para educar a la comunidad en temas de reconciliación, resolución de conflictos y construcción de paz</v>
          </cell>
        </row>
        <row r="31108">
          <cell r="E31108">
            <v>1573616151950</v>
          </cell>
          <cell r="F31108" t="str">
            <v>Fortalecer la guardia indígena del cabildo Barbacoas de RIoblanco.</v>
          </cell>
        </row>
        <row r="31109">
          <cell r="E31109">
            <v>1573616151956</v>
          </cell>
          <cell r="F31109" t="str">
            <v>Aunar esfuerzos para la ampliación de la infraestructura carcelaria del circuito de chaparral y creación del pabellón femenino que beneficiaria al municipio de RIoblanco.</v>
          </cell>
        </row>
        <row r="31110">
          <cell r="E31110">
            <v>1573616152020</v>
          </cell>
          <cell r="F31110" t="str">
            <v>Construir un centro de integración ciudadana en la inspección de Herrera del municipio de Rioblanco</v>
          </cell>
        </row>
        <row r="31111">
          <cell r="E31111">
            <v>1573616152024</v>
          </cell>
          <cell r="F31111" t="str">
            <v>Dotar un centro de integración ciudadana en la inspección de Herrara del municipio de Rioblanco</v>
          </cell>
        </row>
        <row r="31112">
          <cell r="E31112">
            <v>1573616152033</v>
          </cell>
          <cell r="F31112" t="str">
            <v>Reactivar el consejo Municipal de Paz del Municipio de Rioblanco</v>
          </cell>
        </row>
        <row r="31113">
          <cell r="E31113">
            <v>1573616152137</v>
          </cell>
          <cell r="F31113" t="str">
            <v>Construir penitenciaria o cárcel con enfoque diferencial en el resguardo indígena Nasa de las Mercedes, el cabildo indigena Nasa de Barbacoas y  Pueblo Pijao - Anamichu en el municipio de Rioblanco - Tolima para mantener detenidos hasta que se falle sobre su condición</v>
          </cell>
        </row>
        <row r="31114">
          <cell r="E31114">
            <v>1573616152182</v>
          </cell>
          <cell r="F31114" t="str">
            <v>Adquirir y construir la estación de bomberos del municipio de Rioblanco </v>
          </cell>
        </row>
        <row r="31115">
          <cell r="E31115">
            <v>1573616152184</v>
          </cell>
          <cell r="F31115" t="str">
            <v xml:space="preserve">Dotar de equipos de oficina y material de trabajo a la estación de bomberos del municipio de Rioblanco Tolima </v>
          </cell>
        </row>
        <row r="31116">
          <cell r="E31116">
            <v>176275270821</v>
          </cell>
          <cell r="F31116" t="str">
            <v>Gestionar ante las autoridades municipales y actores territoriales la viabilidad para la solicitud de constitución de Zona de Reserva Campesina en la zona rural del municipio de Florida</v>
          </cell>
        </row>
        <row r="31117">
          <cell r="E31117">
            <v>176275270823</v>
          </cell>
          <cell r="F31117" t="str">
            <v xml:space="preserve">Sanear y ampliar  los resguardos Nasa tha, Nasa Kwes Kiwe y Triunfo Cristal Paez del municipio de Florida Valle. </v>
          </cell>
        </row>
        <row r="31118">
          <cell r="E31118">
            <v>176275270826</v>
          </cell>
          <cell r="F31118" t="str">
            <v>Implementar estrategias para el cierre de la frontera agrícola y la zonificación ambiental en el municipio de Florida Valle</v>
          </cell>
        </row>
        <row r="31119">
          <cell r="E31119">
            <v>176275270828</v>
          </cell>
          <cell r="F31119" t="str">
            <v>Constituir, delimitar y legalizar consejos comunitarios en el municipio de Florida Valle</v>
          </cell>
        </row>
        <row r="31120">
          <cell r="E31120">
            <v>176275270835</v>
          </cell>
          <cell r="F31120" t="str">
            <v xml:space="preserve">Impulsar procesos de adjudicación de predios a entidades de derecho público en el municipio de Florida Valle </v>
          </cell>
        </row>
        <row r="31121">
          <cell r="E31121">
            <v>176275270844</v>
          </cell>
          <cell r="F31121" t="str">
            <v>Promover la aplicación de la normativa en materia ambiental y especialmente en la protección de las fuentes hidrícas y el recurso atmosférico de acuerdo al decreto 1076 de 2015 y proponer un espacio académico en el que se socialice estas normas a las partes interesadas y los convenios de producción limpia en la zona rural de Florida .</v>
          </cell>
        </row>
        <row r="31122">
          <cell r="E31122">
            <v>176275270906</v>
          </cell>
          <cell r="F31122" t="str">
            <v>Gestionar el acceso a la ruta de los programas de entrega de tierras  a comunidades campesinas, indígenas y afrodescendientes del municipio de Florida Valle</v>
          </cell>
        </row>
        <row r="31123">
          <cell r="E31123">
            <v>176275270908</v>
          </cell>
          <cell r="F31123" t="str">
            <v>Gestionar la titulación colectiva para  las comunidades indígenas Kwesx Yu Kiwe y San Juan Paez en el municipio de Florida Valle del Cauca</v>
          </cell>
        </row>
        <row r="31124">
          <cell r="E31124">
            <v>176275270911</v>
          </cell>
          <cell r="F31124" t="str">
            <v>Gestionar convenios o acuerdos de cooperación con las comunidades indígenas, afros y campesinas para el cuidado de los recursos naturales en el municipio de Florida</v>
          </cell>
        </row>
        <row r="31125">
          <cell r="E31125">
            <v>176275270914</v>
          </cell>
          <cell r="F31125" t="str">
            <v>Formular y ejecutar el PBOT mediante el proceso participativo  de ajuste y revisión del PBOT en el municipio de Florida Valle</v>
          </cell>
        </row>
        <row r="31126">
          <cell r="E31126">
            <v>176275270915</v>
          </cell>
          <cell r="F31126" t="str">
            <v>Gestionar la compra y asignación de subsidios de tierras para mujeres afrodescendientes, indígenas y campesinas en el municipio de Florida</v>
          </cell>
        </row>
        <row r="31127">
          <cell r="E31127">
            <v>176275270917</v>
          </cell>
          <cell r="F31127" t="str">
            <v>Implementar  líneas de crédito especial para la mujer rural del municipio de Florida</v>
          </cell>
        </row>
        <row r="31128">
          <cell r="E31128">
            <v>176275270920</v>
          </cell>
          <cell r="F31128" t="str">
            <v xml:space="preserve">Articular con el IGAC el desarrollo del programa de catastro multipropósito con el Plan de Ordenamiento Social de la Proiedad Rural en el municipio de Florida </v>
          </cell>
        </row>
        <row r="31129">
          <cell r="E31129">
            <v>176275270921</v>
          </cell>
          <cell r="F31129" t="str">
            <v xml:space="preserve">Apoyar la creación y operación de una mesa municipal de tierras interetnica e intercultural en el municipio de Florida </v>
          </cell>
        </row>
        <row r="31130">
          <cell r="E31130">
            <v>176563270748</v>
          </cell>
          <cell r="F31130" t="str">
            <v>Gestionar el acceso a la ruta de los programas de entrega de tierras del municipio de Pradera Valle</v>
          </cell>
        </row>
        <row r="31131">
          <cell r="E31131">
            <v>176563270752</v>
          </cell>
          <cell r="F31131" t="str">
            <v>Gestionar el acceso a la ruta de los programas de entrega de tierras en el municipio de Pradera Valle</v>
          </cell>
        </row>
        <row r="31132">
          <cell r="E31132">
            <v>176563270759</v>
          </cell>
          <cell r="F31132" t="str">
            <v>Implementar estrategias para el cierre de la frontera agrícola y la zonificación ambiental con el fin de adelantar un ordenamiento adecuado del uso del suelo en el Municipio de Pradera</v>
          </cell>
        </row>
        <row r="31133">
          <cell r="E31133">
            <v>176563270763</v>
          </cell>
          <cell r="F31133" t="str">
            <v>Realizar el estudio socio económico referido en la ley 160 de 1994  y el decreto 1777 de 1996   que conduzca a la constitución de la Zona de Reserva Campesina</v>
          </cell>
        </row>
        <row r="31134">
          <cell r="E31134">
            <v>176563270767</v>
          </cell>
          <cell r="F31134" t="str">
            <v>Gestionar la compra y asignación del subsidio de tierras para mujeres  campesinas en el municipio de Pradera</v>
          </cell>
        </row>
        <row r="31135">
          <cell r="E31135">
            <v>176563270770</v>
          </cell>
          <cell r="F31135" t="str">
            <v>Orientar el acceso de los pequeños y medianos productores y productoras Rurales del Municipio de Pradera a líneas especiales de financiación destinados a la adquisición de tierra</v>
          </cell>
        </row>
        <row r="31136">
          <cell r="E31136">
            <v>176563270774</v>
          </cell>
          <cell r="F31136" t="str">
            <v>Legalización y formalización de la propiedad de la tierra en los predios de los 22 corregimientos del municipio de Pradera Valle</v>
          </cell>
        </row>
        <row r="31137">
          <cell r="E31137">
            <v>176563270776</v>
          </cell>
          <cell r="F31137" t="str">
            <v xml:space="preserve">Formular y ejecutar el Plan Básico de Ordenamiento Territorial del municipio de Pradera Valle del Cauca </v>
          </cell>
        </row>
        <row r="31138">
          <cell r="E31138">
            <v>176563270777</v>
          </cell>
          <cell r="F31138" t="str">
            <v xml:space="preserve"> Legalización y formalización de bienes  de uso público y bienes fiscales patrimoniales en los 22 corregimientos del municipio de Pradera Valle.</v>
          </cell>
        </row>
        <row r="31139">
          <cell r="E31139">
            <v>176563270778</v>
          </cell>
          <cell r="F31139" t="str">
            <v>Adelantar acciones por la Unidad de Parques Nacionales y autoridades competentes para el saneamiento predial del parque Las Hermosas del municipio de Pradera</v>
          </cell>
        </row>
        <row r="31140">
          <cell r="E31140">
            <v>176563270779</v>
          </cell>
          <cell r="F31140" t="str">
            <v xml:space="preserve">Orientar el proceso de las familias rurales al programa de restitución de tierras en el municipio de Pradera Valle </v>
          </cell>
        </row>
        <row r="31141">
          <cell r="E31141">
            <v>176563270791</v>
          </cell>
          <cell r="F31141" t="str">
            <v>Promover la aplicación de la normativa en materia ambiental y especialmente en la protección de las fuentes hidricas y el recurso atmosférico de acuerdo al decreto 1076 de 2015 y proponer un espacio académico en el que se socialice estas normas a las partes interesadas y los convenios de producción limpia n la zona rural del municipio de Pradera Valle del Cauca.</v>
          </cell>
        </row>
        <row r="31142">
          <cell r="E31142">
            <v>976109344621</v>
          </cell>
          <cell r="F31142" t="str">
            <v>Adelantar por la Agencia Nacional de Tierras la clarificación, saneamiento y determinación de los territorios de los pueblos indígenas y negros de las zonas rurales del Distrito de Buenaventura.</v>
          </cell>
        </row>
        <row r="31143">
          <cell r="E31143">
            <v>976109344663</v>
          </cell>
          <cell r="F31143" t="str">
            <v>Adelantar por la Agencia Nacional de Tierras los procesos de titulación de los territorios ancestrales de los pueblos indígenas y negros en las zonas rurales del Distrito de Buenaventura que no han sido titulados, y ampliación en aquellos que han sido titulados, pero requieren de esta figura.</v>
          </cell>
        </row>
        <row r="31144">
          <cell r="E31144">
            <v>976109344677</v>
          </cell>
          <cell r="F31144" t="str">
            <v>Salvaguardar por parte de las autoridades competentes, cuando sea requerido, el derecho a la consulta previa libre e informada y la prelación de los derechos de los pueblos étnicos en los procesos de adjudicación para el aprovechamiento de los recursos naturales en los territorios de los pueblos indígenas y negros de las zonas rurales del Distrito de Buenaventura</v>
          </cell>
        </row>
        <row r="31145">
          <cell r="E31145">
            <v>976109344683</v>
          </cell>
          <cell r="F31145" t="str">
            <v>Construir de manera participativa con las comunidades étnicas, estrategias para la  protección de los sitios sagrados dentro de los territorios de los pueblos negros e indígenas de las zonas rurales del Distrito de Buenaventura, teniendo en cuenta los instrumentos de planificación de los pueblos indígenas y negros.</v>
          </cell>
        </row>
        <row r="31146">
          <cell r="E31146">
            <v>976109344686</v>
          </cell>
          <cell r="F31146" t="str">
            <v>Gestionar con las autoridades competentes la zonificación de las áreas de uso y manejo ambiental y actualización de los instrumentos de planificación propios de los consejos comunitarios y resguardos indígenas de las zonas rurales del Distrito de Buenaventura.</v>
          </cell>
        </row>
        <row r="31147">
          <cell r="E31147">
            <v>976109344731</v>
          </cell>
          <cell r="F31147" t="str">
            <v>Gestionar el apoyo de las autoridades ambientales como PNN, la CVC y la EPA para el aprovechamiento de los recursos naturales por parte de los pueblos étnicos de las zonas rurales del Distrito de Buenaventura</v>
          </cell>
        </row>
        <row r="31148">
          <cell r="E31148">
            <v>976109344733</v>
          </cell>
          <cell r="F31148" t="str">
            <v>Formular el nuevo Plan de Ordenamiento Territorial del Distrito de Buenaventura de manera participativa con las comunidades étnicas</v>
          </cell>
        </row>
        <row r="31149">
          <cell r="E31149">
            <v>976109344746</v>
          </cell>
          <cell r="F31149" t="str">
            <v xml:space="preserve">Fortalecer la mesa interétnica e intercultural de los pueblos étnicos y comunidades campesinas del Distrito de Buenaventura, para dirimir conflictos que se presenten en los territorios étnicos y rurales que cuente con el acompañamiento de las instituciones y entidades competentes en asuntos de ordenamiento, ambientales y de tierras, sustitución voluntaria de cultivos de uso ilícito. </v>
          </cell>
        </row>
        <row r="31150">
          <cell r="E31150">
            <v>976109344788</v>
          </cell>
          <cell r="F31150" t="str">
            <v xml:space="preserve">Revisar y ajustar el plan de manejo del riesgo del Distrito de Buenaventura para identificar las familias asentadas en zonas de alto riesgos, asimismo, proponer y adelantar  acciones para  mitigar el riesgo de estas familias. </v>
          </cell>
        </row>
        <row r="31151">
          <cell r="E31151">
            <v>976109344795</v>
          </cell>
          <cell r="F31151" t="str">
            <v xml:space="preserve">Gestionar ante la URT la recepción de nuevas solicitudes de restitución de tierras, la celeridad en los procesos administrativos en curso y el cumplimiento de la sentencia del río Yurumanguí. </v>
          </cell>
        </row>
        <row r="31152">
          <cell r="E31152">
            <v>976109344804</v>
          </cell>
          <cell r="F31152" t="str">
            <v>Informar por parte de la administración municipal a los consejos comunitarios sobre la destinación del impuesto predial que paga el Gobierno Nacional por los territorios colectivos, así mismo, que dichas comunidades participen en la estructuración de los planes donde se distribuyen dichos recursos.</v>
          </cell>
        </row>
        <row r="31153">
          <cell r="E31153">
            <v>976109344868</v>
          </cell>
          <cell r="F31153" t="str">
            <v>Gestionar ante las entidades competentes la reglamentación de los capítulos 4, 5, 6 y 7 de la Ley 70 de 1993.</v>
          </cell>
        </row>
        <row r="31154">
          <cell r="E31154">
            <v>176275270595</v>
          </cell>
          <cell r="F31154" t="str">
            <v>Realizar los estudios para la adquisición e instalación de paneles solares en  las sedes de la instituciones educativas de la zona rural del municipio de Florida Valle</v>
          </cell>
        </row>
        <row r="31155">
          <cell r="E31155">
            <v>176275270792</v>
          </cell>
          <cell r="F31155" t="str">
            <v>Estudios, diseños y construcción de puentes vehiculares en la zona rural del Municipio de Florida - Valle del Cauca</v>
          </cell>
        </row>
        <row r="31156">
          <cell r="E31156">
            <v>176275270794</v>
          </cell>
          <cell r="F31156" t="str">
            <v>Estudios, diseños y construcción de puentes peatonales en el Municipio de Florida Valle del Cauca</v>
          </cell>
        </row>
        <row r="31157">
          <cell r="E31157">
            <v>176275270795</v>
          </cell>
          <cell r="F31157" t="str">
            <v>Realizar, estudios y construcción de puentes peatonales sobre vías vehiculares principales en el Municipio de Florida Valle</v>
          </cell>
        </row>
        <row r="31158">
          <cell r="E31158">
            <v>176275270797</v>
          </cell>
          <cell r="F31158" t="str">
            <v>Estudios, diseños y Construcción de distritos de riego asociativos en el municipio de Florida Valle del Cauca</v>
          </cell>
        </row>
        <row r="31159">
          <cell r="E31159">
            <v>176275270799</v>
          </cell>
          <cell r="F31159" t="str">
            <v>Realizar estudios, diseños y construcción de obras control de inundaciones Municipio de Florida Valle del Cauca</v>
          </cell>
        </row>
        <row r="31160">
          <cell r="E31160">
            <v>176275270804</v>
          </cell>
          <cell r="F31160" t="str">
            <v>Estudios, diseños y construcción de un sistema de transporte alternativo (tarabitas o teleférico) para las zonas rurales parte alta de Florida Valle del Cauca</v>
          </cell>
        </row>
        <row r="31161">
          <cell r="E31161">
            <v>176275270811</v>
          </cell>
          <cell r="F31161" t="str">
            <v>Realizar estudios, diseños y construcción de vías en el municipio de Florida Valle del Cauca</v>
          </cell>
        </row>
        <row r="31162">
          <cell r="E31162">
            <v>176275270813</v>
          </cell>
          <cell r="F31162" t="str">
            <v>Realizar estudios, diseños y construcción de placas huellas en las vías del municipio de Florida Valle del Cauca</v>
          </cell>
        </row>
        <row r="31163">
          <cell r="E31163">
            <v>176275270817</v>
          </cell>
          <cell r="F31163" t="str">
            <v>Estudios, diseños y  pavimentación de la red vial municipal de Florida Valle del Cauca</v>
          </cell>
        </row>
        <row r="31164">
          <cell r="E31164">
            <v>176275270820</v>
          </cell>
          <cell r="F31164" t="str">
            <v>Estudios, diseños y construcción para la pavimentación de vías en centros poblados del municipio de Florida Valle del Cauca</v>
          </cell>
        </row>
        <row r="31165">
          <cell r="E31165">
            <v>176275270824</v>
          </cell>
          <cell r="F31165" t="str">
            <v>Estudios, diseños, mantenimiento y mejoramiento de puentes vehiculares en el municipio de Florida Valle del Cauca</v>
          </cell>
        </row>
        <row r="31166">
          <cell r="E31166">
            <v>176275270836</v>
          </cell>
          <cell r="F31166" t="str">
            <v>Estudios, diseños y construcción de obras control de inundaciones Municipio de Florida Valle del Cauca</v>
          </cell>
        </row>
        <row r="31167">
          <cell r="E31167">
            <v>176275270842</v>
          </cell>
          <cell r="F31167" t="str">
            <v>Realizar, estudios, diseños y ampliación del Servicio de energía eléctrica con buena calidad para el municipio de Florida Valle del Cauca</v>
          </cell>
        </row>
        <row r="31168">
          <cell r="E31168">
            <v>176275270848</v>
          </cell>
          <cell r="F31168" t="str">
            <v>Estudios y diseños y mantenimiento y mejoramiento de la infraestructura vial de Florida Valle del Cauca</v>
          </cell>
        </row>
        <row r="31169">
          <cell r="E31169">
            <v>176275271447</v>
          </cell>
          <cell r="F31169" t="str">
            <v>Gestión de ampliación de cobertura de telefonía celular en el municipio de Florida Valle del Cauca</v>
          </cell>
        </row>
        <row r="31170">
          <cell r="E31170">
            <v>176275271448</v>
          </cell>
          <cell r="F31170" t="str">
            <v>Programa de mantenimiento y mejoramiento al servicio de energía eléctrica y alumbrado público en el municipio de Florida Valle del Cauca</v>
          </cell>
        </row>
        <row r="31171">
          <cell r="E31171">
            <v>176275271449</v>
          </cell>
          <cell r="F31171" t="str">
            <v xml:space="preserve">Mejoramiento, adecuación y ampliación de infraestructura de conectividad en el Municipio de Florida Valle del Cauca </v>
          </cell>
        </row>
        <row r="31172">
          <cell r="E31172">
            <v>176275271471</v>
          </cell>
          <cell r="F31172" t="str">
            <v>Creación de Kioskos vive digital en la zona rural del municipio de Florida Valle</v>
          </cell>
        </row>
        <row r="31173">
          <cell r="E31173">
            <v>176275271483</v>
          </cell>
          <cell r="F31173" t="str">
            <v>Gestionar la instalación del  Gas domiciliario para las viviendas de la zona rural del Municipio de Florida Valle</v>
          </cell>
        </row>
        <row r="31174">
          <cell r="E31174">
            <v>176563270854</v>
          </cell>
          <cell r="F31174" t="str">
            <v>Realizar estudios , diseños y construcción de distritos de riego en el municipio de Pradera, Valle del Cauca</v>
          </cell>
        </row>
        <row r="31175">
          <cell r="E31175">
            <v>176563270855</v>
          </cell>
          <cell r="F31175" t="str">
            <v>Estudios, diseños y construcción de Infraestructura para el control de Inundaciones Municipio de Pradera Valle Cauca</v>
          </cell>
        </row>
        <row r="31176">
          <cell r="E31176">
            <v>176563270858</v>
          </cell>
          <cell r="F31176" t="str">
            <v>Reañizar, estudios, diseños y construcción de nuevos tramos viales en el municipio de Pradera Valle del Cauca</v>
          </cell>
        </row>
        <row r="31177">
          <cell r="E31177">
            <v>176563270860</v>
          </cell>
          <cell r="F31177" t="str">
            <v>Realizar, estudios, diseños y construcción de placas huellas en las vías del municipio de Pradera Valle del Cauca</v>
          </cell>
        </row>
        <row r="31178">
          <cell r="E31178">
            <v>176563270864</v>
          </cell>
          <cell r="F31178" t="str">
            <v>Realizar, estudios, diseños y construcción de puentes peatonales del Municipio de Pradera Valle del Cauca</v>
          </cell>
        </row>
        <row r="31179">
          <cell r="E31179">
            <v>176563270869</v>
          </cell>
          <cell r="F31179" t="str">
            <v>Realizar, estudios, diseños y construcción de puentes vehiculares del Municipio de Pradera Valle del Cauca</v>
          </cell>
        </row>
        <row r="31180">
          <cell r="E31180">
            <v>176563270871</v>
          </cell>
          <cell r="F31180" t="str">
            <v>Realizar, estudios, diseños y Pavimentación de vías en el Municipio de Pradera Valle del Cauca</v>
          </cell>
        </row>
        <row r="31181">
          <cell r="E31181">
            <v>176563270872</v>
          </cell>
          <cell r="F31181" t="str">
            <v>Realizar, estudios, diseños y la construcción de cicloruta en el Municipio de Pradera Valle del Cauca</v>
          </cell>
        </row>
        <row r="31182">
          <cell r="E31182">
            <v>176563270876</v>
          </cell>
          <cell r="F31182" t="str">
            <v>Gestionar la ampliación de cobertura del servicio de energía eléctrica en el municipio de Pradera Valle del Cauca</v>
          </cell>
        </row>
        <row r="31183">
          <cell r="E31183">
            <v>176563270887</v>
          </cell>
          <cell r="F31183" t="str">
            <v>Gestión para viabilizar la dotación de banco de maquinaria amarilla para el mantenimiento de la malla vial del Municipio de Pradera Valle del Cauca</v>
          </cell>
        </row>
        <row r="31184">
          <cell r="E31184">
            <v>176563270889</v>
          </cell>
          <cell r="F31184" t="str">
            <v>Realizar, estudios, diseños  Mantenimiento y mejoramiento de puentes del municipio de Pradera Valle del Cauca</v>
          </cell>
        </row>
        <row r="31185">
          <cell r="E31185">
            <v>176563271522</v>
          </cell>
          <cell r="F31185" t="str">
            <v>Ampliación de cobertura de telefonía celular en el municipio de Pradera Valle del Cauca</v>
          </cell>
        </row>
        <row r="31186">
          <cell r="E31186">
            <v>176563271523</v>
          </cell>
          <cell r="F31186" t="str">
            <v>Mejoramiento e instalación de acceso a Internet en el municipio de Pradera Valle del Cauca</v>
          </cell>
        </row>
        <row r="31187">
          <cell r="E31187">
            <v>176563271524</v>
          </cell>
          <cell r="F31187" t="str">
            <v>Mantenimiento y mejoramiento de las vías del Municipio de Pradera Valle del Cauca</v>
          </cell>
        </row>
        <row r="31188">
          <cell r="E31188">
            <v>176563271525</v>
          </cell>
          <cell r="F31188" t="str">
            <v>Mejoramiento, ampliación y rehabilitación de distrito de Riego Potrerito Municipio de Pradera Valle del Cauca</v>
          </cell>
        </row>
        <row r="31189">
          <cell r="E31189">
            <v>176563271526</v>
          </cell>
          <cell r="F31189" t="str">
            <v>Ampliacion y mejoramiento de Alumbrado Publico en el Municipio de Pradera Valle</v>
          </cell>
        </row>
        <row r="31190">
          <cell r="E31190">
            <v>976109344553</v>
          </cell>
          <cell r="F31190" t="str">
            <v xml:space="preserve">Realizar los estudios de factibilidad, los diseños y las obras de drenaje necesarias para mejorar la productividad de los consejos comunitarios y resguardos indígenas en el Distrito de Buenaventura  </v>
          </cell>
        </row>
        <row r="31191">
          <cell r="E31191">
            <v>976109344581</v>
          </cell>
          <cell r="F31191" t="str">
            <v xml:space="preserve">Realizar estudios, diseños y construcción de muelles, malecones y/o embarcaderos en los centros poblados de los consejos comunitarios de las zonas fluviales y marítimas buscando la conectividad con la zona urbana  </v>
          </cell>
        </row>
        <row r="31192">
          <cell r="E31192">
            <v>976109344613</v>
          </cell>
          <cell r="F31192" t="str">
            <v xml:space="preserve"> Mantenimiento, mejoramiento de muelles y malecones, y/o embarcaderos en los centros poblados rurales de los consejos comunitarios de áreas fluviales y marítimas, generando conectividad  y el fortalecimiento de la  relación campo - poblado (ciudad).  </v>
          </cell>
        </row>
        <row r="31193">
          <cell r="E31193">
            <v>976109344623</v>
          </cell>
          <cell r="F31193" t="str">
            <v>Realizar estudios, diseños para la viabilidad  y construcción de un sistema de transporte aéreo en el Alto Naya</v>
          </cell>
        </row>
        <row r="31194">
          <cell r="E31194">
            <v>976109344629</v>
          </cell>
          <cell r="F31194" t="str">
            <v>Ampliación de cobertura y mejoramiento en la prestacion del servicio de telefonía celular, internet y TDT en los pueblos indígenas y Consejos comunitarios de comunidades negras del área rural del Distrito de Buenaventura.</v>
          </cell>
        </row>
        <row r="31195">
          <cell r="E31195">
            <v>976109344651</v>
          </cell>
          <cell r="F31195" t="str">
            <v>Ampliación de la cobertura de la señal de internet  bajo la estrategia de kioskos digitales en los pueblos indígenas y Consejos comunitarios de la zona rural del Distrito de Buenaventura</v>
          </cell>
        </row>
        <row r="31196">
          <cell r="E31196">
            <v>976109344653</v>
          </cell>
          <cell r="F31196" t="str">
            <v>Estudios, diseño, construcción y mantenimiento de muros de contención y obras de mitigación de riesgo en los consejos comunitarios y comunidades indígenas de la zona rural del Distrito de Buenaventura</v>
          </cell>
        </row>
        <row r="31197">
          <cell r="E31197">
            <v>976109344654</v>
          </cell>
          <cell r="F31197" t="str">
            <v>Implementación de sistemas alternativos de generación de energía para zonas no interconectadas en los consejos comunitarios y comunidades indígenas de la zona rural del Distrito de Buenaventura</v>
          </cell>
        </row>
        <row r="31198">
          <cell r="E31198">
            <v>976109344656</v>
          </cell>
          <cell r="F31198" t="str">
            <v>Ampliación de la cobertura para las  zonas  interconectadas a la red energía eléctrica en los consejos comunitarios y comunidades indígenas de las zonas rurales del Distrito de Buenaventura</v>
          </cell>
        </row>
        <row r="31199">
          <cell r="E31199">
            <v>976109344658</v>
          </cell>
          <cell r="F31199" t="str">
            <v>Mantenimiento y adecuación de caminos vecinales y peatonales de los consejos comunitarios y comunidades indígenas de la zona rural del Distrito de Buenaventura</v>
          </cell>
        </row>
        <row r="31200">
          <cell r="E31200">
            <v>976109344661</v>
          </cell>
          <cell r="F31200" t="str">
            <v xml:space="preserve">Mantenimiento y/o mejoramiento de las vías fluviales, esteros y herraduras en los consejos comunitarios y comunidades indígenas de la zona rural del Distrito de Buenaventura. </v>
          </cell>
        </row>
        <row r="31201">
          <cell r="E31201">
            <v>976109344664</v>
          </cell>
          <cell r="F31201" t="str">
            <v>Mantenimiento y/o mejoramiento de las vías de acceso terrestres en los consejos comunitarios  y comunidades indígenas de la zona rural del Distrito de Buenaventura</v>
          </cell>
        </row>
        <row r="31202">
          <cell r="E31202">
            <v>976109344666</v>
          </cell>
          <cell r="F31202" t="str">
            <v>Realizar Estudios, diseños, licencias ambientales  para la construcción de carreteras, caminos y/o de otras soluciones de transporte  para  las comunidades indígenas y consejos comunitarios en la zona rural del Distrito de Buenaventura.</v>
          </cell>
        </row>
        <row r="31203">
          <cell r="E31203">
            <v>976109344667</v>
          </cell>
          <cell r="F31203" t="str">
            <v>Gestionar la ampliación de la cobertura telefónica (Voz y datos)  en los consejos comunitarios  y comunidades indígenas de la zona rural del Distrito de Buenaventura.</v>
          </cell>
        </row>
        <row r="31204">
          <cell r="E31204">
            <v>976109344671</v>
          </cell>
          <cell r="F31204" t="str">
            <v>Realizar los estudios, diseños y construcción de Puentes Peatonales en los territorios de los consejos comunitarios y comunidades indígenas de la zona rural del Distrito de Buenaventura</v>
          </cell>
        </row>
        <row r="31205">
          <cell r="E31205">
            <v>976109344674</v>
          </cell>
          <cell r="F31205" t="str">
            <v>Realizar estudios, diseños y pavimentaciòn de las calles principales de los centros poblados de las comunidades Wounaan y Eperara Siapidara de la zona rural del Distrito de Buenaventura</v>
          </cell>
        </row>
        <row r="31206">
          <cell r="E31206">
            <v>976109344678</v>
          </cell>
          <cell r="F31206" t="str">
            <v>Realizar estudios, diseños y pavimentaciòn de las calles principales de los centros poblados de los consejos comunitarios de la zona rural de Buenaventura</v>
          </cell>
        </row>
        <row r="31207">
          <cell r="E31207">
            <v>976109344681</v>
          </cell>
          <cell r="F31207" t="str">
            <v>Realizar estudios diseños e implementación de sistemas domiciliarios de gas en los centros poblados de los resguardos indígenas y consejos comunitarios de la zona rural del Distrito de  Buenaventura</v>
          </cell>
        </row>
        <row r="31208">
          <cell r="E31208">
            <v>976109344888</v>
          </cell>
          <cell r="F31208" t="str">
            <v>Realizar estudios diseño y Construcciòn de Puentes Peatonales en los territorios de las comunidades de Alto Naya, en el Distrito de Buenaventura.</v>
          </cell>
        </row>
        <row r="31209">
          <cell r="E31209">
            <v>976109344889</v>
          </cell>
          <cell r="F31209" t="str">
            <v>Estudios, Diseño y construcción de muelles en las comunidades nasa y mestizas de Alto Naya en el Distrito de Buenaventura</v>
          </cell>
        </row>
        <row r="31210">
          <cell r="E31210">
            <v>976109344893</v>
          </cell>
          <cell r="F31210" t="str">
            <v>Mejoramiento y adecuación de caminos veredales de las comunidades  del Alto  Naya.</v>
          </cell>
        </row>
        <row r="31211">
          <cell r="E31211">
            <v>976109344894</v>
          </cell>
          <cell r="F31211" t="str">
            <v>Diseño, construcción e Implementación de paneles solares para las comunidades del Alto Naya del Distrito de Buenaventura.</v>
          </cell>
        </row>
        <row r="31212">
          <cell r="E31212">
            <v>176275270423</v>
          </cell>
          <cell r="F31212" t="str">
            <v>Implementar un  programa de atención primaria en salud  - APS - integral con  enfoque diferencial-étnico en territorio  para la comunidad de la zona rural del Municipio de Florida Valle del Cauca.</v>
          </cell>
        </row>
        <row r="31213">
          <cell r="E31213">
            <v>176275270546</v>
          </cell>
          <cell r="F31213" t="str">
            <v>Gestionar un programa de  de prevención y atención del consumo de sustancias psicoactivas en el municipio de Florida Valle del Cauca.</v>
          </cell>
        </row>
        <row r="31214">
          <cell r="E31214">
            <v>176275270547</v>
          </cell>
          <cell r="F31214" t="str">
            <v>Diseñar e implementar un programa especial para la atención integral al adultos mayores de Florida Valle del Cauca.</v>
          </cell>
        </row>
        <row r="31215">
          <cell r="E31215">
            <v>176275270830</v>
          </cell>
          <cell r="F31215" t="str">
            <v>Realizar estudios para el mejoramiento, dotación, habilitación y  funcionamiento de puestos  de salud en la zona rural del Municipio de Florida</v>
          </cell>
        </row>
        <row r="31216">
          <cell r="E31216">
            <v>176275270833</v>
          </cell>
          <cell r="F31216" t="str">
            <v>Realizar estudios técnicos  y diseños y compra de lotes  para la construcción de puestos de salud en el municipio de Florida valle del Cauca</v>
          </cell>
        </row>
        <row r="31217">
          <cell r="E31217">
            <v>176275270840</v>
          </cell>
          <cell r="F31217" t="str">
            <v>Gestionar  los estudios, diseño técnicos para la construcción de los centros de salud en el corregimientos de San Francisco  Llanito	y San Antonio de los Caballeros en Florida Valle del Cauca.</v>
          </cell>
        </row>
        <row r="31218">
          <cell r="E31218">
            <v>176275270856</v>
          </cell>
          <cell r="F31218" t="str">
            <v>Gestionar la prestación de jornadas extra murales de servicios de segundo nivel para atender a la comunidad de la zona rural,  del Municipio de Florida Valle del Cauca.</v>
          </cell>
        </row>
        <row r="31219">
          <cell r="E31219">
            <v>176275271452</v>
          </cell>
          <cell r="F31219" t="str">
            <v xml:space="preserve">Gestiòn de estudios y diseños para la ampliaciòn de un area de atenciòn diferencial con enfoque ètnico en la ESE Benjamin Barney Gasca </v>
          </cell>
        </row>
        <row r="31220">
          <cell r="E31220">
            <v>176275271453</v>
          </cell>
          <cell r="F31220" t="str">
            <v xml:space="preserve">Gestión para la compra, dotación, sostenible y puesta en funcionamiento de 3 ambulancias para traslado de pacientes de la zona rural del Municipio de Florida Valle delCauca. </v>
          </cell>
        </row>
        <row r="31221">
          <cell r="E31221">
            <v>176275271454</v>
          </cell>
          <cell r="F31221" t="str">
            <v xml:space="preserve">Gestión para el Reconocimiento, Implementaciòn y Fortalecimiento  de la medicina tradicional </v>
          </cell>
        </row>
        <row r="31222">
          <cell r="E31222">
            <v>176275271455</v>
          </cell>
          <cell r="F31222" t="str">
            <v>Gestión para la Construcción, dotación, habilitación y funcionamiento con Talento Humano idoneo de un area de atenciòn diferencial con enfoque ètnico en la ESE Benjamin Barney Gasca</v>
          </cell>
        </row>
        <row r="31223">
          <cell r="E31223">
            <v>176275271456</v>
          </cell>
          <cell r="F31223" t="str">
            <v>Gestión para la dotación de nuevas tecnologías, equipos, insumos y herramientas  y puesta en funcionamiento con talento humano idóneo de centros de salud en zona rural del Municipio de Florida Valle del Cauca.</v>
          </cell>
        </row>
        <row r="31224">
          <cell r="E31224">
            <v>176275271457</v>
          </cell>
          <cell r="F31224" t="str">
            <v>Gestiòn para la implementaciòn de la estrategia  Escuela Saludable en las instituciones educativas rurales de Florida</v>
          </cell>
        </row>
        <row r="31225">
          <cell r="E31225">
            <v>176275271458</v>
          </cell>
          <cell r="F31225" t="str">
            <v>Gestiòn para la asignaciòn de la UPC diferencial para la poblaciòn rural del municipio de Florida</v>
          </cell>
        </row>
        <row r="31226">
          <cell r="E31226">
            <v>176275271459</v>
          </cell>
          <cell r="F31226" t="str">
            <v>Gestión para la creación de un programa de atención integral en  salud para el adulto mayor de la zona rural del Municipio de Florida Valle del Cauca</v>
          </cell>
        </row>
        <row r="31227">
          <cell r="E31227">
            <v>176563270742</v>
          </cell>
          <cell r="F31227" t="str">
            <v>Gestionar los  estudios y diseños para la construcción de centros de Salud de mediana capacidad para atender a la comunidad de la zona rural del Municipio de Pradera Valle del Cauca.</v>
          </cell>
        </row>
        <row r="31228">
          <cell r="E31228">
            <v>176563270743</v>
          </cell>
          <cell r="F31228" t="str">
            <v xml:space="preserve">Realizar estudios, diseños construir, dotar y puesta en funcionamiento puestos de salud para atender a la comunidad de a zona rural del Municipio de Pradera Valle del Cauca. </v>
          </cell>
        </row>
        <row r="31229">
          <cell r="E31229">
            <v>176563270775</v>
          </cell>
          <cell r="F31229" t="str">
            <v>Realizar estudios para la recuperación, mejoramiento, dotación y habilitación de  los puestos de salud existentes  en la zona rural del Municipio de Pradera Valle del Cauca.</v>
          </cell>
        </row>
        <row r="31230">
          <cell r="E31230">
            <v>176563270780</v>
          </cell>
          <cell r="F31230" t="str">
            <v>Crear programas de promoción, prevención y atención especializados con enfoque diferencial en salud para la atención de la mujer rural en todos los corregimientos del municipio de Pradera Valle del Cauca.</v>
          </cell>
        </row>
        <row r="31231">
          <cell r="E31231">
            <v>176563270781</v>
          </cell>
          <cell r="F31231" t="str">
            <v>Gestionar con organismos de cooperacion o  entidades territoriales los estudios, diseños construción y dotacion de una casa de paso con el fin albergar a los pacientes (y  su acompañante) de la  zona rural del Municipio de Pradera</v>
          </cell>
        </row>
        <row r="31232">
          <cell r="E31232">
            <v>176563270783</v>
          </cell>
          <cell r="F31232" t="str">
            <v>Gestionar con las EPS  la oportuna dispensación de  medicamentos en la zona rural del Municipio de Pradera.</v>
          </cell>
        </row>
        <row r="31233">
          <cell r="E31233">
            <v>176563270784</v>
          </cell>
          <cell r="F31233" t="str">
            <v>Adecuar y dotar un área de la casa de pensamiento para la atención de la medina tradicional  en el Resguardo Indígena Kwet Wala  del Municipio de Pradera Valle del Cauca.</v>
          </cell>
        </row>
        <row r="31234">
          <cell r="E31234">
            <v>176563270815</v>
          </cell>
          <cell r="F31234" t="str">
            <v>Realizar jornadas de atención a los animales  a través de la Unidad Ejecutora de Saneamiento en la zona rural del municipio de Pradera Valle.</v>
          </cell>
        </row>
        <row r="31235">
          <cell r="E31235">
            <v>176563271527</v>
          </cell>
          <cell r="F31235" t="str">
            <v>Fomentar la medicina tradicional y practicas ancestrales en salud como complemento a la salud occidental en el Municipio de Pradera</v>
          </cell>
        </row>
        <row r="31236">
          <cell r="E31236">
            <v>176563271528</v>
          </cell>
          <cell r="F31236" t="str">
            <v>Crear un programa de atenciòn integral en salud a adulto mayor de la zona rural del municipio de Pradera</v>
          </cell>
        </row>
        <row r="31237">
          <cell r="E31237">
            <v>176563271529</v>
          </cell>
          <cell r="F31237" t="str">
            <v>Implementar programas de prevención y promoción de la salud, teniendo en cuenta el enfoque diferencial y cultural de población étnica en la comunidad de la zona rural del Municipio de Pradera Valle del Cauca</v>
          </cell>
        </row>
        <row r="31238">
          <cell r="E31238">
            <v>176563271530</v>
          </cell>
          <cell r="F31238" t="str">
            <v xml:space="preserve">Implementar programas de atención y rehabilitaciòn de   personas con diversidad funcional de las comunidades rurales del Municipio de Pradera </v>
          </cell>
        </row>
        <row r="31239">
          <cell r="E31239">
            <v>176563271531</v>
          </cell>
          <cell r="F31239" t="str">
            <v>Disponer de profesionales en salud occidental con conocimiento de la medicina tradicional para la atención a la comunidad de la zona rural del Municipio de Pradera Valle del Cauca</v>
          </cell>
        </row>
        <row r="31240">
          <cell r="E31240">
            <v>176563271532</v>
          </cell>
          <cell r="F31240" t="str">
            <v xml:space="preserve">Adquirir dos ambulancias con su respectiva dotación  y sostenimiento para la prestación del servicio de traslado de  pacientes  de las comunidades de la zona rural del municipio de Pradera Valle.		</v>
          </cell>
        </row>
        <row r="31241">
          <cell r="E31241">
            <v>176563271533</v>
          </cell>
          <cell r="F31241" t="str">
            <v>Implementar un programa de atención a la población con problemas de consumo de sustancias psicoactivas y alcohol en la zona rural del municipio de Pradera</v>
          </cell>
        </row>
        <row r="31242">
          <cell r="E31242">
            <v>176563271534</v>
          </cell>
          <cell r="F31242" t="str">
            <v>Aumentar frecuencia y calidad  de brigadas medicas  en la zona rural del Municipio de Pradera</v>
          </cell>
        </row>
        <row r="31243">
          <cell r="E31243">
            <v>176563271535</v>
          </cell>
          <cell r="F31243" t="str">
            <v>Brindar atención prioritaria con enfoque diferencial en salud a la población rural en las cuatro empresas prestadoras de salud del Municipio de Pradera   Valle del cauca.</v>
          </cell>
        </row>
        <row r="31244">
          <cell r="E31244">
            <v>976109344603</v>
          </cell>
          <cell r="F31244" t="str">
            <v>Fortalecer la prestación del servicio de transporte de pacientes a partir de la dotación o reposición de ambulancias fluviales y terrestres  para garantizar la atención de las comunidades indígenas y consejos comunitarios del área rural del Distrito de Buenaventura.</v>
          </cell>
        </row>
        <row r="31245">
          <cell r="E31245">
            <v>976109344607</v>
          </cell>
          <cell r="F31245" t="str">
            <v>Promover mecanismos y estrategias de articulación entre la medicina occidental y la medicina ancestral Afro , promoviendo el respeto del enfoque diferencial, étnico, de género y generación.</v>
          </cell>
        </row>
        <row r="31246">
          <cell r="E31246">
            <v>976109344614</v>
          </cell>
          <cell r="F31246" t="str">
            <v>Promover y facilitar el aseguramiento en salud de la población perteneciente a las comunidades indígenas y los  consejos comunitarios de la zona rural del Distrito de Buenaventura.</v>
          </cell>
        </row>
        <row r="31247">
          <cell r="E31247">
            <v>976109344616</v>
          </cell>
          <cell r="F31247" t="str">
            <v>Implementar una ruta de atención en salud y avanzar en la adaptación socio cultural de los servicios de salud, respetando y reconociendo los usos y costumbres propias para garantizar la atención con enfoque diferencial étnico de las comunidades indígenas y afro en las IPS y hospitales del Distrito de Buenaventura.</v>
          </cell>
        </row>
        <row r="31248">
          <cell r="E31248">
            <v>976109344642</v>
          </cell>
          <cell r="F31248" t="str">
            <v>Desarrollar procesos de capacitación en salud sexual y reproductiva que permitan mejorar las prácticas de las parteras tradicionales en las zonas rurales del Distrito de Buenaventura,  teniendo en cuenta el enfoque diferencial, étnico, de género, generacional y reparador.</v>
          </cell>
        </row>
        <row r="31249">
          <cell r="E31249">
            <v>976109344647</v>
          </cell>
          <cell r="F31249" t="str">
            <v>Adelantar estudios de suficiencia técnica y capacidad instalada para definir la necesidad de construcción y dotación de centros de salud en las comunidades indígenas y Consejos Comunitarios de las zonas rurales del Distrito de Buenaventura, garantizando el enfoque diferencial, étnico, de género, generación y reparador</v>
          </cell>
        </row>
        <row r="31250">
          <cell r="E31250">
            <v>976109344673</v>
          </cell>
          <cell r="F31250" t="str">
            <v>Adelantar el análisis de suficiencia técnica para definir la necesidad de construcción y dotación de puestos de salud en sitios estratégicos o donde se requiera, con cobertura para las comunidades indígenas  y Consejos Comunitarios  del Distrito de Buenaventura, que permita brindar atención con enfoque diferencial, étnico, de género, generación y reparador</v>
          </cell>
        </row>
        <row r="31251">
          <cell r="E31251">
            <v>976109344676</v>
          </cell>
          <cell r="F31251" t="str">
            <v>Formular e implementar proyectos para la construcción de infraestructura tradicional de salud indígena en concertación con los pueblos ubicados en la zona rural del Distrito de Buenaventura.</v>
          </cell>
        </row>
        <row r="31252">
          <cell r="E31252">
            <v>976109344679</v>
          </cell>
          <cell r="F31252" t="str">
            <v>Diseñar e implementar estrategias para desarrollar capacidades institucionales y comunitarias de respuesta en salud a situaciones de emergencia y  desastres en las comunidades Afro e indígenas de la zona rural del Distrito de Buenaventura y poblaciones aledañas, con enfoque diferencial, étnico y de género.</v>
          </cell>
        </row>
        <row r="31253">
          <cell r="E31253">
            <v>976109344680</v>
          </cell>
          <cell r="F31253" t="str">
            <v>Fortalecer los mecanismos de inspección, vigilancia y control para hacer seguimiento y garantizar la entrega oportuna y de calidad de medicamentos así como la disponibilidad de lo contemplado en el Plan de Beneficios en Salud, por parte de las EPS que prestan sus servicios en la zona rural del Distrito de Buenaventura teniendo en cuenta el enfoque diferencial, étnico, de género y generación.</v>
          </cell>
        </row>
        <row r="31254">
          <cell r="E31254">
            <v>976109344682</v>
          </cell>
          <cell r="F31254" t="str">
            <v>Diseñar e implementar proyectos para el fortalecimiento, preservación y transmisión de los saberes tradicionales de las comunidades indígenas y afros de las zonas rurales del Distrito de Buenaventura, incluyendo capacitaciones a sabedores y sabedoras, la recuperación de semillas nativas de plantas medicinales y la construcción de plantas de transformación y procesamiento</v>
          </cell>
        </row>
        <row r="31255">
          <cell r="E31255">
            <v>976109344684</v>
          </cell>
          <cell r="F31255" t="str">
            <v>Desarrollar jornadas extramurales de atención integral con énfasis en Atención Primaria en Salud para las comunidades indígenas y Afro del Distrito de Buenaventura, con enfoque diferencial, étnico, de género, generación y reparador.</v>
          </cell>
        </row>
        <row r="31256">
          <cell r="E31256">
            <v>976109344685</v>
          </cell>
          <cell r="F31256" t="str">
            <v>Adelantar el análisis de suficiencia y capacidad instalada para definir las necesidades de mejoramiento y dotación de los centros de salud ubicados en los consejos comunitarios y comunidades indígenas del Distrito de Buenaventura teniendo en cuenta el enfoque diferencial, étnico, de género y generacional.</v>
          </cell>
        </row>
        <row r="31257">
          <cell r="E31257">
            <v>976109344688</v>
          </cell>
          <cell r="F31257" t="str">
            <v xml:space="preserve"> Adelantar el análisis de suficiencia y capacidad instalada para definir las necesidades de mejoramiento y dotación de los puestos de salud ubicados en los Consejos Comunitarios y comunidades indígenas del Distrito de Buenaventura para garantizar la atención en salud con enfoque diferencial, étnico, de género y generacional.</v>
          </cell>
        </row>
        <row r="31258">
          <cell r="E31258">
            <v>976109344690</v>
          </cell>
          <cell r="F31258" t="str">
            <v>Fortalecer y promover escenarios de participación comunitaria en salud para generar mecanismos de seguimiento y fortalecer las acciones de inspección, vigilancia y control a la calidad atención en salud brindada por las EPS a las comunidades indígenas y  Consejos Comunitarios de la zona rural del Distrito de Buenaventura.</v>
          </cell>
        </row>
        <row r="31259">
          <cell r="E31259">
            <v>976109344692</v>
          </cell>
          <cell r="F31259" t="str">
            <v>Fortalecer las estrategias para la prevención de enfermedades transmitidas por vectores, teniendo en cuenta el enfoque diferencial, étnico, de género y generacional del pueblo negro y las comunidades indígenas  en las zonas rurales del Distrito de Buenaventura.</v>
          </cell>
        </row>
        <row r="31260">
          <cell r="E31260">
            <v>976109344693</v>
          </cell>
          <cell r="F31260" t="str">
            <v>Diseñar e implementar  un programa de prevención y atención integral al consumo de sustancias psicoactivas con enfoque diferencial e intercultural para los habitantes de los territorios indígenas y comunidades negras de la zona rural del Distrito Buenaventura</v>
          </cell>
        </row>
        <row r="31261">
          <cell r="E31261">
            <v>976109344695</v>
          </cell>
          <cell r="F31261" t="str">
            <v>Implementar estrategias de promoción de la salud y prevención de la enfermedad con énfasis en educación, salud, capacitación y sensibilización sobre el cuidado de la salud, para las comunidades negras e indígenas de la zona rural del Distrito de Buenaventura, con enfoque diferencial, étnico, de género y generacional.</v>
          </cell>
        </row>
        <row r="31262">
          <cell r="E31262">
            <v>976109344696</v>
          </cell>
          <cell r="F31262" t="str">
            <v>Diseñar e implementar el Sistema Indígena de Salud Propia e Intercultural SISPI de forma concertada con cada uno de los pueblos indígenas del Distrito de Buenaventura, garantizando el respeto por la Cosmovisión, los saberes propios y la medicina tradicional.</v>
          </cell>
        </row>
        <row r="31263">
          <cell r="E31263">
            <v>976109344701</v>
          </cell>
          <cell r="F31263" t="str">
            <v>Diseñar e implementar  un modelo de salud propio e intercultural para los pueblos negros del Distrito de Buenaventura con enfoque diferencial, étnico, de género y generacional.</v>
          </cell>
        </row>
        <row r="31264">
          <cell r="E31264">
            <v>976109344702</v>
          </cell>
          <cell r="F31264" t="str">
            <v>Adelantar una evaluación de suficiencia del talento humano en salud para identificar las necesidades de ajuste de la planta de profesionales y técnicos en salud para brindar la atención en las zonas rurales del Distrito de Buenaventura con enfoque diferencial, étnico, de género y generacional, incluyendo procesos de sensibilización, capacitación y reinducción continua</v>
          </cell>
        </row>
        <row r="31265">
          <cell r="E31265">
            <v>976109344704</v>
          </cell>
          <cell r="F31265" t="str">
            <v>Diseñar e implementar estrategias y alianzas para el transporte aéreo de pacientes en situaciones de urgencia y emergencia en las zonas rurales y rurales dispersas del Distrito de Buenaventura, teniendo en cuenta las condiciones geográficas y las particularidades territoriales y de accesibilidad.</v>
          </cell>
        </row>
        <row r="31266">
          <cell r="E31266">
            <v>976109344707</v>
          </cell>
          <cell r="F31266" t="str">
            <v>Fortalecer las estrategias para la prevención de enfermedades transmitidas por animales (vacunación de animales y educación a comunidades) en las comunidades negras y poblaciones indígenas de las zonas rurales y rurales dispersas del Distrito de Buenaventura.</v>
          </cell>
        </row>
        <row r="31267">
          <cell r="E31267">
            <v>976109344714</v>
          </cell>
          <cell r="F31267" t="str">
            <v>Fortalecer las estrategias para la promoción de los derechos sexuales y reproductivos, con énfasis en la prevención de Infecciones de transmisión sexual y planificación teniendo en cuenta la cosmovisión ancestral, en las poblaciones indígenas y afros del Distrito de Buenaventura, con enfoque diferencial, étnico, de género y generacional.</v>
          </cell>
        </row>
        <row r="31268">
          <cell r="E31268">
            <v>976109344716</v>
          </cell>
          <cell r="F31268" t="str">
            <v>Revisar y ajustar el Programa Territorial para la Reorganización Rediseño  Modernización de la red de prestación de servicios de salud para mejorar el acceso a servicios de salud de las comunidades indígenas y Afros de las zonas rurales de Buenaventura, especialmente en zonas limítrofes o fronteras territoriales, con enfoque diferencial, étnico, de género y generacional.</v>
          </cell>
        </row>
        <row r="31269">
          <cell r="E31269">
            <v>976109344881</v>
          </cell>
          <cell r="F31269" t="str">
            <v>Adelantar los estudios y diseños para la construcción de una unidad de salud mental que incluya la atención de urgencias, hospitalización y desintoccicación de personas consumidoras de sustancias psicoactivas y otros problemas de salud mental.</v>
          </cell>
        </row>
        <row r="31270">
          <cell r="E31270">
            <v>976109344890</v>
          </cell>
          <cell r="F31270" t="str">
            <v xml:space="preserve">Implementación de la prestación del servicio de ambulancia aérea para la población habitante del territorio del Alto Naya. </v>
          </cell>
        </row>
        <row r="31271">
          <cell r="E31271">
            <v>976109344891</v>
          </cell>
          <cell r="F31271" t="str">
            <v>Garantía de la afiliación al régimen subsidiado, de los miembros de las comunidades indígenas, incluyendo a la población de la zona intercultural del Alto Naya del Distrito de Buenaventura.</v>
          </cell>
        </row>
        <row r="31272">
          <cell r="E31272">
            <v>976109344892</v>
          </cell>
          <cell r="F31272" t="str">
            <v>Implementación de brigadas periódicas y oportunas de salud con enfoque diferencial étnico en cada una de las comunidades indígenas de la zona rural del Distrito de Buenaventura, incluyendo la zona intercultural del Alto Naya</v>
          </cell>
        </row>
        <row r="31273">
          <cell r="E31273">
            <v>976109344895</v>
          </cell>
          <cell r="F31273" t="str">
            <v xml:space="preserve">Diseño e implementación de un programa de prevención de consumo de sustancias psicoactivas con enfoque diferencial en las comunidades habitantes del Alto Naya del Distrito de Buenaventura. </v>
          </cell>
        </row>
        <row r="31274">
          <cell r="E31274">
            <v>176275270531</v>
          </cell>
          <cell r="F31274" t="str">
            <v>Diseñar e implementar programas y estrategias deportivas y culturales en el municipio de Florida Valle del Cauca.</v>
          </cell>
        </row>
        <row r="31275">
          <cell r="E31275">
            <v>176275270577</v>
          </cell>
          <cell r="F31275" t="str">
            <v>Realizar estudios, diseños y construcción de infraestructura educativa en la vereda Ebenezer en el corregimiento la Diana del municipio de Florida Valle</v>
          </cell>
        </row>
        <row r="31276">
          <cell r="E31276">
            <v>176275270581</v>
          </cell>
          <cell r="F31276" t="str">
            <v>Realizar los estudios para la construcción de infraestructura de granjas integrales autosuficientes en la zona rural del municipio de Florida Valle</v>
          </cell>
        </row>
        <row r="31277">
          <cell r="E31277">
            <v>176275270584</v>
          </cell>
          <cell r="F31277" t="str">
            <v>Realizar estudios técnicos, análisis de cobertura y pertinencia, diseño y construcción de universidad pública en el Municipio de Florida Valle</v>
          </cell>
        </row>
        <row r="31278">
          <cell r="E31278">
            <v>176275270587</v>
          </cell>
          <cell r="F31278" t="str">
            <v>Realizar la dotación de mobiliario para todos los programas de formación en la zona rural del municipio de Florida Valle</v>
          </cell>
        </row>
        <row r="31279">
          <cell r="E31279">
            <v>176275270589</v>
          </cell>
          <cell r="F31279" t="str">
            <v>Realizar el diseño de un Proyecto de Modelo Educativo Propio que involucre la identidad de las diferentes etnias y grupos poblacionales del municipio de Florida Valle.</v>
          </cell>
        </row>
        <row r="31280">
          <cell r="E31280">
            <v>176275270593</v>
          </cell>
          <cell r="F31280" t="str">
            <v>Gestionar un estudio de Cobertura, calidad y pertinencia de educación rural para preescolar, básica y media para acorde a ello nombrar de docentes para las comunidades rurales del municipio de Florida Valle.</v>
          </cell>
        </row>
        <row r="31281">
          <cell r="E31281">
            <v>176275270630</v>
          </cell>
          <cell r="F31281" t="str">
            <v>Crear y fomentar programas educativos con enfoque cultural en la zona rural del municipio de Florida Valle.</v>
          </cell>
        </row>
        <row r="31282">
          <cell r="E31282">
            <v>176275270634</v>
          </cell>
          <cell r="F31282" t="str">
            <v xml:space="preserve">Mejorar los parques principales de los corregimiento San Antonio de los Caballeros, Llanito y Chocosito del municipio de Florida Valle.  </v>
          </cell>
        </row>
        <row r="31283">
          <cell r="E31283">
            <v>176275270637</v>
          </cell>
          <cell r="F31283" t="str">
            <v>Gestionar ante la autoridad competente r el servicio de transporte escolar de la zona rural del municipio de Florida Valle</v>
          </cell>
        </row>
        <row r="31284">
          <cell r="E31284">
            <v>176275270643</v>
          </cell>
          <cell r="F31284" t="str">
            <v xml:space="preserve">Gestionar la financiación de los servicios  públicos en todas las sedes educativas y comunitarios en la zona rural del municipio de Florida Valle </v>
          </cell>
        </row>
        <row r="31285">
          <cell r="E31285">
            <v>176275270647</v>
          </cell>
          <cell r="F31285" t="str">
            <v>Realizar los estudios y adecuación del Polideportivo en el corregimiento El Líbano del municipio de Florida Valle</v>
          </cell>
        </row>
        <row r="31286">
          <cell r="E31286">
            <v>176275270648</v>
          </cell>
          <cell r="F31286" t="str">
            <v xml:space="preserve">Realizar los estudios, diseños y construcción  de espacios deportivos y bio saludables en la zona rural del municipio de Florida Valle. </v>
          </cell>
        </row>
        <row r="31287">
          <cell r="E31287">
            <v>176275270651</v>
          </cell>
          <cell r="F31287" t="str">
            <v>realizar estudios diseños, construir y dotar aulas educativas para atención a la primera infancia en la zona rural del municipio de Florida Valle</v>
          </cell>
        </row>
        <row r="31288">
          <cell r="E31288">
            <v>176275270654</v>
          </cell>
          <cell r="F31288" t="str">
            <v xml:space="preserve">Revisar  la relación técnica estudiantes - docente en las instituciones educativas de la zona rural del municipio de Florida Valle. </v>
          </cell>
        </row>
        <row r="31289">
          <cell r="E31289">
            <v>176275270659</v>
          </cell>
          <cell r="F31289" t="str">
            <v>Estudios, diseños yconstrucción de un colegio agroindustrial en la zona rural del municipio de Florida Valle</v>
          </cell>
        </row>
        <row r="31290">
          <cell r="E31290">
            <v>176275270663</v>
          </cell>
          <cell r="F31290" t="str">
            <v>Realizar los estudios para el reconocimiento y legalización de los programas de educación superior de la universidad indígena de Florida Valle.</v>
          </cell>
        </row>
        <row r="31291">
          <cell r="E31291">
            <v>176275270667</v>
          </cell>
          <cell r="F31291" t="str">
            <v>Realizar estudios, diseños y construcción de polideportivos en la zona rural del municipio de Florida Valle.</v>
          </cell>
        </row>
        <row r="31292">
          <cell r="E31292">
            <v>176275270933</v>
          </cell>
          <cell r="F31292" t="str">
            <v xml:space="preserve">Regular y vigilar los procesos de contratación de las entidades operadoras de restaurantes escolares e incluir familias locales como abastecedoras en el Municipio de Florida Valle </v>
          </cell>
        </row>
        <row r="31293">
          <cell r="E31293">
            <v>176275271450</v>
          </cell>
          <cell r="F31293" t="str">
            <v xml:space="preserve">Gestiòn de un programa de capacitaciòn y vinculaciòn laboral de personal de las comunidades para prestaciòn de servicios de salud en la zona rural del Municipio de Florida. </v>
          </cell>
        </row>
        <row r="31294">
          <cell r="E31294">
            <v>176275271460</v>
          </cell>
          <cell r="F31294" t="str">
            <v>Construcción CDI en los corregimiento de Chocosito y San Antonio de los Caballeros en el municipio de Florida Valle</v>
          </cell>
        </row>
        <row r="31295">
          <cell r="E31295">
            <v>176275271461</v>
          </cell>
          <cell r="F31295" t="str">
            <v xml:space="preserve">Financiar la producción de material didactico  y textos producidos por las instituciones educativas de la zona rural del municipio de Florida Valle. </v>
          </cell>
        </row>
        <row r="31296">
          <cell r="E31296">
            <v>176275271462</v>
          </cell>
          <cell r="F31296" t="str">
            <v xml:space="preserve">Garantizar el fortalecimiento del programa de alimentación escolar (PAE) en la zona rural del municipio de Florida Valle. </v>
          </cell>
        </row>
        <row r="31297">
          <cell r="E31297">
            <v>176275271463</v>
          </cell>
          <cell r="F31297" t="str">
            <v xml:space="preserve">Garantizar la prestación del servicio de educación en la zona rural del municipio de Florida Valle. </v>
          </cell>
        </row>
        <row r="31298">
          <cell r="E31298">
            <v>176275271464</v>
          </cell>
          <cell r="F31298" t="str">
            <v>Mejorar la infraestructura de las  sedes educativas las 4 instituciones educativas de la zona rural del municipio de Florida Valle</v>
          </cell>
        </row>
        <row r="31299">
          <cell r="E31299">
            <v>176275271465</v>
          </cell>
          <cell r="F31299" t="str">
            <v>Fortalecimiento a las TIC para la educación de la zona rural del municipio de Florida Valle.</v>
          </cell>
        </row>
        <row r="31300">
          <cell r="E31300">
            <v>176275271466</v>
          </cell>
          <cell r="F31300" t="str">
            <v xml:space="preserve">Fortalecer el servicio nacional de aprendizaje (SENA) en la zona rural del municipio de Florida Valle. </v>
          </cell>
        </row>
        <row r="31301">
          <cell r="E31301">
            <v>176275271467</v>
          </cell>
          <cell r="F31301" t="str">
            <v>Implementación de programas educativos en producción agroecologica y turismo en la zona del municipio de Florida Valle.</v>
          </cell>
        </row>
        <row r="31302">
          <cell r="E31302">
            <v>176275271468</v>
          </cell>
          <cell r="F31302" t="str">
            <v>Mejorar once restaurantes de las instituciones educativas de la zona rural de municipio de Florida Valle</v>
          </cell>
        </row>
        <row r="31303">
          <cell r="E31303">
            <v>176275271469</v>
          </cell>
          <cell r="F31303" t="str">
            <v>Crear programas educativos en temas de liderazgo para  la mujer rural y enfoque de género del municipio de Florida Valle</v>
          </cell>
        </row>
        <row r="31304">
          <cell r="E31304">
            <v>176275271470</v>
          </cell>
          <cell r="F31304" t="str">
            <v>Construcción de cubiertas para canchas deportivas en las instituciones educativas de la zona rural del municipio de Florida Valle</v>
          </cell>
        </row>
        <row r="31305">
          <cell r="E31305">
            <v>176275271472</v>
          </cell>
          <cell r="F31305" t="str">
            <v>Adecuación de espacios para bibliotecas en las instituciones educativas de la zona rural del municipio de Florida Valle.</v>
          </cell>
        </row>
        <row r="31306">
          <cell r="E31306">
            <v>176275271473</v>
          </cell>
          <cell r="F31306" t="str">
            <v xml:space="preserve">Dotación de Implementos deportivos y artisticos para las instituciones educativas de la zona rural del municipio de Florida Valle. </v>
          </cell>
        </row>
        <row r="31307">
          <cell r="E31307">
            <v>176275271474</v>
          </cell>
          <cell r="F31307" t="str">
            <v>Construcción de una cancha de fútbol en la vereda Cañas Arriba del municipio de Florida Valle</v>
          </cell>
        </row>
        <row r="31308">
          <cell r="E31308">
            <v>176275271475</v>
          </cell>
          <cell r="F31308" t="str">
            <v xml:space="preserve">Implementar la metodología flexible de educación para el municipio de Florida Valle. </v>
          </cell>
        </row>
        <row r="31309">
          <cell r="E31309">
            <v>176275271476</v>
          </cell>
          <cell r="F31309" t="str">
            <v>Construir restaurantes escolares en instituciones educativas del municipio de florida Valle.</v>
          </cell>
        </row>
        <row r="31310">
          <cell r="E31310">
            <v>176275271477</v>
          </cell>
          <cell r="F31310" t="str">
            <v>Mejorar los escenarios deportivos de la zona rural del municipio de Florida Valle.</v>
          </cell>
        </row>
        <row r="31311">
          <cell r="E31311">
            <v>176275271478</v>
          </cell>
          <cell r="F31311" t="str">
            <v>Construir Ecoparque en el corregimiento del Pedregal en el municipio de Florida Valle</v>
          </cell>
        </row>
        <row r="31312">
          <cell r="E31312">
            <v>176563270559</v>
          </cell>
          <cell r="F31312" t="str">
            <v>Realizar estudios, diseños y la construcción de una escuela de artes integradas en el corregimiento Bolívar del municipio de Pradera Valle.</v>
          </cell>
        </row>
        <row r="31313">
          <cell r="E31313">
            <v>176563270642</v>
          </cell>
          <cell r="F31313" t="str">
            <v>Mejorar el servicio existente y ampliar la cobertura del transporte escolar de las instituciones educativas de los corregimientos de la zona rural del municipio de Pradera Valle</v>
          </cell>
        </row>
        <row r="31314">
          <cell r="E31314">
            <v>176563270679</v>
          </cell>
          <cell r="F31314" t="str">
            <v>Realizar convenios  entre las instituciones educativas y el SENA para garantizar e implementar un programa de becas para el acceso a la educación técnica, tecnológica para los habitantes de la zona rural de Pradera Valle del Cauca.</v>
          </cell>
        </row>
        <row r="31315">
          <cell r="E31315">
            <v>176563270689</v>
          </cell>
          <cell r="F31315" t="str">
            <v>Realizar estudios y diseños para la construcción de una ciudadela educativa pluriétnica y  multicultural  del municipio de Pradera Valle.</v>
          </cell>
        </row>
        <row r="31316">
          <cell r="E31316">
            <v>176563270695</v>
          </cell>
          <cell r="F31316" t="str">
            <v>Dotación de computadores en las instituciones educativas de la zona rural del municipio de Pradera Valle.</v>
          </cell>
        </row>
        <row r="31317">
          <cell r="E31317">
            <v>176563270698</v>
          </cell>
          <cell r="F31317" t="str">
            <v>Implementar un programa de huertas escolares, con insumos y asistencia técnica en las  sedes educativas y al resguardo KWET WALA, mediante un proceso productivo pedagógico en el cual se promueva las practicas agro ecológicas y se fortalezca la identidad plurietnica, cultural y campesina de los niños niñas y jóvenes de la zona rural del municipio de Pradera Valle</v>
          </cell>
        </row>
        <row r="31318">
          <cell r="E31318">
            <v>176563270707</v>
          </cell>
          <cell r="F31318" t="str">
            <v>Mejorar la infraestructura de restaurantes escolares de las  instituciones educativas de la zona rural del municipio de Pradera Valle.</v>
          </cell>
        </row>
        <row r="31319">
          <cell r="E31319">
            <v>176563270712</v>
          </cell>
          <cell r="F31319" t="str">
            <v xml:space="preserve">Realizar estudios y diseños para la construcción y dotación de centros para desarrollar la modalidad comunitaria del programa del ICBF para la zona rural del municipio de Pradera Valle. </v>
          </cell>
        </row>
        <row r="31320">
          <cell r="E31320">
            <v>176563270719</v>
          </cell>
          <cell r="F31320" t="str">
            <v>Implementa programas de capacitación para las mujeres rurales en temas de liderazgo y emprendimiento en el municipio de Pradera Valle</v>
          </cell>
        </row>
        <row r="31321">
          <cell r="E31321">
            <v>176563270720</v>
          </cell>
          <cell r="F31321" t="str">
            <v>Realizar estudios y diseños para la construcción de  salas de sistemas en la zona rural del municipio de Pradera Valle.</v>
          </cell>
        </row>
        <row r="31322">
          <cell r="E31322">
            <v>176563270723</v>
          </cell>
          <cell r="F31322" t="str">
            <v>Implementar proyecto para la dotación de textos escolares en las instituciones educativas de la zona rural del municipio de Pradera Valle</v>
          </cell>
        </row>
        <row r="31323">
          <cell r="E31323">
            <v>176563270726</v>
          </cell>
          <cell r="F31323" t="str">
            <v>Realizar los estudios y diseños para la construcción  de centros deportivos y culturales en la zona rural del municipio de Pradera Valle</v>
          </cell>
        </row>
        <row r="31324">
          <cell r="E31324">
            <v>176563270738</v>
          </cell>
          <cell r="F31324" t="str">
            <v>Implementar programas deportivos y culturales para el aprovechamiento del tiempo libre en la zona rural del municipio de Pradera Valle del Cauca.</v>
          </cell>
        </row>
        <row r="31325">
          <cell r="E31325">
            <v>176563270741</v>
          </cell>
          <cell r="F31325" t="str">
            <v>Realizar estudios, diseños y construcción de parques Bio saludables en la zona rural del municipio de Pradera, Valle del Cauca.</v>
          </cell>
        </row>
        <row r="31326">
          <cell r="E31326">
            <v>176563270745</v>
          </cell>
          <cell r="F31326" t="str">
            <v>Realizar estudios y diseños para la construcción, el mejoramiento y dotación de canchas de fútbol en la zona rural del municipio de Pradera,  Valle del Cauca.</v>
          </cell>
        </row>
        <row r="31327">
          <cell r="E31327">
            <v>176563270771</v>
          </cell>
          <cell r="F31327" t="str">
            <v>Crear una escuela de formación en manualidades y artesanías en el resguardo Kwet Wala de la zona rural indígena de municipio de Pradera, Valle del Cauca.</v>
          </cell>
        </row>
        <row r="31328">
          <cell r="E31328">
            <v>176563271536</v>
          </cell>
          <cell r="F31328" t="str">
            <v>Fortalecimiento de la escuela de padres en las tres instituciones educativas y sus sedes,  de la zona rural del municipio de Pradera Valle</v>
          </cell>
        </row>
        <row r="31329">
          <cell r="E31329">
            <v>176563271537</v>
          </cell>
          <cell r="F31329" t="str">
            <v>Realizar estudios y diseños para la construcción de restaurantes escolares en la zona rural del municipio de Pradera Valle</v>
          </cell>
        </row>
        <row r="31330">
          <cell r="E31330">
            <v>176563271538</v>
          </cell>
          <cell r="F31330" t="str">
            <v>Implementar los programas  para la atención integral a la primera infancia en la zona rural del Municipio de Pradera valle.</v>
          </cell>
        </row>
        <row r="31331">
          <cell r="E31331">
            <v>176563271539</v>
          </cell>
          <cell r="F31331" t="str">
            <v>Ampliación de cobertura y oferta  de las instituciones de educación superior respondiendo a las necesidades del territorio  del municipio de Pradera Valle.</v>
          </cell>
        </row>
        <row r="31332">
          <cell r="E31332">
            <v>176563271540</v>
          </cell>
          <cell r="F31332" t="str">
            <v>Implementar un programa de alfabetización para la población adulta de la zona rural del municipio de Pradera Valle</v>
          </cell>
        </row>
        <row r="31333">
          <cell r="E31333">
            <v>176563271541</v>
          </cell>
          <cell r="F31333" t="str">
            <v xml:space="preserve">Mejorar la infraestructura de las instituciones educativas de la zona rural del municipio de pradera  </v>
          </cell>
        </row>
        <row r="31334">
          <cell r="E31334">
            <v>176563271542</v>
          </cell>
          <cell r="F31334" t="str">
            <v xml:space="preserve">Construir un proyecto educativo institucional  unificado para las tres instituciones educativas de la zona rural del municipio de Pradera Valle. </v>
          </cell>
        </row>
        <row r="31335">
          <cell r="E31335">
            <v>176563271543</v>
          </cell>
          <cell r="F31335" t="str">
            <v>Realizar estudios diseños para la construcción de tres sedes para las  instituciones educativas de la zona rural del municipio de Pradera Valle.</v>
          </cell>
        </row>
        <row r="31336">
          <cell r="E31336">
            <v>176563271544</v>
          </cell>
          <cell r="F31336" t="str">
            <v>Realizar estudios y diseños para la construcción de tres laboratorios de biología, física y química en las tres instituciones educativas de la zona rural del municipio de Pradera Valle</v>
          </cell>
        </row>
        <row r="31337">
          <cell r="E31337">
            <v>176563271559</v>
          </cell>
          <cell r="F31337" t="str">
            <v>Fortalecer los programas de alimentación escolar para mejorar la ración y cobertura de alimentos en las instituciones educativas del municipio de Pradera Valle</v>
          </cell>
        </row>
        <row r="31338">
          <cell r="E31338">
            <v>976109344532</v>
          </cell>
          <cell r="F31338" t="str">
            <v>Diseñar e implementar un programas de formación para el personal que atiende integralmente a la primera infancia en  los territorios colectivos de los Consejos Comunitarios y en los Territorios Indígenas de las zonas rurales del Distrito de Buenaventura, con enfoque étnico y diferencial.</v>
          </cell>
        </row>
        <row r="31339">
          <cell r="E31339">
            <v>976109344567</v>
          </cell>
          <cell r="F31339" t="str">
            <v>Brindar atención integral a la primera infancia, en modalidad familiar, con una propuesta pedagógica de calidad, con enfoque diferencial y étnico, para los niños y  niñas de  los Territorios Colectivos de los Consejos Comunitarios y de los Territorios Indígenas del Distrito de Buenaventura.</v>
          </cell>
        </row>
        <row r="31340">
          <cell r="E31340">
            <v>976109344571</v>
          </cell>
          <cell r="F31340" t="str">
            <v>Diseñar, implementar y fortalecer los Proyectos Pedagógicos Productivos con enfoque empresarial pertinentes para la región, en los establecimientos educativos de los territorios colectivos de consejos comunitarios y en los territorios indígenas de la zona rural del Distrito de Buenaventura, acorde con las particularidades de cada institución educativa.</v>
          </cell>
        </row>
        <row r="31341">
          <cell r="E31341">
            <v>976109344572</v>
          </cell>
          <cell r="F31341" t="str">
            <v>Diseñar e implementar un programa para fortalecer las competencias en el manejo de las tecnologías de la información y la comunicación TIC en la comunidad educativa de las instituciones educativas de los territorios colectivos de los consejos comunitarios y  los territorios indígenas de las zonas rurales del Distrito de Buenvantura.</v>
          </cell>
        </row>
        <row r="31342">
          <cell r="E31342">
            <v>976109344573</v>
          </cell>
          <cell r="F31342" t="str">
            <v>Diseñar e implementar proyectos pedagógicos transversales que promuevan la educación en ciudadanía, la educación ambiental, educación sexual y prevención de embarazo adolescente, prevención de consumo de sustancias psicoactivas, entre otros, con enfoque diferencial y étnico en la zona rural del Distrito de Buenaventura</v>
          </cell>
        </row>
        <row r="31343">
          <cell r="E31343">
            <v>976109344576</v>
          </cell>
          <cell r="F31343" t="str">
            <v>Contratar de manera oportuna los servicios de vigilancia y aseo para las instituciones educativas  de los territorios colectivos de los consejos comunitarios, priorizando a personal de la comunidad en las zonas rurales del Distrito de Buenaventura</v>
          </cell>
        </row>
        <row r="31344">
          <cell r="E31344">
            <v>976109344583</v>
          </cell>
          <cell r="F31344" t="str">
            <v>Asignar la planta de personal administrativo requerida en cada institución educativa de los territorios colectivos de los consejos comunitarios y de los territorios indígenas  de la zonas rurales del Distrito de Buenaventura, teniendo como criterio de priorización el enfoque étnico</v>
          </cell>
        </row>
        <row r="31345">
          <cell r="E31345">
            <v>976109344595</v>
          </cell>
          <cell r="F31345" t="str">
            <v>Implementar la Escuela de Padres, con enfoque étnico,en las instituciones educativas de los territorios colectivos de los consejos comunitarios y de los territorios indígenas del Distrito de Buenaventura,  para vincularlos y fortalecer los procesos de enseñanza y aprendizaje de sus hijos e hijas.</v>
          </cell>
        </row>
        <row r="31346">
          <cell r="E31346">
            <v>976109344601</v>
          </cell>
          <cell r="F31346" t="str">
            <v>Apoyar la transformación de la media hacia media técnica a través de alianzas con el SENA y demás instituciones pertinentes, en las instituciones educativas de los territorios colectivos de los consejos comunitarios y en los territorios indígenas de la zona rural del Distrito de Buenaventura que opten por esta modalidad.</v>
          </cell>
        </row>
        <row r="31347">
          <cell r="E31347">
            <v>976109344627</v>
          </cell>
          <cell r="F31347" t="str">
            <v>Apertura de educación secundaria en los establecimientos educativos de los territorios indígenas de la zona rural del Distrito de Buenaventura, flexibilizando las relaciones técnicas teniendo en cuenta las condiciones socio-culturales y territoriales para garantizar la permanencia educativa de sus estudiantes.</v>
          </cell>
        </row>
        <row r="31348">
          <cell r="E31348">
            <v>976109344628</v>
          </cell>
          <cell r="F31348" t="str">
            <v>Implementar un programa de transporte escolar, de manera oportuna (40 semanas), de calidad (seguridad para los estudiantes) y pertinente para las particularidades de la región (fluvial, terrestre), para que los estudiantes accedan y permanezcan en las instituciones educativas de la zona rural del Distrito de Buenaventura</v>
          </cell>
        </row>
        <row r="31349">
          <cell r="E31349">
            <v>976109344670</v>
          </cell>
          <cell r="F31349" t="str">
            <v>Gestionar la adaptación de las minutas nutricionales de los programas de complementación alimentaria ofrecidos a las comunidades indígenas y consejos comunitarios de comunidades negras de la zona rural del Distrito de Buenaventura que garanticen la pertinencia étnica</v>
          </cell>
        </row>
        <row r="31350">
          <cell r="E31350">
            <v>976109344689</v>
          </cell>
          <cell r="F31350" t="str">
            <v>Ampliar y fortalecer el grado de transición en los establecimientos educativos de los territorios colectivos y de los territorios indígenas de la zona rural del Distrito de Buenaventura</v>
          </cell>
        </row>
        <row r="31351">
          <cell r="E31351">
            <v>976109344697</v>
          </cell>
          <cell r="F31351" t="str">
            <v>Acreditar todas las sedes educativas de los territorios indígenas del Distrito de Buenaventura.</v>
          </cell>
        </row>
        <row r="31352">
          <cell r="E31352">
            <v>976109344698</v>
          </cell>
          <cell r="F31352" t="str">
            <v>Evitar la pérdida de la plaza docente en los territorios colectivos de los consejos comunitarios y en los territorios indígenas del Distrito de Buenaventura, afectadas por situaciones de traslado.</v>
          </cell>
        </row>
        <row r="31353">
          <cell r="E31353">
            <v>976109344699</v>
          </cell>
          <cell r="F31353" t="str">
            <v>Dotar de computadores y demás tecnologías de la información y la comunicación (TIC) de calidad a los establecimientos educativos de los territorios colectivos de consejos comunitarios y los territorios indígenas de la zona rural del Distrito de Buenaventura.</v>
          </cell>
        </row>
        <row r="31354">
          <cell r="E31354">
            <v>976109344700</v>
          </cell>
          <cell r="F31354" t="str">
            <v>Dotar de manera general los establecimientos educativos de los territorios colectivos de los consejos comunitarios y de los territorios indígenas de la zona rural del Distrito de Buenaventura, de acuerdo a sus necesidades y requerimientos.</v>
          </cell>
        </row>
        <row r="31355">
          <cell r="E31355">
            <v>976109344703</v>
          </cell>
          <cell r="F31355" t="str">
            <v xml:space="preserve">Brindar el acceso preferente de la población indígena y de la población de los territorios colectivos de los consejos comunitarios de la zona rural del Distrito de  Buenaventura, a las diferentes modalidades de aprendizaje del SENA. </v>
          </cell>
        </row>
        <row r="31356">
          <cell r="E31356">
            <v>976109344706</v>
          </cell>
          <cell r="F31356" t="str">
            <v>Ampliar la oferta de programas de educación superior pertinentes y de calidad (técnica, tecnológica y universitaria), para la población de los territorios colectivos de los consejos comunitarios y de los territorios indígenas de la zona rural del Distrito de Buenaventura</v>
          </cell>
        </row>
        <row r="31357">
          <cell r="E31357">
            <v>976109344710</v>
          </cell>
          <cell r="F31357" t="str">
            <v>Implementar programas de becas con subsidios de sostenimiento en educación superior para la población de los territorios colectivos y los territorios indígenas de la zona rural del Distrito de Buenaventura.</v>
          </cell>
        </row>
        <row r="31358">
          <cell r="E31358">
            <v>976109344717</v>
          </cell>
          <cell r="F31358" t="str">
            <v>Construir residencias en la zona urbana de Buenaventura para albergar a estudiantes de los territorios colectivos de los consejos comunitarios y de los territorios indígenas de la zona rural del Distrito de Bunaventura que lo requieran.</v>
          </cell>
        </row>
        <row r="31359">
          <cell r="E31359">
            <v>976109344724</v>
          </cell>
          <cell r="F31359" t="str">
            <v>Implementar un programa de alfabetización con enfoque étnico y diferencial para población adulta de los territorios colectivos de consejos comunitarios y de los territorios indígenas de la zona rural del Distrito de Buenaventura</v>
          </cell>
        </row>
        <row r="31360">
          <cell r="E31360">
            <v>976109344728</v>
          </cell>
          <cell r="F31360" t="str">
            <v>Implementar programas de Formación para el trabajo y desarrollo humano, con temáticas pertinentes para la población y el territorio, priorizando a mujeres, adulto mayor, población en condición de discapacidad, en los territorios colectivos de consejos comunitarios y territorios indígenas de la zona rural del Distrito de Buenaventura</v>
          </cell>
        </row>
        <row r="31361">
          <cell r="E31361">
            <v>976109344732</v>
          </cell>
          <cell r="F31361" t="str">
            <v xml:space="preserve">Implementar programas de educación para jóvenes y adultos, con modelos flexibles y pertinentes, con enfoque diferencial y étnico, para los ciclos 3,4 ,5 y 6 , en los territorios colectivos de los consejos comunitarios y de los territorios indígenas de la zona rural del Distrito de Buenaventura </v>
          </cell>
        </row>
        <row r="31362">
          <cell r="E31362">
            <v>976109344735</v>
          </cell>
          <cell r="F31362" t="str">
            <v>Diseñar e implementar un plan anual de investigación y sistematización de experiencias en etnoeducación, que permita identificar y socializar experiencias significativas, producir y distribuir textos y materiales didácticos  y enriquecer las prácticas pedagógicas en los territorios colectivos de los consejos comunitarios y los territorios indígenas del Distrito de Buenventura.</v>
          </cell>
        </row>
        <row r="31363">
          <cell r="E31363">
            <v>976109344740</v>
          </cell>
          <cell r="F31363" t="str">
            <v>Realizar un estudio de caracterización socioeducativa de las comunidades de los territorios colectivos de los consejos comunitarios del Distrito de Buenaventura,  que brinde un diagnóstico territorial y sirva de soporte para la formulación de políticas educativas relacionadas con el territorio</v>
          </cell>
        </row>
        <row r="31364">
          <cell r="E31364">
            <v>976109344741</v>
          </cell>
          <cell r="F31364" t="str">
            <v xml:space="preserve">Construir e implementar de la política etnoeducativa en los territorio colectivos de los consejos comunitarios </v>
          </cell>
        </row>
        <row r="31365">
          <cell r="E31365">
            <v>976109344745</v>
          </cell>
          <cell r="F31365" t="str">
            <v>Fortalecer la participación de  las autoridades étnicas en los procesos educativos de los territorios colectivos de consejos comunitarios del Distrito de Buenaventura</v>
          </cell>
        </row>
        <row r="31366">
          <cell r="E31366">
            <v>976109344763</v>
          </cell>
          <cell r="F31366" t="str">
            <v>Identificar y reubicar sedes educativas que lo requieran para garantizar la seguridad y el derecho a la educación en los  territorios colectivos de los consejos comunitarios y en los territorios indígenas, en la zona rural del Distrito de Buenaventura.</v>
          </cell>
        </row>
        <row r="31367">
          <cell r="E31367">
            <v>976109344783</v>
          </cell>
          <cell r="F31367" t="str">
            <v>Construir aulas múltiples en las instituciones educativas en los territorios colectivos de los consejos comunitarios y en los territorios indígenas que lo requieran, de la zona rural del Distrito de Buenaventura.</v>
          </cell>
        </row>
        <row r="31368">
          <cell r="E31368">
            <v>976109344785</v>
          </cell>
          <cell r="F31368" t="str">
            <v>Construir el cerramiento en las sedes de las instituciones educativas en los territorios colectivos de los consejos comunitarios y en los territorios indígenas que lo requieran, en la zona rural del Distrito de Buenaventura.</v>
          </cell>
        </row>
        <row r="31369">
          <cell r="E31369">
            <v>976109344800</v>
          </cell>
          <cell r="F31369" t="str">
            <v>Construir de acuerdo a los requerimientos, nuevas aulas en los establecimientos educativos ubicados en los resguardos indígenas y en los territorios colectivos de consejos comunitarios, de la zona rural del Distrito de Buenaventura, para ofrecer una educación pertinente y de calidad.</v>
          </cell>
        </row>
        <row r="31370">
          <cell r="E31370">
            <v>976109344805</v>
          </cell>
          <cell r="F31370" t="str">
            <v>Construcción de escenarios deportivos y recreativos en las sedes de las instituciones educativas en los territorios colectivos de consejos comunitarios y territorios indígenas de la zona rural del Distrito de Buenaventura.</v>
          </cell>
        </row>
        <row r="31371">
          <cell r="E31371">
            <v>976109344811</v>
          </cell>
          <cell r="F31371" t="str">
            <v>Construcción de salas de sistemas en las sedes de las instituciones educativas que en territorios colectivos de consejos comunitarios y en los territorios indígenas del Distrito de Buenaventura .</v>
          </cell>
        </row>
        <row r="31372">
          <cell r="E31372">
            <v>976109344814</v>
          </cell>
          <cell r="F31372" t="str">
            <v>Construcción de baterias sanitarias en las sedes de las instituciones educativas de los territorios colectivos de consejos comunitarios y los territorios indígenas del Distrito de Buenaventura que lo requieran</v>
          </cell>
        </row>
        <row r="31373">
          <cell r="E31373">
            <v>976109344816</v>
          </cell>
          <cell r="F31373" t="str">
            <v>Construcción de restaurantes escolares en las sedes de las instituciones educativas de los territorios indígenas y en los territorios colectivos de los consejos comunitarios de la zona rural del Distrito de Buenaventura que lo requieran</v>
          </cell>
        </row>
        <row r="31374">
          <cell r="E31374">
            <v>976109344818</v>
          </cell>
          <cell r="F31374" t="str">
            <v xml:space="preserve">Construcción de casa albergue en las sedes de las instituciones educativas de los territorios indígenas y territorios  colectivos de consejos comunitarios de la zona rural del Distrito de Buenaventura  </v>
          </cell>
        </row>
        <row r="31375">
          <cell r="E31375">
            <v>976109344825</v>
          </cell>
          <cell r="F31375" t="str">
            <v>Implementar programas de cultura para niños, niñas, jóvenes  y adultos, para el aprovechamiento del tiempo libre con enfoque étnico y diferencial fortaleciendo saberes ancestrales y el patrimonio cultural en los territorios indígenas y territorios de consejos comunitarios, de la zona rural del Distrito de Buenaventura.</v>
          </cell>
        </row>
        <row r="31376">
          <cell r="E31376">
            <v>976109344840</v>
          </cell>
          <cell r="F31376" t="str">
            <v>Implementar y fortalecer programas de recreación y deporte  para niños, niñas, jóvenes y adultos  para el aprovechamiento del  tiempo libre con enfoque étnico y diferencial  y la prevención de los problemas de drogadicción y alcoholismo en los territorios indígenas y en los territorios colectivos de los consejos comunitarios del DIstrito de Buenaventura.</v>
          </cell>
        </row>
        <row r="31377">
          <cell r="E31377">
            <v>976109344849</v>
          </cell>
          <cell r="F31377" t="str">
            <v>Construir infraestructura de recreación y deporte de acuerdo con el contexto cultural, fortaleciendo los juegos ancestrales, en los territorios indígenas y colectivos de consejos comunitarios, de la zona rural del Distrito de Buenaventura.</v>
          </cell>
        </row>
        <row r="31378">
          <cell r="E31378">
            <v>976109344854</v>
          </cell>
          <cell r="F31378" t="str">
            <v>Implementar programas de formación para el trabajo y el desarrollo humano, que certifiquen competencias laborales de la población adulta de los territorios colectivos de los consejos comunitarios y territorios indígenas de la zona rural del Distrito de Buenaventura-</v>
          </cell>
        </row>
        <row r="31379">
          <cell r="E31379">
            <v>976109344869</v>
          </cell>
          <cell r="F31379" t="str">
            <v>Construcción de bibliotecas escolares en las sedes de las instituciones educativas de los territorios indígenas y en los territorios colectivos de los consejos comunitarios de la zona rural del Distrito de Buenaventura, con enfoque étnico y diferencial</v>
          </cell>
        </row>
        <row r="31380">
          <cell r="E31380">
            <v>976109344870</v>
          </cell>
          <cell r="F31380" t="str">
            <v>Construir casa para alojamiento de los docentes, en condiciones dignas,  por sede de las instituciones educativas  ubicadas en los territorios colectivos de los consejos comunitarios y territorios indígenas que lo requieran, en el Distrito de Buenaventura.</v>
          </cell>
        </row>
        <row r="31381">
          <cell r="E31381">
            <v>976109344871</v>
          </cell>
          <cell r="F31381" t="str">
            <v>Construir nuevas sedes educativas en los territorios colectivos de consejos comunitarios y territorios indígenas de la zona rural del Distrito de Buenaventura, que según análisis técnico lo requieran, conenfoque étnico y diferencial</v>
          </cell>
        </row>
        <row r="31382">
          <cell r="E31382">
            <v>976109344872</v>
          </cell>
          <cell r="F31382" t="str">
            <v>Ampliar la educación media en los establecimientos educativos de los territorios colectivos de consejos comunitarios y de los territorios indígenas del Distrito de Buenaventura, que tras análisis técnico lo requieran, garantizando asi la trayectoria educativa de sus estudaintes.</v>
          </cell>
        </row>
        <row r="31383">
          <cell r="E31383">
            <v>976109344873</v>
          </cell>
          <cell r="F31383" t="str">
            <v xml:space="preserve">Apoyar y fortalecer la implementación del Sistema Educativo Indígena Propio (SEIP), para fortalecer la política educativa indígena  a través de la consolidación de los procesos pedagógicos, políticos, administrativos. </v>
          </cell>
        </row>
        <row r="31384">
          <cell r="E31384">
            <v>976109344874</v>
          </cell>
          <cell r="F31384" t="str">
            <v>Brindar procesos de formación para la profesionalización y cualificación de docentes y directivos docentes, con enfoque étnico y criterios de calidad y pertinencia, para mejorar la  enseñanza a los estudiantes en la zona rural del Distrito de Buenaventura.</v>
          </cell>
        </row>
        <row r="31385">
          <cell r="E31385">
            <v>976109344875</v>
          </cell>
          <cell r="F31385" t="str">
            <v>Construir y dotar infraestructura para la atención integral a la primera infancia con enfoque diferencial y étnico, en modalidad institucional (CDI), en sitios estratégicos de los territorios colectivos de los consejos comunitarios, de los territorios indígenas de la zona rural del Distrito de Buenaventura, según esta modalidad sea pertinente</v>
          </cell>
        </row>
        <row r="31386">
          <cell r="E31386">
            <v>976109344876</v>
          </cell>
          <cell r="F31386" t="str">
            <v>Financiar estudio de factibilidad, realizado por una institución idónea, para definir la  viabilidad de crear y construir una universidad inter-étnica, con programas etnoeducativos y programas pertinentes para las comunidades de Buenaventura, su diversidad étnica y cultural, su producción económica.</v>
          </cell>
        </row>
        <row r="31387">
          <cell r="E31387">
            <v>976109344877</v>
          </cell>
          <cell r="F31387" t="str">
            <v>Mejorar la infraestructura en  las sedes de las instituciones educativas de los territorios indígenas y territorios colectivos de consejos comunitarios de la zona rural del Distrito de Buenaventura, según necesidades y requerimientos.</v>
          </cell>
        </row>
        <row r="31388">
          <cell r="E31388">
            <v>976109344878</v>
          </cell>
          <cell r="F31388" t="str">
            <v>Nombrar la planta docente requerida para los establecimientos educativos de los territorios colectivos de los consejos comunitarios y de los territorios indígenas del Distrito de Buenaventura.</v>
          </cell>
        </row>
        <row r="31389">
          <cell r="E31389">
            <v>976109344880</v>
          </cell>
          <cell r="F31389" t="str">
            <v>Implementar, evaluar y actializar períodicamente los Proyectos Educativos Comunitarios (PEC), para mejorar la calidad educativa de los establecimientos educativos de los territorios colectivos de los consejos comunitarios y los territorios indígenas de la zona rural del Distrito de Buenaventura.</v>
          </cell>
        </row>
        <row r="31390">
          <cell r="E31390">
            <v>976109344882</v>
          </cell>
          <cell r="F31390" t="str">
            <v>Mejorar el programa de alimentación escolar-PAE, para los establecimientos educativos de los territorios colectivos y ancestrales de los consejos comunitarios y los territorios indígenas de la zona rural del Distrito de Buenaventura, incluyendo productos de la región</v>
          </cell>
        </row>
        <row r="31391">
          <cell r="E31391">
            <v>976109344883</v>
          </cell>
          <cell r="F31391" t="str">
            <v xml:space="preserve">Conformar comités de seguimiento a la implementación de los PAE de los territorios colectivo, ancestrales comunitarios y de los territorios indígenas de la zona rural del Distrito de Buenaventura </v>
          </cell>
        </row>
        <row r="31392">
          <cell r="E31392">
            <v>976109344887</v>
          </cell>
          <cell r="F31392" t="str">
            <v>Garantizar el funcionamiento del Programa de Alimentación Escolar (PAE), con pertinencia étnica y nutricional en las comunidades indígenas y campesinas del Alto Naya, en el Distrito de Buenaventura.</v>
          </cell>
        </row>
        <row r="31393">
          <cell r="E31393">
            <v>976109344897</v>
          </cell>
          <cell r="F31393" t="str">
            <v>Acreditar el centro educativo Santa Teresita del Niño Jesús de la región del Alto Naya del Distrito de Buenaventura</v>
          </cell>
        </row>
        <row r="31394">
          <cell r="E31394">
            <v>976109344900</v>
          </cell>
          <cell r="F31394" t="str">
            <v>Mejoramiento de la infraestructura y ampliación de sedes educativas del Centro Educativo Santa Teresita del Niño Jesús de la región del Alto Naya en el Distrito de Buenaventura.</v>
          </cell>
        </row>
        <row r="31395">
          <cell r="E31395">
            <v>976109344901</v>
          </cell>
          <cell r="F31395" t="str">
            <v>Construcción e implementación de granjas escolares en las sedes principales de las instituciones educativas Santa Teresita del Niño Jesús y las IE Indígenas de la zona rural del Alto Naya del Distrito de Buenaventura</v>
          </cell>
        </row>
        <row r="31396">
          <cell r="E31396">
            <v>976109344902</v>
          </cell>
          <cell r="F31396" t="str">
            <v>Brindar atención integral a la primera infancia, en modalidad familiar, con una propuesta pedagógica de calidad,  para los niños y niñas campesinos de la comunidad educativa del Alto Naya.</v>
          </cell>
        </row>
        <row r="31397">
          <cell r="E31397">
            <v>976109344903</v>
          </cell>
          <cell r="F31397" t="str">
            <v>Ampliación de la media vocacional (grado 11) de la sede Gerardo Valencia Cano del Centro Educativo Santa Teresita del Niño Jesús del Alto Naya del Distrito de Buenaventura.</v>
          </cell>
        </row>
        <row r="31398">
          <cell r="E31398">
            <v>976109344904</v>
          </cell>
          <cell r="F31398" t="str">
            <v xml:space="preserve">Implementar proyectos de cultura, recreación y deporte extra escolar para niños, niñas y jóvenes de los territorios indígenas y campesinos del Alto Naya del Distrito de Buenaventura.  </v>
          </cell>
        </row>
        <row r="31399">
          <cell r="E31399">
            <v>976109344905</v>
          </cell>
          <cell r="F31399" t="str">
            <v xml:space="preserve">Nombrar docentes para el Centro Educativo Santa Teresita y sus tres sedes de la zona rural del Alto Naya del Distrito de Buenaventura. </v>
          </cell>
        </row>
        <row r="31400">
          <cell r="E31400">
            <v>976109344906</v>
          </cell>
          <cell r="F31400" t="str">
            <v>Construcción de escenarios deportivos, culturales y recreativos en las sedes de las instituciones educativas existentes en los resguardos indígenas y en el territorio del Alto Naya del Distrito de Buenaventura</v>
          </cell>
        </row>
        <row r="31401">
          <cell r="E31401">
            <v>176275270622</v>
          </cell>
          <cell r="F31401" t="str">
            <v>Estudios, diseños para la construcción de plan Maestro de alcantarillado en los centros poblados rurales del Municipio de Florida Valle.</v>
          </cell>
        </row>
        <row r="31402">
          <cell r="E31402">
            <v>176275270629</v>
          </cell>
          <cell r="F31402" t="str">
            <v>Realizar estudios, diseños optimización y ampliación de los alcantarillados de los centros poblados de la zona rural del Municipio de Florida Valle del Cauca</v>
          </cell>
        </row>
        <row r="31403">
          <cell r="E31403">
            <v>176275270653</v>
          </cell>
          <cell r="F31403" t="str">
            <v xml:space="preserve">Adquirir predios para conservación de las cuencas hidrográficas que abastecen de agua a las comunidades rurales del Municipio de Florida Valle. </v>
          </cell>
        </row>
        <row r="31404">
          <cell r="E31404">
            <v>176275270656</v>
          </cell>
          <cell r="F31404" t="str">
            <v>Acceder a subsidios de vivienda rural nueva de acuerdo ala disponibilidad de predios en el Municipio de Florida - Valle del Cauca</v>
          </cell>
        </row>
        <row r="31405">
          <cell r="E31405">
            <v>176275270658</v>
          </cell>
          <cell r="F31405" t="str">
            <v xml:space="preserve">Construcción de sistemas sépticos nuevos para los corregimientos y  veredas de la zona rural del Municipio de Florida Valle. </v>
          </cell>
        </row>
        <row r="31406">
          <cell r="E31406">
            <v>176275270665</v>
          </cell>
          <cell r="F31406" t="str">
            <v>Realizar estudio, diseños y construcción de acueductos veredales para los corregimientos de la zona alta Rural del Municipio de Florida Valle.</v>
          </cell>
        </row>
        <row r="31407">
          <cell r="E31407">
            <v>176275270670</v>
          </cell>
          <cell r="F31407" t="str">
            <v xml:space="preserve">Estudios , diseños y optimización de redes de acueducto de los corregimientos de Parte Baja de la zona rural del Municipio de Florida Valle. </v>
          </cell>
        </row>
        <row r="31408">
          <cell r="E31408">
            <v>176275270675</v>
          </cell>
          <cell r="F31408" t="str">
            <v xml:space="preserve">Realizar la evaluación y mantenimiento de  los Sistemas  sépticos existentes  con asistencia técnica en  los corregimientos y sus respectivas veredas en el Municipio de Florida Valle. </v>
          </cell>
        </row>
        <row r="31409">
          <cell r="E31409">
            <v>176275270750</v>
          </cell>
          <cell r="F31409" t="str">
            <v>Estudios, diseños y Construcción de alcantarillados en los corregimientos de la zona media - baja del municipio de Florida Valle del Cauca</v>
          </cell>
        </row>
        <row r="31410">
          <cell r="E31410">
            <v>176275271479</v>
          </cell>
          <cell r="F31410" t="str">
            <v>Estudios, diseños y Construcción y puesta en marcha de plantas de tratamiento de aguas residuales  del Municipio de Florida Valle del Cauca</v>
          </cell>
        </row>
        <row r="31411">
          <cell r="E31411">
            <v>176275271480</v>
          </cell>
          <cell r="F31411" t="str">
            <v>Implementar programas de capacitación y asistencia técnica a las comunidades y juntas de administradoras del agua sobre el manejo y uso eficiente del recurso hidríco de la zona rural del Municipio de Florida Valle</v>
          </cell>
        </row>
        <row r="31412">
          <cell r="E31412">
            <v>176275271481</v>
          </cell>
          <cell r="F31412" t="str">
            <v xml:space="preserve"> Realizar el censo habitacional a los 12 corregimientos y 33 veredas de la parte rural del Municipio de Florida Valle. </v>
          </cell>
        </row>
        <row r="31413">
          <cell r="E31413">
            <v>176275271482</v>
          </cell>
          <cell r="F31413" t="str">
            <v xml:space="preserve">Implementación de sistemas de biodigestores en las viviendas de la zona rural del Municipio de Florida Valle </v>
          </cell>
        </row>
        <row r="31414">
          <cell r="E31414">
            <v>176275271484</v>
          </cell>
          <cell r="F31414" t="str">
            <v xml:space="preserve">Implementación de soluciones tecnológicas y ambientales para la disposición de residuos y la adopción de energías alternativas en la zona rural del Municipio de Florida Valle. </v>
          </cell>
        </row>
        <row r="31415">
          <cell r="E31415">
            <v>176275271485</v>
          </cell>
          <cell r="F31415" t="str">
            <v>Estudios, diseños y Construcción de Plantas de potabilización de agua para los acueductos rurales del Municipio de Florida Valle.</v>
          </cell>
        </row>
        <row r="31416">
          <cell r="E31416">
            <v>176275271486</v>
          </cell>
          <cell r="F31416" t="str">
            <v>Estudios, diseños y Mejoramiento de Acueductos Veredales para los corregimientos de la zona alta y media Rural del Municipio de Florida Valle.</v>
          </cell>
        </row>
        <row r="31417">
          <cell r="E31417">
            <v>176275271487</v>
          </cell>
          <cell r="F31417" t="str">
            <v>Estudios ,diseños y reubicación de viviendas ubicadas en terreno inestables y de alto riesgo del Municipio de Florida Valle del Cauca</v>
          </cell>
        </row>
        <row r="31418">
          <cell r="E31418">
            <v>176275271488</v>
          </cell>
          <cell r="F31418" t="str">
            <v>Gestionar subsidios para Programas de vivienda en sitio propio de acuerdo a los usos y costumbres de las comunidades afros, indígenas y campesinos, ubicadas en la zona rural del municipio de Florida Valle.</v>
          </cell>
        </row>
        <row r="31419">
          <cell r="E31419">
            <v>176275271489</v>
          </cell>
          <cell r="F31419" t="str">
            <v xml:space="preserve">Estudios, diseños y Mejoramiento del Alcantarillado del Corregimiento el Pedregal  1 y 2 etapa del Municipio de Florida Valle. </v>
          </cell>
        </row>
        <row r="31420">
          <cell r="E31420">
            <v>176563270685</v>
          </cell>
          <cell r="F31420" t="str">
            <v xml:space="preserve"> Adquirir Predios para conservación de las cuencas hidrográficas que abastecen de agua a las comunidades para su consumo.   </v>
          </cell>
        </row>
        <row r="31421">
          <cell r="E31421">
            <v>176563270690</v>
          </cell>
          <cell r="F31421" t="str">
            <v>Realizar estudios, diseños y construcción de sistemas sépticos en los corregimientos de la zona rural del municipio de Pradera Valle del Cauca.</v>
          </cell>
        </row>
        <row r="31422">
          <cell r="E31422">
            <v>176563270696</v>
          </cell>
          <cell r="F31422" t="str">
            <v>Realizar, evaluación del estado actual de los sistemas sépticos y su mantenimiento en los corregimientos de la zona rural del Municipio de Pradera - Valle</v>
          </cell>
        </row>
        <row r="31423">
          <cell r="E31423">
            <v>176563270703</v>
          </cell>
          <cell r="F31423" t="str">
            <v>Realizar, estudios diseños y construcción de sistemas de alcantarillado en los centros poblados de la zona rural del Municipio de Pradera.</v>
          </cell>
        </row>
        <row r="31424">
          <cell r="E31424">
            <v>176563270716</v>
          </cell>
          <cell r="F31424" t="str">
            <v xml:space="preserve">Estudios diseños y construcción de acueductos veredales de las comunidades de la zona rural del Municipio de Pradera Valle. </v>
          </cell>
        </row>
        <row r="31425">
          <cell r="E31425">
            <v>176563270724</v>
          </cell>
          <cell r="F31425" t="str">
            <v xml:space="preserve">Estudios, diseños y optimización de los acueductos veredales del Municipio de Pradera - Valle </v>
          </cell>
        </row>
        <row r="31426">
          <cell r="E31426">
            <v>176563270725</v>
          </cell>
          <cell r="F31426" t="str">
            <v xml:space="preserve">Implementación de soluciones tecnológicas y ambientales para la disposición de residuos y la adopción de energías alternativas en la zona rural del municipio de Pradera Valle </v>
          </cell>
        </row>
        <row r="31427">
          <cell r="E31427">
            <v>176563270728</v>
          </cell>
          <cell r="F31427" t="str">
            <v>Estudios, diseños y construcción de viviendas nuevas para la reubicación de familias ubicadas en Zonas de alto Riesgo en corregimientos de la zona rural del Municipio de Pradera.</v>
          </cell>
        </row>
        <row r="31428">
          <cell r="E31428">
            <v>176563270735</v>
          </cell>
          <cell r="F31428" t="str">
            <v xml:space="preserve"> Adelantar el censo habitacional de las comunidades campesinas, afro e indígena de la zona rural del Municipio de Pradera Valle del Cauca.</v>
          </cell>
        </row>
        <row r="31429">
          <cell r="E31429">
            <v>176563271545</v>
          </cell>
          <cell r="F31429" t="str">
            <v xml:space="preserve"> Implementar programas de mejoramientos de viviendas en los 22 corregimientos y el Resguardo Indígena del Municipio de Pradera.</v>
          </cell>
        </row>
        <row r="31430">
          <cell r="E31430">
            <v>176563271546</v>
          </cell>
          <cell r="F31430" t="str">
            <v xml:space="preserve"> Implementar programas de subsidios de vivienda diferencial y prioritario en los 22 corregimientos del Municipio de Pradera Valle del Cauca.</v>
          </cell>
        </row>
        <row r="31431">
          <cell r="E31431">
            <v>176563271547</v>
          </cell>
          <cell r="F31431" t="str">
            <v>Implementar Programas de acceso a vivienda a través de la construcción de viviendas nuevas en los 22 corregimientos, Resguardo Indígena y Consejos Comunitarios del Municipio de Pradera Valle del Cauca</v>
          </cell>
        </row>
        <row r="31432">
          <cell r="E31432">
            <v>176563271548</v>
          </cell>
          <cell r="F31432" t="str">
            <v xml:space="preserve">Implementar programas de acceso a vivienda a través de la construcción en sitio propio en los 22 corregimientos y el Resguardo Indígena del Municipio de Pradera </v>
          </cell>
        </row>
        <row r="31433">
          <cell r="E31433">
            <v>976109344630</v>
          </cell>
          <cell r="F31433" t="str">
            <v>Realizar estudios, formulación y construcción de proyectos de viviendas nuevas y reubicación con identidad cultural para los Pueblos Indígenas afiliadas a ORIVAC y ACIVA RP y Consejos Comunitarios del Pueblo Negro de la zona rural del Distrito de Buenaventura que participaron en este Pacto Municipal.</v>
          </cell>
        </row>
        <row r="31434">
          <cell r="E31434">
            <v>976109344632</v>
          </cell>
          <cell r="F31434" t="str">
            <v>Realizar estudios, formulación y construcción de proyectos de mejoramiento de viviendas con identidad cultural para los Pueblos Indígenas afiliadas a ORIVAC y ACIVA RP y los Consejos Comunitarios del Pueblo negro del Distrito de Buenaventura que participaron en este Pacto Municipal.</v>
          </cell>
        </row>
        <row r="31435">
          <cell r="E31435">
            <v>976109344659</v>
          </cell>
          <cell r="F31435" t="str">
            <v>Realizar  estudios, formulación  y construcción de sistemas de abastecimiento de agua potable que se adapten a las características propias de cada territorio de los pueblos indígenas afiliados a ORIVAC y ACIVA RP y los Consejos Comunitarios del Pueblo Negro de la zona rural del Distrito de Buenaventura que participaron en este Pacto Municipal.</v>
          </cell>
        </row>
        <row r="31436">
          <cell r="E31436">
            <v>976109344665</v>
          </cell>
          <cell r="F31436" t="str">
            <v>Realizar estudios, diseños, construcción y puesta en funcionamiento de sistemas de disposición y manejo de aguas residuales que se adapten a las características propias de cada territorio de los Pueblos Indígenas afiliados a ORIVAC y ACIVA RP y los Consejos Comunitarios del Pueblo Negro de la zona rural del Distrito de Buenaventura, que participaron en este Pacto Municipal.</v>
          </cell>
        </row>
        <row r="31437">
          <cell r="E31437">
            <v>976109344675</v>
          </cell>
          <cell r="F31437" t="str">
            <v xml:space="preserve">Realizar  investigaciones, estudios, diseño  e implementación de proyectos, autosustentables y sostenibles en el tiempo, en educación ambiental para el manejo adecuado de residuos sólidos, en los pueblos indígenas afiliados a ORIVAC y ACIVA RP y los Consejos Comunitarios del Pueblo Negro de la zona rural del Distrito de Buenaventura. </v>
          </cell>
        </row>
        <row r="31438">
          <cell r="E31438">
            <v>976109344709</v>
          </cell>
          <cell r="F31438" t="str">
            <v>Realizar estudios e implementar programas de mitigación de impactos y compensación a los hogares de los Consejos Comunitarios que están afectados, directa y/o indirectamente, por el relleno sanitario ubicado en el Consejo Comunitario Córdoba, San Cipriano y Santa Elena del Distrito de Buenaventura</v>
          </cell>
        </row>
        <row r="31439">
          <cell r="E31439">
            <v>976109344711</v>
          </cell>
          <cell r="F31439" t="str">
            <v>Realizar estudios, diseños y construcción de nuevo relleno sanitario para reemplazar y reubicar, el existente en el Consejo Comunitario de Córdoba, San Cipriano y Santa Elena.</v>
          </cell>
        </row>
        <row r="31440">
          <cell r="E31440">
            <v>176275270870</v>
          </cell>
          <cell r="F31440" t="str">
            <v>Realizar estudios, diseños, construcción y puesta en operación de medios  alternativos de movilidad para impulsar el desarrollo económico agro ambiental en el municipio de Florida Valle del Cauca.</v>
          </cell>
        </row>
        <row r="31441">
          <cell r="E31441">
            <v>176275270891</v>
          </cell>
          <cell r="F31441" t="str">
            <v>Acompañamiento para la constitución y puesta en marcha de una comercializadora para comunidades indigenas, afro,  campesinas y mujeres en el municipio de Florida - Valle.</v>
          </cell>
        </row>
        <row r="31442">
          <cell r="E31442">
            <v>176275270892</v>
          </cell>
          <cell r="F31442" t="str">
            <v>Realizar estudios, diseños, construcción y dotación de un centro de acopio multipropósito en el municipio de Florida Valle del Cauca.</v>
          </cell>
        </row>
        <row r="31443">
          <cell r="E31443">
            <v>176275270900</v>
          </cell>
          <cell r="F31443" t="str">
            <v>Fortalecer la cadena productiva de la caña panelera en el municipio de Florida, Valle Cauca.</v>
          </cell>
        </row>
        <row r="31444">
          <cell r="E31444">
            <v>176275270903</v>
          </cell>
          <cell r="F31444" t="str">
            <v>Fortalecer las microempresas de confecciones y maquilas en el municipio de Florida Valle del Cauca</v>
          </cell>
        </row>
        <row r="31445">
          <cell r="E31445">
            <v>176275270918</v>
          </cell>
          <cell r="F31445" t="str">
            <v>Fortalecimiento integral de la línea productiva  de café especial  para las comunidades indígenas, campesinas, mujeres en el municipio de Florida Valle del Cauca.</v>
          </cell>
        </row>
        <row r="31446">
          <cell r="E31446">
            <v>176275270938</v>
          </cell>
          <cell r="F31446" t="str">
            <v>Gestionar ante las entidades financieras el  acceso a créditos agropecuarios para los productores y productoras en el municipio de Florida Valle del Cauca.</v>
          </cell>
        </row>
        <row r="31447">
          <cell r="E31447">
            <v>176275270939</v>
          </cell>
          <cell r="F31447" t="str">
            <v xml:space="preserve">Implementación de activos productivos para las asociaciones y organizaciones de productores agropecuarios en el municipio de Florida Valle del Cauca. </v>
          </cell>
        </row>
        <row r="31448">
          <cell r="E31448">
            <v>176275270942</v>
          </cell>
          <cell r="F31448" t="str">
            <v>Reactivación de la cadena productiva  de la yuca en el municipio de Florida de Valle del Cauca.</v>
          </cell>
        </row>
        <row r="31449">
          <cell r="E31449">
            <v>176275270944</v>
          </cell>
          <cell r="F31449" t="str">
            <v>Recuperar y ampliar las áreas del cultivo de cacao en el municipio de Florida Valle del Cauca</v>
          </cell>
        </row>
        <row r="31450">
          <cell r="E31450">
            <v>176275271446</v>
          </cell>
          <cell r="F31450" t="str">
            <v xml:space="preserve">Implementar proyectos de reforestación  y protección de espacios de alimentación de la fauna en el municipio de Florida Valle </v>
          </cell>
        </row>
        <row r="31451">
          <cell r="E31451">
            <v>176275271490</v>
          </cell>
          <cell r="F31451" t="str">
            <v xml:space="preserve">Fortalecimiento integral a la línea productiva  de flores en el municipio de Florida Valle del Cauca. </v>
          </cell>
        </row>
        <row r="31452">
          <cell r="E31452">
            <v>176275271491</v>
          </cell>
          <cell r="F31452" t="str">
            <v xml:space="preserve">Fortalecimiento integral de las línea productiva  de banano en el municipio de Florida Valle del Cauca. </v>
          </cell>
        </row>
        <row r="31453">
          <cell r="E31453">
            <v>176275271492</v>
          </cell>
          <cell r="F31453" t="str">
            <v xml:space="preserve">Fortalecimiento de la empresarización rural para mejorar la capacidad de gestión comercial de las asociaciones del municipio de Florida Valle del Cauca. </v>
          </cell>
        </row>
        <row r="31454">
          <cell r="E31454">
            <v>176275271493</v>
          </cell>
          <cell r="F31454" t="str">
            <v xml:space="preserve">Fortalecimiento integral de la línea productiva  de  frutales de clima frío y cálido  que beneficie a productores  de las  comunidades indígenas, afrodescendiente y campesinas en el municipio de Florida Valle del Cauca. </v>
          </cell>
        </row>
        <row r="31455">
          <cell r="E31455">
            <v>176275271494</v>
          </cell>
          <cell r="F31455" t="str">
            <v xml:space="preserve">Impulsar el desarrollo del agroecoturismo en el municipio de Florida Valle del Cauca. </v>
          </cell>
        </row>
        <row r="31456">
          <cell r="E31456">
            <v>176275271495</v>
          </cell>
          <cell r="F31456" t="str">
            <v>Estudio, diseño y construcción de una planta embotelladora de agua en el municipio de Florida Valle Cauca.</v>
          </cell>
        </row>
        <row r="31457">
          <cell r="E31457">
            <v>176275271496</v>
          </cell>
          <cell r="F31457" t="str">
            <v>Gestionar ante las entidades competentes los seguros y subsidios para los productores agropecuarios  en el municipio de Florida Valle del Cauca.</v>
          </cell>
        </row>
        <row r="31458">
          <cell r="E31458">
            <v>176275271497</v>
          </cell>
          <cell r="F31458" t="str">
            <v xml:space="preserve">Fortalecimiento de la agroindustria del cultivo de cacao en el municipio de Florida Valle del Cauca. </v>
          </cell>
        </row>
        <row r="31459">
          <cell r="E31459">
            <v>176275271498</v>
          </cell>
          <cell r="F31459" t="str">
            <v xml:space="preserve">Fortalecimiento integral de las línea productiva  piscícola en el municipio de Florida Valle del Cauca. </v>
          </cell>
        </row>
        <row r="31460">
          <cell r="E31460">
            <v>176275271499</v>
          </cell>
          <cell r="F31460" t="str">
            <v>Fortalecimiento de la agroindustria de las frutas en el municipio de Florida Valle Cauca.</v>
          </cell>
        </row>
        <row r="31461">
          <cell r="E31461">
            <v>176275271500</v>
          </cell>
          <cell r="F31461" t="str">
            <v xml:space="preserve">Fortalecimiento integral de la línea productiva  de leche en el municipio de Florida Valle del Cauca. </v>
          </cell>
        </row>
        <row r="31462">
          <cell r="E31462">
            <v>176275271501</v>
          </cell>
          <cell r="F31462" t="str">
            <v xml:space="preserve">Fortalecimiento institucional en el sector agropecuario en el municipio de Florida Valle del Cauca. </v>
          </cell>
        </row>
        <row r="31463">
          <cell r="E31463">
            <v>176275271502</v>
          </cell>
          <cell r="F31463" t="str">
            <v>Fortalecimiento de la mujer rural a través de la cría de  aves de corral y otras especies menores en el  municipio de Florida Valle del Cauca.</v>
          </cell>
        </row>
        <row r="31464">
          <cell r="E31464">
            <v>176275271503</v>
          </cell>
          <cell r="F31464" t="str">
            <v>Impulso a la agroindustria del plátano y banano en el municipio de Florida Valle del Cauca.</v>
          </cell>
        </row>
        <row r="31465">
          <cell r="E31465">
            <v>176275271504</v>
          </cell>
          <cell r="F31465" t="str">
            <v>Implementar un sistema local de suministros y conservación de semillas con denominación de origen, como garantía del derecho a la alimentación en el Municipio de florida Valle del Cauca</v>
          </cell>
        </row>
        <row r="31466">
          <cell r="E31466">
            <v>176563270610</v>
          </cell>
          <cell r="F31466" t="str">
            <v>Diseñar e implementar un programa de transformación e industrialización de productos agropecuarios en los 22 corregimientos incluidas las comunidades indígenas, campesinos y afrodescendientes de la zona rural del municipio de Pradera Valle.</v>
          </cell>
        </row>
        <row r="31467">
          <cell r="E31467">
            <v>176563270623</v>
          </cell>
          <cell r="F31467" t="str">
            <v xml:space="preserve">Diseñar e implementar  un programa de certificación en Buenas Prácticas Agrícolas y Buenas prácticas pecuarias en las principales líneas productivas del municipio de Pradera, Valle.  </v>
          </cell>
        </row>
        <row r="31468">
          <cell r="E31468">
            <v>176563270638</v>
          </cell>
          <cell r="F31468" t="str">
            <v>Fomentar la afiliación de trabajadores independientes e informales de las poblaciones indigenas , afro y campesinas al  sistema general de riesgos laborales.</v>
          </cell>
        </row>
        <row r="31469">
          <cell r="E31469">
            <v>176563270652</v>
          </cell>
          <cell r="F31469" t="str">
            <v>Realizar estudios, diseños, construcción, dotación y puesta en marcha de cinco centros de acopio en el municipio de Pradera, Valle.</v>
          </cell>
        </row>
        <row r="31470">
          <cell r="E31470">
            <v>176563270678</v>
          </cell>
          <cell r="F31470" t="str">
            <v xml:space="preserve">Diseñar e implementar un programa de fortalecimiento integral de organizaciones productivas de Pradera - Valle. </v>
          </cell>
        </row>
        <row r="31471">
          <cell r="E31471">
            <v>176563270736</v>
          </cell>
          <cell r="F31471" t="str">
            <v>Promover el acceso al servicio de extensión agropecuaria para las comunidad rurales del municipio de Pradera, Valle, que se  articule a los conocimientos ancestrales de las comunidades.</v>
          </cell>
        </row>
        <row r="31472">
          <cell r="E31472">
            <v>176563270796</v>
          </cell>
          <cell r="F31472" t="str">
            <v>Acompañar la creación y puesta en operación de una cooperativa de transporte de carga y pasajeros en el municipio de Pradera- Valle.</v>
          </cell>
        </row>
        <row r="31473">
          <cell r="E31473">
            <v>176563270814</v>
          </cell>
          <cell r="F31473" t="str">
            <v>Acompañar el diseño e implementación de estrategias y programas de pago por servicios ambientales en el municipio de Pradera Valle en el marco del dec. 870/2017 .</v>
          </cell>
        </row>
        <row r="31474">
          <cell r="E31474">
            <v>176563270829</v>
          </cell>
          <cell r="F31474" t="str">
            <v xml:space="preserve">Realizar un estudio integrado de zonificación agroecológica y vocación del suelo que brinde información sobre el tipo de propuestas productivas a establecer en el municipio de Pradera, Valle. </v>
          </cell>
        </row>
        <row r="31475">
          <cell r="E31475">
            <v>176563270834</v>
          </cell>
          <cell r="F31475" t="str">
            <v>Implementación de un programa de  seguros de cosechas subsidiados para las diferentes lineas agropecuarias de los 22 corregimientos, resguardo indígena, campesinos y comunidades afro;  conducentes a asegurar la producción y proteger la inversión de los productores en el municipio de Pradera  Valle.</v>
          </cell>
        </row>
        <row r="31476">
          <cell r="E31476">
            <v>176563270843</v>
          </cell>
          <cell r="F31476" t="str">
            <v>Realizar estudios, diseños, construcción, dotación y puesta en operación de una planta de producción de abonos orgánicos en el municipio de Pradera, Valle del Cauca.</v>
          </cell>
        </row>
        <row r="31477">
          <cell r="E31477">
            <v>176563270845</v>
          </cell>
          <cell r="F31477" t="str">
            <v>Realizar estudios, diseño, construcción y dotación de una planta  procesadora y  embotelladora  de agua en el resguardo indígena, asociaciones campesinas y afrodescendiente en el municipio de Pradera Valle.</v>
          </cell>
        </row>
        <row r="31478">
          <cell r="E31478">
            <v>176563270857</v>
          </cell>
          <cell r="F31478" t="str">
            <v>Implementación de un programa para la condonación, exoneración o normalización de cartera de deudas bancarias de productores rurales en el municipio de Pradera Valle.</v>
          </cell>
        </row>
        <row r="31479">
          <cell r="E31479">
            <v>176563271549</v>
          </cell>
          <cell r="F31479" t="str">
            <v>Implementar un programa de diversificación de la producción agropecuaria en los 22 corregimientos del municipio de Pradera Valle.</v>
          </cell>
        </row>
        <row r="31480">
          <cell r="E31480">
            <v>176563271550</v>
          </cell>
          <cell r="F31480" t="str">
            <v>Implementar un programa de gestión de riesgos laborales para la población rural del municipio de Pradera Valle.</v>
          </cell>
        </row>
        <row r="31481">
          <cell r="E31481">
            <v>176563271551</v>
          </cell>
          <cell r="F31481" t="str">
            <v>Programa para el fortalecimiento  de actividades productivas complementarias de las comunidades indígenas, afros y campesinas, para la fabricación de artesanías, tejidos, manualidades, costura, bisutería en el municipio de Pradera Valle.</v>
          </cell>
        </row>
        <row r="31482">
          <cell r="E31482">
            <v>176563271552</v>
          </cell>
          <cell r="F31482" t="str">
            <v>Implementación de fondos de financiación para actividades relacionadas con el sector agropecuario en la zona rural de Pradera Valle</v>
          </cell>
        </row>
        <row r="31483">
          <cell r="E31483">
            <v>176563271553</v>
          </cell>
          <cell r="F31483" t="str">
            <v>Implementar programas de capacitación y asistencia técnica para el mejoramiento de las capacidades productivas familiares en el municipio de Pradera Valle.</v>
          </cell>
        </row>
        <row r="31484">
          <cell r="E31484">
            <v>176563271554</v>
          </cell>
          <cell r="F31484" t="str">
            <v>Programa para el fortalecimiento de las iniciativas de agroecoturismo de las comunidades indígenas, afrodescendientes y campesinas en el municipio de Pradera Valle.</v>
          </cell>
        </row>
        <row r="31485">
          <cell r="E31485">
            <v>176563271555</v>
          </cell>
          <cell r="F31485" t="str">
            <v>Implementación de un programa de pensión para el adulto mayor para los 22 corregimientos, resguardo indígena, campesinos y consejos comunitarios  del municipio de Pradera Valle.</v>
          </cell>
        </row>
        <row r="31486">
          <cell r="E31486">
            <v>176563271556</v>
          </cell>
          <cell r="F31486" t="str">
            <v>Implementación de un programa de conservación y reproducción de semillas nativas y especies animales en los 22 corregimientos, resguardo indígena, consejos comunitarios y campesinos del municipio de Pradera Valle.</v>
          </cell>
        </row>
        <row r="31487">
          <cell r="E31487">
            <v>176563271557</v>
          </cell>
          <cell r="F31487" t="str">
            <v>Implementación de una ley especial y diferencial de seguridad social para campesinos, indígenas y afros en el municipio de Pradera Valle.</v>
          </cell>
        </row>
        <row r="31488">
          <cell r="E31488">
            <v>976109344633</v>
          </cell>
          <cell r="F31488" t="str">
            <v>Fortalecer el sistema productivo agroforestal de chontaduro en el distrito de Buenaventura que propenda por el desarrollo propio de los grupos étnicos</v>
          </cell>
        </row>
        <row r="31489">
          <cell r="E31489">
            <v>976109344636</v>
          </cell>
          <cell r="F31489" t="str">
            <v>Fortalecer el sistema productivo de plantas medicinales, aromaticas y ornamentales en el distrito de Buenaventura que propenda por el desarrollo propio de los grupos étnicos</v>
          </cell>
        </row>
        <row r="31490">
          <cell r="E31490">
            <v>976109344638</v>
          </cell>
          <cell r="F31490" t="str">
            <v>Fortalecer el sistema productivo agroforestal de coco en el distrito de Buenaventura que propenda por el desarrollo propio de los grupos étnicos</v>
          </cell>
        </row>
        <row r="31491">
          <cell r="E31491">
            <v>976109344639</v>
          </cell>
          <cell r="F31491" t="str">
            <v>Fortalecer el sistema productivo agroforestal de plátano en el distrito de Buenaventura que propenda por el desarrollo propio de los grupos étnicos</v>
          </cell>
        </row>
        <row r="31492">
          <cell r="E31492">
            <v>976109344640</v>
          </cell>
          <cell r="F31492" t="str">
            <v>Fortalecer el sistema productivo agroforestal de borojó en el distrito de Buenaventura que propenda por el desarrollo propio de los grupos étnicos</v>
          </cell>
        </row>
        <row r="31493">
          <cell r="E31493">
            <v>976109344641</v>
          </cell>
          <cell r="F31493" t="str">
            <v>Fortalecer el sistema productivo agroforestal de papa china en el distrito de Buenaventura que propenda por el desarrollo propio de los grupos étnicos</v>
          </cell>
        </row>
        <row r="31494">
          <cell r="E31494">
            <v>976109344644</v>
          </cell>
          <cell r="F31494" t="str">
            <v>Fortalecer el sistema productivo agroforestal de naidi en el distrito de Buenaventura que propenda por el desarrollo propio de los grupos étnicos</v>
          </cell>
        </row>
        <row r="31495">
          <cell r="E31495">
            <v>976109344645</v>
          </cell>
          <cell r="F31495" t="str">
            <v>Fortalecer el sistema productivo agroforestal de cacao en el distrito de Buenaventura que propenda por el desarrollo propio de los grupos étnicos</v>
          </cell>
        </row>
        <row r="31496">
          <cell r="E31496">
            <v>976109344646</v>
          </cell>
          <cell r="F31496" t="str">
            <v>Fortalecer el sistema productivo agroforestal de caña en el distrito de Buenaventura que propenda por el desarrollo propio de los grupos étnicos</v>
          </cell>
        </row>
        <row r="31497">
          <cell r="E31497">
            <v>976109344806</v>
          </cell>
          <cell r="F31497" t="str">
            <v>Acceder a instrumentos financieros con el fin de fomentar la producción agropecuaria en el distrito de Buenaventura</v>
          </cell>
        </row>
        <row r="31498">
          <cell r="E31498">
            <v>976109344808</v>
          </cell>
          <cell r="F31498" t="str">
            <v>Identificar, implementar y fortalecer estrategias de comercialización que permitan facilitar la venta de los productos agropecuarios de los consejos comunitarios y resguardos indígenas del distrito de Buenaventura</v>
          </cell>
        </row>
        <row r="31499">
          <cell r="E31499">
            <v>976109344810</v>
          </cell>
          <cell r="F31499" t="str">
            <v>Fortalecer las cadenas productivas priorizadas con medios de transporte que faciliten la comercialización de los productos agropecuarios de los consejos comunitarios y resguardos indígenas del distrito de Buenaventura</v>
          </cell>
        </row>
        <row r="31500">
          <cell r="E31500">
            <v>976109344813</v>
          </cell>
          <cell r="F31500" t="str">
            <v>Realizar estudios de prefactibilidad, diseños, construcción y dotación de infraestructura productiva de los consejos comunitarios y resguardos indígenas en el territorio del distrito de Buenaventura</v>
          </cell>
        </row>
        <row r="31501">
          <cell r="E31501">
            <v>976109344815</v>
          </cell>
          <cell r="F31501" t="str">
            <v>Provisión de herramientas y equipos necesarios para el desarrollo de las actividades agrícolas y pecuarias priorizadas de los consejos comunitarios y resguardos indígenas del distrito de Buenaventura</v>
          </cell>
        </row>
        <row r="31502">
          <cell r="E31502">
            <v>976109344817</v>
          </cell>
          <cell r="F31502" t="str">
            <v>Implementar programas de servicios de forestación, reforestación y conservación en áreas de importancia estratégica para la conservación de la biodiversidad, cuyo proceso genere ingresos económicos directos a los consejos comunitarios y resguardos indígenas del distrito de Buenaventura sin intermediación</v>
          </cell>
        </row>
        <row r="31503">
          <cell r="E31503">
            <v>976109344821</v>
          </cell>
          <cell r="F31503" t="str">
            <v>Fortalecimiento del sistema productivo avícola de los consejos comunitarios y resguardos indígenas del distrito de Buenaventura</v>
          </cell>
        </row>
        <row r="31504">
          <cell r="E31504">
            <v>976109344823</v>
          </cell>
          <cell r="F31504" t="str">
            <v>Crear y/o fortalecer los actores de la economía solidaria de productores agropecuarios del distrito Buenaventura</v>
          </cell>
        </row>
        <row r="31505">
          <cell r="E31505">
            <v>976109344826</v>
          </cell>
          <cell r="F31505" t="str">
            <v>Crear y/o fortalecer los actores de la economía solidaria de turismo, transporte, industria y comercio del distrito Buenaventura</v>
          </cell>
        </row>
        <row r="31506">
          <cell r="E31506">
            <v>976109344833</v>
          </cell>
          <cell r="F31506" t="str">
            <v>Creación y fortalecimiento de empresas prestadoras de servicios turísticos en el distrito de Buenaventura (Valle)</v>
          </cell>
        </row>
        <row r="31507">
          <cell r="E31507">
            <v>976109344844</v>
          </cell>
          <cell r="F31507" t="str">
            <v>Identificar e implementar estrategias de comercialización para las artesanias, manufacturas y de ebanistería de los consejos comunitarios y resguardos indígenas del distrito de Buenaventura.</v>
          </cell>
        </row>
        <row r="31508">
          <cell r="E31508">
            <v>976109344848</v>
          </cell>
          <cell r="F31508" t="str">
            <v>Crear y fortalecer emprendimientos asociados a la gastronomía, belleza, talleres mecánicos y/o embotelladoras de agua de los consejos comunitarios y resguardos indígenas del distrito de Buenaventura.</v>
          </cell>
        </row>
        <row r="31509">
          <cell r="E31509">
            <v>976109344851</v>
          </cell>
          <cell r="F31509" t="str">
            <v>Desarrollar y/o fortalecer emprendimientos culturales, artesanales, manufactureros de ebanistería del distrito de Buenaventura</v>
          </cell>
        </row>
        <row r="31510">
          <cell r="E31510">
            <v>976109344855</v>
          </cell>
          <cell r="F31510" t="str">
            <v>Gestionar el acceso al programa adulto mayor a la población potencial beneficiaria de los consejos comunitarios y resguardos indígenas del distrito de Buenaventura.</v>
          </cell>
        </row>
        <row r="31511">
          <cell r="E31511">
            <v>976109344857</v>
          </cell>
          <cell r="F31511" t="str">
            <v>Promover la empleabilidad y el acceso a seguridad social a los habitantes del distrito de Buenaventura (Valle)</v>
          </cell>
        </row>
        <row r="31512">
          <cell r="E31512">
            <v>976109344858</v>
          </cell>
          <cell r="F31512" t="str">
            <v>Formalizar y apoyar a la minería artesanal en el proceso de formulación y estructuración de proyectos de los consejos comunitarios del distrito de Buenaventura</v>
          </cell>
        </row>
        <row r="31513">
          <cell r="E31513">
            <v>976109344862</v>
          </cell>
          <cell r="F31513" t="str">
            <v>Fortalecimiento del sistema productivo acuícola y pesquero de los consejos comunitarios y resguardos indígenas del distrito de Buenaventura</v>
          </cell>
        </row>
        <row r="31514">
          <cell r="E31514">
            <v>976109344863</v>
          </cell>
          <cell r="F31514" t="str">
            <v>Fortalecer la cadena productiva de aprovechamiento forestal maderable para los consejos comunitarios y resguardos indígenas del distrito de Buenaventura</v>
          </cell>
        </row>
        <row r="31515">
          <cell r="E31515">
            <v>976109344864</v>
          </cell>
          <cell r="F31515" t="str">
            <v>Implementar la cadena productiva de productos no maderables del bosque para los consejos comunitarios y resguardos indígenas del distrito de Buenaventura</v>
          </cell>
        </row>
        <row r="31516">
          <cell r="E31516">
            <v>976109344865</v>
          </cell>
          <cell r="F31516" t="str">
            <v>Gestionar la investigación de los sistemas y cadenas productivas priorizadas por los consejos comunitarios y resguardos indígenas del distrito de Buenaventura que evite la proliferación de plagas y mejore la productividad</v>
          </cell>
        </row>
        <row r="31517">
          <cell r="E31517">
            <v>976109344867</v>
          </cell>
          <cell r="F31517" t="str">
            <v>Fortalecer los sistemas productivos priorizados por los consejos comunitarios y resguardos indígenas   con el servicio de extensión agropecuaria en el distrito de Buenaventura</v>
          </cell>
        </row>
        <row r="31518">
          <cell r="E31518">
            <v>976109344886</v>
          </cell>
          <cell r="F31518" t="str">
            <v xml:space="preserve">Creación de programa de semillas como mecanismo de protección y revitalización del uso de semillas nativas de las comunidades indígenas del municipio de Buenaventura y campesinas del Alto Naya. </v>
          </cell>
        </row>
        <row r="31519">
          <cell r="E31519">
            <v>976109344907</v>
          </cell>
          <cell r="F31519" t="str">
            <v>Fortalecer las cadenas productivas agropecuarias priorizadas para las comunidades campesinas de la región del Alto Naya del Distrito de Buenaventura</v>
          </cell>
        </row>
        <row r="31520">
          <cell r="E31520">
            <v>176275270535</v>
          </cell>
          <cell r="F31520" t="str">
            <v xml:space="preserve">Realizar estudios, diseños y la construcción de centros día para el adulto mayor en el municipio de Florida Valle del Cauca.   </v>
          </cell>
        </row>
        <row r="31521">
          <cell r="E31521">
            <v>176275270904</v>
          </cell>
          <cell r="F31521" t="str">
            <v>Fortalecimiento de huertas caseras, Nasa Tul o finca tradicional como sistemas integrales de los planes de vida, de etnodesarrollo y de buen vivir de las comunidades rurales del Municipio de Florida Valle del Cauca</v>
          </cell>
        </row>
        <row r="31522">
          <cell r="E31522">
            <v>176275270923</v>
          </cell>
          <cell r="F31522" t="str">
            <v xml:space="preserve">Ampliación de cobertura de programas de seguridad alimentaria del Gobierno Nacional para adulto mayor y primera infancia con enfoque de género en el Municipio de Florida Valle del Cauca </v>
          </cell>
        </row>
        <row r="31523">
          <cell r="E31523">
            <v>176275270932</v>
          </cell>
          <cell r="F31523" t="str">
            <v xml:space="preserve">Fomentar buenas prácticas alimenticias  y nutricionales con enfoque de género y diferencial mediante programas de capacitación y seguimiento en el Municipio de Florida Valle del Cauca </v>
          </cell>
        </row>
        <row r="31524">
          <cell r="E31524">
            <v>176275270935</v>
          </cell>
          <cell r="F31524" t="str">
            <v xml:space="preserve">Implementar un programa de alimentación con enfoque de género y diferencial, étnico ancestral y/tradicional mediante comedores comunitarios con alimentos propios en el Municipio de Florida Valle del Cauca </v>
          </cell>
        </row>
        <row r="31525">
          <cell r="E31525">
            <v>176275271505</v>
          </cell>
          <cell r="F31525" t="str">
            <v xml:space="preserve">Crear un programa de reconocimiento institucional en sistemas de producción y manipulación de alimento para las comunidades rurales del Municipio de Florida </v>
          </cell>
        </row>
        <row r="31526">
          <cell r="E31526">
            <v>176275271506</v>
          </cell>
          <cell r="F31526" t="str">
            <v>Implementar un programa de promoción de una cultura de alimentación sana y alimenticia en el Municipio de Florida Valle del Cauca</v>
          </cell>
        </row>
        <row r="31527">
          <cell r="E31527">
            <v>176563270519</v>
          </cell>
          <cell r="F31527" t="str">
            <v>Implementar programa de mercados móviles para promover la relación directa entre productores y consumidores en el municipio de Pradera Valle.</v>
          </cell>
        </row>
        <row r="31528">
          <cell r="E31528">
            <v>176563270838</v>
          </cell>
          <cell r="F31528" t="str">
            <v>Estudios, diseños para la reparación y adecuación de la plaza de mercado para su posterior manejo conjunto y concertado con las comunidades rurales del municipio de Pradera Valle.</v>
          </cell>
        </row>
        <row r="31529">
          <cell r="E31529">
            <v>176563270861</v>
          </cell>
          <cell r="F31529" t="str">
            <v>Implementación de seis granjas integrales, autosostenible y  demostrativas en el municipio de Pradera Valle.</v>
          </cell>
        </row>
        <row r="31530">
          <cell r="E31530">
            <v>176563270905</v>
          </cell>
          <cell r="F31530" t="str">
            <v>Fortalecer el Nasa Tul y/o granja integral indígena mediante la entrega de insumos, herramientas y pie de crías de especies menores para la producción limpia en el Municipio de Pradera Valle</v>
          </cell>
        </row>
        <row r="31531">
          <cell r="E31531">
            <v>176563270907</v>
          </cell>
          <cell r="F31531" t="str">
            <v>Fortalecer la implementacion de las azoteas o terrazas con producción de hortalizas y verduras en los consejos comunitarios del municipio de Pradera Valle.</v>
          </cell>
        </row>
        <row r="31532">
          <cell r="E31532">
            <v>176563270909</v>
          </cell>
          <cell r="F31532" t="str">
            <v>Gestionar la socializacion y revisión de la política publica municipal de seguridad alimentaria de Pradera Valle</v>
          </cell>
        </row>
        <row r="31533">
          <cell r="E31533">
            <v>176563270910</v>
          </cell>
          <cell r="F31533" t="str">
            <v>Fortalecer los encuentros de sabores y saberes que fomenten el intercambio de semillas, productos y conocimientos ancestrales para mejorar el acceso a los alimentos en el municipio de Pradera Valle</v>
          </cell>
        </row>
        <row r="31534">
          <cell r="E31534">
            <v>176563270912</v>
          </cell>
          <cell r="F31534" t="str">
            <v>Fortalecer las asociaciones y sus productores a través de la implementacion de mercados campesinos permanentes en el municipio de Pradera Valle</v>
          </cell>
        </row>
        <row r="31535">
          <cell r="E31535">
            <v>176563270913</v>
          </cell>
          <cell r="F31535" t="str">
            <v xml:space="preserve"> Fortalecer la implementacion, sostenimiento y uso de la huerta casera y comunitarias, mediante programas que apoyen con insumos y herramientas a las familias de la zona rural del Municipio de Pradera Valle</v>
          </cell>
        </row>
        <row r="31536">
          <cell r="E31536">
            <v>176563271558</v>
          </cell>
          <cell r="F31536" t="str">
            <v>Gestionar capacitación en talleres teórico practico para la manipulación, preparación y conservación de alimentos sanos que promueva los hábitos y estilos de vida saludables en el municipio de Pradera Valle.</v>
          </cell>
        </row>
        <row r="31537">
          <cell r="E31537">
            <v>176563271560</v>
          </cell>
          <cell r="F31537" t="str">
            <v>Fortalecimiento a la mujer rural cabeza de familia y victimas del conflicto armando mediante programas que entreguen pie de crías en el Municipio de Pradera Valle</v>
          </cell>
        </row>
        <row r="31538">
          <cell r="E31538">
            <v>176563271561</v>
          </cell>
          <cell r="F31538" t="str">
            <v>Implementar programas de apoyo alimentario para poblaciones vulnerables del municipio de Pradera Valle.</v>
          </cell>
        </row>
        <row r="31539">
          <cell r="E31539">
            <v>976109344620</v>
          </cell>
          <cell r="F31539" t="str">
            <v>Diseñar e implementar un programa de unidades productivas agrícolas y pecuarias y huertas caseras para fortalecer la producción y disponibilidad de alimentos que mejore la seguridad alimentaria y nutricional de las comunidades indigenas y consejos comunitarios de comunidades negras de la zona rural del Distrito de Buenaventura</v>
          </cell>
        </row>
        <row r="31540">
          <cell r="E31540">
            <v>976109344626</v>
          </cell>
          <cell r="F31540" t="str">
            <v>Diseñar e implementar un programa de acuicultura y piscicultura comunitaria para la diversificación de la canasta alimentaria de las comunidades indígenas  y consejos comunitarios de comunidades negras de la zona rural del Distrito de Buenaventura</v>
          </cell>
        </row>
        <row r="31541">
          <cell r="E31541">
            <v>976109344637</v>
          </cell>
          <cell r="F31541" t="str">
            <v>Promover un programa de economía solidaria interétnica basado en el trueque de productos alimenticios para comunidades indígenas y consejos comunitarios de comunidades negras de la zona rural del Distrito de Buenaventura</v>
          </cell>
        </row>
        <row r="31542">
          <cell r="E31542">
            <v>976109344643</v>
          </cell>
          <cell r="F31542" t="str">
            <v xml:space="preserve">Construír participativamente e implementar el Plan Distrital de Seguridad y Soberanía Alimentaria con enfoque diferencial étnico, reparador, de género y generacional   </v>
          </cell>
        </row>
        <row r="31543">
          <cell r="E31543">
            <v>976109344648</v>
          </cell>
          <cell r="F31543" t="str">
            <v>Diseñar e implementar un programa para la recuperación, producción, conservación, intercambio y protección de semillas nativas tradicionales y especies pecuarias criollas con fines alimentarios para comunidades indígenas y consejos comunitarios de comunidades negras de la zona rural del Distrito de Buenaventura</v>
          </cell>
        </row>
        <row r="31544">
          <cell r="E31544">
            <v>976109344655</v>
          </cell>
          <cell r="F31544" t="str">
            <v>Desarrollar programas de atención integral en nutrición y complementación alimentaria para el mejoramiento del estado nutricional de niños y niñas menores de 5 años de comunidades indígenas y consejos comunitarios de comunidades negras de la zona rural del Distrito de Buenaventura</v>
          </cell>
        </row>
        <row r="31545">
          <cell r="E31545">
            <v>976109344657</v>
          </cell>
          <cell r="F31545" t="str">
            <v>Diseñar e implementar programas de atención integral para el adulto mayor y los CENTROS VIDA para la tercera edad que beneficien a  las comunidades indígenas y consejos comunitarios de comunidades negras de la zona rural del Distrito de Buenaventura</v>
          </cell>
        </row>
        <row r="31546">
          <cell r="E31546">
            <v>976109344660</v>
          </cell>
          <cell r="F31546" t="str">
            <v xml:space="preserve"> Diseñar e Implementar un programa de educación alimentaria y nutricional propia (EANP) adaptado culturalmente por curso de vida, que incluya la promoción de hábitos alimentarios saludables y la recuperación de la memoria alimentaria y la gastronomía tradicional de comunidades indígenas y consejos comunitarios de comunidades negras de la zona rural del Distrito de Buenaventura</v>
          </cell>
        </row>
        <row r="31547">
          <cell r="E31547">
            <v>976109344669</v>
          </cell>
          <cell r="F31547" t="str">
            <v>Implementar un programa distrital de mercados locales campesinos y étnicos que mejore las condiciones de comercialización de la Agricultura Familiar y Comunitaria ACFC de las comunidades indígenas y consejos comunitarios de comunidades negras de la zona rural del Distrito de Buenaventura</v>
          </cell>
        </row>
        <row r="31548">
          <cell r="E31548">
            <v>976109344884</v>
          </cell>
          <cell r="F31548" t="str">
            <v>Implementar programas de alimentación para adultos mayores en las comunidades indígenas de la zona rural del Distrito de Buenaventura y en el territorio intercultural del Alto Naya.</v>
          </cell>
        </row>
        <row r="31549">
          <cell r="E31549">
            <v>976109344885</v>
          </cell>
          <cell r="F31549" t="str">
            <v xml:space="preserve">Capacitación a las mujeres indígenas del Municipio de Buenaventura, incluyendo a las campesinas del Alto Naya en agroecología y cuidado nutricional de niños y adultos mayores. </v>
          </cell>
        </row>
        <row r="31550">
          <cell r="E31550">
            <v>976109344896</v>
          </cell>
          <cell r="F31550" t="str">
            <v>Diseño e implementación de proyectos para el fortalecimiento de las mujeres indígenas y campesinas del Alto Naya  en cultivos diversificados para el autoconsumo y la recuperación de prácticas culinarias y nutricionales propias en el Distrito de Buenaventura.</v>
          </cell>
        </row>
        <row r="31551">
          <cell r="E31551">
            <v>976109344898</v>
          </cell>
          <cell r="F31551" t="str">
            <v>Construír participativamente e implementar el Plan Distrital de Seguridad y Soberanía Alimentaria con enfoque diferencial étnico, reparador, de género y generacional para las comunidades campesinas del Alto Naya del Distrito de Buenaventura.</v>
          </cell>
        </row>
        <row r="31552">
          <cell r="E31552">
            <v>976109344899</v>
          </cell>
          <cell r="F31552" t="str">
            <v>Implementar la ruta de atención integral a la desnutrición aguda en niños y niñas menores de 5 años, de acuerdo a la resolución 5406 de 2015 para las comunidades campesinas del Alto Naya de la zona rural del Distrito de Buenaventura.</v>
          </cell>
        </row>
        <row r="31553">
          <cell r="E31553">
            <v>176275270530</v>
          </cell>
          <cell r="F31553" t="str">
            <v xml:space="preserve">Diseñar e implementar mecanismos para el restablecimiento de la identidad agrícola en la zona rural del municipio de Florida Valle del Cauca.  </v>
          </cell>
        </row>
        <row r="31554">
          <cell r="E31554">
            <v>176275270621</v>
          </cell>
          <cell r="F31554" t="str">
            <v>Gestionar ante la institucionalidad competente  la reparación integral de las víctimas del conflicto armado del municipio de Florida, Valle del Cauca, en el Marco de la Ley 1448 de 2011 y sus decretos reglamentarios.</v>
          </cell>
        </row>
        <row r="31555">
          <cell r="E31555">
            <v>176275270625</v>
          </cell>
          <cell r="F31555" t="str">
            <v>Apoyar  el fortalecimiento de medios de comunicación para la zona rural del municipio de Florida Valle.</v>
          </cell>
        </row>
        <row r="31556">
          <cell r="E31556">
            <v>176275270626</v>
          </cell>
          <cell r="F31556" t="str">
            <v>Promover el fortalecimiento de la Guardia indígena  y cimarrona  del municipio de Florida, Valle del Cauca, como estrategia para la resolución pacífica de conflictos dentro de su territorio.</v>
          </cell>
        </row>
        <row r="31557">
          <cell r="E31557">
            <v>176275270635</v>
          </cell>
          <cell r="F31557" t="str">
            <v>Promover la implementación de mecanismos de protección colectivos en articulación con las organizaciones campesinas, del municipio de Florida, Valle del Cauca, a través, de la implementación del Programa de Seguridad y Protección para Comunidades y Organizaciones en los Territorios, en el marco del Decreto 660 de 2018.</v>
          </cell>
        </row>
        <row r="31558">
          <cell r="E31558">
            <v>176275270645</v>
          </cell>
          <cell r="F31558" t="str">
            <v>Realizar los estudios y diseños para la construcción y el mejoramiento de la casa indígena del municipio de Florida, Valle del Cauca.</v>
          </cell>
        </row>
        <row r="31559">
          <cell r="E31559">
            <v>176275270649</v>
          </cell>
          <cell r="F31559" t="str">
            <v>Promover la constitución de nuevas asociaciones, sociales, comunitarias y campesinas, y fortalecer las ya existentes, en el municipio de Florida Valle, a través, de acciones de formación y acompañamiento.</v>
          </cell>
        </row>
        <row r="31560">
          <cell r="E31560">
            <v>176275270650</v>
          </cell>
          <cell r="F31560" t="str">
            <v>Realizar los estudios, diseños y Construcción de centros múltiples en los corregimientos Libano, Chocosito y la comunidad indígena Altamira del municipio de Florida Valle.</v>
          </cell>
        </row>
        <row r="31561">
          <cell r="E31561">
            <v>176275271451</v>
          </cell>
          <cell r="F31561" t="str">
            <v>Gestión para la Construcción   de un sitio de armonización Maloka - El Tambo en inmediaciones del IDEVIC y una casa de pensamiento En el Corregimiento del Tamboral</v>
          </cell>
        </row>
        <row r="31562">
          <cell r="E31562">
            <v>176275271507</v>
          </cell>
          <cell r="F31562" t="str">
            <v xml:space="preserve">Capacitar y formar a los dignatarios de las Juntas de Acción Comunal del municipio de Florida Valle del Cauca </v>
          </cell>
        </row>
        <row r="31563">
          <cell r="E31563">
            <v>176275271508</v>
          </cell>
          <cell r="F31563" t="str">
            <v xml:space="preserve">Dotar la casa multiproposito de la mujer en el municipio de Florida Valle del Cauca. </v>
          </cell>
        </row>
        <row r="31564">
          <cell r="E31564">
            <v>176275271509</v>
          </cell>
          <cell r="F31564" t="str">
            <v>Establecer, socializar e implementar protocolos de seguridad para los lideres y lideresas del municipio de Florida Valle del Cauca.</v>
          </cell>
        </row>
        <row r="31565">
          <cell r="E31565">
            <v>176275271510</v>
          </cell>
          <cell r="F31565" t="str">
            <v xml:space="preserve">Articular con la Unidad de Victimas un punto de atención a victimas en el municipio de Florida, Valle del Cauca </v>
          </cell>
        </row>
        <row r="31566">
          <cell r="E31566">
            <v>176275271511</v>
          </cell>
          <cell r="F31566" t="str">
            <v xml:space="preserve">Continuar y finalizar el desminado humanitario en la zona rural del municipio de Florida Valle del Cauca. </v>
          </cell>
        </row>
        <row r="31567">
          <cell r="E31567">
            <v>176275271512</v>
          </cell>
          <cell r="F31567" t="str">
            <v>Asignar recursos para la conformación de espacios pedagógicos dirigidos a las comunidades en temas de ciencias políticas, Derechos Humanos y equidad de género</v>
          </cell>
        </row>
        <row r="31568">
          <cell r="E31568">
            <v>176275271513</v>
          </cell>
          <cell r="F31568" t="str">
            <v>Apoyar el fortalecimiento a la mesa municipal de victimas del municipio de Florida Valle del Cauca.</v>
          </cell>
        </row>
        <row r="31569">
          <cell r="E31569">
            <v>176275271514</v>
          </cell>
          <cell r="F31569" t="str">
            <v>Realizar el mejoramiento de los salones comunales de la zona rural del municipio de Florida Valle del Cauca</v>
          </cell>
        </row>
        <row r="31570">
          <cell r="E31570">
            <v>176275271515</v>
          </cell>
          <cell r="F31570" t="str">
            <v>Apoyar la creación y el fortalecimiento de las Veedurías ciudadanas en el municipio de Florida Valle del Cauca</v>
          </cell>
        </row>
        <row r="31571">
          <cell r="E31571">
            <v>176275271516</v>
          </cell>
          <cell r="F31571" t="str">
            <v>Realizar estudios, diseños y la construcción de la casa Campesina en el municipio de Florida Valle del Cauca.</v>
          </cell>
        </row>
        <row r="31572">
          <cell r="E31572">
            <v>176275271517</v>
          </cell>
          <cell r="F31572" t="str">
            <v>Apoyar la reconstrucción de la memoria histórica del conflicto social y armado en el municipio de Florida Valle del Cauca</v>
          </cell>
        </row>
        <row r="31573">
          <cell r="E31573">
            <v>176275271518</v>
          </cell>
          <cell r="F31573" t="str">
            <v>Dotar de muebles, herramientas, equipo de oficina y demás enseres,  la  Casa Afro del municipio de Florida Valle del Cauca</v>
          </cell>
        </row>
        <row r="31574">
          <cell r="E31574">
            <v>176275271519</v>
          </cell>
          <cell r="F31574" t="str">
            <v>Realizar estudios, diseños y la construcción de la casa Afro en municipio de Florida Valle del Cauca.</v>
          </cell>
        </row>
        <row r="31575">
          <cell r="E31575">
            <v>176275271520</v>
          </cell>
          <cell r="F31575" t="str">
            <v xml:space="preserve">Propiciar un espacio de armonización donde confluyan las comunidades del municipio de Florida Valle. </v>
          </cell>
        </row>
        <row r="31576">
          <cell r="E31576">
            <v>176275271521</v>
          </cell>
          <cell r="F31576" t="str">
            <v xml:space="preserve">Realizar estudios, diseños y la construcción de la casa multipropositos de la mujer del Municipio de Florida Valle del Cauca. </v>
          </cell>
        </row>
        <row r="31577">
          <cell r="E31577">
            <v>176563270684</v>
          </cell>
          <cell r="F31577" t="str">
            <v>Promover el fortalecimiento de la Guardia indígena  y cimarrona  del municipio de Pradera Valle, como estrategia para la resolución pacífica de conflictos dentro de su territorio.</v>
          </cell>
        </row>
        <row r="31578">
          <cell r="E31578">
            <v>176563270700</v>
          </cell>
          <cell r="F31578" t="str">
            <v>Promover la implementación de mecanismos de protección colectivos en articulación con las organizaciones campesinas, del municipio de Pradera, Valle del Cauca, a través, de la implementación del Programa de Seguridad y Protección para Comunidades y Organizaciones en los Territorios, en el marco del Decreto 660 de 2018.</v>
          </cell>
        </row>
        <row r="31579">
          <cell r="E31579">
            <v>176563270718</v>
          </cell>
          <cell r="F31579" t="str">
            <v>Articular acciones entre el Ministerio del Interior y  los consejos comunitarios  La Granja, La Tupia, Bolo Hartonal y el Recreo,  para su  reconocimiento, en el municipio de  Pradera, Valle del Cauca.</v>
          </cell>
        </row>
        <row r="31580">
          <cell r="E31580">
            <v>176563270769</v>
          </cell>
          <cell r="F31580" t="str">
            <v>Gestionar el mejoramiento y la dotación de las casas albergues de las comunidades indígenas del resguardo Kwet Wala, donde las comunidades llevan a cabo sus espacios autónomos para la reconciliación, la convivencia y/o protección ante la presencia de emergencias y situaciones de riesgo  en el municipio de Pradera, Valle del Cauca.</v>
          </cell>
        </row>
        <row r="31581">
          <cell r="E31581">
            <v>176563270793</v>
          </cell>
          <cell r="F31581" t="str">
            <v xml:space="preserve">Fortalecer  los procesos organizativos juveniles  del municipio de Pradera Valle del Cauca. </v>
          </cell>
        </row>
        <row r="31582">
          <cell r="E31582">
            <v>176563270798</v>
          </cell>
          <cell r="F31582" t="str">
            <v>Promover acciones que ayuden al fortalecimiento de la identidad campesina en el municipio de Pradera Valle del Cauca.</v>
          </cell>
        </row>
        <row r="31583">
          <cell r="E31583">
            <v>176563270800</v>
          </cell>
          <cell r="F31583" t="str">
            <v>Fortalecer la  implementación de eventos comunitarios y participativos de la comunidad campesina, indígena y afrodescendiente,  para recuperar la identidad y propiciar espacios de reconciliación y sana convivencia en el municipio de Pradera, Valle del Cauca.</v>
          </cell>
        </row>
        <row r="31584">
          <cell r="E31584">
            <v>176563270803</v>
          </cell>
          <cell r="F31584" t="str">
            <v xml:space="preserve">Gestionar ante la institucionalidad competente el reconocimiento  y protección de los sitios sagrados del municipio de Pradera, Valle del Cauca </v>
          </cell>
        </row>
        <row r="31585">
          <cell r="E31585">
            <v>176563270809</v>
          </cell>
          <cell r="F31585" t="str">
            <v>Realizar estudios, diseños y construcción de la casa Campesina  del municipio de Pradera Valle del Cauca.</v>
          </cell>
        </row>
        <row r="31586">
          <cell r="E31586">
            <v>176563270841</v>
          </cell>
          <cell r="F31586" t="str">
            <v>Realizar estudios, diseños y construcción de la casa multipropósito de la mujer en el municipio de Pradera, Valle del Cauca.</v>
          </cell>
        </row>
        <row r="31587">
          <cell r="E31587">
            <v>176563270847</v>
          </cell>
          <cell r="F31587" t="str">
            <v>Fortalecimiento de la emisora comunitaria en la zona rural del Municipio de Pradera, Valle del Cauca.</v>
          </cell>
        </row>
        <row r="31588">
          <cell r="E31588">
            <v>176563270851</v>
          </cell>
          <cell r="F31588" t="str">
            <v>Realizar estudios, diseños,  y construcción de 3 casas de pensamiento en las comunidades del resguardo ket Wala del municipio de Pradera Valle del Cauca.</v>
          </cell>
        </row>
        <row r="31589">
          <cell r="E31589">
            <v>176563270859</v>
          </cell>
          <cell r="F31589" t="str">
            <v>Realizar estudios, diseños y construcción de la casa para la recuperación de la memoria histórica en el Municipio de Pradera, Valle del Cauca.</v>
          </cell>
        </row>
        <row r="31590">
          <cell r="E31590">
            <v>176563271562</v>
          </cell>
          <cell r="F31590" t="str">
            <v>Apoyar la creación e implementación de un plan municipal  de derechos Humanos y derecho internacional humanitario.</v>
          </cell>
        </row>
        <row r="31591">
          <cell r="E31591">
            <v>176563271563</v>
          </cell>
          <cell r="F31591" t="str">
            <v xml:space="preserve">Realizar estudios, diseños y la estructuración de proyectos para la construcción de salones comunales en el municipio de Pradera Valle del Cauca. </v>
          </cell>
        </row>
        <row r="31592">
          <cell r="E31592">
            <v>176563271565</v>
          </cell>
          <cell r="F31592" t="str">
            <v xml:space="preserve">Generar estrategias para la  construcción de la memoria histórica del conflicto social y armado en el municipio de Pradera Valle del Cauca. </v>
          </cell>
        </row>
        <row r="31593">
          <cell r="E31593">
            <v>176563271566</v>
          </cell>
          <cell r="F31593" t="str">
            <v>Implementar proyectos para el mejoramiento de salones comunales en el municipio de Pradera Valle del Cauca</v>
          </cell>
        </row>
        <row r="31594">
          <cell r="E31594">
            <v>176563271567</v>
          </cell>
          <cell r="F31594" t="str">
            <v xml:space="preserve">Apoyar la creación y el funcionamiento de la mesa interétnica y pluricultural del municipio de Pradera Valle del Cauca. </v>
          </cell>
        </row>
        <row r="31595">
          <cell r="E31595">
            <v>176563271568</v>
          </cell>
          <cell r="F31595" t="str">
            <v>Generar estrategias para la reparación integral, diferencial y efectiva de las víctimas del conflicto armado del Municipio de Pradera Valle del Cauca.</v>
          </cell>
        </row>
        <row r="31596">
          <cell r="E31596">
            <v>176563271569</v>
          </cell>
          <cell r="F31596" t="str">
            <v>Fortalecer la mesa municipal de victimas del municipio de Pradera del Valle del Cauca.</v>
          </cell>
        </row>
        <row r="31597">
          <cell r="E31597">
            <v>976109344634</v>
          </cell>
          <cell r="F31597" t="str">
            <v xml:space="preserve">Fortalecer e implementar estrategias de participación efectiva de las víctimas rurales en los procesos de la implementación del Sistema Integral de Verdad, Justicia, Reparación y no Repetición del punto 5 del Acuerdo de Paz en el Distrito de Buenaventura. </v>
          </cell>
        </row>
        <row r="31598">
          <cell r="E31598">
            <v>976109344668</v>
          </cell>
          <cell r="F31598" t="str">
            <v>Implementar de forma efectiva y ágil los procesos de reparación colectiva de los CCCN y los pueblos indígenas previstos en la ley 1448 de 2011, los decretos ley étnicos 4633 y 4635 y los instrumentos de planificación territorial de la política pública de víctimas en el distrito de Buenaventura.</v>
          </cell>
        </row>
        <row r="31599">
          <cell r="E31599">
            <v>976109344672</v>
          </cell>
          <cell r="F31599" t="str">
            <v>Implementar las propuestas autónomas de restauración y reconocimiento colectivo de las comunidades negras del Distrito de Buenaventura en atención al proceso de reglamentación de la ley 70 de 1993 y el decreto 1745 de 1995, así como el fortalecimiento de los CCCN y las organizaciones del territorio.</v>
          </cell>
        </row>
        <row r="31600">
          <cell r="E31600">
            <v>976109344687</v>
          </cell>
          <cell r="F31600" t="str">
            <v xml:space="preserve">Promover una estrategia de memoria histórica que incluya espacios de la memoria en los CCCN y Resguardos Indígenas del distrito de Buenaventura. </v>
          </cell>
        </row>
        <row r="31601">
          <cell r="E31601">
            <v>976109344691</v>
          </cell>
          <cell r="F31601" t="str">
            <v xml:space="preserve">Formalizar, capacitar y dotar a las guardias cimarronas para favorecer la convivencia pacífica y el cuidado en los territorios de los CCCN de Buenaventura. </v>
          </cell>
        </row>
        <row r="31602">
          <cell r="E31602">
            <v>976109344708</v>
          </cell>
          <cell r="F31602" t="str">
            <v xml:space="preserve">Programas para la prevención de la violencia de género en el distrito de Buenaventura. </v>
          </cell>
        </row>
        <row r="31603">
          <cell r="E31603">
            <v>976109344713</v>
          </cell>
          <cell r="F31603" t="str">
            <v>Implementar una estrategia de fortalecimiento organizativo a los consejos comunitarios del distrito de Buenaventura.</v>
          </cell>
        </row>
        <row r="31604">
          <cell r="E31604">
            <v>976109344723</v>
          </cell>
          <cell r="F31604" t="str">
            <v>Diseñar e implementar un programa de educación y pedagogías para la paz y la reconciliación con enfoque de género, étnico y reparador en los CCCN y Resguardos Indígenas del distrito de Buenaventura.</v>
          </cell>
        </row>
        <row r="31605">
          <cell r="E31605">
            <v>976109344739</v>
          </cell>
          <cell r="F31605" t="str">
            <v>Diseñar, financiar e implementar un programa de reconciliación, construcción y reconstrucción del tejido social con enfoque de género, étnico y reparador, en los territorios de los CCCN y Resguardos Indígenas del distrito de Buenaventura.</v>
          </cell>
        </row>
        <row r="31606">
          <cell r="E31606">
            <v>976109344742</v>
          </cell>
          <cell r="F31606" t="str">
            <v xml:space="preserve">Implementar un programa de formación integral de las mujeres indígenas para su empoderamiento cultural en los cinco pueblos indígena del distrito de Buenaventura. </v>
          </cell>
        </row>
        <row r="31607">
          <cell r="E31607">
            <v>976109344777</v>
          </cell>
          <cell r="F31607" t="str">
            <v>Diseñar e implementar una estrategia de comunicación integral étnica con los CCCN y Resguardos Indígenas, a través de medios tradicionales y alternativos, que contribuya la integración de la comunidad, promueva mensajes de reconciliación y convivencia pacífica y fortalezca la identidad colectiva en el distrito de Buenaventura.</v>
          </cell>
        </row>
        <row r="31608">
          <cell r="E31608">
            <v>976109344807</v>
          </cell>
          <cell r="F31608" t="str">
            <v xml:space="preserve">Fortalecer la presencia institucional y los mecanismos alternativos de resolución de conflictos, con enfoque diferencial y de género, de acuerdo con lo previsto en la Ley 70 de 1993 en el distrito de Buenaventura. </v>
          </cell>
        </row>
        <row r="31609">
          <cell r="E31609">
            <v>976109344812</v>
          </cell>
          <cell r="F31609" t="str">
            <v xml:space="preserve">Desarrollar una estrategia de desminado del territorio del distrito de Buenaventura. </v>
          </cell>
        </row>
        <row r="31610">
          <cell r="E31610">
            <v>976109344824</v>
          </cell>
          <cell r="F31610" t="str">
            <v>Desarrollar un proceso de formación para el fortalecimiento del ejercicio de las competencias ambientales de las autoridades indígenas</v>
          </cell>
        </row>
        <row r="31611">
          <cell r="E31611">
            <v>976109344827</v>
          </cell>
          <cell r="F31611" t="str">
            <v>Diseño y Construcción de salones comunales en las comunidades de los cinco pueblos indígenas del distrito de Buenaventura.</v>
          </cell>
        </row>
        <row r="31612">
          <cell r="E31612">
            <v>976109344828</v>
          </cell>
          <cell r="F31612" t="str">
            <v xml:space="preserve">Fortalecer el gobierno propio de las cinco comunidades indígenas del distrito de Buenaventura. </v>
          </cell>
        </row>
        <row r="31613">
          <cell r="E31613">
            <v>976109344829</v>
          </cell>
          <cell r="F31613" t="str">
            <v>Creación de espacio para diplomados en administración de justicia - jurisdicción especial indígena</v>
          </cell>
        </row>
        <row r="31614">
          <cell r="E31614">
            <v>976109344830</v>
          </cell>
          <cell r="F31614" t="str">
            <v>Construir un espacio para atención integral del adulto mayor en los cinco pueblos indígenas en el distrito de Buenaventura.</v>
          </cell>
        </row>
        <row r="31615">
          <cell r="E31615">
            <v>976109344831</v>
          </cell>
          <cell r="F31615" t="str">
            <v xml:space="preserve">Garantizar la construcción de un centro de integración ciudadana para las (6) comunidades de Alto Naya – Valle </v>
          </cell>
        </row>
        <row r="31616">
          <cell r="E31616">
            <v>976109344832</v>
          </cell>
          <cell r="F31616" t="str">
            <v>Diseño y construcción de (2) sedes principales para el funcionamiento de los cabildos</v>
          </cell>
        </row>
        <row r="31617">
          <cell r="E31617">
            <v>976109344834</v>
          </cell>
          <cell r="F31617" t="str">
            <v>Financiación y acompañamiento para la formulación y actualización de los Planes de Vida de cada uno de los 5 pueblos indígenas del municipio de Buenaventura (Sia, Nasa, Embera Chamí, Inga, y Wounaan)</v>
          </cell>
        </row>
        <row r="31618">
          <cell r="E31618">
            <v>976109344835</v>
          </cell>
          <cell r="F31618" t="str">
            <v xml:space="preserve">Fortalecer autonomía y sus formas de gobierno indígena a través de un programa de capacitación </v>
          </cell>
        </row>
        <row r="31619">
          <cell r="E31619">
            <v>976109344836</v>
          </cell>
          <cell r="F31619" t="str">
            <v>Fortalecer el ejercicio del Gobierno propio en el resguardo Nasa Kiwe La Delfina</v>
          </cell>
        </row>
        <row r="31620">
          <cell r="E31620">
            <v>976109344837</v>
          </cell>
          <cell r="F31620" t="str">
            <v>Apoyo al ejercicio del gobierno propio mediante la dotación y capacitación de la Guardia Indígena</v>
          </cell>
        </row>
        <row r="31621">
          <cell r="E31621">
            <v>976109344838</v>
          </cell>
          <cell r="F31621" t="str">
            <v>Formulación de los reglamentos internos de cada uno de los 5 pueblos indígenas del municipio de Buenaventura (Sia, Nasa, Embera Chamí, Inga, y Wounaan)</v>
          </cell>
        </row>
        <row r="31622">
          <cell r="E31622">
            <v>976109344839</v>
          </cell>
          <cell r="F31622" t="str">
            <v>Fortalecer el ejercicio de Gobierno y justicia propios de los Pueblos Indígenas del Municipio de Buenaventura</v>
          </cell>
        </row>
        <row r="31623">
          <cell r="E31623">
            <v>976109344841</v>
          </cell>
          <cell r="F31623" t="str">
            <v>Construir la casa sagrada y espiritual de los cinco pueblos indígenas para la preservación de la cultura tradicional.</v>
          </cell>
        </row>
        <row r="31624">
          <cell r="E31624">
            <v>976109344845</v>
          </cell>
          <cell r="F31624" t="str">
            <v xml:space="preserve">Construir la sede de gobierno y administración de justicia propios. </v>
          </cell>
        </row>
        <row r="31625">
          <cell r="E31625">
            <v>976109344846</v>
          </cell>
          <cell r="F31625" t="str">
            <v>Construir infraestructura cultural con enfoque reparador y de género que sirva como espacios de recuperación y fortalecimiento de la cultura ancestral en los territorios indígenas y territorios de colectivos de los consejos comunitarios del Distrito de Buenaventura.</v>
          </cell>
        </row>
        <row r="31626">
          <cell r="E31626">
            <v>976109344847</v>
          </cell>
          <cell r="F31626" t="str">
            <v xml:space="preserve">Implementar acciones para el reconocimiento y visibilización del rol político y social de la mujer en los CCCN y Resguardos Indígenas del distrito de Buenaventura. </v>
          </cell>
        </row>
        <row r="31627">
          <cell r="E31627">
            <v>976109344850</v>
          </cell>
          <cell r="F31627" t="str">
            <v xml:space="preserve">Diseño e implementación de una escuela integral de formación étnico-política y organizativa, con enfoque de género, diferencial y reparador, para los líderes, lideresas y nuevos liderazgos de los CCCN y Resguardos Indígenas del distrito de Buenaventura en concertación con las autoridades étnicas y con el fin de fortalecer el gobierno propio. </v>
          </cell>
        </row>
        <row r="31628">
          <cell r="E31628">
            <v>976109344852</v>
          </cell>
          <cell r="F31628" t="str">
            <v xml:space="preserve">Implementar espacios de encuentro deportivos, culturales, gastronómicos y recreativos en los CCCN y Resguardos Indígenas para la promoción de la armonía y convivencia pacífica en las comunidades del distrito de Buenaventura. </v>
          </cell>
        </row>
        <row r="31629">
          <cell r="E31629">
            <v>976109344853</v>
          </cell>
          <cell r="F31629" t="str">
            <v>Establecer un protocolo de relacionamiento entre las autoridades indígenas, los CCCN y la fuerza pública que permita respetar la autonomía y libre determinación en sus territorios.</v>
          </cell>
        </row>
        <row r="31630">
          <cell r="E31630">
            <v>976109344859</v>
          </cell>
          <cell r="F31630" t="str">
            <v>Diseñar e implementar una estrategia permanente autónoma y colectiva de protección integral, con enfoque étnico y diferencial para los líderes, lideresas, defensores de derechos humanos, territorios y comunidades del distrito de Buenaventura.</v>
          </cell>
        </row>
        <row r="31631">
          <cell r="E31631">
            <v>976109344861</v>
          </cell>
          <cell r="F31631" t="str">
            <v xml:space="preserve">Construir, dotar y mantener centros para la integración comunitaria que sirvan para promover las prácticas ancestrales y la conservación del patrimonio cultural de los Consejos Comunitarios y Resguardos Indígenas del distrito de Buenaventura. </v>
          </cell>
        </row>
        <row r="31632">
          <cell r="E31632">
            <v>119050317909</v>
          </cell>
          <cell r="F31632" t="str">
            <v>Determinar sobre la base de información biológica y social, la viabilidad para la creación de un corredor biológico, u otra figura de conservación entre el PNN de Munchique y la Reserva Forestal protectora regional Serranía del Pinche, que no afecte  el acceso a la propiedad de la tierra, en los municipios de Argelia, Guapi, Timbiquí, Lopez de MIcay, el Tambo, Cajibío, Balboa y Morales, Cauca</v>
          </cell>
        </row>
        <row r="31633">
          <cell r="E31633">
            <v>119050318230</v>
          </cell>
          <cell r="F31633" t="str">
            <v>Formular e implementar participativa y concertadamente con las comunidades campesinas, autoridades étnicas y demás actores sociales y económicos, los Planes de Ordenamiento y Manejo de las Cuencas – POMCA de los municipios PDET de la Subregión Alto Patía Norte del Cauca, respetando el agua como un derecho y el derecho a la consulta previa. Asimismo se gestionen recursos para implementar los POMCA</v>
          </cell>
        </row>
        <row r="31634">
          <cell r="E31634">
            <v>119050318456</v>
          </cell>
          <cell r="F31634" t="str">
            <v>Crear y operativizar una instancia de Diálogo y Concertación interétnica e intercultural de la Subregión Alto Patía Norte del Cauca, acorde a las rutas establecidas por las normas, leyes y gobierno propio de las autoridades étnicas y las figuras de territorialidad campesinas, para abordar los asuntos territoriales de uso y tenencia de la tierra, manejo, ordenamiento, adjudicación, titulación y legalización de la tierra, propiedad rural y el territorio</v>
          </cell>
        </row>
        <row r="31635">
          <cell r="E31635">
            <v>119050318459</v>
          </cell>
          <cell r="F31635" t="str">
            <v>Con el fin de garantizar la formalización y acceso a tierras, desarrollar una ruta integral eficaz y progresiva por el Gobierno Nacional coordinada por ANT, con la participación efectiva de las comunidades campesinas, étnicas, entidades territoriales y demás actores territoriales, que permita responder a la necesidad de tierras en los municipios PDET Norte del Cauca y Alto Patía, viabilizar acuerdos comunitarios para suplir la oferta y demanda de tierras, facilitando y dinamizando el acceso a tierras,  y procesos para la solicitud de constitución de figuras de territorialidad como las ZRC, Resguardos y Territorios Colectivos de comunidades negras, con priorización de la mujer rural</v>
          </cell>
        </row>
        <row r="31636">
          <cell r="E31636">
            <v>119050318462</v>
          </cell>
          <cell r="F31636" t="str">
            <v>Diseñar e implementar un plan de acción subregional en coordinación con la ANT, MADS, Corporaciones autónomas regionales y administración municipal, que permita priorizar y determinar las áreas susceptibles de procesos de sustracción de territorios en Ley 2 de 1959 en los municipios PDET de la Sub región Alto Patía Norte del Cauca, para titulación colectiva e individual que no traslape con resguardos o títulos colectivos, ancestrales o privados</v>
          </cell>
        </row>
        <row r="31637">
          <cell r="E31637">
            <v>119050318465</v>
          </cell>
          <cell r="F31637" t="str">
            <v xml:space="preserve">Impulsar ante la Agencia Nacional de Tierras el Saneamiento y delimitación de la propiedad colectiva de los Resguardos Indígenas, y territorios colectivos de comunidades negras en los municipios PDET de la subregión Alto Patía Norte del Cauca, conforme a la ley 160 de 1994 y la salvaguarda del capítulo étnico, ley 21 de 1991,  ley 70 de 1993, sus decretos reglamentarios, y los artículos 58 y 333 de la Constitución Nacional. </v>
          </cell>
        </row>
        <row r="31638">
          <cell r="E31638">
            <v>119050318467</v>
          </cell>
          <cell r="F31638" t="str">
            <v>Realizar la formulación, aprobación participativa y concertada de estudios de zonificación ambiental y cierre de la frontera agrícola, generados por UPRA, Oficinas de Planeación municipal y departamental, el MADS y otros instrumentos de planeación de las comunidades que permitan enriquecer los POD y Planes básicos y/o esquemas de ordenamiento territorial municipales</v>
          </cell>
        </row>
        <row r="31639">
          <cell r="E31639">
            <v>119050318471</v>
          </cell>
          <cell r="F31639" t="str">
            <v>Impulsar ante la ANT la constitución de zonas de reserva campesina ZRC en los municipios PDET de la subregión Norte del Cauca Alto Patía, en desarrollo de la RRI del decreto ley 902 de 2017, la ley 160 de 1994, decreto 1777 de 1996 y el acuerdo 024 de 1996</v>
          </cell>
        </row>
        <row r="31640">
          <cell r="E31640">
            <v>119050318474</v>
          </cell>
          <cell r="F31640" t="str">
            <v>Crear y fortalecer los CMDR y los CONSEA de acuerdo a lo contemplado en la ley 101 de 1993 y ley 160 de 1994 como mecanismo para el fomento del diálogo social con los diferentes actores del territorio en los municipios PDET de la regional Alto Patía – Norte del Cauca</v>
          </cell>
        </row>
        <row r="31641">
          <cell r="E31641">
            <v>281065179247</v>
          </cell>
          <cell r="F31641" t="str">
            <v xml:space="preserve">Articular con las entidades competentes los POMCAS del río Ele, Caranal, Banadías, para garantizar una implementación efectiva de este instrumento de planificación y poder ejecutar los programas y proyectos establecidos en el Plan de Acción. </v>
          </cell>
        </row>
        <row r="31642">
          <cell r="E31642">
            <v>281065179293</v>
          </cell>
          <cell r="F31642" t="str">
            <v>Gestionar ante la ANT que se realicen jornadas de inscripción en el Registro de Sujetos de Ordenamiento RESO, en las cabeceras de los municipios PDET-Arauca, y posterior gestión para conformar una Unidad de Gestión Territorial en la subregión.</v>
          </cell>
        </row>
        <row r="31643">
          <cell r="E31643">
            <v>281065179358</v>
          </cell>
          <cell r="F31643" t="str">
            <v xml:space="preserve">Implementar con las Autoridades Ambientales y los entes territoriales proyectos participativos de restauración ecológica  de los bosques de la ronda hídrica de los caños, ríos, esteros, morichales y humedales, de la Subregión de Arauca. </v>
          </cell>
        </row>
        <row r="31644">
          <cell r="E31644">
            <v>281065179410</v>
          </cell>
          <cell r="F31644" t="str">
            <v>Gestionar ante los entes municipales, departamentales para que mediante el instrumento de planificación departamental como el POD y POT o PBOT se clarifiquen y establezcan los límites jurisdiccionales entre los Municipios PDET de la subregion Arauca.</v>
          </cell>
        </row>
        <row r="31645">
          <cell r="E31645">
            <v>281065179422</v>
          </cell>
          <cell r="F31645" t="str">
            <v>Avanzar en la formulación del programa de instrumentación y monitoreo de la cuenca binacional del río Arauca, articulado con el programa nacional de monitoreo del recurso hídrico establecido por el Ministerio de Ambiente y Desarrollo Sostenible, establecido en el Decreto 1640 de 2012.</v>
          </cell>
        </row>
        <row r="31646">
          <cell r="E31646">
            <v>281065179566</v>
          </cell>
          <cell r="F31646" t="str">
            <v>Gestionar ante la ANT el avance en el proceso de constitución de la Zona de Reserva Campesina Aires de Paz, ubicada entre los municipios de Arauquita, Tame, y Puerto Rondón en concordancia con la Ley 160 de 1994.</v>
          </cell>
        </row>
        <row r="31647">
          <cell r="E31647">
            <v>281065179605</v>
          </cell>
          <cell r="F31647" t="str">
            <v xml:space="preserve">Definir e incluir en la actualización de los PBOT y EOT de cada municipio y en el POD los lineamientos y determinantes que provienen de otros instrumentos de planificación formulados en el territorio, tales como POMCA, PIDAR, PDET, PISDA, planes de desarrollo municipal y departamental, planes de manejo de áreas protegidas, planes de vida y de etnodesarrollo, entre otros, generando. </v>
          </cell>
        </row>
        <row r="31648">
          <cell r="E31648">
            <v>281065179805</v>
          </cell>
          <cell r="F31648" t="str">
            <v>Articular y gestionar por parte de los entes municipales ante la Gobernación de Arauca, el nivel nacional y organismos de cooperación el apoyo en la adquisición de predios rurales para la reubicación de familias asentadas en zonas de alto riesgo de inundaciones en los municipios de la subregión PDET Arauca.</v>
          </cell>
        </row>
        <row r="31649">
          <cell r="E31649">
            <v>281300179261</v>
          </cell>
          <cell r="F31649" t="str">
            <v xml:space="preserve">Fortalecer las capacidades de gestión, seguimiento y rendición de cuentas de la Corporación Regional de la Orinoquía para que desarrolle eficientemente sus funciones y brinde asesoramiento a las comunidades en temas ambientales. </v>
          </cell>
        </row>
        <row r="31650">
          <cell r="E31650">
            <v>281300179289</v>
          </cell>
          <cell r="F31650" t="str">
            <v>Gestionar que los entes territoriales, el IGAC y DNP, realicen los procesos de formación y actualización del catastro rural bajo la metodología de catastro multipropósito en los municipios PDET de Arauca, con participación de las comunidades y profesionales de la región.</v>
          </cell>
        </row>
        <row r="31651">
          <cell r="E31651">
            <v>281736179255</v>
          </cell>
          <cell r="F31651" t="str">
            <v xml:space="preserve">Gestionar ante la ANT que socialice con las autoridades indígenas ubicadas en los municipios PDET Arauca, el estado de procesos administrativos de saneamiento y delimitación de Resguardos Indígenas; y en donde se identifiquen conflictos territoriales, se acompañe a las comunidades indígenas con el Ministerio del Interior para dar cabida a los procesos de saneamiento y delimitación. </v>
          </cell>
        </row>
        <row r="31652">
          <cell r="E31652">
            <v>305031319412</v>
          </cell>
          <cell r="F31652" t="str">
            <v>Fortalecer institucionalmente la presencia de la ANT en los municipios PDET de Bajo Cauca, Norte  y Nordeste Antioqueño, a través de unidades móviles, itinerantes y oficina de tierra municipales, que permitan atender y agilizar procesos, asesorar en temas de tierras y ejercer control social, con el apoyo de entidades territoriales y la cooperación internacional.</v>
          </cell>
        </row>
        <row r="31653">
          <cell r="E31653">
            <v>305031319434</v>
          </cell>
          <cell r="F31653" t="str">
            <v>Adelantar las gestiones por parte de las autoridades competentes, para la clarificación de los límites entre la Zona de Reserva Forestal del Río Magdalena con la Zona de Reserva Campesina del Valle del Cimitarra, lo que permita avanzar en la formalización y titulación de predios dentro de la ZRC, en la subregión del Nordeste Antioqueño.</v>
          </cell>
        </row>
        <row r="31654">
          <cell r="E31654">
            <v>305031319608</v>
          </cell>
          <cell r="F31654" t="str">
            <v>Desarrollar ante el IGAC y los entes competentes, el proceso administrativo de clarificación de los límites geográficos departamentales entre los municipios de: San José de Uré, Puerto Libertador, Tierralta, Montelíbano,  ayapel  en el departamento de Córdoba y los municipios de Tarazá, Ituango, Carepa,  Cáceres y nechí en el departamento de Antioquia; y entre  los municipios de Remedios, el Bagre y Nechí en el departamento de Antioquia con los municipios de Cantagallo, San Pablo,  Santa Rosa del sur, San Jacinto del Cauca y Montecristo en el Departamento de Bolívar.</v>
          </cell>
        </row>
        <row r="31655">
          <cell r="E31655">
            <v>305031319691</v>
          </cell>
          <cell r="F31655" t="str">
            <v>Gestionar para los municipios PDET de la Subregional Bajo Cauca, Norte y Nordeste Antioqueño, la formulación de los Planes de Ordenamiento y Manejo de las  Cuencas – POMCA (de los principales ríos), de manera participativa y en articulación con los POT, EOT o PBOT, con los planes de vida y etnodesarrollo y la zonificaciòn ambiental participativa desarrollada por el MDAS.  Asimismo,  implementar las acciones que determinen estos planes, de tal forma que permitan el restablecimiento del equilibrio de los recursos naturales renovables y el desarrollo de propuestas económicas de uso sostenible.</v>
          </cell>
        </row>
        <row r="31656">
          <cell r="E31656">
            <v>305031319820</v>
          </cell>
          <cell r="F31656" t="str">
            <v>Diseñar e implementar en la Subregión PDET Bajo Cauca, Norte y Nordeste Antioqueño, un plan de acción subregional en coordinación con la ANT, el MADS, CAR y las administraciones municipales, que permita determinar las áreas susceptibles de derechos de uso o de sustracción de Zonas de Reserva Forestal tipo B y C de la Ley 2a de 1959, que habilite la titulación de baldíos, a todos los sujetos de acceso y formalización de los que trata los artículos 4° y 5° del decreto ley 902/2017, el acuerdo 058/2018 y en consonancia con la normatividad vigente.</v>
          </cell>
        </row>
        <row r="31657">
          <cell r="E31657">
            <v>305031319912</v>
          </cell>
          <cell r="F31657" t="str">
            <v>Gestionar, impulsar y articular diversos  programas de manera participativa con la comunidades,  orientados a la restauración de ecosistemas,  manejo, control y recuperación de suelos degradados y su posterior aprovechamiento sostenible, que permitan prácticas económicas amigables con el medio ambiente, la  recuperación de la biodiversidad, de sus corredores biológicos y servicios ecosistémicos,  en las zonas de protección especial ambiental de la Subregional Bajo Cauca, Norte y Nordeste Antioqueño.</v>
          </cell>
        </row>
        <row r="31658">
          <cell r="E31658">
            <v>305031320003</v>
          </cell>
          <cell r="F31658" t="str">
            <v>Gestionar ante la ANT y el Ministerio del Interior la constitución, ampliación y/o saneamiento de los territorios en donde existan asentamientos o resguardos indígenas,y la titulaciòn colectiva para consejos comunitarios de comunidades negras  en la Subregional Bajo Cauca, Norte y Nordeste Antioqueño.</v>
          </cell>
        </row>
        <row r="31659">
          <cell r="E31659">
            <v>305031320032</v>
          </cell>
          <cell r="F31659" t="str">
            <v>Adelantar la concertación social, obtener avales de las entidades territoriales y presentar ante la ANT la solictud de constitución de zonas de reserva campesina ZRC en los municipios PDET de Valdivia, Caceres, Taraza, Zaragoza, Anorí , de la subregión Bajo Cauca y Nordeste Antioqueño.</v>
          </cell>
        </row>
        <row r="31660">
          <cell r="E31660">
            <v>305031320034</v>
          </cell>
          <cell r="F31660" t="str">
            <v>Implementar el plan de zonificacion ambiental participativa, a cargo del Ministerio de Ambiente, a escala detallada para la subregión PDET como herramienta  de planificación y de toma de decisión</v>
          </cell>
        </row>
        <row r="31661">
          <cell r="E31661">
            <v>305031320037</v>
          </cell>
          <cell r="F31661" t="str">
            <v>Gestionar ante la ANT para que en conjunto con Parques Naturales Nacionales, realicen la caracterización e ingreso al RESO de los campesinos de Ituango y Tarazá, que se encuentran asentados en el Parque Nacional Natural Nudo de Paramillo, con el fin de generar acceso a tierras a estos pobladores por fuera del Parque Natural.</v>
          </cell>
        </row>
        <row r="31662">
          <cell r="E31662">
            <v>454206256348</v>
          </cell>
          <cell r="F31662" t="str">
            <v>Promover alianzas interinstitucionales para la creación de puntos integrales y permanentes de atención de tierras con equipos calificados y móviles que hagan presencia en las áreas rurales de la subregión PDET Catatumbo.</v>
          </cell>
        </row>
        <row r="31663">
          <cell r="E31663">
            <v>454206256374</v>
          </cell>
          <cell r="F31663" t="str">
            <v>Impulsar la caracterización socioeconómica y predial, en el marco del estudio de tenencia de tierra, de los territorios donde se traslapan las pretensiones por parte de los resguardos indígenas del pueblo Barí y las pretensiones de las comunidades campesinas de la subregión PDET Catatumbo</v>
          </cell>
        </row>
        <row r="31664">
          <cell r="E31664">
            <v>454206256382</v>
          </cell>
          <cell r="F31664" t="str">
            <v>Adelantar las acciones para implementar una estrategia subregional para el desarrollo integral y coordinado del catastro multipropósito en los municipios PDET de la subregión Catatumbo</v>
          </cell>
        </row>
        <row r="31665">
          <cell r="E31665">
            <v>454206256387</v>
          </cell>
          <cell r="F31665" t="str">
            <v>Definir mecanismos y realizar acciones para la gestión, administración y manejo articulado de áreas estratégicas de importancia hídrica, y formular y ejecutar proyectos participativos y pedagógicos en el marco de una gobernanza comunitaria para la recuperación y conservación de recursos naturales en los municipios PDET de la subregión Catatumbo</v>
          </cell>
        </row>
        <row r="31666">
          <cell r="E31666">
            <v>454206256394</v>
          </cell>
          <cell r="F31666" t="str">
            <v>Adelantar acciones para promover la coordinación y cooperación entre los municipios interesados de la subregión PDET Catatumbo, para la formulación participativa y articulada de los Esquemas de Ordenamiento Territorial de dichos municipios, así como la creación de planes de manejo del riesgo.</v>
          </cell>
        </row>
        <row r="31667">
          <cell r="E31667">
            <v>454206256397</v>
          </cell>
          <cell r="F31667" t="str">
            <v>Desarrollar programas para la restauración de degradados e intervenidos por actividades antrópicas al interior de los resguardos indígenas Motilón Barí y Catalaura, del Parque Nacional Natural Catatumbo Barí, así como en áreas definidas concertadamente con las comunidades campesinas</v>
          </cell>
        </row>
        <row r="31668">
          <cell r="E31668">
            <v>454800256398</v>
          </cell>
          <cell r="F31668" t="str">
            <v>Avanzar en una solución de acceso integral a tierras para las poblaciones de la subregión PDET Catatumbo, en el marco del proceso participativo del decreto ley 902, a partir de la caracterización de la demanda y la potencial oferta de tierras.</v>
          </cell>
        </row>
        <row r="31669">
          <cell r="E31669">
            <v>454800256399</v>
          </cell>
          <cell r="F31669" t="str">
            <v>Realizar una mesa de trabajo entre la Agencia Nacional de Minería, Ministerio de Defensa, Ejército Nacional, Agencia Nacional de Hidrocarburos, delegados de los entes territoriales y las comunidades organizadas en las diferentes expresiones sociales y Juntas de Acción Comunal de los municipios PDET de Hacarí, Sardinata, San Calixto y El Tarra.</v>
          </cell>
        </row>
        <row r="31670">
          <cell r="E31670">
            <v>527006244217</v>
          </cell>
          <cell r="F31670" t="str">
            <v>Delimitar participativamente los límites jurisdiccionales entre los municipios PDET de Murindó y Vigía del Fuerte en Antioquia con Carmen del Darién en Chocó, y Riosucio en Chocó que colinda con Turbo y Mutatá en Antioquia.</v>
          </cell>
        </row>
        <row r="31671">
          <cell r="E31671">
            <v>527006244220</v>
          </cell>
          <cell r="F31671" t="str">
            <v>Clarificar y determinar participativamente los límites jurisdiccionales entre los siguientes municipios PDET: Nóvita y Sipí, Nóvita e Itsmina, Medio San Juan y Nóvita, Istmina y Medio San Juan, y Riosucio y Carmen del Darién en el departamento de Chocó, y Vigía del Fuerte y Murindó en el departamento de Antioquia.</v>
          </cell>
        </row>
        <row r="31672">
          <cell r="E31672">
            <v>527006245109</v>
          </cell>
          <cell r="F31672" t="str">
            <v>Establecer espacios de diálogo y concertación intercultural entre negros e indígenas vecinos de las zonas afectadas por traslapes entre consejos comunitarios y resguardos indígenas en las comunidades de la subregión PDET Chocó étnico (departamentos de Chocó y Antioquia).</v>
          </cell>
        </row>
        <row r="31673">
          <cell r="E31673">
            <v>527006250054</v>
          </cell>
          <cell r="F31673" t="str">
            <v>Construir de forma participativa la ruta para la conservación, restauración, manejo y aprovechamiento sostenible de los recursos naturales e implementarla con las comunidades de los territorios étnicos en la subregión PDET Chocó (departamentos de Chocó y Antioquia)</v>
          </cell>
        </row>
        <row r="31674">
          <cell r="E31674">
            <v>527006250084</v>
          </cell>
          <cell r="F31674" t="str">
            <v>Implementar acciones para el aprovechamiento integrado y sostenible de la biodiversidad, el control de la deforestación, estrategias de conservación, aprovechamiento y buen uso del agua teniendo en cuenta los efectos esperados debido a la variabilidad climática y los conflictos identificados en el territorio de la subregión PDET Chocó (Antioquia y Chocó)</v>
          </cell>
        </row>
        <row r="31675">
          <cell r="E31675">
            <v>527006250100</v>
          </cell>
          <cell r="F31675" t="str">
            <v>Formular el Plan de Manejo y Ordenamiento de Cuencas -POMCA- del río San Juan, que permita su monitoreo en armonía con los planes de etnodesarrollo de las comunidades negras y plan de vida de los pueblos indígenas de la subregión PDET Chocó, con el fin de plantear acciones para descontaminar el recurso hídrico y la recuperación de suelos degradados por actividad minera y otras acciones antrópicas.</v>
          </cell>
        </row>
        <row r="31676">
          <cell r="E31676">
            <v>527006250202</v>
          </cell>
          <cell r="F31676" t="str">
            <v>Trasladar a las mesas mineras del Chocó y Antioquia, la propuesta de construir e implementar un plan de ordenamiento minero-ambiental en el territorio de la subregión PDET Chocó (Chocó-Antioquia), y además, para que se surta la consulta previa y trámites siguientes para la reglamentación del capítulo 5 de la Ley 70 de 1993, de lo cual se hará seguimiento efectivo en el marco del PDET (étnico)</v>
          </cell>
        </row>
        <row r="31677">
          <cell r="E31677">
            <v>527006250228</v>
          </cell>
          <cell r="F31677" t="str">
            <v>Gestionar la articulación de los planes o esquemas de ordenamiento territorial de los 14 municipios de la subregión PDET Chocó (étnico), Antioquia y Chocó, los Planes de Vida de los pueblos indígenas, Planes de Etnodesarrollo de las comunidades negras y el PATR diseñado para la subregión, con la formulación de los Planes de Ordenamiento Departamental (POD) de Chocó y Antioquia.</v>
          </cell>
        </row>
        <row r="31678">
          <cell r="E31678">
            <v>527006250231</v>
          </cell>
          <cell r="F31678" t="str">
            <v>Adelantar y articular acciones entre los consejos comunitarios, resguardos indígenas, municipios, las CAR y la ANT, para que, en el marco de sus competencias, realicen la debida delimitación y administración de las rondas hídricas de la subregión PDET Chocó (Chocó y Antioquia), atendiendo los decretos 1071 y 1076 de 2016.</v>
          </cell>
        </row>
        <row r="31679">
          <cell r="E31679">
            <v>618001338012</v>
          </cell>
          <cell r="F31679" t="str">
            <v>Realizar acciones  enmarcadas en la Sentencia 4360 de 2018,  para la protección, restauración  y conservación de la región Amazónica colombiana, que disminuyan a cero la tasa de deforestación y contaminación de la red hídrica en la Amazonia, mediante espacios interinstitucionales e interétnicos efectivos de participación ciudadana,  socialización, concertación y decisión sobre la planificación de los usos del suelo relacionados con  las actividades económicas a gran escala en desarrollo  en la región PDET  Cuenca Caguán y Piedemonte Caqueteño.</v>
          </cell>
        </row>
        <row r="31680">
          <cell r="E31680">
            <v>618001338013</v>
          </cell>
          <cell r="F31680" t="str">
            <v>Realizar en la Sub región PDET Cuenca del Caguán y Piedemonte Caqueteño, con el Ministerio de Ambiente y Desarrollo Sostenible y las instancias competentes, la zonificación ambiental a escala adecuada, teniendo en cuenta lo señalado en la la sentencia 4360 de 2018, la participación  efectiva de  las comunidades rurales en la formulación e implementación y la garantía de la autonomía territorial de los pueblos étnicos.</v>
          </cell>
        </row>
        <row r="31681">
          <cell r="E31681">
            <v>618001338014</v>
          </cell>
          <cell r="F31681" t="str">
            <v>Adelantar una estrategia concertada entre los pueblos indigenas, PNN y demás entidades competentes, para la protección territorial de los pueblos indigenas en aislamiento voluntario que se encuentran ubicados en la jurisdicción de los municipios de San Vicente del Caguan, Cartagena del Chairá y Solano de la subregión PDET Cuenca del Caguán y Piedemonte Caqueteño.</v>
          </cell>
        </row>
        <row r="31682">
          <cell r="E31682">
            <v>618029337920</v>
          </cell>
          <cell r="F31682" t="str">
            <v>Suscribir  acuerdos interinstitucionales  para la instalación de una oficina de la Unidad de Gestión Territorial de la Agencia Nacional de Tierras o una oficina de tierras departamental, con sede principal en Florencia, que ofrezca a través de personal capacitado la atención móvil, de tal forma que se atiendan los asuntos de tierras  de las comunidades rurales campesinas, pueblos indígenas y población NARP, en los municipios PDET de la Subregión Cuenca del Caguán y Piedemonte Caqueteño.</v>
          </cell>
        </row>
        <row r="31683">
          <cell r="E31683">
            <v>618029337941</v>
          </cell>
          <cell r="F31683" t="str">
            <v>Formular e implementar con la Agencia Nacional de Tierras, el Ministerio de Ambiente y Desarrollo Sostenible y las instancias competentes, una estrategia teniendo en cuenta la zonificación ambiental, que permita determinar áreas susceptibles de sustracción con fines de titulación, bajo modelos de  conservación, uso y aprovechamiento sostenible en  territorios en Ley  2  de 1959; o el otorgamiento de Derechos de Uso y lo contemplado frente a las UAF, en los municipios PDET de la Subregión Cuenca del Caguán y Piedemonte Caqueteño.</v>
          </cell>
        </row>
        <row r="31684">
          <cell r="E31684">
            <v>618029337984</v>
          </cell>
          <cell r="F31684" t="str">
            <v>Fortalecer el espacio local de interlocución de uso, ocupación y tenencia del PNN Alto Fragua Indi Wasi, para avanzar en la suscripción de acuerdos de restauración y proponer conjuntamente  con la ANT, soluciones integrales de reubicación voluntaria para familias campesinas que habitan este Parque.</v>
          </cell>
        </row>
        <row r="31685">
          <cell r="E31685">
            <v>618029337985</v>
          </cell>
          <cell r="F31685" t="str">
            <v>Crear  una mesa de concertación interinstitucional  e intercultural regional, con las autoridades ambientales, entidades territoriales, ANT, Ministerio Público, autoridades indígenas, pueblos étnicos, las comunidades rurales campesinas y sus organizaciones y la cooperación internacional; para concertar temas territoriales y ambientales y para trabajar en el reconocimiento de derechos e intereses comunes, de la Subregión PDET Cuenca del Caguán y Piedemonte Caqueteño.</v>
          </cell>
        </row>
        <row r="31686">
          <cell r="E31686">
            <v>618029337986</v>
          </cell>
          <cell r="F31686" t="str">
            <v xml:space="preserve">Formular e implementar en los municipios PDET de la Subregión Cuenca del Caguán y Piedemonte Caqueteño, los POMCAS y los Planes de Manejo Ambiental, de Ordenamiento Forestal y de Manejo de Suelos, de tal forma que se articulen con los esquemas y planes de ordenamiento territorial. Estos planes se definirán de manera concertada con las comunidades rurales y pueblos  étnicos,  y las acciones allí incluidas, contendrán alternativas y compensaciones para los pobladores de las zonas aledañas a las cuencas hídricas. </v>
          </cell>
        </row>
        <row r="31687">
          <cell r="E31687">
            <v>618029337994</v>
          </cell>
          <cell r="F31687" t="str">
            <v xml:space="preserve">Realizar por parte de las autoridades territoriales los acuerdos respectivos, asi como generar los insumos técnicos requeridos para tramitar ante la Agencia Nacional de Tierras la creación de la Zona de Reserva Campesina que abarcaría parte de la zona rural de los municipios PDET  de la Subregión Cuenca del Caguán y Piedemonte Caqueteño, de manera concertada con los pueblos étnicos. </v>
          </cell>
        </row>
        <row r="31688">
          <cell r="E31688">
            <v>618029337996</v>
          </cell>
          <cell r="F31688" t="str">
            <v xml:space="preserve">Realizar a través de la Agencia Nacional de Tierras y en concertación con los pueblos indígenas, la constitución, saneamiento y ampliación de resguardos, la compra de tierras para reubicación y los proceso de reconocimiento de territorios tradicionales ancestrales de los pueblos indígenas, en la Subregión PDET Cuenca del Caguán y Piedemonte Caqueteño. </v>
          </cell>
        </row>
        <row r="31689">
          <cell r="E31689">
            <v>618029337997</v>
          </cell>
          <cell r="F31689" t="str">
            <v>Formular e implementar para las zonas de conservación, preservación y restauración proyectos de reforestación, regeneración natural, corredores biológicos y huertos leñeros para los municipios PDET de la Subregión Cuenca del Caguán y Piedemonte Caqueteño.</v>
          </cell>
        </row>
        <row r="31690">
          <cell r="E31690">
            <v>618029338002</v>
          </cell>
          <cell r="F31690" t="str">
            <v>Realizar, a través de la Agencia Nacional de Tierras, el desarrollo de estudios técnicos para la adquisición de predios y la viabilización de los procesos de constitución de territorios colectivos de comunidades Negras, Afrocolombianas, Raizales y Palenqueras - NARP, en los municipios PDET de la Subregión Cuenca del Caguán y Piedemonte Caqueteño.</v>
          </cell>
        </row>
        <row r="31691">
          <cell r="E31691">
            <v>618753337927</v>
          </cell>
          <cell r="F31691" t="str">
            <v xml:space="preserve">Solicitar al Instituto Geográfico Agustín Codazzi culminar el proceso de deslinde  de los límites territoriales de los municipios de la Subregión PDET Caguán y Piedemonte Caqueteño, correspondientes a San Vicente del Caguán y Solano en Caquetá con Calamar en Guaviare y Macarena en Meta. </v>
          </cell>
        </row>
        <row r="31692">
          <cell r="E31692">
            <v>750350335648</v>
          </cell>
          <cell r="F31692" t="str">
            <v xml:space="preserve">Adelantar acciones ante el Ministerio del Interior y la Agencia Nacional de Tierras, para la conformación y registro de los Consejos comunitarios y realizar los estudios de viabilidad para el proceso de titulación colectiva de comunidades negras  en la subregión PDET Macarena Guaviare. </v>
          </cell>
        </row>
        <row r="31693">
          <cell r="E31693">
            <v>750350335653</v>
          </cell>
          <cell r="F31693" t="str">
            <v xml:space="preserve">Adelantar acciones para la inscripción al Registro de Sujetos de Ordenamiento -RESO de las comunidades rurales aspirantes a acceso a tierras del Fondo de Tierras creado mediante Decreto Ley 902 de 2017, donde se priorizará la atención y entrega de tierras a mujeres cabeza de hogar y población víctima del conflicto armado de la subregión PDET Macarena Guaviare. </v>
          </cell>
        </row>
        <row r="31694">
          <cell r="E31694">
            <v>750350335666</v>
          </cell>
          <cell r="F31694" t="str">
            <v>Adelantar una estrategia de clasificación del suelo en los Planes de Ordenamiento Territorial para la producción pecuaria, agrícola, forestal sostenible, con acciones que mitiguen la afectación del ecosistema y promuevan la sostenibilidad ambiental del territorio de la subregión PDET Macarena Guaviare, conforme al Decreto 2811 de 1974 y Decreto 1989 de 1989</v>
          </cell>
        </row>
        <row r="31695">
          <cell r="E31695">
            <v>750350335670</v>
          </cell>
          <cell r="F31695" t="str">
            <v>Adelantar el proceso administrativo de segregación de territorio del municipio de Calamar y agregación al municipio del Retorno en Guaviare, atendiendo lo dispuesto en el Artículo 12 de la Ley 1551 de 2012, previa iniciativa adoptada por los respectivos concejos municipales, o por petición ciudadana y solicitud realizada por parte de la gobernación   del departamento y presentada ante la Asamblea departamental.</v>
          </cell>
        </row>
        <row r="31696">
          <cell r="E31696">
            <v>795015335545</v>
          </cell>
          <cell r="F31696" t="str">
            <v>Adelantar, por parte del Ministerio de Agricultura, la focalización del Plan de Ordenamiento Social de la propiedad rural (POSPR) por barrido predial para su formulación e implementación por la ANT,  respetando el enfoque étnico y que incluya el catastro multipropósito con lineamientos del DNP (a cargo del IGAC), para los municipios de la subregión PDET Macarena-Guaviare,</v>
          </cell>
        </row>
        <row r="31697">
          <cell r="E31697">
            <v>795015335552</v>
          </cell>
          <cell r="F31697" t="str">
            <v>Adelantar acciones para promover la revisión y actualización técnica y de carácter participativo, de los Esquemas de Ordenamiento Territorial (EOT) y los Planes Básicos de Ordenamiento (PBOT), priorizando la gestión de los estudios básicos de gestión de riesgo, con propuestas que integren a varios municipios para hacer el proceso más eficiente.</v>
          </cell>
        </row>
        <row r="31698">
          <cell r="E31698">
            <v>795015335571</v>
          </cell>
          <cell r="F31698" t="str">
            <v>Promover alianzas interinstitucionales con entidades competentes para avanzar en la creación de puntos de atención integral y permanente, que cuenten con equipos calificados y móviles para resolver asuntos de tierras, en las áreas rurales de los municipios PDET de la Subregión Macarena - Guaviare.</v>
          </cell>
        </row>
        <row r="31699">
          <cell r="E31699">
            <v>795015335582</v>
          </cell>
          <cell r="F31699" t="str">
            <v xml:space="preserve">Realizar la gestión con la ANT, para que presente ante el Ministerio de Ambiente y Desarrollo Sostenible, la solicitud de sustracción de la zona de reserva forestal (ZRF) de la amazonía tipo B, con base en el estudio socioeconómico y ambiental adelantado por la gobernación de Guaviare y el  Incoder y que tenga en cuenta  el otorgamiento de derechos de uso y el respeto de los derechos de los territorios colectivos étnicos, en los municipios de Calamar, San José de Guaviare, El Retorno y Miraflores, de la Subregión PDET Macarena Guaviare, ;  </v>
          </cell>
        </row>
        <row r="31700">
          <cell r="E31700">
            <v>795015335587</v>
          </cell>
          <cell r="F31700" t="str">
            <v>Adelantar acciones para el saneamiento, clarificación, deslinde, ampliación y constitución de Resguardos Indígenas de la Subregión PDET Macarena - Guaviare, en el marco del artículo 55 del Decreto Ley 902 de 2017.</v>
          </cell>
        </row>
        <row r="31701">
          <cell r="E31701">
            <v>795015335601</v>
          </cell>
          <cell r="F31701" t="str">
            <v xml:space="preserve">Diseñar e implementar con la ANT, organismos de cooperación y otras instituciones competentes, una estrategia integral para la formalización de predios a familias campesinas y a figuras organizativas comunales y productivas; así como una estrategia para la formalización de bienes de uso de derecho público teniendo en cuenta los condicionamientos y limitantes ambientales, de riesgo, medidas de protección y la normatividad vigente, para los municipios de la subregión PDET Macarena- Guaviare,  </v>
          </cell>
        </row>
        <row r="31702">
          <cell r="E31702">
            <v>795015335615</v>
          </cell>
          <cell r="F31702" t="str">
            <v>Aunar esfuerzos para la formulación e implementación de los instrumentos de ordenamiento ambiental territorial como, por ejemplo, los POMCAS de las principales cuencas hidrográficas, los PIMA de los DMI Ariari – Guayabero y Macarena Sur y Macarena Norte y los PMA de Parques Naturales, con la participación efectiva y con incidencia de las comunidades rurales y étnicas convocadas de manera eficiente, en los Municipios PDET de la Subregión Macarena-Guaviare.</v>
          </cell>
        </row>
        <row r="31703">
          <cell r="E31703">
            <v>795015335617</v>
          </cell>
          <cell r="F31703" t="str">
            <v xml:space="preserve">Solicitar al Instituto Agustín Codazzi culminar el proceso de aclaración de los límites territoriales entre el municipio de La Macarena, Meta,  San Vicente del Caguán - Caquetá, y Calamar y San José del Guaviare, Guaviare, asimismo, culminar el proceso de aclaración de los límites territoriales del municipio de Uribe - Meta, con San Vicente del Caguán - Caquetá. </v>
          </cell>
        </row>
        <row r="31704">
          <cell r="E31704">
            <v>795015335646</v>
          </cell>
          <cell r="F31704" t="str">
            <v xml:space="preserve">Promover una instancia interinstitucional de diálogo y concertación para proponer y ejecutar soluciones integrales de reubicación voluntaria y coexistencia para familias campesinas y comunidades afrocolombianas que habitan en Parques Nacionales Naturales, zonas de preservación y de restauración para la preservación, por medio de  acuerdos de restauración y transición a modelos productivos que permitan restaurar el ecosistema y solucionar los conflictos socio ambientales, sin desmejorar la calidad de vida de estas comunidades, en los municipios PDET de la Subregión Macarena- Guaviare.   </v>
          </cell>
        </row>
        <row r="31705">
          <cell r="E31705">
            <v>795015335647</v>
          </cell>
          <cell r="F31705" t="str">
            <v xml:space="preserve">Definir mecanismos de diálogo y realizar acciones para la gestión, administración y manejo articulado de áreas de importancia ambiental e hídrica que contemplen formular y ejecutar con las comunidades, proyectos pedagógicos y de reforestación con especies nativas e la región, para la recuperación y conservación de los recursos naturales de los municipios PDET de la Subregión Macarena - Guaviare, en cumplimiento de la Sentencia 4360/2018. </v>
          </cell>
        </row>
        <row r="31706">
          <cell r="E31706">
            <v>870230228172</v>
          </cell>
          <cell r="F31706" t="str">
            <v>Fortalecer planes, programas y proyectos participativos para la conservación  ambiental en la ZRF Protectora de la Serranía de Coraza ubicada en los municipios de Toluviejo, Colosó y  Chalan.</v>
          </cell>
        </row>
        <row r="31707">
          <cell r="E31707">
            <v>870230228184</v>
          </cell>
          <cell r="F31707" t="str">
            <v>Fortalecer e impulsar la creación de la Zona de Reserva Campesina polígono 1 con cobertura para 11 municipios PDET en los Montes de María</v>
          </cell>
        </row>
        <row r="31708">
          <cell r="E31708">
            <v>870230228208</v>
          </cell>
          <cell r="F31708" t="str">
            <v xml:space="preserve">Clarificar por parte de la entidad competente los títulos coloniales existentes en las comunidades indígenas de los municipios PDET en la subregión Montes de María.  </v>
          </cell>
        </row>
        <row r="31709">
          <cell r="E31709">
            <v>870418228298</v>
          </cell>
          <cell r="F31709" t="str">
            <v xml:space="preserve">Elaborar estudios para conocer la oferta del recurso hídrico superficial y subterráneo, para determinar   el uso y manejo óptimo de  las fuentes hídricas  en la subregión Montes de María, articulados a los POMCAS a cargo de   CARDIQUE y CARSUCRE. </v>
          </cell>
        </row>
        <row r="31710">
          <cell r="E31710">
            <v>870418228339</v>
          </cell>
          <cell r="F31710" t="str">
            <v>Gestionar y realizar alianzas entre las Gobernaciones de Sucre y Bolívar, organismos de cooperación, IGAC, SUPERNOTARIADO y ANT para establecer una oficina de Tierras en la jurisdicción del departamento de Sucre y otra en la jurisdicción del departamento de Bolívar.</v>
          </cell>
        </row>
        <row r="31711">
          <cell r="E31711">
            <v>870418228477</v>
          </cell>
          <cell r="F31711" t="str">
            <v>Formular programas y proyectos alternativos para la reconversión de la minería, concordantes con los esquemas, planes de ordenamiento territorial y la visión territorial del PDET en la subregión Montes de María</v>
          </cell>
        </row>
        <row r="31712">
          <cell r="E31712">
            <v>870418228489</v>
          </cell>
          <cell r="F31712" t="str">
            <v>Crear un programa ambiental participativo con veeduría para la conservación del Bosque seco tropical en las zonas ricas en biodiversidad en los municipios de la subregión Montes de María</v>
          </cell>
        </row>
        <row r="31713">
          <cell r="E31713">
            <v>919318345500</v>
          </cell>
          <cell r="F31713" t="str">
            <v>Adelantar el procedimiento de  ampliación integral de los territorios colectivos de los pueblos negros e indígenas de la Subregión PDET Pacífico Medio, acorde con la ley 160 de 1994,  los planes de salvaguarda, planes de etno desarrollo, planes de manejo ambiental, reglamentos internos y demás instrumentos del gobierno propio; además, de la Ley 21 de 1991, ley 70 de 1993 y sus decretos reglamentarios; así como el capitulo étnico del acuerdo final de paz.</v>
          </cell>
        </row>
        <row r="31714">
          <cell r="E31714">
            <v>919318345513</v>
          </cell>
          <cell r="F31714" t="str">
            <v>Adelantar el procedimiento de saneamiento integral de los territorios colectivos de los pueblos negros e indígenas del pacifico medio acorde con la ley 160 de 1994,  planes de salvaguarda, planes de etno desarrollo, planes de manejo ambiental,  reglamentos internos y demás instrumentos del gobierno propio; además de la Ley 21 de 1991, ley 70 de 1993 y sus decretos reglamentarios, así como el capitulo étnico del acuerdo final de paz.</v>
          </cell>
        </row>
        <row r="31715">
          <cell r="E31715">
            <v>919318345530</v>
          </cell>
          <cell r="F31715" t="str">
            <v xml:space="preserve">Dar celeridad a la reglamentación integral de los capítulos IV, V, VI, VII Y VIII de la Ley 70 de 1993. </v>
          </cell>
        </row>
        <row r="31716">
          <cell r="E31716">
            <v>919318345597</v>
          </cell>
          <cell r="F31716" t="str">
            <v>Adelantar convenios de cooperación y articulación entre los pueblos étnicos y autoridades ambientales para el uso y control de los recursos del mar, las áreas costeras y los espejos de agua de la Subregión PDET Pacífico Medio.</v>
          </cell>
        </row>
        <row r="31717">
          <cell r="E31717">
            <v>919318345604</v>
          </cell>
          <cell r="F31717" t="str">
            <v>Adelantar acciones de manera participativa y activa, entre las autoridades de los pueblos étnicos (Consejos Comunitarios y Cabildos Indígenas) en coordinación con las autoridades ambientales, para la formulación e implementación de los POMCAS.</v>
          </cell>
        </row>
        <row r="31718">
          <cell r="E31718">
            <v>919318345609</v>
          </cell>
          <cell r="F31718" t="str">
            <v>Gestionar ante la Agencia Nacional de Tierras, la asignación especial de predios del Fondo de Tierras, para el acceso, ampliación y saneamiento de los Consejos de comunidades negras del Pacífico Medio</v>
          </cell>
        </row>
        <row r="31719">
          <cell r="E31719">
            <v>919318345612</v>
          </cell>
          <cell r="F31719" t="str">
            <v xml:space="preserve">Crear, mantener y fortalecer una mesa de diálogo y concertación étnica del Pacífico Medio, con el objeto de incidir en el uso de suelo, tenencia de la tierra, temas prediales, ambiente, ordenamiento territorial, abordando prioritariamente los temas relacionados con el reconocimiento de  los Consejos Comunitarios, Autoridades indígenas o tradicionales como autoridades ambientales, el reconocimiento de los Consejos Comunitarios como entidades territoriales y los procesos de titulación colectiva en zonas del área de reserva forestal del Pacifico. </v>
          </cell>
        </row>
        <row r="31720">
          <cell r="E31720">
            <v>919318345613</v>
          </cell>
          <cell r="F31720" t="str">
            <v xml:space="preserve">Desarrollar de manera participativa y concertada la zonificación ambiental a escala detallada, con el Ministerio de Ambiente y Desarrollo Sostenible. </v>
          </cell>
        </row>
        <row r="31721">
          <cell r="E31721">
            <v>919318345614</v>
          </cell>
          <cell r="F31721" t="str">
            <v>Adelantar por las autoridades municipales la planeación participativa con las comunidades negras, para la destinación del impuesto predial girado por la Nación por concepto de impuesto predial Afro, en programas, obras o proyectos para ejecutarse en los Territorios Colectivos de las comunidades étnicas.</v>
          </cell>
        </row>
        <row r="31722">
          <cell r="E31722">
            <v>919318345615</v>
          </cell>
          <cell r="F31722" t="str">
            <v>Gestionar el apoyo y fortalecimiento de la mesa de relacionamiento entre las autoridades ambientales como Parques Naturales Nacionales y Corporaciones Autónomas Regionales, con los pueblos indígenas y afros, para el aprovechamiento de los Recursos Naturales por parte de estos pueblos de la Subregión Pacífico Medio.</v>
          </cell>
        </row>
        <row r="31723">
          <cell r="E31723">
            <v>1052079310133</v>
          </cell>
          <cell r="F31723" t="str">
            <v>Formular e implementar participativamente y en articulación con los EOT y POT, los componentes de uso y manejo integral ambiental y forestal de los Planes de Etnodesarrollo de los Consejos Comunitarios y los componentes de manejo integral ambientall y cultural  los Planes de Vida de los Resguardos Indígenas, de los municipios PDET de la Subregión Pacífico y Frontera Nariñense.</v>
          </cell>
        </row>
        <row r="31724">
          <cell r="E31724">
            <v>1052079310234</v>
          </cell>
          <cell r="F31724" t="str">
            <v>Gestionar ante la ANT  la continuidad de los procesos de saneamiento, delimitación y clarificación  de limites  de los Consejos Comunitarios y Resguardos Indígenas, areas protegidas  de los municipios PDET de la Subregión Pacífico y Frontera Nariñense, con la participación de la  mesa regional interetnica y con apoyo de Ministerio Público, autoridades ambientales y el Ministerio del Interior.</v>
          </cell>
        </row>
        <row r="31725">
          <cell r="E31725">
            <v>1052079310379</v>
          </cell>
          <cell r="F31725" t="str">
            <v>Formular e implementar con participación de las comunidades étnicas y campesinas, los POMCA de los municipios PDET de la Subregión Pacífico y Frontera Nariñense, en especial los de las cuencas del río Mira, río Patía y río Sanquianga, en  articulación con los EOT y/o POT, así como con los planes de uso y manejo ambiental integral de los resguardos y consejos comunitarios.</v>
          </cell>
        </row>
        <row r="31726">
          <cell r="E31726">
            <v>1052079310472</v>
          </cell>
          <cell r="F31726" t="str">
            <v>Gestionar ante la autoridad minera la delimitación y declaratoria de zonas mineras de comunidades negras en los municipios de la subregión PDET Pacifico y Frontera Nariñense  y una vez declaradas ejercer el derecho de prelación para el otorgamiento del título minero conforme al marco normativo vigente</v>
          </cell>
        </row>
        <row r="31727">
          <cell r="E31727">
            <v>1052079310520</v>
          </cell>
          <cell r="F31727" t="str">
            <v>Gestionar ante la Unidad de Restitución de Tierras, la celeridad de los procesos administrativos ante los Jueces de Restitución, para la protección y restitución de tierras de los Consejos Comunitarios, Resguardos Indígenas y de la población campesina de los municipios PDET de la Subregión Pacífico y Frontera Nariñense; así como la protección de la comunidades vinculadas a estos procesos.</v>
          </cell>
        </row>
        <row r="31728">
          <cell r="E31728">
            <v>1052079310700</v>
          </cell>
          <cell r="F31728" t="str">
            <v>Realizar ante la autoridad competente la solicitud de sustracción de reserva forestal de Ley 2 en zonas ocupadas por campesinos de Tumaco (z. carretera) y Ricaurte para adelantar procesos de titulación y en caso puntual constituir una ZRC en concertación con las comunidades étnicas con estudios para evitar traslapes con territorios colectivos de comunidades étnicas o en solicitud de titulación</v>
          </cell>
        </row>
        <row r="31729">
          <cell r="E31729">
            <v>1052473310743</v>
          </cell>
          <cell r="F31729" t="str">
            <v>Realizar la zonificación ambiental a escala adecuada, que cuente con la participación efectiva de las comunidades,  en concordancia con los planes de vida, planes de etnodesarrollo, de uso y manejo ambiental  integral para los municipios de la subregión PDET Pacifico y Frontera Nariñense</v>
          </cell>
        </row>
        <row r="31730">
          <cell r="E31730">
            <v>1052835310332</v>
          </cell>
          <cell r="F31730" t="str">
            <v xml:space="preserve">Gestionar con la  ANT, el Ministerio Público, Ministerio del Interior y la Gobernación de Nariño, el  fortalecimiento de la Mesa Regional Interétnica e Inter cultural  para la resolución de los conflictos sobre la tenencia de la tierra,  en los municipios de la Subregion PDET Pacifico y Frontera Nariñense.  </v>
          </cell>
        </row>
        <row r="31731">
          <cell r="E31731">
            <v>1052835310362</v>
          </cell>
          <cell r="F31731" t="str">
            <v>Gestionar ante la Agencia Nacional de Tierras la realización de procesos pendientes de titulación colectiva en los Consejos Comunitarios y Resguardos Indígenas  en los municipios del Pacifico y Frontera Nariñense de los municipios PDET.</v>
          </cell>
        </row>
        <row r="31732">
          <cell r="E31732">
            <v>1052835310428</v>
          </cell>
          <cell r="F31732" t="str">
            <v>Gestionar la participación e inclusión en la Mesa Forestal Regional coordinada por el Ministerio de Ambiente y Desarrollo Sostenible y la Corporación Autónoma Regional de Nariño, a los Consejos Comunitarios, Cabildos Indigenas, comunidad campesina y gremios de los municipios PDET de la Subregión Pacífico y Frontera Nariñense.</v>
          </cell>
        </row>
        <row r="31733">
          <cell r="E31733">
            <v>1052835310537</v>
          </cell>
          <cell r="F31733" t="str">
            <v>Adelantar los estudios de seguridad que permitan determinar  la viabilidad para la microfocalización de  zonas de intervención  por parte de la URT y de una oficina para atender los procesos de restitución de tierras  de las comunidades de los municipios de la Subregión PDET Pacifico y Frontera Nariñense</v>
          </cell>
        </row>
        <row r="31734">
          <cell r="E31734">
            <v>1186568253761</v>
          </cell>
          <cell r="F31734" t="str">
            <v xml:space="preserve">Adelantar las acciones para instalar la Unidad de Gestión Territorial de la Agencia Nacional de Tierras atienda a los municipios PDET de la Subregión Putumayo.  </v>
          </cell>
        </row>
        <row r="31735">
          <cell r="E31735">
            <v>1186568253784</v>
          </cell>
          <cell r="F31735" t="str">
            <v>Formular, Implementar y consolidar un plan de restauración, rehabilitación y recuperación ecológica de áreas degradadas y fuentes hídricas de los municipios PDET de la Subregión Putumayo.</v>
          </cell>
        </row>
        <row r="31736">
          <cell r="E31736">
            <v>1186568253805</v>
          </cell>
          <cell r="F31736" t="str">
            <v>Formular e implementar planes de ordenamiento y manejo ambiental en territorios indígenas y de comunidades negras de los municipios PDET de la Subregión Putumayo.</v>
          </cell>
        </row>
        <row r="31737">
          <cell r="E31737">
            <v>1186568253860</v>
          </cell>
          <cell r="F31737" t="str">
            <v>Realizar la zonificación ambiental a escala adecuada por parte del Ministerio de Ambiente y Desarrollo Sostenible, que cuente con la participación efectiva de las comunidades de la subregión PDET Putumayo.</v>
          </cell>
        </row>
        <row r="31738">
          <cell r="E31738">
            <v>1186568253892</v>
          </cell>
          <cell r="F31738" t="str">
            <v>Adelantar la delimitación catastral y familiar de los territorios de las comunidades indígenas y consejos comunitarios de los municipios PDET de la Subregión Putumayo.</v>
          </cell>
        </row>
        <row r="31739">
          <cell r="E31739">
            <v>1186568253906</v>
          </cell>
          <cell r="F31739" t="str">
            <v xml:space="preserve">Adelantar los trámites administrativos para que los planes de retorno, reubicación y órdenes judiciales, relacionadas con la población víctima de los municipios PDET de la subregión Putumayo, se realice con el seguimiento de la mesa departamental de victimas en materia de adquisición de tierras, de manera efectiva, con enfoque diferencial, étnico y de género.  </v>
          </cell>
        </row>
        <row r="31740">
          <cell r="E31740">
            <v>1186568253926</v>
          </cell>
          <cell r="F31740" t="str">
            <v xml:space="preserve">Adelantar los procesos administrativos para clarificar y precisar con el IGAC la cartografía y límites geográficos municipales de los municipios de la subregión PDET Putumayo.   </v>
          </cell>
        </row>
        <row r="31741">
          <cell r="E31741">
            <v>1186568253929</v>
          </cell>
          <cell r="F31741" t="str">
            <v>Implementar el Sistema Departamental de Áreas Protegidas – SIDAP del departamento del Putumayo.</v>
          </cell>
        </row>
        <row r="31742">
          <cell r="E31742">
            <v>1186568253930</v>
          </cell>
          <cell r="F31742" t="str">
            <v>Formular el plan de ordenamiento departamental, que se articule con los Esquemas de Ordenamiento Territorial y Planes Básicos de Ordenamiento Territorial Municipales e incorporen las iniciativas de ordenamiento y proyectos estratégicos del PDET subregión Putumayo.</v>
          </cell>
        </row>
        <row r="31743">
          <cell r="E31743">
            <v>1220001321848</v>
          </cell>
          <cell r="F31743" t="str">
            <v>Formular e implementar una ruta de protección y conservación ambiental integral que permita trabajar de manera concertada con las comunidades campesinas, autoridades territoriales, ambientales, indigenas de la SNSM y Perijá y comunidades negras, para la  preservación, restauración y uso sostenible de las áreas con función amortiguadora  y  áreas ambientalmente estrátegicas de la subregión PDET SNSM y Perijá, que fortalezca la conectividad de la estructura ecológica y cultural y  en la que se desarrollen proyectos operados  prioritariamente por comunidades étnicas y campesinas.</v>
          </cell>
        </row>
        <row r="31744">
          <cell r="E31744">
            <v>1220001321870</v>
          </cell>
          <cell r="F31744" t="str">
            <v xml:space="preserve">Gestionar la priorización, formulación e implementación de los planes de Ordenamiento y Manejo de las Cuencas (POMCA) en los municipios PDET de la Subregión Sierra Nevada y Serranía del Perijá y zona bananera, con el fortalecimiento de los consejos de cuencas a través de la participación de las comunidades campesinas, pueblos indígenas y comunidades negras; y gestionar su articulación a los EOT, PBOT y POT y los instrumentos propios de ordenamiento y visión propia del territorio de pueblos y comunidades. </v>
          </cell>
        </row>
        <row r="31745">
          <cell r="E31745">
            <v>1220001321884</v>
          </cell>
          <cell r="F31745" t="str">
            <v xml:space="preserve">Gestionar con la Agencia Nacional de Tierras, Parques Nacionales y Alcaldías Municipales la clarificación de los linderos y saneamiento jurídico al interior de los resguardos y áreas protegidas, donde se promuevan rutas de acceso a tierras, acuerdos de uso y convivencia, teniendo en cuenta las actividades de conservación (en el caso de Parques Nacionales) que les permita a los campesinos y comunidades negras la seguridad jurídica, en el marco del art. 55 del Decreto Ley 902 de 2017 en la Subregión Sierra Nevada – Perijá. </v>
          </cell>
        </row>
        <row r="31746">
          <cell r="E31746">
            <v>1220001321901</v>
          </cell>
          <cell r="F31746" t="str">
            <v xml:space="preserve">Desarrollar una ruta integral, eficaz y progresiva coordinada por ANT, con la participación efectiva de las comunidades campesinas, comunidades negras, pueblos indígenas, entidades territoriales y demás actores, que permita responder a la necesidad de tierras en los municipios PDET de la Subregión Sierra Nevada – Perijá.  </v>
          </cell>
        </row>
        <row r="31747">
          <cell r="E31747">
            <v>1220001321907</v>
          </cell>
          <cell r="F31747" t="str">
            <v>Gestionar la creación y operativización de una instancia de concertación intercultural e interétnica regional para el PDET SNSM y Perijá, con la participación del Gobierno Nacional, Ministerio público,  autoridades territoriales y ambientales, las comunidades campesinas, pueblos indígenas y comunidades negras, para promover la pedagogía territorial de los modelos de ordenamiento propios y la conservación de ecosistemas estratégicos, resolver conflictos sociales, territoriales y trabajar el reconocimiento de derechos e intereses comunes.</v>
          </cell>
        </row>
        <row r="31748">
          <cell r="E31748">
            <v>1220001321911</v>
          </cell>
          <cell r="F31748" t="str">
            <v>Gestionar  con la Agencia Nacional de Tierras y el Ministerio del Medio Ambiente e instancias competentes, una estrategia para determinar las áreas susceptibles  de procesos de sustracción de territorios en Ley 2 de 1959, que le de celeridad  a la  implementación del plan de zonificación ambiental, con la participación de las comunidades campesinas, pueblos indígenas y comunidades negras, y a escala detallada, como herramienta de planificación,  toma de decisiones, y promoción del desarrollo económico y ambiental  de la economía propia y campesina, en los municipios PDET de la Sierra Nevada – Perijá</v>
          </cell>
        </row>
        <row r="31749">
          <cell r="E31749">
            <v>1220001321916</v>
          </cell>
          <cell r="F31749" t="str">
            <v>Desarrollar el proceso de clarificación de los límites geográficos departamentales, mediante el proceso administrativo correspondiente ante el IGAC, Gobernaciones, Alcaldías y demás entes competentes entre los municipios PDET del Cesar, Magdalena y La Guajira;  asimismo, clarificar la línea limítrofe, con los municipios de que colindan del PDET SNSM y Perijá con la  Republica Bolivariana de Venezuela.</v>
          </cell>
        </row>
        <row r="31750">
          <cell r="E31750">
            <v>1220001321917</v>
          </cell>
          <cell r="F31750" t="str">
            <v xml:space="preserve">Formular y ejecutar una ruta de protección integral de la Sierra Nevada y de la Serranía del Perijá, que contemple un plan propio de uso y conservación de fuentes hídricas, el fortalecimiento de la gestión ambiental del territorio de las comunidades campesinas, comunidades negras y pueblos indígenas </v>
          </cell>
        </row>
        <row r="31751">
          <cell r="E31751">
            <v>1220001321918</v>
          </cell>
          <cell r="F31751" t="str">
            <v>Gestionar la asignación de los bienes inmuebles rurales que se encuentran en extinción de dominio y están a cargo de la Sociedad por Activos Especiales S.A.E y del Fondo de Victimas, con el objetivo de destinarlos en arriendo, comodato y/o adjudicar a campesinos(as), organizaciones sociales, étnicas y productivas de los municipios</v>
          </cell>
        </row>
        <row r="31752">
          <cell r="E31752">
            <v>1220001321919</v>
          </cell>
          <cell r="F31752" t="str">
            <v>Desarrollar el Fortalecimiento del territorio ancestral de los pueblos indígenas de la Sierra Nevada de Santa Marta,  mediante la identificación, protección y acceso a los espacios sagrados acorde con el Decreto 1500 de 2018.</v>
          </cell>
        </row>
        <row r="31753">
          <cell r="E31753">
            <v>1220001321920</v>
          </cell>
          <cell r="F31753" t="str">
            <v>Gestionar ante la Agencia Nacional de Tierras y el Ministerio del Interior los estudios de viabilidad para el proceso de constitución de los títulos colectivos de las comunidades negras   en la subregión Sierra Nevada de Santa Marta - Serranía del Perijá.</v>
          </cell>
        </row>
        <row r="31754">
          <cell r="E31754">
            <v>1220907321903</v>
          </cell>
          <cell r="F31754" t="str">
            <v>Gestionar ante la Agencia Nacional de Tierras la constitución y/o ampliación de los resguardos indígenas de la Sierra Nevada de Santa Marta – Serranía de Perijá, como parte del proceso de consolidación y recuperación del territorio ancestral de los pueblos indígenas, este proceso se realizará buscando la armonización de los derechos indígenas con los derechos de las comunidades negras y campesinas.</v>
          </cell>
        </row>
        <row r="31755">
          <cell r="E31755">
            <v>1220907321915</v>
          </cell>
          <cell r="F31755" t="str">
            <v xml:space="preserve">Adelantar la evaluación conjunta de impactos ambientales y culturales de las actividades de exploración, explotación, uso y aprovechamiento por parte de terceros del territorio ancestral de los pueblos indígenas de la región PDET Sierra Nevada - Perijá con miras a la protección integral de la madre tierra, con la participación de las autoridades ambientales, territoriales y étnicas, comunidades negras y campesinas.  </v>
          </cell>
        </row>
        <row r="31756">
          <cell r="E31756">
            <v>1305893173180</v>
          </cell>
          <cell r="F31756" t="str">
            <v xml:space="preserve">Avanzar con las instituciones competentes en la gestión y fortalecimiento de las acciones de ordenamiento social de la propiedad rural y uso del suelo contenidas en los PDS de las ZRC constituidas en la subregión PDET sur de Bolívar. </v>
          </cell>
        </row>
        <row r="31757">
          <cell r="E31757">
            <v>1305893173183</v>
          </cell>
          <cell r="F31757" t="str">
            <v>Gestionar proceso para clarificar los límites entre los departamentos entre Antioquia y Bolivar</v>
          </cell>
        </row>
        <row r="31758">
          <cell r="E31758">
            <v>1313160173166</v>
          </cell>
          <cell r="F31758" t="str">
            <v xml:space="preserve">Implementar con las Autoridades Ambientales proyectos de conservación y restauración ecológica de manera participativa en  la Subregión del Sur de Bolívar. </v>
          </cell>
        </row>
        <row r="31759">
          <cell r="E31759">
            <v>1313473173164</v>
          </cell>
          <cell r="F31759" t="str">
            <v>Promover y avanzar en el proceso de declaratoria de un área protegida sobre la Serranía de San Lucas.</v>
          </cell>
        </row>
        <row r="31760">
          <cell r="E31760">
            <v>1313688173140</v>
          </cell>
          <cell r="F31760" t="str">
            <v xml:space="preserve">Avanzar en el proceso de sustracción que cursa en el Ministerio de Ambiente y Desarrollo Sostenible - MADS  y que se definan áreas de ampliación de ZRC de Valle Rio Cimitarra y Arenal Morales.  </v>
          </cell>
        </row>
        <row r="31761">
          <cell r="E31761">
            <v>1313688173173</v>
          </cell>
          <cell r="F31761" t="str">
            <v>Identificar, formular y/o actualizar de manera participativa los Planes de Manejo y Ordenamiento de Cuencas de la subregión del Sur de Bolívar</v>
          </cell>
        </row>
        <row r="31762">
          <cell r="E31762">
            <v>1313688173195</v>
          </cell>
          <cell r="F31762" t="str">
            <v>Gestionar con la ANT la conformación de una Unidad de Gestión Territorial – UGT, para la Subregión del Sur de Bolívar, que tenga como sede el municipio de Simití.</v>
          </cell>
        </row>
        <row r="31763">
          <cell r="E31763">
            <v>1313688173202</v>
          </cell>
          <cell r="F31763" t="str">
            <v>Definir e incluir en la actualización del POT de cada municipio y en los Planes de Ordenamiento Departamental – POD, los lineamientos y determinantes que provienen de otros instrumentos de planificación formulados en el territorio.</v>
          </cell>
        </row>
        <row r="31764">
          <cell r="E31764">
            <v>1423466227515</v>
          </cell>
          <cell r="F31764" t="str">
            <v xml:space="preserve">Adelantar los tramites administrativos que lleva la Unidad de Restitución de Tierras en el proceso de restitución de tierras del  resguardo del pueblo Emberá Katío del Alto San Jorge, asentado en los municipios de Montelíbano, Puerto Libertador y San José de Uré, que hacen parte del proceso de la reparación colectiva de sus comunidades </v>
          </cell>
        </row>
        <row r="31765">
          <cell r="E31765">
            <v>1423466227717</v>
          </cell>
          <cell r="F31765" t="str">
            <v xml:space="preserve">Con el objeto de realizar la sustracción de áreas tipo B y C de la Reserva Forestal del Pacifico en la subregión PDET  Sur de Córdoba, para la realización la formalización de la tierra en la región del Alto Sinú, bajo parámetros de sostenibilidad ambiental, solicitar y presentar los estudios pertinentes y demás trámites necesarios por la ANT ante el MADS </v>
          </cell>
        </row>
        <row r="31766">
          <cell r="E31766">
            <v>1423466227825</v>
          </cell>
          <cell r="F31766" t="str">
            <v>Precisar en campo los linderos del  Parque Nacional Natural Paramillo, localizado en los   4 municipios PDET del Sur del departamento de Córdoba y desarrollar espacios de concertación para el establecimiento de acuerdos de uso y manejo con la población campesina que habita al interior del Área Protegida</v>
          </cell>
        </row>
        <row r="31767">
          <cell r="E31767">
            <v>1423466228013</v>
          </cell>
          <cell r="F31767" t="str">
            <v>Ajustar y precisar  con el IGAC la cartografia y limites  geográficos municipales entre Tierralta y Montelíbano en el departamento de Córdoba, frente a los corregimiento San Felipe de Cadillo y sus veredas y las veredas Diamante, Tolobá, La Bonita entre otras</v>
          </cell>
        </row>
        <row r="31768">
          <cell r="E31768">
            <v>1423466228039</v>
          </cell>
          <cell r="F31768" t="str">
            <v>Avanzar en los insumos para la  clarificación de los límites geográficos departamentales, mediante el proceso administrativo correspondiente ante el IGAC entre  los municipios de San José de Uré, Puerto Libertador y Tierralta, en el departamento de Córdoba y los municipios de  Tarazá, Ituango, Carepa y Cáceres  en el departamento de  Antioquia</v>
          </cell>
        </row>
        <row r="31769">
          <cell r="E31769">
            <v>1423466228048</v>
          </cell>
          <cell r="F31769" t="str">
            <v>Gestionar ante la Agencia Nacional de Tierra el acceso a la tierra para el pueblo indígena Zenú del Alto San Jorge, con el fin de ampliar el resguardo indígena mediante la compra de tierras para las comunidades étnicas ubicadas en los municipios de Montelíbano, Puerto Libertador y San José de Uré en el departamento de Córdoba</v>
          </cell>
        </row>
        <row r="31770">
          <cell r="E31770">
            <v>1423466228049</v>
          </cell>
          <cell r="F31770" t="str">
            <v>Gestionar ante la Agencia Nacional de Tierra el saneamiento y la ampliación  y  del resguardo indígena Quebrada Cañaveral en el Alto San Jorge, con el fin de garantizar la protección de los territorios ancestrales indígenas y asegurar su calidad de vida y bienestar integral en el futuro en los municipios de Montelibano, Puerto Libertador en el departamento de Córdoba</v>
          </cell>
        </row>
        <row r="31771">
          <cell r="E31771">
            <v>1423466228055</v>
          </cell>
          <cell r="F31771" t="str">
            <v>Gestionar ante las autoridades ambientales (CAR-CVS, PNNP, MADS y CORANTIOQUIA), la formulación, ejecución de programas y proyectos específicos, seguimiento y evaluación del Plan de Ordenamiento y Manejo integral de la Cuenca Alta del Rio San Jorge - POMCA - SA.</v>
          </cell>
        </row>
        <row r="31772">
          <cell r="E31772">
            <v>1423466228058</v>
          </cell>
          <cell r="F31772" t="str">
            <v>Gestionar la asignación provisional de bienes inmuebles rurales en proceso de extinción de dominio a cargo de la SAE y Fondo de Victimas, para dar en arriendo o comodato a campesinos, org. sociales y productivas de los municipios de la subregión. Y realizar la adjudicación o uso por el Fondo de Victimas o la ANT, de predios rurales extintos para esta población</v>
          </cell>
        </row>
        <row r="31773">
          <cell r="E31773">
            <v>1423466228059</v>
          </cell>
          <cell r="F31773" t="str">
            <v>Adelantar la gestión y socialización ante las comunidades y autoridades locales para solicitar a la ANT la delimitación  y constitución de la Zona de Reserva Campesina del Alto San Jorge y Norte Antioqueño.</v>
          </cell>
        </row>
        <row r="31774">
          <cell r="E31774">
            <v>1423466228062</v>
          </cell>
          <cell r="F31774" t="str">
            <v>Construir estrategias de Ordenamiento minero energético e hidrocarburos con mecanismos efectivos de participación de las comunidades rurales y étnicas las entidades territoriales, CAR- CVS, Min Ambiente, PNNC y ANM, ANH, para establecer un régimen de usos compatibles con la conservación de los ecosistemas estratégicos de la región y las demás actividades productivas en el territorio</v>
          </cell>
        </row>
        <row r="31775">
          <cell r="E31775">
            <v>1423466228064</v>
          </cell>
          <cell r="F31775" t="str">
            <v>Gestionar ante el IGAC el desarrollo del sistema cartográfico a escala 1-10.000 para municipios sur de Córdoba</v>
          </cell>
        </row>
        <row r="31776">
          <cell r="E31776">
            <v>1423466228067</v>
          </cell>
          <cell r="F31776" t="str">
            <v>Diseño e implementación de un sistema de prevención, vigilancia y control que permita mitigar las presiones que se ejercen sobre los ecosistemas en el Sur de Córdoba, de manera coordinada con las autoridades administrativas, ambientales, étnicas fuerza publica y autoridades con funciones de Policía Judicial</v>
          </cell>
        </row>
        <row r="31777">
          <cell r="E31777">
            <v>1423466228069</v>
          </cell>
          <cell r="F31777" t="str">
            <v>Diseñar y establecer una red hidrometeorológica completa para el monitoreo de variabilidad y cambio climático en el Sur de Córdoba en la cuenca Alta del río San Jorge y el rio Sinú, con el objeto de obtener información en el marco de la gestión del riesgo y valoración de servicios ecosistémicos, medidas de adaptación y mitigación al cambio climático en el Sur de Córdoba</v>
          </cell>
        </row>
        <row r="31778">
          <cell r="E31778">
            <v>1423466228070</v>
          </cell>
          <cell r="F31778" t="str">
            <v>Promover acciones pedagógicas ante la URT para que las victimas de desplazamiento y despojo  de predios ubicados en el PNN Paramillo accedan a los procesos de restitución de tierras en el Sur de Cordoba</v>
          </cell>
        </row>
        <row r="31779">
          <cell r="E31779">
            <v>1423580228061</v>
          </cell>
          <cell r="F31779" t="str">
            <v>Gestionar una oficina regional de la CVS para el Alto San Jorge, con un equipo técnico  interdisciplinario y presencia permanente de la Corporación Autónoma para el monitoreo y seguimiento en el municipio de Puerto Libertador-Córdoba.</v>
          </cell>
        </row>
        <row r="31780">
          <cell r="E31780">
            <v>1573067219690</v>
          </cell>
          <cell r="F31780" t="str">
            <v xml:space="preserve">Formular y articular los POMCAS de las cuencas de los ríos Saldaña Alta, Saldaña Media y Atá, con impacto en los 4 municipios PDET del Sur del Tolima, y garantizar con las entidades competentes la actualización e implementación efectiva de los ya formulados (Anamichú, Amoyá, Guanábano, Cambrin y Mendarco). </v>
          </cell>
        </row>
        <row r="31781">
          <cell r="E31781">
            <v>1573067219701</v>
          </cell>
          <cell r="F31781" t="str">
            <v>Establecer acciones para sanear predios ubicados actualmente en los PNN Las Hermosas y Nevado del Huila mediante acuerdos para la reubicación de familias, compra de predios para comunidades campesinas y étnicas fuera del parque, o mediante la suscripción de acuerdos de conservación con incentivos económicos para que estas persona puedan seguir viviendo en dichos territorios.</v>
          </cell>
        </row>
        <row r="31782">
          <cell r="E31782">
            <v>1573067219720</v>
          </cell>
          <cell r="F31782" t="str">
            <v>Adelantar un diagnóstico y definición de medidas a implementar en las cuencas de los ríos Saldaña, Ata y Amoya para disminuir los riesgos por avalanchas, deslizamiento y crecientes súbitas</v>
          </cell>
        </row>
        <row r="31783">
          <cell r="E31783">
            <v>1573067219750</v>
          </cell>
          <cell r="F31783" t="str">
            <v>Adelantar acciones ante las comunidades, las instituciones municipales, regionales y nacionales para el consenso y viabilidad de constitución de una ZRC, y en consecuencia, se solicité un nuevo proceso ante la ANT en las áreas previamente delimitadas en los municipios de la Subregión Sur del Tolima.</v>
          </cell>
        </row>
        <row r="31784">
          <cell r="E31784">
            <v>1573067220147</v>
          </cell>
          <cell r="F31784" t="str">
            <v xml:space="preserve">Construir en los territorios escenarios amplios y públicos de participación efectiva entre las comunidades rurales del Sur del Tolima, la ANM, las entidades territoriales, MinAmbiente y Cortolima para determinar la viabilidad de la actividad minera (especialmente oro y materiales de construcción) y de encadenamientos productivos asociados a la actividad minera. </v>
          </cell>
        </row>
        <row r="31785">
          <cell r="E31785">
            <v>1573067220158</v>
          </cell>
          <cell r="F31785" t="str">
            <v xml:space="preserve">Gestionar los recursos para la realización de un estudio de suelos semidetallado a escala 1:25.000 para las zonas previamente definidas en los cuatro municipios PDET del Sur del Tolima, cofinanciado por la Gobernación del Tolima. </v>
          </cell>
        </row>
        <row r="31786">
          <cell r="E31786">
            <v>1573067220210</v>
          </cell>
          <cell r="F31786" t="str">
            <v>Implementar un Sistema de Información Geográfica que mejore los procesos de ordenamiento territorial de los municipios PDET del Sur del Tolima.</v>
          </cell>
        </row>
        <row r="31787">
          <cell r="E31787">
            <v>1573168219667</v>
          </cell>
          <cell r="F31787" t="str">
            <v>Gestionar con la administración local de Chaparral y la ANT la creación de una oficina subregional de tierras para el Sur del Tolima con el fin de garantizar mayor efectividad en la resolución de los trámites, el control social, participación comunitaria y étnica, y capacitación en lo relacionado con la ejecución de los POSPR en la subregión.</v>
          </cell>
        </row>
        <row r="31788">
          <cell r="E31788">
            <v>1573555219674</v>
          </cell>
          <cell r="F31788" t="str">
            <v>Promover, de la mano con PNN, MinAmbiente, Cortolima, los entes territoriales y las comunidades, nuevas estrategias de conservación y áreas de protección en el marco del Corredor de Coordillera Central, que aporte a la conectividad ecosistémica entre los Parques Nacionales Naturales (Nevado del Huila y Las Hermosas), el Parque Regional Wepe Walla y demás iniciativas locales y regionales.</v>
          </cell>
        </row>
        <row r="31789">
          <cell r="E31789">
            <v>1605045237381</v>
          </cell>
          <cell r="F31789" t="str">
            <v>Promover en el marco de los procesos de Restitución de tierras de la subregión de Urabá, que se adelanten los procesos de restitución de tierras a través del Comité de justicia transicional departamental y la mesa subregional de Restitución de Tierras de Urabá</v>
          </cell>
        </row>
        <row r="31790">
          <cell r="E31790">
            <v>1605045237660</v>
          </cell>
          <cell r="F31790" t="str">
            <v>Fortalecer a las comunidades étnicas para la construcción de los planes de ordenamiento interno de la propiedad colectiva de los predios que hacen parte de los resguardos indígenas y territorios colectivos de comunidades negras y de los planes de manejo ambiental de dichos territorios</v>
          </cell>
        </row>
        <row r="31791">
          <cell r="E31791">
            <v>1605045237680</v>
          </cell>
          <cell r="F31791" t="str">
            <v>Generar información cartográfica básica a escala detallada (1-10.000) para mejorar los procesos de planificación y ordenamiento territorial en la región PDET Urabá</v>
          </cell>
        </row>
        <row r="31792">
          <cell r="E31792">
            <v>1605045237835</v>
          </cell>
          <cell r="F31792" t="str">
            <v xml:space="preserve">Construir  con las entidades territoriales, departamentales , municipales,  mesas ambientales comunitarias, autoridades ambientales, étnicas  y  Autoridad minera, una propuesta de ordenamiento minero ambiental con sistemas locales y regionales de áreas protegidas del territorio, con mecanismos efectivos de participación de las comunidades rurales y étnicas </v>
          </cell>
        </row>
        <row r="31793">
          <cell r="E31793">
            <v>1605147236027</v>
          </cell>
          <cell r="F31793" t="str">
            <v>Gestionar las acciones administrativas por parte de la gobernación de Antioquia, el IGAC, Autoridad Catastral Departamental y Asamblea Departamental de Antioquia para  clarificar los límites municipales entre: Necoclí - Turbo y San Juan de Urabá; San Pedro -Turbo. Asimismo, entre Turbo - Necoclí; Apartadó - Turbo;  Carepa y Apartadó</v>
          </cell>
        </row>
        <row r="31794">
          <cell r="E31794">
            <v>1605147236157</v>
          </cell>
          <cell r="F31794" t="str">
            <v>Gestionar la creación de una UGT regional de la Agencia Nacional de Tierras, y/o una oficina de tierras con competencias delegadas, de manera articulada con la URT,Catastro, SNR, las Administraciones municipales, la Gobernación de Antioquia y universidades, para atender a la comunidad rural de los municipios PDET de Urabá y garantizar la seguridad jurídica en la tenencia de la tierra</v>
          </cell>
        </row>
        <row r="31795">
          <cell r="E31795">
            <v>1605147236273</v>
          </cell>
          <cell r="F31795" t="str">
            <v xml:space="preserve">Formular y/o actualizar de manera participativa y con enfoque diferencial étnico,  los Planes de Manejo y Ordenamiento de Cuencas -POMCA- de los principales ríos de la subregión de Urabá, articulados con la Zonificación Ambiental también participativa y posteriormente, fortalecer la gobernanza con las autoridades ambientales y las comunidades  para la  implementación de los planes  </v>
          </cell>
        </row>
        <row r="31796">
          <cell r="E31796">
            <v>1605147236553</v>
          </cell>
          <cell r="F31796" t="str">
            <v>Formular e implementar con las autoridades ambientales, gremios productivos, asociaciones, organismos de cooperación y otras instituciones, proyectos de conservación y restauración  ambiental  de manera participativa con enfoque diferencial étnico, en los municipios de la subregión del PDET Urabá Antioqueño</v>
          </cell>
        </row>
        <row r="31797">
          <cell r="E31797">
            <v>1605147237123</v>
          </cell>
          <cell r="F31797" t="str">
            <v>Actualizar y ajustar los POT de los municipios PDET de la subregión de Urabá con participación de las comunidades rurales y étnicas, en concordancia con el POD de Antioquia, teniendo en cuenta el Kit de Herramientas para POT Modernos de DNP,donde se incorporen y se definan claramente los tipos de actividades productivas y áreas para el desarrollo de estas</v>
          </cell>
        </row>
        <row r="31798">
          <cell r="E31798">
            <v>119050317816</v>
          </cell>
          <cell r="F31798" t="str">
            <v>Adelantar estudios y diseños para la construcción y ampliación de la red de energía eléctrica en zonas rurales interconectadas y mantenimiento y mejoramiento de las redes existentes en los municipios PDET de la Subregión Alto Patía Norte del Cauca</v>
          </cell>
        </row>
        <row r="31799">
          <cell r="E31799">
            <v>119050317828</v>
          </cell>
          <cell r="F31799" t="str">
            <v>Adelantar estudios y diseños para la financiación e implementación de sistemas alternativos de energía para zonas rurales no interconectadas en los municipios PDET de la Subregión Alto Patía Norte del Cauca</v>
          </cell>
        </row>
        <row r="31800">
          <cell r="E31800">
            <v>119050317971</v>
          </cell>
          <cell r="F31800" t="str">
            <v>Adelantar estudios, diseños fase 3 y la construcción de la conexión Popayán-Guapi (sector Popayán-El Tambo-El Plateado-Guapi), Subregión Alto Patia - Norte del Cauca</v>
          </cell>
        </row>
        <row r="31801">
          <cell r="E31801">
            <v>119050318059</v>
          </cell>
          <cell r="F31801" t="str">
            <v>Realizar los estudios, diseños y pavimentación de la vía que interconectan la zona rural de la Subregión PDET Alto Patía Norte del Cauca, en los tramos Caldono-Jambaló-Toribío-Corinto; Toribio - Jambalo - Caloto - Santander de Quilichao parte baja; Santander de Quilichao - Buenos Aires - Suarez del Departamento del Cauca</v>
          </cell>
        </row>
        <row r="31802">
          <cell r="E31802">
            <v>119050318151</v>
          </cell>
          <cell r="F31802" t="str">
            <v>Gestionar con los operadores la ampliación de la cobertura y calidad del servicio de voz y datos en los municipios PDET de la Subregión Alto Patía Norte del Cauca</v>
          </cell>
        </row>
        <row r="31803">
          <cell r="E31803">
            <v>119050318179</v>
          </cell>
          <cell r="F31803" t="str">
            <v>Realizar los estudios, diseños, factibilidad y financiación de los distritos de riego subregionales: 1) Piendamó-Suárez-Morales; 2) Balboa-Patía-Mercaderes- Tambo Bajo;  3) Pradera - Florida- Miranda-Corinto-Caloto; 4) Suárez-Buenos Aires; y 5) Morales-Cajibío en la Subregión PDET Alto Patía Norte del Cauca</v>
          </cell>
        </row>
        <row r="31804">
          <cell r="E31804">
            <v>119532317997</v>
          </cell>
          <cell r="F31804" t="str">
            <v xml:space="preserve">Adelantar los  estudios diseños y construcción de la Marginal del Río Cauca-El Tambo-Cajibío-Morales-Suárez con beneficio para los municipios PDET de las subregiones Alto Patía Norte del Cauca y Pacífico Medio </v>
          </cell>
        </row>
        <row r="31805">
          <cell r="E31805">
            <v>119532318046</v>
          </cell>
          <cell r="F31805" t="str">
            <v>Realizar estudios, diseños, mejoramiento, ampliación y pavimentación de la via Leiva - Rosario - Policarpa - El Ejido - Cumbitara del Departamento de Nariño,  Subregión Alto Patia Norte del Cauca</v>
          </cell>
        </row>
        <row r="31806">
          <cell r="E31806">
            <v>119532318066</v>
          </cell>
          <cell r="F31806" t="str">
            <v>Adelantar estudios, diseños y pavimentación de la vía Balboa - Argelia de las Subregión Alto Patía - Norte del Cauca del Departamento del Cauca</v>
          </cell>
        </row>
        <row r="31807">
          <cell r="E31807">
            <v>119532318097</v>
          </cell>
          <cell r="F31807" t="str">
            <v>Adelantar los estudios, diseños y construcción de tres puentes vehiculares que conectan la zona alta de los Municipios de Florida y Miranda de la subregión Alto Patia - Norte del Cauca</v>
          </cell>
        </row>
        <row r="31808">
          <cell r="E31808">
            <v>119532318115</v>
          </cell>
          <cell r="F31808" t="str">
            <v>Adelantar estudios y diseños para la ampliación de la vía Crucero  Candelaria - San Antonio de los Caballeros - Crucero La Industria  y Pradera - Florida - Miranda de la Subregión Alto patia - Norte del Cauca</v>
          </cell>
        </row>
        <row r="31809">
          <cell r="E31809">
            <v>119532318130</v>
          </cell>
          <cell r="F31809" t="str">
            <v>Adelantar estudios, diseños, construcción y pavimentación de la vía El Rosario - Policarpa - Santa Barbara de Iscuande - Guapi del Departamento de Nariño Subregión Alto Patia Norte del Cauca</v>
          </cell>
        </row>
        <row r="31810">
          <cell r="E31810">
            <v>119532318146</v>
          </cell>
          <cell r="F31810" t="str">
            <v xml:space="preserve">Adelantar estudios, diseños y pavimentación de la vía Panamericana, Remolino, Rosario, Policarpa , Cumbitara . Andes Soto Mayor y el tramo Balboa - Leiva - Mojarras de la Subregión Alto Patia - Norte del Cauca </v>
          </cell>
        </row>
        <row r="31811">
          <cell r="E31811">
            <v>119532318197</v>
          </cell>
          <cell r="F31811" t="str">
            <v>Realizar los estudios, diseños y construcción de los distritos de riego subregionales Policarpa - Cumbitara de la Subregión Alto Patia - Norte del Cauca</v>
          </cell>
        </row>
        <row r="31812">
          <cell r="E31812">
            <v>119532318208</v>
          </cell>
          <cell r="F31812" t="str">
            <v>Realizar estudios, diseños y construcción del distrito de riego regional  sobre el río Mayo que beneficiara a los Municipios de Mercaderes, Rosario, Policarpa , Taminango de la Subregión Alto Patia - Norte del Cauca</v>
          </cell>
        </row>
        <row r="31813">
          <cell r="E31813">
            <v>281065178845</v>
          </cell>
          <cell r="F31813" t="str">
            <v>Realizar estudios, diseños y construcción de obras de protección, prevención y mitigación para el control de inundaciones de las zonas agrícolas que se ven afectadas por la cuencas del río Arauca, río Cravo, río Caranal, río Bojabá, río Banadías y río Cusay, río Ele en el Departamento de Arauca.</v>
          </cell>
        </row>
        <row r="31814">
          <cell r="E31814">
            <v>281065179240</v>
          </cell>
          <cell r="F31814" t="str">
            <v>Reforzamiento y mejoramiento de los puentes: El tigre, Caranal vía Arauca - Arauquita y Banadías vía Saravena-Arauquita con impacto en la movilidad de los municipios PDET de Arauca.</v>
          </cell>
        </row>
        <row r="31815">
          <cell r="E31815">
            <v>281065179256</v>
          </cell>
          <cell r="F31815" t="str">
            <v>Realizar el mejoramiento y pavimentación del corredor vial estratégico que comunican Arauquita, Aguachica, Puerto Caimán, El Amparo, Gaitán del municipio de Arauquita y Los Jardines - Palmarito del municipio de Fortul con impacto en los municipios PDET del departamento de Arauca.</v>
          </cell>
        </row>
        <row r="31816">
          <cell r="E31816">
            <v>281065179263</v>
          </cell>
          <cell r="F31816" t="str">
            <v>Realizar el mejoramiento y pavimentación del corredor vial estratégico que comunica La Esmeralda, Los Chorros, Aguachica, El Oasis, Santa Isabel y Panamá con impacto en los municipios PDET del departamento de Arauca.</v>
          </cell>
        </row>
        <row r="31817">
          <cell r="E31817">
            <v>281065179267</v>
          </cell>
          <cell r="F31817" t="str">
            <v>Realizar el mejoramiento y pavimentación del corredor vial estratégico que comunica Caño Verde, Lejanía, Normandía, El Progreso, La Esmeralda, Las Nubes y Santo Domingo con impacto en los municipios PDET del departamento de Arauca.</v>
          </cell>
        </row>
        <row r="31818">
          <cell r="E31818">
            <v>281065179269</v>
          </cell>
          <cell r="F31818" t="str">
            <v>Realizar el mejoramiento y pavimentación del corredor vial estratégico que comunica La "Y" y Villa Maga del municipio de Saravena con impacto en los demás municipios PDET del departamento de Arauca.</v>
          </cell>
        </row>
        <row r="31819">
          <cell r="E31819">
            <v>281065179272</v>
          </cell>
          <cell r="F31819" t="str">
            <v>Realizar el mejoramiento y pavimentación del corredor vial estratégico que comunica Tamacay, Botalón, Puente Tabla, Alto Cauca, Pueblo Seco, Puerto Jordán, Filipinas, El Milagro, Caño Azul, Bocas del Ele y Las Cruces con impacto en los municipios PDET del departamento de Arauca.</v>
          </cell>
        </row>
        <row r="31820">
          <cell r="E31820">
            <v>281065179286</v>
          </cell>
          <cell r="F31820" t="str">
            <v>Proyecto de masificación del gas natural para el área rural en los municipios PDET de Arauca.</v>
          </cell>
        </row>
        <row r="31821">
          <cell r="E31821">
            <v>281065179296</v>
          </cell>
          <cell r="F31821" t="str">
            <v>Construir puentes en vías estratégicas que impacta los municipios PDET de Arauca.</v>
          </cell>
        </row>
        <row r="31822">
          <cell r="E31822">
            <v>281065179297</v>
          </cell>
          <cell r="F31822" t="str">
            <v>Repotenciar la red eléctrica existente para mejorar el servicio actual y ampliar la cobertura en los municipios PDET de Arauca.</v>
          </cell>
        </row>
        <row r="31823">
          <cell r="E31823">
            <v>281065179312</v>
          </cell>
          <cell r="F31823" t="str">
            <v>Realizar los estudios, diseños y construcción de uno o dos distritos de riego y/o drenaje de mediana o gran escala de impacto regional para los municipios PDET de Arauca.</v>
          </cell>
        </row>
        <row r="31824">
          <cell r="E31824">
            <v>305031319299</v>
          </cell>
          <cell r="F31824" t="str">
            <v>Adelantar estudios y diseños e implementación de las obras necesarias para el control de inundaciones y dragado del río Cauca y sus afluentes, Nechí, Porce y Tarazá en  la subregión PDET</v>
          </cell>
        </row>
        <row r="31825">
          <cell r="E31825">
            <v>305031319370</v>
          </cell>
          <cell r="F31825" t="str">
            <v>Realizar estudios diseños, mejoramiento y pavimentación de la vía Cáceres – Montelibano, que comprende los tramos Jardin- Manizales hacia el municipio de Montelibano.</v>
          </cell>
        </row>
        <row r="31826">
          <cell r="E31826">
            <v>305031319376</v>
          </cell>
          <cell r="F31826" t="str">
            <v>Realizar estudios,  diseños y pavimentación de la vía entre el corregimiento Colorado y  el casco urbano de Nechí con beneficio a los municipios PDET de la Mojana Sucreña, Sur de Bolívar y Sur de Córdoba.</v>
          </cell>
        </row>
        <row r="31827">
          <cell r="E31827">
            <v>305031319377</v>
          </cell>
          <cell r="F31827" t="str">
            <v>Realizar estudios, diseños y pavimentación de la vía que comunica la vereda Chilolona de Zaragoza hasta la vereda Anará de Cáceres.</v>
          </cell>
        </row>
        <row r="31828">
          <cell r="E31828">
            <v>305031319432</v>
          </cell>
          <cell r="F31828" t="str">
            <v>Realizar estudios, diseños y pavimentación  de las dos vías secundarias del municipio de Amalfi, para conectar con las vías 4 G en los tramos (Amalfi- corregimiento Santa Isabel del municipio Remedios 86 Km ) (Amalfi- Portachuelo-Vegachi 64  Km).</v>
          </cell>
        </row>
        <row r="31829">
          <cell r="E31829">
            <v>305031319442</v>
          </cell>
          <cell r="F31829" t="str">
            <v>Realizar estudio, diseño y construcción de puente que permita la comunicación entre los municipios El Bagre con Segovia, en el sector o punto conocido como Vereda Bocas de Chicamoqué del municipio de Segovia sobre el río Tigui del municipio El Bagre.</v>
          </cell>
        </row>
        <row r="31830">
          <cell r="E31830">
            <v>305031319660</v>
          </cell>
          <cell r="F31830" t="str">
            <v>Realizar estudios y diseños para la construcción de 7 puentes que mejoren la intercomunicación regional de los municipios Zaragoza, Anorí, Nechí, El Bagre, Caucasia, Briceño, Ituango y Valdivia.</v>
          </cell>
        </row>
        <row r="31831">
          <cell r="E31831">
            <v>305031319670</v>
          </cell>
          <cell r="F31831" t="str">
            <v>Adelantar estudios, diseños y gestión para la implementación de sistemas alternativos de energía para las viviendas rurales en zonas dispersas no interconectadas en los municipios PDET de la Subregión Bajo Cauca, Norte y Nordeste Antioqueño.</v>
          </cell>
        </row>
        <row r="31832">
          <cell r="E31832">
            <v>305031319676</v>
          </cell>
          <cell r="F31832" t="str">
            <v>Adelantar estudios, diseños y gestión para ampliar la red de energía eléctrica en zonas rurales interconectadas en los municipios PDET de la Subregional Bajo Cauca, Norte y Nordeste Antioqueño.</v>
          </cell>
        </row>
        <row r="31833">
          <cell r="E31833">
            <v>305031319692</v>
          </cell>
          <cell r="F31833" t="str">
            <v>Gestionar con los operadores la ampliación de la cobertura y calidad del servicio de voz y datos en los municipios PDET de la Subregión Bajo Cauca, Norte y Nordeste Antioqueño.</v>
          </cell>
        </row>
        <row r="31834">
          <cell r="E31834">
            <v>305031319707</v>
          </cell>
          <cell r="F31834" t="str">
            <v>Realizar estudios y diseños para el dragado con fines de navegabilidad del río Cauca y sus afluentes, Nechí, Porce y Tarazá en la Subregión Bajo Cauca. Esta acción mejoraría la navegavilidad desde el municipio de Taraza pasando por Caucasia con salida a la ciudad de Barranquilla.</v>
          </cell>
        </row>
        <row r="31835">
          <cell r="E31835">
            <v>305031319783</v>
          </cell>
          <cell r="F31835" t="str">
            <v xml:space="preserve">Realizar estudios y diseños para continuar la vía que comunica al municipio de Anorí hacia la Troncal Occidente (vía costa atlántica), desde la vereda Santa Gertrudis del municipio de Anorí hasta el corregimiento de Puerto Raudal del municipio de Valdivia. </v>
          </cell>
        </row>
        <row r="31836">
          <cell r="E31836">
            <v>305031319854</v>
          </cell>
          <cell r="F31836" t="str">
            <v>Realizar estudios, diseños y pavimentación de la vía entre los municipios PDET de Tarazá hacia San José de Uré para conectar con los municipios de Montelibano, La Apartada, Ayapel, Nechí y las veredas de Granada y Las Conchas de Nechí finalizando en la vereda El Dieciocho (18) del municipio de Caucasia.</v>
          </cell>
        </row>
        <row r="31837">
          <cell r="E31837">
            <v>305031319872</v>
          </cell>
          <cell r="F31837" t="str">
            <v>Realizar estudio, diseño y construcción de la vía que comunica a los municipios de Remedios con Yondo desde la vereda Martana (Remedios) con Yondó en el paraje La Ye La Vírgen.</v>
          </cell>
        </row>
        <row r="31838">
          <cell r="E31838">
            <v>305031319880</v>
          </cell>
          <cell r="F31838" t="str">
            <v>Realizar estudio de prefactibilidad y factibilidad para la construcción de aeropuerto regional, beneficiando a los municipios de Bajo Cauca y Sur de Córdoba.</v>
          </cell>
        </row>
        <row r="31839">
          <cell r="E31839">
            <v>305031319895</v>
          </cell>
          <cell r="F31839" t="str">
            <v>Realizar estudios, diseños y pavimentación de la vía que comunica el municipio de Ituango hacia el corregimiento La Granja, beneficiando a 36 veredas aproximadamente más el resguardo Jai-Dukamá (Embera Eyabida).</v>
          </cell>
        </row>
        <row r="31840">
          <cell r="E31840">
            <v>305361319604</v>
          </cell>
          <cell r="F31840" t="str">
            <v xml:space="preserve">Realizar estudios, diseños y estructuración técnica, legal, financiera, social y ambiental para continuar con la pavimentación de la vía que comunicaría al municipio de Ituango con los municipios del Occidente Antioqueño desde el sector El Bombillo de Ituango hacia el municipio de Santafe de Antioquia que conecta con la vía existente hacia el Urabá Antioqueño. Además, se beneficiarían todos los municipios de la subregión Bajo Cauca y Nordeste Antioqueño que necesiten desplazarse hacia el Urabá. </v>
          </cell>
        </row>
        <row r="31841">
          <cell r="E31841">
            <v>454206256345</v>
          </cell>
          <cell r="F31841" t="str">
            <v>Adelantar los estudios, diseños, mejoramiento y pavimentación del eje vial Sardinata  (Cabecera Municipal - Corregimientos El Carmen - Las Mercedes - Luis Vero) - El Tarra (Orú) - Tibú (Pacelli - Versalles - La Angalia - Mineiros - Puerto Las Palmas) Vía de la gran alianza para el desarrollo económico y social del Catatumbo</v>
          </cell>
        </row>
        <row r="31842">
          <cell r="E31842">
            <v>454206256346</v>
          </cell>
          <cell r="F31842" t="str">
            <v xml:space="preserve">Mejorar y pavimentar el anillo vial para la paz del Catatumbo  San Calixto - Hacarí - El Tarra. </v>
          </cell>
        </row>
        <row r="31843">
          <cell r="E31843">
            <v>454206256352</v>
          </cell>
          <cell r="F31843" t="str">
            <v xml:space="preserve">Adelantar los estudios y diseños y mejorar y pavimentar el eje vial Astilleros - Tibú -  El Tarra - Convención - Guamalito - La Mata. </v>
          </cell>
        </row>
        <row r="31844">
          <cell r="E31844">
            <v>454206256358</v>
          </cell>
          <cell r="F31844" t="str">
            <v>Adelantar los estudios, diseños y  construcción y expansión de la infraestructura eléctrica, así como la implementación de programas de energías convencionales y alternativas en los municipios de la Subregión PDET Catatumbo.</v>
          </cell>
        </row>
        <row r="31845">
          <cell r="E31845">
            <v>454206256359</v>
          </cell>
          <cell r="F31845" t="str">
            <v>Adelantar los estudios y diseños y el mejoramiento y pavimentación del eje vial Ocaña (Corregimiento Las Mercedes) - Teoarama - San Calixto.</v>
          </cell>
        </row>
        <row r="31846">
          <cell r="E31846">
            <v>454206256360</v>
          </cell>
          <cell r="F31846" t="str">
            <v xml:space="preserve">Adelantar el inventario vial en todos los municipios PDET de la región Catatumbo. </v>
          </cell>
        </row>
        <row r="31847">
          <cell r="E31847">
            <v>454800256363</v>
          </cell>
          <cell r="F31847" t="str">
            <v>Adelantar los estudios, análisis y diseños para la construcción y mejoramiento de la infraestructura de conectividad de los municipios PDET del Catatumbo</v>
          </cell>
        </row>
        <row r="31848">
          <cell r="E31848">
            <v>454800256367</v>
          </cell>
          <cell r="F31848" t="str">
            <v>Adelantar los estudios y diseños de viabilidad técnica y ambiental para la construcción de distritos de riego de pequeña y mediana escala, en los municipios PDET del Catatumbo.</v>
          </cell>
        </row>
        <row r="31849">
          <cell r="E31849">
            <v>527006244215</v>
          </cell>
          <cell r="F31849" t="str">
            <v>Implementar un proyecto para el mejoramiento de la interconexión eléctrica existente y ampliar la cobertura para las zonas no interconectadas. Se estudiarán las diferentes alternativas de energías convencionales, no convencionales e interconexión en la zona rural de los municipios de la Subregión PDET del Chocó, garantizando un óptimo y permanente funcionamiento del fluido eléctrico.</v>
          </cell>
        </row>
        <row r="31850">
          <cell r="E31850">
            <v>527006244954</v>
          </cell>
          <cell r="F31850" t="str">
            <v>Realizar estudios, diseño, apertura y pavimentación del corredor vial estratégico que comunica a: Mutatá – Pabarandó Grande - Urada - Murindó (traslado) – Chageradó - Playa Murrí – Vigía Cabecera - (río Arquía comunidad de Vegaez) - Bebará (Pueblo Viejo) - Bebaramá Llano - Beté (Cabecera Municipal) – Neguá – Quibdó, que conectará la cuenca del Atrato medio con el Urabá.</v>
          </cell>
        </row>
        <row r="31851">
          <cell r="E31851">
            <v>527006245193</v>
          </cell>
          <cell r="F31851" t="str">
            <v>Realizar estudios, diseños, y pavimentación del corredor vial estratégico que comunica Condoto - Nóvita – Curundó - Sipí – que comunica a San José del Palmar con Cartago, Valle del Cauca. Corredor estratégico con impacto en los municipios de la Subregión PDET del Chocó.</v>
          </cell>
        </row>
        <row r="31852">
          <cell r="E31852">
            <v>527006245357</v>
          </cell>
          <cell r="F31852" t="str">
            <v>Realizar mejoramiento y pavimentación de los tramos de vías que comunican el municipio Nóvita - Municipio de Condoto (Aeropuerto) – municipio de Medio San Juan (Andagoya) – Istmina, con impacto en los municipios de la Subregión PDET del Chocó.</v>
          </cell>
        </row>
        <row r="31853">
          <cell r="E31853">
            <v>527006245598</v>
          </cell>
          <cell r="F31853" t="str">
            <v>Realizar mejoramiento y pavimentación de los tramos de vía que comunica la comunidades de El Guamo – Caracolí – Brisas - Riosucio – Belén Bajira - Cauchera – Mutatá, con impacto regional en los municipios de la Subregión PDET del Chocó conectándolos con Antioquia.</v>
          </cell>
        </row>
        <row r="31854">
          <cell r="E31854">
            <v>527006245681</v>
          </cell>
          <cell r="F31854" t="str">
            <v>Implementar un proyecto que garantice la navegabilidad a través de dragado,  limpieza, destronque, descolmatado y recuperación de cauce del río Atrato, con impacto regional en los municipios de la Subregión PDET del Chocó, para facilitar la exportación de los productos agropecuarios, forestales, el comercio y el trasporte de pasajeros</v>
          </cell>
        </row>
        <row r="31855">
          <cell r="E31855">
            <v>527006245762</v>
          </cell>
          <cell r="F31855" t="str">
            <v>Implementar un proyecto de dragado limpieza, destronque, descolmatado y recuperación de cauce del río San Juan, con impacto regional en los municipios de la Subregión PDET del Chocó, para mejorar la navegabilidad del río San Juan y facilitar la exportación de los productos agropecuarios y el trasporte de pasajeros.</v>
          </cell>
        </row>
        <row r="31856">
          <cell r="E31856">
            <v>527006249701</v>
          </cell>
          <cell r="F31856" t="str">
            <v>Realizar el mejoramiento y ampliación de la infraestructura aeroportuaria regional ubicada en los municipios de Condoto, Vigía del Fuerte y Riosucio, que facilite e incentive el transporte aéreo de los habitantes de la Subregión PDET del Chocó, garantizando su operatividad y funcionamiento.</v>
          </cell>
        </row>
        <row r="31857">
          <cell r="E31857">
            <v>527006249707</v>
          </cell>
          <cell r="F31857" t="str">
            <v>Realizar estudios, diseño, construcción y pavimentación del corredor vial estratégico: Bojayá - Napipi – Bahía Cupica – Bahía Solano para mejorar la movilidad de los habitantes de la Subregión PDET del Chocó</v>
          </cell>
        </row>
        <row r="31858">
          <cell r="E31858">
            <v>527006249860</v>
          </cell>
          <cell r="F31858" t="str">
            <v>Establecer un programa para recuperar los suelos degradados y afectados por actividades de minería en los municipios de la Subregión PDET del Chocó.</v>
          </cell>
        </row>
        <row r="31859">
          <cell r="E31859">
            <v>527006249872</v>
          </cell>
          <cell r="F31859" t="str">
            <v>Realizar un estudio de factibilidad y establecimiento de una zona portuaria, en el litoral de San Juan, Subregión PDET del Chocó.</v>
          </cell>
        </row>
        <row r="31860">
          <cell r="E31860">
            <v>527006249948</v>
          </cell>
          <cell r="F31860" t="str">
            <v>Realizar un estudio de factibilidad y establecimiento de una zona portuaria en el municipio de Riosucio de la Subregión PDET del Chocó.</v>
          </cell>
        </row>
        <row r="31861">
          <cell r="E31861">
            <v>527006250024</v>
          </cell>
          <cell r="F31861" t="str">
            <v>Realizar estudios, diseño, construcción y pavimentación del corredor vial estratégico: Unguía – Acandí – Capurganá para mejorar la movilidad de los habitantes de la Subregión PDET del Chocó.</v>
          </cell>
        </row>
        <row r="31862">
          <cell r="E31862">
            <v>618001337966</v>
          </cell>
          <cell r="F31862" t="str">
            <v>Realizar estudios, diseños y mejoramiento del aerodromo en Araracuara y pavimentación de la vía de acceso desde Puerto Arturo – aerodromo – Araracuara, previa revisión de la normatividad ambiental y legal vigente.</v>
          </cell>
        </row>
        <row r="31863">
          <cell r="E31863">
            <v>618001337988</v>
          </cell>
          <cell r="F31863" t="str">
            <v>Adelantar estudios, diseños y pavimentación del tramo vial de impacto regional en la Amazonía: Doncello – Corregimiento de Rionegro (Puerto Rico), que incluya la conexión con sus vías terciarias  estratégicas, previa revisión de la normatividad vigente.</v>
          </cell>
        </row>
        <row r="31864">
          <cell r="E31864">
            <v>618001337989</v>
          </cell>
          <cell r="F31864" t="str">
            <v>Adelantar estudios, diseños y pavimentación del tramo vial de impacto regional en la Amazonía: Balsillas – Algeciras con sus vías terciarias, previa revisión de la normatividad vigente.</v>
          </cell>
        </row>
        <row r="31865">
          <cell r="E31865">
            <v>618001337991</v>
          </cell>
          <cell r="F31865" t="str">
            <v>Adelantar estudios, diseños y pavimentación del tramo vial de impacto regional en la Amazonía: Cartagena del Chairá – La Unión Peneya (La Montañita) – Inspección Bolivia (El Paujil), que incluya la conexión con sus vías terciarias estrategicas, previa revisión de la normatividad vigente.</v>
          </cell>
        </row>
        <row r="31866">
          <cell r="E31866">
            <v>618001337992</v>
          </cell>
          <cell r="F31866" t="str">
            <v>Adelantar estudios, diseños y pavimentación del tramo vial de impacto regional en la Amazonía: Florencia – corregimiento Danubio – Garzón (Huila), que incluya la conexión con sus vías terciarias estratégicas, previa revisión de la normatividad vigente.</v>
          </cell>
        </row>
        <row r="31867">
          <cell r="E31867">
            <v>618001337998</v>
          </cell>
          <cell r="F31867" t="str">
            <v>Realizar gestiones para dar viabilidad y construcción de una ruta de comunicación (en zona de protección ambiental) entre el municipio de Solano y La Montañita con los entes ambientales respectivos que incluya las comunidades rurales de Puerto Tejada, La Union Peneya y demás veredas circundantes.</v>
          </cell>
        </row>
        <row r="31868">
          <cell r="E31868">
            <v>618029337910</v>
          </cell>
          <cell r="F31868" t="str">
            <v>Adelantar estudios, diseños, ampliación y mejoramiento de la red de energía eléctrica en las zonas rurales interconectadas y con posible interconexión, previa revisión de la normatividad vigente, en los municipios PDET de la Subregión Cuenca del Caguán y Piedemonte Caqueteño.</v>
          </cell>
        </row>
        <row r="31869">
          <cell r="E31869">
            <v>618029337911</v>
          </cell>
          <cell r="F31869" t="str">
            <v>Adelantar estudios, diseños e implementación de sistemas alternativos de energía para las zonas rurales dispersas no interconectadas en los municipios PDET de la Subregión Cuenca del Caguán y Piedemonte Caqueteño.</v>
          </cell>
        </row>
        <row r="31870">
          <cell r="E31870">
            <v>618029337912</v>
          </cell>
          <cell r="F31870" t="str">
            <v>Realizar estudios, diseños y la construcción de obras de mitigación de riesgo de inundaciones sobre los centros poblados ribereños de los ríos de la Subregión PDET Cuenca del Caguán y Piedemonte Caqueteño.</v>
          </cell>
        </row>
        <row r="31871">
          <cell r="E31871">
            <v>618029337914</v>
          </cell>
          <cell r="F31871" t="str">
            <v>Realizar los estudios de categorización, recategorización e inventario de la red vial en los municipios PDET de la Subregión Cuenca del Caguán y Piedemonte Caqueteño.</v>
          </cell>
        </row>
        <row r="31872">
          <cell r="E31872">
            <v>618029337924</v>
          </cell>
          <cell r="F31872" t="str">
            <v>Adelantar estudios, diseños, mejoramiento y pavimentación del tramo vial de impacto regional en la Amazonía: San Vicente- Balsillas -Neiva, que incluya la conexión con sus vías terciarias estratégicas, previa revisión de la normatividad vigente, realizando la construcción de las soluciones permitidas por el componente ambiental.</v>
          </cell>
        </row>
        <row r="31873">
          <cell r="E31873">
            <v>618029337925</v>
          </cell>
          <cell r="F31873" t="str">
            <v>Adelantar estudios, diseños y pavimentación del tramo vial de impacto regional en la Amazonía: Paujil — Cartagena del Chairá, que incluya la conexión con sus vías terciarias estratégicas, previa revisión de la normatividad vigente, en los municipios PDET de la Subregión Cuenca del Caguán y Piedemonte Caqueteño, realizando la construcción de las soluciones permitidas por el componente ambiental.</v>
          </cell>
        </row>
        <row r="31874">
          <cell r="E31874">
            <v>618029337929</v>
          </cell>
          <cell r="F31874" t="str">
            <v>Adelantar estudios, diseños y pavimentación del tramo vial de impacto regional en la Amazonía: La Montañita cruce ruta 65 (La YE) – Paletará - San Antonio de Getuchá en el municipio de Milán, que incluya la conexión con sus vías terciarias estratégicas, teniendo en cuenta la normatividad ambiental vigente.</v>
          </cell>
        </row>
        <row r="31875">
          <cell r="E31875">
            <v>618029337944</v>
          </cell>
          <cell r="F31875" t="str">
            <v>Adelantar estudios, diseños y pavimentación del tramo vial de impacto regional en la Amazonía: Morelia — Valparaíso — Solita (34 km), incluyendo la conexión con sus vías terciarias estratégicas, previa revisión de la normatividad vigente, en los municipios PDET de la Subregión Cuenca del Caguán y Piedemonte Caqueteño.</v>
          </cell>
        </row>
        <row r="31876">
          <cell r="E31876">
            <v>618029337946</v>
          </cell>
          <cell r="F31876" t="str">
            <v>Adelantar estudios, diseños y pavimentación del tramo vial de impacto regional en la Amazonía: San José del Fragua – Piamonte - El Cedro (Puerto Guzmán), que incluya la conexión con sus vías terciarias estratégicas, previa revisión de la normatividad vigente, en los municipios PDET de la Subregión Cuenca del Caguán y Piedemonte Caqueteño.</v>
          </cell>
        </row>
        <row r="31877">
          <cell r="E31877">
            <v>618029337947</v>
          </cell>
          <cell r="F31877" t="str">
            <v>Adelantar estudios, diseños y pavimentación del tramo vial de impacto regional en la Amazonía: Puerto Rico - Santana Ramos - Algeciras, que incluya la conexión con sus vías terciarias estratégicas, previa revisión de la normatividad vigente, en los municipios PDET de la Subregión Cuenca del Caguán y Piedemonte Caqueteño.</v>
          </cell>
        </row>
        <row r="31878">
          <cell r="E31878">
            <v>618029337952</v>
          </cell>
          <cell r="F31878" t="str">
            <v>Adelantar estudios, diseños y pavimentación del tramo vial de impacto regional en la Amazonía: Puerto Rico - San Vicente, que incluya la conexión con sus vías terciarias estratégicas, previa revisión de la normatividad vigente.</v>
          </cell>
        </row>
        <row r="31879">
          <cell r="E31879">
            <v>618029337959</v>
          </cell>
          <cell r="F31879" t="str">
            <v>Realizar los estudios, diseños y construcción de un puente vehicular en la inspección de José María sobre el río Caquetá con mejoramiento y pavimentación de la vía José María (Puerto Guzmán) – Curillo – Valparaíso, que incluya la conexión con sus vías terciarias estrategicas, previa revisión de la normatividad vigente, en los municipios PDET de la Subregión Cuenca del Caguán y Piedemonte Caqueteño.</v>
          </cell>
        </row>
        <row r="31880">
          <cell r="E31880">
            <v>618029337967</v>
          </cell>
          <cell r="F31880" t="str">
            <v>Desarrollar estudios y diseños para el mejoramiento, mantenimiento y construcción de muelles fluviales, fijos y flotantes en la ruralidad, incluyendo estructuras de acceso y estabilización sobre las riberas en los ríos de la Subregión PDET Cuenca del Caguán y Piedemonte Caqueteño, previa revisión de la normatividad ambiental y legal vigente.</v>
          </cell>
        </row>
        <row r="31881">
          <cell r="E31881">
            <v>750350335608</v>
          </cell>
          <cell r="F31881" t="str">
            <v xml:space="preserve">Adelantar el mejoramiento a través de la pavimentación de 46 Km y mejoramiento, rehabilitación y construcción de obras de arte y drenaje de 50 Km del eje vial 75GV14 que comunica  San José del  Guaviare hasta la inspección Puerto Alvira en el municipio de Mapiripan en el departamento del Meta </v>
          </cell>
        </row>
        <row r="31882">
          <cell r="E31882">
            <v>750350335610</v>
          </cell>
          <cell r="F31882" t="str">
            <v>Adelantar el mejoramiento en pavimento rígido de 42 Km y mejoramiento, rehabilitación y construcción de obras de arte y drenaje de 83 Km del eje vial que comunica el casco urbano de San José del Guaviare hasta Calamar en el departamento del Guaviare.</v>
          </cell>
        </row>
        <row r="31883">
          <cell r="E31883">
            <v>750350335612</v>
          </cell>
          <cell r="F31883" t="str">
            <v>Adelantar el mejoramiento, rehabilitación y construcción de obras de arte y drenaje de 65 Km del eje vial que comunica las veredas entre de San José del Guaviare y El Retorno en el departamento del Guaviare.</v>
          </cell>
        </row>
        <row r="31884">
          <cell r="E31884">
            <v>750350335613</v>
          </cell>
          <cell r="F31884" t="str">
            <v>Gestionar la mesa técnica con las entidades e instituciones regionales y nacionales que puedan dar respuesta a la viabilización y solución a la comunicación rural entre los municipios: La Macarena y Vista Hermosa en el Meta, Entre Calamar y Miraflores en el Guaviare, entre San Jose del Guaviare – La Macarena, La Macarena - Uribe y la posterior realización de estudios, diseños y construcción de las soluciones viales determinadas</v>
          </cell>
        </row>
        <row r="31885">
          <cell r="E31885">
            <v>750350335614</v>
          </cell>
          <cell r="F31885" t="str">
            <v>Realizar estudios, diseños y construcción de obras de protección, prevención y mitigación para el control de inundaciones de las zonas agrícolas que se ven afectadas por las cuencas de los ríos Guayabero, Duda, Güejar, Guaviare, Ariari, Vaupés, Lozada en los municipios PDET de la Subregión Macarena-Guaviare.</v>
          </cell>
        </row>
        <row r="31886">
          <cell r="E31886">
            <v>795015335533</v>
          </cell>
          <cell r="F31886" t="str">
            <v>Adelantar los estudios técnicos, diseños y el mejoramiento para la pavimentación de 90 km de la red vial que conecta los municipios de Puerto Concordia, desde el Centro poblado Lindenal, hasta Mapiripán en el Departamento del Meta.</v>
          </cell>
        </row>
        <row r="31887">
          <cell r="E31887">
            <v>795015335536</v>
          </cell>
          <cell r="F31887" t="str">
            <v>Adelantar la actualización de los estudios técnicos, diseños y el mejoramiento para la continuación de la pavimentación de 55 km de la vía Transversal de la Macarena, entre los municipios de Mesetas y Uribe en el departamento del Meta.</v>
          </cell>
        </row>
        <row r="31888">
          <cell r="E31888">
            <v>795015335541</v>
          </cell>
          <cell r="F31888" t="str">
            <v>Adelantar los estudios técnicos, diseños y el mejoramiento a través de la pavimentación de 75 km de la vía nacional 7506  y la red vial terciaria que comunica las veredas aledañas, entre los municipios San José Del Guaviare - El Retorno - Calamar en el Departamento del Guaviare.</v>
          </cell>
        </row>
        <row r="31889">
          <cell r="E31889">
            <v>795015335544</v>
          </cell>
          <cell r="F31889" t="str">
            <v>Adelantar los estudios y diseños de viabilidad técnica y ambiental para el mejoramiento, rehabilitación y construcción de obras de arte y drenaje de 86 km de vías terciarias en el anillo Productivo Del Duda - Cafre.</v>
          </cell>
        </row>
        <row r="31890">
          <cell r="E31890">
            <v>795015335566</v>
          </cell>
          <cell r="F31890" t="str">
            <v>Adelantar los estudios y diseños de viabilidad técnica y ambiental para el mejoramiento, rehabilitación y construcción de obras de arte y drenaje de 371 km de vías terciarias en el anillo Productivo Güejar-Ariari, en los municipios de Vista Hermosa, Puerto Lleras, Puerto Rico y Puerto Concordia en el departamento del Meta.</v>
          </cell>
        </row>
        <row r="31891">
          <cell r="E31891">
            <v>795015335570</v>
          </cell>
          <cell r="F31891" t="str">
            <v>Adelantar los estudios y diseños de viabilidad técnica y ambiental para el mejoramiento, rehabilitación y construcción de obras de arte y drenaje de 87 km de vías terciarias en el anillo Productivo Del Lozada.</v>
          </cell>
        </row>
        <row r="31892">
          <cell r="E31892">
            <v>795015335573</v>
          </cell>
          <cell r="F31892" t="str">
            <v>Realizar los estudios de categorización, recategorización e inventario de la red vial rural en los municipios La Macarena, Puerto Concordia, Puerto Lleras, Puerto Rico, Vista Hermosa, Mapiripan, San José del Guaviare, Calamar, El Retorno y Miraflores.</v>
          </cell>
        </row>
        <row r="31893">
          <cell r="E31893">
            <v>795015335577</v>
          </cell>
          <cell r="F31893" t="str">
            <v>Repotenciar la red eléctrica existente para mejorar el servicio actual y ampliar la cobertura en los municipios PDET de la Subregión Macarena-Guaviare.</v>
          </cell>
        </row>
        <row r="31894">
          <cell r="E31894">
            <v>795015335581</v>
          </cell>
          <cell r="F31894" t="str">
            <v>Adelantar estudios, diseños e implementación de sistemas alternativos de energía para las zonas rurales dispersas no interconectadas, priorizando los sistemas fotovoltaicos en los municipios PDET de la regional Macarena Guaviare y el municipio de Miraflores-Guaviare.</v>
          </cell>
        </row>
        <row r="31895">
          <cell r="E31895">
            <v>795015335589</v>
          </cell>
          <cell r="F31895" t="str">
            <v>Adelantar los estudios y diseños de viabilidad técnica y ambiental para la construcción de distritos de riego de pequeña y mediana escala en los municipios PDET de la Subregión Macarena-Guaviare.</v>
          </cell>
        </row>
        <row r="31896">
          <cell r="E31896">
            <v>795015335597</v>
          </cell>
          <cell r="F31896" t="str">
            <v>Adelantar estudios de diagnóstico para determinar potenciales reformas y mejoras a los aeropuertos de La Macarena, Uribe, Miraflores, Mapiripán y en el resguardo Morichal Viejo en el Municipio El Retorno, con impacto en la dinámica productiva de la Subregión Macarena- Guaviare.</v>
          </cell>
        </row>
        <row r="31897">
          <cell r="E31897">
            <v>813248228209</v>
          </cell>
          <cell r="F31897" t="str">
            <v>Mejorar, adecuar y ampliar la vía que comunica los Municipios Calamar Bolívar, Guamo, corregimientos de Nerviti y San Agustín, Zambrano, Córdoba con conexión a la vía Córdoba Providencia San Pedro Magangue.</v>
          </cell>
        </row>
        <row r="31898">
          <cell r="E31898">
            <v>870230228181</v>
          </cell>
          <cell r="F31898" t="str">
            <v>Mejorar la red eléctrica existente y ampliar la cobertura del servicio de energía a las zonas interconectadas y no interconectadas con energía eléctrica y energías alternativas en las zonas rurales de los Municipios PDET de los Montes de María.</v>
          </cell>
        </row>
        <row r="31899">
          <cell r="E31899">
            <v>870230228203</v>
          </cell>
          <cell r="F31899" t="str">
            <v>Diseñar y ejecutar un plan de mejoramiento y adecuación de la transversal de la sierra flor que comunica a los Municipios de San Antonio de Palmito, Toluviejo, Coloso, Chalan, Ovejas y une a las troncales de occidente y del Caribe en Toluviejo y la troncal hacia Carmen de Bolívar.</v>
          </cell>
        </row>
        <row r="31900">
          <cell r="E31900">
            <v>870418228242</v>
          </cell>
          <cell r="F31900" t="str">
            <v>Adelantar y ejecutar los estudios de factibilidad y diseño para la construcción de reservorios y almacenamiento de agua y construcción de distritos de riego en los municipios de Montes de María.</v>
          </cell>
        </row>
        <row r="31901">
          <cell r="E31901">
            <v>870418228259</v>
          </cell>
          <cell r="F31901" t="str">
            <v>Mejorar, adecuar y ampliar la vía o el corredor estratégico que une a los municipios del Carmen de Bolívar, San Jacinto , María la Baja, y San Onofre, a través de la siguiente vía: arroyo arena, san isidro, churquitas, guamanga, Santa de cruz mula, camaron, santo Domigo de meza cayeco, san jose de playon y nueva esperanza.</v>
          </cell>
        </row>
        <row r="31902">
          <cell r="E31902">
            <v>870418228294</v>
          </cell>
          <cell r="F31902" t="str">
            <v>Mejorar, adecuar y ampliar la vía el Guamo, bodega, yucal, barranca nueva, barranca vieja, trocal (Calamar) Departamento de Bolívar.</v>
          </cell>
        </row>
        <row r="31903">
          <cell r="E31903">
            <v>870418228303</v>
          </cell>
          <cell r="F31903" t="str">
            <v>Mejoramiento en pavimento de la vía troncal, pajonal, libertad labarce, san Antonio, ñanguma, troncal de caribe.</v>
          </cell>
        </row>
        <row r="31904">
          <cell r="E31904">
            <v>870418228319</v>
          </cell>
          <cell r="F31904" t="str">
            <v>Realizar el dragado del rio magdalena y sus afluentes en la zona de influencia de los municipios PDET de la región de los Montes de María.</v>
          </cell>
        </row>
        <row r="31905">
          <cell r="E31905">
            <v>870418228329</v>
          </cell>
          <cell r="F31905" t="str">
            <v>Estructurar e implementar un proyecto para suministrar servicio de gas en los municipios PDET de la región de los Montes de María.</v>
          </cell>
        </row>
        <row r="31906">
          <cell r="E31906">
            <v>976109345463</v>
          </cell>
          <cell r="F31906" t="str">
            <v>Realizar estudios, diseños y construcción de  la vía férrea que comunique la zona rural de los municipios, Timbiquí, Guapi, López de Micay y el Distrito de Buenaventura de la subregión PDET Pacifico medio</v>
          </cell>
        </row>
        <row r="31907">
          <cell r="E31907">
            <v>976109345464</v>
          </cell>
          <cell r="F31907" t="str">
            <v xml:space="preserve">Ampliación de la cobertura de la  red de interconexión eléctrica en los municipios PDET que integran la Subregión Pacifico medio </v>
          </cell>
        </row>
        <row r="31908">
          <cell r="E31908">
            <v>976109345465</v>
          </cell>
          <cell r="F31908" t="str">
            <v>Realizar estudios, diseños e implementación de sistemas de energías alternativas en las zonas no interconectadas  en los municipios que integran la Subregión PDET Pacifico medio</v>
          </cell>
        </row>
        <row r="31909">
          <cell r="E31909">
            <v>976109345467</v>
          </cell>
          <cell r="F31909" t="str">
            <v xml:space="preserve">Realizar estudios, diseños e implementación de estrategias de conectividad (Internet y TDT) para la zona rural de los municipios de la subregión PDET Pacifico medio </v>
          </cell>
        </row>
        <row r="31910">
          <cell r="E31910">
            <v>976109345468</v>
          </cell>
          <cell r="F31910" t="str">
            <v>Ampliar la cobertura de telefonía celular (voz y datos) en las zonas rurales de los municipios que integran la Subregión PDET Pacifico medio</v>
          </cell>
        </row>
        <row r="31911">
          <cell r="E31911">
            <v>976109345472</v>
          </cell>
          <cell r="F31911" t="str">
            <v xml:space="preserve">Adelantar las obras de dragado, señalización, despalizada y destronque de las vías fluviales y marítimas (Esteros)  que comunican los municipios PDET de la subregion Pacifico Medio  </v>
          </cell>
        </row>
        <row r="31912">
          <cell r="E31912">
            <v>976109345512</v>
          </cell>
          <cell r="F31912" t="str">
            <v xml:space="preserve">Realizar los estudios, diseños y construcción de un muelle multimodal en Buenaventura que facilite los intercambios comerciales y la relación campo – poblado de los pueblos étnicos de los municipios PDET de la Subregión Pacífico Medio </v>
          </cell>
        </row>
        <row r="31913">
          <cell r="E31913">
            <v>976109345524</v>
          </cell>
          <cell r="F31913" t="str">
            <v>Adelantar los estudios fase III y la construcción de la vía al mar en los municipios PDET Guapi, Timbiqui y lopez de Micay de la subregión Pacífico Medio</v>
          </cell>
        </row>
        <row r="31914">
          <cell r="E31914">
            <v>976109345541</v>
          </cell>
          <cell r="F31914" t="str">
            <v>Realizar estudios, diseños y ampliación y/o mejoramiento  de los aeropuertos de los municipios PDET de la subregión Pacífico Medio</v>
          </cell>
        </row>
        <row r="31915">
          <cell r="E31915">
            <v>1052079310105</v>
          </cell>
          <cell r="F31915" t="str">
            <v>Realizar estudios y diseños para la implementación de distritos de riego y/o drenajes en las zonas de producción agrícola de los municipios PDET de la subregión Pacífico y Frontera Nariñense.</v>
          </cell>
        </row>
        <row r="31916">
          <cell r="E31916">
            <v>1052079310373</v>
          </cell>
          <cell r="F31916" t="str">
            <v>Gestionar la adecuación y mantenimiento que permita la navegabilidad de las vías fluviales (ríos, esteros y quebradas) en las áreas rurales de los municipios PDET de la subregión del Pacifico y Frontera Nariñense</v>
          </cell>
        </row>
        <row r="31917">
          <cell r="E31917">
            <v>1052079310400</v>
          </cell>
          <cell r="F31917" t="str">
            <v>Estructurar e implementar los Planes de Seguridad Vial de la red fluvial y terrestre de los municipios PDET del Pacífico y Frontera Nariñense.</v>
          </cell>
        </row>
        <row r="31918">
          <cell r="E31918">
            <v>1052079310638</v>
          </cell>
          <cell r="F31918" t="str">
            <v>Adelantar estudios y diseños para ampliar la cobertura de energía eléctrica en zonas rurales interconectadas y para las zonas no interconectadas de difícil acceso, se requiere la implementación de proyectos de energía no convencionales o alternativos, en los municipios PDET de la subregión Pacífico y Frontera Nariñense.</v>
          </cell>
        </row>
        <row r="31919">
          <cell r="E31919">
            <v>1052079310649</v>
          </cell>
          <cell r="F31919" t="str">
            <v>Gestionar con los operadores la ampliación de cobertura y calidad del servicio de voz y datos en  los municipios PDET de la subregión Pacífico y Frontera Nariñense.</v>
          </cell>
        </row>
        <row r="31920">
          <cell r="E31920">
            <v>1052250310440</v>
          </cell>
          <cell r="F31920" t="str">
            <v>Realizar estudios y diseños que permitan establecer la factibilidad para la ampliación y mejoramiento del aerodromo del municipio de El Charco, en el Departamento de Nariño.</v>
          </cell>
        </row>
        <row r="31921">
          <cell r="E31921">
            <v>1052490310499</v>
          </cell>
          <cell r="F31921" t="str">
            <v>Realizar estudios que permitan conocer la factibilidad para la construcción del aerodromo del municipio de Olaya Herrera, departamento de Nariño.</v>
          </cell>
        </row>
        <row r="31922">
          <cell r="E31922">
            <v>1052612310365</v>
          </cell>
          <cell r="F31922" t="str">
            <v>Ejecutar con base en los estudios y diseños realizados, la construcción de la vía alterna Arenal - Pilispí - Alemania - Chambú del municipio de Ricaurte, departamento de Nariño, como variante de la vía Tumaco - Pasto, municipio de Ricaurte.</v>
          </cell>
        </row>
        <row r="31923">
          <cell r="E31923">
            <v>1052621310207</v>
          </cell>
          <cell r="F31923" t="str">
            <v>Realizar estudios y diseños cumpliendo con todos los requerimientos técnicos, financieros, legales, sociales y ambientales para la construcción del corredor estratégico Magüí Payán - San José (Roberto Payán) - Guayacana km 85 (Tumaco), departamento de Nariño.</v>
          </cell>
        </row>
        <row r="31924">
          <cell r="E31924">
            <v>1052696310329</v>
          </cell>
          <cell r="F31924" t="str">
            <v>Realizar estudios y diseños cumpliendo con todos los requerimientos técnicos, financieros, legales, sociales y ambientales para la construcción de 18 km. de vía desde el casco urbano del municipio de Santa Bárbara Iscuandé hasta el municipio de Guapi (Cauca).</v>
          </cell>
        </row>
        <row r="31925">
          <cell r="E31925">
            <v>1052835310173</v>
          </cell>
          <cell r="F31925" t="str">
            <v>Realizar estudios y diseños con todos los requerimientos técnicos, financieros, legales, sociales y ambientales, para la ampliación y mejoramiento del corredor estratégico Junín - Barbacoas - Magüí Payán, que incluya la construcción del puente vehícular sobre el rio Telembí, municipios de Barbacoas y Magüí Payán, departamento de Nariño.</v>
          </cell>
        </row>
        <row r="31926">
          <cell r="E31926">
            <v>1052835310338</v>
          </cell>
          <cell r="F31926" t="str">
            <v>Realizar estudios y diseños cumpliendo con todos los requerimientos técnico, financieros, legales, sociales y ambientales para la construcción del corredor estratégico de la Subregión Sanquianga, que incluya los municipios de Mosquera, Olaya Herrera - La Tola - El Charco - Santa Bárbara Iscuandé, en el departamento de Nariño.</v>
          </cell>
        </row>
        <row r="31927">
          <cell r="E31927">
            <v>1052835310353</v>
          </cell>
          <cell r="F31927" t="str">
            <v>Realizar estudios y diseños con todos los requerimientos técnicos, financieros, legales, sociales y ambientales, para la construcción de la variante de Llorente de la vía Nacional Pasto - Tumaco en el departamento de Nariño.</v>
          </cell>
        </row>
        <row r="31928">
          <cell r="E31928">
            <v>1052835310357</v>
          </cell>
          <cell r="F31928" t="str">
            <v>Gestionar la consecución de recursos para la terminación de la vía binacional Espriella - Río Mataje en el departamento de Nariño.</v>
          </cell>
        </row>
        <row r="31929">
          <cell r="E31929">
            <v>1052835310476</v>
          </cell>
          <cell r="F31929" t="str">
            <v>Realizar estudios para determinar la factibilidad de la construcción de aerodromos en la Subregión Telembí,  ubicado en Barbacoas y/o Magüí Payán, del departamento de Nariño.</v>
          </cell>
        </row>
        <row r="31930">
          <cell r="E31930">
            <v>1052835310679</v>
          </cell>
          <cell r="F31930" t="str">
            <v>Realizar estudios y diseños cumpliendo con todos los requerimientos técnicos, financieros, legales, sociales y ambientales para la construcción de un corredor fronterizo en los tramos Diviso - Gran Sábalo - Guambí - Pinguño Sardinero - Vegas - Chagüí Chimbuza y Tallambí, que une a los municipios de Barbacoas, Ricaurte y Cumbal del departamento de Nariño.</v>
          </cell>
        </row>
        <row r="31931">
          <cell r="E31931">
            <v>1052835310688</v>
          </cell>
          <cell r="F31931" t="str">
            <v>Realizar estudios y diseños para el mejoramiento de la vía Pedregal - Tumaco, de la vía Tumaco - Pasto, del departamento de Nariño.</v>
          </cell>
        </row>
        <row r="31932">
          <cell r="E31932">
            <v>1186568253762</v>
          </cell>
          <cell r="F31932" t="str">
            <v xml:space="preserve">Realizar los estudios, diseños y la construcción de un puente en la inspección de Jose Maria sobre el rio Caqueta y mejoramiento de la via Mayoyoque -Gallinazo- Jose Maria – Pto Guzman y que comunica el departamento del Putumayo con el departamento del Caqueta. </v>
          </cell>
        </row>
        <row r="31933">
          <cell r="E31933">
            <v>1186568253765</v>
          </cell>
          <cell r="F31933" t="str">
            <v xml:space="preserve">Realizar los estudios, diseños y la construcción   de un puente en la inspección Del Cedro sobre el Rio Caqueta y mejoramiento de la via El Cedro Puerto Guzman que comunica el departamento del Putumayo con el departamento del Cauca. </v>
          </cell>
        </row>
        <row r="31934">
          <cell r="E31934">
            <v>1186568253767</v>
          </cell>
          <cell r="F31934" t="str">
            <v>Realizar la construcción   de un puente ubicado en puerto Amor sobre el rio Guamuez (entre las veredas del Placer y Cabañas - Municipio de Valle de Guamuez que comunica los municipios de Orito – Valle del Guamuez).</v>
          </cell>
        </row>
        <row r="31935">
          <cell r="E31935">
            <v>1186568253768</v>
          </cell>
          <cell r="F31935" t="str">
            <v>Realizar los estudios, diseños y la construcción del puente vehicular sobre el rio San Juan ubicado en la inspección de Portugal Municipio de Orito que comunica los municipios de Villa Garzon con Orito departamento del Putumayo</v>
          </cell>
        </row>
        <row r="31936">
          <cell r="E31936">
            <v>1186568253769</v>
          </cell>
          <cell r="F31936" t="str">
            <v xml:space="preserve">Mejorar el corredor vial de la Inspección de Santa Lucia - Los Mangos - Arizona que comunica a los Municipios de Puerto Guzmán y Puerto Caicedo, con impacto a los municipios PDET de la Subregión Putumayo.  </v>
          </cell>
        </row>
        <row r="31937">
          <cell r="E31937">
            <v>1186568253770</v>
          </cell>
          <cell r="F31937" t="str">
            <v>Mejoramiento y Pavimentación de la vía El Cedro- Puerto Guzmán - Villa Garzón con impacto a los municipios PDET de la Subregión Putumayo</v>
          </cell>
        </row>
        <row r="31938">
          <cell r="E31938">
            <v>1186568253771</v>
          </cell>
          <cell r="F31938" t="str">
            <v>Realizar estudios, diseños para viabilizar la construcción y/o ampliación de un aeropuerto internacional en el Departamento del Putumayo para facilitar los corredores aéreos hacia el sur del continente en los municipios PDET.</v>
          </cell>
        </row>
        <row r="31939">
          <cell r="E31939">
            <v>1186568253772</v>
          </cell>
          <cell r="F31939" t="str">
            <v>Realizar estudios, diseños y construcción de la via Condagua- Yunguillo- Santa Rosa que comunica los departamentos del Putumayo con Cauca.</v>
          </cell>
        </row>
        <row r="31940">
          <cell r="E31940">
            <v>1186568253773</v>
          </cell>
          <cell r="F31940" t="str">
            <v>Realizar los estudios, diseños e implementación de programas de electrificación con energías alternativas en los nueve municipios PEDT del Departamento del Putumayo.</v>
          </cell>
        </row>
        <row r="31941">
          <cell r="E31941">
            <v>1220001321828</v>
          </cell>
          <cell r="F31941" t="str">
            <v>Adelantar estudios y diseños, para ejecutar la ampliación y mejoramiento (repotenciación del sistema instalado), de la red de energía eléctrica en zonas rurales interconectadas en los municipios PDET de la Subregión Sierra Nevada, Serranía del Perijá y Zona Bananera.</v>
          </cell>
        </row>
        <row r="31942">
          <cell r="E31942">
            <v>1220001321829</v>
          </cell>
          <cell r="F31942" t="str">
            <v>Adelantar estudios, diseños y contrucción de sistemas alternativos de energía para las viviendas rurales en zonas dispersas no interconectadas en los municipios PDET de la Subregión Sierra Nevada, Serranía del Perijá y Zona Bananera</v>
          </cell>
        </row>
        <row r="31943">
          <cell r="E31943">
            <v>1220001321834</v>
          </cell>
          <cell r="F31943" t="str">
            <v>Adelantar con los operadores la gestión de planes de ampliación de la cobertura y calidad del servicio de voz y datos en los municipios PDET de la Subregión Sierra Nevada, Serranía del Perijá y Zona Bananera.</v>
          </cell>
        </row>
        <row r="31944">
          <cell r="E31944">
            <v>1220001321835</v>
          </cell>
          <cell r="F31944" t="str">
            <v>Adelantar los estudios, diseños y mejoramiento de la vía Distracción-La Florida, beneficiando a los municipios PDET de Valledupar, San Juan del Cesar, Fonseca y Dibulla.</v>
          </cell>
        </row>
        <row r="31945">
          <cell r="E31945">
            <v>1220001321843</v>
          </cell>
          <cell r="F31945" t="str">
            <v>Adelantar las gestiones, estudios y diseños para la construcción y mejoramiento de la vía en el tramo La Jagua del Pilar- El Plan- Manaure- San José-Caracolí Hueco- Rincón- Media Luna-vía nacional (El transformador)-Nuevas Flores, que beneficia los municipios de La Paz, Manaure, Agustín Codazzi y San Diego.</v>
          </cell>
        </row>
        <row r="31946">
          <cell r="E31946">
            <v>1220001321858</v>
          </cell>
          <cell r="F31946" t="str">
            <v>Realizar estudios, Diseños y construcción de la vía Fonseca-Sitio Nuevo- Resguardo Caicemapa- Buena Vista- San Juan del Cesar- Conejo-Cañaverales-Sitio Nuevo. Que beneficiaría a los municipios de Fonseca, San Juan del Cesar y Distracción.</v>
          </cell>
        </row>
        <row r="31947">
          <cell r="E31947">
            <v>1220001321859</v>
          </cell>
          <cell r="F31947" t="str">
            <v>Construir tres puentes vehiculares sobre el rio San Sebastián o Fundación en los sitios Quebrada seca, Arenosa y Agua bendita (en resguardo indígena). Con sus respectivos mejoramientos y placahuella. Beneficiando a los municipios de Aracataca y Fundación.</v>
          </cell>
        </row>
        <row r="31948">
          <cell r="E31948">
            <v>1220001321863</v>
          </cell>
          <cell r="F31948" t="str">
            <v>Ampliar la cobertura e implementar nuevos centros digitales de acceso comunitario con conectividad de alta tecnología en la zona rural de los tres departamentos de la subregión Sierra Nevada Perijá-Zona Bananera</v>
          </cell>
        </row>
        <row r="31949">
          <cell r="E31949">
            <v>1305893173087</v>
          </cell>
          <cell r="F31949" t="str">
            <v xml:space="preserve">Pavimentar el corredor estratégico regional: Ye de Marley- San Francisco que comunica los municipios de Yondó, Cantagallo, Remedios y todo el Oriente Antioqueño. </v>
          </cell>
        </row>
        <row r="31950">
          <cell r="E31950">
            <v>1305893173090</v>
          </cell>
          <cell r="F31950" t="str">
            <v>Realizar la pavimentación de vía Yondó- La virgen que conecta a Puerto Berrio, Remedios y Segovia permitiendo la movilidad terrestre en óptimas condiciones.</v>
          </cell>
        </row>
        <row r="31951">
          <cell r="E31951">
            <v>1313042172976</v>
          </cell>
          <cell r="F31951" t="str">
            <v xml:space="preserve">Desarrollar los estudios necesarios para la construcción de un sistema energético, hidráulico, que genere confiabilidad en la calidad y cobertura del servicio para la Subregión del Sur de Bolívar. </v>
          </cell>
        </row>
        <row r="31952">
          <cell r="E31952">
            <v>1313042172979</v>
          </cell>
          <cell r="F31952" t="str">
            <v xml:space="preserve">Realizar el mejoramiento, mantenimiento y rehabilitación de las vías intermunicipales de los municipios de Arenal y Morales. </v>
          </cell>
        </row>
        <row r="31953">
          <cell r="E31953">
            <v>1313042172993</v>
          </cell>
          <cell r="F31953" t="str">
            <v xml:space="preserve">Realizar la construcción de puentes vehiculares intermunicipales, que faciliten la movilidad terrestre entre los municipios de Morales y Arenal. </v>
          </cell>
        </row>
        <row r="31954">
          <cell r="E31954">
            <v>1313042172997</v>
          </cell>
          <cell r="F31954" t="str">
            <v>Realizar la pavimentación de vías estratégicas intermunicipales, que mejoren las condiciones de transitabilidad de los municipios de Arenal y Morales. El proyecto conectará las dos troncales principales más importante del país, comunicando más de 7 Municipio y 4 Departamentos.</v>
          </cell>
        </row>
        <row r="31955">
          <cell r="E31955">
            <v>1313160173009</v>
          </cell>
          <cell r="F31955" t="str">
            <v xml:space="preserve">Construir el tramo víal entre los municipios de Cantagallo y Yondó, que permite la terminación del corredor denominado transversal del Sur, que comunica al Sur de Bolívar con el Centro del país. </v>
          </cell>
        </row>
        <row r="31956">
          <cell r="E31956">
            <v>1313160173012</v>
          </cell>
          <cell r="F31956" t="str">
            <v>Garantizar la conectividad vial intermunicipal Cantagallo- Yondó, construyendo los dos puentes faltantes sobre las vías existentes. Este proyecto conecta con la Trasversal del Sur.</v>
          </cell>
        </row>
        <row r="31957">
          <cell r="E31957">
            <v>1313160173018</v>
          </cell>
          <cell r="F31957" t="str">
            <v xml:space="preserve">Mejorar la conectividad vial urbano- rural mediante la apertura del Corredor estratégico Cantagallo (Vías- Puentes): Puerto Nuevo-La Victoria- Cagüí- La Poza-Santo Domingo-Caño Dorada. La vía comunica con Yondó. </v>
          </cell>
        </row>
        <row r="31958">
          <cell r="E31958">
            <v>1313160173035</v>
          </cell>
          <cell r="F31958" t="str">
            <v xml:space="preserve">Mejorar la movilidad fluvial, realizando el dragado sobre el brazo del Rio Magdalena en el sector del Muelle. </v>
          </cell>
        </row>
        <row r="31959">
          <cell r="E31959">
            <v>1313670173056</v>
          </cell>
          <cell r="F31959" t="str">
            <v xml:space="preserve">Construir el puente sobre el Rio Magdalena: Curumuta- San Pablo, para la conexión con el centro del país y el mejoramiento de la movilidad y la activación económica de la región del Sur de Bolívar. </v>
          </cell>
        </row>
        <row r="31960">
          <cell r="E31960">
            <v>1313688173076</v>
          </cell>
          <cell r="F31960" t="str">
            <v xml:space="preserve">Realizar un estudio de factibilidad y ejecución de obra  de un aeropuerto regional ubicado en Santa Rosa o Simiti, que facilite e incentive el transporte aéreo de los habitantes del Sur de Bolívar.  </v>
          </cell>
        </row>
        <row r="31961">
          <cell r="E31961">
            <v>1313688173238</v>
          </cell>
          <cell r="F31961" t="str">
            <v xml:space="preserve">Realizar un estudio de factibilidad para la creación de un sistema de riego y/o drenaje para los habitantes de la Subregión del Sur de Bolívar. </v>
          </cell>
        </row>
        <row r="31962">
          <cell r="E31962">
            <v>1313688173297</v>
          </cell>
          <cell r="F31962" t="str">
            <v xml:space="preserve">Realizar los estudios necesarios para construir dos muelles sobre el río Magdalena,  para transporte de carga y pasajeros, ubicados en San Pablo y Simití. </v>
          </cell>
        </row>
        <row r="31963">
          <cell r="E31963">
            <v>1313688173354</v>
          </cell>
          <cell r="F31963" t="str">
            <v xml:space="preserve">Realizar la construcción de una red de distribución de gas que interconecte los municipios del Sur de Bolívar y mejore la calidad de vida de sus habitantes. </v>
          </cell>
        </row>
        <row r="31964">
          <cell r="E31964">
            <v>1313744173085</v>
          </cell>
          <cell r="F31964" t="str">
            <v xml:space="preserve">Realizar el mantenimiento y mejoramiento de vías intermunicipales que comunica los municipios de Santa Rosa, Morales, Simití y San Pablo. </v>
          </cell>
        </row>
        <row r="31965">
          <cell r="E31965">
            <v>1423466227593</v>
          </cell>
          <cell r="F31965" t="str">
            <v>Mejoramiento de la vía Montería- Valencia a Uraba Antioqueño, que permita la conectividad de la capital del departamento con los municipios de Tierralta y Valencia, y de éstos con los puertos internacionales de la Región de Urabá.</v>
          </cell>
        </row>
        <row r="31966">
          <cell r="E31966">
            <v>1423466227653</v>
          </cell>
          <cell r="F31966" t="str">
            <v>Diseñar y construir un sistema de senderos  de interpretación, senderos de caminantes, senderos de observación de aves, al interior del PNN Paramillo, integrado a un sistema de cable aéreo (Teleférico) por fuera del  Área Protegida;  esto en el marco de un plan de desarrollo ecoturístico, que cubra las áreas del PNN Paramillo en jurisdicción de los municipios de Tierralta y Montelíbano.</v>
          </cell>
        </row>
        <row r="31967">
          <cell r="E31967">
            <v>1423466227766</v>
          </cell>
          <cell r="F31967" t="str">
            <v>Construir 1 Puente vehicular sobre el Río San Jorge, a la altura de los corregimientos de Pica- pica viejo en Puerto Libertador y Pica Pica Nuevo ubicado en Montelibano para comunicar al San Jorge con el Alto Sinú.</v>
          </cell>
        </row>
        <row r="31968">
          <cell r="E31968">
            <v>1423466227779</v>
          </cell>
          <cell r="F31968" t="str">
            <v>Diseñar y construir la vía transversal que conecte el interior del país con el Bajo Cauca Antioqueño y  los municipios del sur de Córdoba y la zona de Urabá Antioqueño, con mercados internacionales  a través de los puertos de Urabá.</v>
          </cell>
        </row>
        <row r="31969">
          <cell r="E31969">
            <v>1423466227810</v>
          </cell>
          <cell r="F31969" t="str">
            <v>Dotar  4 planchones sobre el Río San Jorge a las comunidades Regionales Étnicas  de los municipios de Puerto Libertador y Montelíbano, en el departamento de Córdoba, con el objetivo de mejorar la conectividad y movilidad de los habitantes de la región.</v>
          </cell>
        </row>
        <row r="31970">
          <cell r="E31970">
            <v>1423466227819</v>
          </cell>
          <cell r="F31970" t="str">
            <v>Repotenciar la red eléctrica existente Y ampliar la cobertura de la red interconectada y de las zonas no interconectadas con energías no convencionales para mejorar el servicio actual en los municipios PDET del Sur de Córdoba.</v>
          </cell>
        </row>
        <row r="31971">
          <cell r="E31971">
            <v>1423466227851</v>
          </cell>
          <cell r="F31971" t="str">
            <v xml:space="preserve"> Mejorar el anillo vial del San Jorge que comunica los municipios de San José de Uré, Montelíbano y Puerto Libertador en el departamento de Córdoba, para mejorar la conectividad de las cabeceras municipales de los municipios con las zonas rurales que permita la diminazación económica y social de la región.</v>
          </cell>
        </row>
        <row r="31972">
          <cell r="E31972">
            <v>1423466227879</v>
          </cell>
          <cell r="F31972" t="str">
            <v>Mejorar la conexión vial entre los municipios de Tierralta y Montelibano que permitan la integración económica y social entre las zonas del alto Sinú y San Jorge del departamento de Córdoba.</v>
          </cell>
        </row>
        <row r="31973">
          <cell r="E31973">
            <v>1423466227893</v>
          </cell>
          <cell r="F31973" t="str">
            <v>Adelantar estudios y diseños de un distrito regional de riego en los municipios de Tierralta y valencia, aprovechando las aguas del embalse de Urra, para mejorar la productividad agrícola de la Sub Región del Ato Sinú.</v>
          </cell>
        </row>
        <row r="31974">
          <cell r="E31974">
            <v>1573067219335</v>
          </cell>
          <cell r="F31974" t="str">
            <v xml:space="preserve">Diseñar y ejecutar plan de mejoramiento de las vías terciarias que unen los 4 municipios del Sur del Tolima. </v>
          </cell>
        </row>
        <row r="31975">
          <cell r="E31975">
            <v>1573067219372</v>
          </cell>
          <cell r="F31975" t="str">
            <v>Ampliar la red eléctrica para el suministro de energía en las veredas que no cuentan con el servicio en los 4 municipios PDET del Sur del Tolima.</v>
          </cell>
        </row>
        <row r="31976">
          <cell r="E31976">
            <v>1573067219404</v>
          </cell>
          <cell r="F31976" t="str">
            <v>Realizar los estudios, diseños y pavimentación de las vías secundarias que conectan a los 4 municipios PDET del Sur del Tolima - Anillo Vial Sur del Tolima</v>
          </cell>
        </row>
        <row r="31977">
          <cell r="E31977">
            <v>1573067219458</v>
          </cell>
          <cell r="F31977" t="str">
            <v>Mejoramiento de vias de integracion nacional del anillo vial sur del Tolima en los tramos Ataco - Natagaima, Planadas - Gaitania - Santa Maria, Planadas - santa rita - Aipé, Herrera - Florida y Planadas - Palermo</v>
          </cell>
        </row>
        <row r="31978">
          <cell r="E31978">
            <v>1573067219643</v>
          </cell>
          <cell r="F31978" t="str">
            <v>Ampliación y mejoramiento del suministro de servicio de energía convencional y no convencional  de los cuatro municipio.</v>
          </cell>
        </row>
        <row r="31979">
          <cell r="E31979">
            <v>1573616219391</v>
          </cell>
          <cell r="F31979" t="str">
            <v>Adelantar gestiones para construir y habilitar el aeródromo ubicado en el centro poblado de Herrera en el municipio de Rioblanco Tolima</v>
          </cell>
        </row>
        <row r="31980">
          <cell r="E31980">
            <v>1605045237199</v>
          </cell>
          <cell r="F31980" t="str">
            <v xml:space="preserve">Estructurar, rehabilitar y mejorar la conexión  Turbo-Apartadó-Carepa-Chigorodo </v>
          </cell>
        </row>
        <row r="31981">
          <cell r="E31981">
            <v>1605045237250</v>
          </cell>
          <cell r="F31981" t="str">
            <v>Estructurar, rehabilitar y mejorar la conexión rural Belen de Bajirá-Golfo de Urabá</v>
          </cell>
        </row>
        <row r="31982">
          <cell r="E31982">
            <v>1605045237275</v>
          </cell>
          <cell r="F31982" t="str">
            <v>Estructurar, rehabilitar y mejorar la conexión  Murindó-Puerto Lleras-Urada-Pavarandó-Mutatá</v>
          </cell>
        </row>
        <row r="31983">
          <cell r="E31983">
            <v>1605045237334</v>
          </cell>
          <cell r="F31983" t="str">
            <v>Realizar los estudios de categorización, inventario y proceso de legalización de vías terciarias de los municipios PDET de la subregión de Urabá Antioqueño</v>
          </cell>
        </row>
        <row r="31984">
          <cell r="E31984">
            <v>1605045237376</v>
          </cell>
          <cell r="F31984" t="str">
            <v>Adelantar los estudios y diseños para definir la construcción de drenajes en las zonas rurales de los municipios PDET de la subregión del Urabá Antioqueño, con el fin de mitigar las inundaciones.</v>
          </cell>
        </row>
        <row r="31985">
          <cell r="E31985">
            <v>1605147236121</v>
          </cell>
          <cell r="F31985" t="str">
            <v xml:space="preserve">Gestionar ante los entes territoriales y autoridades competentes, para que se elaboren los estudios que permitan determinar, priorizar y ejecutar los dragados de los rios de la subregión PDET del Urabá Antioqueño,  </v>
          </cell>
        </row>
        <row r="31986">
          <cell r="E31986">
            <v>1605147236299</v>
          </cell>
          <cell r="F31986" t="str">
            <v>Realizar estudios, diseños y construcción de Distritos de riego en la subregión del Urabá Antioqueño</v>
          </cell>
        </row>
        <row r="31987">
          <cell r="E31987">
            <v>1605147236326</v>
          </cell>
          <cell r="F31987" t="str">
            <v>Mejorar y adecuar el corredor vial, que incluya puentes y obras de arte,  de Necoclí  - Pueblo Nuevo - San José de Mulatos - El Tres-San Pedro de Urabá - Valencia (Córdoba)</v>
          </cell>
        </row>
        <row r="31988">
          <cell r="E31988">
            <v>119050317836</v>
          </cell>
          <cell r="F31988" t="str">
            <v>Diseñar e implementar estrategias de salud intercultural, para la atención integral de la gestación, parto y posparto, acorde a los usos y costumbres de las comunidades étnicas y campesinas, garantizando los derechos humanos, los derechos sexuales y reproductivos, en los municipios PDET de la Subregión Alto Patía Norte del Cauca</v>
          </cell>
        </row>
        <row r="31989">
          <cell r="E31989">
            <v>119050318022</v>
          </cell>
          <cell r="F31989" t="str">
            <v>Fortalecer el Sistema Indígena de Salud Propia Intercultural -SISPI- en las comunidades indígenas ubicadas en las zonas rurales de los municipios PDET de la Subregión Alto Patía Norte del Cauca.</v>
          </cell>
        </row>
        <row r="31990">
          <cell r="E31990">
            <v>119050318116</v>
          </cell>
          <cell r="F31990" t="str">
            <v xml:space="preserve">Diseñar e implementar un sistema propio de salud para comunidades Afro, a partir del reconocimiento y fortalecimiento de los saberes ancestrales y el diseño de modelos de atención propios de salud en los municipios PDET de la Subregión Alto Patía Norte del Cauca.  </v>
          </cell>
        </row>
        <row r="31991">
          <cell r="E31991">
            <v>119050318214</v>
          </cell>
          <cell r="F31991" t="str">
            <v>Fortalecer las estrategias intersectoriales intra y extramurales para la prevención y atención integral del consumo de sustancias psicoactivas y alcohol en los municipios PDET de la Subregión Alto Patía Norte del Cauca, garantizando el enfoque étnico diferencial.</v>
          </cell>
        </row>
        <row r="31992">
          <cell r="E31992">
            <v>119050318277</v>
          </cell>
          <cell r="F31992" t="str">
            <v>Implementar estrategias para la atención integral y rehabilitación de personas con discapacidad de los municipios PDET de la Subregión Alto Patía Norte del Cauca.</v>
          </cell>
        </row>
        <row r="31993">
          <cell r="E31993">
            <v>119050318386</v>
          </cell>
          <cell r="F31993" t="str">
            <v>Fortalecer la oferta de servicios especializados,  telemedicina y redes de conocimiento en los hospitales ubicados en los municipios PDET de la Subregión Alto Patía Norte del Cauca, a partir del análisis de oferta, demanda y el perfil epidemiológico del territorio.</v>
          </cell>
        </row>
        <row r="31994">
          <cell r="E31994">
            <v>119532318411</v>
          </cell>
          <cell r="F31994" t="str">
            <v>Avanzar en la implementación del Modelo Integral de Atención en Salud MIAS que incluya estrategias para el fortalecimiento y reconocimiento de los saberes tradicionales y ancestrales de las comunidades campesinas y étnicas de los municipios PDET de la Subregión Alto Patía Norte del Cauca</v>
          </cell>
        </row>
        <row r="31995">
          <cell r="E31995">
            <v>119532318412</v>
          </cell>
          <cell r="F31995" t="str">
            <v>Diseñar e implementar estrategias, programas y proyectos para la atención integral en salud de la persona adulto mayor vulnerable o en situación de abandono con enfoque étnico, diferencial y de género en las zonas rurales de los municipios PDET de la Subregión Alto Patía Norte del Cauca.</v>
          </cell>
        </row>
        <row r="31996">
          <cell r="E31996">
            <v>119532318416</v>
          </cell>
          <cell r="F31996" t="str">
            <v xml:space="preserve">Fortalecer las estrategias intersectoriales para la prevención y atención integral en salud de mujeres víctimas de violencias basadas en género con enfoque étnico en las zonas rurales de los municipios PDET de la Subregión Alto Patía Norte del Cauca  </v>
          </cell>
        </row>
        <row r="31997">
          <cell r="E31997">
            <v>119532318420</v>
          </cell>
          <cell r="F31997" t="str">
            <v xml:space="preserve">Diseñar e implementar un programa de fortalecimiento de los procesos de formación del talento humano en salud haciendo énfasis en el reconocimiento y respeto de los saberes de la medicina ancestral y tradicional de las comunidades campesinas y étnicas, mejorando la cualificación y humanización del servicio de salud en los municipios PDET de la Subregión Alto Patía Norte del Cauca </v>
          </cell>
        </row>
        <row r="31998">
          <cell r="E31998">
            <v>119532318423</v>
          </cell>
          <cell r="F31998" t="str">
            <v>Diseñar estrategias y alianzas regionales para el transporte aéreo de pacientes en situaciones de urgencias y emergencias de las zonas rurales y rurales dispersas de los municipios PDET de la Subregión Alto Patía Norte del Cauca.</v>
          </cell>
        </row>
        <row r="31999">
          <cell r="E31999">
            <v>281065179275</v>
          </cell>
          <cell r="F31999" t="str">
            <v>Implementar un programa de atención psicosocial que brinde acompañamiento en las afectaciones emocionales, sociales y psicológicas de la población rural del departamento de Arauca afectada por el conflicto armado.</v>
          </cell>
        </row>
        <row r="32000">
          <cell r="E32000">
            <v>281065179294</v>
          </cell>
          <cell r="F32000" t="str">
            <v>Construcción e implementación del Sistema Indígena de Salud Propia Intercultural (SISPI) que garantice la plena atención en salud de los pueblos indígenas en los municipios PDET del departamento de Arauca.</v>
          </cell>
        </row>
        <row r="32001">
          <cell r="E32001">
            <v>281065179311</v>
          </cell>
          <cell r="F32001" t="str">
            <v>Elevar a tercer nivel de atención el Hospital del Sarare, dotado con equipos biomédicos y médicos especialistas que brinden una atención con calidad para la población de los municipios PDET del departamento de Arauca.</v>
          </cell>
        </row>
        <row r="32002">
          <cell r="E32002">
            <v>281300179259</v>
          </cell>
          <cell r="F32002" t="str">
            <v xml:space="preserve"> Fortalecer y ampliar las acciones de política en salud del plan decenal de salud pública, con énfasis en las dimensiones de sexualidad y derechos sexuales y reproductivos, promoción de la salud mental, seguridad alimentaria, prevención de enfermedades transmisibles y crónicas no transmisibles, en la población rural de los municipios PDET del departamento de Arauca, con enfoque diferencial.</v>
          </cell>
        </row>
        <row r="32003">
          <cell r="E32003">
            <v>281794179323</v>
          </cell>
          <cell r="F32003" t="str">
            <v>Crear e implementar un modelo de atención en salud según el Plan de vida y los saberes ancestrales que beneficie las comunidades Negras, afrodescendientes, raizales y palequeros del departamento de Arauca.</v>
          </cell>
        </row>
        <row r="32004">
          <cell r="E32004">
            <v>281794179351</v>
          </cell>
          <cell r="F32004" t="str">
            <v>Implementar programas con enfoque diferencial para caracterizar, prevenir y atender el consumo de sustancias psicoactivas y prevención del suicidio en el departamento de Arauca.</v>
          </cell>
        </row>
        <row r="32005">
          <cell r="E32005">
            <v>281794179418</v>
          </cell>
          <cell r="F32005" t="str">
            <v>Construir, dotar y garantizar la operación de un centro regional de atención en salud mental y atención integral para personas consumidoras de sustancias psicoactivas, ubicado en el municipio de Tame para prestar el servicio en todo el departamento de Arauca.</v>
          </cell>
        </row>
        <row r="32006">
          <cell r="E32006">
            <v>281794179460</v>
          </cell>
          <cell r="F32006" t="str">
            <v>Elevar a cuarto nivel de atención el Hospital San Vicente, dotado con equipos biomédicos y médicos especialistas que brinden una atención con calidad para la población del departamento de Arauca.</v>
          </cell>
        </row>
        <row r="32007">
          <cell r="E32007">
            <v>281794179469</v>
          </cell>
          <cell r="F32007" t="str">
            <v>Crear un centro de rehabilitación  para personas en condición de discapacidad, ubicado en el municipio de Tame del departamento de Arauca.</v>
          </cell>
        </row>
        <row r="32008">
          <cell r="E32008">
            <v>305031319271</v>
          </cell>
          <cell r="F32008" t="str">
            <v>Fortalecer la oferta de servicios especializados, incluyendo Telemedicina en los municipios PDET de la Subregional Bajo Cauca, Norte y Nordeste Antioqueño, a partir de un análisis de oferta y demanda, y el análisis de la situación de salud del territorio.</v>
          </cell>
        </row>
        <row r="32009">
          <cell r="E32009">
            <v>305031319297</v>
          </cell>
          <cell r="F32009" t="str">
            <v>Implementar estrategias intersectoriales para la atención integral en salud, rehabilitación e inclusión social y productiva de personas con discapacidad en las zonas rurales en los municipios PDET de la Subregional Bajo Cauca, Norte y Nordeste Antioqueño.</v>
          </cell>
        </row>
        <row r="32010">
          <cell r="E32010">
            <v>305031319320</v>
          </cell>
          <cell r="F32010" t="str">
            <v>Diseñar e Implementar estrategias intersectoriales intra y extramurales para la prevención y atención integral del consumo de sustancias psicoactivas y alcohol en la Subregional Bajo Cauca, Norte y Nordeste Antioqueño.</v>
          </cell>
        </row>
        <row r="32011">
          <cell r="E32011">
            <v>305031319347</v>
          </cell>
          <cell r="F32011" t="str">
            <v>Fortalecer el programa aéreo de salud de Antioquia y generar alianzas y estrategias regionales para mejorar la oportunidad en la atención en situaciones de emergencias y urgencias presentadas en las zonas rurales de los municipios PDET de la Subregional Bajo Cauca, Norte y Nordeste Antioqueño.</v>
          </cell>
        </row>
        <row r="32012">
          <cell r="E32012">
            <v>305031319375</v>
          </cell>
          <cell r="F32012" t="str">
            <v>Fortalecer la implementación de la política nacional de sexualidad, derechos sexuales y derechos reproductivos, incluyendo estrategias para la prevención del embarazo adolescente y enfermedades de transmisión sexual en los municipios PDET de la Subregional Bajo Cauca, Norte y Nordeste Antioqueño.</v>
          </cell>
        </row>
        <row r="32013">
          <cell r="E32013">
            <v>305031319420</v>
          </cell>
          <cell r="F32013" t="str">
            <v>Fortalecer la implementación del Sistema Indígena de Salud Propia Intercultural -SISPI- en las comunidades indígenas ubicadas en las zonas rurales de los municipios PDET de la Subregional Bajo Cauca, Norte y Nordeste Antioqueño.</v>
          </cell>
        </row>
        <row r="32014">
          <cell r="E32014">
            <v>305031319449</v>
          </cell>
          <cell r="F32014" t="str">
            <v>Fortalecer la implementación de estrategias, programas o proyectos para la atención psicosocial de la población vulnerable y víctima del conflicto armado, promoviendo la oportunidad, continuidad y sostenibilidad, en los municipios PDET de la Subregional Bajo Cauca, Norte y Nordeste Antioqueño.</v>
          </cell>
        </row>
        <row r="32015">
          <cell r="E32015">
            <v>305031319595</v>
          </cell>
          <cell r="F32015" t="str">
            <v xml:space="preserve">Diseñar e implementar un modelo de atención en salud con enfoque diferencial para comunidades Afro, que incluya el reconocimiento y fortalecimiento de los saberes ancestrales de las comunidades de los municipios PDET de la Subregional Bajo Cauca, Norte y Nordeste Antioqueño </v>
          </cell>
        </row>
        <row r="32016">
          <cell r="E32016">
            <v>305031319631</v>
          </cell>
          <cell r="F32016" t="str">
            <v>Crear una comisión con participación institucional y comunitaria subregional para fotalecer los mecanismos de inspección y  vigilancia de la calidad, la oportunidad , la orientación y protección al usuario en la prestación de los servicios de salud, en los municipios PDET de la Subregional Bajo Cauca, Norte y Nordeste Antioqueño.</v>
          </cell>
        </row>
        <row r="32017">
          <cell r="E32017">
            <v>305031319659</v>
          </cell>
          <cell r="F32017" t="str">
            <v>Diseñar e implemetar una estrategia que favorezca el fortalecimiento y la promoción de la participación social en salud en los municipios PDET de la Subregional Bajo Cauca, Norte y Nordeste Antioqueño.</v>
          </cell>
        </row>
        <row r="32018">
          <cell r="E32018">
            <v>305031319682</v>
          </cell>
          <cell r="F32018" t="str">
            <v>Diseñar e implementar estrategias intersectoriales para la orientación,  prevención y atención integral de la violencia basada en género con enfoque diferencial étnico, en los municipios PDET de la Subregional Bajo Cauca, Norte y Nordeste Antioqueño.</v>
          </cell>
        </row>
        <row r="32019">
          <cell r="E32019">
            <v>454206256341</v>
          </cell>
          <cell r="F32019" t="str">
            <v>Diseñar e implementar el Sistema Indígena de Salud Propia Intercultural - SISPI para el pueblo Barí de los municipios PDET de la subregión Catatumbo</v>
          </cell>
        </row>
        <row r="32020">
          <cell r="E32020">
            <v>454206256355</v>
          </cell>
          <cell r="F32020" t="str">
            <v xml:space="preserve">Reorganizar, rediseñar, modernizar y fortalecer la red de prestación de servicios de mediana y baja complejidad en los municipios de la subregión Catatumbo para garantizar la atención en salud bajo los principios de oportunidad, humanidad, calidad, continuidad y accesibilidad </v>
          </cell>
        </row>
        <row r="32021">
          <cell r="E32021">
            <v>454206256366</v>
          </cell>
          <cell r="F32021" t="str">
            <v>Diseñar e implementar estrategias intersectoriales intra y extramurales para la prevención y atención integral al consumo de sustancias psicoactivas - SPA y personas con problemas y trastornos de la salud mental con alcance regional para los municipios PDET de la subregión Catatumbo</v>
          </cell>
        </row>
        <row r="32022">
          <cell r="E32022">
            <v>454800256368</v>
          </cell>
          <cell r="F32022" t="str">
            <v>Diseñar estrategias y alianzas regionales que permitan contar con un sistema aéreo para la evacuación y trasporte de pacientes que requieren atención de urgencia o como respuesta a situaciones de emergencias y desastres en las zonas rurales dispersas de la subregión Catatumbo</v>
          </cell>
        </row>
        <row r="32023">
          <cell r="E32023">
            <v>454800256373</v>
          </cell>
          <cell r="F32023" t="str">
            <v>Adelantar los estudios y diseños para la construcción de un centro de rehabilitación integral para personas con discapacidad en la subregión Catatumbo</v>
          </cell>
        </row>
        <row r="32024">
          <cell r="E32024">
            <v>527006244219</v>
          </cell>
          <cell r="F32024" t="str">
            <v>Diseñar e implementar la metodología para la socialización, concertación, construcción y desarrollo del  Sistema Indígena de Salud Propia Intercultural (SISPI) que garantice el reconocimiento de los saberes propios y la atención intercultural en salud  de los pueblos indígenas en los municipios  de la Subregión PDET Chocó </v>
          </cell>
        </row>
        <row r="32025">
          <cell r="E32025">
            <v>527006245353</v>
          </cell>
          <cell r="F32025" t="str">
            <v>Diseñar, concertar  e implementar de forma participativa un modelo de atención integral en salud, acorde a  los saberes ancestrales  de las comunidades etnicas  de los municipios de la Subregión PDET Chocó, con asistencia  técnica del Ministerio de Salud y Protección Social y en articulación con  las Gobernaciones de Chocó y Antioquia garantizando un sistema de seguimiento y control comunitario.</v>
          </cell>
        </row>
        <row r="32026">
          <cell r="E32026">
            <v>527006246675</v>
          </cell>
          <cell r="F32026" t="str">
            <v>Fortalecer la oferta de servicios especializados en el hospital San Francisco de Asís y mejorar la dotación de equipos e insumos para la prestación de servicios acordes a su nivel de complejidad garantizando calidad, oportunidad y continuidad a la población de los municipios de la Subregión PDET Chocó; con acompañamiento técnico para fortalecer procesos administrativos y de prestación de servicios</v>
          </cell>
        </row>
        <row r="32027">
          <cell r="E32027">
            <v>527006247657</v>
          </cell>
          <cell r="F32027" t="str">
            <v>Diseñar e implementar estrategias (intramurales y extramurales) para garantizar la identificación y atención integral en salud a la población con discapacidad de los municipios PDET,  y que responda a las  particularidades geográficas y culturales de la subregión PDET Chocó.</v>
          </cell>
        </row>
        <row r="32028">
          <cell r="E32028">
            <v>527006247737</v>
          </cell>
          <cell r="F32028" t="str">
            <v>Diseñar e implementar estrategias, programas y proyectos intersectoriales para la prevención y atención integral al consumo de sustancias psicoactivas y problemas y trastornos de la salud mental, incluyendo las afectaciones psicosociales generadas por el conflicto armado en los municipios de la Subregión PDET Chocó </v>
          </cell>
        </row>
        <row r="32029">
          <cell r="E32029">
            <v>527006248130</v>
          </cell>
          <cell r="F32029" t="str">
            <v>Diseñar  e implementar programas y proyectos intersectoriales que operativicen la política nacional de sexualidad, derechos  sexuales y derechos reproductivos, con enfoque diferencial, para las comunidades rurales de los municipios PDET, acorde a las  particularidades geográficas y culturales de la subregión PDET Chocó.</v>
          </cell>
        </row>
        <row r="32030">
          <cell r="E32030">
            <v>527006249298</v>
          </cell>
          <cell r="F32030" t="str">
            <v>Desarrollar el  análisis de oferta y demanda de  servicios para definir la ubicación para la construcción de un hospital  de mediana  complejidad en la  subregión Atrato.</v>
          </cell>
        </row>
        <row r="32031">
          <cell r="E32031">
            <v>527006249871</v>
          </cell>
          <cell r="F32031" t="str">
            <v>Diseñar e implementar programas  y proyectos regionales para el fortalecimiento de  las competencias del personal de salud para la  la humanización de los servicios, integrando un enfoque intercultural y el respeto a los saberes tradicionales, con participación étnico-territorial.</v>
          </cell>
        </row>
        <row r="32032">
          <cell r="E32032">
            <v>527006250035</v>
          </cell>
          <cell r="F32032" t="str">
            <v>Adelantar los  estudios  y diseños para identificar la viabilidad de construcción de una unidad materno infantil en cada una de las  subregiones del Darien, Atrato y San Juan.</v>
          </cell>
        </row>
        <row r="32033">
          <cell r="E32033">
            <v>527006250040</v>
          </cell>
          <cell r="F32033" t="str">
            <v>Diseñar  estrategias  y alianzas  regionales  que permitan contar con un sistema aéreo para la evacuación y transporte de pacientes que requieran atención de urgencia o como respuesta a situaciones de emergencias y desastres en las  zonas rurales dispersas de la subregión PDET Chocó</v>
          </cell>
        </row>
        <row r="32034">
          <cell r="E32034">
            <v>527006250062</v>
          </cell>
          <cell r="F32034" t="str">
            <v>Adelantar los  estudios y diseños para la construcción de  hospital universitario regional  que ofrezca servicios  de alta complejidad y favorezca la formación del talento humano en salud para los habitantes de la Subregión  PDET Chocó</v>
          </cell>
        </row>
        <row r="32035">
          <cell r="E32035">
            <v>618029337918</v>
          </cell>
          <cell r="F32035" t="str">
            <v>Acercar la oferta de servicios y mejorar la oportunidad del acceso a servicios especializados de salud, de las poblaciones rurales y rurales dispersas a partir del análisis de oferta, demanda y el perfil epidemiológico, teniendo en cuenta los enfoques territorial, poblacional y de género; en los municipios PDET de la subregión Cuenca del Caguán y Piedemonte Caqueteño.</v>
          </cell>
        </row>
        <row r="32036">
          <cell r="E32036">
            <v>618029337921</v>
          </cell>
          <cell r="F32036" t="str">
            <v>Diseñar e implementar estrategias y alianzas regionales para facilitar el transporte aéreo de pacientes en situaciones de urgencias y emergencias de las zonas rurales de los municipios PDET de la Subregión Cuenca del Caguán y Piedemonte Caqueteño.</v>
          </cell>
        </row>
        <row r="32037">
          <cell r="E32037">
            <v>618029337932</v>
          </cell>
          <cell r="F32037" t="str">
            <v>Implementar estrategias regionales orientadas a la prevención y atención integral de problemas y trastornos de la salud mental, teniendo en cuenta el enfoque diferencial y étnico en los municipios PDET de la Subregión Cuenca del Caguán y Piedemonte Caqueteño.</v>
          </cell>
        </row>
        <row r="32038">
          <cell r="E32038">
            <v>618029337942</v>
          </cell>
          <cell r="F32038" t="str">
            <v>Implementar estrategias regionales para la prevención y atención integral del consumo de sustancias psicoactivas, teniendo en cuenta el enfoque diferencial y étnico, en los municipios PDET de la Subregión Cuenca del Caguán y Piedemonte Caqueteño.</v>
          </cell>
        </row>
        <row r="32039">
          <cell r="E32039">
            <v>618029337943</v>
          </cell>
          <cell r="F32039" t="str">
            <v>Promover y facilitar la conformación y funcionamiento de asociaciones de usuarios, como estrategia para velar por el cumplimiento de los derechos de acceso a los servicios de salud con calidad, oportunidad, pertinencia y enfoque diferencial; de la población rural, rural dispersa, víctimas y la población étnica, en los municipios PDET de la Subregión Cuenca del Caguán y Piedemonte Caqueteño.</v>
          </cell>
        </row>
        <row r="32040">
          <cell r="E32040">
            <v>618029337945</v>
          </cell>
          <cell r="F32040" t="str">
            <v>Implementar el Sistema Indígena de Salud Propia Intercultural -SISPI- en las comunidades indígenas ubicadas en  los municipios PDET de la Subregión Cuenca del Caguán y Piedemonte Caqueteño.</v>
          </cell>
        </row>
        <row r="32041">
          <cell r="E32041">
            <v>618029337948</v>
          </cell>
          <cell r="F32041" t="str">
            <v>Implementar el capítulo diferencial del Plan Decenal de Salud Pública desde la perspectiva de las comunidades Negras, Afrocolombianas, Raizales y Palenqueras - NARP,  y la adecuación sociocultural de los servicios de salud para garantizar la atención con enfoque diferencial, tomando en cuenta los saberes ancestrales, usos y costumbres propias de las comunidades ubicadas en los municipios PDET de la Subregión Cuenca del Caguán y Piedemonte Caqueteño.</v>
          </cell>
        </row>
        <row r="32042">
          <cell r="E32042">
            <v>618029337961</v>
          </cell>
          <cell r="F32042" t="str">
            <v>Fortalecer la infraestructura hospitalaria del Hospital Departamental María Inmaculada, mejorando la oferta de servicios especializados de mediana y alta complejidad, y la red de referencia y contrareferencia, de acuerdo a las necesidades particulares de los municipios PDET de la Subregión Cuenca del Caguán y Piedemonte Caqueteño.</v>
          </cell>
        </row>
        <row r="32043">
          <cell r="E32043">
            <v>618029337965</v>
          </cell>
          <cell r="F32043" t="str">
            <v>Adelantar los estudios y diseños para determinar la viabilidad técnica y financiera de un centro de salud móvil fluvial, para mejorar la atención en salud de las comunidades ubicadas en los ríos Orteguaza, Caguán y Caquetá, en la sub región Cuenca del Caguán y Piedemonte Caqueteño.</v>
          </cell>
        </row>
        <row r="32044">
          <cell r="E32044">
            <v>618029337970</v>
          </cell>
          <cell r="F32044" t="str">
            <v>Fortalecer la estrategia de atención primaria en salud APS en la baja complejidad de los municipios  de la regional Cuenca del Caguán y Piedemonte Caqueteño,, a partir de un proceso de caracterización de la población y teniendo en cuenta el enfoque diferencial y étnica.</v>
          </cell>
        </row>
        <row r="32045">
          <cell r="E32045">
            <v>618029337972</v>
          </cell>
          <cell r="F32045" t="str">
            <v>Promover la creación de acuerdos interadministrativos entre las entidades y las empresas administradoras de Planes de Beneficios, para eliminar barreras geográficas y facilitar el acceso a servicios de salud con oportunidad, en los municipios PDET de la regional Cuenca del Caguán y Piedemonte Caqueteño.</v>
          </cell>
        </row>
        <row r="32046">
          <cell r="E32046">
            <v>750350335555</v>
          </cell>
          <cell r="F32046" t="str">
            <v>Fortalecer el acceso a los servicios de la red primaria de atención en salud en las zonas rural y rural dispersa, a través de la implementación de la estrategia de atención primaria en salud "APS" en los Municipios PDET de la subregión macarena Guaviare.</v>
          </cell>
        </row>
        <row r="32047">
          <cell r="E32047">
            <v>750350335576</v>
          </cell>
          <cell r="F32047" t="str">
            <v xml:space="preserve">Adoptar, adaptar e implementar las estrategias que permitan el acceso a la atención integral del consumo de sustancias psicoactivas, teniendo en cuenta el enfoque diferencial étnico y de género en los municipios PDET de la Subregión Macarena- Guaviare. </v>
          </cell>
        </row>
        <row r="32048">
          <cell r="E32048">
            <v>750350335600</v>
          </cell>
          <cell r="F32048" t="str">
            <v>Fortalecer la gestión de la salud pública, dando continuidad a los programas y ampliando la cobertura en la zona rural y rural dispersa, teniendo en cuenta el enfoque diferencial étnico y de genero en la subregión Macarena-Guaviare.</v>
          </cell>
        </row>
        <row r="32049">
          <cell r="E32049">
            <v>750350335603</v>
          </cell>
          <cell r="F32049" t="str">
            <v>Fortalecer la implementación del Programa de Atención Psicosocial y Salud Integral a Víctimas (PAPSIVI), garantizando la continuidad de la atención y la ampliación de la cobertura con talento humano calificado, teniendo en cuenta el enfoque diferencial en las zonas rurales y rural disperso de los municipios PDET de la Subregión Macarena - Guaviare.</v>
          </cell>
        </row>
        <row r="32050">
          <cell r="E32050">
            <v>795015335553</v>
          </cell>
          <cell r="F32050" t="str">
            <v>Mejorar el acceso y la oportunidad a servicios especializados, con enfoque diferencial, en las zonas rurales y rural dispersa, a través de la implementación de telemedicina y acciones extramurales integrales, a partir del análisis de la oferta, la demanda y el perfil epidemiológico de los municipios PDET en la subregión Macarena-Guaviare.</v>
          </cell>
        </row>
        <row r="32051">
          <cell r="E32051">
            <v>795015335568</v>
          </cell>
          <cell r="F32051" t="str">
            <v xml:space="preserve">Implementar el Sistema Indígena de Salud Propia Intercultural -SISPI- en las comunidades indígenas ubicadas en los municipios PDET de la Subregión Macarena- Guaviare  </v>
          </cell>
        </row>
        <row r="32052">
          <cell r="E32052">
            <v>795015335575</v>
          </cell>
          <cell r="F32052" t="str">
            <v>Crear y reglamentar el comité integral de drogas para el abordaje intersectorial del consumo de sustancias psicoactivas y las distintas acciones para la disminución de la demanda, teniendo en cuenta el enfoque diferencial en cada uno de los municipios PDET de la Subregión Macarena- Guaviare.</v>
          </cell>
        </row>
        <row r="32053">
          <cell r="E32053">
            <v>795015335579</v>
          </cell>
          <cell r="F32053" t="str">
            <v xml:space="preserve">Fortalecer la participación social y ciudadana en salud que incluya el desarrollo de capacidades comunitarias y formación de agentes comunitarios en salud, teniendo en cuenta el enfoque diferencial étnico y de género en los municipios PDET de la Subregión Macarena- Guaviare.  </v>
          </cell>
        </row>
        <row r="32054">
          <cell r="E32054">
            <v>870230228179</v>
          </cell>
          <cell r="F32054" t="str">
            <v xml:space="preserve">Construir e implementar el sistema indígena de salud propia intercultural (SISPI) que garantice la plena atención en salud de los pueblos indígenas en los municipios PDET de la subregión  Montes de María. </v>
          </cell>
        </row>
        <row r="32055">
          <cell r="E32055">
            <v>870230228221</v>
          </cell>
          <cell r="F32055" t="str">
            <v>Diseñar e implementar estrategias para garantizar la identificación y atención integral en salud a la población con discapacidad ubicadas en las zonas PDET de las sub Región de los Montes de Marìa</v>
          </cell>
        </row>
        <row r="32056">
          <cell r="E32056">
            <v>870230228231</v>
          </cell>
          <cell r="F32056" t="str">
            <v>Garantizar el acceso a los programas de promoción de la salud y prevención de la enfermedad y de la salud pública, con énfasis en salud sexual y reproductiva y prevención del consumo de sustancias psi coactivas con enfoque diferencial y que responda a las particularidades campesinas, indígena y Afros de los municipios PDET de los Montes de María</v>
          </cell>
        </row>
        <row r="32057">
          <cell r="E32057">
            <v>870230228241</v>
          </cell>
          <cell r="F32057" t="str">
            <v xml:space="preserve">Adaptar e implementar el programa de Atención Psicosocial y Salud Integral a Víctimas PAPSIVI para brindar atención y acompañamiento a las personas que la requieran en las zonas rurales de los municipios PDET de los Montes de María </v>
          </cell>
        </row>
        <row r="32058">
          <cell r="E32058">
            <v>870418228335</v>
          </cell>
          <cell r="F32058" t="str">
            <v xml:space="preserve"> Diseñar e implementar una estrategia de reconocimiento, fortalecimiento y conservación de los saberes tradicionales y el ejercicio de las parteras y médicos tradicionales que prestan los servicios en las comunidades rurales de los municipios PDET de la Sub Región de los montes de María. </v>
          </cell>
        </row>
        <row r="32059">
          <cell r="E32059">
            <v>870418228344</v>
          </cell>
          <cell r="F32059" t="str">
            <v xml:space="preserve">Crear e implementar un modelo de atención en salud, según el plan de vida y los saberes ancestrales que beneficie a las comunidades negras, afro descendientes, raizales y palenqueros, en los consejos comunitarios de la Sub región de los Montes de María </v>
          </cell>
        </row>
        <row r="32060">
          <cell r="E32060">
            <v>870418228360</v>
          </cell>
          <cell r="F32060" t="str">
            <v>Construcción y dotación de un laboratorio de salud pública para el departamento de Sucre</v>
          </cell>
        </row>
        <row r="32061">
          <cell r="E32061">
            <v>870418228374</v>
          </cell>
          <cell r="F32061" t="str">
            <v>Fortalecer el sistema de respuesta a urgencias, emergencias y desastres en los municipios PDET del departamento de Sucre, mejorando la articulación entre el CRUE del nivel departamental y los municipales, garantizando la dotación y los equipos para su adecuado funcionamiento.</v>
          </cell>
        </row>
        <row r="32062">
          <cell r="E32062">
            <v>870418228387</v>
          </cell>
          <cell r="F32062" t="str">
            <v xml:space="preserve">Fortalecer la infraestructura y ampliar la oferta de servicios especializados y complementarios tanto hospitalarios como ambulatorios en el hospital Nuestra Señora del Carmen de Bolívar para la atención de la subregión de los Montes de maría. </v>
          </cell>
        </row>
        <row r="32063">
          <cell r="E32063">
            <v>976109345520</v>
          </cell>
          <cell r="F32063" t="str">
            <v>Diseñar e implementar estrategias, acuerdos y alianzas regionales para garantizar con oportunidad el servicio de transporte aéreo de pacientes, en situaciones de urgencia y emergencia en la subregión Pacífico Medio.</v>
          </cell>
        </row>
        <row r="32064">
          <cell r="E32064">
            <v>976109345521</v>
          </cell>
          <cell r="F32064" t="str">
            <v>Adelantar los estudios y diseños para la construcción de un hospital regional que brinde servicios de mediana y alta complejidad, en la subregión Pacifico Medio, con enfoque diferencial, étnico, de género y generacional.</v>
          </cell>
        </row>
        <row r="32065">
          <cell r="E32065">
            <v>976109345526</v>
          </cell>
          <cell r="F32065" t="str">
            <v>Gestionar el aseguramiento, de población afro de la subregión Pacifico Medio, a una única EPS, que garantice el acceso a los servicios de salud requeridos, con enfoque diferencial, étnico, de género mujer y generacional.</v>
          </cell>
        </row>
        <row r="32066">
          <cell r="E32066">
            <v>976109345540</v>
          </cell>
          <cell r="F32066" t="str">
            <v>Implementar una estrategia para el fortalecimiento y mejoramiento de la capacidad de respuesta del prestador primario del modelo integral de atención en salud, con adecuación sociocultural y tecnológica(telemedicina)</v>
          </cell>
        </row>
        <row r="32067">
          <cell r="E32067">
            <v>976109345548</v>
          </cell>
          <cell r="F32067" t="str">
            <v>Concertar la implementación del SISPI y apoyar logística, técnica y financieramente a las comunidades indígenas para la construcción de modelos propios de salud, respetando la autonomía y las particularidades culturales de cada uno de los pueblos, de la subregión Pacífico Medio.</v>
          </cell>
        </row>
        <row r="32068">
          <cell r="E32068">
            <v>976109345577</v>
          </cell>
          <cell r="F32068" t="str">
            <v>Diseñar estrategias para la prevención y la atención integral de la violencia contra la mujer; violencia basada en género y hacia la población LGTBI, incluyendo desarrollo de capacidades y coordinación intersectorial de acuerdo a sus competencias, garantizando la oportunidad, calidad, continuidad, adecuación sociocultural y curso de vida.</v>
          </cell>
        </row>
        <row r="32069">
          <cell r="E32069">
            <v>976109345578</v>
          </cell>
          <cell r="F32069" t="str">
            <v>Diseñar e implementar estrategias para la atención integral de personas con discapacidad en la subregión Pacifico Medio, con enfoque diferencial étnico, de género y generacional.</v>
          </cell>
        </row>
        <row r="32070">
          <cell r="E32070">
            <v>976109345580</v>
          </cell>
          <cell r="F32070" t="str">
            <v>Implementar estrategias o proyectos para el respeto reconocimiento, conservación, fortalecimiento y la transmisión de los saberes ancestrales y tradicionales de los pueblos afros e indígenas y la articulación con la medicina occidental de la subregión Pacifico Medio.</v>
          </cell>
        </row>
        <row r="32071">
          <cell r="E32071">
            <v>976109345586</v>
          </cell>
          <cell r="F32071" t="str">
            <v>Diseñar un modelo de salud propio e intercultural afro que reconozca los usos y costumbres en salud y que incluya la posibilidad de crear EPS propias, para garantizar la atención con enfoque diferencial en la subregión Pacifico Medio.</v>
          </cell>
        </row>
        <row r="32072">
          <cell r="E32072">
            <v>1052079310080</v>
          </cell>
          <cell r="F32072" t="str">
            <v xml:space="preserve">Diseñar y gestionar un modelo de atención integral en salud con enfoque diferencial para los pueblos negros afrodescendientes teniendo en cuenta los saberes ancestrales, usos y costumbres propias de las comunidades ubicadas en la Subregión Pacífico y Frontera Nariñense. </v>
          </cell>
        </row>
        <row r="32073">
          <cell r="E32073">
            <v>1052079310247</v>
          </cell>
          <cell r="F32073" t="str">
            <v>Concertar e implementar el SISPI (Sistema Indígena de Salud Propio Intercultural) en las comunidades indígenas ubicadas en las zonas rurales de los municipios PDET de la subregión Pacífico y Frontera Nariñense de acuerdo a lo contemplado en el Decreto 1953 de 2014 y Circular 11 de 2018.</v>
          </cell>
        </row>
        <row r="32074">
          <cell r="E32074">
            <v>1052079310366</v>
          </cell>
          <cell r="F32074" t="str">
            <v>Fortalecer la oferta de servicios especializados intra y extramurales para las comunidades rurales en la Subregión Pacífico y Frontera Nariñense, a partir del análisis de red de prestación de servicios del departamento, la oferta y demanda de servicios  y el perfil epidemiológico del territorio.</v>
          </cell>
        </row>
        <row r="32075">
          <cell r="E32075">
            <v>1052079310385</v>
          </cell>
          <cell r="F32075" t="str">
            <v>Revisar la factibilidad y gestionar estrategias y alianzas regionales para garantizar el transporte aéreo de pacientes en situaciones de urgencias y emergencias de las zonas rurales y rurales dispersas de los municipios PDET de la Subregión Pacífico y Frontera Nariñense</v>
          </cell>
        </row>
        <row r="32076">
          <cell r="E32076">
            <v>1052079310429</v>
          </cell>
          <cell r="F32076" t="str">
            <v xml:space="preserve">Adelantar estudios y diseños y el análisis de viabilidad técnica y financiera para la construcción de una unidad materno infantil en cada una de las subregiones: Sanquianga, Telembí, Cordillera y Zona centro, garantizando el acceso oportuno y la atención de calidad para los habitantes de la Subregión Pacifico y Frontera Nariñense. </v>
          </cell>
        </row>
        <row r="32077">
          <cell r="E32077">
            <v>1052079310452</v>
          </cell>
          <cell r="F32077" t="str">
            <v>Adelantar los estudios y diseños para la construcción de un Laboratorio de Salud Pública en las subregiones: Sanquianga, Telembí, Cordillera y zona centro que permita aumentar la capacidad resolutiva y oportunidad en el diagnóstico y tratamiento de los eventos de interés prioritario en los municipios PDET de la Subregión Pacífico y Frontera Nariñense.</v>
          </cell>
        </row>
        <row r="32078">
          <cell r="E32078">
            <v>1052079310504</v>
          </cell>
          <cell r="F32078" t="str">
            <v>Diseñar e implementar estrategias intra y extramurales para la atención integral de personas con problemas y trastornos de la salud mental para la prevención y atención del consumo de sustancias psicoactivas en las subregiones: Sanquianga, Telembí, Cordillera y Zona Centro.</v>
          </cell>
        </row>
        <row r="32079">
          <cell r="E32079">
            <v>1052427310486</v>
          </cell>
          <cell r="F32079" t="str">
            <v>Fortalecer las acciones intersectoriales para el control, prevención, diagnóstico y atención de enfermedades trasmitidas por vectores en la subregión Pacifico y Frontera Nariñense, con énfasis en malaria, adelantando la contratación de microscopistas  del territorio para las zonas rurales y garantizando la disponibilidad  de medicamento y capacitación  continua del talento humano en salud.</v>
          </cell>
        </row>
        <row r="32080">
          <cell r="E32080">
            <v>1052835310530</v>
          </cell>
          <cell r="F32080" t="str">
            <v>Diseñar e implementar estrategias para la prevención y atención integral de las personas victimas de diferentes tipos de violencia  en las subregiones Sanquianga, Telembí, Cordillera y Zona centro con enfoque diferencial por ciclo de vida, género y étnico, fortaleciendo los procesos médicos legales y garantizando el acceso de medidas de seguridad y protección.</v>
          </cell>
        </row>
        <row r="32081">
          <cell r="E32081">
            <v>1052835310550</v>
          </cell>
          <cell r="F32081" t="str">
            <v>Gestionar la atención integral de salud y el acceso a servicios de rehabilitación física y mental para las personas con discapacidad ubicadas en las subregiones: Sanquianga, Telembí, Cordillera y Zona Centro.</v>
          </cell>
        </row>
        <row r="32082">
          <cell r="E32082">
            <v>1052835310624</v>
          </cell>
          <cell r="F32082" t="str">
            <v>Diseñar una estrategia regional para la atención integral en salud para las personas adultas mayores de las subregiones ; Sanquianga, Telembí, Cordillera y Zona Centro, facilitando el acceso a los servicios de salud con oportunidad, calidad y oportunidad, teniendo en cuenta el enfoque étnico y generando mecanismos de articulación con la oferta de programas sociales del Estado.</v>
          </cell>
        </row>
        <row r="32083">
          <cell r="E32083">
            <v>1186568253795</v>
          </cell>
          <cell r="F32083" t="str">
            <v>Construir, habilitar, dotar, operar y garantizar  la sostenibilidad a partir de estudios y diseños de un Hospital de Alta Complejidad, que cuente con una Unidad Materno Infantil, bajo los principios de calidad, oportunidad, accesibilidad y continuidad para las comunidades de los municipios PDET de la Subregional Putumayo.</v>
          </cell>
        </row>
        <row r="32084">
          <cell r="E32084">
            <v>1186568253797</v>
          </cell>
          <cell r="F32084" t="str">
            <v>Construir, habilitar, dotar, operar y garantizar la sostenibilidad a partir de estudios y diseños de un Centro Regional Para la Rehabilitación de personas consumidoras de sustancia psicoactivas, atención de problemas y trastornos de la salud mental, con enfoque diferencial étnico y de género, para las comunidades de los municipios PDET de la Subregión Putumayo.</v>
          </cell>
        </row>
        <row r="32085">
          <cell r="E32085">
            <v>1186568253807</v>
          </cell>
          <cell r="F32085" t="str">
            <v>Diseñar estrategias y alianzas regionales que permitan contar con un sistema aéreo para la evacuación y transporte de pacientes que requieren atención de urgencia o como respuesta a situaciones de desastres en las zonas rurales dispersas de los municipios de la subregión Putumayo.</v>
          </cell>
        </row>
        <row r="32086">
          <cell r="E32086">
            <v>1186568253819</v>
          </cell>
          <cell r="F32086" t="str">
            <v>Construir, dotar, habilitar y garantizar la sostenibilidad a partir de estudios y diseños de un Centro Regional Para la Atención Integral de personas con discapacidad, con enfoque diferencial, étnico y de género, para los municipios PDET de la Subregión Putumayo.</v>
          </cell>
        </row>
        <row r="32087">
          <cell r="E32087">
            <v>1186573253753</v>
          </cell>
          <cell r="F32087" t="str">
            <v xml:space="preserve">Construir e implementar el Sistema Indígena de Salud Propia e Intercultural (SISPI), garantizando la atención intercultural en salud de los 15 Pueblos Indígenas que habitan en los municipios PDET de la Subregión Putumayo. </v>
          </cell>
        </row>
        <row r="32088">
          <cell r="E32088">
            <v>1186573253754</v>
          </cell>
          <cell r="F32088" t="str">
            <v>Diseñar e implementar un modelo de atención integral en salud, reconociendo los saberes ancestrales, uso y costumbres de las comunidades Afrodescendientes que habitan en los municipios PDET de la Subregión Putumayo.</v>
          </cell>
        </row>
        <row r="32089">
          <cell r="E32089">
            <v>1186573253766</v>
          </cell>
          <cell r="F32089" t="str">
            <v>Fortalecer la oferta de servicios especializados de mediana complejidad de los hospitales de Mocoa, Puerto Asís, La Hormiga y Puerto Leguizamo, para la prestación de servicios de salud integral con calidad, oportunidad, continuidad y accesibilidad que beneficie a las comunidades de los municipios PDET de la subregión Putumayo.</v>
          </cell>
        </row>
        <row r="32090">
          <cell r="E32090">
            <v>1186573253779</v>
          </cell>
          <cell r="F32090" t="str">
            <v>Diseñar e implementar una estrategia intersectorial para la prevención y atención integral del consumo de sustancias psicoactivas y personas con problemas y trastornos de la salud mental, con alcance regional teniendo en cuenta las particularidades socioculturales, geográficas, el enfoque étnico y de genero de las comunidades que habitan en los municipios PDET de la subregión Putumayo.</v>
          </cell>
        </row>
        <row r="32091">
          <cell r="E32091">
            <v>1220001321839</v>
          </cell>
          <cell r="F32091" t="str">
            <v>Mejorar la oportunidad del acceso a servicios especializados de salud en las zonas rurales y rurales dispersas, de todos los municipios que conforman la subregión PDET Sierra Nevada, Serranía del Perijá y Zona Bananera.</v>
          </cell>
        </row>
        <row r="32092">
          <cell r="E32092">
            <v>1220001321845</v>
          </cell>
          <cell r="F32092" t="str">
            <v>Diseñar e implementar un modelo de atención en salud con enfoque diferencial para las comunidades afro, que incluya el reconocimiento y fortalecimiento de los saberes ancestrales de los municipios PDET de la subregión Sierra Nevada, Serranía del Perijá y Zona Bananera.</v>
          </cell>
        </row>
        <row r="32093">
          <cell r="E32093">
            <v>1220001321860</v>
          </cell>
          <cell r="F32093" t="str">
            <v>Diseñar e implementar estrategias intra y extramurales, programas y proyectos intersectoriales para la prevención, atención integral y rehabilitación del consumo de sustancias psicoactivas con enfoque diferencial, mediante la articulación institucional y comunitaria en los municipios PDET de la subregión Sierra Nevada, Serranía del Perijá y Zona Bananera.</v>
          </cell>
        </row>
        <row r="32094">
          <cell r="E32094">
            <v>1220001321873</v>
          </cell>
          <cell r="F32094" t="str">
            <v xml:space="preserve">Fortalecer los modelos propios e interculturales de salud,  el reconocimiento de los saberes tradicionales de los pueblos indígenas y la construcción de infraestructuras propias en la subregión PDET Sierra Nevada, Serranía del Perijá y Zona Bananera en el marco de la implementación del Sistema Indígena de Salud Propia e Intercultural (SISPI). </v>
          </cell>
        </row>
        <row r="32095">
          <cell r="E32095">
            <v>1220001321882</v>
          </cell>
          <cell r="F32095" t="str">
            <v>Fortalecer la implementación del Programa de atención psicosocial y salud integral a víctimas – PAPSIVI, diseñando mecanismos que favorezcan la sostenibilidad, continuidad y ampliación de la cobertura en los municipios PDET de la subregión Sierra Nevada, Serranía del Perijá y Zona Bananera, mejorando los procesos de priorización de la población víctima del conflicto y beneficiarios de órdenes y sentencias judiciales.</v>
          </cell>
        </row>
        <row r="32096">
          <cell r="E32096">
            <v>1220001321885</v>
          </cell>
          <cell r="F32096" t="str">
            <v xml:space="preserve">Implementar estrategias regionales de manera participativa, para la prevención y atención integral de problemas y trastornos de la salud mental, que permitan fortalecer la infraestructura pública, los mecanismos extramurales para los procesos de diagnóstico, el tratamiento, y rehabilitación de personas afectadas, teniendo en cuenta el enfoque diferencial étnico y de género, en la subregión PDET Sierra Nevada, Serranía del Perijá y Zona Bananera. </v>
          </cell>
        </row>
        <row r="32097">
          <cell r="E32097">
            <v>1220001321889</v>
          </cell>
          <cell r="F32097" t="str">
            <v>Conformar comités departamentales  en salud con articulación institucional y comunitaria para fortalecer los mecanismos de inspección, vigilancia y control a la calidad, oportunidad y continuidad de los servicios de salud en zona rural y rural dispersa de la subregión PDET Sierra Nevada, Serranía del Perijá y Zona Bananera.</v>
          </cell>
        </row>
        <row r="32098">
          <cell r="E32098">
            <v>1220001321893</v>
          </cell>
          <cell r="F32098" t="str">
            <v>Implementar el Plan Nacional de Salud Rural establecido en el Plan Marco de Implementación del Acuerdo Final de la subregión PDET Sierra Nevada, Serranía del Perijá y Zona Bananera.</v>
          </cell>
        </row>
        <row r="32099">
          <cell r="E32099">
            <v>1220001321898</v>
          </cell>
          <cell r="F32099" t="str">
            <v>Incrementar las acciones sectoriales para la prevención y la atención de las enfermedades generadas por determinantes ambientales que afectan las condiciones y la calidad de vida  de los habitantes de los municipios de la subregión PDET Sierra Nevada, Serranía del Perijá y Zona Bananera.</v>
          </cell>
        </row>
        <row r="32100">
          <cell r="E32100">
            <v>1313473172975</v>
          </cell>
          <cell r="F32100" t="str">
            <v>Construir el hospital regional de Arenal Sur de Bolívar para mejorar el acceso a los servicios de salud oportuna y de calidad a la población de este municipio y los municipios vecinos ( Río Viejo, Tiquisio y Norosí)</v>
          </cell>
        </row>
        <row r="32101">
          <cell r="E32101">
            <v>1313688172977</v>
          </cell>
          <cell r="F32101" t="str">
            <v>Reorganizar la red de prestación de servicios con enfoque geográfico y territorial en los siete municipios de la subregión del Sur de Bolívar</v>
          </cell>
        </row>
        <row r="32102">
          <cell r="E32102">
            <v>1313688173042</v>
          </cell>
          <cell r="F32102" t="str">
            <v>Construir un centro regional de atención en salud mental y atención integral para personas consumidoras de sustancias psicoactivas en el municipio de Simití departamento de Bolívar.</v>
          </cell>
        </row>
        <row r="32103">
          <cell r="E32103">
            <v>1313688173081</v>
          </cell>
          <cell r="F32103" t="str">
            <v>Diseñar e implementar un programa de telemedicina regional para el Sur de Bolívar y el municipio de Yondó en el departamento de Antioquía.</v>
          </cell>
        </row>
        <row r="32104">
          <cell r="E32104">
            <v>1313688173086</v>
          </cell>
          <cell r="F32104" t="str">
            <v>Diseñar e implementar estrategias para el acceso a consultas y servicios especializados en la región del Sur de Bolívar.</v>
          </cell>
        </row>
        <row r="32105">
          <cell r="E32105">
            <v>1313688173124</v>
          </cell>
          <cell r="F32105" t="str">
            <v>Adoptar e implementar el Plan Nacional de Salud Rural en el Sur de Bolívar</v>
          </cell>
        </row>
        <row r="32106">
          <cell r="E32106">
            <v>1313744173051</v>
          </cell>
          <cell r="F32106" t="str">
            <v>Garantizar la entrega del funcionamiento de la ESE Hospital Regional San Antonio de Padua del Municipio de Simití Sur de Bolívar.</v>
          </cell>
        </row>
        <row r="32107">
          <cell r="E32107">
            <v>1423466227778</v>
          </cell>
          <cell r="F32107" t="str">
            <v>Fortalecer los programas de salud pública con énfasis en la  prevención, diagnóstico, tratamiento, seguimiento y control de enfermedades tropicales en el Departamento  de Córdoba, con procesos que garanticen la seguridad de los pacientes así como la calidad, oportunidad y continuidad de la atención.</v>
          </cell>
        </row>
        <row r="32108">
          <cell r="E32108">
            <v>1423466227830</v>
          </cell>
          <cell r="F32108" t="str">
            <v>Construcción e implementación del sistema indígena de salud propia intercultural SISPI  para garantizar la prestación de los servicios de salud con enfoque étnico a los pueblos ubicados en el departamento de Córdoba de acuerdo a lo contemplado en el Decreto 1953 del 2014.</v>
          </cell>
        </row>
        <row r="32109">
          <cell r="E32109">
            <v>1423466227891</v>
          </cell>
          <cell r="F32109" t="str">
            <v>Construir, dotar y garantizar la sostenibilidad de un hospital Universitario en la región del San Jorge que garantice la prestación de servicios de mediana y alta complejidad y la formación del talento humano  para los habitantes del Departamento de Córdoba y Departamentos aledaños.</v>
          </cell>
        </row>
        <row r="32110">
          <cell r="E32110">
            <v>1423466227896</v>
          </cell>
          <cell r="F32110" t="str">
            <v>Diseñar e implementar una estrategia regional para la prevención  integral de personas consumidoras de sustancias pisco activas y  problemas,  trastornos en salud mental en el Departamento de Córdoba y regiones aledañas.</v>
          </cell>
        </row>
        <row r="32111">
          <cell r="E32111">
            <v>1423466227901</v>
          </cell>
          <cell r="F32111" t="str">
            <v>Diseñar e implementar una estrategia de conocimiento tradicional  y fortalecimiento  del ejercicio de las parteras y médicos tradicionales en las comunidades rurales del Departamento de Córdoba.</v>
          </cell>
        </row>
        <row r="32112">
          <cell r="E32112">
            <v>1423807227727</v>
          </cell>
          <cell r="F32112" t="str">
            <v>Apertura de un centro de rehabilitación integral para la atención de personas con discapacidad física y mental  de los habitantes de los municipios que hacen parte de la región del Sur de Córdoba.</v>
          </cell>
        </row>
        <row r="32113">
          <cell r="E32113">
            <v>1573067219418</v>
          </cell>
          <cell r="F32113" t="str">
            <v>Aperturar  servicios de salud  para la prevención, diagnostico. tratamiento , rehabilitación y paliacion para  pacientes con problemas o trastornos mentales,  consumidoras de SPA  y personas con discapacidad en  el hospital san juan bautista del municipio de Chaparral Tolima.</v>
          </cell>
        </row>
        <row r="32114">
          <cell r="E32114">
            <v>1573067219468</v>
          </cell>
          <cell r="F32114" t="str">
            <v>Fortalecer el hospital San Juan Bautista de Chaparral  con servicios de salud  especializados y complementarios con el fin de garantizar la atención integral en salud para la subregion del sur del Tolima.</v>
          </cell>
        </row>
        <row r="32115">
          <cell r="E32115">
            <v>1573067219616</v>
          </cell>
          <cell r="F32115" t="str">
            <v xml:space="preserve">Diseñar e implementar el programa de atención en salud a través de la estrategia de Telemedicina en los cuatro municipios PDET del Sur Tolima. </v>
          </cell>
        </row>
        <row r="32116">
          <cell r="E32116">
            <v>1573067219658</v>
          </cell>
          <cell r="F32116" t="str">
            <v xml:space="preserve">Terminar la fase de consulta previa y construcción de los modelos propios de atención en salud del pueblo pijao y Naza del sur del tolima en el marco de implementacion  del Sistema Indígena de Salud Propia Intercultural (SISPI). </v>
          </cell>
        </row>
        <row r="32117">
          <cell r="E32117">
            <v>1573168219522</v>
          </cell>
          <cell r="F32117" t="str">
            <v>Construcción y dotación del nuevo hospital San Juan Bautista con los servicios requeridos por la microregion ubicado en el municipio de Chaparral Tolima.</v>
          </cell>
        </row>
        <row r="32118">
          <cell r="E32118">
            <v>1605045236237</v>
          </cell>
          <cell r="F32118" t="str">
            <v>Fortalecer el Hospital Antonio  Roldan Betancurt  de  Apartadó para mejorar la oferta de servicios especializados para la región del Urabá Antioqueño y regiones aledañas.</v>
          </cell>
        </row>
        <row r="32119">
          <cell r="E32119">
            <v>1605045236665</v>
          </cell>
          <cell r="F32119" t="str">
            <v xml:space="preserve">Diseñar  estrategias  y alianzas que permitan contar con un sistema aéreo para la evacuación y transporte de pacientes que requieran atención de urgencia o como respuesta a situaciones de emergencias  y desastres   en zonas  rurales  dispersas de la región Urabá Antioqueño, Chocoano, y Cordobés, y regiones aledañas. </v>
          </cell>
        </row>
        <row r="32120">
          <cell r="E32120">
            <v>1605045236694</v>
          </cell>
          <cell r="F32120" t="str">
            <v xml:space="preserve">Diseñar e implementar una estrategia regional de  reconocimiento y fortalecimiento de los saberes propios de las prácticas de las parteras y médicos tradicionales en las comunidades rurales de la Región Urabá Antioqueño, Chocoano, y Cordobés, y regiones aledañas. </v>
          </cell>
        </row>
        <row r="32121">
          <cell r="E32121">
            <v>1605045236746</v>
          </cell>
          <cell r="F32121" t="str">
            <v>Diseñar e implementar  un modelo de  atención en salud acorde al plan de vida  y los saberes ancestrales de las comunidades negras, afrodescendientes, raizales y palenqueras ubicadas en los municipios PDET de la Subregión del Urabá</v>
          </cell>
        </row>
        <row r="32122">
          <cell r="E32122">
            <v>1605045236858</v>
          </cell>
          <cell r="F32122" t="str">
            <v>Implementar  estrategias, programas y proyectos para la atención integral  de poblaciones  vulnerables de las zonas rurales, que incluya la  entrega de ayudas técnicas, rehabilitación y paleación en la Región Urabá Antioqueño, Chocoano, y Cordobés, y region</v>
          </cell>
        </row>
        <row r="32123">
          <cell r="E32123">
            <v>1605147236074</v>
          </cell>
          <cell r="F32123" t="str">
            <v>Diseñar e implementar una estrategia intersectorial para la prevención y atención integral intramural y extramural del consumo de  sustancias psicoactivas  y personas con problemas y  trastornos de la salud mental, con alcance regional teniendo en cuenta las particularidades socioculturales y geográficas de las comunidades ubicadas en  los municipios PDET de la Subregión de Urabá.</v>
          </cell>
        </row>
        <row r="32124">
          <cell r="E32124">
            <v>1605147236211</v>
          </cell>
          <cell r="F32124" t="str">
            <v xml:space="preserve">  Construir y poner en funcionamiento un hospital que preste servicios de mediana y alta complejidad que incluya la unidad materno infantil para la región del Urabá Antioqueño, Chocoano, y Cordobés, y regiones aledañas,  a partir de un análisis de demanda  y oferta de servicios de  salud  </v>
          </cell>
        </row>
        <row r="32125">
          <cell r="E32125">
            <v>1605147236294</v>
          </cell>
          <cell r="F32125" t="str">
            <v>Construcción e implementación del Sistema Indígena de Salud Propia Intercultural (SISPI) que garantice la plena atención en salud de los pueblos indígenas en los municipios PDET de la Subregión de Urabá</v>
          </cell>
        </row>
        <row r="32126">
          <cell r="E32126">
            <v>119050317762</v>
          </cell>
          <cell r="F32126" t="str">
            <v>Diseñar, implementar y fortalecer un plan que garantice progresivamente la educación superior pública y descentralizada, que incluya, entre otros, la ampliación de cupos y oferta de programas pertinentes y de calidad, con enfoque diferencial, étnico y campesino, con flexibilidad de acceso y permanencia para la población rural, de los municipios PDET de la subregion Alto Patía y Norte del Cauca</v>
          </cell>
        </row>
        <row r="32127">
          <cell r="E32127">
            <v>119050317970</v>
          </cell>
          <cell r="F32127" t="str">
            <v>Diseñar e implementar un programa de becas y subsidios de sostenimiento, para la formación en educación superior con enfoque diferencial, étnico y campesino, que beneficie la población rural de los municipios PDET de la Subregión Alto Patía Norte del Cauca</v>
          </cell>
        </row>
        <row r="32128">
          <cell r="E32128">
            <v>119050318014</v>
          </cell>
          <cell r="F32128" t="str">
            <v>Diseñar e implementar programas regionales pertinentes, oportunos y de calidad para educación inclusiva en todos los niveles, de la población rural en condición de discapacidad y/o con talentos excepcionales de los municipios PDET de la Subregión Alto Patía Norte del Cauca.</v>
          </cell>
        </row>
        <row r="32129">
          <cell r="E32129">
            <v>119050318074</v>
          </cell>
          <cell r="F32129" t="str">
            <v>Diseñar, implementar y fortalecer  las políticas y modelo de etnoeducación, desde la educación inicial, para las comunidades afro en los municipios PDET de la Subregión Alto Patía Norte del Cauca.</v>
          </cell>
        </row>
        <row r="32130">
          <cell r="E32130">
            <v>119050318094</v>
          </cell>
          <cell r="F32130" t="str">
            <v>Fortalecer e implementar las políticas de los pueblos indígenas en el marco del sistema educativo indígena propio SEIP, desde la educación inicial, de los municipios PDET de la Subregión Alto Patía Norte del Cauca.</v>
          </cell>
        </row>
        <row r="32131">
          <cell r="E32131">
            <v>119532318157</v>
          </cell>
          <cell r="F32131" t="str">
            <v xml:space="preserve">Diseñar e implementar Programas de Formación Docente, integrales, pertinentes, oportunos, de calidad y con enfoque diferencial, de género, étnico y campesino, para los Docentes y Directivos de todos los niveles educativos (desde la educación inicial), de los municipios PDET de la Subregión Alto Patía y Norte del Cauca. </v>
          </cell>
        </row>
        <row r="32132">
          <cell r="E32132">
            <v>119532318263</v>
          </cell>
          <cell r="F32132" t="str">
            <v>Diseñar e implementar una política educativa pertinente, de carácter público, para la población campesina rural, desde la educación inicial, que reconozca y fortalezca la educación propia, las vocaciones productivas, y los valores culturales, familiares y comunitarios, con enfoque de género, en los municipios PDET de la Subregión Alto Patía y Norte del Cauca.</v>
          </cell>
        </row>
        <row r="32133">
          <cell r="E32133">
            <v>119532318342</v>
          </cell>
          <cell r="F32133" t="str">
            <v>Fortalecer, ajustar e Implementar la política pública de primera infancia, con énfasis en la educación inicial pública en las modalidades pertinentes, ampliando las coberturas, el acceso y permanencia, con enfoque diferencial, étnico, campesino y de genero, para la población rural de los municipios PDET de la subregión, Alto Patía y Norte del Cauca.</v>
          </cell>
        </row>
        <row r="32134">
          <cell r="E32134">
            <v>119532318403</v>
          </cell>
          <cell r="F32134" t="str">
            <v>Fortalecer programas de permanencia de los estudiantes de la zona rural en los diferentes niveles de educación, en los municipios PDET de la subregión Alto Patía y Norte del Cauca, tales como nombramiento de docentes en propiedad, alimentación y transporte escolar, entre otras.</v>
          </cell>
        </row>
        <row r="32135">
          <cell r="E32135">
            <v>119532318406</v>
          </cell>
          <cell r="F32135" t="str">
            <v xml:space="preserve">Fortalecer, ajustar e implementar los planes y acuerdos estratégicos departamentales de ciencia,  tecnologías e innovación pertinentes a la visión territorial, vocación y necesidades de la población rural de los municipios PDET de la Subregión Alto Patía y Norte del Cauca. </v>
          </cell>
        </row>
        <row r="32136">
          <cell r="E32136">
            <v>281065179396</v>
          </cell>
          <cell r="F32136" t="str">
            <v xml:space="preserve">Ampliar la oferta educativa en educación superior pública (con universidades y SENA), con sede en el municipio de Fortul, ofreciendo programas pertinentes para la región, flexibilizando los criterios de acceso y permanencia con becas y créditos condonables para la sostenibilidad de la población rural de la subregión de Arauca. </v>
          </cell>
        </row>
        <row r="32137">
          <cell r="E32137">
            <v>281065179425</v>
          </cell>
          <cell r="F32137" t="str">
            <v>Financiar estudio de factibilidad, realizado por una institución idónea, para la creación y operación de la universidad pública rural con enfoque diferencial en municipios PDET del departamento de Arauca.</v>
          </cell>
        </row>
        <row r="32138">
          <cell r="E32138">
            <v>281065179515</v>
          </cell>
          <cell r="F32138" t="str">
            <v>Creación de una instancia de veeduría comunitaria sobre los programas universitarios de la región del departamento de Arauca.</v>
          </cell>
        </row>
        <row r="32139">
          <cell r="E32139">
            <v>281300179592</v>
          </cell>
          <cell r="F32139" t="str">
            <v>Implementar la cátedra de la paz en las instituciones educativas que permita fortalecer el tejido social y la reconciliación de la comunidad campesina y étnica, en los municipios PDET de Arauca.</v>
          </cell>
        </row>
        <row r="32140">
          <cell r="E32140">
            <v>305031319323</v>
          </cell>
          <cell r="F32140" t="str">
            <v>Ampliar la oferta en educación superior con programas pertinentes, con criterios de acceso y permanencia para la población rural, de los municipios PDET  de la Subregión Bajo Cauca, Norte y Nordeste Antioqueño.</v>
          </cell>
        </row>
        <row r="32141">
          <cell r="E32141">
            <v>305031319364</v>
          </cell>
          <cell r="F32141" t="str">
            <v>Diseñar e implementar  un programa de becas  con subsidios de sostenimiento,  para la formación en educación superior, con enfoque diferencial y étnico, que beneficie a la población rural de los municipios  PDET de la Subregión Bajo Cauca, Norte y Nordeste Antioqueño.</v>
          </cell>
        </row>
        <row r="32142">
          <cell r="E32142">
            <v>305031319435</v>
          </cell>
          <cell r="F32142" t="str">
            <v>Adelantar los estudios y diseños para la  apertura y/o fortalecimiento de  residencias estudiantiles para  la educación superior, ubicadas en las tres (3) subregiones de Bajo Cauca, Norte y Nordeste Antioqueño.</v>
          </cell>
        </row>
        <row r="32143">
          <cell r="E32143">
            <v>305031319456</v>
          </cell>
          <cell r="F32143" t="str">
            <v>Implementar el Sistema Educativo Indígena Propio -SEIP- desde la educación inicial, para los pueblos indígenas de los municipios PDET de la Subregión Bajo Cauca, Norte y Nordeste Antioqueño.</v>
          </cell>
        </row>
        <row r="32144">
          <cell r="E32144">
            <v>305031319579</v>
          </cell>
          <cell r="F32144" t="str">
            <v>Fortalecer  e implementar los currículos para educación básica y media a través de los ajustes a los PEI, PEM y PEC en los municipios PDET de la Subregión Bajo Cauca, Norte y Nordeste Antioqueño, con enfoque incluyente, diferencial e intercultural.</v>
          </cell>
        </row>
        <row r="32145">
          <cell r="E32145">
            <v>305031319625</v>
          </cell>
          <cell r="F32145" t="str">
            <v>Diseñar y ejecutar programas deportivos y recreativos  regionales para la población rural de los municipios PDET de la Subregión  Bajo Cauca, Norte y Nordeste Antioqueño, con enfoque  diferencial, étnico e intercultural.</v>
          </cell>
        </row>
        <row r="32146">
          <cell r="E32146">
            <v>305031319641</v>
          </cell>
          <cell r="F32146" t="str">
            <v>Diseñar y ejecutar programas culturales regionales para la población estudiantil de los municipios PDET de la Subregión del  Bajo Cauca, Norte y Nordeste Antioqueño.</v>
          </cell>
        </row>
        <row r="32147">
          <cell r="E32147">
            <v>305031319652</v>
          </cell>
          <cell r="F32147" t="str">
            <v>Fortalecer e implementar las jornadas  trimestrales sobre los servicios institucionales SENA, a través de las tres líneas de atención para la población rural (agencia pública de empleo, emprendimiento SENA aprende rural, formación profesional integral), en los municipios PDET de la Subregión Bajo Cauca, Norte y Nordeste Antioqueño.</v>
          </cell>
        </row>
        <row r="32148">
          <cell r="E32148">
            <v>305031319672</v>
          </cell>
          <cell r="F32148" t="str">
            <v>Implementar un  programa de formación de docentes, pertinente, oportuno, de calidad y con enfoque diferencial y étnico para los docentes y directivos docentes de los municipios PDET de la Subregión Bajo Cauca, Norte y Nordeste Antioqueño.</v>
          </cell>
        </row>
        <row r="32149">
          <cell r="E32149">
            <v>305031319695</v>
          </cell>
          <cell r="F32149" t="str">
            <v>Fortalecer, ajustar e implementar la Política Pública de Primera Infancia, con énfasis en la educación inicial en las modalidades pertinentes, ampliando las coberturas, el acceso y permanencia, con enfoque  diferencial, étnico y de género, para la población rural de los municipios PDET de la subregión Bajo Cauca, Norte y Nordeste Antioqueño.</v>
          </cell>
        </row>
        <row r="32150">
          <cell r="E32150">
            <v>305031319698</v>
          </cell>
          <cell r="F32150" t="str">
            <v>Fortalecer, ajustar e implementar el plan y acuerdo estratégico departamental de Ciencia, Tecnología e Innovación pertinente a la visión territorial, vocación y necesidades de la población rural de los Municipios PDET de la Subregión Bajo Cauca, Norte y Nordeste Antioqueño.</v>
          </cell>
        </row>
        <row r="32151">
          <cell r="E32151">
            <v>305031319835</v>
          </cell>
          <cell r="F32151" t="str">
            <v>Diseñar e implementar un modelo educativo propio, desde la educación inicial,  que aporte al fortalecimiento de la identidad étnica y cultural en los territorios afro y fortalecer e implementar la cátedra de estudios afrocolombianos, en los municipios PDET de la subregión Bajo Cauca, Norte y Nordeste Antioqueño.</v>
          </cell>
        </row>
        <row r="32152">
          <cell r="E32152">
            <v>454206256340</v>
          </cell>
          <cell r="F32152" t="str">
            <v>Implementar el Sistema Indígena Educativo propio SEIP, desde la educación inicial, para los pueblos indígenas de los municipios PDET de la subregión Catatumbo.</v>
          </cell>
        </row>
        <row r="32153">
          <cell r="E32153">
            <v>454206256349</v>
          </cell>
          <cell r="F32153" t="str">
            <v>Diseñar e Implementar un programa de becas, créditos condonables y subsidios de sostenimiento para la formación en educación superior con enfoque diferencial y étnico, que beneficie a la población rural de los municipios PDET de la subregión Catatumbo.</v>
          </cell>
        </row>
        <row r="32154">
          <cell r="E32154">
            <v>454206256357</v>
          </cell>
          <cell r="F32154" t="str">
            <v>Ampliar la oferta de educación superior rural (pública y privada) con programas pertinentes para la región del Catatumbo, con enfoque diferencial y étnico en el marco de la iniciativa "Universidad del Catatumbo" y de los programas del SENA con impacto en los municipios PDET de la subregión Catatumbo</v>
          </cell>
        </row>
        <row r="32155">
          <cell r="E32155">
            <v>454800256370</v>
          </cell>
          <cell r="F32155" t="str">
            <v>Fortalecer e implementar proyectos pedagógicos que promuevan el respeto, la protección y garantía de la diversidad sexual, étnica, multicultural y de género en los municipios PDET de la subregión Catatumbo.</v>
          </cell>
        </row>
        <row r="32156">
          <cell r="E32156">
            <v>454800256381</v>
          </cell>
          <cell r="F32156" t="str">
            <v xml:space="preserve">Fortalecer e implementar el Plan de Acuerdo Departamental de Ciencia Tecnología e Innovación pertinente a la visión y vocación de la población rural de los municipios PDET de la subregión Catatumbo. </v>
          </cell>
        </row>
        <row r="32157">
          <cell r="E32157">
            <v>454800256385</v>
          </cell>
          <cell r="F32157" t="str">
            <v>Fortalecer e implementar estrategias para hacer escuelas protectoras de los derechos de los niños, niñas, adolescentes y jóvenes rurales en especial frente a las violencias, riesgos y vulneraciones, en los municipios PDET de la subregión Catatumbo.</v>
          </cell>
        </row>
        <row r="32158">
          <cell r="E32158">
            <v>527006243851</v>
          </cell>
          <cell r="F32158" t="str">
            <v>Fortalecer las capacidades de gestión,articulación y seguimiento de las entidades responsables de la atención integral de la primera infancia para garantizar su desarrollo integral, acorde a los usos y costumbres de los grupos étnicos, en los Municipios de la subregión PDET Chocó</v>
          </cell>
        </row>
        <row r="32159">
          <cell r="E32159">
            <v>527006243853</v>
          </cell>
          <cell r="F32159" t="str">
            <v xml:space="preserve">Construir, Fortalecer e implementar  los modelos educativos propios con enfoque étnico y de género, desde la educación inicial, para los municipios de la subregion PDET Chocó </v>
          </cell>
        </row>
        <row r="32160">
          <cell r="E32160">
            <v>527006244218</v>
          </cell>
          <cell r="F32160" t="str">
            <v xml:space="preserve">Ampliar la oferta  en educación superior  para los municipios de la Subregión PDET Chocó, con programas pertinentes, criterios adecuados de acceso y permanencia con enfoque étnico y de género. </v>
          </cell>
        </row>
        <row r="32161">
          <cell r="E32161">
            <v>527006244255</v>
          </cell>
          <cell r="F32161" t="str">
            <v xml:space="preserve">Implementar un programa de becas,  créditos condonables y subsidios de sostenimiento para la población rural de los Municipios de la subregión PDET Chocó, con criterios adecuados de acceso y permanencia con enfoque étnico y de género </v>
          </cell>
        </row>
        <row r="32162">
          <cell r="E32162">
            <v>527006245439</v>
          </cell>
          <cell r="F32162" t="str">
            <v>Fortalecer las capacidades de gestión, articulación y seguimiento de las entidades responsables de la educación preescolar, básica y media para garantizar el derecho de la etnoeducación integral con Calidad y Oportunidad en los municipios de la subregión PDET Chocó.</v>
          </cell>
        </row>
        <row r="32163">
          <cell r="E32163">
            <v>618029337922</v>
          </cell>
          <cell r="F32163" t="str">
            <v>Ampliar la oferta de educación superior pública con programas y cupos pertinentes (pregrado y posgrado), con criterios flexibles de acceso, permanencia y titulación para la población rural con enfoque diferencial, de los municipios PDET de la Subregión Cuenca del Caguán y Piedemonte Caqueteño.</v>
          </cell>
        </row>
        <row r="32164">
          <cell r="E32164">
            <v>618029337928</v>
          </cell>
          <cell r="F32164" t="str">
            <v>Diseñar e implementar un programa de becas integrales para educación superior (matrícula y sostenimiento), con enfoque diferencial para la población rural de los municipios PDET de la Subregión Cuenca del Caguán y Piedemonte Caqueteño.</v>
          </cell>
        </row>
        <row r="32165">
          <cell r="E32165">
            <v>618029337933</v>
          </cell>
          <cell r="F32165" t="str">
            <v xml:space="preserve">Implementar el Sistema Educativo Indígena Propio -SEIP- para los pueblos indígenas de los municipios PDET de la Subregión Cuenca del Caguán y Piedemonte Caqueteño. </v>
          </cell>
        </row>
        <row r="32166">
          <cell r="E32166">
            <v>618029337936</v>
          </cell>
          <cell r="F32166" t="str">
            <v>Diseñar e implementar modelo de etnoeducación para las comunidades Negras, Afrocolombianos, Raizales y Palenqueras - NARP en los municipios PDET de la Subregión Cuenca del Caguán y Piedemonte Caqueteño.</v>
          </cell>
        </row>
        <row r="32167">
          <cell r="E32167">
            <v>618029337939</v>
          </cell>
          <cell r="F32167" t="str">
            <v>Fortalecer, ajustar e implementar los Planes Estratégicos Departamentales de Ciencia, Tecnología e Innovación de Caquetá y Huila, pertinentes a la visión territorial, vocación y necesidades de la población rural de los municipios PDET de la Subregión Cuenca del Caguán y Piedemonte Caqueteño.</v>
          </cell>
        </row>
        <row r="32168">
          <cell r="E32168">
            <v>618029337940</v>
          </cell>
          <cell r="F32168" t="str">
            <v>Diseñar e implementar un plan de educación pertinente, para la educación básica y media, que responda a los requerimientos sociales, tecnológicos y vocacionales de la población rural de los municipios PDET de la Subregión Cuenca del Caguán y Piedemonte Caqueteño.</v>
          </cell>
        </row>
        <row r="32169">
          <cell r="E32169">
            <v>618029337956</v>
          </cell>
          <cell r="F32169" t="str">
            <v>Revisar, ajustar e implementar modelos educativos flexibles -MEF- que respondan a los requerimientos de calidad, tecnológicos, sociales y vacacionales de la población rural de los municipios PDET de la Cuenca del Caguán y Piedemonte Caqueteño.</v>
          </cell>
        </row>
        <row r="32170">
          <cell r="E32170">
            <v>618029337968</v>
          </cell>
          <cell r="F32170" t="str">
            <v>Implementar un programa de formación inicial y en servicio, con criterios de calidad, oportunidad, pertinencia para los docentes de la zona rural de los municipios PDET de la Cuenca del Caguán y Piedemonte Caqueteño.</v>
          </cell>
        </row>
        <row r="32171">
          <cell r="E32171">
            <v>618029337971</v>
          </cell>
          <cell r="F32171" t="str">
            <v>Implementar un programa de formación en tecnologías de la información y comunicación TIC para la población rural de los municipios PDET de la Subregión Cuenca del Caguán y Piedemonte Caqueteño.</v>
          </cell>
        </row>
        <row r="32172">
          <cell r="E32172">
            <v>618029337975</v>
          </cell>
          <cell r="F32172" t="str">
            <v>Revisión y ajuste de la política pública de primera infancia, para atender de manera integral y en la modalidad pertinente, a la población rural de 0 a 5 años de los municipios PDET de la Subregión Cuenca del Caguán y Piedemonte Caqueteño.</v>
          </cell>
        </row>
        <row r="32173">
          <cell r="E32173">
            <v>618029337979</v>
          </cell>
          <cell r="F32173" t="str">
            <v>Diseñar e implementar un programa de integración cultural y deportivo, para la población de la zona rural de los municipios PDET de la Subregión Cuenca del Caguán y Piedemonte Caqueteño.</v>
          </cell>
        </row>
        <row r="32174">
          <cell r="E32174">
            <v>750350335548</v>
          </cell>
          <cell r="F32174" t="str">
            <v>Diseñar  e implementar un programa subregional de encuentros academicos  para la integracion  y participación   de la poblacion rural en los  municipios PDET de la Subregión Macarena-Guaviare,  con enfoque diferencial y reparador</v>
          </cell>
        </row>
        <row r="32175">
          <cell r="E32175">
            <v>750350335551</v>
          </cell>
          <cell r="F32175" t="str">
            <v xml:space="preserve">Diseñar  e implementar un programa subregional de encuentros deportivos y recreativos   para la integracion  y participación   de la poblacion rural en los  municipios PDET de la Subregión Macarena-Guaviare, con enfoque diferencial y reparador </v>
          </cell>
        </row>
        <row r="32176">
          <cell r="E32176">
            <v>750350335560</v>
          </cell>
          <cell r="F32176" t="str">
            <v>Diseñar e implementar un modelo educativo propio, desde la educación inicial,  de acuerdo a usos y constumbres de la poblacion Afro  en los municipios PDET de la Subregión Macarena-Guaviare.</v>
          </cell>
        </row>
        <row r="32177">
          <cell r="E32177">
            <v>750350335563</v>
          </cell>
          <cell r="F32177" t="str">
            <v>Gestionar el diseño y viabilidad de un modelo educativo propio, desde la educación inicial, de acuerdo a usos y constumbres de la población campesina en los municipios PDET de la Subregión Macarena-Guaviare.</v>
          </cell>
        </row>
        <row r="32178">
          <cell r="E32178">
            <v>750350335565</v>
          </cell>
          <cell r="F32178" t="str">
            <v>Gestionar la ampliación y la asignación del número de cupos por programas de las instituciones educativas  superiores oficiales con  enfoque diferencial y reparador para la población rural de los municipios PDET de la Subregión Macarena-Guaviare.</v>
          </cell>
        </row>
        <row r="32179">
          <cell r="E32179">
            <v>795015335534</v>
          </cell>
          <cell r="F32179" t="str">
            <v>Ampliar programas de educación superior, con criterios de acceso,  permanencia y titulación  para la población rural con enfoque diferencial y reparador en los municipios PDET de la Subregión Macarena-Guaviare.</v>
          </cell>
        </row>
        <row r="32180">
          <cell r="E32180">
            <v>795015335538</v>
          </cell>
          <cell r="F32180" t="str">
            <v>Diseñar e Implementar un programa de becas  integrado  para educación superior ( matricula - sostenimiento)  con enfoque diferencial y reparador, para la población rural de los municipios PDET de la Subregión Macarena-Guaviare.</v>
          </cell>
        </row>
        <row r="32181">
          <cell r="E32181">
            <v>795015335539</v>
          </cell>
          <cell r="F32181" t="str">
            <v>Implementar el Sistema Educativo Indígena Propio -SEIP- desde la primera infancia,  para los pueblos indígenas de los municipios PDET de la Subregión Macarena-Guaviare.</v>
          </cell>
        </row>
        <row r="32182">
          <cell r="E32182">
            <v>795015335547</v>
          </cell>
          <cell r="F32182" t="str">
            <v>Diseñar  e implementar un programa subregional de encuentros culturales y  artisticos  para la integracion  y participación   de la poblacion rural en los  municipios PDET de la Subregión Macarena-Guaviare, con enfoque diferencial y reparador.</v>
          </cell>
        </row>
        <row r="32183">
          <cell r="E32183">
            <v>870230228233</v>
          </cell>
          <cell r="F32183" t="str">
            <v>Ampliar y Fortalecer la oferta en educación superior pública a través de alianzas con IES, con programas pertinentes para la Región,  criterios de acceso y permanencia, política de becas y créditos de sostenibilidad condonables que prioricen a la  población rural de los municipios PDET de Montes de María, con enfoque diferencial y étnico.</v>
          </cell>
        </row>
        <row r="32184">
          <cell r="E32184">
            <v>870230228249</v>
          </cell>
          <cell r="F32184" t="str">
            <v>Crear y dotar una escuela de formación deportiva y lúdica para los Montes de María, con enfoque pluriètnico y enfoque  diferencial que permita el reconocimiento y apoyo a nuevos talentos y liderazgos, el rescate de los juegos tradicionales, que genere espacios de integración y reconciliación.</v>
          </cell>
        </row>
        <row r="32185">
          <cell r="E32185">
            <v>870230228345</v>
          </cell>
          <cell r="F32185" t="str">
            <v>Implementar el sistema Educativo Indígena Propio (SEIP) y la Etnoeducación  en los municipios PDET de los Montes de María, donde aplique.</v>
          </cell>
        </row>
        <row r="32186">
          <cell r="E32186">
            <v>870418228327</v>
          </cell>
          <cell r="F32186" t="str">
            <v>Crear y construir la universidad Montemariana pública y rural en la subregión Montes de María, previo estudio de factibilidad, técnica, administrativa y financiera, con el objeto de garantizar la oferta en educación superior a la población con enfoque diferencial y étnico.</v>
          </cell>
        </row>
        <row r="32187">
          <cell r="E32187">
            <v>870418228436</v>
          </cell>
          <cell r="F32187" t="str">
            <v>Construir la Residencia Estudiantil, para facilitar el acceso y la permanencia a la universidad Montemariana</v>
          </cell>
        </row>
        <row r="32188">
          <cell r="E32188">
            <v>976109345517</v>
          </cell>
          <cell r="F32188" t="str">
            <v>Creación de un programa de investigación sobre biodiversidad con el Instituto de Investigación Ambiental del Pacífico (IIAP) u otros centros de investigación de la región, con destinación presupuestal específica a las comunidades negras e indígenas y con participación de ellas en los municipios de Buenaventura, Timbiquí, Guapi y López de Micay.</v>
          </cell>
        </row>
        <row r="32189">
          <cell r="E32189">
            <v>976109345518</v>
          </cell>
          <cell r="F32189" t="str">
            <v>Realizar los estudios y adaptación de la minuta con enfoque diferencial étnico y cultural de los programas de complementación alimentaria y nutricional que tienen presencia en las comunidades indígenas y negras de los municipios de Buenaventura, Timbiqui, Guapi y López de Micay.</v>
          </cell>
        </row>
        <row r="32190">
          <cell r="E32190">
            <v>976109345542</v>
          </cell>
          <cell r="F32190" t="str">
            <v>Ampliación de la cobertura, programas, planta docente e infraestructura de las Instituciones de Educación Superior, de la Universidad del Pacífico, Universidad Nacional de Colombia, Universidad del Cauca, el Servicio Nacional de Aprendizaje (SENA) en los municipios de Buenaventura, Timbiquí, Guapi y López de Micay, priorizando a las mujeres de los pueblos indígenas y negros</v>
          </cell>
        </row>
        <row r="32191">
          <cell r="E32191">
            <v>976109345543</v>
          </cell>
          <cell r="F32191" t="str">
            <v>Fortalecer la política educativa de los pueblos indígenas de la Subregión PDET Pacífico Medio a través de la consolidación de los procesos pedagógicos políticos y administrativos. (Sistema Educactivo Indígena Propio - SEIP)</v>
          </cell>
        </row>
        <row r="32192">
          <cell r="E32192">
            <v>976109345544</v>
          </cell>
          <cell r="F32192" t="str">
            <v>Reconocer a los municipios de Buenaventura, Timbiquí, Guapi y López de Micay, como territorios etnoeducativos-multilingües y multiculturales; generando programas de formación en lenguas propias dirigidos a docentes, que les permita comunicarse tanto con estudiantes afros e indígenas.</v>
          </cell>
        </row>
        <row r="32193">
          <cell r="E32193">
            <v>976109345545</v>
          </cell>
          <cell r="F32193" t="str">
            <v xml:space="preserve">Adecuación de centros de educación existentes, y los que están por construirse, en la Subregión PDET Pacífico Medio, para la inclusión de personas con capacidades diversas, con enfoque étnico y diferencial, con formación a docentes, adaptaciones pedagógicas, físicas y tecnológicas. </v>
          </cell>
        </row>
        <row r="32194">
          <cell r="E32194">
            <v>976109345547</v>
          </cell>
          <cell r="F32194" t="str">
            <v>Crear la política pública etnoeducativa en los territorios colectivos de comunidades negras y fortalecer la, implementación y financiación de los Proyectos Etnoeducativos Comunitarios – PEC en los municipios de Buenaventura, Timbiquí, Guapi y López de Micay.</v>
          </cell>
        </row>
        <row r="32195">
          <cell r="E32195">
            <v>976109345549</v>
          </cell>
          <cell r="F32195" t="str">
            <v>Incluir en el estatuto etnoeducador docente un capítulo de las comunidades negras de los municipios de Buenaventura, Timbiquí, Guapi y López de Micay en el marco de la implementación de la Sentencia C-666 de 2016.</v>
          </cell>
        </row>
        <row r="32196">
          <cell r="E32196">
            <v>976109345554</v>
          </cell>
          <cell r="F32196" t="str">
            <v>Estudios para la creación e implementación de instalaciones de una universidad interétnica en la Subregión PDET Pacífico Medio.</v>
          </cell>
        </row>
        <row r="32197">
          <cell r="E32197">
            <v>976109345556</v>
          </cell>
          <cell r="F32197" t="str">
            <v>Acciones afirmativas para el acceso, permanencia y graduación de la educación superior, de las comunidades de los municipios de Buenaventura, Timbiquí, Guapi y López de Micay.</v>
          </cell>
        </row>
        <row r="32198">
          <cell r="E32198">
            <v>976109345563</v>
          </cell>
          <cell r="F32198" t="str">
            <v>Fortalecer, ajustar e implementar la política pública de primera infancia, con énfasis en educación pública (semillas de vida) en las modalidades pertinentes ampliando coberturas de acceso y permanencia con enfoque diferencial étnico y de mujeres de la Subregión PDET Pacífico Medio.</v>
          </cell>
        </row>
        <row r="32199">
          <cell r="E32199">
            <v>976109345567</v>
          </cell>
          <cell r="F32199" t="str">
            <v>Diseñar e implementar programas culturales que visibilicen y fortalezcan saberes ancestrales, expresiones culturales, juegos tradicionales, para la preservación, conservación y desarrollo de las cosmovisiones, ancestralidad e identidad de las poblaciones étnicas de la Subregión PDET Pacífico Medio.</v>
          </cell>
        </row>
        <row r="32200">
          <cell r="E32200">
            <v>976109345569</v>
          </cell>
          <cell r="F32200" t="str">
            <v>Revisar y modificar las relaciones técnicas maestro/alumno de la zona rural de la Subregión PDET Pacífico Medio, desde un enfoque territorial, étnico y diferencial, para garantizar el derecho a la educación.</v>
          </cell>
        </row>
        <row r="32201">
          <cell r="E32201">
            <v>1052079310125</v>
          </cell>
          <cell r="F32201" t="str">
            <v>Gestionar la ampliación de la oferta en educación superior pública  con programas pertinentes para la región Pacífico y Frontera Nariñense, con enfoque diferencial y étnico,  con impacto en la zona rural de los municipios PDET de la Subregión.</v>
          </cell>
        </row>
        <row r="32202">
          <cell r="E32202">
            <v>1052079310181</v>
          </cell>
          <cell r="F32202" t="str">
            <v>Diseñar y gestionar la implementación de un programa de becas y subsidios de sostenimiento, para la formación en educación superior con enfoque diferencial y étnico, que beneficie a la población rural de los municipios PDET de la subregión  Pacífico y Frontera Nariñense</v>
          </cell>
        </row>
        <row r="32203">
          <cell r="E32203">
            <v>1052079310204</v>
          </cell>
          <cell r="F32203" t="str">
            <v>Implementar el Sistema Indígena Educativo propio SEIP, desde la educación inicial, para los pueblos indígenas Eperara Siapidaara y el pueblo Awá  de los municipios de la  Subregión Pacífico y Frontera Nariñense.</v>
          </cell>
        </row>
        <row r="32204">
          <cell r="E32204">
            <v>1052079310212</v>
          </cell>
          <cell r="F32204" t="str">
            <v>Implementar la política pública departamental de Educación de las comunidades negras de Nariño, basada en el PRETAN desde la educación inicial en los municipios PDET de la subregión Pacífico y Frontera Nariñense.</v>
          </cell>
        </row>
        <row r="32205">
          <cell r="E32205">
            <v>1052079310250</v>
          </cell>
          <cell r="F32205" t="str">
            <v>Diseñar e implementar proyectos de investigación que incorporen temas relacionados con usos y costumbres de las comunidades de la subregión PDET Pacífico y Frontera Nariñense.</v>
          </cell>
        </row>
        <row r="32206">
          <cell r="E32206">
            <v>1052079310392</v>
          </cell>
          <cell r="F32206" t="str">
            <v xml:space="preserve">Agilizar los procesos de concertación entre las comunidades Afro y las entidades pertinentes para la definición de mecanismos y criterios de administración, nombramiento, ascensos y formación de docentes Afro en los municipios PDET de la Subregión Pacífico y Frontera Nariñense. </v>
          </cell>
        </row>
        <row r="32207">
          <cell r="E32207">
            <v>1052390310220</v>
          </cell>
          <cell r="F32207" t="str">
            <v xml:space="preserve">Diseñar e implementar las olimpiadas   del saber propio e intercultural para los estudiantes de los establecimientos educativos de los municipios PDET de la Subregión Pacífico y Frontera Nariñense </v>
          </cell>
        </row>
        <row r="32208">
          <cell r="E32208">
            <v>1052835310184</v>
          </cell>
          <cell r="F32208" t="str">
            <v xml:space="preserve">Gestionar la ampliación de cupos por programas de las IES oficiales, con enfoque diferencial y étnico, para la población rural de los municipios PDET de la subregión Pacífico y Frontera Nariñense. </v>
          </cell>
        </row>
        <row r="32209">
          <cell r="E32209">
            <v>1052835310403</v>
          </cell>
          <cell r="F32209" t="str">
            <v xml:space="preserve">Diseñar e implementar un programa de investigación y sistematización de experiencias en etnoeducación que permita identificar experiencias significativas , para enriquecer las prácticas pedagógicas en los municipios PDET de la Subregión Pacífico y Frontera Nariñense. </v>
          </cell>
        </row>
        <row r="32210">
          <cell r="E32210">
            <v>1052835310506</v>
          </cell>
          <cell r="F32210" t="str">
            <v>Implementar programa de Formación de Docentes pertinente, oportuna, de calidad y con enfoque diferencial y étnico para los Docentes y Directivos de los 11 municipios PDET de la Subregión Pacífico y Frontera Nariñense.</v>
          </cell>
        </row>
        <row r="32211">
          <cell r="E32211">
            <v>1052835310508</v>
          </cell>
          <cell r="F32211" t="str">
            <v xml:space="preserve">Actualizar los PEI y PEC en los establecimientos educativos  de los municipios PDET de la subregión Pacífico y Frontera Nariñense, incorporando programas de inclusión étnoeducativo pertinentes y de calidad, enfoque diferencial e intercultural entre otros aspectos. </v>
          </cell>
        </row>
        <row r="32212">
          <cell r="E32212">
            <v>1052835310514</v>
          </cell>
          <cell r="F32212" t="str">
            <v xml:space="preserve">Gestionar ante la entidad territorial certificada la creación de una dependencia responsable de etnoeducación para subregión PDET Pacífico y Frontera Nariñense.   </v>
          </cell>
        </row>
        <row r="32213">
          <cell r="E32213">
            <v>1052835310742</v>
          </cell>
          <cell r="F32213" t="str">
            <v>Promover la creación de escuelas de formación artística, cultural y deportivas para niños, niñas, adolescentes, jóvenes, adultos mayores y en condición de discapacidad para el buen uso del tiempo libre, generación de espacios de convivencia, integración y construcción de Paz.</v>
          </cell>
        </row>
        <row r="32214">
          <cell r="E32214">
            <v>1186568253758</v>
          </cell>
          <cell r="F32214" t="str">
            <v>Ampliar la oferta en educación superior pública y gratuita, con programas pertinentes para la Subregión Putumayo, con criterios adecuados de acceso y permanencia, priorizando enfoque diferencial, étnico, víctimas y mujeres para los municipios PDET.</v>
          </cell>
        </row>
        <row r="32215">
          <cell r="E32215">
            <v>1186568253759</v>
          </cell>
          <cell r="F32215" t="str">
            <v>Implementar un programa de becas, créditos condonables y subsidios de sostenimiento para la población rural, priorizando enfoque diferencial, étnico, víctimas y mujeres, para los municipios PDET de la subregión Putumayo.</v>
          </cell>
        </row>
        <row r="32216">
          <cell r="E32216">
            <v>1186568253760</v>
          </cell>
          <cell r="F32216" t="str">
            <v>Garantizar el proceso de transformación del Instituto Tecnológico del Putumayo - ITP en universidad pública y la construcción de su infraestructura física.</v>
          </cell>
        </row>
        <row r="32217">
          <cell r="E32217">
            <v>1186568253763</v>
          </cell>
          <cell r="F32217" t="str">
            <v xml:space="preserve">Adelantar estudios, diseños y crear la Universidad Intercultural Étnica del Putumayo. </v>
          </cell>
        </row>
        <row r="32218">
          <cell r="E32218">
            <v>1186568253774</v>
          </cell>
          <cell r="F32218" t="str">
            <v>Financiar e implementar el Sistema Educativo Indígena Propio -SEIP- para los pueblos indígenas y etnoeducación para los centros nucleados de comunidades negras, desde la educación inicial, de los municipios PDET de la Subregión Putumayo.</v>
          </cell>
        </row>
        <row r="32219">
          <cell r="E32219">
            <v>1186568253777</v>
          </cell>
          <cell r="F32219" t="str">
            <v>Implementar la cátedra de estudios Afrocolombianos en las instituciones Educativas del departamento del Putumayo.</v>
          </cell>
        </row>
        <row r="32220">
          <cell r="E32220">
            <v>1186568253871</v>
          </cell>
          <cell r="F32220" t="str">
            <v>Diseñar e implementar una política de internados a nivel departamental para atender con criterios de calidad, oportunidad, sostenibilidad y permanencia a los niños, niñas, adolescentes y jóvenes de los municipios PDET de la Subregión Putumayo.</v>
          </cell>
        </row>
        <row r="32221">
          <cell r="E32221">
            <v>1186573253897</v>
          </cell>
          <cell r="F32221" t="str">
            <v>Dinamizar las líneas de investigación propuestas en el Plan y Acuerdo Departamental de Ciencia, Tecnología e Innovación, fortaleciendo el centro de investigación del Instituto Tecnológico del Putumayo - ITP- y creando el centro de investigación etnográfico en Universidad Pública.</v>
          </cell>
        </row>
        <row r="32222">
          <cell r="E32222">
            <v>1186573253908</v>
          </cell>
          <cell r="F32222" t="str">
            <v>Diseñar un curriculum educativo departamental acorde al contexto de la región y la cultura andinoamazónica de la Subregión Putumayo.</v>
          </cell>
        </row>
        <row r="32223">
          <cell r="E32223">
            <v>1186573253917</v>
          </cell>
          <cell r="F32223" t="str">
            <v>Diseñar e implementar modelos flexibles de educación para adultos, pertinentes, en la zona rural de los municipios PDET de la Subregión Putumayo.</v>
          </cell>
        </row>
        <row r="32224">
          <cell r="E32224">
            <v>1220001321830</v>
          </cell>
          <cell r="F32224" t="str">
            <v>Ampliar la oferta en educación superior con programas pertinentes, con criterios de acceso, permanencia y titulación para la población rural, de los municipios PDET  de la Subregión Sierra Nevada, Serranía del Perijá y Zona Bananera</v>
          </cell>
        </row>
        <row r="32225">
          <cell r="E32225">
            <v>1220001321832</v>
          </cell>
          <cell r="F32225" t="str">
            <v>Diseñar e implementar programas para el rescate, fortalecimiento de la identidad cultural y la formación artística para la población rural de los municipios PDET de la Subregión Sierra Nevada, Serranía del Perijá y Zona Bananera</v>
          </cell>
        </row>
        <row r="32226">
          <cell r="E32226">
            <v>1220001321838</v>
          </cell>
          <cell r="F32226" t="str">
            <v>Diseñar e implementar programas de recreación y deportes para la población rural de los municipios PDET de la Subregión Sierra Nevada, Serranía del Perijá y Zona Bananera</v>
          </cell>
        </row>
        <row r="32227">
          <cell r="E32227">
            <v>1220001321840</v>
          </cell>
          <cell r="F32227" t="str">
            <v>Diseñar e implementar programas regionales pertinentes, oportunos y de calidad, para la educación inclusiva en todos los niveles, en los municipios PDET de la  Subregión Sierra Nevada, Serranía del Perijá y Zona Bananera</v>
          </cell>
        </row>
        <row r="32228">
          <cell r="E32228">
            <v>1220001321842</v>
          </cell>
          <cell r="F32228" t="str">
            <v>Diseñar e Implementar programas de  becas   con subsidios de sostenimiento para la formación en educación superior, con enfoque diferencial y étnico, que beneficie a la población rural de los municipios PDET de la Subregión Sierra Nevada, Serranía del Perijá y Zona Bananera</v>
          </cell>
        </row>
        <row r="32229">
          <cell r="E32229">
            <v>1220001321844</v>
          </cell>
          <cell r="F32229" t="str">
            <v>Diseñar e implementar un modelo educativo propio Afro, desde la educación inicial, que aporte al fortalecimiento de la identidad étnica y cultural y fortalezca la cátedra de estudios afrocolombianos, en  los municipios PDET de la  Subregión Sierra Nevada, Serranía del Perijá y Zona Bananera</v>
          </cell>
        </row>
        <row r="32230">
          <cell r="E32230">
            <v>1220001321846</v>
          </cell>
          <cell r="F32230" t="str">
            <v>Fortalecer los modelos educativos indígenas propios y consolidar e implementar el Sistema Educativo Indígena Propio -SEIP- desde la educación inicial,  para los pueblos indígenas de los municipios PDET de la Subregión Sierra Nevada, Serranía del Perijá y Zona Bananera</v>
          </cell>
        </row>
        <row r="32231">
          <cell r="E32231">
            <v>1220013321856</v>
          </cell>
          <cell r="F32231" t="str">
            <v>Fortalecer, ajustar e implementar la Política Pública de Primera Infancia, con énfasis en la educación inicial  en las modalidades pertinentes, ampliando las coberturas, el acceso y permanencia, con enfoque diferencial, étnico y de género, para la población rural de los municipios PDET de la Subregión Sierra Nevada, Serranía del Perijá y Zona Bananera.</v>
          </cell>
        </row>
        <row r="32232">
          <cell r="E32232">
            <v>1220013321862</v>
          </cell>
          <cell r="F32232" t="str">
            <v>Adelantar estudios de factibilidad para la construcción e implementación de Universidad Intercultural en la subregión Sierra Nevada, Serranía del Perijá y zona Bananera.</v>
          </cell>
        </row>
        <row r="32233">
          <cell r="E32233">
            <v>1220013321867</v>
          </cell>
          <cell r="F32233" t="str">
            <v>Ampliar el número de cupos por programas  en la IES oficiales, con enfoque diferencial  étnico,  para la población rural de los municipios PDET de la  subregión Sierra Nevada, Serranía del Perijá y zona Bananera.</v>
          </cell>
        </row>
        <row r="32234">
          <cell r="E32234">
            <v>1220013321869</v>
          </cell>
          <cell r="F32234" t="str">
            <v xml:space="preserve">Fortalecer e implementar los currículos para educación básica y media a través de los ajustes a los PEI, PEC y PEM en los municipios PDET de la Subregión Sierra Nevada, Serranía del Perijá y Zona Bananera, con enfoque incluyente, diferencial e intercultural para brindar una educación pertinente y de calidad. </v>
          </cell>
        </row>
        <row r="32235">
          <cell r="E32235">
            <v>1220013321872</v>
          </cell>
          <cell r="F32235" t="str">
            <v>Fortalecer, ajustar e implementar el plan y acuerdo estratégico departamental de Ciencia, Tecnología e Innovación pertinente a la visión territorial, vocación y necesidades de la población rural de los Municipios PDET de la Subregión Sierra Nevada, Serranía del Perijá y Zona Bananera.</v>
          </cell>
        </row>
        <row r="32236">
          <cell r="E32236">
            <v>1313670173092</v>
          </cell>
          <cell r="F32236" t="str">
            <v>Construir infraestructura adecuada para la educación superior en los Municipios PDET de la Sub Región Sur de Bolivar.</v>
          </cell>
        </row>
        <row r="32237">
          <cell r="E32237">
            <v>1313670173093</v>
          </cell>
          <cell r="F32237" t="str">
            <v>Gestionar la oferta y desarrollo de programas de educación superior (articulado desde CAMPUS Universitario) que respondan a las necesidades y vocaciones en los Municipios PDET de la Sub Región Sur de Bolivar.</v>
          </cell>
        </row>
        <row r="32238">
          <cell r="E32238">
            <v>1313670173094</v>
          </cell>
          <cell r="F32238" t="str">
            <v>Gestionar la oferta y desarrollo de programas de formación técnica y tecnológica que respondan a las necesidades y vocaciones de los Municipios PDET de la Subregión Sur de Bolívar.</v>
          </cell>
        </row>
        <row r="32239">
          <cell r="E32239">
            <v>1313688173091</v>
          </cell>
          <cell r="F32239" t="str">
            <v>Construir colegio con primaria básica y media en el Corregimiento de Santo Domingo (San Pablo) que beneficie a niños y jóvenes de varias veredas de los municipios de Simití y San Pablo.</v>
          </cell>
        </row>
        <row r="32240">
          <cell r="E32240">
            <v>1313688173099</v>
          </cell>
          <cell r="F32240" t="str">
            <v>Gestionar con la Secretaria de Educación Departamental (Certificada) la ampliación de planta para los Municipios PDET de la Subregión Sur de Bolivar.</v>
          </cell>
        </row>
        <row r="32241">
          <cell r="E32241">
            <v>1313688173102</v>
          </cell>
          <cell r="F32241" t="str">
            <v>Crear un centro de investigación y recuperación de saberes campesinos asociados a la producción rural que responda a las necesidades y vocaciones para los Municipios PDET de la Subregión Sur de Bolivar.</v>
          </cell>
        </row>
        <row r="32242">
          <cell r="E32242">
            <v>1313688173105</v>
          </cell>
          <cell r="F32242" t="str">
            <v>Construir Residencia Estudiantil para facilitar el acceso y permanencia a la educación superior de jóvenes y adultos del sector rural  del os Municipios PDET de la Subregión Sur de Bolívar. (Iniciativa articulada a la construcción de universidad en la región)</v>
          </cell>
        </row>
        <row r="32243">
          <cell r="E32243">
            <v>1313688173109</v>
          </cell>
          <cell r="F32243" t="str">
            <v>Crear un festival multiculltural de los Municipios PDET de la Subregión Sur de Bolivar, que permita rescatar las distintas expresiones de identidad cultural.</v>
          </cell>
        </row>
        <row r="32244">
          <cell r="E32244">
            <v>1313688173112</v>
          </cell>
          <cell r="F32244" t="str">
            <v>Crear Juegos Intermunicipales de los Municipios PDET de la Subregión Sur de Bolivar, que permita rescatar las distintas tradiciones deportivas.</v>
          </cell>
        </row>
        <row r="32245">
          <cell r="E32245">
            <v>1423466227696</v>
          </cell>
          <cell r="F32245" t="str">
            <v>Realizar estudios que permitan identificar la demanda y oferta de estudios técnicos y tecnológicos en la región del Alto Sinú, para determinar la pertinencia de expandir la oferta del SENA o construir un centro de capacitación</v>
          </cell>
        </row>
        <row r="32246">
          <cell r="E32246">
            <v>1423466227747</v>
          </cell>
          <cell r="F32246" t="str">
            <v>Consolidar el diseño y desarrollar el Proyecto Educativo Comunitario de los pueblos indígenas Embera Katío y Zenú, la cátedra de afrocolombianidad y la modalidad propia/etnoeducativa de atención integral a la primera infancia para todas las comunidades étnicas del Sur de Córdoba</v>
          </cell>
        </row>
        <row r="32247">
          <cell r="E32247">
            <v>1423466227789</v>
          </cell>
          <cell r="F32247" t="str">
            <v>Construir e implementar lineamientos de política pública etno-educativa para los 5 municipios PDET y el departamento de Córdoba</v>
          </cell>
        </row>
        <row r="32248">
          <cell r="E32248">
            <v>1423466227848</v>
          </cell>
          <cell r="F32248" t="str">
            <v>Diagnosticar y definir la demanda y la oferta de los procesos de investigación en el territorio, con el fin de crear un centro de investigación o Desarrollo Tecnológico que estimule el desarrollo productivo y social de los municipios PDET del Sur de Córdoba</v>
          </cell>
        </row>
        <row r="32249">
          <cell r="E32249">
            <v>1423466227866</v>
          </cell>
          <cell r="F32249" t="str">
            <v xml:space="preserve">Realizar estudios que permitan definir la apertura e implementación de una sede universitaria pública en el Alto San Jorge y una en el Alto Sinú  con enfoque intercultural </v>
          </cell>
        </row>
        <row r="32250">
          <cell r="E32250">
            <v>1423466227956</v>
          </cell>
          <cell r="F32250" t="str">
            <v>Crear y poner en marcha una licenciatura de etno-educación en la Universidad de Córdoba que se enfoque en el fortalecimiento de los procesos propios de los pueblos étnicos de la región</v>
          </cell>
        </row>
        <row r="32251">
          <cell r="E32251">
            <v>1423466228007</v>
          </cell>
          <cell r="F32251" t="str">
            <v>Establecer cupos preferenciales en universidades públicas para jóvenes de municipios PDET del Sur de Córdoba y ejercer un control social sobre los cupos preferenciales étnicos de la Universidad de Córdoba</v>
          </cell>
        </row>
        <row r="32252">
          <cell r="E32252">
            <v>1423466228023</v>
          </cell>
          <cell r="F32252" t="str">
            <v>Mejorar y acelerar los procesos y procedimientos para el nombramiento de personal docente, administrativo y de apoyo, incluyendo al personal étnico, para los municipios PDET del Sur de Córdoba</v>
          </cell>
        </row>
        <row r="32253">
          <cell r="E32253">
            <v>1423466228050</v>
          </cell>
          <cell r="F32253" t="str">
            <v>Conformar y poner en marcha le mesa de educación rural intercultural de los municipios PDET del Sur de Córdoba</v>
          </cell>
        </row>
        <row r="32254">
          <cell r="E32254">
            <v>1423466228051</v>
          </cell>
          <cell r="F32254" t="str">
            <v>Diseñar e implementar una estrategia  con el SENA y Universidades, con el fin de formar  líderes  y lideresas de los cabildos Zenú, Quebrada cañaveral, Resguardo Embera Katío del Alto Sinú y comunidades afrodescendientes del Sur de Córdoba</v>
          </cell>
        </row>
        <row r="32255">
          <cell r="E32255">
            <v>1423466228052</v>
          </cell>
          <cell r="F32255" t="str">
            <v>Construir e implementar una política de educación rural intercultural para los municipios PDET del Sur de Córdoba</v>
          </cell>
        </row>
        <row r="32256">
          <cell r="E32256">
            <v>1423580227801</v>
          </cell>
          <cell r="F32256" t="str">
            <v xml:space="preserve">Crear un fondo para el acceso a la educación superior para jóvenes rurales con enfoque diferencial étnico en los municipios PDET </v>
          </cell>
        </row>
        <row r="32257">
          <cell r="E32257">
            <v>1573067219657</v>
          </cell>
          <cell r="F32257" t="str">
            <v>Implementar planes educativos étnicos en los 4 municipios del PDET Sur del Tolima, de acuerdo a sus usos y costumbres y a la cosmovisión de cada grupo étnico</v>
          </cell>
        </row>
        <row r="32258">
          <cell r="E32258">
            <v>1573067219828</v>
          </cell>
          <cell r="F32258" t="str">
            <v>Realizar convocatorias que permitan la alianza entre universidades, para la implementación de modelos de educación superior flexibles que amplíen la oferta de programas pertinentes con la vocación productiva del territorio, las expectativas de jóvenes y aprovechamiento de los recursos y capacidades existentes en los 4 municipios PDET, con becas, gratuidad, créditos y componente de sostenibilidad.</v>
          </cell>
        </row>
        <row r="32259">
          <cell r="E32259">
            <v>1573067220405</v>
          </cell>
          <cell r="F32259" t="str">
            <v>Ajustar la planta de personal docente y administrativa, de acuerdo a las capacidades, necesidades y perfiles, para que se adapte a las áreas y niveles educativos de las instituciones educativas de los 4 municipios de la subregión PDET Sur del Tolima</v>
          </cell>
        </row>
        <row r="32260">
          <cell r="E32260">
            <v>1573067220428</v>
          </cell>
          <cell r="F32260" t="str">
            <v>Agilizar los procedimientos para el nombramiento,  traslado y licencias de personal docente, del área rural de  los 4 municipios PDET de la subregión  Sur del Tolima</v>
          </cell>
        </row>
        <row r="32261">
          <cell r="E32261">
            <v>1573067220461</v>
          </cell>
          <cell r="F32261" t="str">
            <v>Convocar una mesa departamental de concertación, con la participación del MEN, la Secretaría de Educación Departamental y voceros de los docentes de los municipios PDET, para revisar la aplicación del decreto 1578 de 2017, en virtud del mejoramiento de la calidad educativa y establecer estrategias para la permanencia de los educadores afectados por el conflicto armado de estos municipios.</v>
          </cell>
        </row>
        <row r="32262">
          <cell r="E32262">
            <v>1605045236266</v>
          </cell>
          <cell r="F32262" t="str">
            <v>Crear e implementar un fondo subregional de becas y créditos condonables con subsidios de sostenimiento para la población rural, con enfoque diferencial, en los municipios PDET de la Subregión de Urabá.</v>
          </cell>
        </row>
        <row r="32263">
          <cell r="E32263">
            <v>1605147236099</v>
          </cell>
          <cell r="F32263" t="str">
            <v>Diseñar e implementar planes educativos étnicos, desde la educación inicial, de acuerdo con los usos, costumbres y cosmovisión de las comunidades afro e indígenas en los municipios PDET de Urabá.</v>
          </cell>
        </row>
        <row r="32264">
          <cell r="E32264">
            <v>1605147236235</v>
          </cell>
          <cell r="F32264" t="str">
            <v>Fortalecer la oferta y ampliar cobertura en educación superior con programas de calidad y pertinentes para la región de Urabá, con políticas de inclusión y permanencia.</v>
          </cell>
        </row>
        <row r="32265">
          <cell r="E32265">
            <v>119050318088</v>
          </cell>
          <cell r="F32265" t="str">
            <v>Realizar estudios, diseños, para la construcción y puesta en funcionamiento  de acueductos regionales veredales  en la Subregión Alto Patía y Norte del Cauca</v>
          </cell>
        </row>
        <row r="32266">
          <cell r="E32266">
            <v>119050318111</v>
          </cell>
          <cell r="F32266" t="str">
            <v>Diseñar e implementar una estrategia de manejo integral de residuos sólidos en los Municipios PDET Subregión Alto Patía Norte del Cauca, enmarcada en una política de Basura Cero</v>
          </cell>
        </row>
        <row r="32267">
          <cell r="E32267">
            <v>119532318019</v>
          </cell>
          <cell r="F32267" t="str">
            <v>Realizar estudios, diseños y obras necesarias para la ampliación, modernización y optimización de acueductos regionales con Plantas de tratamiento de agua potable veredales existentes en la Subregión Alto Patía y Norte del Cauca</v>
          </cell>
        </row>
        <row r="32268">
          <cell r="E32268">
            <v>119532318171</v>
          </cell>
          <cell r="F32268" t="str">
            <v>Diseñar e Implementar acciones para la restauración, conservación y protección de las fuentes hídricas que abastecen los sistemas de acueductos en los municipios PDET de la Subregión Alto Patía y Norte del Cauca.</v>
          </cell>
        </row>
        <row r="32269">
          <cell r="E32269">
            <v>119532318288</v>
          </cell>
          <cell r="F32269" t="str">
            <v>Formular e implementar un Plan Regional de vivienda rural digna con enfoque en el buen vivir para las zonas rurales de los municipios PDET de la Subregión del Alto Patía y Norte del Cauca.</v>
          </cell>
        </row>
        <row r="32270">
          <cell r="E32270">
            <v>119532318380</v>
          </cell>
          <cell r="F32270" t="str">
            <v>Realizar estudios, diseños construcción, ampliación y/o mejoramiento de sistemas de alcantarillado y plantas de tratamiento de aguas residuales para minimizar la contaminación de las corrientes hídricas que recorren los municipios PDET de la subregión del Alto Patía y Norte del Cauca.</v>
          </cell>
        </row>
        <row r="32271">
          <cell r="E32271">
            <v>281065178912</v>
          </cell>
          <cell r="F32271" t="str">
            <v>Garantizar el acceso al agua para consumo humano de los hogares de la zona rural  del municipio de Arauquita a través del fortalecimiento de los acueductos existentes en los municipios de Fortul, Tame y Saravena.</v>
          </cell>
        </row>
        <row r="32272">
          <cell r="E32272">
            <v>281065179274</v>
          </cell>
          <cell r="F32272" t="str">
            <v>Garantizar el acompañamiento  continuo y a  largo plazo a las comunidades rurales de los municipios de la Subregión Arauca con asistencia técnica y tecnológica que contribuya al cambio de hábitos y costumbres que generan las inversiones en residuos sólidos y aguas residuales para que sean amigables con el medio ambiente.</v>
          </cell>
        </row>
        <row r="32273">
          <cell r="E32273">
            <v>281065179359</v>
          </cell>
          <cell r="F32273" t="str">
            <v>Construcción de un sitio de disposición final y aprovechamiento de residuos sólidos que  atienda  los centros poblados rurales y área rural dispersa de los municipios de Arauquita, Tame y Fortul</v>
          </cell>
        </row>
        <row r="32274">
          <cell r="E32274">
            <v>305031319378</v>
          </cell>
          <cell r="F32274" t="str">
            <v>Diseñar e implementar programas de restauración, conservación y reforestación de las corrientes hídricas que abastecen de agua a la zonas rurales de la Subregional Bajo Cauca, Norte y Nordeste Antioqueño</v>
          </cell>
        </row>
        <row r="32275">
          <cell r="E32275">
            <v>305031319416</v>
          </cell>
          <cell r="F32275" t="str">
            <v xml:space="preserve">Diseñar e implementar una estrategia de manejo integral de residuos sólidos en los Municipios PDET de la Subregional Bajo Cauca, Norte y Nordeste Antioqueño, enmarcada en una política de Basura Cero. </v>
          </cell>
        </row>
        <row r="32276">
          <cell r="E32276">
            <v>305031319662</v>
          </cell>
          <cell r="F32276" t="str">
            <v>Realizar estudios, diseños y construcción de rellenos sanitarios veredales  regionales para la disposición final de los residuos sólidos en áreas rurales  de los Municipios PDET de la subregional Bajo Cauca, Norte y Nordeste Antioqueño.</v>
          </cell>
        </row>
        <row r="32277">
          <cell r="E32277">
            <v>454800256351</v>
          </cell>
          <cell r="F32277" t="str">
            <v>Diseñar y ejecutar un programa de alcance subregional, con enfoque étnico para el manejo de basuras en las zonas rurales, priorizando el manejo desde el predio, en un esquema de basuras cero, y creando un sistema de red para la disposición final de elementos reciclables que genere ingresos a los hogares rurales.</v>
          </cell>
        </row>
        <row r="32278">
          <cell r="E32278">
            <v>454800256361</v>
          </cell>
          <cell r="F32278" t="str">
            <v>Complementar las inversiones que se realicen para mejorar el acceso al agua en la zona rural, capacitando, empoderando y acompañando de manera permanente a la comunidad, para el buen manejo y sostenibilidad de la infraestructura que se construya o se mejore, incluyendo un enfoque étnico.</v>
          </cell>
        </row>
        <row r="32279">
          <cell r="E32279">
            <v>527006244879</v>
          </cell>
          <cell r="F32279" t="str">
            <v>Diseñar e implementar una estrategia de manejo de residuos sólidos para las zonas rurales, enmarcada en una política de Basura Cero, en los Municipios de la subregión PDET Chocó.</v>
          </cell>
        </row>
        <row r="32280">
          <cell r="E32280">
            <v>527006247973</v>
          </cell>
          <cell r="F32280" t="str">
            <v>Implementar la política de asistencia técnica para el buen manejo y uso del agua que complemente las inversiones de construcción y ampliación de acueductos veredales del área rural de los municipios de la subregión PDET Choco</v>
          </cell>
        </row>
        <row r="32281">
          <cell r="E32281">
            <v>618029337926</v>
          </cell>
          <cell r="F32281" t="str">
            <v>Diseñar e implementar una estrategia integral de manejo de residuos sólidos en los municipios PDET de la subregión Cuenca del Caguan y Piedemonte Caqueteño , enmarcada en una política de Basura Cero</v>
          </cell>
        </row>
        <row r="32282">
          <cell r="E32282">
            <v>618029337963</v>
          </cell>
          <cell r="F32282" t="str">
            <v>Realizar estudios, diseños e implementar acciones para la recuperación, conservación y protección de las fuentes y las corrientes hídricas abastecedoras de los sistemas de acueductos en los municipios PDET de la subregión Cuenca del Caguán y Piedemonte Caqueteño.</v>
          </cell>
        </row>
        <row r="32283">
          <cell r="E32283">
            <v>618860337917</v>
          </cell>
          <cell r="F32283" t="str">
            <v>Realizar estudios y diseños para la construcción, ampliación y puesta en funcionamiento de acueductos regionales rurales en la Subregión PDET Cuenca del Caguán y Piedemonte Caqueteño</v>
          </cell>
        </row>
        <row r="32284">
          <cell r="E32284">
            <v>795015335542</v>
          </cell>
          <cell r="F32284" t="str">
            <v>Realizar estudios, diseños e implementar acciones para la recuperación, conservación y protección de las fuentes hídricas abastecedoras de los sistemas de acueductos en los municipios PDET de la subregión Macarena- Guaviare</v>
          </cell>
        </row>
        <row r="32285">
          <cell r="E32285">
            <v>795015335550</v>
          </cell>
          <cell r="F32285" t="str">
            <v>Diseñar e implementar una estrategia de manejo integral de residuos sólidos en los Municipios PDET de la subregión Macarena- Guaviare, enmarcada en una política de Basura Cero</v>
          </cell>
        </row>
        <row r="32286">
          <cell r="E32286">
            <v>813442228293</v>
          </cell>
          <cell r="F32286" t="str">
            <v xml:space="preserve">Adelantar los estudios y diseños técnicos que permitan determinar la viabilidad para la construcción de un acueducto regional para la prestación del servicio de agua en los centros poblados rurales de los municipios de Chalán, Colosó, Ovejas, Toluviejo, los Palmitos, Morroa, San Antonio de Palmito. </v>
          </cell>
        </row>
        <row r="32287">
          <cell r="E32287">
            <v>870230228198</v>
          </cell>
          <cell r="F32287" t="str">
            <v>Diseñar e implementar estrategias de manejo de residuos sólidos para las zonas rurales, liderado por las comunidades, enmarcado en una política de "Basura Cero", en los municipios PDET de Montes de María, con un componente de asistencia técnica y capacitación teniendo en cuenta la dispersión y aglomeración poblacional y las características específicas de cada uno de los municipios.</v>
          </cell>
        </row>
        <row r="32288">
          <cell r="E32288">
            <v>870418228302</v>
          </cell>
          <cell r="F32288" t="str">
            <v xml:space="preserve">Adelantar los estudios y diseños técnicos que permitan determinar la viabilidad para la construcción de un acueducto regional para la prestación del servicio de agua en los centros poblados rurales de los municipios de El Guamo, San Juan Nepomuceno, San Jacinto, El Carmen de Bolivar, Zambrano y Córdoba. </v>
          </cell>
        </row>
        <row r="32289">
          <cell r="E32289">
            <v>976109345579</v>
          </cell>
          <cell r="F32289" t="str">
            <v>Gestionar ante las autoridades ambientales para que se realicen los POMCA de las cuencas abastecedoras de acueductos en la Subregión PDET Pacífico Medio.</v>
          </cell>
        </row>
        <row r="32290">
          <cell r="E32290">
            <v>976109345582</v>
          </cell>
          <cell r="F32290" t="str">
            <v>Diseñar e implementar un programa regional con enfoque étnico, de conservación, protección y recuperación de las cuencas abastecedoras de agua potable, a través de la ejecución de los Planes de Ordenamiento y manejo de las Cuencas – POMCA y demás instrumentos de planeación del territorio en la Subregión PDET Pacífico Medio.</v>
          </cell>
        </row>
        <row r="32291">
          <cell r="E32291">
            <v>976109345588</v>
          </cell>
          <cell r="F32291" t="str">
            <v>Realizar investigaciones, estudios, diseños e implementación de proyectos de manejo de residuos sólidos para la Subregión PDET Pacífico Medio.</v>
          </cell>
        </row>
        <row r="32292">
          <cell r="E32292">
            <v>976109345596</v>
          </cell>
          <cell r="F32292" t="str">
            <v>Diseñar e implementar un programa regional con enfoque étnico, de conservación, protección y recuperación, por vertimientos directos de aguas residuales y residuos sólidos, del ecosistema marino-costero en la Subregión PDET de Pacífico Medio.</v>
          </cell>
        </row>
        <row r="32293">
          <cell r="E32293">
            <v>1052079310208</v>
          </cell>
          <cell r="F32293" t="str">
            <v>Diseñar e Implementar acciones para la recuperación, conservación y protección de las fuentes abastecedoras de los sistemas de acueductos en los municipios PDET de la subregión Pacífico  y Frontera Nariñense.</v>
          </cell>
        </row>
        <row r="32294">
          <cell r="E32294">
            <v>1052079310210</v>
          </cell>
          <cell r="F32294" t="str">
            <v>Diseñar e implementar una estrategia de manejo integral de residuos sólidos para las zonas rurales de los Municipios PDET de la subregión Pacífico y Frontera Nariñense, enmarcada en una política de Basura Cero</v>
          </cell>
        </row>
        <row r="32295">
          <cell r="E32295">
            <v>1186568253781</v>
          </cell>
          <cell r="F32295" t="str">
            <v>Realizar un programa de asistencia técnica, que complemente las inversiones que se vayan a realizar en mejoramiento del acceso al agua en la subregiòn del Putumayo, que permita conocer cómo funciona la infraestructura asociada al acceso al agua.</v>
          </cell>
        </row>
        <row r="32296">
          <cell r="E32296">
            <v>1186573253757</v>
          </cell>
          <cell r="F32296" t="str">
            <v>Implementar un Programa de capacitación para el  aprovechamiento y manejo integral  de residuos sólidos orgánicos e inorgánicos bajo una política de "basura cero" que beneficie a los municipios PDET de la Subregión Putumayo.</v>
          </cell>
        </row>
        <row r="32297">
          <cell r="E32297">
            <v>1220001321833</v>
          </cell>
          <cell r="F32297" t="str">
            <v xml:space="preserve">Diseñar e implementar programas de recuperación, conservación y reforestación de las corrientes hídricas que abastecen de agua a la zonas rurales de la Subregional Sierra Nevada, Serranía del Perijá y Zona Bananera. </v>
          </cell>
        </row>
        <row r="32298">
          <cell r="E32298">
            <v>1220001321855</v>
          </cell>
          <cell r="F32298" t="str">
            <v>Diseñar e implementar una estrategia de manejo integral de residuos sólidos en los municipios PDET de la Subregional Sierra Nevada, Serranía del Perijá y Zona Bananera, enmarcada en una política de Basura Cero.</v>
          </cell>
        </row>
        <row r="32299">
          <cell r="E32299">
            <v>1220001321865</v>
          </cell>
          <cell r="F32299" t="str">
            <v xml:space="preserve">Realizar estudios, diseños, mejoramiento, ampliación y/o construcción nueva de  rellenos sanitarios que sirven para las áreas rurales de los municipios PDET de la Subregional Sierra Nevada, Serranía del Perijá y Zona Bananera. </v>
          </cell>
        </row>
        <row r="32300">
          <cell r="E32300">
            <v>1220001321878</v>
          </cell>
          <cell r="F32300" t="str">
            <v>Realizar estudios, diseños, construcción, ampliación y/o mejoramiento de plantas de tratamiento de aguas residuales, PTARs, localizados en las zonas rurales de los  municipios PDET de la subregión Sierra Nevada, Serranía del Perijá y Zona Bananera para minimizar la contaminación de las corrientes hídricas.</v>
          </cell>
        </row>
        <row r="32301">
          <cell r="E32301">
            <v>1313042172970</v>
          </cell>
          <cell r="F32301" t="str">
            <v>Construir dos plantas de clasificación, tratamiento y disposición final de residuos sólidos que incluya la recolección y transporte de los mismo,  para mejorar la salubridad  de las comunidades del sur de bolívar, ubicadas  en los municipios de Arenal que cobije  la parte norte  y;  la segunda en  simití para dar cubrimiento  a la población del sur.</v>
          </cell>
        </row>
        <row r="32302">
          <cell r="E32302">
            <v>1313688172986</v>
          </cell>
          <cell r="F32302" t="str">
            <v>Implementar un programa de educación o capacitación regional en saneamiento básico y agua potable para disminuir la contaminación de las fuentes hídricas y generación de residuos sólidos en los municipios ubicados en el PDET del sur de bolívar, con indicadores de cumplimientos.</v>
          </cell>
        </row>
        <row r="32303">
          <cell r="E32303">
            <v>1313688173002</v>
          </cell>
          <cell r="F32303" t="str">
            <v>Implementar acciones y medidas necesarias para la remoción de metales pesados en los sistemas de acueductos rurales y municipales del PDET sur de bolívar, para disminuir los efectos negativos en la salud humana.</v>
          </cell>
        </row>
        <row r="32304">
          <cell r="E32304">
            <v>1313688173038</v>
          </cell>
          <cell r="F32304" t="str">
            <v>Implementar a nivel regional sistemas individuales de recolección, almacenamiento y tratamiento de aguas lluvias para el uso doméstico rural, disminuyendo con esto los efectos negativos en la salud humana por el consumo de aguas superficiales contaminadas en los municipios ubicados en el PDET.</v>
          </cell>
        </row>
        <row r="32305">
          <cell r="E32305">
            <v>1423466227863</v>
          </cell>
          <cell r="F32305" t="str">
            <v>Diseñar y ejecutar un programa con visión subregional de residuos sólidos para las zonas rurales de los municipios de la subregión del sur de Córdoba que les permita mejorar el manejo de basuras desde el predio, con enfoque diferencial y respetando las determinantes ambientales..</v>
          </cell>
        </row>
        <row r="32306">
          <cell r="E32306">
            <v>1573067219321</v>
          </cell>
          <cell r="F32306" t="str">
            <v>Diagnóstico de los acueductos  rurales  o veredales priorizados en los pactos  municipales de Ataco, Chaparral, Rioblanco y Planadas  del departamento del Tolima.</v>
          </cell>
        </row>
        <row r="32307">
          <cell r="E32307">
            <v>1605045236552</v>
          </cell>
          <cell r="F32307" t="str">
            <v>Implementar un programa de descontaminación de las fuentes hídricas que abastecen de agua a la población rural de los municipios PDET de la región de Urabá, afectadas por las fumigaciones aéreas con agroinsumos altamente tóxicos.</v>
          </cell>
        </row>
        <row r="32308">
          <cell r="E32308">
            <v>1605045237044</v>
          </cell>
          <cell r="F32308" t="str">
            <v>Crear un espacio de socialización e información permanente con los operadores del servicio de acueducto y alcantarillado en la subregión de Urabá,  que permita a la comunidad hacer seguimiento a las inversiones necesarias para la construcción de las plantas de tratamiento de aguas residuales para disminuir la contaminación de las fuentes hídricas.</v>
          </cell>
        </row>
        <row r="32309">
          <cell r="E32309">
            <v>1605147236292</v>
          </cell>
          <cell r="F32309" t="str">
            <v>Diseñar e implementar una estrategia de capacitación y manejo de residuos sólidos y líquidos adecuada para las zonas rurales en la subregión de Urabá, que promueva una política de cero contaminaciones desde el predio.</v>
          </cell>
        </row>
        <row r="32310">
          <cell r="E32310">
            <v>119050318387</v>
          </cell>
          <cell r="F32310" t="str">
            <v xml:space="preserve">Generar e implementar un plan  de fomento pecuario y fortalecimiento de los sistemas económicos  propios a través de proyectos  productivos integrales de ganadería y piscicultura para los municpios del PDET Alto Patía- Norte del Cauca. </v>
          </cell>
        </row>
        <row r="32311">
          <cell r="E32311">
            <v>119050318389</v>
          </cell>
          <cell r="F32311" t="str">
            <v>Diseñar e implementar las estrategias de comercialización regional que permita la articulación de la oferta productiva de la Subregión Alto Patía Norte del Cauca con los mercados.</v>
          </cell>
        </row>
        <row r="32312">
          <cell r="E32312">
            <v>119050318393</v>
          </cell>
          <cell r="F32312" t="str">
            <v>Formular e implementar el plan de desarrollo turístico comunitario, etno, eco, agro ecológico, ambientalmente sostenible, en los  municipios PDET de la Subregión Alto Patía Norte del Cauca.</v>
          </cell>
        </row>
        <row r="32313">
          <cell r="E32313">
            <v>119050318396</v>
          </cell>
          <cell r="F32313" t="str">
            <v>Promover y fortalecer la actividad empresarial de artesanías y manufacturas fomentando la generación de ingresos a la población dedicada a estos oficios en los municipios PDET en la Subregión Alto Patía Norte del Cauca</v>
          </cell>
        </row>
        <row r="32314">
          <cell r="E32314">
            <v>119532318213</v>
          </cell>
          <cell r="F32314" t="str">
            <v>Generar e implementar plan  de fomento agrícola y fortalecimiento de los sistemas productivos  a través de proyectos productivos integrales de  de café, caña panelera, maiz, frijol , cítricos, frutas, cacao y musáceas (banano, plátano) y los que se consideren viables durante la ejecución del PDET, de acuerdo a los estudios de zonificación agroecológica y la vocación del suelo.</v>
          </cell>
        </row>
        <row r="32315">
          <cell r="E32315">
            <v>119532318385</v>
          </cell>
          <cell r="F32315" t="str">
            <v>Realizar estudio integrado de zonificación agroecólogica y vocación del suelo que brinde información sobre el tipo de propuestas productivas a establecer, teniendo en cuenta los diferentes instrumentos de planeación regionales y nacionales y programas existentes (PNIS, RAP Pacifico, Cauca 2032) teniendo en cuenta los saberes y tradiciones, ancestrales y comunitarios.</v>
          </cell>
        </row>
        <row r="32316">
          <cell r="E32316">
            <v>119532318388</v>
          </cell>
          <cell r="F32316" t="str">
            <v xml:space="preserve">Diseñar e implementar un programa de especies menores como porcicultura, avicultura, apicultura, ovino caprino para los municipios del PDET Alto Patía- Norte del Cauca.  </v>
          </cell>
        </row>
        <row r="32317">
          <cell r="E32317">
            <v>119532318448</v>
          </cell>
          <cell r="F32317" t="str">
            <v>Realizar estudios de prefactibilidad, factibilidad, estudios y diseños, y la construcción y/o adecuación de centros de acopio y abastecimiento agropecuarios operado por los productores de la subregión de Alto Patía y norte del Cauca.</v>
          </cell>
        </row>
        <row r="32318">
          <cell r="E32318">
            <v>119532318449</v>
          </cell>
          <cell r="F32318" t="str">
            <v>Crear una estrategia estatal para garantizar el acceso real de los productores a pensiones, sistemas de seguridad social, salud ocupacional de acuerdo a las necesidades rurales en Alto Patía y norte del Cauca. Esto debera contemplar sistemas flexibles y enfocados a la realidad del empleo rural para prodctores y jornaleros</v>
          </cell>
        </row>
        <row r="32319">
          <cell r="E32319">
            <v>119532318451</v>
          </cell>
          <cell r="F32319" t="str">
            <v>Garantizar un acceso prioritario a programas de créditos y de fomento, y normalización de cartera para proyectos agropecuarios en  la subregión de Alto Patía y norte del Cauca</v>
          </cell>
        </row>
        <row r="32320">
          <cell r="E32320">
            <v>119532318452</v>
          </cell>
          <cell r="F32320" t="str">
            <v>Diseñar un programa especial de fortalecimiento de sistemas de producción propio, en los componentes de emprendimientos agroecológicos, de abonos orgánicos, granjas integrales, fondos rotatorios y preservación,  conservación y uso de semillas nativas, criollas y ancestrales</v>
          </cell>
        </row>
        <row r="32321">
          <cell r="E32321">
            <v>281065178904</v>
          </cell>
          <cell r="F32321" t="str">
            <v>Fortalecer la producción, Investigación, transformación, procesos de certificación y comercialización del cacao mediante la siembra, renovación, beneficio y transformación del grano, en los municipios PDET de Arauca.</v>
          </cell>
        </row>
        <row r="32322">
          <cell r="E32322">
            <v>281065179252</v>
          </cell>
          <cell r="F32322" t="str">
            <v>Implementar un proyecto de activación de la cadena forestal y agroforestal en los municipios PDET desde la acreditación de los viveros, acompañamiento técnico a productores forestales y agroforestales, en la siembra y manetenimiento de plantíos y en la comercialización de bonos de carbón.</v>
          </cell>
        </row>
        <row r="32323">
          <cell r="E32323">
            <v>281065179254</v>
          </cell>
          <cell r="F32323" t="str">
            <v xml:space="preserve">Fortalecer y apoyar las diferentes rutas  turísticas temáticas y los planes turísticos  en los municipios PDET de Arauca. </v>
          </cell>
        </row>
        <row r="32324">
          <cell r="E32324">
            <v>281065179270</v>
          </cell>
          <cell r="F32324" t="str">
            <v>Diseñar e implementar la estrategia de zonas francas o zonas económicas especiales en los municipios PDET de la regional Arauca con el fin de obtener beneficios tributarios y arancelarios que mejoren la competitividad frente al contrabando.</v>
          </cell>
        </row>
        <row r="32325">
          <cell r="E32325">
            <v>281065179290</v>
          </cell>
          <cell r="F32325" t="str">
            <v>Estructurar, y financiar la ejecución de proyectos productivos agrícolas, pecuarios y de repoblamiento de especies vegetales nativas que faciliten la transición de la forma de vida seminómada a condiciones más sedentarias, para las poblaciones indígenas afectadas por los procesos de colonización dentro de sus territorios ancestrales, en los municipios PDET de Arauca.</v>
          </cell>
        </row>
        <row r="32326">
          <cell r="E32326">
            <v>281065179325</v>
          </cell>
          <cell r="F32326" t="str">
            <v>Fortalecer la cadena productiva de carne mediante el estudio, diseño, construcción, dotación y puesta en marcha del frío matadero regional ubicado en el piedemonte que conforman los municipios PDET de la regional Arauca.</v>
          </cell>
        </row>
        <row r="32327">
          <cell r="E32327">
            <v>281065179328</v>
          </cell>
          <cell r="F32327" t="str">
            <v>Terminar la construcción, dotar y poner en marcha la planta procesadora de plátano en el centro poblado de Corocito, municipio de Tame, que beneficie a los productores plataneros de los municipios PDET de Arauca.</v>
          </cell>
        </row>
        <row r="32328">
          <cell r="E32328">
            <v>281065179330</v>
          </cell>
          <cell r="F32328" t="str">
            <v>Desarrollar proyectos de restauración y reforestación de fuentes hídricas, cuencas, nacederos, riberas, caños, ríos, con su respectivo control y vigilancia por parte de las entidades gubernamentales y comunitarias para la  preservación de la fauna y la flora, que promueva la generación de ingresos con los bonos de Carbono en  los municipios PDET de Arauca.</v>
          </cell>
        </row>
        <row r="32329">
          <cell r="E32329">
            <v>281065179339</v>
          </cell>
          <cell r="F32329" t="str">
            <v>Crear, poner en marcha, fortalecer integralmente y acompañar  los procesos de emprendimiento asociativo campesino con enfoque diferencial y de víctimas del conflicto armado, en las diferentes líneas productivas del sector primario (producción) y secundario (transformación), en los municipios PDET de Arauca.</v>
          </cell>
        </row>
        <row r="32330">
          <cell r="E32330">
            <v>281065179343</v>
          </cell>
          <cell r="F32330" t="str">
            <v>Realizar los estudios, diseños, construcción y puesta en marcha de una planta de  alimento animal para la subregión  PDET Arauca.</v>
          </cell>
        </row>
        <row r="32331">
          <cell r="E32331">
            <v>281065179361</v>
          </cell>
          <cell r="F32331" t="str">
            <v>Diseñar y ejecutar un proyecto regional dirigido a fomentar el ingreso y participación en el sector productivo de los jóvenes de los municipios PDET de Arauca y de proyectos en alianza interinstitucional.</v>
          </cell>
        </row>
        <row r="32332">
          <cell r="E32332">
            <v>281065179370</v>
          </cell>
          <cell r="F32332" t="str">
            <v>Implementar una plataforma integral de comercialización para el sector productivo con acompañamiento técnico (extensión agropecuaria)  en los municipios PDET de Arauca.</v>
          </cell>
        </row>
        <row r="32333">
          <cell r="E32333">
            <v>281065179380</v>
          </cell>
          <cell r="F32333" t="str">
            <v>Implementar estrategias que garanticen a la comunidad rural el acceso a los servicios de banco de semillas nativa, otras semillas, laboratorio de suelos, investigación agropecuaria, mejoramiento genético y biotecnología, para fortalecer el sector agropecuario en los municipios PDET de Arauca.</v>
          </cell>
        </row>
        <row r="32334">
          <cell r="E32334">
            <v>281065179739</v>
          </cell>
          <cell r="F32334" t="str">
            <v>Fortalecimiento de la economía campesina mediante la producción avícola, desde la producción con calidad, extensión rural, terminación, dotación y puesta en marcha de la planta avícola para los municipios PDET Arauca.</v>
          </cell>
        </row>
        <row r="32335">
          <cell r="E32335">
            <v>281065179749</v>
          </cell>
          <cell r="F32335" t="str">
            <v>Fortalecimiento de la cadena de arroz con la construcción, dotación e implementación de una planta procesadora que aplique medidas de mitigación ambiental y de producción orgánica que desarrolle asistencia técnica integral e incentivos a seguros de cosecha para la subregión PDET Arauca.</v>
          </cell>
        </row>
        <row r="32336">
          <cell r="E32336">
            <v>281065179754</v>
          </cell>
          <cell r="F32336" t="str">
            <v>Fortalecer las instancias y desarrollo experimental y crear centros de desarrollo tecnológicos que permita el crecimiento del sector agropecuario y forestal de los municipios PDET</v>
          </cell>
        </row>
        <row r="32337">
          <cell r="E32337">
            <v>281065179798</v>
          </cell>
          <cell r="F32337" t="str">
            <v>Construcción dotación y puesta en marcha de la planta de sacrificio porcícola con enfoque de exportación y que cumpla con todos los requerimientos exigidos por el INVIMA, beneficiando y generando ingresos para la mujer en los cuatro municipios del PDET</v>
          </cell>
        </row>
        <row r="32338">
          <cell r="E32338">
            <v>281065179825</v>
          </cell>
          <cell r="F32338" t="str">
            <v>Fortalecer la cadena láctea, en sus componentes de refrigeración, transformación y comercialización, mediante la construcción y puesta en marcha de una planta de procesamiento del producto,  en los municipios PDET de Arauca.</v>
          </cell>
        </row>
        <row r="32339">
          <cell r="E32339">
            <v>281794178889</v>
          </cell>
          <cell r="F32339" t="str">
            <v>Diseñar e implementar una estrategia para fomentar el cumplimiento de  los derechos de los trabajadores rurales a la educación, capacitación, seguridad laboral y atención psicosocial  para la subregional PDET de Arauca.</v>
          </cell>
        </row>
        <row r="32340">
          <cell r="E32340">
            <v>305031319362</v>
          </cell>
          <cell r="F32340" t="str">
            <v>Formular, diseñar, ejecutar y hacer seguimiento a proyectos productivos integrales para fortalecer la ganadería bovina a través de sistemas silvopastoriles, que cuenten con extensión agropecuaria, adecuación de tierras, activos productivos, fortalecimiento organizacional y comercialización, con el fin de mejorar la economía y el desarrollo sostenible de la familia rural, en los municipios PDET de la subregional Bajo Cauca, Norte y Nordeste (Antioquia).</v>
          </cell>
        </row>
        <row r="32341">
          <cell r="E32341">
            <v>305031319437</v>
          </cell>
          <cell r="F32341" t="str">
            <v>Formular, diseñar, ejecutar y hacer seguimiento a proyectos productivos integrales para el fortalecimiento de las cadenas productivas de apicultura y piscicultura, y realizar estudios de factibilidad en las  líneas productivas promisorias de especies menores. Estos proyectos incluyen:  extensión agropecuaria,  adecuación de tierras, transformación, comercialización, innovación y fortalecimiento organizacional en los municipios PDET de la Subregional Bajo Cauca, Norte y Nordeste Antioqueño.</v>
          </cell>
        </row>
        <row r="32342">
          <cell r="E32342">
            <v>305031319474</v>
          </cell>
          <cell r="F32342" t="str">
            <v>Implementar una estrategia de fortalecimiento de capacidades de las familias y organizaciones de pequeños productores mediante actividades de acompañamiento técnico integral, generación, difusión, intercambio de saberes y acceso a tecnologías e innovación, para el mejoramiento de la producción y comercialización de la Agricultura Campesina, Familiar y Comunitaria (Resolución 464/2017), en los municipios PDET de la Subregional Bajo Cauca, Norte y Nordeste Antioqueño.</v>
          </cell>
        </row>
        <row r="32343">
          <cell r="E32343">
            <v>305031319487</v>
          </cell>
          <cell r="F32343" t="str">
            <v>Formular e implementar proyectos productivos integrales en las líneas de caucho, cacao, arroz secano mecanizado y realizar estudios de prefactibilidad y factibilidad para la implementación de cultivos promisorios como Sacha Inchi. Estos proyectos incluyen extensión agropecuaria, fortalecimiento a organizaciones, acceso a canales de comercialización, a activos productivos, con el fin de mejorar la economía, el desarrollo sostenible y el cuidado del hábitat de la subregión del Bajo Cauca.</v>
          </cell>
        </row>
        <row r="32344">
          <cell r="E32344">
            <v>305031319617</v>
          </cell>
          <cell r="F32344" t="str">
            <v>Diseñar e implementar una estrategia para la custodia, defensa, producción, conservación, intercambio y protección de semillas nativas tradicionales y especies pecuarias criollas con fines alimentarios para la recuperación de la soberanía alimentaria y las practicas y saberes tradicionales en los municipios PDET de la Subregional Bajo Cauca, Norte y Nordeste Antioqueño.</v>
          </cell>
        </row>
        <row r="32345">
          <cell r="E32345">
            <v>305031319648</v>
          </cell>
          <cell r="F32345" t="str">
            <v xml:space="preserve">Fortalecer las cadenas productivas de cacao, café, caña panelera, aguacate, cítricos y realizar estudios de prefactibilidad y factibilidad para el establecimiento de cultivos promisorios como Sacha Inchi, a través de la implementación de proyectos productivos integrales. Estos proyectos incluyen extensión agropecuaria, fortalecimiento a organizaciones, acceso a canales de comercialización y activos productivos, con el fin de mejorar la economía y el desarrollo sostenible en los municipios PDET de las subregiones Norte y Nordeste Antioqueño.  </v>
          </cell>
        </row>
        <row r="32346">
          <cell r="E32346">
            <v>305031319757</v>
          </cell>
          <cell r="F32346" t="str">
            <v xml:space="preserve">Gestionar apoyo a la minería tradicional para su desarrollo responsable, a través del fortalecimiento organizacional, la caracterización minera, el acompañamiento integral (asesoría y asistencia para trámites ambientales y mineros) y comercialización; en los municipios PDET de la Subregional Bajo Cauca, Norte y Nordeste Antioqueño. </v>
          </cell>
        </row>
        <row r="32347">
          <cell r="E32347">
            <v>305031319863</v>
          </cell>
          <cell r="F32347" t="str">
            <v>Implementar programas de forestación, reforestación y conservación a través de pago por servicios ambientales en áreas de importancia estratégica para la protección de cuencas y conservación de la biodiversidad, cuyo proceso genere ingresos económicos a los campesinos en los municipios PDET de la Subregional Bajo Cauca, Norte y Nordeste Antioqueño</v>
          </cell>
        </row>
        <row r="32348">
          <cell r="E32348">
            <v>305031319897</v>
          </cell>
          <cell r="F32348" t="str">
            <v xml:space="preserve">Formular e implementar proyectos integrales en la línea de turismo, ecoturismo, etnoturismo, agroturismo y turismo de aventura propendiendo por el desarrollo social e integral de la economía de las familias del campo en la subregional Bajo Cauca, Norte y Nordeste Antioqueño. </v>
          </cell>
        </row>
        <row r="32349">
          <cell r="E32349">
            <v>305031319995</v>
          </cell>
          <cell r="F32349" t="str">
            <v>Diseñar e implementar una bolsa de empleo con el objetivo de vincular a la población a las oportunidades laborales en el territorio, propendiendo por el desarrollo social e integral de la economía rural de la subregional Bajo Cauca, Norte y Nordeste Antioqueño</v>
          </cell>
        </row>
        <row r="32350">
          <cell r="E32350">
            <v>305031320022</v>
          </cell>
          <cell r="F32350" t="str">
            <v>Gestionar acceso prioritario a programas de créditos y de fomento, y normalización de cartera para proyectos agropecuarios con el fin de estimular el desarrollo económico de la subregional Bajo Cauca, Norte y Nordeste Antioqueño.</v>
          </cell>
        </row>
        <row r="32351">
          <cell r="E32351">
            <v>305031320035</v>
          </cell>
          <cell r="F32351" t="str">
            <v>Crear y/o fortalecer  formas organizativas con fines de emprendimiento y creación de MYPIMES con el fin de estimular el desarrollo económico de la subregional Bajo Cauca, Norte y Nordeste Antioqueño.</v>
          </cell>
        </row>
        <row r="32352">
          <cell r="E32352">
            <v>305031320038</v>
          </cell>
          <cell r="F32352" t="str">
            <v>Diseñar e implementar estrategias de comercialización de la economía campesina, familiar y comunitaria de la subregional Bajo Cauca, Norte y Nordeste Antioqueño, que mejoren la economía de la familia rural y el desarrollo sostenible del campo.</v>
          </cell>
        </row>
        <row r="32353">
          <cell r="E32353">
            <v>305031320039</v>
          </cell>
          <cell r="F32353" t="str">
            <v>Realizar estudios de prefactibilidad y factibilidad e implementar proyectos productivos forestales con fines de aprovechamiento de diferentes usos del bosque para promover la economía de la familia rural y el desarrollo sostenible del campo de la subregional Bajo Cauca, Norte y Nordeste Antioqueño.</v>
          </cell>
        </row>
        <row r="32354">
          <cell r="E32354">
            <v>454206256350</v>
          </cell>
          <cell r="F32354" t="str">
            <v>Fortalecimiento de los sistemas productivos integrales en las líneas de Cacao, Café, Palma, Caña Panelera y Hortofrutícolas con extensión agropecuaria, adecuación de tierras, activos productivos, fortalecimiento organizacional y comercialización, con enfoque diferencial y étnico en los municipios PDET de la Subregión Catatumbo</v>
          </cell>
        </row>
        <row r="32355">
          <cell r="E32355">
            <v>454206256354</v>
          </cell>
          <cell r="F32355" t="str">
            <v>Adelantar los estudios técnicos y la construcción y dotación de plantas de transformación del cacao que beneficie a los municipios PDET de la Subregión del Catatumbo</v>
          </cell>
        </row>
        <row r="32356">
          <cell r="E32356">
            <v>454206256362</v>
          </cell>
          <cell r="F32356" t="str">
            <v>Adelantar los estudios técnicos y la construcción de plantas de procesamiento de Caña panelera y mieles para fortalecer el sector panelero de los municipios PDET de la Subregión Catatumbo</v>
          </cell>
        </row>
        <row r="32357">
          <cell r="E32357">
            <v>454206256371</v>
          </cell>
          <cell r="F32357" t="str">
            <v>Realizar el diseño y construcción de una planta para la elaboración de alimento concentrado y/o complementarios para ganado bovino de doble propósito y especies menores para los municipios PDET de la Subregión Catatumbo</v>
          </cell>
        </row>
        <row r="32358">
          <cell r="E32358">
            <v>454206256375</v>
          </cell>
          <cell r="F32358" t="str">
            <v>Diseñar e implementar una estrategia para recuperación uso, conservación y mejoramiento de las semillas nativas, criollas y ancestrales para los cultivos de los municipios PDET de la subregión Catatumbo</v>
          </cell>
        </row>
        <row r="32359">
          <cell r="E32359">
            <v>454206256377</v>
          </cell>
          <cell r="F32359" t="str">
            <v>Desarrollar programas de turismo rural con el fin de promover la conservación de los recursos naturales, la generación de ingresos económicos de forma sostenible y la recuperación de la memoria histórica en los municipios PDET de la Subregión de Catatumbo</v>
          </cell>
        </row>
        <row r="32360">
          <cell r="E32360">
            <v>454206256383</v>
          </cell>
          <cell r="F32360" t="str">
            <v xml:space="preserve">Diseñar e implementar el esquema para el pago de servicios ambientales en áreas naturales protegidas de los municipios PDET de la Subregión Catatumbo	</v>
          </cell>
        </row>
        <row r="32361">
          <cell r="E32361">
            <v>454800256389</v>
          </cell>
          <cell r="F32361" t="str">
            <v>Implementar una estrategia integral de comercialización para el sector productivo con acompañamiento técnico, tecnológico y organizativo que fomente el mejoramiento de la economía campesina, familiar y comunitaria de los municipios PDET de la subregión del Catatumbo</v>
          </cell>
        </row>
        <row r="32362">
          <cell r="E32362">
            <v>454800256390</v>
          </cell>
          <cell r="F32362" t="str">
            <v>Adelantar los estudios técnicos y la construcción de plantas procesadoras de yuca y plátano para Fortalecer el sector productivo de los municipios PDET de la Subregión Catatumbo.</v>
          </cell>
        </row>
        <row r="32363">
          <cell r="E32363">
            <v>454800256392</v>
          </cell>
          <cell r="F32363" t="str">
            <v>Promover y fortalecer las actividades de manufactura artesanía y ebanistería que generen ingresos a la población dedicada a estos oficios, priorizando a los grupos de mujeres rurales en los municipios PDET de la Subregión de Catatumbo.</v>
          </cell>
        </row>
        <row r="32364">
          <cell r="E32364">
            <v>454800256393</v>
          </cell>
          <cell r="F32364" t="str">
            <v>Implementar plantaciones forestales comerciales en los municipios PDET de la región Catatumbo</v>
          </cell>
        </row>
        <row r="32365">
          <cell r="E32365">
            <v>454800256395</v>
          </cell>
          <cell r="F32365" t="str">
            <v>Activar y fortalecer el sistema productivo ganadero doble propósito y especies menores para los municipios PDET de la Subregión Catatumbo.</v>
          </cell>
        </row>
        <row r="32366">
          <cell r="E32366">
            <v>527006244878</v>
          </cell>
          <cell r="F32366" t="str">
            <v>Activar y fortalecer los sistemas productivos de los cultivos de arroz, plátano, maíz, yuca, piña, cacao, borojó, achiote, lulo, caña y otros cultivos reconocidos y potenciales de la región, previo análisis, en los municipios de la Subregión  PDET  del Chocó.</v>
          </cell>
        </row>
        <row r="32367">
          <cell r="E32367">
            <v>527006245033</v>
          </cell>
          <cell r="F32367" t="str">
            <v>Desarrollar y fortalecer el sistema productivo de caña con extensión rural agropecuaria en todos los municipios de la Subregión  PDET  del Chocó.</v>
          </cell>
        </row>
        <row r="32368">
          <cell r="E32368">
            <v>527006245192</v>
          </cell>
          <cell r="F32368" t="str">
            <v>Desarrollar y fortalecer el sistema productivo piscícola para los municipios de la Subregión  PDET  del Chocó.</v>
          </cell>
        </row>
        <row r="32369">
          <cell r="E32369">
            <v>527006245759</v>
          </cell>
          <cell r="F32369" t="str">
            <v>Activar y fortalecer el sistema productivo ganadero doble propósito para los municipios de la Subregión  PDET  del Chocó.</v>
          </cell>
        </row>
        <row r="32370">
          <cell r="E32370">
            <v>527006246216</v>
          </cell>
          <cell r="F32370" t="str">
            <v>Crear y Dotar un banco de maquinaria agrícola para el desarrollo y adecuación de suelos en los municipios PDET por las diferentes zonas como son: Novita, Istmina, Condoto, Medio San Juan de la Región del San Juan y Ungia y Acandi de la Región del Darien.</v>
          </cell>
        </row>
        <row r="32371">
          <cell r="E32371">
            <v>527006246446</v>
          </cell>
          <cell r="F32371" t="str">
            <v>Diseñar e implementar una estrategia para Recuperación uso, conservación y mejoramiento de las semillas nativas, criollas y ancestrales para los cultivos de los municipios de la Subregión  PDET  del Chocó.</v>
          </cell>
        </row>
        <row r="32372">
          <cell r="E32372">
            <v>527006246599</v>
          </cell>
          <cell r="F32372" t="str">
            <v xml:space="preserve"> Diseñar e implementar una estrategia para la creación y/o fortalecimiento de las autoridades étnico-territoriales, de asociaciones, y demás formas organizativas, de productores agropecuarios en los municipios de la Subregión  PDET  del Chocó.</v>
          </cell>
        </row>
        <row r="32373">
          <cell r="E32373">
            <v>527006246677</v>
          </cell>
          <cell r="F32373" t="str">
            <v>Diseñar y construir un Centro para la transformación industrial de la madera con impacto para los en los municipios de la Subregión  PDET  del Chocó.</v>
          </cell>
        </row>
        <row r="32374">
          <cell r="E32374">
            <v>527006246903</v>
          </cell>
          <cell r="F32374" t="str">
            <v xml:space="preserve">Formular e implementar proyectos productivos integrales en la línea de turismo, ecoturismo, etnoturismo, agroturismo y turismo de aventura que vincule a los municipios de la Subregión  PDET  del Chocó.                 </v>
          </cell>
        </row>
        <row r="32375">
          <cell r="E32375">
            <v>527006246979</v>
          </cell>
          <cell r="F32375" t="str">
            <v>Diseñar e implementar un esquema para la recepción del pago por la prestación de servicios ecosistémicos para los municipios de la Subregión  PDET  del Chocó.</v>
          </cell>
        </row>
        <row r="32376">
          <cell r="E32376">
            <v>527006249861</v>
          </cell>
          <cell r="F32376" t="str">
            <v>Promover y fortalecer las actividades de manufactura, artesanía y ebanistería que generen ingresos a la población dedicada a estos oficios en la Subregión PDET del Chocó.</v>
          </cell>
        </row>
        <row r="32377">
          <cell r="E32377">
            <v>527006250029</v>
          </cell>
          <cell r="F32377" t="str">
            <v>Activar y fortalecer el sistema productivo para pesca artesanal de río y mar en la subregión PDET del Chocó.</v>
          </cell>
        </row>
        <row r="32378">
          <cell r="E32378">
            <v>527006250072</v>
          </cell>
          <cell r="F32378" t="str">
            <v>Crear una planta regional de comercialización de agua potable que abarque la subregión PDET del Chocó.</v>
          </cell>
        </row>
        <row r="32379">
          <cell r="E32379">
            <v>527006250078</v>
          </cell>
          <cell r="F32379" t="str">
            <v xml:space="preserve">Desarrollar 2 pilotos de minería responsable en la región del San Juan de la subregión PDET  del Chocó. </v>
          </cell>
        </row>
        <row r="32380">
          <cell r="E32380">
            <v>618001338005</v>
          </cell>
          <cell r="F32380" t="str">
            <v>Realizar estudios de prefactibilidad y factibilidad, estudios y diseños para la construcción y dotación de un frigorífico y planta transformadora de leche Regional, en los municipios PDET de la Subregión Cuenca del Caguán y Piedemonte Caqueteño.</v>
          </cell>
        </row>
        <row r="32381">
          <cell r="E32381">
            <v>618001338006</v>
          </cell>
          <cell r="F32381" t="str">
            <v>Gestionar un acceso prioritario a programas de créditos y de fomento, y normalización de cartera para proyectos agropecuarios para los pequeños y medianos productores, en los municipios PDET de la Subregión Cuenca del Caguán y Piedemonte Caqueteño.</v>
          </cell>
        </row>
        <row r="32382">
          <cell r="E32382">
            <v>618029337913</v>
          </cell>
          <cell r="F32382" t="str">
            <v>Fortalecer la cadena productiva de la caña panelera con enfoque agroambiental que incluya extensión agropecuaria, fortalecimiento organizativo, acceso a soluciones de agua, a activos productivos y de transformación, a servicios financieros y a canales de comercialización, en los municipios PDET de la Subregión Cuenca del Caguán y Piedemonte Caqueteño.</v>
          </cell>
        </row>
        <row r="32383">
          <cell r="E32383">
            <v>618029337915</v>
          </cell>
          <cell r="F32383" t="str">
            <v>Fortalecer la cadena de valor de Cacao con enfoque agroambiental y amazónico,   que incluya la extensión agropecuaria, fortalecimiento organizativo, acceso a soluciones de agua, a activos productivos y de transformación, a servicios financieros y a canales de comercialización, en los municipios PDET de la Subregión Cuenca del Caguán y Piedemonte Caqueteño.</v>
          </cell>
        </row>
        <row r="32384">
          <cell r="E32384">
            <v>618029337919</v>
          </cell>
          <cell r="F32384" t="str">
            <v>Fortalecer la cadena  de valor del caucho con enfoque sostenible, agroambiental y amazónico,  que incluya extensión agropecuaria, fortalecimiento organizativo, acceso a soluciones de agua, a activos productivos y de transformación, a servicios financieros y a canales de comercialización y alianzas comerciales, en los municipios PDET de la de la Subregión Cuenca del Caguán y Piedemonte Caqueteño.</v>
          </cell>
        </row>
        <row r="32385">
          <cell r="E32385">
            <v>618029337931</v>
          </cell>
          <cell r="F32385" t="str">
            <v xml:space="preserve"> Fortalecer la cadena de valor del café con enfoque sostenible, agroambiental y amazónico, que incluya extensión agropecuaria, fortalecimiento organizativo, acceso a soluciones de agua (énfasis en drenaje), a activos productivos y de transformación, a servicios financieros y a canales de comercialización y alianzas comerciales, en los municipios PDET de la Subregión Cuenca del Caguán y Piedemonte Caqueteño. </v>
          </cell>
        </row>
        <row r="32386">
          <cell r="E32386">
            <v>618029337935</v>
          </cell>
          <cell r="F32386" t="str">
            <v>Crear y fortalecer la cadena de valor del plátano con enfoque sostenible, agroambiental y amazónico, que incluya extensión agropecuaria, fortalecimiento organizativo, acceso a soluciones de agua, a activos productivos y de transformación, a servicios financieros y a canales de comercialización, en los municipios PDET de la de la Subregión Cuenca del Caguán y Piedemonte Caqueteño.</v>
          </cell>
        </row>
        <row r="32387">
          <cell r="E32387">
            <v>618029337957</v>
          </cell>
          <cell r="F32387" t="str">
            <v>Fortalecer la cadena de valor de los productos no maderables del bosque frutales, flores e inflorescencias amazónicas con enfoque sostenible y agroambiental, que incluya la extensión agropecuaria, fortalecimiento organizativo, acceso a soluciones de agua, a activos productivos y de transformación, a servicios financieros y a canales de comercialización, en los municipios PDET de la Subregión Cuenca Caguán Piedemonte Caqueteño.</v>
          </cell>
        </row>
        <row r="32388">
          <cell r="E32388">
            <v>618029337960</v>
          </cell>
          <cell r="F32388" t="str">
            <v>Elaborar un estudio para determinar las cadenas de valor promisorias en  los municipios PDET de la Subregión  Cuenca Caguán y Piedemonte Caqueteño.</v>
          </cell>
        </row>
        <row r="32389">
          <cell r="E32389">
            <v>618029337974</v>
          </cell>
          <cell r="F32389" t="str">
            <v>Fortalecer la cadena de valor de ganadería bovina doble propósito en cada uno de los eslabones, teniendo en cuenta el enfoque sostenible y amazónico; que incluya la extensión rural, transformación, comercialización, mejoramiento genético, activos productivos, financiamiento y fortalecimiento organizacional; en los municipios PDET de la Subregión Cuenca del Caguán y Piedemonte Caqueteño.</v>
          </cell>
        </row>
        <row r="32390">
          <cell r="E32390">
            <v>618029337978</v>
          </cell>
          <cell r="F32390" t="str">
            <v>Fortalecer la cadena de valor acuícola con especies nativas a través de un enfoque sostenible, ambiental, amazónico y diferencial para los grupos étnicos; a través de la extensión rural, transformación, comercialización, mejoramiento genético, activos productivos, financiamiento y fortalecimiento organizacional, en los municipios PDET de la Subregión Cuenca del Caguán y Piedemonte Caqueteño.</v>
          </cell>
        </row>
        <row r="32391">
          <cell r="E32391">
            <v>618029337982</v>
          </cell>
          <cell r="F32391" t="str">
            <v>Fortalecer la línea productiva de especies menores, porcicultura y apicultura y realizar un estudio para determinar las especies promisoras, con enfoque sostenible, ambiental, amazónico y diferencial para los grupos étnicos; implementando buenas prácticas de cría, mejoramiento genético, comercialización, acceso a activos productivos y a financiamiento, en los municipios PDET de la Subregión Cuenca del Caguán y Piedemonte Caqueteño.</v>
          </cell>
        </row>
        <row r="32392">
          <cell r="E32392">
            <v>618029337983</v>
          </cell>
          <cell r="F32392" t="str">
            <v>Fortalecer la cadena productiva de aprovechamiento forestal maderable con enfoque sostenible y diferencial para los grupos étnicos, que incluya extensión agropecuaria, fortalecimiento organizativo, acceso a activos productivos y de transformación, a servicios financieros y a canales de comercialización, en los municipios PDET de la Subregión Cuenca del Caguán y Piedemonte Caqueteño.</v>
          </cell>
        </row>
        <row r="32393">
          <cell r="E32393">
            <v>618029337987</v>
          </cell>
          <cell r="F32393" t="str">
            <v>Impulsar la articulación de actores y entidades para la generación de ingresos a las comunidades rurales a través de la compensación por servicios ambientales y otros incentivos a la conservación y a la restauración ambiental, en el marco del Decreto 870 de 2017 y la normatividad vigente, en los municipios PDET de la Subregión Cuenca del Caguán y Piedemonte Caqueteño.</v>
          </cell>
        </row>
        <row r="32394">
          <cell r="E32394">
            <v>618029337990</v>
          </cell>
          <cell r="F32394" t="str">
            <v>Formular e implementar proyectos integrales en las líneas de turismo de naturaleza, comunitario, de aventura, ecoturismo, etnoturismo, cultural, agroturismo, en los Municipios PDET de la Subregión Cuenca Caguán y Piedemonte Caqueteño.</v>
          </cell>
        </row>
        <row r="32395">
          <cell r="E32395">
            <v>618029337995</v>
          </cell>
          <cell r="F32395" t="str">
            <v>Diseñar e implementar una estrategia que promueva la afiliación de los trabajadores rurales al sistema de seguridad social y riesgos laborales con enfoque diferencial para los grupos étnicos en los municipios PDET de la Subregión Cuenca del Caguán y Piedemonte Caqueteño.</v>
          </cell>
        </row>
        <row r="32396">
          <cell r="E32396">
            <v>618029337999</v>
          </cell>
          <cell r="F32396" t="str">
            <v>Realizar estudios de prefactibilidad y factibilidad, estudios - diseños, y la construcción de una planta para la elaboración de abonos, alimentos concentrados y sales para ganado de doble propósito y especies menores para los municipios PDET de la Subregión Cuenca del Caguán y Piedemonte Caqueteño.</v>
          </cell>
        </row>
        <row r="32397">
          <cell r="E32397">
            <v>618029338001</v>
          </cell>
          <cell r="F32397" t="str">
            <v>Promover y fortalecer el sector artesanal y de confecciones que genere ingresos a la población dedicada a estos oficios en los municipios PDET de la Subregión Cuenca del Caguán y Piedemonte Caqueteño.</v>
          </cell>
        </row>
        <row r="32398">
          <cell r="E32398">
            <v>618029338003</v>
          </cell>
          <cell r="F32398" t="str">
            <v>Realizar estudios de prefactibilidad y factibilidad y la construcción de infraestructura productiva (centros de acopio y plantas transformación)  para el fomento de las actividades agropecuarias en los municipios PDET de la Subregión Cuenca del Caguán y Piedemonte Caqueteño.</v>
          </cell>
        </row>
        <row r="32399">
          <cell r="E32399">
            <v>618029338004</v>
          </cell>
          <cell r="F32399" t="str">
            <v xml:space="preserve">Fortalecer los sistemas productivos a través de un banco de semillas nativas y criollas, y realizar investigación para su preservación, conservación, producción y mejoramiento, en los municipios PDET de la Subregión Cuenca del Caguán y Piedemonte Caqueteño. </v>
          </cell>
        </row>
        <row r="32400">
          <cell r="E32400">
            <v>750350335535</v>
          </cell>
          <cell r="F32400" t="str">
            <v>Realizar estudios de prefactabilidad, factibilidad, estudios y diseños y construir y dotar frigorifico (s)  regional (es) que beneficie a los municipios PDET de la Subregion  Macarena - Guaviare.</v>
          </cell>
        </row>
        <row r="32401">
          <cell r="E32401">
            <v>750350335558</v>
          </cell>
          <cell r="F32401" t="str">
            <v xml:space="preserve">Diseñar e implementar una red de apoyo subregional a la asociatividad campesina y comunitaria que incluya programas de capacitación y extensión rural integral y fortalezca la comercialización directa y las compras públicas locales en los municipios PDET de la Subregional Macarena-Guaviare. </v>
          </cell>
        </row>
        <row r="32402">
          <cell r="E32402">
            <v>750350335602</v>
          </cell>
          <cell r="F32402" t="str">
            <v>Fortalecer la cadena productiva de caucho en los municipios PDET de la Subregión Macarena- Guaviare,  con enfoque agroforestal.</v>
          </cell>
        </row>
        <row r="32403">
          <cell r="E32403">
            <v>750350335604</v>
          </cell>
          <cell r="F32403" t="str">
            <v xml:space="preserve">Fortalecer la cadena productiva apícola en los municipios PDET de la Subregión Macarena- Guaviare,  </v>
          </cell>
        </row>
        <row r="32404">
          <cell r="E32404">
            <v>750350335605</v>
          </cell>
          <cell r="F32404" t="str">
            <v>Fortalecer la investigación agropecuaria y forestal en los municipios PDET de la subregión Macarena  - Guaviare.</v>
          </cell>
        </row>
        <row r="32405">
          <cell r="E32405">
            <v>750350335607</v>
          </cell>
          <cell r="F32405" t="str">
            <v>Realizar estudios de prefactibilidad y factibilidad,e implementar proyectos productivos integrales forestales , con fines de aprovechamiento para los municipios PDET de la subregion Macarena - Guaviare.</v>
          </cell>
        </row>
        <row r="32406">
          <cell r="E32406">
            <v>750350335609</v>
          </cell>
          <cell r="F32406" t="str">
            <v>Promover y fortalecer las actividades de manufactura y artesanias que generen ingresos a la poblacion dedicada a estos oficios en los municipios PDET de la Subregión Macarena - Guaviare.</v>
          </cell>
        </row>
        <row r="32407">
          <cell r="E32407">
            <v>795015335546</v>
          </cell>
          <cell r="F32407" t="str">
            <v>Realizar estudios técnicos de vocación productiva que determinen los sistemas de producción de especies menores  y estructurar y ejecutar proyectos productivos integrales en los municipios PDET de la Subregión Macarena-Guaviare, para impulsar la  economía campesina familiar y comunitaria.</v>
          </cell>
        </row>
        <row r="32408">
          <cell r="E32408">
            <v>795015335549</v>
          </cell>
          <cell r="F32408" t="str">
            <v>Formular e implementar proyectos integrales en las líneas de turismo sostenible, comunitario,  cultural y responsable para la Subregión PDET Macarena-Guaviare.</v>
          </cell>
        </row>
        <row r="32409">
          <cell r="E32409">
            <v>795015335559</v>
          </cell>
          <cell r="F32409" t="str">
            <v>Diseñar e implementar una estrategia que promueva la afiliación de los trabajadores rurales al sistema de seguridad social y riesgos laborales, en los municipios PDET de la Subregión  Macarena-Guaviare.</v>
          </cell>
        </row>
        <row r="32410">
          <cell r="E32410">
            <v>795015335569</v>
          </cell>
          <cell r="F32410" t="str">
            <v>Impulsar la articulación de actores y entidades para la generación de ingresos a las comunidades rurales a través de la compensación por servicios ambientales y otros incentivos a la conservación y a la restauración ambiental, en el marco del Decreto 870 de 2017 y normatividad vigente, en los municipios PDET de la Subregión Macarena-Guaviare.</v>
          </cell>
        </row>
        <row r="32411">
          <cell r="E32411">
            <v>795015335580</v>
          </cell>
          <cell r="F32411" t="str">
            <v>Fortalecer la cadena productiva del cacao en los municipios PDET de la Subregión Macarena- Guaviare con enfoque agroforestal</v>
          </cell>
        </row>
        <row r="32412">
          <cell r="E32412">
            <v>795015335583</v>
          </cell>
          <cell r="F32412" t="str">
            <v>Fortalecer la cadena productiva del café en los municipios PDET de la Subregión Macarena- Guaviare con enfoque agroforestal.</v>
          </cell>
        </row>
        <row r="32413">
          <cell r="E32413">
            <v>795015335584</v>
          </cell>
          <cell r="F32413" t="str">
            <v>Fortalecer las cadenas productivas de cítricos, piña y maracuyá en los municipios PDET de la Subregión Macarena- Guaviare, con enfoque agroforestal</v>
          </cell>
        </row>
        <row r="32414">
          <cell r="E32414">
            <v>795015335585</v>
          </cell>
          <cell r="F32414" t="str">
            <v>Fortalecer la cadena productiva de yuca y caña panelera en los municipios PDET de la Subregión Macarena- Guaviare con enfoque agroforestal.</v>
          </cell>
        </row>
        <row r="32415">
          <cell r="E32415">
            <v>795015335588</v>
          </cell>
          <cell r="F32415" t="str">
            <v>Fortalecer la cadena productiva de plátano hartón en los municipios PDET de la Subregión Macarena- Guaviare con enfoque agroforestal.</v>
          </cell>
        </row>
        <row r="32416">
          <cell r="E32416">
            <v>795015335591</v>
          </cell>
          <cell r="F32416" t="str">
            <v>Fortalecer la cadena productiva de aguacate en los municipios PDET de la Subregión Macarena- Guaviare con enfoque agroforestal.</v>
          </cell>
        </row>
        <row r="32417">
          <cell r="E32417">
            <v>795015335593</v>
          </cell>
          <cell r="F32417" t="str">
            <v>Fortalecer la cadena productiva de chontaduro en los municipios PDET de la Subregión Macarena- Guaviare con enfoque agroforestal.</v>
          </cell>
        </row>
        <row r="32418">
          <cell r="E32418">
            <v>795015335599</v>
          </cell>
          <cell r="F32418" t="str">
            <v>Fortalecer las cadenas productivas de los productos no maderables del bosque (PNMB) y Sacha Inchi en los municipios PDET de la Subregión Macarena- Guaviare,  con enfoque agroforestal.</v>
          </cell>
        </row>
        <row r="32419">
          <cell r="E32419">
            <v>795025335561</v>
          </cell>
          <cell r="F32419" t="str">
            <v>Fortalecer las cadenas productivas de la ganadería bovina y bufalina de carne y leche a través de sistemas silvopastoriles con  enfoques de reconversión y desarrollo sostenible, que incluya buenas practica ganadera, la extensión rural, transformación, comercialización, mejoramiento genético, activos productivos, financiamiento y fortalecimiento organizacional en los municipios PDET de la Subregión Macarena-Guaviare.</v>
          </cell>
        </row>
        <row r="32420">
          <cell r="E32420">
            <v>813442228356</v>
          </cell>
          <cell r="F32420" t="str">
            <v xml:space="preserve">fomentar y fortalecer los proyectos productivos integrales piscícolas en los municipios PDET Montes de María. </v>
          </cell>
        </row>
        <row r="32421">
          <cell r="E32421">
            <v>870230228188</v>
          </cell>
          <cell r="F32421" t="str">
            <v>Construir plantas de procesamiento de alimento concentrado para fortalecer la producción agropecuaria de los municipios PDET de Montes de María</v>
          </cell>
        </row>
        <row r="32422">
          <cell r="E32422">
            <v>870230228253</v>
          </cell>
          <cell r="F32422" t="str">
            <v>Fortalecer el desarrollo biotecnológico, la transferencia de tecnología y la agenda de investigación agropecuaria concertada con las comunidades e instituciones responsables del sector, priorizando la conservación y producción de las semillas y especies, nativas y criollas en los territorios PDET de los Montes de María.</v>
          </cell>
        </row>
        <row r="32423">
          <cell r="E32423">
            <v>870230228333</v>
          </cell>
          <cell r="F32423" t="str">
            <v>Crear, fortalecer y acompañar a organizaciones de jóvenes para fomentar su inclusión y la participación en el sector productivo rural en los municipios PDET de Montes de María.</v>
          </cell>
        </row>
        <row r="32424">
          <cell r="E32424">
            <v>870230228337</v>
          </cell>
          <cell r="F32424" t="str">
            <v>Diseñar e implementar una estrategia para garantizar el cumplimiento de los derechos de los trabajadores rurales de los municipios PDET de Montes de María</v>
          </cell>
        </row>
        <row r="32425">
          <cell r="E32425">
            <v>870230228343</v>
          </cell>
          <cell r="F32425" t="str">
            <v>Fortalecer la producción, investigación, transformación, certificación y comercialización de las cadenas productivas de aguacate, maíz, arroz, ajonjolí, batata, frutales, yuca, ñame y cacao en los municipios PDET de Montes de María</v>
          </cell>
        </row>
        <row r="32426">
          <cell r="E32426">
            <v>870230228347</v>
          </cell>
          <cell r="F32426" t="str">
            <v>Implementar la marca montemariana para los productos agroindustriales y manufactureros de los municipios PDET de Montes de María, para el posicionamiento de la producción en los mercados nacionales e internacionales.</v>
          </cell>
        </row>
        <row r="32427">
          <cell r="E32427">
            <v>870230228351</v>
          </cell>
          <cell r="F32427" t="str">
            <v xml:space="preserve">Implementar y fortalecer rutas ecoturísticas, agroturísticas e históricas para la reactivación económica de la zona rural que permitan aprovechar nuestras riquezas naturales, culturales y arquitectónicas, apoyando los planes turísticos de los municipios PDET de Montes de María. </v>
          </cell>
        </row>
        <row r="32428">
          <cell r="E32428">
            <v>870418228413</v>
          </cell>
          <cell r="F32428" t="str">
            <v>Desarrollar un proyecto productivo integral de apicultura que fomente la creación y fortalecimiento empresarial para los productores de la región de los montes de María</v>
          </cell>
        </row>
        <row r="32429">
          <cell r="E32429">
            <v>870418228415</v>
          </cell>
          <cell r="F32429" t="str">
            <v>Desarrollar un proyecto productivo integral de tabaco que fomente la creación y fortalecimiento de  los cultivos de tabaco en la regiòn de los montes de María</v>
          </cell>
        </row>
        <row r="32430">
          <cell r="E32430">
            <v>870418228418</v>
          </cell>
          <cell r="F32430" t="str">
            <v>Crear proyecto productivo que promuevan el repoblamiento bovino y caprino en la región de montes de María de forma sostenible y sustentable</v>
          </cell>
        </row>
        <row r="32431">
          <cell r="E32431">
            <v>870418228420</v>
          </cell>
          <cell r="F32431" t="str">
            <v xml:space="preserve">Promover la articulación y el fortalecimiento económico de los productos alimenticios y artesanales manufacturados por organizaciones de mujeres de la región de Montes de María </v>
          </cell>
        </row>
        <row r="32432">
          <cell r="E32432">
            <v>870418228425</v>
          </cell>
          <cell r="F32432" t="str">
            <v>Crear, fortalecer y financiar organizaciones de productores de artesanías y productos manufacturados manualmente que promuevan el desarrollo de las tradiciones culturales de la región de montes de María.</v>
          </cell>
        </row>
        <row r="32433">
          <cell r="E32433">
            <v>976109345589</v>
          </cell>
          <cell r="F32433" t="str">
            <v>Diseñar e implementar un programa de etnoturismo y ecoturismo sostenible concertado y consultado con las comunidades indígenas y negras de los municipios de Timbiquí, Guapi y López de Micay y el distrito de Buenaventura de la Subregión PDET Pacífico Medio.</v>
          </cell>
        </row>
        <row r="32434">
          <cell r="E32434">
            <v>976109345591</v>
          </cell>
          <cell r="F32434" t="str">
            <v>Formalizar el acceso de los productores y trabajadores rurales a un sistema de seguridad social, en la Subregión PDET Pacífico Medio</v>
          </cell>
        </row>
        <row r="32435">
          <cell r="E32435">
            <v>976109345592</v>
          </cell>
          <cell r="F32435" t="str">
            <v>Diseñar e implementar un plan de fomento agrícola para el fortalecimiento y transformación de los productos de musáceas, derivados de la caña y otros en la Subregión PDET Pacífico Medio</v>
          </cell>
        </row>
        <row r="32436">
          <cell r="E32436">
            <v>976109345593</v>
          </cell>
          <cell r="F32436" t="str">
            <v xml:space="preserve">Fortalecer el sistema productivo agroforestal de musáceas en la Subregión PDET Pacífico Medio </v>
          </cell>
        </row>
        <row r="32437">
          <cell r="E32437">
            <v>976109345594</v>
          </cell>
          <cell r="F32437" t="str">
            <v xml:space="preserve">Fortalecer el sistema productivo de coco en la Subregión PDET Pacífico Medio </v>
          </cell>
        </row>
        <row r="32438">
          <cell r="E32438">
            <v>976109345595</v>
          </cell>
          <cell r="F32438" t="str">
            <v xml:space="preserve">Fortalecer el sistema productivo agroforestal de chontaduro en la Subregión PDET Pacífico Medio </v>
          </cell>
        </row>
        <row r="32439">
          <cell r="E32439">
            <v>976109345598</v>
          </cell>
          <cell r="F32439" t="str">
            <v xml:space="preserve">Fortalecer el sistema productivo agroforestal de caña en la Subregión PDET Pacífico Medio </v>
          </cell>
        </row>
        <row r="32440">
          <cell r="E32440">
            <v>976109345599</v>
          </cell>
          <cell r="F32440" t="str">
            <v xml:space="preserve">Fortalecer el sistema productivo agroforestal de cacao en la Subregión PDET Pacífico Medio </v>
          </cell>
        </row>
        <row r="32441">
          <cell r="E32441">
            <v>976109345600</v>
          </cell>
          <cell r="F32441" t="str">
            <v>Fortalecer el sistema productivo agroforestal de arroz en la Subregión PDET Pacífico Medio</v>
          </cell>
        </row>
        <row r="32442">
          <cell r="E32442">
            <v>976109345601</v>
          </cell>
          <cell r="F32442" t="str">
            <v>Crear y fortalecer la actividad empresarial y otras formas organizativas de los pequeños y medianos productores de las comunidades indígenas y negras de los municipios de Timbiquí, Guapi y López de Micay y del distrito de Buenaventura de la la Subregión PDET Pacífico Medio.</v>
          </cell>
        </row>
        <row r="32443">
          <cell r="E32443">
            <v>976109345602</v>
          </cell>
          <cell r="F32443" t="str">
            <v>Realizar estudios de prefactibilidad y diseños, y la construcción e implementación de centros de acopio para los productos de las comunidades indígenas y negras de los municipios de de Timbiquí, Guapi y López de Micay y del distrito de Buenaventura de la Subregión PDET Pacífico Medio.</v>
          </cell>
        </row>
        <row r="32444">
          <cell r="E32444">
            <v>976109345603</v>
          </cell>
          <cell r="F32444" t="str">
            <v>Promover la producción y comercialización de agua potable a través de una planta embotelladora por parte de comunidades indígenas y negras de los municipios de Timbiquí, Guapi y López de Micay y del distrito de Buenaventura de la Subregión PDET Pacífico Medio.</v>
          </cell>
        </row>
        <row r="32445">
          <cell r="E32445">
            <v>976109345605</v>
          </cell>
          <cell r="F32445" t="str">
            <v>Realizar un programa de investigación de las semillas nativas de las comunidades indígenas y negras de los municipios de Timbiquí, Guapi y López de Micay y del distrito de Buenaventura de la Subregión PDET Pacífico Medio.</v>
          </cell>
        </row>
        <row r="32446">
          <cell r="E32446">
            <v>976109345606</v>
          </cell>
          <cell r="F32446" t="str">
            <v>Gestionar la creación de un fondo para el fortalecimiento de los emprendimientos productivos rurales que facilite las iniciativas locales en las comunidades indígenas y negras de los municipios de Timbiquí, Guapi y López de Micay y del distrito de Buenaventura de la Subregión PDET Pacífico Medio.</v>
          </cell>
        </row>
        <row r="32447">
          <cell r="E32447">
            <v>976109345607</v>
          </cell>
          <cell r="F32447" t="str">
            <v xml:space="preserve">Implementar y gestionar una estrategia de comercialización que facilite el transporte de los productos de las comunidades indígenas y negras de los municipios de Timbiqui, Guapi y López de Micay y el distrito de Buenaventura en la región PDET Pacifico Medio  </v>
          </cell>
        </row>
        <row r="32448">
          <cell r="E32448">
            <v>976109345608</v>
          </cell>
          <cell r="F32448" t="str">
            <v>Realizar estudios e implementación de un programa que reactive la actividad pesquera y acuícola en las comunidades indígenas y negras de los municipios de Timbiquí, Guapi y López de Micay y del distrito de Buenaventura de la Subregión PDET Pacífico Medio.</v>
          </cell>
        </row>
        <row r="32449">
          <cell r="E32449">
            <v>1052079310123</v>
          </cell>
          <cell r="F32449" t="str">
            <v>Desarrollar la cadena productiva del cacao mediante la implementación de proyectos productivos integrales que incluyan la extensión agropecuaria, la adecuación de tierras, transformación, comercialización y fortalecimiento organizacional en los municipios PDET de la subregión Pacífico y Frontera Nariñense para la agricultura familiar y comunitaria.</v>
          </cell>
        </row>
        <row r="32450">
          <cell r="E32450">
            <v>1052079310183</v>
          </cell>
          <cell r="F32450" t="str">
            <v>Desarrollar la cadena productiva del cocotero mediante la implementación de proyectos productivos integrales que incluyan la extensión agropecuaria, la adecuación de tierras, transformación, comercialización y fortalecimiento organizacional en los municipios PDET de la subregión Pacífico y Frontera Nariñense para la agricultura campesina, familiar y comunitaria.</v>
          </cell>
        </row>
        <row r="32451">
          <cell r="E32451">
            <v>1052079310214</v>
          </cell>
          <cell r="F32451" t="str">
            <v xml:space="preserve">Fortalecer la cadena productiva del naidí mediante la implementación de un proyecto productivo integral que incluya la extensión agropecuaria, la adecuación de tierras, la transformación, comercialización y fortalecimiento organizacional en los municipios PDET de la subregión Pacífico y Frontera Nariñense para la agricultura campesina, familiar y comunitaria.  </v>
          </cell>
        </row>
        <row r="32452">
          <cell r="E32452">
            <v>1052079310226</v>
          </cell>
          <cell r="F32452" t="str">
            <v>Desarrollar la cadena del arroz mediante la implementación de proyectos productivos integrales que incluyan la extensión agropecuaria, la adecuación de tierras, transformación, comercialización y fortalecimiento organizacional en los municipios PDET de la subregión Pacífico y Frontera Nariñense para la agricultura campesina, familiar y comunitaria.</v>
          </cell>
        </row>
        <row r="32453">
          <cell r="E32453">
            <v>1052079310323</v>
          </cell>
          <cell r="F32453" t="str">
            <v>Desarrollo de la cadena productiva del plátano mediante la implementación de proyectos productivos integrales que incluyan la extensión agropecuaria, la adecuación de tierras, transformación, comercialización y fortalecimiento organizacional en los municipios PDET de la subregión Pacífico y Frontera Nariñense para la agricultura campesina, familiar y comunitaria</v>
          </cell>
        </row>
        <row r="32454">
          <cell r="E32454">
            <v>1052079310387</v>
          </cell>
          <cell r="F32454" t="str">
            <v>Desarrollar la cadena de la caña panelera como un cultivo promisorio en los municipios en los municipios PDET de la subregión Pacífico y Frontera Nariñense</v>
          </cell>
        </row>
        <row r="32455">
          <cell r="E32455">
            <v>1052079310401</v>
          </cell>
          <cell r="F32455" t="str">
            <v>Fomentar la cadena productiva de plantas medicinales y especias orientados a la siembra, cosecha, procesamiento y comercialización que incluyan la extensión agropecuaria, la transformación, comercialización y fortalecimiento organizacional en los municipios PDET de la subregión Pacífico y Frontera Nariñense.</v>
          </cell>
        </row>
        <row r="32456">
          <cell r="E32456">
            <v>1052079310446</v>
          </cell>
          <cell r="F32456" t="str">
            <v>Fortalecer la cadena productiva acuícola  mediante la implementación de proyectos productivos integrales que incluyan la extensión agropecuaria, la adecuación de tierras, transformación, comercialización y fortalecimiento organizacional en los municipios PDET de la subregión Pacífico y Frontera Nariñenseen los municipios de la regional Pacifico y Frontera Nariñense</v>
          </cell>
        </row>
        <row r="32457">
          <cell r="E32457">
            <v>1052079310497</v>
          </cell>
          <cell r="F32457" t="str">
            <v>Desarrollar la cadena pesquera  que mejore las condiciones de captura, acopio, conservación, transformación y comercialización, de productos del mar y sus derivados  en los municipios PDET de la subregión Pacífico y Frontera Nariñense</v>
          </cell>
        </row>
        <row r="32458">
          <cell r="E32458">
            <v>1052079310507</v>
          </cell>
          <cell r="F32458" t="str">
            <v>Realizar estudios y diseños para la construcción de una planta productora de alimentos balanceados para el desarrollo de las actividades avicolas, piscicolas y pecuarias en los municipios PDET de la subregión Pacífico y Frontera Nariñense.</v>
          </cell>
        </row>
        <row r="32459">
          <cell r="E32459">
            <v>1052079310541</v>
          </cell>
          <cell r="F32459" t="str">
            <v>Desarrollar estrategias de acceso al crédito para los pequeños productores de los municipios PDET de la subregión Pacífico y Frontera Nariñense.</v>
          </cell>
        </row>
        <row r="32460">
          <cell r="E32460">
            <v>1052079310582</v>
          </cell>
          <cell r="F32460" t="str">
            <v>Gestionar el acceso a los programas de pago por servicios ambientales para los Consejos Comunitarios, Resguardos Indígenas y comunidad campesina en los municipios PDET de la subregión Pacífico y Frontera Nariñense.</v>
          </cell>
        </row>
        <row r="32461">
          <cell r="E32461">
            <v>1052079310626</v>
          </cell>
          <cell r="F32461" t="str">
            <v>Desarrollar la cadena maderable (forestal)  mediante la implementación de proyectos productivos integrales que incluyan la extensión agropecuaria, la adecuación de tierras, transformación, comercialización y fortalecimiento organizacional en los municipios PDET de la subregión Pacífico y Frontera Nariñense</v>
          </cell>
        </row>
        <row r="32462">
          <cell r="E32462">
            <v>1052079310641</v>
          </cell>
          <cell r="F32462" t="str">
            <v>Realizar los estudio y diseños para el establecimiento de viveros comunitarios agroforestales (bancos de semillas nativas y criollas) para la recuperación y conservación de las semillas propias en los municipios PDET de la subregión Pacífico y Frontera Nariñense</v>
          </cell>
        </row>
        <row r="32463">
          <cell r="E32463">
            <v>1052079310658</v>
          </cell>
          <cell r="F32463" t="str">
            <v>Desarrollar proyectos de turismo ecológico, étnico, agrario y cultural  en los municipios PDET de la subregión Pacífico y Frontera Nariñense</v>
          </cell>
        </row>
        <row r="32464">
          <cell r="E32464">
            <v>1052079310671</v>
          </cell>
          <cell r="F32464" t="str">
            <v>Promover y fortalecer la actividad de artesanías que genere ingresos a al población dedicada a estos oficios en los municipios PDET de la subregión Pacífico y Frontera Nariñense</v>
          </cell>
        </row>
        <row r="32465">
          <cell r="E32465">
            <v>1052079310683</v>
          </cell>
          <cell r="F32465" t="str">
            <v>Gestionar apoyo a la minería artesanal y ancestral en los municipios PDET de la subregión Pacífico y Frontera Nariñense</v>
          </cell>
        </row>
        <row r="32466">
          <cell r="E32466">
            <v>1052079310692</v>
          </cell>
          <cell r="F32466" t="str">
            <v>Realizar estudios y diseños para el montaje de una planta procesadora y comercializadora de productos reciclados en los municipios PDET de la subregión Pacífico y Frontera Nariñense.</v>
          </cell>
        </row>
        <row r="32467">
          <cell r="E32467">
            <v>1052473310485</v>
          </cell>
          <cell r="F32467" t="str">
            <v xml:space="preserve">Fortalecer los procesos de captura, transformación y comercialización de piangua en los municipios de la Subregión Pacífico y Frontera Nariñense a a través de la implementación de un proyecto productivo integral </v>
          </cell>
        </row>
        <row r="32468">
          <cell r="E32468">
            <v>1052835310206</v>
          </cell>
          <cell r="F32468" t="str">
            <v>Reactivar y desarrollar la cadena productiva de palma de aceite mediante un proyecto productivo integral para la siembra, cosecha, transformación, transporte y comercialización en la Subregión Pacífico y Frontera Nariñense.</v>
          </cell>
        </row>
        <row r="32469">
          <cell r="E32469">
            <v>1052835310356</v>
          </cell>
          <cell r="F32469" t="str">
            <v>Elaborar los estudio para determinar las líneas productivas promisorias susceptible de implementar en los municipios de la subregión Pacífico y Frontera Nariñense.</v>
          </cell>
        </row>
        <row r="32470">
          <cell r="E32470">
            <v>1052835310724</v>
          </cell>
          <cell r="F32470" t="str">
            <v xml:space="preserve">Realizar los estudios de prefactibilidad y factibilidad para la construcción de un parque agro industrial que beneficie a los pequeños y medianos productores de los municipios PDET de la Subregión Pacifico y Frontera Nariñense </v>
          </cell>
        </row>
        <row r="32471">
          <cell r="E32471">
            <v>1186568253831</v>
          </cell>
          <cell r="F32471" t="str">
            <v xml:space="preserve">Fortalecer la infraestructura, dotación y puesta en funcionamiento un Centro de Investigación que cuente con la articulación institucional para el beneficio de los municipios PDET del departamento del Putumayo. </v>
          </cell>
        </row>
        <row r="32472">
          <cell r="E32472">
            <v>1186568253843</v>
          </cell>
          <cell r="F32472" t="str">
            <v>Implementar proyectos REED mas y Pago por Servicios Ambientales en los municipios PDET de la Subregión Putumayo.</v>
          </cell>
        </row>
        <row r="32473">
          <cell r="E32473">
            <v>1186568253858</v>
          </cell>
          <cell r="F32473" t="str">
            <v xml:space="preserve">Fortalecer la linea productiva de artesanías mediante asistencia técnica, capacitación, asociatividad, comercialización y activos productivos en los municipios PDET subregión Putumayo con enfoque diferencial y de genero. </v>
          </cell>
        </row>
        <row r="32474">
          <cell r="E32474">
            <v>1186568253868</v>
          </cell>
          <cell r="F32474" t="str">
            <v>Actualizar y financiar los programas y proyectos del Plan de Desarrollo Turístico del departamento del Putumayo.</v>
          </cell>
        </row>
        <row r="32475">
          <cell r="E32475">
            <v>1186568253915</v>
          </cell>
          <cell r="F32475" t="str">
            <v>Implementar proyectos de ganadería ecológica para las comunidades campesinas, indígenas,y afrodescendientes en los  municipios de PDET del departamento de Putumayo.</v>
          </cell>
        </row>
        <row r="32476">
          <cell r="E32476">
            <v>1186568253916</v>
          </cell>
          <cell r="F32476" t="str">
            <v>Implementar plantaciones forestales comerciales en los municipios PDET departamento del Putumayo</v>
          </cell>
        </row>
        <row r="32477">
          <cell r="E32477">
            <v>1186568253923</v>
          </cell>
          <cell r="F32477" t="str">
            <v>Implementar proyectos de especies menores para las comunidades campesinas, indígenas y afros que incluyan la extensión rural agropecuaria, acceso a activos productivos, fortalecimiento asociativo y comercialización en los municipios PDET del departamento de Putumayo,con enfoque diferencial y de genero.</v>
          </cell>
        </row>
        <row r="32478">
          <cell r="E32478">
            <v>1186568253927</v>
          </cell>
          <cell r="F32478" t="str">
            <v>Diseñar dotar y construir un parque agro industrial para la transformación y comercialización de las cadenas productivas priorizadas en los municipios PDET del Putumayo</v>
          </cell>
        </row>
        <row r="32479">
          <cell r="E32479">
            <v>1186568253928</v>
          </cell>
          <cell r="F32479" t="str">
            <v>Crear y fortalecer organizaciones productivas mediante estrategias técnicas, administrativas, financieras y comerciales que contribuyan a la reactivación económica de la subregión PDET de Putumayo con énfasis en mujeres y jovenes.</v>
          </cell>
        </row>
        <row r="32480">
          <cell r="E32480">
            <v>1186573253780</v>
          </cell>
          <cell r="F32480" t="str">
            <v>Fortalecer  cadenas  y sistemas productivos en las diferentes lineas  identificadas por los productores, que garantice la cobertura, producción, transformación, comercialización, fortalecimiento organizacional y extensión rural agropecuaria, con enfoque diferencial a las diferentes organizaciones de productores de las zonas rurales de los municipios PDET de la subregión Putumayo.</v>
          </cell>
        </row>
        <row r="32481">
          <cell r="E32481">
            <v>1186573253794</v>
          </cell>
          <cell r="F32481" t="str">
            <v>Fortalecer la línea productiva de plantas medicinales y especias que incluya los componentes de: asistencia técnica, activos productivos para la transformación, asociatividad, soluciones de agua y comercialización para los municipios PDET de la Subregión Putumayo.</v>
          </cell>
        </row>
        <row r="32482">
          <cell r="E32482">
            <v>1220001321841</v>
          </cell>
          <cell r="F32482" t="str">
            <v xml:space="preserve">Fortalecer el sistema productivo de ganaderia bovina a través de proyectos productivos integrales en la subregión de Sierra Nevada, Serranía del Perijá y Zona Bananera, con el fin de mejorar la economia campesina familiar y comunitaria.  </v>
          </cell>
        </row>
        <row r="32483">
          <cell r="E32483">
            <v>1220001321852</v>
          </cell>
          <cell r="F32483" t="str">
            <v xml:space="preserve">Fortalecer los sistemas productivos, a través de proyectos productivos integrales de cacao, café, guayaba, maracuya, melón y fique; así como tambien cultivos promisiorios de plátano y aguacate en los municipios de Dibulla, Fonseca, San Juan del César (La Guajira) que permita aumentar la producción de los pequeños y medianos productores. </v>
          </cell>
        </row>
        <row r="32484">
          <cell r="E32484">
            <v>1220001321853</v>
          </cell>
          <cell r="F32484" t="str">
            <v xml:space="preserve">Fortalecer los sistemas productivos, a través de proyectos productivos integrales de cacao,café, musáceas y mango; así como tambien cultivos promisiorios de aguacate y fique en los municipios de Aracataca, Ciénaga, Fundación, Santa Marta (Magdalena) que permita aumentar la producción de los pequeños y medianos productores  </v>
          </cell>
        </row>
        <row r="32485">
          <cell r="E32485">
            <v>1220001321854</v>
          </cell>
          <cell r="F32485" t="str">
            <v xml:space="preserve">Fortalecer los sistemas productivos, a través de proyectos productivos integrales de cacao,café, musáceas y aguacate, en los municipios PDTE del departamento del Cesar  que permita aumentar la producción de los pequeños y medianos productores  </v>
          </cell>
        </row>
        <row r="32486">
          <cell r="E32486">
            <v>1220001321864</v>
          </cell>
          <cell r="F32486" t="str">
            <v>Diseñar e implementar una red de apoyo subregional a la asociatividad campesina y comunitaria con enfoque diferencial y étnico, que fortalezca la producción los circuitos cortos de comercialización y las compras públicas locales en los municipios PDET de la Subregión Sierra Nevada, Serranía del Perijá y Zona Bananera.</v>
          </cell>
        </row>
        <row r="32487">
          <cell r="E32487">
            <v>1220001321871</v>
          </cell>
          <cell r="F32487" t="str">
            <v>Fortalecer la cadena productiva: porcino, ovino-caprino y apícola que permita aumentar la producción de los pequeños y medianos productores de la subregión Sierra Nevada, Serranía Perijá y Zona Bananera.</v>
          </cell>
        </row>
        <row r="32488">
          <cell r="E32488">
            <v>1220001321881</v>
          </cell>
          <cell r="F32488" t="str">
            <v>Formular e implementar proyectos integrales en las líneas de agroturismo, etnoturismo, ecoturismo, turismo de aventura y turismo cultural que posicione a la Subregión Sierra Nevada, Serranía del Perijá y Zona Bananera como un destino turístico nacional e internacional, desarrollados por las comunidades locales.</v>
          </cell>
        </row>
        <row r="32489">
          <cell r="E32489">
            <v>1220001321887</v>
          </cell>
          <cell r="F32489" t="str">
            <v>Impulsar la articulación de actores y entidades para la generación de ingresos a las comunidades rurales a través de la compensación por servicios ambientales y otros incentivos a la conservación, en el marco de la normatividad vigente para la Subregión Sierra Nevada, Serranía del Perijá y Zona Bananera</v>
          </cell>
        </row>
        <row r="32490">
          <cell r="E32490">
            <v>1220001321890</v>
          </cell>
          <cell r="F32490" t="str">
            <v>Promover y fortalecer el sector artesanal y manufacturero que genere ingresos a la población dedicada a estos oficios en los municipios PDET en la Subregión Sierra Nevada, Serranía del Perijá y Zona Bananera</v>
          </cell>
        </row>
        <row r="32491">
          <cell r="E32491">
            <v>1220001321892</v>
          </cell>
          <cell r="F32491" t="str">
            <v>Fortalecer las cadenas productivas de acuicultura y pesca de río y marítima, a través de proyectos productivos integrales que permita aumentar la producción de los pequeños y medianos productores de la subregión Sierra Nevada, Serranía Perijá y Zona Bananera.</v>
          </cell>
        </row>
        <row r="32492">
          <cell r="E32492">
            <v>1220001321895</v>
          </cell>
          <cell r="F32492" t="str">
            <v>Estimular y promover los procesos propios de producción y comercialización agropecuaria de los pueblos indígenas de la Sierra Nevada, Serranía Perijá y Zona Bananera</v>
          </cell>
        </row>
        <row r="32493">
          <cell r="E32493">
            <v>1220001321897</v>
          </cell>
          <cell r="F32493" t="str">
            <v>Construir participativamente e implementar proyectos para la recuperación, conservación, reproducción y protección de semillas y especies pecuarias nativas y criollas con fines alimentarios dirigidos a garantizar la autonomía y la soberanía alimentaria con enfoque diferencial y étnico en los municipios PDET de la Subregión Sierra Nevada, Serranía del Perijá y Zona Bananera.</v>
          </cell>
        </row>
        <row r="32494">
          <cell r="E32494">
            <v>1220001321899</v>
          </cell>
          <cell r="F32494" t="str">
            <v>Implementar estrategias de comercialización para los pequeños y medianos productores, que fortalezcan las economías campesinas, familiares y comunitarias de las poblaciones de la Sierra Nevada, Serranía del Perijá y Zona Bananera</v>
          </cell>
        </row>
        <row r="32495">
          <cell r="E32495">
            <v>1220001321902</v>
          </cell>
          <cell r="F32495" t="str">
            <v>Gestionar un acceso prioritario a programas de créditos, de fomento, y normalización de cartera para proyectos agropecuarios que dinamicen las economías campesinas, familiares y comunitarias para las poblaciones de la Subregión Sierra Nevada, Serranía Perijá y Zona Bananera</v>
          </cell>
        </row>
        <row r="32496">
          <cell r="E32496">
            <v>1220001321904</v>
          </cell>
          <cell r="F32496" t="str">
            <v xml:space="preserve">Fomentar la creación y/o fortalecimiento de cooperativas, asociaciones y organizaciones agropecuarias y no agropecuarias, que dinamicen las economías campesinas, familiares y comunitarias de la subregión Sierra Nevada, Serranía del Perijá y Zona Bananera </v>
          </cell>
        </row>
        <row r="32497">
          <cell r="E32497">
            <v>1313042172982</v>
          </cell>
          <cell r="F32497" t="str">
            <v>Diseñar y construir un sistema agro-logístico e industrial regional para el acopio, transformación, comercialización e innovación de la producción agropecuaria en la subregión del Sur de Bolívar y Yondó</v>
          </cell>
        </row>
        <row r="32498">
          <cell r="E32498">
            <v>1313160173108</v>
          </cell>
          <cell r="F32498" t="str">
            <v>Implementar proyectos productivos agropecuarios integrales a productores de cultivos lícitos y no lícitos (que se encuentren en proceso de sustitución) en la subregión del Sur de Bolívar y Yondó</v>
          </cell>
        </row>
        <row r="32499">
          <cell r="E32499">
            <v>1313473173103</v>
          </cell>
          <cell r="F32499" t="str">
            <v>Crear los bancos de semillas vegetales y de investigación pecuaria necesarios para la subregión del Sur de Bolívar y Yondó</v>
          </cell>
        </row>
        <row r="32500">
          <cell r="E32500">
            <v>1313473173190</v>
          </cell>
          <cell r="F32500" t="str">
            <v>Fortalecer, financiar, capacitar y acompañar técnica y ambientalmente la pequeña y mediana producción minera en la subregión del Sur de Bolívar y Yondó.</v>
          </cell>
        </row>
        <row r="32501">
          <cell r="E32501">
            <v>1313688172994</v>
          </cell>
          <cell r="F32501" t="str">
            <v xml:space="preserve">Garantizar la empleabilidad regional de mano de obra calificada y no calificada en la ejecución de los proyectos de vivienda, agua potable y saneamiento básico a implementar en los municipios del PDET del sur de bolívar. </v>
          </cell>
        </row>
        <row r="32502">
          <cell r="E32502">
            <v>1313688173131</v>
          </cell>
          <cell r="F32502" t="str">
            <v>Realizar estudio, diseño, construcción y dotación de una planta de beneficio animal regional en la subregión del Sur de Bolívar y Yondó</v>
          </cell>
        </row>
        <row r="32503">
          <cell r="E32503">
            <v>1313688173225</v>
          </cell>
          <cell r="F32503" t="str">
            <v>Diseñar, construir y dotar un laboratorio regional para ensayo, control de calidad,  determinación de origen y estandarización de los productos agropecuarios de la subregión del Sur de Bolívar y Yondó.</v>
          </cell>
        </row>
        <row r="32504">
          <cell r="E32504">
            <v>1313688173426</v>
          </cell>
          <cell r="F32504" t="str">
            <v>Formular e implementar un plan de manejo y una planta de aprovechamiento de residuos sólidos, como mecanismo de generación de ingresos para población de la subregión del Sur de Bolívar y Yondó.</v>
          </cell>
        </row>
        <row r="32505">
          <cell r="E32505">
            <v>1313688173430</v>
          </cell>
          <cell r="F32505" t="str">
            <v>Crear la red regional de la pesca artesanal y piscícola de la subregión del Sur de Bolívar y Yondó</v>
          </cell>
        </row>
        <row r="32506">
          <cell r="E32506">
            <v>1313688173453</v>
          </cell>
          <cell r="F32506" t="str">
            <v>Diseñar e implementar una estrategia que garantice el acceso al pago de servicios ambientales y bonos de carbono a las organizaciones sociales de la subregión del Sur de Bolívar y Yondó</v>
          </cell>
        </row>
        <row r="32507">
          <cell r="E32507">
            <v>1313688173471</v>
          </cell>
          <cell r="F32507" t="str">
            <v>Diseñar un instrumento financiero “tarjeta PDET”, para los productores agropecuarios y mineros de la subregión del Sur de Bolívar y Yondó</v>
          </cell>
        </row>
        <row r="32508">
          <cell r="E32508">
            <v>1313688173475</v>
          </cell>
          <cell r="F32508" t="str">
            <v>Generar e implementar un programa regional de reforestación y manejo forestal sostenible del bosque natural en la subregión del Sur de Bolívar y Yondó</v>
          </cell>
        </row>
        <row r="32509">
          <cell r="E32509">
            <v>1313744173274</v>
          </cell>
          <cell r="F32509" t="str">
            <v>Formular e implementar planes turísticos municipales en el marco de una ruta regional de paz en la subregión del Sur de Bolívar y Yondó</v>
          </cell>
        </row>
        <row r="32510">
          <cell r="E32510">
            <v>1423466227741</v>
          </cell>
          <cell r="F32510" t="str">
            <v xml:space="preserve">Gestionar y propiciar la investigación, producción y almacenamiento sostenible de las semillas nativas propias, forestales, alimenticias y medicinales, para que a través de las casas de semilla se mantenga la recuperación  y  preservación, se estimule las practicas ancestrales y la generación de ingresos para la población rural  étnica y no étnica de los cinco municipios PDET del Sur de Córdoba. </v>
          </cell>
        </row>
        <row r="32511">
          <cell r="E32511">
            <v>1423466227748</v>
          </cell>
          <cell r="F32511" t="str">
            <v>Implementar proyectos de restauración y rehabilitación con especies forestales nativas, reconversión de sistemas productivos amigables con el medio ambiente y pago por servicios ambientales en el Parque Nacional Natural Paramillo (PNNP), con el objeto de garantizar la conservación del área protegida e ingresos para las comunidades que viven al interior de la misma</v>
          </cell>
        </row>
        <row r="32512">
          <cell r="E32512">
            <v>1423466227767</v>
          </cell>
          <cell r="F32512" t="str">
            <v>Formalizar la actividad minera artesanal de minerales y material de arrastre en la cuenca alta y media del río San Jorge y en el alto Sinú, con el objeto de mejorar las condiciones de trabajo y disminuir los accidentes laborales y educar a los pequeños mineros en temas técnicos, laborales y empresariales.</v>
          </cell>
        </row>
        <row r="32513">
          <cell r="E32513">
            <v>1423466227827</v>
          </cell>
          <cell r="F32513" t="str">
            <v>Fortalecer la cadena cárnica del  departamento de Córdoba, a través  de construcción de dos plantas de beneficio animal en el Sur de Córdoba, ubicadas una en la subregión del alto Sinú y la otra en la subregión del Alto San Jorge, con el objeto de acceder a los mercados nacional e internacional.</v>
          </cell>
        </row>
        <row r="32514">
          <cell r="E32514">
            <v>1423466227831</v>
          </cell>
          <cell r="F32514" t="str">
            <v xml:space="preserve">Desarrollar un estudio técnico que determine los mecanismos especiales para que los campesinos y grupos étnicos puedan acceder a precios competitivos a bienes agropecuarios con el fin de disminuir los costos de producción y transformación en los municipios de la subregión de Sur de Córdoba </v>
          </cell>
        </row>
        <row r="32515">
          <cell r="E32515">
            <v>1423466227888</v>
          </cell>
          <cell r="F32515" t="str">
            <v>Construir, dotar y poner en funcionamiento dos centros de Desarrollo Agro industrial Modulares en la Subregión del Alto Sinú y en el Alto San Jorge, con el fin de generar valor agregado a los productos agropecuarios de campesinos y grupos étnicos.</v>
          </cell>
        </row>
        <row r="32516">
          <cell r="E32516">
            <v>1423466228071</v>
          </cell>
          <cell r="F32516" t="str">
            <v>Formular y ejecutar un proyecto para realizar estudios de carácter subregional en los que participen las autoridades territoriales, étnicas y comunidades campesinas sobre los efectos, e impactos positivos y negativos generados por la minería en el Sur de Córdoba que fortalezca la toma de decisiones de las estrategias de ordenamiento minero energético e hidrocarburos</v>
          </cell>
        </row>
        <row r="32517">
          <cell r="E32517">
            <v>1423580227680</v>
          </cell>
          <cell r="F32517" t="str">
            <v>Estructurar y poner en marcha un modelo de producción económica con el objeto de asegurar la comercialización sostenida en el mercado local, regional, nacional e internacional de los productos y servicios de artesanías, etnoturismo, ecoturismo, agroturismo y confecciones de los grupos étnicos en la subregión del Sur de Córdoba.</v>
          </cell>
        </row>
        <row r="32518">
          <cell r="E32518">
            <v>1423807228028</v>
          </cell>
          <cell r="F32518" t="str">
            <v>Crear e implementar dos programas de fomento del emprendimiento y del ingreso uno para mujer rural y otro para  jóvenes rurales del sur de Córdoba, con el objeto de brindar a las y los jóvenes rurales, campesinos, indígenas y afros oportunidades de realización de sus derechos económicos, sociales y culturales.</v>
          </cell>
        </row>
        <row r="32519">
          <cell r="E32519">
            <v>1423807228041</v>
          </cell>
          <cell r="F32519" t="str">
            <v>Crear un programa especial para normalizar la cartera vencida de los créditos agropecuarios y la activación inmediata para acceder a nuevos créditos, para los productores del sur de Córdoba.</v>
          </cell>
        </row>
        <row r="32520">
          <cell r="E32520">
            <v>1573067219420</v>
          </cell>
          <cell r="F32520" t="str">
            <v xml:space="preserve">Construir y dotar planta de beneficio animal en el municipio de Chaparral Tolima, con el fortalecimiento de la cadena de frío y expendio para mejorar la productividad de cárnicos , de los municipios del Sur del Tolima. </v>
          </cell>
        </row>
        <row r="32521">
          <cell r="E32521">
            <v>1573067219434</v>
          </cell>
          <cell r="F32521" t="str">
            <v xml:space="preserve">Construir planta regional de secado de café en el municipio de Chaparral . Tolima. </v>
          </cell>
        </row>
        <row r="32522">
          <cell r="E32522">
            <v>1573067220261</v>
          </cell>
          <cell r="F32522" t="str">
            <v>Construir  parque agroindustrial regional  cacaotero para el sur del Tolima, en el corregimiento de Santiago Pérez de Ataco</v>
          </cell>
        </row>
        <row r="32523">
          <cell r="E32523">
            <v>1573067220272</v>
          </cell>
          <cell r="F32523" t="str">
            <v>Construir infraestructura y promover ruta regional de turismo rural comunitario  para el sur del Tolima</v>
          </cell>
        </row>
        <row r="32524">
          <cell r="E32524">
            <v>1573067220292</v>
          </cell>
          <cell r="F32524" t="str">
            <v>Construir  parque agroindustrial regional  cafetero para el sur del Tolima</v>
          </cell>
        </row>
        <row r="32525">
          <cell r="E32525">
            <v>1573067220301</v>
          </cell>
          <cell r="F32525" t="str">
            <v>Construir y dotar escuela regional de calidad del café orgánico en Planadas</v>
          </cell>
        </row>
        <row r="32526">
          <cell r="E32526">
            <v>1605045237054</v>
          </cell>
          <cell r="F32526" t="str">
            <v>Crear y fortalecer organizaciones productivas mediante estrategias técnicas, administrativas, financieras y comerciales que contribuyan a la reactivación económica de la subregión PDET de Urabá.</v>
          </cell>
        </row>
        <row r="32527">
          <cell r="E32527">
            <v>1605045237149</v>
          </cell>
          <cell r="F32527" t="str">
            <v>Fortalecer la cadena productiva de plantas exóticas tales como el Sacha Inchi, Stevia y otros productos de acuerdo a los estudios técnicos en la zona PDET de Urabá.</v>
          </cell>
        </row>
        <row r="32528">
          <cell r="E32528">
            <v>1605045237352</v>
          </cell>
          <cell r="F32528" t="str">
            <v>Gestionar y tramitar la reactivación y saneamiento financiero y jurídico de los distintos proyectos afectados por la eliminación de las Cooperativas de Trabajo Asociado.</v>
          </cell>
        </row>
        <row r="32529">
          <cell r="E32529">
            <v>1605045237655</v>
          </cell>
          <cell r="F32529" t="str">
            <v xml:space="preserve">Construir y dotar una planta de transformación de residuos plásticos que mejoren las condiciones ambientales y contribuyan a la reactivación económica de la Subregión PDET de Urabá. </v>
          </cell>
        </row>
        <row r="32530">
          <cell r="E32530">
            <v>1605147235957</v>
          </cell>
          <cell r="F32530" t="str">
            <v>Construir y dotar una planta de transformación de concentrados para animales, para ampliar el mercado agrícola y fomentar la producción pecuaria en las zonas rurales de los municipios PDET de la Subregión de Urabá.</v>
          </cell>
        </row>
        <row r="32531">
          <cell r="E32531">
            <v>1605147236078</v>
          </cell>
          <cell r="F32531" t="str">
            <v>Construir y poner en funcionamiento, previo análisis de viabilidad, una planta para la transformación de la materia prima de las líneas productivas de caucho, maíz, arroz, cacao, plátano y musáceas exóticas con posible proyección a otros productos, con cobertura en los municipios PDET de la Subregión de Urabá.</v>
          </cell>
        </row>
        <row r="32532">
          <cell r="E32532">
            <v>1605147236168</v>
          </cell>
          <cell r="F32532" t="str">
            <v>Fortalecer las cadenas productivas de los cultivos de plátano, caucho, cacao, yuca, maracuyá, café, caña panelera, ñame, aguacate y coco, que garantice la cobertura, producción, comercialización, fortalecimiento organizacional y extensión rural agropecuaria a las diferentes organizaciones de productores de las zonas rurales de los municipios PDET de la subregión de Urabá.</v>
          </cell>
        </row>
        <row r="32533">
          <cell r="E32533">
            <v>1605147236239</v>
          </cell>
          <cell r="F32533" t="str">
            <v>Fortalecer la cadena productiva para la promoción y producción de especies menores en los municipios PDET de la Subregión de Urabá.</v>
          </cell>
        </row>
        <row r="32534">
          <cell r="E32534">
            <v>1605147236279</v>
          </cell>
          <cell r="F32534" t="str">
            <v>Diseñar una estrategia para el pago por la prestación de servicios ambientales en las zonas rurales de los municipios PDET de la Subregión Urabá.</v>
          </cell>
        </row>
        <row r="32535">
          <cell r="E32535">
            <v>1605147236346</v>
          </cell>
          <cell r="F32535" t="str">
            <v>Implementar y Fortalecer la cadena de turismo, ecoturismo, etnoturismo, agroturismo y turismo de aventura que vincule a los municipios PDET de la Subregión de Urabá</v>
          </cell>
        </row>
        <row r="32536">
          <cell r="E32536">
            <v>1605147236618</v>
          </cell>
          <cell r="F32536" t="str">
            <v>Promover y fortalecer las actividades de manufactura, marroquinería, artesanía y ebanistería que generen ingresos a la población dedicada a estos oficios en la Subregión de Urabá.</v>
          </cell>
        </row>
        <row r="32537">
          <cell r="E32537">
            <v>1605147236927</v>
          </cell>
          <cell r="F32537" t="str">
            <v>Crear e implementar una estrategia que permita la recuperación, producción, conservación y uso de semillas que garanticen el mejoramiento productivo de los cultivos de la zona.</v>
          </cell>
        </row>
        <row r="32538">
          <cell r="E32538">
            <v>119050317994</v>
          </cell>
          <cell r="F32538" t="str">
            <v>Diseñar, implementar, y hacer seguimiento y evaluación de los programas de producción, distribución, consumo, aprovechamiento e inocuidad alimentaria que conforman las Políticas Públicas Departamentales de Soberanía y Seguridad Alimentaria y Nutricional de la Subregión de Alto Patía y Norte del Cauca, hacia la Garantía Progresiva del Derecho a la Alimentación</v>
          </cell>
        </row>
        <row r="32539">
          <cell r="E32539">
            <v>119050318056</v>
          </cell>
          <cell r="F32539" t="str">
            <v>Implementar estrategias para la Agricultura Campesina, Familiar y Comunitaria (ACFC) según Resolución 464 de 2017 con enfoque agroecológico privilegiando la producción para el autoconsumo y la transformación y comercialización de bienes y servicios agricolas, pecuarios, pesqueros y acuicolas  para la subregión de Alto Patía y Norte del Cauca</v>
          </cell>
        </row>
        <row r="32540">
          <cell r="E32540">
            <v>119050318292</v>
          </cell>
          <cell r="F32540" t="str">
            <v>Diseñar e implementar una estrategia para la recuperación, producción, conservación, intercambio y protección de semillas nativas tradicionales y especies pecuarias criollas con fines alimentarios en los municipios PDET de la subregión Alto Patía Norte del Cauca</v>
          </cell>
        </row>
        <row r="32541">
          <cell r="E32541">
            <v>119050318398</v>
          </cell>
          <cell r="F32541" t="str">
            <v>Diseñar e Implementar un programa de educación alimentaria y nutricional propia (EANP) adaptado culturalmente por curso de vida, que incluya la promoción de hábitos alimentarios saludables y la recuperación de la memoria alimentaria y la gastronomía tradicional de los municipios PDET de la Subregión Alto Patía Norte del Cauca</v>
          </cell>
        </row>
        <row r="32542">
          <cell r="E32542">
            <v>119532318184</v>
          </cell>
          <cell r="F32542" t="str">
            <v>Diseñar, Implementar un programa subregional para promover la inclusión social y productiva de la mujer rural a través de la generación de proyectos productivos agroecológicos y sus encadenamientos, transformación y comercialización de productos alimentarios, fortalecimiento de las formas asociativas propias y acceso a tecnologías e innovación, contribuyendo al mejoramiento de la SAN intrafamiliar</v>
          </cell>
        </row>
        <row r="32543">
          <cell r="E32543">
            <v>119532318369</v>
          </cell>
          <cell r="F32543" t="str">
            <v>Implementar y fortalecer la estrategia subregional de mercados locales campesinos y étnicos como esquema de comercialización solidario de bienes y servicios agropecuarios, que integre a productores y consumidores reduciendo al mínimo la intermediación, favoreciendo la producción limpia que mejore las condiciones de comercialización de la Agricultura Campesina Familiar y Comunitaria ACFC</v>
          </cell>
        </row>
        <row r="32544">
          <cell r="E32544">
            <v>119532318390</v>
          </cell>
          <cell r="F32544" t="str">
            <v xml:space="preserve">Adelantar estudios y diseños y el análisis de viabilidad técnica y financiera para el mejoramiento y/o adecuación de las plazas de mercado como centros de comercialización y mecanismo para la regulación de los precios de productos agropecuarios y espacio para la promoción de la cultura rural y la Agricultura Campesina, Familiar y Comunitaria. </v>
          </cell>
        </row>
        <row r="32545">
          <cell r="E32545">
            <v>119532318408</v>
          </cell>
          <cell r="F32545" t="str">
            <v>Implementar la estrategia de atención integral en salud y nutrición con enfoque comunitario para niños y niñas menores de cinco años con desnutrición aguda en los municipios PDET de la Subregión de Alto Patía y Norte del Cauca.</v>
          </cell>
        </row>
        <row r="32546">
          <cell r="E32546">
            <v>119532318415</v>
          </cell>
          <cell r="F32546" t="str">
            <v xml:space="preserve">Diseño, implementación, seguimiento y evaluación de la Políticas Departamentales de envejecimiento humano y vejez de la Subregión de Alto Patía y Norte del Cauca, que incluya protección social integral y atención directa en nutrición para el adulto mayor de las zonas rurales y los CENTROS VIDA para la tercera edad en la zona urbana de los municipios PDET </v>
          </cell>
        </row>
        <row r="32547">
          <cell r="E32547">
            <v>281065179310</v>
          </cell>
          <cell r="F32547" t="str">
            <v>Construir participativamente una política pública subregional para la garantía progresiva del derecho a la alimentación con enfoque diferencial y autonomía propia basada en los territorios campesinos  agroalimentarios en los municipios de Tame, Fortúl, Saravena y Arauquita, departamento de Arauca.</v>
          </cell>
        </row>
        <row r="32548">
          <cell r="E32548">
            <v>281065179316</v>
          </cell>
          <cell r="F32548" t="str">
            <v>Creación de las mesas municipales y departamental de seguridad alimentaria y nutricional en los municipios de Fortúl, Tame, Saravena y Arauquita del departamento de Arauca.</v>
          </cell>
        </row>
        <row r="32549">
          <cell r="E32549">
            <v>281065179365</v>
          </cell>
          <cell r="F32549" t="str">
            <v>Implementar la estrategia de atención integral en salud y nutrición con enfoque diferencial y comunitario para niños y niñas menores de 5 años en condición  de DNT aguda en los municipios de Fortúl, Arauquita, Tame y Saravena.</v>
          </cell>
        </row>
        <row r="32550">
          <cell r="E32550">
            <v>281065179372</v>
          </cell>
          <cell r="F32550" t="str">
            <v>Implementar las estrategias de atención integral en salud y nutrición  del adulto mayor en las zonas rurales de los municipios de Tame, Saravena, Arauquita y Fortúl y la puesta en marcha de los centros de vida en los municipios dónde no existan.</v>
          </cell>
        </row>
        <row r="32551">
          <cell r="E32551">
            <v>305031319325</v>
          </cell>
          <cell r="F32551" t="str">
            <v>Fortalecer los programas de producción, distribución, consumo, aprovechamiento biológico e inocuidad alimentaria, que conforman la Política Pública Departamental de Seguridad Alimentaria y Nutricional en los municipios PDET de la Subregional Bajo Cauca, Norte y Nordeste Antioqueño, hacia la Garantía Progresiva del Derecho a la Alimentación.</v>
          </cell>
        </row>
        <row r="32552">
          <cell r="E32552">
            <v>305031319348</v>
          </cell>
          <cell r="F32552" t="str">
            <v>Fortalecer los mecanismos de control y seguimiento ciudadano para los programas, proyectos y procesos  dirigidos a garantizar progresivamente el derecho a la alimentación de las familias en los municipios PDET de la Subregional Bajo Cauca, Norte y Nordeste Antioqueño.</v>
          </cell>
        </row>
        <row r="32553">
          <cell r="E32553">
            <v>305031319418</v>
          </cell>
          <cell r="F32553" t="str">
            <v>Diseñar e implementar la estrategia subregional para el fomento de la Agricultura Campesina, Familiar y Comunitaria (Resolución 464/2017) con enfoque agroecológico privilegiando proyectos productivos sostenibles para el autoconsumo, la transformación y comercialización de bienes y servicios agrícolas, pecuarios, y acuícolas en los municipios PDET de la Subregional Bajo Cauca, Norte y Nordeste Antioqueño.</v>
          </cell>
        </row>
        <row r="32554">
          <cell r="E32554">
            <v>305031319459</v>
          </cell>
          <cell r="F32554" t="str">
            <v>Implementar una estrategia subregional que vincule en red a las organizaciones de la Agricultura Campesina, Familiar y Comunitaria (Resolución 464/2017) con los mercados públicos de alimentos, fortaleciendo los circuitos cortos, la comercialización de productos locales y el mejoramiento en la calidad e inocuidad de los alimentos en los municipios PDET de la Subregional Bajo Cauca, Norte y Nordeste Antioqueño.</v>
          </cell>
        </row>
        <row r="32555">
          <cell r="E32555">
            <v>305031319643</v>
          </cell>
          <cell r="F32555" t="str">
            <v>Fortalecer la Estrategia de Atención Integral en Salud y Nutrición con enfoque comunitario para niños y niñas menores de cinco años con desnutrición aguda de los municipios PDET de la Subregional Bajo Cauca, Norte y Nordeste Antioqueño</v>
          </cell>
        </row>
        <row r="32556">
          <cell r="E32556">
            <v>305031319685</v>
          </cell>
          <cell r="F32556" t="str">
            <v>Fortalecer la política pública Departamental de envejecimiento humano y vejez de los municipios PDET de la Subregional Bajo Cauca, Norte y Nordeste Antioqueño, que incluya protección social integral y atención directa en nutrición para el adulto mayor de las zonas rurales y los CENTROS VIDA para la tercera edad en la zona urbana.</v>
          </cell>
        </row>
        <row r="32557">
          <cell r="E32557">
            <v>305031319713</v>
          </cell>
          <cell r="F32557" t="str">
            <v>Diseñar y gestionar programas de prevención, control y recuperación de las alteraciones nutricionales y atención integral a la malnutrición para la población vulnerable, privilegiando mujeres gestantes y lactantes, y personas en condición de discapacidad, que incluya estrategias de complementación alimentaria, educación alimentaria y nutricional y promoción de hábitos alimentarios con enfoque diferencial en los municipios PDET de la Subregional Bajo Cauca, Norte y Nordeste Antioqueño.</v>
          </cell>
        </row>
        <row r="32558">
          <cell r="E32558">
            <v>454206256353</v>
          </cell>
          <cell r="F32558" t="str">
            <v>Construir participativamente e implementar la Política Pública departamental para la garantía progresiva del derecho a la alimentación, con enfoque diferencial y autonomía propia basada en los territorios étnicos, que beneficie principalmente a la población rural de los municipios PDET de la Subregión Catatumbo.</v>
          </cell>
        </row>
        <row r="32559">
          <cell r="E32559">
            <v>454206256364</v>
          </cell>
          <cell r="F32559" t="str">
            <v>Diseñar e implementar la estrategia subregional para el fomento de la Agricultura Familiar, Campesina y Comunitaria (ACFC) que incluya granjas familiares integrales agroecológicas, huertas caseras y programas de extensión rural integral, de los municipios PDET de la subregión Catatumbo garantizando el autoconsumo y la sostenibilidad familiar.</v>
          </cell>
        </row>
        <row r="32560">
          <cell r="E32560">
            <v>454800256356</v>
          </cell>
          <cell r="F32560" t="str">
            <v>Conformar el Consejo Departamental de Seguridad Alimentaria y Nutricional y fortalecer las veedurías ciudadanas para el seguimiento a la implementación de la Política Publica departamental para la Garantía Progresiva del Derecho a la Alimentación.</v>
          </cell>
        </row>
        <row r="32561">
          <cell r="E32561">
            <v>454800256372</v>
          </cell>
          <cell r="F32561" t="str">
            <v>Diseñar e implementar una red de apoyo subregional a la asociatividad campesina y comunitaria que fortalezca los circuitos cortos de comercialización y las compras públicas en los municipios PDET de la subregión Catatumbo</v>
          </cell>
        </row>
        <row r="32562">
          <cell r="E32562">
            <v>454800256378</v>
          </cell>
          <cell r="F32562" t="str">
            <v>Implementar la Estrategia de Atención Integral en Salud y Nutrición con enfoque comunitario para niños y niñas menores de cinco años con desnutrición aguda, en los municipios PDET de la subregión de Catatumbo</v>
          </cell>
        </row>
        <row r="32563">
          <cell r="E32563">
            <v>454800256380</v>
          </cell>
          <cell r="F32563" t="str">
            <v>Implementar la estrategia subregional de atención integral en nutrición para el adulto mayor de zonas rurales y los CENTROS VIDA para la tercera edad en la zona urbana, de los municipios PDET de la subregión Catatumbo</v>
          </cell>
        </row>
        <row r="32564">
          <cell r="E32564">
            <v>527006245684</v>
          </cell>
          <cell r="F32564" t="str">
            <v>Construir e implementar participativamente la política pública departamental de Soberanía Alimentaria para la garantía progresiva del derecho a la alimentación, con enfoque diferencial: étnico, de género y generacional y autonomía propia basada en los territorios étnicos.</v>
          </cell>
        </row>
        <row r="32565">
          <cell r="E32565">
            <v>527006246295</v>
          </cell>
          <cell r="F32565" t="str">
            <v>Implementar el programa étnico Subregional de fincas integrales sostenibles que privilegie la mujer rural, para el fortalecimiento de la Agricultura Campesina, Familiar y Comunitaria, que incluya extensión rural y asistencia técnica integral para la recuperación del buen vivir de los pueblos.</v>
          </cell>
        </row>
        <row r="32566">
          <cell r="E32566">
            <v>527006249547</v>
          </cell>
          <cell r="F32566" t="str">
            <v xml:space="preserve">Diseñar e implementar un sistema propio de abastecimiento regional de alimentos con enfoque diferencial para la Subregión Chocó, con tecnología innovadora y sostenible, que involucre el fortalecimiento de los mercados locales integrando a productores y consumidores, que permita mejorar las condiciones de acceso, comercialización de alimentos y generación de ingresos. </v>
          </cell>
        </row>
        <row r="32567">
          <cell r="E32567">
            <v>527006250042</v>
          </cell>
          <cell r="F32567" t="str">
            <v>Implementar la estrategia de Atención Integral en Salud y Nutrición con enfoque comunitario para niños y niñas menores de cinco años con desnutrición aguda de los municipios PDET de la Subregión Chocó</v>
          </cell>
        </row>
        <row r="32568">
          <cell r="E32568">
            <v>527006250059</v>
          </cell>
          <cell r="F32568" t="str">
            <v>Implementar la estrategia subregional de atención integral en nutrición para el adulto mayor de zonas rurales dispersas y los CENTROS VIDA para la tercera edad en la zona urbana en los municipios PDET de la Subregión Chocó.</v>
          </cell>
        </row>
        <row r="32569">
          <cell r="E32569">
            <v>527006250069</v>
          </cell>
          <cell r="F32569" t="str">
            <v>Implementar un programa subregional de educación alimentaria y nutricional (EAN) que incluya la recuperación de la memoria alimentaria y la gastronomía tradicional de la Subregión Chocó para el mejoramiento de la seguridad alimentaria y nutricional intrafamiliar.</v>
          </cell>
        </row>
        <row r="32570">
          <cell r="E32570">
            <v>618001337976</v>
          </cell>
          <cell r="F32570" t="str">
            <v>Implementar la estrategia de atención integral en salud y nutrición con enfoque extramural para niños y niñas menores de cinco años con riesgo nutricional y desnutrición aguda adaptados a las condiciones culturales de los pueblos de la subregión PDET Cuenca del Caguan y Piedemonte Caqueteño.</v>
          </cell>
        </row>
        <row r="32571">
          <cell r="E32571">
            <v>618001337977</v>
          </cell>
          <cell r="F32571" t="str">
            <v>Fortalecer la política pública departamental de envejecimiento humano y vejez de los municipios PDET de la Subregión Cuenca del Caguán y Piedemonte Caqueteño, que incluya protección social integral y atención directa en nutrición para el adulto mayor de las zonas rurales y los CENTROS VIDA para la tercera edad en la zona urbana.</v>
          </cell>
        </row>
        <row r="32572">
          <cell r="E32572">
            <v>618001337981</v>
          </cell>
          <cell r="F32572" t="str">
            <v>Implementar una estrategia subregional que vincule en red a las organizaciones de la Agricultura Campesina, Familiar y Comunitaria (Resolución 464/2017) tradicional con los mercados públicos de alimentos, fortaleciendo los circuitos cortos, la comercialización de productos locales y el mejoramiento en la calidad e inocuidad de los alimentos en los municipios PDET de la Subregión Cuenca del Caguán y Piedemonte Caqueteño</v>
          </cell>
        </row>
        <row r="32573">
          <cell r="E32573">
            <v>618029337923</v>
          </cell>
          <cell r="F32573" t="str">
            <v>Construir participativamente e implementar las políticas públicas departamentales para la Garantía Progresiva del Derecho a la Alimentación y la Soberanía Alimentaria de la población rural de los municipios PDET la Subregión Cuenca del Caguán y Piedemonte Caqueteño;  teniendo en cuenta el enfoque diferencial, étnico y la autonomía propia.</v>
          </cell>
        </row>
        <row r="32574">
          <cell r="E32574">
            <v>618029337930</v>
          </cell>
          <cell r="F32574" t="str">
            <v>Conformar y fortalecer los Consejos Departamentales y Municipales de Seguridad Alimentaria y Nutricional y los mecanismos de control y veedurías ciudadanas para los programas, proyectos y procesos  dirigidos a garantizar progresivamente el derecho a la alimentación de las familias en los municipios PDET de la Subregión de Cuenca del Caguán y Piedemonte Caqueteño</v>
          </cell>
        </row>
        <row r="32575">
          <cell r="E32575">
            <v>618029337938</v>
          </cell>
          <cell r="F32575" t="str">
            <v>Implementar estrategias para la Agricultura Campesina, Familiar y Comunitaria (ACFC)  con enfoque agro-ecológico (Resolución 464 de 2017) y de producción limpia; que permita el autoconsumo y la autosuficiencia alimentaria, así como la transformación y comercialización de bienes y servicios agrícolas, pecuarios y acuicolas, en los municipios PDET de la subregión de Cuenca del Caguán y Piedemonte Caqueteño</v>
          </cell>
        </row>
        <row r="32576">
          <cell r="E32576">
            <v>618029337949</v>
          </cell>
          <cell r="F32576" t="str">
            <v>Diseñar e implementar una estrategia para la recuperación, producción, conservación, intercambio y protección de semillas nativas tradicionales y especies pecuarias criollas con fines alimentarios a través de viveros y granjas integrales, en los municipios PDET de la subregión Cuenca del Caguán y Piedemonte Caqueteño</v>
          </cell>
        </row>
        <row r="32577">
          <cell r="E32577">
            <v>618029337951</v>
          </cell>
          <cell r="F32577" t="str">
            <v>Mejorar la Seguridad Alimentaria y Nutricional (SAN) intrafamiliar a través de una estrategia subregional para promover la inclusión social y productiva de la mujer rural a través de la generación de proyectos productivos agroecológicos, transformación y comercialización de productos alimentarios y fortalecimiento de las formas asociativas propias y el acceso a tecnologías e innovación, en los municipios PDET de la Subregión de Cuenca del Caguán y Piedemonte Caqueteño.</v>
          </cell>
        </row>
        <row r="32578">
          <cell r="E32578">
            <v>618029337954</v>
          </cell>
          <cell r="F32578" t="str">
            <v>Implementar y fortalecer la estrategia subregional de mercados locales campesinos y étnicos como esquema de comercialización solidario de bienes y servicios agropecuarios, que integre a productores y consumidores, reduzca al mínimo la intermediación, favorezca la producción limpia y mejore las condiciones de comercialización de la Agricultura Campesina Familiar y Comunitaria ACFC, en los municipios PDET de la subregión Cuenca del Caguán y Piedemonte Caqueteño.</v>
          </cell>
        </row>
        <row r="32579">
          <cell r="E32579">
            <v>618029337980</v>
          </cell>
          <cell r="F32579" t="str">
            <v>Diseñar e Implementar un programa de educación alimentaria y nutricional propia (EAN) adaptado culturalmente por curso de vida, que incluya la promoción de hábitos alimentarios saludables y la recuperación de la memoria alimentaria y la gastronomía tradicional de los municipios PDET de la Subregión de Cuenca del Caguán y Piedemonte Caqueteño</v>
          </cell>
        </row>
        <row r="32580">
          <cell r="E32580">
            <v>795015335537</v>
          </cell>
          <cell r="F32580" t="str">
            <v>Diseñar e implementar una estrategia que fomente el desarrollo de la Política Pública de Agricultura Campesina, Familiar y Comunitaria (ACFC), de acuerdo a la Resolución 0464 de 2017, mediante la implementación de huertas caseras y granjas integrales familiares agroecológicas para producir y conservar alimentos para las familias de la Subregión PDET Macarena-Guaviare.</v>
          </cell>
        </row>
        <row r="32581">
          <cell r="E32581">
            <v>795015335540</v>
          </cell>
          <cell r="F32581" t="str">
            <v xml:space="preserve">Diseñar e implementar una estrategia de comercialización de la Agricultura Campesina, Familiar y Comunitaria (ACFC), mediante la implementación de mercados campesinos que incluya espacios estratégicos para la venta y el intercambio de bienes y servicios agropecuarios de las familias de la Subregión PDET Macarena – Guaviare </v>
          </cell>
        </row>
        <row r="32582">
          <cell r="E32582">
            <v>795015335543</v>
          </cell>
          <cell r="F32582" t="str">
            <v xml:space="preserve">Construir participativamente e implementar las políticas públicas departamentales para la garantía progresiva del derecho a la alimentación con enfoque diferencial y de los doce (12) municipios PDET de la Subregional Macarena-Guaviare </v>
          </cell>
        </row>
        <row r="32583">
          <cell r="E32583">
            <v>795015335557</v>
          </cell>
          <cell r="F32583" t="str">
            <v>Conformar y/o fortalecer los Consejos Departamentales y Municipales de Seguridad Alimentaria y Nutricional y las veedurías ciudadanas (Ley 850/2003) de los territorios que integran la Subregión PDET  Macarena Guaviare para el seguimiento a la construcción e implementación de las Políticas Públicas departamentales para la Garantía Progresiva del Derecho a la Alimentación</v>
          </cell>
        </row>
        <row r="32584">
          <cell r="E32584">
            <v>795015335562</v>
          </cell>
          <cell r="F32584" t="str">
            <v xml:space="preserve">Diseño, implementación, seguimiento y evaluación de las políticas departamentales de envejecimiento humano y vejez de la Subregión, que incluya protección social integral y atención directa en nutrición para el adulto mayor de las zonas rurales y los CENTROS VIDA para la tercera edad en los municipios PDET de la Subregional Macarena-Guaviare. </v>
          </cell>
        </row>
        <row r="32585">
          <cell r="E32585">
            <v>795015335564</v>
          </cell>
          <cell r="F32585" t="str">
            <v xml:space="preserve">Implementar el programa de salud y nutrición con enfoque comunitario para la atención integral a la desnutrición aguda en niños y niñas menores de cinco años de los municipios PDET de la Subregional Macarena – Guaviare.  </v>
          </cell>
        </row>
        <row r="32586">
          <cell r="E32586">
            <v>795015335572</v>
          </cell>
          <cell r="F32586" t="str">
            <v>Implementar una estrategia de atención integral en nutrición para la población vulnerable con enfoque diferencial (mujeres gestantes y lactantes, primera infancia no escolarizada, población en situación de discapacidad), que incluya programas de complementación alimentaria, educación nutricional y promoción de hábitos alimentarios y estilos de vida saludables, para los habitantes rurales de los municipios PDET de la Subregional  Macarena-Guaviare</v>
          </cell>
        </row>
        <row r="32587">
          <cell r="E32587">
            <v>795015335574</v>
          </cell>
          <cell r="F32587" t="str">
            <v xml:space="preserve">Implementar una estrategia de educación alimentaria y nutricional (EAN) que incluya la recuperación de la memoria alimentaria y la gastronomía tradicional de la Subregional Macarena – Guaviare para el mejoramiento de la seguridad alimentaria y nutricional intrafamiliar.  </v>
          </cell>
        </row>
        <row r="32588">
          <cell r="E32588">
            <v>870230228316</v>
          </cell>
          <cell r="F32588" t="str">
            <v xml:space="preserve">Construir participativamente la política publica sub regional de garantía progresiva del derecho a la alimentación con enfoque diferencial en los municipios PDET de Montes de María </v>
          </cell>
        </row>
        <row r="32589">
          <cell r="E32589">
            <v>870418228275</v>
          </cell>
          <cell r="F32589" t="str">
            <v>Implementar una estrategia de agricultura familiar, campesina y comunitaria ACFC para la Subregión de Montes de María que incluya granjas familiares integrales y huertas caseras con enfoque agroecológico que privilegien a la mujer rural y la generación de ingresos complementarios para las familias con enfoque diferencial (etnia y víctimas de la violencia)</v>
          </cell>
        </row>
        <row r="32590">
          <cell r="E32590">
            <v>870418228282</v>
          </cell>
          <cell r="F32590" t="str">
            <v>Implementar un Sistema Agroalimentario para la Subregión de Montes de María que fomente la creación, promoción y fortalecimiento de los mercados locales y regionales con enfoque diferencial y de genero que integre a productores y consumidores y que permita mejorar  las condiciones de acceso a alimentos, generación de ingresos y procesos de comercialización sin intermediarios.</v>
          </cell>
        </row>
        <row r="32591">
          <cell r="E32591">
            <v>870418228290</v>
          </cell>
          <cell r="F32591" t="str">
            <v>Implementar Estrategias de Atención Integral en salud y nutrición con enfoque comunitario para niños y niñas menores de cinco años con desnutrición aguda en zonas rurales dispersas de la Subregión de Montes de María</v>
          </cell>
        </row>
        <row r="32592">
          <cell r="E32592">
            <v>870418228307</v>
          </cell>
          <cell r="F32592" t="str">
            <v>Implementar una estrategia subregional de Atención Integral en nutrición para la población vulnerable (mujeres gestantes y lactantes, primera infancia y adulto mayor), que incluya programas de complementación alimentaria, educación alimentaria y nutricional y promoción de hábitos alimentarios y estilos de vida saludable.</v>
          </cell>
        </row>
        <row r="32593">
          <cell r="E32593">
            <v>976109345469</v>
          </cell>
          <cell r="F32593" t="str">
            <v>Diseñar e implementar un programa para la recuperación, producción, conservación, intercambio y protección de semillas nativas tradicionales y especies pecuarias con fines alimentarios de las comunidades indígenas y negras de los municipios de Buenaventura, Timbiqui, Guapi y López de Micay.</v>
          </cell>
        </row>
        <row r="32594">
          <cell r="E32594">
            <v>976109345471</v>
          </cell>
          <cell r="F32594" t="str">
            <v>Diseño  e implementación de una política pública de autonomia alimentaria para el reconocimiento de los saberes ancestrales para conservación de prácticas ancestrales de producción, con enfoque diferencial etnico, reparador, de genero y generacional para las comunidades indigenas y negras de los municipios de Buenaventura, Timbiqui, Guapi y Lopez de Micay.</v>
          </cell>
        </row>
        <row r="32595">
          <cell r="E32595">
            <v>976109345474</v>
          </cell>
          <cell r="F32595" t="str">
            <v>Construir e implementar participativamente un programa de soberanía y autonomia alimentaria con enfoque étnico, reparador, de genero y generacional para las comunidades indígenas y negras de los municipios de Buenaventura, Timbiqui, Guapi y López de Micay.</v>
          </cell>
        </row>
        <row r="32596">
          <cell r="E32596">
            <v>976109345493</v>
          </cell>
          <cell r="F32596" t="str">
            <v>Diseño e implementación de una política pública de inclusión social y productiva de la mujer rural de las comunidades indígenas y negras con enfoque etnico y reparador de los municipios de Buenaventura, Timbiqui, Guapi y López de Micay.</v>
          </cell>
        </row>
        <row r="32597">
          <cell r="E32597">
            <v>976109345522</v>
          </cell>
          <cell r="F32597" t="str">
            <v>Diseño e implementación de un programa de acuicultura y piscicultura comunitaria para la diversificación de la canasta alimentaria las comunidades indígenas y negras de los municipios de Buenaventura, Timbiqui, Guapi y López de Micay</v>
          </cell>
        </row>
        <row r="32598">
          <cell r="E32598">
            <v>976109345538</v>
          </cell>
          <cell r="F32598" t="str">
            <v>Desarrollar programas de atención integral en nutrición y complementación alimentaria con enfoque diferencial para el mejoramiento del estado nutricional de niños y  niñas menores de cinco años de las comunidades indígenas y negras de los municipios de Buenaventura, Timbiquí, Guapi y López de Micay</v>
          </cell>
        </row>
        <row r="32599">
          <cell r="E32599">
            <v>976109345546</v>
          </cell>
          <cell r="F32599" t="str">
            <v>Diseñar e implementar la Política Subregional de envejecimiento humano y vejez con enfoque étnico, reparador, de género y generacional, que incluya protección social integral y atención directa en nutrición para el adulto mayor de las comunidades indígenas y negras de los municipios de Buenaventura, Timbiqui, Guapi y López de Micay.</v>
          </cell>
        </row>
        <row r="32600">
          <cell r="E32600">
            <v>1052079310142</v>
          </cell>
          <cell r="F32600" t="str">
            <v>Reformular participativamente e implementar la política para la garantía progresiva del derecho a la alimentación con enfoque diferencial para los municipios PDET del pacifico y Frontera Nariñense.</v>
          </cell>
        </row>
        <row r="32601">
          <cell r="E32601">
            <v>1052079310233</v>
          </cell>
          <cell r="F32601" t="str">
            <v>Diseñar e implementar la estrategia de mercados locales campesinos y étnicos que integre a productores y consumidores y mejore las condiciones de comercialización de la Agricultura Campesina Familiar y Comunitaria ACFC (productos agropecuarios y pesqueros) en los municipios PDET del Pacífico y Frontera Nariñense.</v>
          </cell>
        </row>
        <row r="32602">
          <cell r="E32602">
            <v>1052473310193</v>
          </cell>
          <cell r="F32602" t="str">
            <v xml:space="preserve">Construir e implementar una estrategia subregional para el fomento de la Agricultura Campesina Familiar y Comunitaria (ACFC) que incluya granjas integrales  y huertas caseras orgánicas  para productos agrícolas, piscícolas y pecuarios, con el propósito de garantizar la seguridad alimentaria y nutricional de las familias y comunidades en los municipio PDET del Pacifico y Frontera Nariñense. </v>
          </cell>
        </row>
        <row r="32603">
          <cell r="E32603">
            <v>1052621310239</v>
          </cell>
          <cell r="F32603" t="str">
            <v>Diseñar e implementar un programa subregional de educación alimentaria y nutricional (EAN) que incluya la promoción de hábitos alimentarios saludables y la recuperación de la memoria alimentaria y la gastronomía tradicional Afro e Indígena en los Municipios PDET del Pacifico y Frontera Nariñense.</v>
          </cell>
        </row>
        <row r="32604">
          <cell r="E32604">
            <v>1052835310248</v>
          </cell>
          <cell r="F32604" t="str">
            <v xml:space="preserve">Implementar la estrategia de atención integral en salud y nutrición con enfoque comunitario para niños y niñas menores de cinco años con desnutrición aguda en los municipios PDET del Pacífico y Frontera Nariñense. </v>
          </cell>
        </row>
        <row r="32605">
          <cell r="E32605">
            <v>1052835310317</v>
          </cell>
          <cell r="F32605" t="str">
            <v xml:space="preserve">Implementar la estrategia subregional de atención integral en nutrición para el adulto mayor de las zonas rurales y los CENTROS VIDA para la tercera edad en la zona urbana de los municipios PDET Pacífico y Frontera Nariñense. </v>
          </cell>
        </row>
        <row r="32606">
          <cell r="E32606">
            <v>1052835310325</v>
          </cell>
          <cell r="F32606" t="str">
            <v>Diseñar e implementar un programa para promover la inclusión productiva de la mujer rural a través de la generación de proyectos productivos, transformación de productos alimentarios y mejoramiento de las condiciones de seguridad alimentaria y nutricional de las familias de los municipios PDET del Pacifico Y Frontera Nariñense.</v>
          </cell>
        </row>
        <row r="32607">
          <cell r="E32607">
            <v>1052835310354</v>
          </cell>
          <cell r="F32607" t="str">
            <v xml:space="preserve">Mejorar la calidad y cobertura de los programas de alimentación y dirigidos a poblaciones vulnerables: niños, niñas, adolescentes, madres lactantes y gestantes y personas en situación de discapacidad de los municipios PDET del Pacifico y Frontera Nariñense. </v>
          </cell>
        </row>
        <row r="32608">
          <cell r="E32608">
            <v>1186568253738</v>
          </cell>
          <cell r="F32608" t="str">
            <v>Concertar y construir participativamente la política pública subregional de soberanía alimentaria para garantizar el derecho a la alimentación con enfoque diferencial en los municipios PDET de la subregión Putumayo.</v>
          </cell>
        </row>
        <row r="32609">
          <cell r="E32609">
            <v>1186568253802</v>
          </cell>
          <cell r="F32609" t="str">
            <v xml:space="preserve">Implementar un programa subregional que promueva la inclusión productiva de las mujeres rurales y la generación de ingresos complementarios a través de proyectos productivos y de transformación de alimentos con enfoque diferencial. </v>
          </cell>
        </row>
        <row r="32610">
          <cell r="E32610">
            <v>1186568253824</v>
          </cell>
          <cell r="F32610" t="str">
            <v xml:space="preserve">Implementar la estrategia de atención integral en salud y nutrición con enfoque comunitario y diferencial para niños y niñas menores de cinco años con desnutrición aguda de los municipios PDET de la subregión del Putumayo.   </v>
          </cell>
        </row>
        <row r="32611">
          <cell r="E32611">
            <v>1186573253739</v>
          </cell>
          <cell r="F32611" t="str">
            <v>Implementar un Sistema Agroalimentario para la Subregión de Putumayo que fomente la creación, promoción y fortalecimiento de los mercados locales y regionales con enfoque diferencial y de género que integre a productores y consumidores y que permita mejorar las condiciones de acceso a alimentos, generación de ingresos y procesos de comercialización sin intermediarios.</v>
          </cell>
        </row>
        <row r="32612">
          <cell r="E32612">
            <v>1220001321836</v>
          </cell>
          <cell r="F32612" t="str">
            <v>Construir participativamente e implementar las políticas públicas departamentales para la Garantía Progresiva del Derecho a la Alimentación y la Soberanía Alimentaria, de la población rural de los territorios PDET que integran la Subregión Sierra Nevada, Serranía del Perijá y Zona Bananera, teniendo en cuenta el enfoque diferencial y étnico, y la autonomía propia de los pueblos.</v>
          </cell>
        </row>
        <row r="32613">
          <cell r="E32613">
            <v>1220001321847</v>
          </cell>
          <cell r="F32613" t="str">
            <v>Conformar y/o fortalecer los Consejos Departamentales y Municipales de Seguridad Alimentaria y Nutricional y las veedurías ciudadanas (Ley 850/2003) de los territorios que integran la Subregión PDET Sierra Nevada, Serranía del Perijá y Zona Bananera para el seguimiento a la construcción e implementación de las Políticas Públicas departamentales para la Garantía Progresiva del Derecho a la Alimentación.</v>
          </cell>
        </row>
        <row r="32614">
          <cell r="E32614">
            <v>1220001321850</v>
          </cell>
          <cell r="F32614" t="str">
            <v>Diseñar e implementar la estrategia subregional para el fomento de la Agricultura Campesina, Familiar y Comunitaria (ACFC) con enfoque agroecológico que privilegie los sistemas de producción propios y la transformación y comercialización de bienes y servicios agrícolas, pecuarios, pesqueros y acuícolas de los municipios PDET de la Subregión Sierra Nevada, Serranía del Perijá y Zona Bananera, garantizando el autoconsumo y la sostenibilidad familiar.</v>
          </cell>
        </row>
        <row r="32615">
          <cell r="E32615">
            <v>1220001321875</v>
          </cell>
          <cell r="F32615" t="str">
            <v xml:space="preserve">Implementar y fortalecer la estrategia subregional de mercados locales campesinos y étnicos como esquema de comercialización solidario de bienes y servicios agropecuarios, que integre a productores y consumidores reduciendo al mínimo la intermediación, favoreciendo la producción limpia y  las condiciones de comercialización de la Agricultura Campesina Familiar y Comunitaria ACFC, en los municipios PDET de la Subregión Sierra Nevada, Serranía del Perijá y Zona Bananera. </v>
          </cell>
        </row>
        <row r="32616">
          <cell r="E32616">
            <v>1220001321877</v>
          </cell>
          <cell r="F32616" t="str">
            <v>Implementar la Estrategia de Atención Integral en Salud y Nutrición con enfoque comunitario, diferencial y étnico para niños y niñas menores de cinco años con desnutrición aguda (Resolución 5406 de 2015) en los municipios PDET de la Subregión Sierra Nevada, Serranía del Perijá y Zona Bananera.</v>
          </cell>
        </row>
        <row r="32617">
          <cell r="E32617">
            <v>1220001321880</v>
          </cell>
          <cell r="F32617" t="str">
            <v>Implementar una estrategia subregional de Atención Integral en nutrición para la población vulnerable con enfoque diferencial (mujeres gestantes y lactantes, primera infancia no escolarizada, población en situación de discapacidad) y étnico, que incluya programas de complementación alimentaria, educación alimentaria y nutricional, promoción de hábitos alimentarios y estilos de vida saludable en los municipios PDET de la Subregión Sierra Nevada, Serranía del Perijá y Zona Bananera.</v>
          </cell>
        </row>
        <row r="32618">
          <cell r="E32618">
            <v>1220001321886</v>
          </cell>
          <cell r="F32618" t="str">
            <v>Implementar las políticas territoriales de envejecimiento humano y vejez de los departamentos de la Subregión Sierra Nevada, Serranía del Perijá y Zona Bananera, que incluyan componentes de nutrición y los CENTROS VIDA, teniendo en cuenta la atención integral y el enfoque diferencial étnico.</v>
          </cell>
        </row>
        <row r="32619">
          <cell r="E32619">
            <v>1220001321888</v>
          </cell>
          <cell r="F32619" t="str">
            <v xml:space="preserve">Construir participativamente e implementar un programa para promover la inclusión productiva de la mujer rural con enfoque diferencial y étnico, a través de la generación de proyectos productivos, transformación de productos alimentarios y subproductos agropecuarios para el mejoramiento de las condiciones de seguridad alimentaria y nutricional, de las familias de los municipios PDET de la Subregión Sierra Nevada, Serranía del Perijá y Zona Bananera. </v>
          </cell>
        </row>
        <row r="32620">
          <cell r="E32620">
            <v>1313160172958</v>
          </cell>
          <cell r="F32620" t="str">
            <v>Construir participativamente e implementar la política pública subregional para la garantía progresiva del derecho de la alimentación del Sur de Bolívar en paz: Cero Hambre, para los municipios Yondó, Simití, Santa Rosa del Sur, Cantagallo, San Pablo, Arenal y Morales.</v>
          </cell>
        </row>
        <row r="32621">
          <cell r="E32621">
            <v>1423466227637</v>
          </cell>
          <cell r="F32621" t="str">
            <v>Conformar, fortalecer, ejercer y reconocer la institucionalidad de los mecanismos de control y seguimiento ciudadano para los programas, proyectos y procesos  dirigidos a garantizar progresivamente el derecho a la alimentación de las familias de los municipios de Montelibano, Puerto Libertador, Tierralta, Valencia y  San José de Uré Córdoba).</v>
          </cell>
        </row>
        <row r="32622">
          <cell r="E32622">
            <v>1423466227734</v>
          </cell>
          <cell r="F32622" t="str">
            <v>Fomentar la creación, promoción y fortalecimiento de los mercados locales campesinos y étnicos (Afro descendientes, Embera Katio, Zenú) en los municipio de Montelibano, Tierralta, Valencia, Puerto Libertador y San José de Uré (Córdoba),</v>
          </cell>
        </row>
        <row r="32623">
          <cell r="E32623">
            <v>1423466227755</v>
          </cell>
          <cell r="F32623" t="str">
            <v>Implementar proyectos de  granjas familiares integrales, huertas caseras y patios productivos de especies menores pecuarias, con enfoque agro ecológico para las comunidades de los 5 municipios PDET del Sur de Córdoba, teniendo en cuenta la vocación productiva, usos y costumbres propias, con el fin de incentivar la producción, manejo, transformación y conservación de alimentos en las familias</v>
          </cell>
        </row>
        <row r="32624">
          <cell r="E32624">
            <v>1423466227817</v>
          </cell>
          <cell r="F32624" t="str">
            <v>Construir participativamente la política pública subregional para la Garantía Progresiva del Derecho a la Alimentación, con enfoque diferencial para el Sur de Córdoba.</v>
          </cell>
        </row>
        <row r="32625">
          <cell r="E32625">
            <v>1573067219364</v>
          </cell>
          <cell r="F32625" t="str">
            <v>Construir participativamente la política pública subregional para la garantía progresiva del derecho a la alimentación y la soberanía alimentaria con enfoque diferencial (étnico y de género – Ley 1876 de 2017) y autonomía propia para los municipios PDET del Sur del Tolima.</v>
          </cell>
        </row>
        <row r="32626">
          <cell r="E32626">
            <v>1605045236290</v>
          </cell>
          <cell r="F32626" t="str">
            <v xml:space="preserve">Implementar la estrategia subregional para el fomento de la agricultura campesina familiar y comunitaria (ACFC), que incluya granjas familiares integrales, huertas caseras y programas de extensión rural integral y asistencia técnica, en el área rural de los municipios PDET de la subregión de Uraba. </v>
          </cell>
        </row>
        <row r="32627">
          <cell r="E32627">
            <v>1605045236478</v>
          </cell>
          <cell r="F32627" t="str">
            <v>Implementar la estrategía integral en nutrición y los centros vida para el adulto mayor en los municipios PDET, de la subregión del Uraba Antioqueño</v>
          </cell>
        </row>
        <row r="32628">
          <cell r="E32628">
            <v>1605045236514</v>
          </cell>
          <cell r="F32628" t="str">
            <v>Implementar la estrategía integral en salud y nutrición con enfoque comunitario para la atención de la desnutrición aguda en niños y niñas menores de cinco (5) años de los municipios PDET de la subregión Uraba Antioqueño.</v>
          </cell>
        </row>
        <row r="32629">
          <cell r="E32629">
            <v>1605045236658</v>
          </cell>
          <cell r="F32629" t="str">
            <v>Implementar la estrategia de mercados campesinos locales y regionales que integre a productores y consumidores y mejore las condiciones de comercialización de la agricultura campesina, familiar y comunitaria del área rural de los municipios PDET de la subregión de Uraba Antioqueño.</v>
          </cell>
        </row>
        <row r="32630">
          <cell r="E32630">
            <v>1605045236930</v>
          </cell>
          <cell r="F32630" t="str">
            <v>Fortalecer los mecanismos de contraol y seguimiento ciudadano para los programas, proyectos y estrategías de la sub región de Uraba dirigidos a garantizar progresivamente el derecho a la alimentación a través de la conformación de los comites locales de seguridad alimentaría y nutricional.</v>
          </cell>
        </row>
        <row r="32631">
          <cell r="E32631">
            <v>1605147236208</v>
          </cell>
          <cell r="F32631" t="str">
            <v>Fortalecer la política pública departamental para la garantía progresiva del derecho a la alimentación, con enfoque diferencial y autonomía propia, con cobertura a todos los grupos poblacionales, que beneficie a la población rural de los municipios PDET de la Subregión de Urabá</v>
          </cell>
        </row>
        <row r="32632">
          <cell r="E32632">
            <v>119050317852</v>
          </cell>
          <cell r="F32632" t="str">
            <v xml:space="preserve">Diseñar, promover e implementar un programa integral con enfoque diferencialde reconocimiento, respeto y garantía de los derechos de las mujeres y la población LGTBI en los municipios PDET de la subregión Alto Patía y norte del Cauca  </v>
          </cell>
        </row>
        <row r="32633">
          <cell r="E32633">
            <v>119050318073</v>
          </cell>
          <cell r="F32633" t="str">
            <v>Diseñar e implementar un programa de formación en pedagogías para la paz dirigido a las comunidades rurales de los municipios  PDET de la Subregión Alto Patía Norte del Cauca, en temas de resolución pacífica de conflictos, reconciliación y construcción de paz.</v>
          </cell>
        </row>
        <row r="32634">
          <cell r="E32634">
            <v>119050318126</v>
          </cell>
          <cell r="F32634" t="str">
            <v>Diseñar e implementar una estrategia de comunicación integral con medios tradicionales y alternativos,  para las comunidades que permita su integración, la promoción de la reconciliación, la convivencia y paz en los municipios PDET de la subregión Alto Patía Norte del Cauca, conforme a lo establecido en el acuerdo final para terminación del conflicto</v>
          </cell>
        </row>
        <row r="32635">
          <cell r="E32635">
            <v>119050318190</v>
          </cell>
          <cell r="F32635" t="str">
            <v>Diseñar protocolos para la prevención, protección, y seguridad de líderes sociales, defensores de derechos humanos y comunidad en el marco del programa de protección, para los municipios PDET de la Subregión Alto Patía Norte del Cauca.</v>
          </cell>
        </row>
        <row r="32636">
          <cell r="E32636">
            <v>119050318252</v>
          </cell>
          <cell r="F32636" t="str">
            <v xml:space="preserve">Implementar los componentes de la acción integral del desminado, en los municipios PDET de la Subregión Alto Patía Norte del Cauca, por parte de las entidades nacionales y territoriales, en articulación y concertación con las organizaciones sociales, tradicionales y comunitarias del territorio. </v>
          </cell>
        </row>
        <row r="32637">
          <cell r="E32637">
            <v>119050318343</v>
          </cell>
          <cell r="F32637" t="str">
            <v>Implementar las acciones con enfoque de género y diferencial previstas por el sistema integral de Verdad, Justicia, Reparación y No repetición en los municipios PDET de la subregión Alto Patía Norte del Cauca, a través de la coordinación interinstitucional en articulación con las comunidades, en el marco de la implementación del acuerdo de paz.</v>
          </cell>
        </row>
        <row r="32638">
          <cell r="E32638">
            <v>119050318383</v>
          </cell>
          <cell r="F32638" t="str">
            <v xml:space="preserve">Apoyar  la formulación, actualización e implementación de los planes de vida, etnodesarrollo, planes de buen vivir y planes de salvaguarda de los pueblos étnicos, en el ejercicio de su autonomía y gobierno propio en los municipios PDET de la Subregión Alto Patía Norte del Cauca.   </v>
          </cell>
        </row>
        <row r="32639">
          <cell r="E32639">
            <v>119050318395</v>
          </cell>
          <cell r="F32639" t="str">
            <v>Diseñar e implementar acciones y espacios de diálogo entre las organizaciones campesinas, comunales y la institucionalidad para viabilizar el proceso de reconocimiento de su identidad como sujeto de derechos colectivos en los municipios de la subregión Alto Patía y Norte del Cauca.</v>
          </cell>
        </row>
        <row r="32640">
          <cell r="E32640">
            <v>119532318399</v>
          </cell>
          <cell r="F32640" t="str">
            <v>Facilitar la implementación de acciones para  el cumplimiento de órdenes judiciales individuales y colectivas, en el marco de los procesos de restitución de tierras. Así como, la garantía de las medidas contenidas en los planes de reparación colectiva, retorno y reubicación,  conforme a la normatividad vigente en los municipios PDET de la subregión Alto Patía y Norte del Cauca.</v>
          </cell>
        </row>
        <row r="32641">
          <cell r="E32641">
            <v>119532318418</v>
          </cell>
          <cell r="F32641" t="str">
            <v xml:space="preserve">Diseñar e implementar un programa regional de infraestructura social para la reconciliación, el cual facilite el acceso a la justicia, el fortalecimiento a los mecanismos alternativos de solución de conflictos en los municipios de la subregión Alto Patía y Norte del Cauca. </v>
          </cell>
        </row>
        <row r="32642">
          <cell r="E32642">
            <v>119532318424</v>
          </cell>
          <cell r="F32642" t="str">
            <v>Diseñar e implementar un observatorio regional de paz y conflictividades en la región Norte del Cauca- Alto Patía, que permita visibilizar las violaciones a los Derechos Humanos e Infracciones al D.I.H, con enfoque diferencial y de género- LGTBI.</v>
          </cell>
        </row>
        <row r="32643">
          <cell r="E32643">
            <v>119532318425</v>
          </cell>
          <cell r="F32643" t="str">
            <v xml:space="preserve">Implementar y fortalecer los procesos e iniciativas de reincorporación y reintegración comunitaria en el marco de lo establecido en el acuerdo de paz en la región  Alto Patía y Norte del Cauca, garantizando el enfoque diferencial y de género y las particularidades del territorio. </v>
          </cell>
        </row>
        <row r="32644">
          <cell r="E32644">
            <v>119532318434</v>
          </cell>
          <cell r="F32644" t="str">
            <v>Diseñar e implementar un programa integral con enfoque de género, étnico y poblacional que promueva la participación ciudadana, el liderazgo, empoderamiento e incidencia de los jóvenes, niños y niñas fortaleciendo las iniciativas ya existentes, en los municipios PDET de la subregión Alto Patía y Norte del Cauca.</v>
          </cell>
        </row>
        <row r="32645">
          <cell r="E32645">
            <v>281065179285</v>
          </cell>
          <cell r="F32645" t="str">
            <v>Coordinar acciones para la implementación de los planes de vida y los planes de salvaguarda de los pueblos indígenas en los municipios PDET de Arauca.</v>
          </cell>
        </row>
        <row r="32646">
          <cell r="E32646">
            <v>281065179381</v>
          </cell>
          <cell r="F32646" t="str">
            <v>Fortalecer la presencia de las entidades de nivel nacional y la implementación de sus programas en el territorio, para que se garantice el principio de dignidad en los planes de retorno/reubicación y reparación colectiva.</v>
          </cell>
        </row>
        <row r="32647">
          <cell r="E32647">
            <v>281065179411</v>
          </cell>
          <cell r="F32647" t="str">
            <v>Inclusión de las garantías de no repetición en los planes de prevención y protección departamentales y municipales, especialmente relacionados con la no estigmatización y la convivencia.</v>
          </cell>
        </row>
        <row r="32648">
          <cell r="E32648">
            <v>281065179465</v>
          </cell>
          <cell r="F32648" t="str">
            <v>Desarrollar  en los municipios PDET de Arauca los Concejos de Paz, Convivencia, Reconciliación y No Estigmatización</v>
          </cell>
        </row>
        <row r="32649">
          <cell r="E32649">
            <v>281065179470</v>
          </cell>
          <cell r="F32649" t="str">
            <v>Fortalecer la presencia y el accionar del Ministerio Público y la Rama Judicial, incluida la jurisdicción especial de Restitución de tierras en los municipios del departamento para cubrir efectivamente todos sus centros poblados.</v>
          </cell>
        </row>
        <row r="32650">
          <cell r="E32650">
            <v>281065179473</v>
          </cell>
          <cell r="F32650" t="str">
            <v>Desarrollar encuentros artísticos, culturales  y deportivos que permitan construir la memoria y propicien la reconciliación y el tejido social en los municipios PDET</v>
          </cell>
        </row>
        <row r="32651">
          <cell r="E32651">
            <v>281065179501</v>
          </cell>
          <cell r="F32651" t="str">
            <v xml:space="preserve">Desarrollar los pactos municipales, departamentales y nacional de paz, convivencia y reconciliación entre todos los sectores de la sociedad civil (instituciones del Estado, partidos políticos, iglesias, organizaciones de masas, gremios empresariales, organizaciones étnicas y otros grupos representativos). </v>
          </cell>
        </row>
        <row r="32652">
          <cell r="E32652">
            <v>281065179509</v>
          </cell>
          <cell r="F32652" t="str">
            <v>Promover a través de las organizaciones juveniles la objeción de conciencia del servicio miliar obligatorio, el desarrollo del servicio cívico social, en los municipios PDET del departamento de Arauca.</v>
          </cell>
        </row>
        <row r="32653">
          <cell r="E32653">
            <v>281065179518</v>
          </cell>
          <cell r="F32653" t="str">
            <v xml:space="preserve">Desarrollar encuentros binacionales para fortalecer la hermandad de los pueblos con el objeto de promover  integración en los aspectos sociales, económicos y políticos, promover el desarrollo humano y fronterizo y minimizar los conflictos históricos que nos han hecho mucho daño. </v>
          </cell>
        </row>
        <row r="32654">
          <cell r="E32654">
            <v>281300179243</v>
          </cell>
          <cell r="F32654" t="str">
            <v>Garantizar la seguridad integral de los líderes y lideresas, campesinos, reincorporados, grupos étnicos, así como sus familias, mediante el fortalecimiento de las mesas contempladas en el acuerdo 0285 de 2016, mesas de garantías en seguridad y la reforma del concepto del enemigo interno incluido en la doctrina miliar.</v>
          </cell>
        </row>
        <row r="32655">
          <cell r="E32655">
            <v>281300179329</v>
          </cell>
          <cell r="F32655" t="str">
            <v>Empoderar a las mujeres campesinas en temas de políticas públicas para fomentar una vida libre de violencia en los municipios PDET de Arauca.</v>
          </cell>
        </row>
        <row r="32656">
          <cell r="E32656">
            <v>281300179337</v>
          </cell>
          <cell r="F32656" t="str">
            <v>Priorizar y garantizar el desminado de las zonas rurales y áreas de influencia  en los municipios PDET de Arauca</v>
          </cell>
        </row>
        <row r="32657">
          <cell r="E32657">
            <v>305031319340</v>
          </cell>
          <cell r="F32657" t="str">
            <v>Diseñar, implementar y hacer seguimiento a las estrategias y políticas públicas, que promuevan el respeto y garantía de los derechos de las personas en condición de discapacidad, niños, niñas, adolescentes y jóvenes, adulto mayor, afrodescendientes, indígenas y comunidad LGTBI, en los Municipios PDET de la Subregional Bajo Cauca, Norte y Nordeste Antioqueño, en el marco de lo previsto en el Acuerdo de Paz.</v>
          </cell>
        </row>
        <row r="32658">
          <cell r="E32658">
            <v>305031319465</v>
          </cell>
          <cell r="F32658" t="str">
            <v>Fortalecer los procesos territoriales de reparación integral a víctimas individuales y colectivas previstos en la ley 1448 de 2011 y sus Decretos étnicos, teniendo en cuenta lo dispuesto en el punto 5 del Acuerdo de Paz, en los municipios PDET de la Subregional Bajo Cauca, Norte y Nordeste Antioqueño.</v>
          </cell>
        </row>
        <row r="32659">
          <cell r="E32659">
            <v>305031319649</v>
          </cell>
          <cell r="F32659" t="str">
            <v>Implementar acciones para fortalecer y priorizar la participación de las víctimas y los demás actores vinculados con el conflicto armado en el Sistema Integral de Verdad, Justicia, Reparación y No repetición, en los municipios PDET de la Subregional Bajo Cauca, Norte y Nordeste Antioqueño</v>
          </cell>
        </row>
        <row r="32660">
          <cell r="E32660">
            <v>305031319666</v>
          </cell>
          <cell r="F32660" t="str">
            <v>Promover ante las entidades competentes la priorización de los municipios PDET de la Subregional Bajo Cauca, Norte y Nordeste Antioqueño para las actividades relacionadas con el desminado humanitario, la educación en riesgo de minas antipersonal: (MAP Y MUSE Y AEI) y la atención integral a víctimas.</v>
          </cell>
        </row>
        <row r="32661">
          <cell r="E32661">
            <v>305031319719</v>
          </cell>
          <cell r="F32661" t="str">
            <v>Priorizar y agilizar de manera interinstitucional la formulación, implementación y/o actualización de los Planes de Vida, Planes de Etnodesarrollo y Planes de Salvaguarda de los pueblos étnicos presentes en los municipios PDET de las subregiones Bajo Cauca, Norte y Nordeste Antioqueño.</v>
          </cell>
        </row>
        <row r="32662">
          <cell r="E32662">
            <v>305031319787</v>
          </cell>
          <cell r="F32662" t="str">
            <v>Diseñar e implementar una estrategia de comunicación integral con enfoque de género y diferencial;  a través de medios tradicionales y alternativos, que permitan la integración de éstas, la promoción de la reconciliación, la convivencia y la paz; así como, la difusión de la oferta institucional en los municipios PDET de la subregional Bajo Cauca, Norte y Nordeste Antioqueño.</v>
          </cell>
        </row>
        <row r="32663">
          <cell r="E32663">
            <v>305031319882</v>
          </cell>
          <cell r="F32663" t="str">
            <v>Diseñar e implementar programas de pedagogías para la paz y la reconciliación con enfoque de género y diferencial, dirigido a las comunidades de los municipios PDET de la Subregional Bajo Cauca, Norte y Nordeste Antioqueño, para promover la resolución pacífica de conflictos, los Derechos Humanos, reconciliación y construcción de paz.</v>
          </cell>
        </row>
        <row r="32664">
          <cell r="E32664">
            <v>305031319938</v>
          </cell>
          <cell r="F32664" t="str">
            <v>Diseñar e implementar estrategias integrales de seguridad, para la protección de líderes, lideresas, defensores de Derechos Humanos y comunidad en general, manteniendo el enfoque de género y diferencial, en los municipios PDET de la Subregional Bajo Cauca, Norte y Nordeste Antioqueño</v>
          </cell>
        </row>
        <row r="32665">
          <cell r="E32665">
            <v>305031319979</v>
          </cell>
          <cell r="F32665" t="str">
            <v>Diseñar e implementar estrategias que promuevan el respeto y garantía de los derechos de las mujeres y la comunidad LGBTI en los municipios PDET de la Subregional Bajo Cauca, Norte y Nordeste Antioqueño, a través de la concientización e implementación de la política pública de mujer y equidad de género.</v>
          </cell>
        </row>
        <row r="32666">
          <cell r="E32666">
            <v>305031320006</v>
          </cell>
          <cell r="F32666" t="str">
            <v>Diseñar e implementar programas de fortalecimiento de los sistemas locales de justicia y los mecanismos alternativos de resolución de conflictos, como una estrategia para facilitar la convivencia pacífica, la reconciliación y la construcción de paz en los municipios PDET de la Subregional Bajo Cauca, Norte y Nordeste Antioqueño</v>
          </cell>
        </row>
        <row r="32667">
          <cell r="E32667">
            <v>305031320026</v>
          </cell>
          <cell r="F32667" t="str">
            <v>Generar competencias ciudadanas prácticas, desde el accionar de las comunidades, para generar una cultura de construcción colectiva, de sana convivencia y autogestión del desarrollo sostenible y territorial en los municipios PDET de la Subregional Bajo Cauca, Norte y Nordeste Antioqueño.</v>
          </cell>
        </row>
        <row r="32668">
          <cell r="E32668">
            <v>305031320036</v>
          </cell>
          <cell r="F32668" t="str">
            <v>Diseñar e implementar la “ruta de memoria histórica y no repetición”, en la subregión Bajo Cauca, Norte y Nordeste Antioqueño.</v>
          </cell>
        </row>
        <row r="32669">
          <cell r="E32669">
            <v>454206256347</v>
          </cell>
          <cell r="F32669" t="str">
            <v xml:space="preserve">Diseñar e implementar una estrategia pedagógica comunitaria con enfoque diferencial y étnico que fortalezca escenarios para la reconciliación a partir de la reconstrucción del tejido social en los municipios PDET de la Subregión Catatumbo </v>
          </cell>
        </row>
        <row r="32670">
          <cell r="E32670">
            <v>454206256365</v>
          </cell>
          <cell r="F32670" t="str">
            <v xml:space="preserve">Implementar en la subregión PDET Catatumbo estrategias de seguridad integral que incluyan rutas de protección, prevención, atención y seguimiento para las comunidades, que articule la implementación efectiva del decreto 660 del 2018, la mesa territorial de garantías y el fortalecimiento de los manuales de convivencia construidos por las comunidades. </v>
          </cell>
        </row>
        <row r="32671">
          <cell r="E32671">
            <v>454206256376</v>
          </cell>
          <cell r="F32671" t="str">
            <v>Implementar estrategias que garanticen la participación de las victimas en la implementación del sistema integral de verdad, justicia, reparación y no repetición en los municipios PDET de la subregión Catatumbo</v>
          </cell>
        </row>
        <row r="32672">
          <cell r="E32672">
            <v>454206256379</v>
          </cell>
          <cell r="F32672" t="str">
            <v>Formular e implementar una estrategia de comunicación comunitaria con enfoque diferencial y étnico, para difundir información que facilite la incidencia y visibilización de las acciones de construcción de paz y convivencia que se realicen en los municipios PDET de la subregión Catatumbo</v>
          </cell>
        </row>
        <row r="32673">
          <cell r="E32673">
            <v>454800256384</v>
          </cell>
          <cell r="F32673" t="str">
            <v>Generar un plan específico en la subregión PDET Catatumbo para el cumplimiento efectivo a las medidas de reparación integral previstas en la Ley 1448 de 2011, Ley 387 de 1997 y los Decreto Ley étnicos.</v>
          </cell>
        </row>
        <row r="32674">
          <cell r="E32674">
            <v>454800256386</v>
          </cell>
          <cell r="F32674" t="str">
            <v>Promover la creación de la red de mujeres rurales con enfoque étnico, no étnico y diferencial en la subregión PDET Catatumbo para el empoderamiento, fortalecimiento e incidencia en el diseño, implementación y seguimiento de las políticas públicas para la construcción de la paz.</v>
          </cell>
        </row>
        <row r="32675">
          <cell r="E32675">
            <v>454800256388</v>
          </cell>
          <cell r="F32675" t="str">
            <v>Priorizar en el corto plazo a la región PDET Catatumbo para la ejecución de la estrategia integral de desminado humanitario, mitigación y prevención de los riesgos de minas antipersona y MUSE.</v>
          </cell>
        </row>
        <row r="32676">
          <cell r="E32676">
            <v>454800256391</v>
          </cell>
          <cell r="F32676" t="str">
            <v>Fortalecer los Consejos Municipales de Paz, Convivencia y Reconciliación en los 8 municipios de la subregión PDET Catatumbo y el Consejo Departamental de Paz para incentivar la creación de la red y hacer seguimiento a la implementación del PDET, al Acuerdo de Paz y los procesos de construcción de paz presentes en el territorio.</v>
          </cell>
        </row>
        <row r="32677">
          <cell r="E32677">
            <v>454800256396</v>
          </cell>
          <cell r="F32677" t="str">
            <v>Promover la creación de un Centro Itinerante de Inspiración para la Paz, que aporte a la reconstrucción de la memoria histórica, el diálogo intergeneracional como garantía de no repetición, liderado por los jóvenes rurales, étnicos y sus organizaciones en la subregión Catatumbo que contribuya a la reconciliación, la convivencia y una cultura de paz.</v>
          </cell>
        </row>
        <row r="32678">
          <cell r="E32678">
            <v>527006245437</v>
          </cell>
          <cell r="F32678" t="str">
            <v>Viabilizar con recursos los planes de retorno y reubicación en condiciones de dignidad, seguridad, voluntariedad y garantías de no repetición de la población víctima de desplazamiento forzado de los municipios de la subregión PDET del Chocó.</v>
          </cell>
        </row>
        <row r="32679">
          <cell r="E32679">
            <v>527006245442</v>
          </cell>
          <cell r="F32679" t="str">
            <v>Identificar en concertación con las comunidades y garantizar el desminado humanitario en los territorios afectados de la subregión PDET del Chocó.</v>
          </cell>
        </row>
        <row r="32680">
          <cell r="E32680">
            <v>527006245519</v>
          </cell>
          <cell r="F32680" t="str">
            <v>Implementar procesos desde las organizaciones sociales y étnicas para la dignificación de la cultura ancestral, el duelo, perdón y memoria histórica de las víctimas con enfoque de género y diferencial en todos los municipios de la subregión PDET del Chocó.</v>
          </cell>
        </row>
        <row r="32681">
          <cell r="E32681">
            <v>527006245683</v>
          </cell>
          <cell r="F32681" t="str">
            <v xml:space="preserve">Implementar una estrategia integral de prevención de reclutamiento forzado dirigida a niños, niñas, adolescentes y jóvenes en articulación con las entidades competentes en la subregión PDET del Chocó. </v>
          </cell>
        </row>
        <row r="32682">
          <cell r="E32682">
            <v>527006245761</v>
          </cell>
          <cell r="F32682" t="str">
            <v>Implementar las rutas de atención con enfoque étnico, de género y diferencial para la reintegración de los niños, niñas, adolescentes, jóvenes y personas en proceso de reincorporación al seno de la familia, con componentes que les permitan fortalecer sus proyectos de vida, en todos los municipios de la subregión PDET del Chocó.</v>
          </cell>
        </row>
        <row r="32683">
          <cell r="E32683">
            <v>527006246140</v>
          </cell>
          <cell r="F32683" t="str">
            <v>Facilitar la participación activa de la comunidad y las victimas en la implementación del sistema integral de verdad, justicia, reparación y no repetición con enfoque de género, étnico y diferencial, en los municipios de la subregión PDET del Chocó.</v>
          </cell>
        </row>
        <row r="32684">
          <cell r="E32684">
            <v>527006246597</v>
          </cell>
          <cell r="F32684" t="str">
            <v>Diseñar e implementar mecanismos de protección a líderes/as comunitarios y defensores/as de derechos humanos de los municipios de la subregión PDET del Chocó</v>
          </cell>
        </row>
        <row r="32685">
          <cell r="E32685">
            <v>527006249213</v>
          </cell>
          <cell r="F32685" t="str">
            <v xml:space="preserve">Implementar de manera efectiva  las acciones previstas en la política pública de mujer y equidad de género para las mujeres chocoanas en reconocimiento de su rol en la reconciliación y construcción de paz en la Subregión del PDET Chocó. </v>
          </cell>
        </row>
        <row r="32686">
          <cell r="E32686">
            <v>527006249703</v>
          </cell>
          <cell r="F32686" t="str">
            <v xml:space="preserve">Apoyar la implementación efectiva de los procesos de reparación colectiva de las comunidades afro e indígenas  del territorio de la subregión PDET del Chocó. </v>
          </cell>
        </row>
        <row r="32687">
          <cell r="E32687">
            <v>527006250033</v>
          </cell>
          <cell r="F32687" t="str">
            <v xml:space="preserve">Implementar y financiar en la subregión PDET del Chocó campeonatos deportivos, jornadas artísticas, culturales y procesos de formación que fomenten la paz, la reconciliación y la convivencia dirigida a niños, niñas, adolescentes y  jóvenes con enfoque diferencial. </v>
          </cell>
        </row>
        <row r="32688">
          <cell r="E32688">
            <v>527006250075</v>
          </cell>
          <cell r="F32688" t="str">
            <v xml:space="preserve">Hacer seguimiento al cumplimiento de la orden 5, dada en la sentencia T-622 de 2016, que declaró el río Atrato como sujeto de derechos a la protección, conservación, mantenimiento y restauración a cargo del Estado y las comunidades étnicas </v>
          </cell>
        </row>
        <row r="32689">
          <cell r="E32689">
            <v>527006250080</v>
          </cell>
          <cell r="F32689" t="str">
            <v xml:space="preserve">Fortalecer con recursos y crear los consejos locales de paz, reconciliación y derechos humanos como escenarios de diálogo y articulación entre las organizaciones presentes en el territorio que permita la interlocución e incidencia de las organizaciones en la subregión del PDET Chocó. </v>
          </cell>
        </row>
        <row r="32690">
          <cell r="E32690">
            <v>527006250088</v>
          </cell>
          <cell r="F32690" t="str">
            <v>Generar una estrategia de capacitación y articulación en red de las comunidades en convivencia y paz, mecanismos alternativos de resolución pacífica de conflictos, concertación interétnica e intraétnica efectiva y  prevención de todas las violencias en las comunidades afros, indígenas, mestizas con enfoque diferencial  en los municipios la subregión PDET del Chocó.</v>
          </cell>
        </row>
        <row r="32691">
          <cell r="E32691">
            <v>618001337937</v>
          </cell>
          <cell r="F32691" t="str">
            <v>Diseñar e implementar, en coordinación con las comunidades y organizaciones sociales, una estrategia de participación efectiva de las víctimas en los procesos de implementación del Sistema Integral de Verdad,   Justicia y Reparación y Garantías de no Repetición; en los municipios PDET de la Subregión Cuenca del Caguán y Piedemonte Caqueteño.</v>
          </cell>
        </row>
        <row r="32692">
          <cell r="E32692">
            <v>618001338011</v>
          </cell>
          <cell r="F32692" t="str">
            <v xml:space="preserve">Fortalecer la implementación de la política pública de la organizacion comunal en los municipios PDET de la subregión Cuenca del Caguán y Piedemonte Caqueteño. </v>
          </cell>
        </row>
        <row r="32693">
          <cell r="E32693">
            <v>618029337916</v>
          </cell>
          <cell r="F32693" t="str">
            <v xml:space="preserve">Diseñar e implementar un programa de comunicación integral y sostenible, con enfoque étnico y diferencial, que vincule medios tradicionales y alternativos, permita la integración de la comunidad, la  difusión de la oferta institucional, promueva la libertad de expresión y los mensajes de reconciliación, convivencia pacífica y no estigmatización, en los municipios PDET de la Subregión Cuenca del Caguán y Piedemonte Caqueteño. </v>
          </cell>
        </row>
        <row r="32694">
          <cell r="E32694">
            <v>618029337934</v>
          </cell>
          <cell r="F32694" t="str">
            <v>Fortalecer el cumplimiento de los procesos de reparación colectiva e individual, los planes de retorno y de reubicación en el marco de la Ley 1448 de 2011, sus decretos ley étnicos 4633, 4634 y 4635, y demás decretos ley reglamentarios en favor de las víctimas del conflicto armado de los municipios PDET de la Subregión Cuenca del Caguán y Piedemonte Caqueteño.</v>
          </cell>
        </row>
        <row r="32695">
          <cell r="E32695">
            <v>618029337958</v>
          </cell>
          <cell r="F32695" t="str">
            <v xml:space="preserve">Fortalecer las políticas públicas de mujer y comunidades de orientaciones sexuales diversas respetando la jurisdicción indígena y enfocada a lo-as habitantes de la zona rural, por medio de su incorporación dentro de los planes de desarrollo Nacional, Departamental y Municipal para la implementación efectiva en los municipios PDET de la subregión Cuenca del Caguán y Piedemonte Caqueteño. </v>
          </cell>
        </row>
        <row r="32696">
          <cell r="E32696">
            <v>618029337964</v>
          </cell>
          <cell r="F32696" t="str">
            <v xml:space="preserve">Fortalecer las políticas públicas para la comunidad NARP (negritudes, afrocolombianas, raizales y palenqueros) enfocada a lo-as habitantes de la zona rural, por medio de su incorporación dentro de los planes de desarrollo Nacional, Departamental y Municipal para la implementación efectiva en los  municipios PDET de la subregión Cuenca del Caguán y Piedemonte Caqueteño. </v>
          </cell>
        </row>
        <row r="32697">
          <cell r="E32697">
            <v>618029337969</v>
          </cell>
          <cell r="F32697" t="str">
            <v xml:space="preserve">Diseñar e implementar  la política pública de jóvenes con enfoque diferencial que permita la garantía de sus derechos y su inclusión en los espacios políticos, sociales y de participación comunitaria, en los municipios PDET de la Subregión Cuenca del Caguán y Piedemonte Caqueteño. </v>
          </cell>
        </row>
        <row r="32698">
          <cell r="E32698">
            <v>618029337973</v>
          </cell>
          <cell r="F32698" t="str">
            <v>Diseñar e implementar programas integrales de formación en pedagogías para la paz, derechos humanos y armonización intercultural, con enfoque diferencial y étnico, dirigido a las comunidades en los municipios PDET de la Subregión Cuenca del Caguán y Piedemonte Caqueteño.</v>
          </cell>
        </row>
        <row r="32699">
          <cell r="E32699">
            <v>618029337993</v>
          </cell>
          <cell r="F32699" t="str">
            <v>Diseñar e implementar una estrategia de seguridad  a líderes y líderesas con enfoque étnico y diferencial, que incluya la revisión y puesta en marcha de protocolos individuales y colectivos de seguridad acordes con las necesidades y particularidades de los líderes, líderesas, defensores de derechos de humanos y comunidades rurales de los municipios PDET de la Subregión Cuenca del Caguán y Piedemonte Caqueteño.</v>
          </cell>
        </row>
        <row r="32700">
          <cell r="E32700">
            <v>618029338000</v>
          </cell>
          <cell r="F32700" t="str">
            <v xml:space="preserve">Implementar medidas de acción integral contra minas antipersonal en los municipios PDET de la Subregión Cuenca del Caguán y Piedemonte Caqueteño. </v>
          </cell>
        </row>
        <row r="32701">
          <cell r="E32701">
            <v>618029338008</v>
          </cell>
          <cell r="F32701" t="str">
            <v xml:space="preserve">Diseñar y promover una estrategia de recuperación de la memoria histórica del conflicto armado y de los saberes ancestrales en la Subregión PDET Cuenca del Caguán y Piedemonte Caqueteño.  </v>
          </cell>
        </row>
        <row r="32702">
          <cell r="E32702">
            <v>618029338009</v>
          </cell>
          <cell r="F32702" t="str">
            <v>Diseñar e implementar programas culturales, deportivos y recreativos con enfoque diferencial, étnico y de género con el fin de fortalecer el tejido social y la reconciliación en los municipios PDET de la Subregión Cuenca del Caguán y Piedemonte Caqueteño.</v>
          </cell>
        </row>
        <row r="32703">
          <cell r="E32703">
            <v>618029338010</v>
          </cell>
          <cell r="F32703" t="str">
            <v>Definir acciones, en coordinación con las autoridades competentes, para la formulación, implementación y/o actualización de los planes de vida, etnodesarrollo y planes de salvaguarda de los pueblos étnicos presentes en los municipios PDET de la Subregión Cuenca del Caguán y Piedemonte Caqueteño.</v>
          </cell>
        </row>
        <row r="32704">
          <cell r="E32704">
            <v>750350335578</v>
          </cell>
          <cell r="F32704" t="str">
            <v xml:space="preserve">Fortalecer el cumplimiento de los procesos de reparación integral, los planes de retorno y de reubicación y cumplir las sentencias judiciales de restitución en los municipios PDET de la subregión Macarena Guaviare </v>
          </cell>
        </row>
        <row r="32705">
          <cell r="E32705">
            <v>795015335554</v>
          </cell>
          <cell r="F32705" t="str">
            <v xml:space="preserve">Diseñar e implementar un programa de pedagogía social para la paz y la reconciliación con enfoque diferencial,  dirigido a las comunidades rurales de los municipios PDET de la Subregión Macarena – Guaviare. </v>
          </cell>
        </row>
        <row r="32706">
          <cell r="E32706">
            <v>795015335556</v>
          </cell>
          <cell r="F32706" t="str">
            <v>Diseñar e implementar una estrategia de comunicación integral con medios tradicionales y alternativos,  para las comunidades campesinas y étnicas, que permita la integración de las mismas, la promoción de la reconciliación, convivencia, paz y difusión de la oferta institucional en los municipios PDET de la Subregión Macarena-Guaviare.</v>
          </cell>
        </row>
        <row r="32707">
          <cell r="E32707">
            <v>795015335595</v>
          </cell>
          <cell r="F32707" t="str">
            <v>Diseñar e implementar una estrategia de participación efectiva de las víctimas en los procesos implementación del Sistema Integral de Verdad, Justicia y Reparación en los municipios PDET de la Subregión Macarena – Guaviare,</v>
          </cell>
        </row>
        <row r="32708">
          <cell r="E32708">
            <v>795015335606</v>
          </cell>
          <cell r="F32708" t="str">
            <v xml:space="preserve">Diseñar e implementar una estrategia de protección y seguridad integral y diferencial para líderes, lideresas, defensores de derechos de humanos y comunidades rurales, que incluya la revisión y puesta en marcha de protocolos de seguridad, acordes con las necesidades y particularidades de los municipios PDET de la Subregión Macarena – Guaviare. </v>
          </cell>
        </row>
        <row r="32709">
          <cell r="E32709">
            <v>795015335611</v>
          </cell>
          <cell r="F32709" t="str">
            <v xml:space="preserve">Fortalecer el proceso de organización y consolidación de una escuela de liderazgo político de las mujeres con enfoque diferencial en la subregión PDET Macarena – Guaviare, que se articule con las redes departamentales y que permita el diseño e implementación de políticas públicas a favor de las mujeres rurales. </v>
          </cell>
        </row>
        <row r="32710">
          <cell r="E32710">
            <v>795015335616</v>
          </cell>
          <cell r="F32710" t="str">
            <v>Promover ante los actores competentes la formulación, implementación y/o actualización de los planes de vida,  planes de salvaguarda y etnodesarrollo  de los pueblos étnicos presentes en los municipios PDET de la Subregión Macarena- Guaviare.</v>
          </cell>
        </row>
        <row r="32711">
          <cell r="E32711">
            <v>813244228220</v>
          </cell>
          <cell r="F32711" t="str">
            <v>Construir, dotar y sostener  la casa multicultural y  pluriètnica  de los Montes de María  como un espacio de participación  para el rescate y reconstrucción de   los saberes ancestrales, con la identidad cultural, la memoria histórica e incidencia en políticas públicas.</v>
          </cell>
        </row>
        <row r="32712">
          <cell r="E32712">
            <v>813442228341</v>
          </cell>
          <cell r="F32712" t="str">
            <v>Articular y priorizar acciones institucionales para garantizar el cumplimiento y goce efectivo de los derechos de las victimas consagrados en la ley 1448 de 2011 en los municipios PDET Montes de María.</v>
          </cell>
        </row>
        <row r="32713">
          <cell r="E32713">
            <v>870418228414</v>
          </cell>
          <cell r="F32713" t="str">
            <v>Fortalecer el conocimiento técnico y operativo a las organizaciones de víctimas y organizaciones sociales de los Montes de María, en la documentación de casos para presentar al Sistema integral de verdad justicia y reparación</v>
          </cell>
        </row>
        <row r="32714">
          <cell r="E32714">
            <v>870418228437</v>
          </cell>
          <cell r="F32714" t="str">
            <v>Implementar una estrategia de comunicación que permita fortalecer los procesos de producción de contenido audiovisual, radial y escrito para fomentar una cultura de paz desde las experiencias y vivencias de las comunidades de los Montes de María.</v>
          </cell>
        </row>
        <row r="32715">
          <cell r="E32715">
            <v>870418228469</v>
          </cell>
          <cell r="F32715" t="str">
            <v>Fortalecer en la región de los Montes de María una estrategia de articulación, participación e incidencia de los jóvenes con enfoque étnico y  enfoque diferencial,  con agendas propias que permita la movilización para la construcción en políticas públicas la  trasformación pacífica de conflictos.</v>
          </cell>
        </row>
        <row r="32716">
          <cell r="E32716">
            <v>870418228473</v>
          </cell>
          <cell r="F32716" t="str">
            <v>Crear una escuela de formación étnica para preparar a los jóvenes y autoridades  indígenas y afrodecendientes, en los procesos de la administración pública propia.</v>
          </cell>
        </row>
        <row r="32717">
          <cell r="E32717">
            <v>870418228486</v>
          </cell>
          <cell r="F32717" t="str">
            <v>Diseñar e implementar una estrategia de capacitación y fortalecimiento de los consejos territoriales  de paz,  reconciliación y convivencia para consolidar acciones que promuevan la implementación de la paz en la región de los Montes de María.</v>
          </cell>
        </row>
        <row r="32718">
          <cell r="E32718">
            <v>870418228508</v>
          </cell>
          <cell r="F32718" t="str">
            <v>Gestionar ante el Ministerio del Interior, celeridad en el proceso de conformación, reconocimiento y registro   de los  cabildos indígenas y consejos comunitarios de comunidades negras que no cuenten con personería jurídica, priorizando los procesos en curso</v>
          </cell>
        </row>
        <row r="32719">
          <cell r="E32719">
            <v>976109345466</v>
          </cell>
          <cell r="F32719" t="str">
            <v xml:space="preserve">Diseño, construcción y dotación de un centro de memoria histórica de las comunidades indígenas y negras de los municipios de Buenaventura, Timbiquí, Guapi y López de Micay. El Centro recogerá la memoria de los pueblos de la subregión Pacífico Medio con enfoque étnico territorial, de género y reparador.  </v>
          </cell>
        </row>
        <row r="32720">
          <cell r="E32720">
            <v>976109345470</v>
          </cell>
          <cell r="F32720" t="str">
            <v xml:space="preserve">Diseño, construcción y dotación del Museo del Conflicto Armado en la subregión PDET Pacífico Medio en el marco de una estrategia integral de memoria histórica subregional. </v>
          </cell>
        </row>
        <row r="32721">
          <cell r="E32721">
            <v>976109345473</v>
          </cell>
          <cell r="F32721" t="str">
            <v>Diseñar e implementar participativamente un programa pedagógico con enfoque étnico territorial, diferencial y de género de derechos humanos, cultura de paz y reconciliación para las comunidades indígenas y negras de los municipios de Buenaventura, Timbiquí, Guapi y López de Micay.</v>
          </cell>
        </row>
        <row r="32722">
          <cell r="E32722">
            <v>976109345519</v>
          </cell>
          <cell r="F32722" t="str">
            <v xml:space="preserve">Realizar seguimiento y garantía a la implementación de los Planes de Salvaguarda de los pueblos indígenas en el marco de la sentencia T025 del 2004 Autos 04 y 05 de 2009 de la Corte Constitucional en la subregión PDET Pacífico Medio. </v>
          </cell>
        </row>
        <row r="32723">
          <cell r="E32723">
            <v>976109345573</v>
          </cell>
          <cell r="F32723" t="str">
            <v xml:space="preserve">Reconocer, fortalecer e implementar el sistema de justicia y derecho propio de las comunidades negras y de los pueblos indígenas de los municipios de Buenaventura, Guapi, López de Micay y Timbiquí. </v>
          </cell>
        </row>
        <row r="32724">
          <cell r="E32724">
            <v>976109345576</v>
          </cell>
          <cell r="F32724" t="str">
            <v xml:space="preserve">Garantizar la implementación de una estrategia de fortalecimiento organizativo a los consejos comunitarios de los municipios de Buenaventura, López de Micay, Timbiquí y Guapi. </v>
          </cell>
        </row>
        <row r="32725">
          <cell r="E32725">
            <v>976109345581</v>
          </cell>
          <cell r="F32725" t="str">
            <v xml:space="preserve">Diseñar en implementar una estrategia de comunicación integral étnica, a través de medios tradicionales y alternativos que contribuyan a la integración de las comunidades y promueva mensajes de reconciliación, convivencia pacífica y fortalezca la identidad colectiva en los municipios de López de Micay, Buenaventura, Guapi y Timbiquí. </v>
          </cell>
        </row>
        <row r="32726">
          <cell r="E32726">
            <v>976109345583</v>
          </cell>
          <cell r="F32726" t="str">
            <v xml:space="preserve">Diseñar e implementar un programa de formación étnico político y organizativo con enfoque reparador, de mujer y género que fortalezca el sistema de gobierno propio  en los municipios de López de Micay, Guapi, Buenaventura y Timbiquí. </v>
          </cell>
        </row>
        <row r="32727">
          <cell r="E32727">
            <v>976109345584</v>
          </cell>
          <cell r="F32727" t="str">
            <v>Fortalecer e implementar estrategias de participación efectiva, con enfoque de género, de las victimas rurales en los procesos de implementación del Sistema Integral de Verdad, Justicia, Reparación y Garantías de no Repetición del punto 5 del acuerdo de paz y lo contemplado en el capítulo étnico en los municipios de López de Micay, Guapi, Buenaventura y Timbiquí.</v>
          </cell>
        </row>
        <row r="32728">
          <cell r="E32728">
            <v>976109345585</v>
          </cell>
          <cell r="F32728" t="str">
            <v xml:space="preserve">Promover la creación de un observatorio de vulneraciones a los DDHH  en la subregión del pacífico medio para visibilizar la situación de conflicto armado y las violaciones a los DDHH y DIH en los territorios étnicos de los municipios de López de Micay, Guapi, Timbiquí y Buenaventura. </v>
          </cell>
        </row>
        <row r="32729">
          <cell r="E32729">
            <v>976109345587</v>
          </cell>
          <cell r="F32729" t="str">
            <v xml:space="preserve">Fortalecer, apoyar, capacitar y facilitar la creación y el funcionamiento de las Guardias Cimarronas y Guardias Indígenas de la subregión PDET Pacífico Medio como mecanismos de autoprotección colectiva como actores de paz. </v>
          </cell>
        </row>
        <row r="32730">
          <cell r="E32730">
            <v>976109345590</v>
          </cell>
          <cell r="F32730" t="str">
            <v xml:space="preserve">Creación de una mesa interétnica de seguimiento y veeduría al cumplimiento de los PDET en la subregión del PDET Pacífico Medio. </v>
          </cell>
        </row>
        <row r="32731">
          <cell r="E32731">
            <v>976109345611</v>
          </cell>
          <cell r="F32731" t="str">
            <v xml:space="preserve">Diseñar e implementar una estrategia permanente autónoma y colectiva de protección integral, con enfoque étnico y diferencial para los líderes, lideresas, defensores de derechos humanos, territorios y comunidades negras e indígenas de la Subregión PDET Pacífico Medio.  </v>
          </cell>
        </row>
        <row r="32732">
          <cell r="E32732">
            <v>1052079310241</v>
          </cell>
          <cell r="F32732" t="str">
            <v>Diseñar e implementar un programa para la prevención de la explotación y violencia sexual infantil en los  municipios PDET de la Subregión Pacífico y Frontera Nariñense.</v>
          </cell>
        </row>
        <row r="32733">
          <cell r="E32733">
            <v>1052079310251</v>
          </cell>
          <cell r="F32733" t="str">
            <v>Articular acciones con las entidades competentes para diseñar e implementar estrategias con enfoque étnico y territorial, dirigidas a prevenir y erradicar el reclutamiento forzado de niños, niñas, adolescentes y jóvenes en los municipios de la Subregión del Pacifico y Frontera Nariñense PDET de la Subregión Pacifico y Frontera Nariñense.</v>
          </cell>
        </row>
        <row r="32734">
          <cell r="E32734">
            <v>1052079310252</v>
          </cell>
          <cell r="F32734" t="str">
            <v xml:space="preserve">Diseñar e implementar una estrategia de seguridad integral de acuerdo a lo previsto en el Decreto 660 del 2018 en los niveles municipal, departamental y nacional, que tenga en cuenta en su aplicación los derechos políticos y libertades públicas, acordé a las condiciones especiales de la sub región del Pacifico y Frontera Nariñense. </v>
          </cell>
        </row>
        <row r="32735">
          <cell r="E32735">
            <v>1052079310256</v>
          </cell>
          <cell r="F32735" t="str">
            <v>Promover acciones para el reconocimiento del sistema de justicia propia Afro y el fortalecimiento del sistema de justicia propia indígena, como mecanismos alternativos para la resolución de conflictos, en las comunidades de los municipios PDET de la Subregión Pacifico y Frontera Nariñense, en plena articulación con la justicia ordinaria y la promoción de espacios inter jurisdiccionales..</v>
          </cell>
        </row>
        <row r="32736">
          <cell r="E32736">
            <v>1052079310259</v>
          </cell>
          <cell r="F32736" t="str">
            <v>Gestionar ante las autoridades e instancias competentes, la reglamentación de los capítulos IV, V, VI y VII de la Ley 70 de 1993, promover su efectiva implementación y difusión en un corto plazo, en todo el territorio nacional.</v>
          </cell>
        </row>
        <row r="32737">
          <cell r="E32737">
            <v>1052079310686</v>
          </cell>
          <cell r="F32737" t="str">
            <v xml:space="preserve">Priorizar la participación de las comunidades victimizadas, garantizando las condiciones de seguridad, acompañamiento integral, y teniendo en cuenta las particularidades de la región, en la implementación del Sistema Integral de Verdad, Justicia, Reparación y No repetición en los municipios PDET de la Subregión Pacífico y Frontera Nariñense. </v>
          </cell>
        </row>
        <row r="32738">
          <cell r="E32738">
            <v>1052079310693</v>
          </cell>
          <cell r="F32738" t="str">
            <v>Diseñar e implementar una estrategia de comunicación integral con medios tradicionales y alternativos, para las comunidades, campesinas y étnicas, que permitan la integración de las mismas, la promoción de la reconciliación, convivencia, paz y difusión de la oferta institucional en los municipios PDET de la Subregión del Pacífico y Frontera Nariñense.</v>
          </cell>
        </row>
        <row r="32739">
          <cell r="E32739">
            <v>1052079310705</v>
          </cell>
          <cell r="F32739" t="str">
            <v>Fortalecer y crear donde no existen en el marco del decreto 885 del 2017, los Planes de Acción de los Consejos Territoriales de Paz, Reconciliación y Convivencia de los municipios de la Subregión Pacifico y Frontera Nariñense.</v>
          </cell>
        </row>
        <row r="32740">
          <cell r="E32740">
            <v>1052079310712</v>
          </cell>
          <cell r="F32740" t="str">
            <v>Gestionar la implementación de manera efectiva la reparación integral, individual y colectiva en el marco de la Ley 1448 del 2011, los decretos reglamentarios 4635 y 4633 para la población víctima de municipios PDET de la Subregión Pacífico y Frontera Nariñense.</v>
          </cell>
        </row>
        <row r="32741">
          <cell r="E32741">
            <v>1052079310718</v>
          </cell>
          <cell r="F32741" t="str">
            <v>Implementar y hacer seguimiento a la Política Pública Departamental de Mujer, población LGTBI y Equidad de Género, en los municipios PDET de la Subregión Pacífico y Frontera Nariñense.</v>
          </cell>
        </row>
        <row r="32742">
          <cell r="E32742">
            <v>1052079310729</v>
          </cell>
          <cell r="F32742" t="str">
            <v>Gestionar ante las entidades competentes, la implementación de manera efectiva de los planes de prevención y acción priorizados, para el desminado humanitario, que contemple un programa de atención integral a las víctimas e inclusión de todos los municipios PDET de la Subregión Pacífico y Frontera Nariñense.</v>
          </cell>
        </row>
        <row r="32743">
          <cell r="E32743">
            <v>1052079310739</v>
          </cell>
          <cell r="F32743" t="str">
            <v>Diseñar e implementar un programa de formación sobre derechos y normatividad étnica, derechos de las mujeres, derechos de las víctimas y derechos de la población LGTBI, dirigido a funcionarios públicos, organizaciones y comunidad en general de los municipios PDET de la Subregión Pacifico y Frontera Nariñense.</v>
          </cell>
        </row>
        <row r="32744">
          <cell r="E32744">
            <v>1052079310741</v>
          </cell>
          <cell r="F32744" t="str">
            <v>Promover acciones para la formulación, actualización e implementación efectiva con recursos los planes de vida, salvaguarda y etnodesarrollo de los pueblos étnicos, existentes en los municipios PDET de la Subregión Pacífico y Frontera Nariñense.</v>
          </cell>
        </row>
        <row r="32745">
          <cell r="E32745">
            <v>1052835310726</v>
          </cell>
          <cell r="F32745" t="str">
            <v xml:space="preserve">Diseñar e implementar una escuela de liderazgo social y político, dirigido a las comunidades rurales de los municipios PDET de la Subregión Pacífico y Frontera Nariñense, con un capítulo especial para la comunidad LGTBI. </v>
          </cell>
        </row>
        <row r="32746">
          <cell r="E32746">
            <v>1052835310744</v>
          </cell>
          <cell r="F32746" t="str">
            <v>Diseñar e implementar una estrategia para el fortalecimiento y rescate de los saberes ancestrales, la recuperación de la memoria histórica, la protección del patrimonio cultural e inmaterial de la subregión del Pacifico y Frontera Nariñense</v>
          </cell>
        </row>
        <row r="32747">
          <cell r="E32747">
            <v>1052835310745</v>
          </cell>
          <cell r="F32747" t="str">
            <v>Promover una estrategia para el fortalecimiento de los mecanismos alternativos de resolución de conflictos en las comunidades rurales en los municipios de la subregión del Pacifico y Frontera Nariñense</v>
          </cell>
        </row>
        <row r="32748">
          <cell r="E32748">
            <v>1052835310747</v>
          </cell>
          <cell r="F32748" t="str">
            <v>Fortalecer la actualización de los planes de prevención, protección y garantías de no repetición, los planes de contingencia, para lograr su implementación en cada uno de los municipios de la Subregión del Pacifico y Frontera Nariñense.</v>
          </cell>
        </row>
        <row r="32749">
          <cell r="E32749">
            <v>1186568253756</v>
          </cell>
          <cell r="F32749" t="str">
            <v>Generar una estrategia integral de seguridad para la Subregión PDET Putumayo, que incluya mecanismos de prevención y protección a líderes, lideresas y organizaciones sociales que permita la articulación entre las instituciones nacionales y territoriales.</v>
          </cell>
        </row>
        <row r="32750">
          <cell r="E32750">
            <v>1186568253798</v>
          </cell>
          <cell r="F32750" t="str">
            <v xml:space="preserve">Impulsar la implementación efectiva de los procesos previstos en la Ley 1448 de 2011 y los decretos étnicos correspondientes, relacionados con los planes de retornos, reubicaciones y, la reparación colectiva, a la población víctima de la Subregión PDET Putumayo, con enfoque diferencial, de género y étnico.  </v>
          </cell>
        </row>
        <row r="32751">
          <cell r="E32751">
            <v>1186568253800</v>
          </cell>
          <cell r="F32751" t="str">
            <v>Adoptar, adaptar, socializar las rutas para la atención integral de mujeres víctimas de la violencia sexual, garantizando la confidencialidad y la seguridad, bajo los principios de oportunidad, calidad y continuidad en toda la red pública del departamento del Putumayo, con talento humano certificado y sensibilizado en la Subregión Putumayo.</v>
          </cell>
        </row>
        <row r="32752">
          <cell r="E32752">
            <v>1186568253804</v>
          </cell>
          <cell r="F32752" t="str">
            <v>Institucionalizar espacios de encuentro intercultural y artístico permanente, entre los pueblos indígenas, las comunidades afro, los colonos, mujeres, niños, niñas, adolescentes, adulto mayor, población víctima, comunidad LGTBI, con el fin de rescatar las tradiciones ancestrales y promover espacios de integración, reconciliación y convivencia, en la Subregión PDET Putumayo.</v>
          </cell>
        </row>
        <row r="32753">
          <cell r="E32753">
            <v>1186568253822</v>
          </cell>
          <cell r="F32753" t="str">
            <v>Promover la creación y proteger la Red Departamental de Mujeres Rurales, con enfoque diferencial y étnico que implemente la escuela de formación y liderazgo político para las mujeres y  promueva la participación en los medios de comunicación alternativos, con visión en defensa del territorio</v>
          </cell>
        </row>
        <row r="32754">
          <cell r="E32754">
            <v>1186568253850</v>
          </cell>
          <cell r="F32754" t="str">
            <v>Promover la creación de un Observatorio de Derechos Humanos, reconciliación y construcción de paz, que vincule sus acciones a las comunidades rurales, las víctimas, los pueblos indígenas, los afro, las mujeres y la comunidad LGTBI.</v>
          </cell>
        </row>
        <row r="32755">
          <cell r="E32755">
            <v>1186568253874</v>
          </cell>
          <cell r="F32755" t="str">
            <v>Fortalecer la participación de las víctimas y sus organizaciones, en los mecanismos de reparación integral y los previstos en el sistema integral de verdad, justicia, reparación y no repetición, con enfoque diferencial, de género y étnico</v>
          </cell>
        </row>
        <row r="32756">
          <cell r="E32756">
            <v>1186573253752</v>
          </cell>
          <cell r="F32756" t="str">
            <v>Fortalecer la red de emisoras comunitarias como apoyo a la estrategia de reconciliación e integración de la Subregión PDET de Putumayo, donde se evalúe la viabilidad técnica y financiera para implementar una emisora departamental que articule los procesos sociales en el territorio con enfoque diferencial, de género y étnico.</v>
          </cell>
        </row>
        <row r="32757">
          <cell r="E32757">
            <v>1186757253755</v>
          </cell>
          <cell r="F32757" t="str">
            <v xml:space="preserve">Fortalecer el acceso a la justicia mediante la creación del circuito judicial para los municipios de San Miguel, Valle del Guamuez y Orito, y, la creación del Consejo Seccional de la Judicatura, y el fortalecimiento de la justicia propia étnica, con el fin de mejorar los procesos de atención y generar mecanismos de articulación y dialogo. </v>
          </cell>
        </row>
        <row r="32758">
          <cell r="E32758">
            <v>1220001321837</v>
          </cell>
          <cell r="F32758" t="str">
            <v xml:space="preserve">Diseñar e implementar programas integrales participativos de formación en pedagogías para la paz, derechos humanos y armonización intercultural, con enfoque diferencial y étnico, dirigido a las comunidades rurales de los municipios PDET de la Subregión Sierra Nevada, Serranía del Perijá y Zona Bananera. </v>
          </cell>
        </row>
        <row r="32759">
          <cell r="E32759">
            <v>1220001321849</v>
          </cell>
          <cell r="F32759" t="str">
            <v xml:space="preserve">Diseñar e implementar un programa de comunicación intercultural integral para la reconciliación y la armonización con enfoque diferencial, étnico y de género a través de medios tradicionales, alternativos comunitarios y de nuevas tecnologías de la información en los municipios PDET de la subregión Sierra Nevada, Serranía del Perijá y Zona Bananera. </v>
          </cell>
        </row>
        <row r="32760">
          <cell r="E32760">
            <v>1220001321866</v>
          </cell>
          <cell r="F32760" t="str">
            <v>Diseñar e implementar una estrategia regional con enfoque diferencial, étnico y de género que garantice la participación efectiva de las víctimas, comunidades y pueblos indígenas de la Subregión PDET  Sierra Nevada, Serranía del Perijá y Zona Bananera, en la implementación del Sistema Integral de Verdad, Justicia, Reparación y Garantías de No Repetición; teniendo en cuenta  lo previsto en el Acuerdo de Paz y en la normatividad vigente.</v>
          </cell>
        </row>
        <row r="32761">
          <cell r="E32761">
            <v>1220001321879</v>
          </cell>
          <cell r="F32761" t="str">
            <v>Fortalecer el cumplimiento de los procesos de reparación individual, colectiva, restitución de tierras y derechos territoriales, y planes de retorno y reubicación previstos en la ley 1448 de 2011 y los decretos con fuerza de ley para las comunidades campesinas, pueblos indígenas, comunidades negras y étnicas en los municipios PDET de la Subregión Sierra Nevada, Serranía del Perijá y Zona Bananera.</v>
          </cell>
        </row>
        <row r="32762">
          <cell r="E32762">
            <v>1220001321883</v>
          </cell>
          <cell r="F32762" t="str">
            <v xml:space="preserve">Diseñar e implementar ante las autoridades competentes una estrategia de seguridad integral territorial en las zonas rurales, con enfoque diferencial, étnico y de género, que incluya la revisión de los protocolos de seguridad, prevención y protección para: los líderes y lideresas sociales; defensores de derechos humanos; autoridades, representantes legales, líderes y lideresas étnicos y comunidades y territorios amenazados y en riesgo en los municipios PDET de la Subregión Sierra Nevada, Serranía del Perijá y Zona Bananera. </v>
          </cell>
        </row>
        <row r="32763">
          <cell r="E32763">
            <v>1220001321894</v>
          </cell>
          <cell r="F32763" t="str">
            <v xml:space="preserve">Priorizar los municipios PDET de la Subregión Sierra Nevada, Serranía del Perijá y Zona Bananera para la garantía de acciones de desminado humanitario, y el desarrollo de procesos de educación para el manejo del riesgo de minas antipersona, munición sin explosionar y trampas explosivas. </v>
          </cell>
        </row>
        <row r="32764">
          <cell r="E32764">
            <v>1220001321900</v>
          </cell>
          <cell r="F32764" t="str">
            <v xml:space="preserve">Diseñar e implementar una estrategia subregional de diálogo intercultural y concertación comunitaria permanente para el fortalecimiento, intercambio y aprendizaje intercultural entre todos los actores que hacen parte de los municipios PDET de la Subregión Sierra Nevada, Serranía del Perijá y Zona Bananera. </v>
          </cell>
        </row>
        <row r="32765">
          <cell r="E32765">
            <v>1220001321905</v>
          </cell>
          <cell r="F32765" t="str">
            <v>Formular e/o implementar las Políticas Públicas Territoriales de Mujer y Equidad de Género, con enfoque diferencial étnico y de género, en los municipios y departamentos PDET de la Subregión Sierra Nevada, Serranía del Perijá y Zona Bananera.</v>
          </cell>
        </row>
        <row r="32766">
          <cell r="E32766">
            <v>1220001321906</v>
          </cell>
          <cell r="F32766" t="str">
            <v xml:space="preserve">Implementar acciones para la ejecución, monitoreo y seguimiento de la política pública de jóvenes, que permita la garantía de sus derechos y su inclusión en los espacios políticos, sociales y de participación comunitaria en los municipios PDET de la Subregión Sierra Nevada, Serranía del Perijá y Zona Bananera. </v>
          </cell>
        </row>
        <row r="32767">
          <cell r="E32767">
            <v>1220001321908</v>
          </cell>
          <cell r="F32767" t="str">
            <v xml:space="preserve">Diseño e implementación de una estrategia subregional para el fortalecimiento de la memoria histórica y la preservación y recuperación de los conocimientos y saberes ancestrales y culturales, con enfoque diferencial, étnico y de género, en la Subregión PDET Sierra Nevada, Serranía del Perijá y Zona Bananera. </v>
          </cell>
        </row>
        <row r="32768">
          <cell r="E32768">
            <v>1220001321909</v>
          </cell>
          <cell r="F32768" t="str">
            <v>Garantizar la formulación, implementación y/o actualización de los planes de vida (propio), etnodesarrollo y planes de salvaguarda con sus respectivos planes de acción y el Plan Especial de Salvaguardia para la protección y preservación de los conocimientos y saberes ancestrales - PES de los pueblos étnicos presentes en los municipios PDET de la Subregión Sierra Nevada, Serranía del Perijá y Zona Bananera.</v>
          </cell>
        </row>
        <row r="32769">
          <cell r="E32769">
            <v>1220001321910</v>
          </cell>
          <cell r="F32769" t="str">
            <v>Diseñar e implementar programas culturales, deportivos y recreativos, con enfoque diferencial, étnico y de género, para prevenir el reclutamiento forzado de niños, niñas, adolescentes y jóvenes -NNAJ- y el consumo de sustancias psicoactivas en los municipios PDET de la Subregión Sierra Nevada, Serranía del Perijá y Zona Bananera.</v>
          </cell>
        </row>
        <row r="32770">
          <cell r="E32770">
            <v>1220001321912</v>
          </cell>
          <cell r="F32770" t="str">
            <v xml:space="preserve">Crear una estrategia subregional de participación ciudadana con énfasis en veeduría y control social con el fin de garantizar de manera efectiva los derechos relativos a la misma en los municipios PDET de la Subregión Sierra Nevada, Serranía del Perijá y Zona Bananera. </v>
          </cell>
        </row>
        <row r="32771">
          <cell r="E32771">
            <v>1220001321913</v>
          </cell>
          <cell r="F32771" t="str">
            <v xml:space="preserve">Formular la ruta étnica subregional de las comunidades negras para la construcción de pedagogías para la paz en los municipios PDET de la Subregión Sierra Nevada, Serranía del Perijá y Zona Bananera. </v>
          </cell>
        </row>
        <row r="32772">
          <cell r="E32772">
            <v>1220001321914</v>
          </cell>
          <cell r="F32772" t="str">
            <v xml:space="preserve">Garantizar el fortalecimiento cultural, organizativo, del gobierno propio, la autonomía, la aplicación de justicia, la comunicación y la armonización de los pueblos indígenas de la Subregión Sierra Nevada, Serranía del Perijá y Zona Bananera atendiendo sus prácticas propias. </v>
          </cell>
        </row>
        <row r="32773">
          <cell r="E32773">
            <v>1313042172966</v>
          </cell>
          <cell r="F32773" t="str">
            <v>Desarrollar e implementar olimpiadas regionales culturales y deportivas para fortalecer la convivencia, la paz y la reconciliación en la región sur de Bolívar.</v>
          </cell>
        </row>
        <row r="32774">
          <cell r="E32774">
            <v>1313473173139</v>
          </cell>
          <cell r="F32774" t="str">
            <v>Formar una red de gestores y gestoras locales de reconciliación y convivencia para la región de Sur de Bolívar</v>
          </cell>
        </row>
        <row r="32775">
          <cell r="E32775">
            <v>1313473173155</v>
          </cell>
          <cell r="F32775" t="str">
            <v>Crear y fortalecer las escuelas deportivas y culturales para la reconciliación y la convivencia en la región de Sur de Bolívar</v>
          </cell>
        </row>
        <row r="32776">
          <cell r="E32776">
            <v>1313473173160</v>
          </cell>
          <cell r="F32776" t="str">
            <v>Crear y consolidar los consejos municipales de paz y los sistemas de justicia local para la subregión de Sur de Bolívar</v>
          </cell>
        </row>
        <row r="32777">
          <cell r="E32777">
            <v>1313473173188</v>
          </cell>
          <cell r="F32777" t="str">
            <v>Generar una estrategia integral de protección a líderes y lideresas de la región Sur de Bolívar.</v>
          </cell>
        </row>
        <row r="32778">
          <cell r="E32778">
            <v>1313473173191</v>
          </cell>
          <cell r="F32778" t="str">
            <v>Fortalecer la implementación de los planes integrales de reparación colectiva en la región Sur de Bolívar.</v>
          </cell>
        </row>
        <row r="32779">
          <cell r="E32779">
            <v>1313670172974</v>
          </cell>
          <cell r="F32779" t="str">
            <v>Gestionar e implementar oficinas regionales de la Defensoría del Pueblo y otras  para el acceso a la justicia en los municipios PDET Sur de Bolívar, para la defensa de los derechos fundamentales</v>
          </cell>
        </row>
        <row r="32780">
          <cell r="E32780">
            <v>1313688172983</v>
          </cell>
          <cell r="F32780" t="str">
            <v>Reconocer el Sur de Bolívar como un territorio de reconciliación y construcción de Paz</v>
          </cell>
        </row>
        <row r="32781">
          <cell r="E32781">
            <v>1313688173119</v>
          </cell>
          <cell r="F32781" t="str">
            <v>Promover acciones de acompañamiento a las iniciativas ciudadanas para la ampliación del plazo de la ley 1448 de 2011, para la región de Sur de Bolívar.</v>
          </cell>
        </row>
        <row r="32782">
          <cell r="E32782">
            <v>1423466227667</v>
          </cell>
          <cell r="F32782" t="str">
            <v>Construir o actualizar los planes de vida y los planes etno-desarrollo de los pueblos étnicos de los municipios PDET del Sur de Córdoba.</v>
          </cell>
        </row>
        <row r="32783">
          <cell r="E32783">
            <v>1423466227739</v>
          </cell>
          <cell r="F32783" t="str">
            <v>Adelantar un proceso de acompañamiento y fortalecimiento para la participación de la sociedad civil en el Sistema Integral de Verdad, Justicia, Reparación y no repetición en los 5 municipios PDET del Sur de Córdoba</v>
          </cell>
        </row>
        <row r="32784">
          <cell r="E32784">
            <v>1423466227850</v>
          </cell>
          <cell r="F32784" t="str">
            <v>Implementar una estrategia de fortalecimiento integral para la plataforma departamental juvenil, que fomente la participación política y social de los jóvenes rurales, a través de procesos de formación y difusión de prácticas artísticas, deportivas, culturales, comunicativa y ambientales en los 5 municipios del Sur de Córdoba</v>
          </cell>
        </row>
        <row r="32785">
          <cell r="E32785">
            <v>1423466227876</v>
          </cell>
          <cell r="F32785" t="str">
            <v>Implementar un proyecto para el fortalecimiento del gobierno propio y el ejercicio de la Jurisdicción Especial Indígena que incluye la implementación de una escuela permanente de formación en gobierno propio y la puesta en práctica de instrumentos e instancias de justicia propia para los grupos étnicos del Sur de Córdoba</v>
          </cell>
        </row>
        <row r="32786">
          <cell r="E32786">
            <v>1423466228010</v>
          </cell>
          <cell r="F32786" t="str">
            <v>Gestionar con la Unidad para las Víctimas, la Gobernación y las Alcaldías una ruta de atención efectiva para la implementación de los planes de retorno y reubicación de las comunidades desplazadas, con la articulación de las medidas de los planes de reparación colectiva en el caso que aplique, y en general, con los planes de atención territorial a víctimas</v>
          </cell>
        </row>
        <row r="32787">
          <cell r="E32787">
            <v>1423466228032</v>
          </cell>
          <cell r="F32787" t="str">
            <v>Gestionar la efectiva implementación del desminado humanitario en los municipios de Montelíbano, Puerto Libertador, San José de Uré y Tierralta, con especial énfasis en los territorios indígenas Emberá Katío del Alto Sinú y del Alto San Jorge. Así como adelantar el diagnóstico por afectación de minas y municiones sin explotar en el municipio de Valencia</v>
          </cell>
        </row>
        <row r="32788">
          <cell r="E32788">
            <v>1423466228053</v>
          </cell>
          <cell r="F32788" t="str">
            <v>Diseñar e implementar una estrategia integral para fomentar la gestión alternativa de conflictos comunitarios rurales en los cinco municipios PDET del Sur de Córdoba</v>
          </cell>
        </row>
        <row r="32789">
          <cell r="E32789">
            <v>1423466228054</v>
          </cell>
          <cell r="F32789" t="str">
            <v>Crear un museo itinerante de la memoria histórica del conflicto armado, que haga visible las memorias del conflicto armado y los daños ambientales de todas las poblaciones y comunidades del Sur de Córdoba</v>
          </cell>
        </row>
        <row r="32790">
          <cell r="E32790">
            <v>1423466228057</v>
          </cell>
          <cell r="F32790" t="str">
            <v>Diseñar e implementar una estrategia comunicativa de pedagogías para la paz, la reconciliación y la convivencia pacífica en los 5 municipios del Sur de Córdoba</v>
          </cell>
        </row>
        <row r="32791">
          <cell r="E32791">
            <v>1423466228068</v>
          </cell>
          <cell r="F32791" t="str">
            <v>Diseñar e implementar la escuela de liderazgo para mujeres rurales con enfoque diferencial en el Sur de Córdoba, que fomente la formación, participación e incidencia en políticas públicas</v>
          </cell>
        </row>
        <row r="32792">
          <cell r="E32792">
            <v>1573067219343</v>
          </cell>
          <cell r="F32792" t="str">
            <v>Apoyar la conformación y el fortalecimiento una red de mujeres afrocolombianas en el Sur del Tolima para el empoderamiento de las mujeres</v>
          </cell>
        </row>
        <row r="32793">
          <cell r="E32793">
            <v>1573067219408</v>
          </cell>
          <cell r="F32793" t="str">
            <v>Construir un centro cultural étnico y de la memoria histórica para la conservación de la cosmovisión, desarrollo de prácticas, usos y costumbres ancestrales de los grupos étnicos y para la recuperación y preservación de la memoria histórica del Sur del Tolima en Chaparral</v>
          </cell>
        </row>
        <row r="32794">
          <cell r="E32794">
            <v>1573067219429</v>
          </cell>
          <cell r="F32794" t="str">
            <v xml:space="preserve">Crear y consolidar  una red de organizaciones sociales en los 4 municipios PDET del Sur del Tolima  para mejorar sus capacidades de gestión interna y externa. </v>
          </cell>
        </row>
        <row r="32795">
          <cell r="E32795">
            <v>1573067219501</v>
          </cell>
          <cell r="F32795" t="str">
            <v xml:space="preserve">Gertionar la formulacion e  implementacion de  los Planes Integrales de Reparación Colectiva en los 4 municipios PDET del Sur del Tolima. </v>
          </cell>
        </row>
        <row r="32796">
          <cell r="E32796">
            <v>1573067219668</v>
          </cell>
          <cell r="F32796" t="str">
            <v xml:space="preserve">Implementar un programa integral de promoción de nuevos liderazgos y  talentos deportivos y culturales para los jóvenes del Sur del Tolima de acuerdo a sus necesidades y capacidades, que promueva la reconciliación y la convivencia.  </v>
          </cell>
        </row>
        <row r="32797">
          <cell r="E32797">
            <v>1573067219723</v>
          </cell>
          <cell r="F32797" t="str">
            <v>Actualizar e implementar la Política Pública departamental para la comunidad afro e  indígena.</v>
          </cell>
        </row>
        <row r="32798">
          <cell r="E32798">
            <v>1573067219869</v>
          </cell>
          <cell r="F32798" t="str">
            <v xml:space="preserve">Fortalecer las capacidades logísticas, técnicas y de personal de los Consejos Municipales de Gestión de Riesgo y Atención de Desastres para atender y prevenir todas las posibles amenazas y donde se vincule y capacite a las comunidades rurales de los municipios PDET del Sur del Tolima. </v>
          </cell>
        </row>
        <row r="32799">
          <cell r="E32799">
            <v>1573067220176</v>
          </cell>
          <cell r="F32799" t="str">
            <v>Generar una estrategia para el Sur del Tolima que fortalezca las capacidades de la sociedad civil para participar en los componentes del Sistema Integral de Verdad, Justicia, Reparación y no Repetición</v>
          </cell>
        </row>
        <row r="32800">
          <cell r="E32800">
            <v>1573067220204</v>
          </cell>
          <cell r="F32800" t="str">
            <v>Fortalecer las instancias, los mecanismos de conciliación, seguridad y justicia comunitaria en el Sur del Tolima</v>
          </cell>
        </row>
        <row r="32801">
          <cell r="E32801">
            <v>1573067220226</v>
          </cell>
          <cell r="F32801" t="str">
            <v>Crear y consolidar una estrategia integral de educación para la paz, comunicación e información con enfoque étnico, de genero y diferencial que incluya los medios de comunicación comunitarios.</v>
          </cell>
        </row>
        <row r="32802">
          <cell r="E32802">
            <v>1573067220244</v>
          </cell>
          <cell r="F32802" t="str">
            <v xml:space="preserve">Crear una estrategia de fortalecimiento de capacidades para la incidencia y gestión de la Política de Víctimas dirigida a organizaciones y mesas de víctimas, grupos de apoyo, comités de impulso, así como de la institucionalidad con presencia local  </v>
          </cell>
        </row>
        <row r="32803">
          <cell r="E32803">
            <v>1605045236781</v>
          </cell>
          <cell r="F32803" t="str">
            <v>Gestionar una estrategia integral, evaluada permanentemente, que dote de medios y recursos a los planes, programas, proyectos y acciones para jóvenes existentes en el Urabá Antioqueño en coordinación con socios estratégicos del territorio, que facilite espacios para el buen uso del tiempo libre, la incidencia política y la prevención del reclutamiento forzado.</v>
          </cell>
        </row>
        <row r="32804">
          <cell r="E32804">
            <v>1605045237026</v>
          </cell>
          <cell r="F32804" t="str">
            <v xml:space="preserve">Generar una estrategia de comunicación integral para reconstruir y difundir los relatos de la memoria histórica y las afectaciones que dejó el conflicto en la región de Urabá como herramienta pedagógica y de reconciliación teniendo en cuenta la cosmovisión étnica.  </v>
          </cell>
        </row>
        <row r="32805">
          <cell r="E32805">
            <v>1605045237198</v>
          </cell>
          <cell r="F32805" t="str">
            <v xml:space="preserve">Generar una estrategia con medios y recursos en la región de Urabá para la prevención y atención a las violencias basadas en género implementando procesos pedagógicos y psicosociales para fortalecer y divulgar las rutas de acceso y atención incluyendo el enfoque de étnico.  </v>
          </cell>
        </row>
        <row r="32806">
          <cell r="E32806">
            <v>1605045237271</v>
          </cell>
          <cell r="F32806" t="str">
            <v xml:space="preserve">Fortalecer a la red de Asocomunales y organizaciones sociales y étnicas de Urabá como aliados estratégicos en la convivencia, la reconciliación y la prevención de conflictos. </v>
          </cell>
        </row>
        <row r="32807">
          <cell r="E32807">
            <v>1605147236097</v>
          </cell>
          <cell r="F32807" t="str">
            <v xml:space="preserve">Diseñar e implementar programas integrales de seguridad, prevención y protección para líderes sociales, comunales, defensores y defensoras de derechos humanos y víctimas del Urabá Antioqueño con enfoque étnico y diferencial.  </v>
          </cell>
        </row>
        <row r="32808">
          <cell r="E32808">
            <v>1605147236135</v>
          </cell>
          <cell r="F32808" t="str">
            <v xml:space="preserve">Garantizar y fortalecer la interlocución de las comunidades y las víctimas del Urabá Antioqueño con las entidades del Sistema Integral de Verdad, Justicia, Reparación y no Repetición. </v>
          </cell>
        </row>
        <row r="32809">
          <cell r="E32809">
            <v>1605147236241</v>
          </cell>
          <cell r="F32809" t="str">
            <v>Fortalecer los mecanismos de justicia ordinaria, justicia comunitaria y justicias propias para promover la resolución pacífica de conflictos en el Urabá Antioqueño.</v>
          </cell>
        </row>
      </sheetData>
      <sheetData sheetId="9">
        <row r="5">
          <cell r="B5" t="str">
            <v>Agricultura y desarrollo rural</v>
          </cell>
          <cell r="C5" t="str">
            <v>17</v>
          </cell>
        </row>
        <row r="6">
          <cell r="B6" t="str">
            <v>Ambiente y desarrollo sostenible</v>
          </cell>
          <cell r="C6" t="str">
            <v>32</v>
          </cell>
        </row>
        <row r="7">
          <cell r="B7" t="str">
            <v>Ciencia, tecnología e innovación</v>
          </cell>
          <cell r="C7" t="str">
            <v>39</v>
          </cell>
        </row>
        <row r="8">
          <cell r="B8" t="str">
            <v>Comercio, industria y turismo</v>
          </cell>
          <cell r="C8" t="str">
            <v>35</v>
          </cell>
        </row>
        <row r="9">
          <cell r="B9" t="str">
            <v>Cultura</v>
          </cell>
          <cell r="C9" t="str">
            <v>33</v>
          </cell>
        </row>
        <row r="10">
          <cell r="B10" t="str">
            <v>Deporte y recreación</v>
          </cell>
          <cell r="C10" t="str">
            <v>43</v>
          </cell>
        </row>
        <row r="11">
          <cell r="B11" t="str">
            <v>Educación</v>
          </cell>
          <cell r="C11" t="str">
            <v>22</v>
          </cell>
        </row>
        <row r="12">
          <cell r="B12" t="str">
            <v>Gobierno territorial</v>
          </cell>
          <cell r="C12" t="str">
            <v>45</v>
          </cell>
        </row>
        <row r="13">
          <cell r="B13" t="str">
            <v>Inclusión social y reconciliación</v>
          </cell>
          <cell r="C13" t="str">
            <v>41</v>
          </cell>
        </row>
        <row r="14">
          <cell r="B14" t="str">
            <v>Información estadística</v>
          </cell>
          <cell r="C14" t="str">
            <v>04</v>
          </cell>
        </row>
        <row r="15">
          <cell r="B15" t="str">
            <v>Justicia y del derecho</v>
          </cell>
          <cell r="C15" t="str">
            <v>12</v>
          </cell>
        </row>
        <row r="16">
          <cell r="B16" t="str">
            <v>Minas y energía</v>
          </cell>
          <cell r="C16" t="str">
            <v>21</v>
          </cell>
        </row>
        <row r="17">
          <cell r="B17" t="str">
            <v>Salud y protección social</v>
          </cell>
          <cell r="C17" t="str">
            <v>19</v>
          </cell>
        </row>
        <row r="18">
          <cell r="B18" t="str">
            <v>Tecnologías de la información y las comunicaciones</v>
          </cell>
          <cell r="C18" t="str">
            <v>23</v>
          </cell>
        </row>
        <row r="19">
          <cell r="B19" t="str">
            <v>Trabajo</v>
          </cell>
          <cell r="C19" t="str">
            <v>36</v>
          </cell>
        </row>
        <row r="20">
          <cell r="B20" t="str">
            <v>Transporte</v>
          </cell>
          <cell r="C20" t="str">
            <v>24</v>
          </cell>
        </row>
        <row r="21">
          <cell r="B21" t="str">
            <v>Vivienda, ciudad y territorio</v>
          </cell>
          <cell r="C21" t="str">
            <v>40</v>
          </cell>
        </row>
        <row r="25">
          <cell r="E25" t="str">
            <v>Generación de la información geográfica del territorio nacional (0406)</v>
          </cell>
          <cell r="F25" t="str">
            <v>0406</v>
          </cell>
          <cell r="G25" t="str">
            <v xml:space="preserve">A.17 Fortalecimiento Institucional </v>
          </cell>
        </row>
        <row r="26">
          <cell r="E26" t="str">
            <v>Levantamiento y actualización de información estadística de calidad (0401)</v>
          </cell>
          <cell r="F26" t="str">
            <v>0401</v>
          </cell>
          <cell r="G26" t="str">
            <v>A.17 - Fortalecimiento institucional</v>
          </cell>
        </row>
        <row r="27">
          <cell r="E27" t="str">
            <v>Defensa jurídica del Estado (1205)</v>
          </cell>
          <cell r="F27" t="str">
            <v>1205</v>
          </cell>
          <cell r="G27" t="str">
            <v>Sin determinar</v>
          </cell>
        </row>
        <row r="28">
          <cell r="E28" t="str">
            <v>Fortalecimiento de la política criminal del Estado colombiano (1207)</v>
          </cell>
          <cell r="F28" t="str">
            <v>1207</v>
          </cell>
          <cell r="G28" t="str">
            <v>A.18 Justicia y Seguridad</v>
          </cell>
        </row>
        <row r="29">
          <cell r="E29" t="str">
            <v>Justicia transicional (1204)</v>
          </cell>
          <cell r="F29" t="str">
            <v>1204</v>
          </cell>
          <cell r="G29" t="str">
            <v>Sin determinar</v>
          </cell>
        </row>
        <row r="30">
          <cell r="E30" t="str">
            <v>Promoción al acceso a la justicia (1202)</v>
          </cell>
          <cell r="F30" t="str">
            <v>1202</v>
          </cell>
          <cell r="G30" t="str">
            <v>A.18 - Justicia y seguridad</v>
          </cell>
        </row>
        <row r="31">
          <cell r="E31" t="str">
            <v>Promoción de los métodos de resolución de conflictos (1203)</v>
          </cell>
          <cell r="F31" t="str">
            <v>1203</v>
          </cell>
          <cell r="G31" t="str">
            <v>A.18 - Justicia y seguridad</v>
          </cell>
        </row>
        <row r="32">
          <cell r="E32" t="str">
            <v>Sistema penitenciario y carcelario en el marco de los derechos humanos (1206)</v>
          </cell>
          <cell r="F32" t="str">
            <v>1206</v>
          </cell>
          <cell r="G32" t="str">
            <v>A.11 - Centros de reclusión</v>
          </cell>
        </row>
        <row r="33">
          <cell r="E33" t="str">
            <v>Aprovechamiento de mercados externos (1706)</v>
          </cell>
          <cell r="F33" t="str">
            <v>1706</v>
          </cell>
          <cell r="G33" t="str">
            <v>A.13 - Promoción del desarrollo</v>
          </cell>
        </row>
        <row r="34">
          <cell r="E34" t="str">
            <v>Ciencia, tecnología e innovación agropecuaria (1708)</v>
          </cell>
          <cell r="F34" t="str">
            <v>1708</v>
          </cell>
          <cell r="G34" t="str">
            <v>A.8 - Agropecuario</v>
          </cell>
        </row>
        <row r="35">
          <cell r="E35" t="str">
            <v>Inclusión productiva de pequeños productores rurales (1702)</v>
          </cell>
          <cell r="F35" t="str">
            <v>1702</v>
          </cell>
          <cell r="G35" t="str">
            <v>A.8 - Agropecuario</v>
          </cell>
        </row>
        <row r="36">
          <cell r="E36" t="str">
            <v>Infraestructura productiva y comercialización (1709)</v>
          </cell>
          <cell r="F36" t="str">
            <v>1709</v>
          </cell>
          <cell r="G36" t="str">
            <v>A.8 - Agropecuario</v>
          </cell>
        </row>
        <row r="37">
          <cell r="E37" t="str">
            <v>Mejoramiento de la habitabilidad rural (1701)</v>
          </cell>
          <cell r="F37" t="str">
            <v>1701</v>
          </cell>
          <cell r="G37" t="str">
            <v>A. 8 Agropecuario</v>
          </cell>
        </row>
        <row r="38">
          <cell r="E38" t="str">
            <v>Ordenamiento social y uso productivo del territorio rural (1704)</v>
          </cell>
          <cell r="F38" t="str">
            <v>1704</v>
          </cell>
          <cell r="G38" t="str">
            <v>A.8 - Agropecuario</v>
          </cell>
        </row>
        <row r="39">
          <cell r="E39" t="str">
            <v>Sanidad agropecuaria e inocuidad agroalimentaria (1707)</v>
          </cell>
          <cell r="F39" t="str">
            <v>1707</v>
          </cell>
          <cell r="G39" t="str">
            <v>A.8 - Agropecuario</v>
          </cell>
        </row>
        <row r="40">
          <cell r="E40" t="str">
            <v>Servicios financieros y gestión del riesgo para las actividades agropecuarias y rurales (1703)</v>
          </cell>
          <cell r="F40" t="str">
            <v>1703</v>
          </cell>
          <cell r="G40" t="str">
            <v>A.8 - Agropecuario</v>
          </cell>
        </row>
        <row r="41">
          <cell r="E41" t="str">
            <v>Aseguramiento y prestación integral de servicios de salud (1906)</v>
          </cell>
          <cell r="F41" t="str">
            <v>1906</v>
          </cell>
          <cell r="G41" t="str">
            <v>A.2 - Salud</v>
          </cell>
        </row>
        <row r="42">
          <cell r="E42" t="str">
            <v>Inspección, vigilancia y control (1903)</v>
          </cell>
          <cell r="F42" t="str">
            <v>1903</v>
          </cell>
          <cell r="G42" t="str">
            <v>A.2 - Salud</v>
          </cell>
        </row>
        <row r="43">
          <cell r="E43" t="str">
            <v>Salud pública (1905)</v>
          </cell>
          <cell r="F43" t="str">
            <v>1905</v>
          </cell>
          <cell r="G43" t="str">
            <v>A.2 - Salud</v>
          </cell>
        </row>
        <row r="44">
          <cell r="E44" t="str">
            <v>Acceso al servicio público domiciliario de gas combustible (2101)</v>
          </cell>
          <cell r="F44" t="str">
            <v>2101</v>
          </cell>
          <cell r="G44" t="str">
            <v>A.6 - Servicios públicos diferentes a acueducto alcantarillado y aseo (sin incluir proyectos de vivienda de interés social)</v>
          </cell>
        </row>
        <row r="45">
          <cell r="E45" t="str">
            <v>Consolidación productiva del sector de energía eléctrica (2102)</v>
          </cell>
          <cell r="F45" t="str">
            <v>2102</v>
          </cell>
          <cell r="G45" t="str">
            <v>A.6 - Servicios públicos diferentes a acueducto alcantarillado y aseo (sin incluir proyectos de vivienda de interés social)</v>
          </cell>
        </row>
        <row r="46">
          <cell r="E46" t="str">
            <v>Consolidación productiva del sector hidrocarburos (2103)</v>
          </cell>
          <cell r="F46" t="str">
            <v>2103</v>
          </cell>
          <cell r="G46" t="str">
            <v>Sin determinar</v>
          </cell>
        </row>
        <row r="47">
          <cell r="E47" t="str">
            <v>Consolidación productiva del sector minero (2104)</v>
          </cell>
          <cell r="F47" t="str">
            <v>2104</v>
          </cell>
          <cell r="G47" t="str">
            <v>A.13 - Promoción del desarrollo</v>
          </cell>
        </row>
        <row r="48">
          <cell r="E48" t="str">
            <v>Desarrollo ambiental sostenible del sector minero energético (2105)</v>
          </cell>
          <cell r="F48" t="str">
            <v>2105</v>
          </cell>
          <cell r="G48" t="str">
            <v>A.13 - Promoción del desarrollo</v>
          </cell>
        </row>
        <row r="49">
          <cell r="E49" t="str">
            <v>Gestión de la información en el sector minero energético (2106)</v>
          </cell>
          <cell r="F49" t="str">
            <v>2106</v>
          </cell>
          <cell r="G49" t="str">
            <v>Sin determinar</v>
          </cell>
        </row>
        <row r="50">
          <cell r="E50" t="str">
            <v>Calidad y fomento de la educación superior (2202)</v>
          </cell>
          <cell r="F50" t="str">
            <v>2202</v>
          </cell>
          <cell r="G50" t="str">
            <v>A.1 - Educación</v>
          </cell>
        </row>
        <row r="51">
          <cell r="E51" t="str">
            <v>Calidad, cobertura y fortalecimiento de la educación inicial, prescolar, básica y media (2201)</v>
          </cell>
          <cell r="F51" t="str">
            <v>2201</v>
          </cell>
          <cell r="G51" t="str">
            <v>A.1 - Educación</v>
          </cell>
        </row>
        <row r="52">
          <cell r="E52" t="str">
            <v>Facilitar el acceso y uso de las Tecnologías de la Información y las Comunicaciones (TIC) en todo el territorio nacional (2301)</v>
          </cell>
          <cell r="F52" t="str">
            <v>2301</v>
          </cell>
          <cell r="G52" t="str">
            <v>A.6 - Servicios públicos diferentes a acueducto alcantarillado y aseo (sin incluir proyectos de vivienda de interés social)</v>
          </cell>
        </row>
        <row r="53">
          <cell r="E53" t="str">
            <v>Fomento del desarrollo de aplicaciones, software y contenidos para impulsar la apropiación de las Tecnologías de la Información y las Comunicaciones (TIC) (2302)</v>
          </cell>
          <cell r="F53" t="str">
            <v>2302</v>
          </cell>
          <cell r="G53" t="str">
            <v>A.13 - Promoción del desarrollo</v>
          </cell>
        </row>
        <row r="54">
          <cell r="E54" t="str">
            <v>Infraestructura de transporte férreo (2404)</v>
          </cell>
          <cell r="F54" t="str">
            <v>2404</v>
          </cell>
          <cell r="G54" t="str">
            <v>A.9 - Transporte</v>
          </cell>
        </row>
        <row r="55">
          <cell r="E55" t="str">
            <v>Infraestructura de transporte fluvial (2406)</v>
          </cell>
          <cell r="F55" t="str">
            <v>2406</v>
          </cell>
          <cell r="G55" t="str">
            <v>A.9 - Transporte</v>
          </cell>
        </row>
        <row r="56">
          <cell r="E56" t="str">
            <v>Infraestructura red vial regional (2402)</v>
          </cell>
          <cell r="F56" t="str">
            <v>2402</v>
          </cell>
          <cell r="G56" t="str">
            <v>A.13 - Promoción del desarrollo</v>
          </cell>
        </row>
        <row r="57">
          <cell r="E57" t="str">
            <v>Infraestructura y servicios de logística de transporte (2407)</v>
          </cell>
          <cell r="F57" t="str">
            <v>2407</v>
          </cell>
          <cell r="G57" t="str">
            <v>A.9 - Transporte</v>
          </cell>
        </row>
        <row r="58">
          <cell r="E58" t="str">
            <v>Infraestructura y servicios de transporte aéreo (2403)</v>
          </cell>
          <cell r="F58" t="str">
            <v>2403</v>
          </cell>
          <cell r="G58" t="str">
            <v>A.9 - Transporte</v>
          </cell>
        </row>
        <row r="59">
          <cell r="E59" t="str">
            <v>Prestación de servicios de transporte público de pasajeros (2408)</v>
          </cell>
          <cell r="F59" t="str">
            <v>2408</v>
          </cell>
          <cell r="G59" t="str">
            <v>A.9 - Transporte</v>
          </cell>
        </row>
        <row r="60">
          <cell r="E60" t="str">
            <v>Seguridad de transporte (2409)</v>
          </cell>
          <cell r="F60" t="str">
            <v>2409</v>
          </cell>
          <cell r="G60" t="str">
            <v>A.9 - Transporte</v>
          </cell>
        </row>
        <row r="61">
          <cell r="E61" t="str">
            <v>Conservación de la biodiversidad y sus servicios ecosistémicos (3202)</v>
          </cell>
          <cell r="F61" t="str">
            <v>3202</v>
          </cell>
          <cell r="G61" t="str">
            <v>A.10 - Ambiental</v>
          </cell>
        </row>
        <row r="62">
          <cell r="E62" t="str">
            <v>Educación Ambiental  (3208)</v>
          </cell>
          <cell r="F62" t="str">
            <v>3208</v>
          </cell>
          <cell r="G62" t="str">
            <v>A.10 Ambiental</v>
          </cell>
        </row>
        <row r="63">
          <cell r="E63" t="str">
            <v>Fortalecimiento del desempeño ambiental de los sectores productivos (3201)</v>
          </cell>
          <cell r="F63" t="str">
            <v>3201</v>
          </cell>
          <cell r="G63" t="str">
            <v>A.10 - Ambiental</v>
          </cell>
        </row>
        <row r="64">
          <cell r="E64" t="str">
            <v>Gestión de la información y el conocimiento ambiental (3204)</v>
          </cell>
          <cell r="F64" t="str">
            <v>3204</v>
          </cell>
          <cell r="G64" t="str">
            <v>A.10 - Ambiental</v>
          </cell>
        </row>
        <row r="65">
          <cell r="E65" t="str">
            <v>Gestión del cambio climático para un desarrollo bajo en carbono y resiliente al clima (3206)</v>
          </cell>
          <cell r="F65" t="str">
            <v>3206</v>
          </cell>
          <cell r="G65" t="str">
            <v>A.10 - Ambiental</v>
          </cell>
        </row>
        <row r="66">
          <cell r="E66" t="str">
            <v>Gestión integral de mares, costas y recursos acuáticos (3207)</v>
          </cell>
          <cell r="F66" t="str">
            <v>3207</v>
          </cell>
          <cell r="G66" t="str">
            <v>A.10 Ambiental</v>
          </cell>
        </row>
        <row r="67">
          <cell r="E67" t="str">
            <v>Gestión integral del recurso hídrico (3203)</v>
          </cell>
          <cell r="F67" t="str">
            <v>3203</v>
          </cell>
          <cell r="G67" t="str">
            <v>A.10 - Ambiental</v>
          </cell>
        </row>
        <row r="68">
          <cell r="E68" t="str">
            <v>Ordenamiento ambiental territorial (3205)</v>
          </cell>
          <cell r="F68" t="str">
            <v>3205</v>
          </cell>
          <cell r="G68" t="str">
            <v>A.10 - Ambiental</v>
          </cell>
        </row>
        <row r="69">
          <cell r="E69" t="str">
            <v>Gestión, protección y salvaguardia del patrimonio cultural colombiano (3302)</v>
          </cell>
          <cell r="F69" t="str">
            <v>3302</v>
          </cell>
          <cell r="G69" t="str">
            <v>A.5 - Cultura</v>
          </cell>
        </row>
        <row r="70">
          <cell r="E70" t="str">
            <v>Promoción y acceso efectivo a procesos culturales y artísticos (3301)</v>
          </cell>
          <cell r="F70" t="str">
            <v>3301</v>
          </cell>
          <cell r="G70" t="str">
            <v>A.5 - Cultura</v>
          </cell>
        </row>
        <row r="71">
          <cell r="E71" t="str">
            <v>Productividad y competitividad de las empresas colombianas (3502)</v>
          </cell>
          <cell r="F71" t="str">
            <v>3502</v>
          </cell>
          <cell r="G71" t="str">
            <v>A.13 - Promoción del desarrollo</v>
          </cell>
        </row>
        <row r="72">
          <cell r="E72" t="str">
            <v>Derechos fundamentales del trabajo y fortalecimiento del diálogo social (3604)</v>
          </cell>
          <cell r="F72" t="str">
            <v>3604</v>
          </cell>
          <cell r="G72" t="str">
            <v>A. 13 Promoción del Desarrollo</v>
          </cell>
        </row>
        <row r="73">
          <cell r="E73" t="str">
            <v>Fomento de la investigación, desarrollo tecnológico e innovación del sector trabajo (3605)</v>
          </cell>
          <cell r="F73" t="str">
            <v>3605</v>
          </cell>
          <cell r="G73" t="str">
            <v xml:space="preserve">A.13 Promoción del desarrollo </v>
          </cell>
        </row>
        <row r="74">
          <cell r="E74" t="str">
            <v>Formación para el trabajo (3603)</v>
          </cell>
          <cell r="F74" t="str">
            <v>3603</v>
          </cell>
          <cell r="G74" t="str">
            <v xml:space="preserve">A.13 Promoción del desarrollo </v>
          </cell>
        </row>
        <row r="75">
          <cell r="E75" t="str">
            <v>Generación y formalización del empleo (3602)</v>
          </cell>
          <cell r="F75" t="str">
            <v>3602</v>
          </cell>
          <cell r="G75" t="str">
            <v xml:space="preserve">A.13 Promoción del desarrollo </v>
          </cell>
        </row>
        <row r="76">
          <cell r="E76" t="str">
            <v>Protección Social (3601)</v>
          </cell>
          <cell r="F76" t="str">
            <v>3601</v>
          </cell>
          <cell r="G76" t="str">
            <v xml:space="preserve">A.13 Promoción del desarrollo </v>
          </cell>
        </row>
        <row r="77">
          <cell r="E77" t="str">
            <v>Consolidación de una institucionalidad habilitante para la Ciencia Tecnología e Innovación (CTI)  (3901)</v>
          </cell>
          <cell r="F77" t="str">
            <v>3901</v>
          </cell>
          <cell r="G77" t="str">
            <v>A.13 - Promoción del desarrollo</v>
          </cell>
        </row>
        <row r="78">
          <cell r="E78" t="str">
            <v>Desarrollo tecnológico e innovación para crecimiento empresarial (3903)</v>
          </cell>
          <cell r="F78" t="str">
            <v>3903</v>
          </cell>
          <cell r="G78" t="str">
            <v>A.13 - Promoción del desarrollo</v>
          </cell>
        </row>
        <row r="79">
          <cell r="E79" t="str">
            <v>Generación de una cultura que valora y gestiona el conocimiento y la innovación (3904)</v>
          </cell>
          <cell r="F79" t="str">
            <v>3904</v>
          </cell>
          <cell r="G79" t="str">
            <v>A.13 - Promoción del desarrollo</v>
          </cell>
        </row>
        <row r="80">
          <cell r="E80" t="str">
            <v>Investigación con calidad e impacto (3902)</v>
          </cell>
          <cell r="F80" t="str">
            <v>3902</v>
          </cell>
          <cell r="G80" t="str">
            <v>A.13 - Promoción del desarrollo</v>
          </cell>
        </row>
        <row r="81">
          <cell r="E81" t="str">
            <v>Acceso a soluciones de vivienda (4001)</v>
          </cell>
          <cell r="F81" t="str">
            <v>4001</v>
          </cell>
          <cell r="G81" t="str">
            <v>A.7 - Vivienda</v>
          </cell>
        </row>
        <row r="82">
          <cell r="E82" t="str">
            <v>Acceso de la población a los servicios de agua potable y saneamiento básico (4003)</v>
          </cell>
          <cell r="F82" t="str">
            <v>4003</v>
          </cell>
          <cell r="G82" t="str">
            <v>A.3 - Agua potable y saneamiento básico (sin incluir proyectos de vis)</v>
          </cell>
        </row>
        <row r="83">
          <cell r="E83" t="str">
            <v>Ordenamiento territorial y desarrollo urbano (4002)</v>
          </cell>
          <cell r="F83" t="str">
            <v>4002</v>
          </cell>
          <cell r="G83" t="str">
            <v>A.15 - Equipamiento y a.17 fortalecimiento institucional</v>
          </cell>
        </row>
        <row r="84">
          <cell r="E84" t="str">
            <v>Atención integral de población en situación permanente de desprotección social y/o familiar (4104)</v>
          </cell>
          <cell r="F84" t="str">
            <v>4104</v>
          </cell>
          <cell r="G84" t="str">
            <v>A.14 - Atención a grupos vulnerables promoción social</v>
          </cell>
        </row>
        <row r="85">
          <cell r="E85" t="str">
            <v>Atención, asistencia  y reparación integral a las víctimas (4101)</v>
          </cell>
          <cell r="F85" t="str">
            <v>4101</v>
          </cell>
          <cell r="G85" t="str">
            <v>A.14 - Atención a grupos vulnerables promoción social</v>
          </cell>
        </row>
        <row r="86">
          <cell r="E86" t="str">
            <v>Desarrollo integral de niñas, niños, adolescentes y sus familias (4102)</v>
          </cell>
          <cell r="F86" t="str">
            <v>4102</v>
          </cell>
          <cell r="G86" t="str">
            <v>A.14 - Atención a grupos vulnerables promoción social</v>
          </cell>
        </row>
        <row r="87">
          <cell r="E87" t="str">
            <v>Inclusión social y productiva para la población en situación de vulnerabilidad (4103)</v>
          </cell>
          <cell r="F87" t="str">
            <v>4103</v>
          </cell>
          <cell r="G87" t="str">
            <v>A.14 - Atención a grupos vulnerables promoción social</v>
          </cell>
        </row>
        <row r="88">
          <cell r="E88" t="str">
            <v>Fomento a la recreación, la actividad física y el deporte para desarrollar entornos de convivencia y paz (4301)</v>
          </cell>
          <cell r="F88" t="str">
            <v>4301</v>
          </cell>
          <cell r="G88" t="str">
            <v>A.4 - Deporte y recreación</v>
          </cell>
        </row>
        <row r="89">
          <cell r="E89" t="str">
            <v>Formación y preparación de deportistas (4302)</v>
          </cell>
          <cell r="F89" t="str">
            <v>4302</v>
          </cell>
          <cell r="G89" t="str">
            <v>A.4 - Deporte y recreación</v>
          </cell>
        </row>
        <row r="90">
          <cell r="E90" t="str">
            <v>Fortalecimiento a la gestión y dirección de la administración pública territorial (4599)</v>
          </cell>
          <cell r="F90" t="str">
            <v>4599</v>
          </cell>
          <cell r="G90" t="str">
            <v>A.17 Fortalecimiento institucional</v>
          </cell>
        </row>
        <row r="91">
          <cell r="E91" t="str">
            <v>Fortalecimiento de la convivencia y la seguridad ciudadana (4501)</v>
          </cell>
          <cell r="F91" t="str">
            <v>4501</v>
          </cell>
          <cell r="G91" t="str">
            <v>A.18 - Justicia y seguridad</v>
          </cell>
        </row>
        <row r="92">
          <cell r="E92" t="str">
            <v>Fortalecimiento del buen gobierno para el respeto y garantía de los derechos humanos. (4502)</v>
          </cell>
          <cell r="F92" t="str">
            <v>4502</v>
          </cell>
          <cell r="G92" t="str">
            <v>A.16 - Desarrollo comunitario</v>
          </cell>
        </row>
        <row r="93">
          <cell r="E93" t="str">
            <v>Gestión del riesgo de desastres y emergencias (4503)</v>
          </cell>
          <cell r="F93" t="str">
            <v>4503</v>
          </cell>
          <cell r="G93" t="str">
            <v>A.12 - Prevención y atención de desastres</v>
          </cell>
        </row>
        <row r="97">
          <cell r="G97" t="str">
            <v>Base de datos de la operación censal agropecuaria (0401056)</v>
          </cell>
          <cell r="H97" t="str">
            <v>0401056</v>
          </cell>
        </row>
        <row r="98">
          <cell r="G98" t="str">
            <v>Base de datos del censo de población y vivienda (0401055)</v>
          </cell>
          <cell r="H98" t="str">
            <v>0401055</v>
          </cell>
        </row>
        <row r="99">
          <cell r="G99" t="str">
            <v>Bases de datos de la Temática Agropecuaria (0401061)</v>
          </cell>
          <cell r="H99" t="str">
            <v>0401061</v>
          </cell>
        </row>
        <row r="100">
          <cell r="G100" t="str">
            <v>Bases de datos de la Temática Ambiental (0401062)</v>
          </cell>
          <cell r="H100" t="str">
            <v>0401062</v>
          </cell>
        </row>
        <row r="101">
          <cell r="G101" t="str">
            <v>Bases de datos de la Temática de Comercio Internacional (0401063)</v>
          </cell>
          <cell r="H101" t="str">
            <v>0401063</v>
          </cell>
        </row>
        <row r="102">
          <cell r="G102" t="str">
            <v>Bases de datos de la Temática de Comercio Interno (0401064)</v>
          </cell>
          <cell r="H102" t="str">
            <v>0401064</v>
          </cell>
        </row>
        <row r="103">
          <cell r="G103" t="str">
            <v>Bases de datos de la Temática de Construcción (0401065)</v>
          </cell>
          <cell r="H103" t="str">
            <v>0401065</v>
          </cell>
        </row>
        <row r="104">
          <cell r="G104" t="str">
            <v>Bases de datos de la Temática de Cultura (0401066)</v>
          </cell>
          <cell r="H104" t="str">
            <v>0401066</v>
          </cell>
        </row>
        <row r="105">
          <cell r="G105" t="str">
            <v>Bases de datos de la temática de Demografía y Población (0401001)</v>
          </cell>
          <cell r="H105" t="str">
            <v>0401001</v>
          </cell>
        </row>
        <row r="106">
          <cell r="G106" t="str">
            <v>Bases de datos de la Temática de Educación (0401068)</v>
          </cell>
          <cell r="H106" t="str">
            <v>0401068</v>
          </cell>
        </row>
        <row r="107">
          <cell r="G107" t="str">
            <v>Bases de datos de la Temática de Gobierno (0401069)</v>
          </cell>
          <cell r="H107" t="str">
            <v>0401069</v>
          </cell>
        </row>
        <row r="108">
          <cell r="G108" t="str">
            <v>Bases de datos de la Temática de Industria (0401070)</v>
          </cell>
          <cell r="H108" t="str">
            <v>0401070</v>
          </cell>
        </row>
        <row r="109">
          <cell r="G109" t="str">
            <v>Bases de Datos de la temática de Mercado Laboral (0401004)</v>
          </cell>
          <cell r="H109" t="str">
            <v>0401004</v>
          </cell>
        </row>
        <row r="110">
          <cell r="G110" t="str">
            <v>Bases de Datos de la temática de Pobreza y Condiciones de Vida (0401005)</v>
          </cell>
          <cell r="H110" t="str">
            <v>0401005</v>
          </cell>
        </row>
        <row r="111">
          <cell r="G111" t="str">
            <v>Bases de datos de la Temática de Precios y Costos (0401071)</v>
          </cell>
          <cell r="H111" t="str">
            <v>0401071</v>
          </cell>
        </row>
        <row r="112">
          <cell r="G112" t="str">
            <v>Bases de Datos de la temática de Salud (0401006)</v>
          </cell>
          <cell r="H112" t="str">
            <v>0401006</v>
          </cell>
        </row>
        <row r="113">
          <cell r="G113" t="str">
            <v>Bases de datos de la Temática de Servicios (0401072)</v>
          </cell>
          <cell r="H113" t="str">
            <v>0401072</v>
          </cell>
        </row>
        <row r="114">
          <cell r="G114" t="str">
            <v>Bases de datos de la Temática de Tecnología e Innovación (0401073)</v>
          </cell>
          <cell r="H114" t="str">
            <v>0401073</v>
          </cell>
        </row>
        <row r="115">
          <cell r="G115" t="str">
            <v>Bases de datos de la Temática de Transporte (0401074)</v>
          </cell>
          <cell r="H115" t="str">
            <v>0401074</v>
          </cell>
        </row>
        <row r="116">
          <cell r="G116" t="str">
            <v>Bases de Datos del Directorio Estadístico (0401002)</v>
          </cell>
          <cell r="H116" t="str">
            <v>0401002</v>
          </cell>
        </row>
        <row r="117">
          <cell r="G117" t="str">
            <v>Bases de Datos del Marco Geoestadístico Nacional (0401003)</v>
          </cell>
          <cell r="H117" t="str">
            <v>0401003</v>
          </cell>
        </row>
        <row r="118">
          <cell r="G118" t="str">
            <v>Bases de microdatos anonimizados (0401091)</v>
          </cell>
          <cell r="H118" t="str">
            <v>0401091</v>
          </cell>
        </row>
        <row r="119">
          <cell r="G119" t="str">
            <v>Boletines Técnicos de la Cuenta Satélite de Cultura (0401078)</v>
          </cell>
          <cell r="H119" t="str">
            <v>0401078</v>
          </cell>
        </row>
        <row r="120">
          <cell r="G120" t="str">
            <v>Boletines Técnicos de la Cuenta Satélite de Cultura Bogotá (0401087)</v>
          </cell>
          <cell r="H120" t="str">
            <v>0401087</v>
          </cell>
        </row>
        <row r="121">
          <cell r="G121" t="str">
            <v>Boletines Técnicos de la Cuenta Satélite de Medio Ambiente. (0401082)</v>
          </cell>
          <cell r="H121" t="str">
            <v>0401082</v>
          </cell>
        </row>
        <row r="122">
          <cell r="G122" t="str">
            <v>Boletines Técnicos de la Cuenta Satélite de Salud (0401079)</v>
          </cell>
          <cell r="H122" t="str">
            <v>0401079</v>
          </cell>
        </row>
        <row r="123">
          <cell r="G123" t="str">
            <v>Boletines Técnicos de la Cuenta Satélite de Turismo (0401077)</v>
          </cell>
          <cell r="H123" t="str">
            <v>0401077</v>
          </cell>
        </row>
        <row r="124">
          <cell r="G124" t="str">
            <v>Boletines Técnicos de la Cuenta Satélite Economía del Cuidado (0401081)</v>
          </cell>
          <cell r="H124" t="str">
            <v>0401081</v>
          </cell>
        </row>
        <row r="125">
          <cell r="G125" t="str">
            <v>Boletines Técnicos de la Cuenta Satélite Piloto de Agroindustria (0401080)</v>
          </cell>
          <cell r="H125" t="str">
            <v>0401080</v>
          </cell>
        </row>
        <row r="126">
          <cell r="G126" t="str">
            <v>Boletines Técnicos de la Temática Agropecuaria (0401007)</v>
          </cell>
          <cell r="H126" t="str">
            <v>0401007</v>
          </cell>
        </row>
        <row r="127">
          <cell r="G127" t="str">
            <v>Boletines Técnicos de la Temática Ambiental (0401008)</v>
          </cell>
          <cell r="H127" t="str">
            <v>0401008</v>
          </cell>
        </row>
        <row r="128">
          <cell r="G128" t="str">
            <v>Boletines Técnicos de la Temática Comercio Internacional (0401009)</v>
          </cell>
          <cell r="H128" t="str">
            <v>0401009</v>
          </cell>
        </row>
        <row r="129">
          <cell r="G129" t="str">
            <v>Boletines Técnicos de la Temática Comercio Interno (0401012)</v>
          </cell>
          <cell r="H129" t="str">
            <v>0401012</v>
          </cell>
        </row>
        <row r="130">
          <cell r="G130" t="str">
            <v>Boletines Técnicos de la Temática Cuentas Nacionales (0401013)</v>
          </cell>
          <cell r="H130" t="str">
            <v>0401013</v>
          </cell>
        </row>
        <row r="131">
          <cell r="G131" t="str">
            <v>Boletines Técnicos de la Temática Cultura (0401014)</v>
          </cell>
          <cell r="H131" t="str">
            <v>0401014</v>
          </cell>
        </row>
        <row r="132">
          <cell r="G132" t="str">
            <v>Boletines Técnicos de la Temática Demografía y Población (0401016)</v>
          </cell>
          <cell r="H132" t="str">
            <v>0401016</v>
          </cell>
        </row>
        <row r="133">
          <cell r="G133" t="str">
            <v>Boletines Técnicos de la Temática Educación (0401017)</v>
          </cell>
          <cell r="H133" t="str">
            <v>0401017</v>
          </cell>
        </row>
        <row r="134">
          <cell r="G134" t="str">
            <v>Boletines Técnicos de la Temática Industria (0401019)</v>
          </cell>
          <cell r="H134" t="str">
            <v>0401019</v>
          </cell>
        </row>
        <row r="135">
          <cell r="G135" t="str">
            <v>Boletines Técnicos de la Temática Mercado Laboral (0401020)</v>
          </cell>
          <cell r="H135" t="str">
            <v>0401020</v>
          </cell>
        </row>
        <row r="136">
          <cell r="G136" t="str">
            <v>Boletines Técnicos de la Temática Pobreza y Condiciones de Vida (0401021)</v>
          </cell>
          <cell r="H136" t="str">
            <v>0401021</v>
          </cell>
        </row>
        <row r="137">
          <cell r="G137" t="str">
            <v>Boletines Técnicos de la Temática Precios y Costos (0401022)</v>
          </cell>
          <cell r="H137" t="str">
            <v>0401022</v>
          </cell>
        </row>
        <row r="138">
          <cell r="G138" t="str">
            <v>Boletines Técnicos de la Temática Tecnología e Innovación (0401024)</v>
          </cell>
          <cell r="H138" t="str">
            <v>0401024</v>
          </cell>
        </row>
        <row r="139">
          <cell r="G139" t="str">
            <v>Boletines Técnicos de las Cuentas Anuales de Bienes y Servicios (0401075)</v>
          </cell>
          <cell r="H139" t="str">
            <v>0401075</v>
          </cell>
        </row>
        <row r="140">
          <cell r="G140" t="str">
            <v>Boletines Técnicos de las Cuentas Anuales de Sectores Institucionales (0401083)</v>
          </cell>
          <cell r="H140" t="str">
            <v>0401083</v>
          </cell>
        </row>
        <row r="141">
          <cell r="G141" t="str">
            <v>Boletines Técnicos de las Cuentas Departamentales (0401076)</v>
          </cell>
          <cell r="H141" t="str">
            <v>0401076</v>
          </cell>
        </row>
        <row r="142">
          <cell r="G142" t="str">
            <v>Boletines Técnicos del indicador de Seguimiento a la Economía -ISE (0401099)</v>
          </cell>
          <cell r="H142" t="str">
            <v>0401099</v>
          </cell>
        </row>
        <row r="143">
          <cell r="G143" t="str">
            <v>Boletines Técnicos para la temática de servicios (0401015)</v>
          </cell>
          <cell r="H143" t="str">
            <v>0401015</v>
          </cell>
        </row>
        <row r="144">
          <cell r="G144" t="str">
            <v>Boletines Técnicos Temática Construcción (0401010)</v>
          </cell>
          <cell r="H144" t="str">
            <v>0401010</v>
          </cell>
        </row>
        <row r="145">
          <cell r="G145" t="str">
            <v>Boletines Técnicos Temática de la Seguridad y Defensa (0401023)</v>
          </cell>
          <cell r="H145" t="str">
            <v>0401023</v>
          </cell>
        </row>
        <row r="146">
          <cell r="G146" t="str">
            <v>Boletines Técnicos Temática Transporte (0401011)</v>
          </cell>
          <cell r="H146" t="str">
            <v>0401011</v>
          </cell>
        </row>
        <row r="147">
          <cell r="G147" t="str">
            <v>Boletines Técnicosdel PIB Nacional (0401084)</v>
          </cell>
          <cell r="H147" t="str">
            <v>0401084</v>
          </cell>
        </row>
        <row r="148">
          <cell r="G148" t="str">
            <v>Boletines Técnicosdel PIBBogotá D.C. (0401085)</v>
          </cell>
          <cell r="H148" t="str">
            <v>0401085</v>
          </cell>
        </row>
        <row r="149">
          <cell r="G149" t="str">
            <v>Cuadros de resultados de la operación censal agropecuaria (0401059)</v>
          </cell>
          <cell r="H149" t="str">
            <v>0401059</v>
          </cell>
        </row>
        <row r="150">
          <cell r="G150" t="str">
            <v>Cuadros de resultados del censo de población y vivienda (0401054)</v>
          </cell>
          <cell r="H150" t="str">
            <v>0401054</v>
          </cell>
        </row>
        <row r="151">
          <cell r="G151" t="str">
            <v>Cuadros de resultados para la temática agropecuaria (0401026)</v>
          </cell>
          <cell r="H151" t="str">
            <v>0401026</v>
          </cell>
        </row>
        <row r="152">
          <cell r="G152" t="str">
            <v>Cuadros de Resultados para la temática construcción (0401060)</v>
          </cell>
          <cell r="H152" t="str">
            <v>0401060</v>
          </cell>
        </row>
        <row r="153">
          <cell r="G153" t="str">
            <v>Cuadros de resultados para la temática de comercio internacional (0401028)</v>
          </cell>
          <cell r="H153" t="str">
            <v>0401028</v>
          </cell>
        </row>
        <row r="154">
          <cell r="G154" t="str">
            <v>Cuadros de resultados para la temática de comercio interno (0401029)</v>
          </cell>
          <cell r="H154" t="str">
            <v>0401029</v>
          </cell>
        </row>
        <row r="155">
          <cell r="G155" t="str">
            <v>Cuadros de resultados para la temática de cultura (0401031)</v>
          </cell>
          <cell r="H155" t="str">
            <v>0401031</v>
          </cell>
        </row>
        <row r="156">
          <cell r="G156" t="str">
            <v>Cuadros de resultados para la temática de demografía y población (0401032)</v>
          </cell>
          <cell r="H156" t="str">
            <v>0401032</v>
          </cell>
        </row>
        <row r="157">
          <cell r="G157" t="str">
            <v>Cuadros de resultados para la temática de gobierno (0401034)</v>
          </cell>
          <cell r="H157" t="str">
            <v>0401034</v>
          </cell>
        </row>
        <row r="158">
          <cell r="G158" t="str">
            <v>Cuadros de resultados para la temática de industria (0401035)</v>
          </cell>
          <cell r="H158" t="str">
            <v>0401035</v>
          </cell>
        </row>
        <row r="159">
          <cell r="G159" t="str">
            <v>Cuadros de resultados para la temática de mercado laboral (0401036)</v>
          </cell>
          <cell r="H159" t="str">
            <v>0401036</v>
          </cell>
        </row>
        <row r="160">
          <cell r="G160" t="str">
            <v>Cuadros de resultados para la temática de pobreza y condiciones de vida (0401037)</v>
          </cell>
          <cell r="H160" t="str">
            <v>0401037</v>
          </cell>
        </row>
        <row r="161">
          <cell r="G161" t="str">
            <v>Cuadros de resultados para la temática de precios y costos (0401038)</v>
          </cell>
          <cell r="H161" t="str">
            <v>0401038</v>
          </cell>
        </row>
        <row r="162">
          <cell r="G162" t="str">
            <v>Cuadros de resultados para la temática de salud (0401039)</v>
          </cell>
          <cell r="H162" t="str">
            <v>0401039</v>
          </cell>
        </row>
        <row r="163">
          <cell r="G163" t="str">
            <v>Cuadros de resultados para la temática de seguridad y defensa (0401040)</v>
          </cell>
          <cell r="H163" t="str">
            <v>0401040</v>
          </cell>
        </row>
        <row r="164">
          <cell r="G164" t="str">
            <v>Cuadros de resultados para la temática de servicios (0401041)</v>
          </cell>
          <cell r="H164" t="str">
            <v>0401041</v>
          </cell>
        </row>
        <row r="165">
          <cell r="G165" t="str">
            <v>Cuadros de resultados para la temática de tecnología e innovación (0401042)</v>
          </cell>
          <cell r="H165" t="str">
            <v>0401042</v>
          </cell>
        </row>
        <row r="166">
          <cell r="G166" t="str">
            <v>Cuadros de resultados para la temática de transporte (0401043)</v>
          </cell>
          <cell r="H166" t="str">
            <v>0401043</v>
          </cell>
        </row>
        <row r="167">
          <cell r="G167" t="str">
            <v>Cuadros de Resultados temática Educación (0401033)</v>
          </cell>
          <cell r="H167" t="str">
            <v>0401033</v>
          </cell>
        </row>
        <row r="168">
          <cell r="G168" t="str">
            <v>Documentos de diagnóstico del aprovechamiento de registros administrativos (0401089)</v>
          </cell>
          <cell r="H168" t="str">
            <v>0401089</v>
          </cell>
        </row>
        <row r="169">
          <cell r="G169" t="str">
            <v>Documentos de estudios postcensales temática agropecuaria (0401058)</v>
          </cell>
          <cell r="H169" t="str">
            <v>0401058</v>
          </cell>
        </row>
        <row r="170">
          <cell r="G170" t="str">
            <v>Documentos de estudios postcensales temáticas demográficas y poblacionales (0401053)</v>
          </cell>
          <cell r="H170" t="str">
            <v>0401053</v>
          </cell>
        </row>
        <row r="171">
          <cell r="G171" t="str">
            <v>Documentos de estudios técnicos  (0401104)</v>
          </cell>
          <cell r="H171" t="str">
            <v>0401104</v>
          </cell>
        </row>
        <row r="172">
          <cell r="G172" t="str">
            <v>Documentos de lineamientos técnicos (0401025)</v>
          </cell>
          <cell r="H172" t="str">
            <v>0401025</v>
          </cell>
        </row>
        <row r="173">
          <cell r="G173" t="str">
            <v>Documentos de Regulación (0401088)</v>
          </cell>
          <cell r="H173" t="str">
            <v>0401088</v>
          </cell>
        </row>
        <row r="174">
          <cell r="G174" t="str">
            <v>Documentos metodológicos (0401044)</v>
          </cell>
          <cell r="H174" t="str">
            <v>0401044</v>
          </cell>
        </row>
        <row r="175">
          <cell r="G175" t="str">
            <v>Documentos metodológicos (0401047)</v>
          </cell>
          <cell r="H175" t="str">
            <v>0401047</v>
          </cell>
        </row>
        <row r="176">
          <cell r="G176" t="str">
            <v>Documentos metodológicos (0401048)</v>
          </cell>
          <cell r="H176" t="str">
            <v>0401048</v>
          </cell>
        </row>
        <row r="177">
          <cell r="G177" t="str">
            <v>Documentos metodológicos (0401049)</v>
          </cell>
          <cell r="H177" t="str">
            <v>0401049</v>
          </cell>
        </row>
        <row r="178">
          <cell r="G178" t="str">
            <v>Documentos metodológicos (0401103)</v>
          </cell>
          <cell r="H178" t="str">
            <v>0401103</v>
          </cell>
        </row>
        <row r="179">
          <cell r="G179" t="str">
            <v>Documentos metodológicos de la operación censal agropecuaria (0401057)</v>
          </cell>
          <cell r="H179" t="str">
            <v>0401057</v>
          </cell>
        </row>
        <row r="180">
          <cell r="G180" t="str">
            <v>Documentos metodológicos del censo de población y vivienda (0401052)</v>
          </cell>
          <cell r="H180" t="str">
            <v>0401052</v>
          </cell>
        </row>
        <row r="181">
          <cell r="G181" t="str">
            <v>Servicio de articulación del Sistema Estadístico Nacional (0401096)</v>
          </cell>
          <cell r="H181" t="str">
            <v>0401096</v>
          </cell>
        </row>
        <row r="182">
          <cell r="G182" t="str">
            <v>Servicio de asistencia técnica para el fortalecimiento de la capacidad estadística (0401094)</v>
          </cell>
          <cell r="H182" t="str">
            <v>0401094</v>
          </cell>
        </row>
        <row r="183">
          <cell r="G183" t="str">
            <v>Servicio de certificación de información estadística (0401100)</v>
          </cell>
          <cell r="H183" t="str">
            <v>0401100</v>
          </cell>
        </row>
        <row r="184">
          <cell r="G184" t="str">
            <v>Servicio de difusión de la información estadística (0401098)</v>
          </cell>
          <cell r="H184" t="str">
            <v>0401098</v>
          </cell>
        </row>
        <row r="185">
          <cell r="G185" t="str">
            <v>Servicio de educación informal sobre los instrumentos de coordinación del Sistema Estadístico Nacional (0401093)</v>
          </cell>
          <cell r="H185" t="str">
            <v>0401093</v>
          </cell>
        </row>
        <row r="186">
          <cell r="G186" t="str">
            <v>Servicio de evaluación del proceso estadístico (0401095)</v>
          </cell>
          <cell r="H186" t="str">
            <v>0401095</v>
          </cell>
        </row>
        <row r="187">
          <cell r="G187" t="str">
            <v>Servicio de geo información Estadística (0401051)</v>
          </cell>
          <cell r="H187" t="str">
            <v>0401051</v>
          </cell>
        </row>
        <row r="188">
          <cell r="G188" t="str">
            <v>Servicio de información de las estadísticas de las entidades del Sistema Estadístico Nacional (0401090)</v>
          </cell>
          <cell r="H188" t="str">
            <v>0401090</v>
          </cell>
        </row>
        <row r="189">
          <cell r="G189" t="str">
            <v>Servicio de información estadística sobre registro y satisfacción ciudadana y atención de trámites y servicios del Estado (0401101)</v>
          </cell>
          <cell r="H189" t="str">
            <v>0401101</v>
          </cell>
        </row>
        <row r="190">
          <cell r="G190" t="str">
            <v>Servicio de información implementado (0401102)</v>
          </cell>
          <cell r="H190" t="str">
            <v>0401102</v>
          </cell>
        </row>
        <row r="191">
          <cell r="G191" t="str">
            <v>Servicio de procesamiento especializado de microdatos anonimizados de uso en sitio (0401097)</v>
          </cell>
          <cell r="H191" t="str">
            <v>0401097</v>
          </cell>
        </row>
        <row r="192">
          <cell r="G192" t="str">
            <v>Servicio de revisión de solicitudes de intercambio de microdato confidencial (0401092)</v>
          </cell>
          <cell r="H192" t="str">
            <v>0401092</v>
          </cell>
        </row>
        <row r="193">
          <cell r="G193" t="str">
            <v>Documentos de estudios técnicos  (0406009)</v>
          </cell>
          <cell r="H193" t="str">
            <v>0406009</v>
          </cell>
        </row>
        <row r="194">
          <cell r="G194" t="str">
            <v>Documentos de Investigación (0406008)</v>
          </cell>
          <cell r="H194" t="str">
            <v>0406008</v>
          </cell>
        </row>
        <row r="195">
          <cell r="G195" t="str">
            <v>Documentos metodológicos (0406007)</v>
          </cell>
          <cell r="H195" t="str">
            <v>0406007</v>
          </cell>
        </row>
        <row r="196">
          <cell r="G196" t="str">
            <v>Documentos normativos (0406006)</v>
          </cell>
          <cell r="H196" t="str">
            <v>0406006</v>
          </cell>
        </row>
        <row r="197">
          <cell r="G197" t="str">
            <v>Información agrológica de suelos levantada (0406013)</v>
          </cell>
          <cell r="H197" t="str">
            <v>0406013</v>
          </cell>
        </row>
        <row r="198">
          <cell r="G198" t="str">
            <v>Información básica para suelos generada (0406012)</v>
          </cell>
          <cell r="H198" t="str">
            <v>0406012</v>
          </cell>
        </row>
        <row r="199">
          <cell r="G199" t="str">
            <v>Información cartográfica actualizada (0406010)</v>
          </cell>
          <cell r="H199" t="str">
            <v>0406010</v>
          </cell>
        </row>
        <row r="200">
          <cell r="G200" t="str">
            <v>Información geodésica actualizada (0406011)</v>
          </cell>
          <cell r="H200" t="str">
            <v>0406011</v>
          </cell>
        </row>
        <row r="201">
          <cell r="G201" t="str">
            <v>Servicio de actualización catastral con enfoque multipropósito (0406016)</v>
          </cell>
          <cell r="H201" t="str">
            <v>0406016</v>
          </cell>
        </row>
        <row r="202">
          <cell r="G202" t="str">
            <v>Servicio de análisis químicos, físicos, mineralógicos y biológicos de suelos (0406014)</v>
          </cell>
          <cell r="H202" t="str">
            <v>0406014</v>
          </cell>
        </row>
        <row r="203">
          <cell r="G203" t="str">
            <v>Servicio de avalúos (0406002)</v>
          </cell>
          <cell r="H203" t="str">
            <v>0406002</v>
          </cell>
        </row>
        <row r="204">
          <cell r="G204" t="str">
            <v>Servicio de conservación catastral (0406003)</v>
          </cell>
          <cell r="H204" t="str">
            <v>0406003</v>
          </cell>
        </row>
        <row r="205">
          <cell r="G205" t="str">
            <v>Servicio de habilitación de gestores catastrales (0406015)</v>
          </cell>
          <cell r="H205" t="str">
            <v>0406015</v>
          </cell>
        </row>
        <row r="206">
          <cell r="G206" t="str">
            <v>Servicio de información catastral actualizado (0406004)</v>
          </cell>
          <cell r="H206" t="str">
            <v>0406004</v>
          </cell>
        </row>
        <row r="207">
          <cell r="G207" t="str">
            <v>Servicio de información geográfica, geodésica y cartográfica actualizado (0406001)</v>
          </cell>
          <cell r="H207" t="str">
            <v>0406001</v>
          </cell>
        </row>
        <row r="208">
          <cell r="G208" t="str">
            <v>Servicios de asistencia técnica (0406005)</v>
          </cell>
          <cell r="H208" t="str">
            <v>0406005</v>
          </cell>
        </row>
        <row r="209">
          <cell r="G209" t="str">
            <v>Casa de justicia dotada (1202013)</v>
          </cell>
          <cell r="H209" t="str">
            <v>1202013</v>
          </cell>
        </row>
        <row r="210">
          <cell r="G210" t="str">
            <v>Casas de Justicia en operación (1202001)</v>
          </cell>
          <cell r="H210" t="str">
            <v>1202001</v>
          </cell>
        </row>
        <row r="211">
          <cell r="G211" t="str">
            <v>Centros de Convivencia Ciudadana en operación (1202003)</v>
          </cell>
          <cell r="H211" t="str">
            <v>1202003</v>
          </cell>
        </row>
        <row r="212">
          <cell r="G212" t="str">
            <v>Documentos de investigación (1202008)</v>
          </cell>
          <cell r="H212" t="str">
            <v>1202008</v>
          </cell>
        </row>
        <row r="213">
          <cell r="G213" t="str">
            <v>Documentos de lineamientos técnicos (1202010)</v>
          </cell>
          <cell r="H213" t="str">
            <v>1202010</v>
          </cell>
        </row>
        <row r="214">
          <cell r="G214" t="str">
            <v>Documentos de planeación (1202006)</v>
          </cell>
          <cell r="H214" t="str">
            <v>1202006</v>
          </cell>
        </row>
        <row r="215">
          <cell r="G215" t="str">
            <v>Documentos metodológicos (1202009)</v>
          </cell>
          <cell r="H215" t="str">
            <v>1202009</v>
          </cell>
        </row>
        <row r="216">
          <cell r="G216" t="str">
            <v>Documentos normativos (1202011)</v>
          </cell>
          <cell r="H216" t="str">
            <v>1202011</v>
          </cell>
        </row>
        <row r="217">
          <cell r="G217" t="str">
            <v>Estudios de preinversión (1202022)</v>
          </cell>
          <cell r="H217" t="str">
            <v>1202022</v>
          </cell>
        </row>
        <row r="218">
          <cell r="G218" t="str">
            <v>Servicio de  educación informal para el  acceso a la justicia  (1202021)</v>
          </cell>
          <cell r="H218" t="str">
            <v>1202021</v>
          </cell>
        </row>
        <row r="219">
          <cell r="G219" t="str">
            <v>Servicio de acompañamiento técnico para el desarrollo y promoción en la formación jurídica (1202028)</v>
          </cell>
          <cell r="H219" t="str">
            <v>1202028</v>
          </cell>
        </row>
        <row r="220">
          <cell r="G220" t="str">
            <v>Servicio de apoyo financiero para fortalecimiento de la justicia propia (1202024)</v>
          </cell>
          <cell r="H220" t="str">
            <v>1202024</v>
          </cell>
        </row>
        <row r="221">
          <cell r="G221" t="str">
            <v>Servicio de apoyo para la promoción al acceso a la justicia (1202018)</v>
          </cell>
          <cell r="H221" t="str">
            <v>1202018</v>
          </cell>
        </row>
        <row r="222">
          <cell r="G222" t="str">
            <v>Servicio de articulación entre la Rama Ejecutiva y la Rama Judicial (1202032)</v>
          </cell>
          <cell r="H222" t="str">
            <v>1202032</v>
          </cell>
        </row>
        <row r="223">
          <cell r="G223" t="str">
            <v>Servicio de asistencia técnica en fortalecimiento de justicia propia (1202025)</v>
          </cell>
          <cell r="H223" t="str">
            <v>1202025</v>
          </cell>
        </row>
        <row r="224">
          <cell r="G224" t="str">
            <v>Servicio de asistencia técnica en la promoción y articulación de los servicios de justicia (1202023)</v>
          </cell>
          <cell r="H224" t="str">
            <v>1202023</v>
          </cell>
        </row>
        <row r="225">
          <cell r="G225" t="str">
            <v>Servicio de asistencia técnica en materia de promoción al acceso a la justicia (1202014)</v>
          </cell>
          <cell r="H225" t="str">
            <v>1202014</v>
          </cell>
        </row>
        <row r="226">
          <cell r="G226" t="str">
            <v>Servicio de asistencia técnica en transformación cultural para la adopción de modelos de gestión inclusivos en la justicia (1202027)</v>
          </cell>
          <cell r="H226" t="str">
            <v>1202027</v>
          </cell>
        </row>
        <row r="227">
          <cell r="G227" t="str">
            <v>Servicio de asistencia técnica para la articulación de los operadores de los Servicio de justicia (1202004)</v>
          </cell>
          <cell r="H227" t="str">
            <v>1202004</v>
          </cell>
        </row>
        <row r="228">
          <cell r="G228" t="str">
            <v>Servicio de asistencia técnica para la descentralización de los Servicio de justicia en los territorios (1202005)</v>
          </cell>
          <cell r="H228" t="str">
            <v>1202005</v>
          </cell>
        </row>
        <row r="229">
          <cell r="G229" t="str">
            <v>Servicio de atención de justicia itinerante (1202026)</v>
          </cell>
          <cell r="H229" t="str">
            <v>1202026</v>
          </cell>
        </row>
        <row r="230">
          <cell r="G230" t="str">
            <v>Servicio de divulgación para promover el acceso a la Justicia (1202020)</v>
          </cell>
          <cell r="H230" t="str">
            <v>1202020</v>
          </cell>
        </row>
        <row r="231">
          <cell r="G231" t="str">
            <v>Servicio de educación informal en temas de acceso a la justicia (1202012)</v>
          </cell>
          <cell r="H231" t="str">
            <v>1202012</v>
          </cell>
        </row>
        <row r="232">
          <cell r="G232" t="str">
            <v>Servicio de educación informal para la gestión administrativa de justicia (1202031)</v>
          </cell>
          <cell r="H232" t="str">
            <v>1202031</v>
          </cell>
        </row>
        <row r="233">
          <cell r="G233" t="str">
            <v>Servicio de información actualizado (1202015)</v>
          </cell>
          <cell r="H233" t="str">
            <v>1202015</v>
          </cell>
        </row>
        <row r="234">
          <cell r="G234" t="str">
            <v>Servicio de información implementado (1202016)</v>
          </cell>
          <cell r="H234" t="str">
            <v>1202016</v>
          </cell>
        </row>
        <row r="235">
          <cell r="G235" t="str">
            <v>Servicio de información para el apoyo a la gestión de operadores de justicia implementado (1202034)</v>
          </cell>
          <cell r="H235" t="str">
            <v>1202034</v>
          </cell>
        </row>
        <row r="236">
          <cell r="G236" t="str">
            <v>Servicio de información para el monitoreo de los servicios de justicia implementado (1202029)</v>
          </cell>
          <cell r="H236" t="str">
            <v>1202029</v>
          </cell>
        </row>
        <row r="237">
          <cell r="G237" t="str">
            <v>Servicio de información para la promoción de los enfoques de la justicia inclusiva implementado (1202030)</v>
          </cell>
          <cell r="H237" t="str">
            <v>1202030</v>
          </cell>
        </row>
        <row r="238">
          <cell r="G238" t="str">
            <v>Servicio de información para orientar al ciudadano en el acceso a la justicia (1202007)</v>
          </cell>
          <cell r="H238" t="str">
            <v>1202007</v>
          </cell>
        </row>
        <row r="239">
          <cell r="G239" t="str">
            <v>Servicio de justicia a los ciudadanos (1202002)</v>
          </cell>
          <cell r="H239" t="str">
            <v>1202002</v>
          </cell>
        </row>
        <row r="240">
          <cell r="G240" t="str">
            <v>Servicio de promoción del acceso a la justicia (1202019)</v>
          </cell>
          <cell r="H240" t="str">
            <v>1202019</v>
          </cell>
        </row>
        <row r="241">
          <cell r="G241" t="str">
            <v>Servicio de promoción para la articulación entre las comunidades étnicas y el sistema judicial nacional (1202033)</v>
          </cell>
          <cell r="H241" t="str">
            <v>1202033</v>
          </cell>
        </row>
        <row r="242">
          <cell r="G242" t="str">
            <v>Servicios tecnológicos (1202017)</v>
          </cell>
          <cell r="H242" t="str">
            <v>1202017</v>
          </cell>
        </row>
        <row r="243">
          <cell r="G243" t="str">
            <v>Documentos de investigación (1203005)</v>
          </cell>
          <cell r="H243" t="str">
            <v>1203005</v>
          </cell>
        </row>
        <row r="244">
          <cell r="G244" t="str">
            <v>Documentos de lineamientos técnicos (1203008)</v>
          </cell>
          <cell r="H244" t="str">
            <v>1203008</v>
          </cell>
        </row>
        <row r="245">
          <cell r="G245" t="str">
            <v>Documentos de planeación (1203004)</v>
          </cell>
          <cell r="H245" t="str">
            <v>1203004</v>
          </cell>
        </row>
        <row r="246">
          <cell r="G246" t="str">
            <v>Documentos metodológicos (1203006)</v>
          </cell>
          <cell r="H246" t="str">
            <v>1203006</v>
          </cell>
        </row>
        <row r="247">
          <cell r="G247" t="str">
            <v>Documentos normativos (1203003)</v>
          </cell>
          <cell r="H247" t="str">
            <v>1203003</v>
          </cell>
        </row>
        <row r="248">
          <cell r="G248" t="str">
            <v>Servicio de asistencia técnica para la implementación de los métodos de resolución de conflictos (1203002)</v>
          </cell>
          <cell r="H248" t="str">
            <v>1203002</v>
          </cell>
        </row>
        <row r="249">
          <cell r="G249" t="str">
            <v>Servicio de asistencia técnica para la implementación de los métodos de solución de conflictos (1203011)</v>
          </cell>
          <cell r="H249" t="str">
            <v>1203011</v>
          </cell>
        </row>
        <row r="250">
          <cell r="G250" t="str">
            <v>Servicio de captura de información para la conciliación, arbitraje y amigable composición (1203007)</v>
          </cell>
          <cell r="H250" t="str">
            <v>1203007</v>
          </cell>
        </row>
        <row r="251">
          <cell r="G251" t="str">
            <v>Servicio de divulgación para promover los métodos de resolución de conflictos (1203001)</v>
          </cell>
          <cell r="H251" t="str">
            <v>1203001</v>
          </cell>
        </row>
        <row r="252">
          <cell r="G252" t="str">
            <v>Servicio de educación informal en métodos alternativos de solución de conflictos (1203012)</v>
          </cell>
          <cell r="H252" t="str">
            <v>1203012</v>
          </cell>
        </row>
        <row r="253">
          <cell r="G253" t="str">
            <v>Servicio de educación informal en resolución de conflictos (1203009)</v>
          </cell>
          <cell r="H253" t="str">
            <v>1203009</v>
          </cell>
        </row>
        <row r="254">
          <cell r="G254" t="str">
            <v>Servicio de información actualizado (1203013)</v>
          </cell>
          <cell r="H254" t="str">
            <v>1203013</v>
          </cell>
        </row>
        <row r="255">
          <cell r="G255" t="str">
            <v>Servicio de inspección, control y vigilancia en resolución de conflictos (1203010)</v>
          </cell>
          <cell r="H255" t="str">
            <v>1203010</v>
          </cell>
        </row>
        <row r="256">
          <cell r="G256" t="str">
            <v>Servicio de promoción del acceso a la justicia (1203014)</v>
          </cell>
          <cell r="H256" t="str">
            <v>1203014</v>
          </cell>
        </row>
        <row r="257">
          <cell r="G257" t="str">
            <v>Documentos de investigación (1204014)</v>
          </cell>
          <cell r="H257" t="str">
            <v>1204014</v>
          </cell>
        </row>
        <row r="258">
          <cell r="G258" t="str">
            <v>Documentos de lineamientos técnicos (1204003)</v>
          </cell>
          <cell r="H258" t="str">
            <v>1204003</v>
          </cell>
        </row>
        <row r="259">
          <cell r="G259" t="str">
            <v>Documentos de planeación (1204015)</v>
          </cell>
          <cell r="H259" t="str">
            <v>1204015</v>
          </cell>
        </row>
        <row r="260">
          <cell r="G260" t="str">
            <v>Documentos metodológicos (1204010)</v>
          </cell>
          <cell r="H260" t="str">
            <v>1204010</v>
          </cell>
        </row>
        <row r="261">
          <cell r="G261" t="str">
            <v>Documentos normativos (1204005)</v>
          </cell>
          <cell r="H261" t="str">
            <v>1204005</v>
          </cell>
        </row>
        <row r="262">
          <cell r="G262" t="str">
            <v>Servicio de asistencia técnica para la articulación de los mecanismos de justicia transicional (1204018)</v>
          </cell>
          <cell r="H262" t="str">
            <v>1204018</v>
          </cell>
        </row>
        <row r="263">
          <cell r="G263" t="str">
            <v>Servicio de asistencia técnica para la construcción y actualización de mecanismos de justicia transicional (1204001)</v>
          </cell>
          <cell r="H263" t="str">
            <v>1204001</v>
          </cell>
        </row>
        <row r="264">
          <cell r="G264" t="str">
            <v>Servicio de educación informal en temas de justicia transicional (1204009)</v>
          </cell>
          <cell r="H264" t="str">
            <v>1204009</v>
          </cell>
        </row>
        <row r="265">
          <cell r="G265" t="str">
            <v>Servicio de información actualizado (1204012)</v>
          </cell>
          <cell r="H265" t="str">
            <v>1204012</v>
          </cell>
        </row>
        <row r="266">
          <cell r="G266" t="str">
            <v>Servicio de información implementado (1204013)</v>
          </cell>
          <cell r="H266" t="str">
            <v>1204013</v>
          </cell>
        </row>
        <row r="267">
          <cell r="G267" t="str">
            <v>Servicio itinerante de oferta interinstitucional en materia de justicia transicional (1204016)</v>
          </cell>
          <cell r="H267" t="str">
            <v>1204016</v>
          </cell>
        </row>
        <row r="268">
          <cell r="G268" t="str">
            <v>Servicio itinerante de oferta interinstitucional en materia de justicia transicional (1204017)</v>
          </cell>
          <cell r="H268" t="str">
            <v>1204017</v>
          </cell>
        </row>
        <row r="269">
          <cell r="G269" t="str">
            <v>Servicio para fortalecer los procesos de restitución de tierras (1204006)</v>
          </cell>
          <cell r="H269" t="str">
            <v>1204006</v>
          </cell>
        </row>
        <row r="270">
          <cell r="G270" t="str">
            <v>Servicio para fortalecer los procesos de saneamiento y formalización a los entes territoriales y a la ciudadanía (1204007)</v>
          </cell>
          <cell r="H270" t="str">
            <v>1204007</v>
          </cell>
        </row>
        <row r="271">
          <cell r="G271" t="str">
            <v>Servicio para la articulación de los mecanismos de justicia transicional (1204002)</v>
          </cell>
          <cell r="H271" t="str">
            <v>1204002</v>
          </cell>
        </row>
        <row r="272">
          <cell r="G272" t="str">
            <v>Servicio para la Identificación registral de los predios presuntamente baldíos de la Nación (1204008)</v>
          </cell>
          <cell r="H272" t="str">
            <v>1204008</v>
          </cell>
        </row>
        <row r="273">
          <cell r="G273" t="str">
            <v>Documentos de investigación (1205004)</v>
          </cell>
          <cell r="H273" t="str">
            <v>1205004</v>
          </cell>
        </row>
        <row r="274">
          <cell r="G274" t="str">
            <v>Documentos de lineamientos técnicos (1205005)</v>
          </cell>
          <cell r="H274" t="str">
            <v>1205005</v>
          </cell>
        </row>
        <row r="275">
          <cell r="G275" t="str">
            <v>Documentos de planeación (1205007)</v>
          </cell>
          <cell r="H275" t="str">
            <v>1205007</v>
          </cell>
        </row>
        <row r="276">
          <cell r="G276" t="str">
            <v>Documentos normativos (1205006)</v>
          </cell>
          <cell r="H276" t="str">
            <v>1205006</v>
          </cell>
        </row>
        <row r="277">
          <cell r="G277" t="str">
            <v>Servicio de asistencia técnica a las entidades en materia de defensa jurídica, gerencia jurídica publica, solución amistosa de conflictos y /o prevención del daño antijurídico (1205001)</v>
          </cell>
          <cell r="H277" t="str">
            <v>1205001</v>
          </cell>
        </row>
        <row r="278">
          <cell r="G278" t="str">
            <v>Servicio de asistencia técnica para implementar mejores prácticas en materia de prevención del daño antijurídico y defensa jurídica del Estado (1205002)</v>
          </cell>
          <cell r="H278" t="str">
            <v>1205002</v>
          </cell>
        </row>
        <row r="279">
          <cell r="G279" t="str">
            <v>Servicio de educación informal en los componentes del ciclo de defensa jurídica del Estado (1205003)</v>
          </cell>
          <cell r="H279" t="str">
            <v>1205003</v>
          </cell>
        </row>
        <row r="280">
          <cell r="G280" t="str">
            <v>Servicio de información en materia de defensa jurídica (1205008)</v>
          </cell>
          <cell r="H280" t="str">
            <v>1205008</v>
          </cell>
        </row>
        <row r="281">
          <cell r="G281" t="str">
            <v>Documentos de planeación (1206011)</v>
          </cell>
          <cell r="H281" t="str">
            <v>1206011</v>
          </cell>
        </row>
        <row r="282">
          <cell r="G282" t="str">
            <v>Documentos metodológicos (1206013)</v>
          </cell>
          <cell r="H282" t="str">
            <v>1206013</v>
          </cell>
        </row>
        <row r="283">
          <cell r="G283" t="str">
            <v>Infraestructura penitenciaria y carcelaria adecuada (1206015)</v>
          </cell>
          <cell r="H283" t="str">
            <v>1206015</v>
          </cell>
        </row>
        <row r="284">
          <cell r="G284" t="str">
            <v>Infraestructura penitenciaria y carcelaria con mantenimiento (1206002)</v>
          </cell>
          <cell r="H284" t="str">
            <v>1206002</v>
          </cell>
        </row>
        <row r="285">
          <cell r="G285" t="str">
            <v>Infraestructura penitenciaria y carcelaria con mejoramiento (1206003)</v>
          </cell>
          <cell r="H285" t="str">
            <v>1206003</v>
          </cell>
        </row>
        <row r="286">
          <cell r="G286" t="str">
            <v>Infraestructura penitenciaria y carcelaria construida (1206001)</v>
          </cell>
          <cell r="H286" t="str">
            <v>1206001</v>
          </cell>
        </row>
        <row r="287">
          <cell r="G287" t="str">
            <v>Infraestructura penitenciaria y carcelaria construida y dotada (1206010)</v>
          </cell>
          <cell r="H287" t="str">
            <v>1206010</v>
          </cell>
        </row>
        <row r="288">
          <cell r="G288" t="str">
            <v>Infraestructura penitenciaria y carcelaria dotada (1206008)</v>
          </cell>
          <cell r="H288" t="str">
            <v>1206008</v>
          </cell>
        </row>
        <row r="289">
          <cell r="G289" t="str">
            <v>Servicio de asistencia técnica para la resocialización e inclusión social (1206018)</v>
          </cell>
          <cell r="H289" t="str">
            <v>1206018</v>
          </cell>
        </row>
        <row r="290">
          <cell r="G290" t="str">
            <v>Servicio de asistencia técnica y acompañamiento productivo y empresarial (1206016)</v>
          </cell>
          <cell r="H290" t="str">
            <v>1206016</v>
          </cell>
        </row>
        <row r="291">
          <cell r="G291" t="str">
            <v>Servicio de bienestar a la población privada de libertad (1206007)</v>
          </cell>
          <cell r="H291" t="str">
            <v>1206007</v>
          </cell>
        </row>
        <row r="292">
          <cell r="G292" t="str">
            <v>Servicio de educación informal para la gestión Administrativa de los Establecimientos de Reclusión del Orden Nacional- ERON (1206012)</v>
          </cell>
          <cell r="H292" t="str">
            <v>1206012</v>
          </cell>
        </row>
        <row r="293">
          <cell r="G293" t="str">
            <v>Servicio de educación para el trabajo y el desarrollo humano (1206014)</v>
          </cell>
          <cell r="H293" t="str">
            <v>1206014</v>
          </cell>
        </row>
        <row r="294">
          <cell r="G294" t="str">
            <v>Servicio de información de los programas de tratamiento penitenciario integral implementado (1206017)</v>
          </cell>
          <cell r="H294" t="str">
            <v>1206017</v>
          </cell>
        </row>
        <row r="295">
          <cell r="G295" t="str">
            <v>Servicio de información penitenciaria y carcelaria para la toma de decisiones (1206006)</v>
          </cell>
          <cell r="H295" t="str">
            <v>1206006</v>
          </cell>
        </row>
        <row r="296">
          <cell r="G296" t="str">
            <v>Servicio de resocialización de personas privadas de la libertad (1206005)</v>
          </cell>
          <cell r="H296" t="str">
            <v>1206005</v>
          </cell>
        </row>
        <row r="297">
          <cell r="G297" t="str">
            <v>Servicio de vigilancia carcelaria y penitenciaria (1206004)</v>
          </cell>
          <cell r="H297" t="str">
            <v>1206004</v>
          </cell>
        </row>
        <row r="298">
          <cell r="G298" t="str">
            <v>Servicios de información implementado (1206009)</v>
          </cell>
          <cell r="H298" t="str">
            <v>1206009</v>
          </cell>
        </row>
        <row r="299">
          <cell r="G299" t="str">
            <v>Documentos de investigación (1207003)</v>
          </cell>
          <cell r="H299" t="str">
            <v>1207003</v>
          </cell>
        </row>
        <row r="300">
          <cell r="G300" t="str">
            <v>Documentos de lineamientos técnicos (1207005)</v>
          </cell>
          <cell r="H300" t="str">
            <v>1207005</v>
          </cell>
        </row>
        <row r="301">
          <cell r="G301" t="str">
            <v>Documentos de planeación (1207002)</v>
          </cell>
          <cell r="H301" t="str">
            <v>1207002</v>
          </cell>
        </row>
        <row r="302">
          <cell r="G302" t="str">
            <v>Documentos metodológicos (1207004)</v>
          </cell>
          <cell r="H302" t="str">
            <v>1207004</v>
          </cell>
        </row>
        <row r="303">
          <cell r="G303" t="str">
            <v>Documentos normativos (1207008)</v>
          </cell>
          <cell r="H303" t="str">
            <v>1207008</v>
          </cell>
        </row>
        <row r="304">
          <cell r="G304" t="str">
            <v>Servicio de apoyo financiero para el fortalecimiento de los sistemas de justicia propia (1207015)</v>
          </cell>
          <cell r="H304" t="str">
            <v>1207015</v>
          </cell>
        </row>
        <row r="305">
          <cell r="G305" t="str">
            <v>Servicio de apoyo para el fortalecimiento de la política criminal (1207011)</v>
          </cell>
          <cell r="H305" t="str">
            <v>1207011</v>
          </cell>
        </row>
        <row r="306">
          <cell r="G306" t="str">
            <v>Servicio de asistencia técnica de enfoques diferenciales en los sistemas penales (1207016)</v>
          </cell>
          <cell r="H306" t="str">
            <v>1207016</v>
          </cell>
        </row>
        <row r="307">
          <cell r="G307" t="str">
            <v>Servicio de asistencia técnica en alternatividad penal (1207024)</v>
          </cell>
          <cell r="H307" t="str">
            <v>1207024</v>
          </cell>
        </row>
        <row r="308">
          <cell r="G308" t="str">
            <v>Servicio de asistencia técnica en justicia restaurativa (1207018)</v>
          </cell>
          <cell r="H308" t="str">
            <v>1207018</v>
          </cell>
        </row>
        <row r="309">
          <cell r="G309" t="str">
            <v>Servicio de asistencia técnica en prevención del delito (1207017)</v>
          </cell>
          <cell r="H309" t="str">
            <v>1207017</v>
          </cell>
        </row>
        <row r="310">
          <cell r="G310" t="str">
            <v>Servicio de asistencia técnica para la coordinación de la política criminal (1207012)</v>
          </cell>
          <cell r="H310" t="str">
            <v>1207012</v>
          </cell>
        </row>
        <row r="311">
          <cell r="G311" t="str">
            <v>Servicio de asistencia técnica para la resocialización e inclusión social (1207014)</v>
          </cell>
          <cell r="H311" t="str">
            <v>1207014</v>
          </cell>
        </row>
        <row r="312">
          <cell r="G312" t="str">
            <v>Servicio de educación informal en alternatividad penal (1207023)</v>
          </cell>
          <cell r="H312" t="str">
            <v>1207023</v>
          </cell>
        </row>
        <row r="313">
          <cell r="G313" t="str">
            <v>Servicio de educación informal en justicia restaurativa  (1207019)</v>
          </cell>
          <cell r="H313" t="str">
            <v>1207019</v>
          </cell>
        </row>
        <row r="314">
          <cell r="G314" t="str">
            <v>Servicio de educación informal en prevención del delito (1207025)</v>
          </cell>
          <cell r="H314" t="str">
            <v>1207025</v>
          </cell>
        </row>
        <row r="315">
          <cell r="G315" t="str">
            <v>Servicio de educación informal en resocialización e inclusión social (1207013)</v>
          </cell>
          <cell r="H315" t="str">
            <v>1207013</v>
          </cell>
        </row>
        <row r="316">
          <cell r="G316" t="str">
            <v>Servicio de educación informal en temas de política criminal (1207010)</v>
          </cell>
          <cell r="H316" t="str">
            <v>1207010</v>
          </cell>
        </row>
        <row r="317">
          <cell r="G317" t="str">
            <v>Servicio de información de los sistemas penales implementado (1207029)</v>
          </cell>
          <cell r="H317" t="str">
            <v>1207029</v>
          </cell>
        </row>
        <row r="318">
          <cell r="G318" t="str">
            <v>Servicio de información para la política criminal (1207009)</v>
          </cell>
          <cell r="H318" t="str">
            <v>1207009</v>
          </cell>
        </row>
        <row r="319">
          <cell r="G319" t="str">
            <v>Servicio para incorporar el enfoque de género en la Política Criminal y Penitenciaria (1207006)</v>
          </cell>
          <cell r="H319" t="str">
            <v>1207006</v>
          </cell>
        </row>
        <row r="320">
          <cell r="G320" t="str">
            <v>Servicio para incorporar los enfoques diferenciales en la política criminal y penitenciaria (Etáreo, étnico, condiciones especiales.) (1207007)</v>
          </cell>
          <cell r="H320" t="str">
            <v>1207007</v>
          </cell>
        </row>
        <row r="321">
          <cell r="G321" t="str">
            <v>Estudios de preinversión (1701008)</v>
          </cell>
          <cell r="H321" t="str">
            <v>1701008</v>
          </cell>
        </row>
        <row r="322">
          <cell r="G322" t="str">
            <v>Servicio de apoyo financiero para soluciones de vivienda rural (1701001)</v>
          </cell>
          <cell r="H322" t="str">
            <v>1701001</v>
          </cell>
        </row>
        <row r="323">
          <cell r="G323" t="str">
            <v>Servicios de información actualizados (1701009)</v>
          </cell>
          <cell r="H323" t="str">
            <v>1701009</v>
          </cell>
        </row>
        <row r="324">
          <cell r="G324" t="str">
            <v>Servicios de información implementados (1701010)</v>
          </cell>
          <cell r="H324" t="str">
            <v>1701010</v>
          </cell>
        </row>
        <row r="325">
          <cell r="G325" t="str">
            <v>Unidades sanitarias con saneamiento básico para vivienda rural adecuadas (1701005)</v>
          </cell>
          <cell r="H325" t="str">
            <v>1701005</v>
          </cell>
        </row>
        <row r="326">
          <cell r="G326" t="str">
            <v>Unidades sanitarias con saneamiento básico para vivienda rural construidas (1701004)</v>
          </cell>
          <cell r="H326" t="str">
            <v>1701004</v>
          </cell>
        </row>
        <row r="327">
          <cell r="G327" t="str">
            <v>Unidades sanitarias con saneamiento básico para vivienda rural mantenidas (1701007)</v>
          </cell>
          <cell r="H327" t="str">
            <v>1701007</v>
          </cell>
        </row>
        <row r="328">
          <cell r="G328" t="str">
            <v>Unidades sanitarias con saneamiento básico para vivienda rural modificadas (1701006)</v>
          </cell>
          <cell r="H328" t="str">
            <v>1701006</v>
          </cell>
        </row>
        <row r="329">
          <cell r="G329" t="str">
            <v>Viviendas de interés social rural construidas (1701002)</v>
          </cell>
          <cell r="H329" t="str">
            <v>1701002</v>
          </cell>
        </row>
        <row r="330">
          <cell r="G330" t="str">
            <v>Viviendas de interés social rural mejoradas (1701003)</v>
          </cell>
          <cell r="H330" t="str">
            <v>1701003</v>
          </cell>
        </row>
        <row r="331">
          <cell r="G331" t="str">
            <v>Alevinos (1702028)</v>
          </cell>
          <cell r="H331" t="str">
            <v>1702028</v>
          </cell>
        </row>
        <row r="332">
          <cell r="G332" t="str">
            <v>Astilleros adecuados (1702029)</v>
          </cell>
          <cell r="H332" t="str">
            <v>1702029</v>
          </cell>
        </row>
        <row r="333">
          <cell r="G333" t="str">
            <v>Casas comunitarias campesinas adecuadas (1702001)</v>
          </cell>
          <cell r="H333" t="str">
            <v>1702001</v>
          </cell>
        </row>
        <row r="334">
          <cell r="G334" t="str">
            <v>Casas comunitarias campesinas ampliadas (1702002)</v>
          </cell>
          <cell r="H334" t="str">
            <v>1702002</v>
          </cell>
        </row>
        <row r="335">
          <cell r="G335" t="str">
            <v>Casas comunitarias campesinas con reforzamiento estructural (1702003)</v>
          </cell>
          <cell r="H335" t="str">
            <v>1702003</v>
          </cell>
        </row>
        <row r="336">
          <cell r="G336" t="str">
            <v>Casas comunitarias campesinas construidas (1702004)</v>
          </cell>
          <cell r="H336" t="str">
            <v>1702004</v>
          </cell>
        </row>
        <row r="337">
          <cell r="G337" t="str">
            <v>Casas comunitarias campesinas modificadas (1702005)</v>
          </cell>
          <cell r="H337" t="str">
            <v>1702005</v>
          </cell>
        </row>
        <row r="338">
          <cell r="G338" t="str">
            <v>Casas comunitarias campesinas restauradas (1702006)</v>
          </cell>
          <cell r="H338" t="str">
            <v>1702006</v>
          </cell>
        </row>
        <row r="339">
          <cell r="G339" t="str">
            <v>Centros de acopio adecuados (1702030)</v>
          </cell>
          <cell r="H339" t="str">
            <v>1702030</v>
          </cell>
        </row>
        <row r="340">
          <cell r="G340" t="str">
            <v>Cuartos fríos adecuados (1702031)</v>
          </cell>
          <cell r="H340" t="str">
            <v>1702031</v>
          </cell>
        </row>
        <row r="341">
          <cell r="G341" t="str">
            <v>Documentos de evaluación (1702041)</v>
          </cell>
          <cell r="H341" t="str">
            <v>1702041</v>
          </cell>
        </row>
        <row r="342">
          <cell r="G342" t="str">
            <v>Documentos de lineamientos técnicos (1702018)</v>
          </cell>
          <cell r="H342" t="str">
            <v>1702018</v>
          </cell>
        </row>
        <row r="343">
          <cell r="G343" t="str">
            <v>Documentos de planeación (1702023)</v>
          </cell>
          <cell r="H343" t="str">
            <v>1702023</v>
          </cell>
        </row>
        <row r="344">
          <cell r="G344" t="str">
            <v>Documentos metodológicos (1702019)</v>
          </cell>
          <cell r="H344" t="str">
            <v>1702019</v>
          </cell>
        </row>
        <row r="345">
          <cell r="G345" t="str">
            <v>Estudios de preinversión (1702022)</v>
          </cell>
          <cell r="H345" t="str">
            <v>1702022</v>
          </cell>
        </row>
        <row r="346">
          <cell r="G346" t="str">
            <v>Servicio de acompañamiento productivo y empresarial (1702021)</v>
          </cell>
          <cell r="H346" t="str">
            <v>1702021</v>
          </cell>
        </row>
        <row r="347">
          <cell r="G347" t="str">
            <v>Servicio de apoyo a la comercialización (1702038)</v>
          </cell>
          <cell r="H347" t="str">
            <v>1702038</v>
          </cell>
        </row>
        <row r="348">
          <cell r="G348" t="str">
            <v>Servicio de apoyo en la formulación y estructuración de proyectos (1702025)</v>
          </cell>
          <cell r="H348" t="str">
            <v>1702025</v>
          </cell>
        </row>
        <row r="349">
          <cell r="G349" t="str">
            <v>Servicio de apoyo financiero para educación en carreras agropecuarias o afines (1702008)</v>
          </cell>
          <cell r="H349" t="str">
            <v>1702008</v>
          </cell>
        </row>
        <row r="350">
          <cell r="G350" t="str">
            <v>Servicio de apoyo financiero para el acceso a activos productivos y de comercialización (1702009)</v>
          </cell>
          <cell r="H350" t="str">
            <v>1702009</v>
          </cell>
        </row>
        <row r="351">
          <cell r="G351" t="str">
            <v>Servicio de apoyo financiero para la inclusión financiera (1702036)</v>
          </cell>
          <cell r="H351" t="str">
            <v>1702036</v>
          </cell>
        </row>
        <row r="352">
          <cell r="G352" t="str">
            <v>Servicio de apoyo financiero para proyectos productivos (1702007)</v>
          </cell>
          <cell r="H352" t="str">
            <v>1702007</v>
          </cell>
        </row>
        <row r="353">
          <cell r="G353" t="str">
            <v>Servicio de apoyo financieroa la reforestación (1702034)</v>
          </cell>
          <cell r="H353" t="str">
            <v>1702034</v>
          </cell>
        </row>
        <row r="354">
          <cell r="G354" t="str">
            <v>Servicio de apoyo para el acceso a maquinaria y equipos (1702014)</v>
          </cell>
          <cell r="H354" t="str">
            <v>1702014</v>
          </cell>
        </row>
        <row r="355">
          <cell r="G355" t="str">
            <v>Servicio de apoyo para el fomento de la asociatividad (1702016)</v>
          </cell>
          <cell r="H355" t="str">
            <v>1702016</v>
          </cell>
        </row>
        <row r="356">
          <cell r="G356" t="str">
            <v>Servicio de apoyo para el fomento organizativo de la Agricultura Campesina, Familiar y Comunitaria (1702017)</v>
          </cell>
          <cell r="H356" t="str">
            <v>1702017</v>
          </cell>
        </row>
        <row r="357">
          <cell r="G357" t="str">
            <v>Servicio de asesoría para el fortalecimiento de la asociatividad (1702011)</v>
          </cell>
          <cell r="H357" t="str">
            <v>1702011</v>
          </cell>
        </row>
        <row r="358">
          <cell r="G358" t="str">
            <v>Servicio de asistencia técnica agropecuaria dirigida a pequeños productores (1702010)</v>
          </cell>
          <cell r="H358" t="str">
            <v>1702010</v>
          </cell>
        </row>
        <row r="359">
          <cell r="G359" t="str">
            <v>Servicio de divulgación (1702026)</v>
          </cell>
          <cell r="H359" t="str">
            <v>1702026</v>
          </cell>
        </row>
        <row r="360">
          <cell r="G360" t="str">
            <v>Servicio de educación informal en Buenas Prácticas Agrícolas y producción sostenible (1702035)</v>
          </cell>
          <cell r="H360" t="str">
            <v>1702035</v>
          </cell>
        </row>
        <row r="361">
          <cell r="G361" t="str">
            <v>Servicio de educación informal en temas administrativos y de gestión financiera a pequeños productores (1702012)</v>
          </cell>
          <cell r="H361" t="str">
            <v>1702012</v>
          </cell>
        </row>
        <row r="362">
          <cell r="G362" t="str">
            <v>Servicio de fomento a la asociatividad (1702040)</v>
          </cell>
          <cell r="H362" t="str">
            <v>1702040</v>
          </cell>
        </row>
        <row r="363">
          <cell r="G363" t="str">
            <v>Servicio de fortalecimiento de capacidades locales (1702037)</v>
          </cell>
          <cell r="H363" t="str">
            <v>1702037</v>
          </cell>
        </row>
        <row r="364">
          <cell r="G364" t="str">
            <v>Servicio de información implementado (1702042)</v>
          </cell>
          <cell r="H364" t="str">
            <v>1702042</v>
          </cell>
        </row>
        <row r="365">
          <cell r="G365" t="str">
            <v>Servicio de información para las alianzas productivas (1702033)</v>
          </cell>
          <cell r="H365" t="str">
            <v>1702033</v>
          </cell>
        </row>
        <row r="366">
          <cell r="G366" t="str">
            <v>Servicios de acompañamiento en la implementaciónde Planes de desarrollo agropecuario y rural (1702024)</v>
          </cell>
          <cell r="H366" t="str">
            <v>1702024</v>
          </cell>
        </row>
        <row r="367">
          <cell r="G367" t="str">
            <v>Servicios de apoyo al fomento de la pesca y la acuicultura (1702032)</v>
          </cell>
          <cell r="H367" t="str">
            <v>1702032</v>
          </cell>
        </row>
        <row r="368">
          <cell r="G368" t="str">
            <v>Servicios de educación informal en comercialización (1702039)</v>
          </cell>
          <cell r="H368" t="str">
            <v>1702039</v>
          </cell>
        </row>
        <row r="369">
          <cell r="G369" t="str">
            <v>Servicios deinformación de pesca artesanal (1702013)</v>
          </cell>
          <cell r="H369" t="str">
            <v>1702013</v>
          </cell>
        </row>
        <row r="370">
          <cell r="G370" t="str">
            <v>Terminal pesquero adecuado (1702027)</v>
          </cell>
          <cell r="H370" t="str">
            <v>1702027</v>
          </cell>
        </row>
        <row r="371">
          <cell r="G371" t="str">
            <v>Documento de lineamientos técnicos (1703011)</v>
          </cell>
          <cell r="H371" t="str">
            <v>1703011</v>
          </cell>
        </row>
        <row r="372">
          <cell r="G372" t="str">
            <v>Documentos de lineamientos técnicos (1703001)</v>
          </cell>
          <cell r="H372" t="str">
            <v>1703001</v>
          </cell>
        </row>
        <row r="373">
          <cell r="G373" t="str">
            <v>Documentos metodológicos (1703002)</v>
          </cell>
          <cell r="H373" t="str">
            <v>1703002</v>
          </cell>
        </row>
        <row r="374">
          <cell r="G374" t="str">
            <v>Servicio de apoyo a la implementación de mecanismos y herramientas para el conocimiento, reducción y manejo de riesgos agropecuarios (1703013)</v>
          </cell>
          <cell r="H374" t="str">
            <v>1703013</v>
          </cell>
        </row>
        <row r="375">
          <cell r="G375" t="str">
            <v>Servicio de apoyo financiero a través de Incentivos a la Capitalización rural - ICR (1703004)</v>
          </cell>
          <cell r="H375" t="str">
            <v>1703004</v>
          </cell>
        </row>
        <row r="376">
          <cell r="G376" t="str">
            <v>Servicio de apoyo financiero con la Línea especial de crédito -LEC (1703005)</v>
          </cell>
          <cell r="H376" t="str">
            <v>1703005</v>
          </cell>
        </row>
        <row r="377">
          <cell r="G377" t="str">
            <v>Servicio de apoyo financiero para el acceso al crédito agropecuario y rural (1703006)</v>
          </cell>
          <cell r="H377" t="str">
            <v>1703006</v>
          </cell>
        </row>
        <row r="378">
          <cell r="G378" t="str">
            <v>Servicio de apoyo financiero para el fomento y la reactivación agropecuaria (1703008)</v>
          </cell>
          <cell r="H378" t="str">
            <v>1703008</v>
          </cell>
        </row>
        <row r="379">
          <cell r="G379" t="str">
            <v>Servicio de apoyo financiero para la gestión de riesgos agropecuarios (1703009)</v>
          </cell>
          <cell r="H379" t="str">
            <v>1703009</v>
          </cell>
        </row>
        <row r="380">
          <cell r="G380" t="str">
            <v>Servicio de divulgación (1703010)</v>
          </cell>
          <cell r="H380" t="str">
            <v>1703010</v>
          </cell>
        </row>
        <row r="381">
          <cell r="G381" t="str">
            <v>Servicio de información para la gestión de riesgos agropecuarios (1703003)</v>
          </cell>
          <cell r="H381" t="str">
            <v>1703003</v>
          </cell>
        </row>
        <row r="382">
          <cell r="G382" t="str">
            <v>Servicios de educación informal en inclusión financiera (1703012)</v>
          </cell>
          <cell r="H382" t="str">
            <v>1703012</v>
          </cell>
        </row>
        <row r="383">
          <cell r="G383" t="str">
            <v>Cartografía de zonificación y evaluación de tierras (1704001)</v>
          </cell>
          <cell r="H383" t="str">
            <v>1704001</v>
          </cell>
        </row>
        <row r="384">
          <cell r="G384" t="str">
            <v>Documentos de evaluación (1704021)</v>
          </cell>
          <cell r="H384" t="str">
            <v>1704021</v>
          </cell>
        </row>
        <row r="385">
          <cell r="G385" t="str">
            <v>Documentos de investigación (1704042)</v>
          </cell>
          <cell r="H385" t="str">
            <v>1704042</v>
          </cell>
        </row>
        <row r="386">
          <cell r="G386" t="str">
            <v>Documentos de lineamientos técnicos (1704002)</v>
          </cell>
          <cell r="H386" t="str">
            <v>1704002</v>
          </cell>
        </row>
        <row r="387">
          <cell r="G387" t="str">
            <v>Documentos de planeación (1704003)</v>
          </cell>
          <cell r="H387" t="str">
            <v>1704003</v>
          </cell>
        </row>
        <row r="388">
          <cell r="G388" t="str">
            <v>Documentos metodológicos (1704038)</v>
          </cell>
          <cell r="H388" t="str">
            <v>1704038</v>
          </cell>
        </row>
        <row r="389">
          <cell r="G389" t="str">
            <v>Documentos técnicos (1704039)</v>
          </cell>
          <cell r="H389" t="str">
            <v>1704039</v>
          </cell>
        </row>
        <row r="390">
          <cell r="G390" t="str">
            <v>Servicio de acompañamiento para la elaboración de planes de desarrollo sostenible (1704018)</v>
          </cell>
          <cell r="H390" t="str">
            <v>1704018</v>
          </cell>
        </row>
        <row r="391">
          <cell r="G391" t="str">
            <v>Servicio de adjudicación de baldíos (1704007)</v>
          </cell>
          <cell r="H391" t="str">
            <v>1704007</v>
          </cell>
        </row>
        <row r="392">
          <cell r="G392" t="str">
            <v>Servicio de adjudicación de bienes fiscales patrimoniales (1704019)</v>
          </cell>
          <cell r="H392" t="str">
            <v>1704019</v>
          </cell>
        </row>
        <row r="393">
          <cell r="G393" t="str">
            <v>Servicio de administración de tierras de la Nación (1704008)</v>
          </cell>
          <cell r="H393" t="str">
            <v>1704008</v>
          </cell>
        </row>
        <row r="394">
          <cell r="G394" t="str">
            <v>Servicio de administración sobre limitaciones a la propiedad (1704020)</v>
          </cell>
          <cell r="H394" t="str">
            <v>1704020</v>
          </cell>
        </row>
        <row r="395">
          <cell r="G395" t="str">
            <v>Servicio de adquisición de tierras y/o mejoras para comunidades étnicas (1704029)</v>
          </cell>
          <cell r="H395" t="str">
            <v>1704029</v>
          </cell>
        </row>
        <row r="396">
          <cell r="G396" t="str">
            <v>Servicio de ampliación de resguardos (1704027)</v>
          </cell>
          <cell r="H396" t="str">
            <v>1704027</v>
          </cell>
        </row>
        <row r="397">
          <cell r="G397" t="str">
            <v>Servicio de análisis de información para la planificación agropecuaria (1704023)</v>
          </cell>
          <cell r="H397" t="str">
            <v>1704023</v>
          </cell>
        </row>
        <row r="398">
          <cell r="G398" t="str">
            <v>Servicio de apoyo a la gestión de conocimiento y comunicaciones (1704025)</v>
          </cell>
          <cell r="H398" t="str">
            <v>1704025</v>
          </cell>
        </row>
        <row r="399">
          <cell r="G399" t="str">
            <v>Servicio de apoyo financiero para iniciativas comunitarias (1704030)</v>
          </cell>
          <cell r="H399" t="str">
            <v>1704030</v>
          </cell>
        </row>
        <row r="400">
          <cell r="G400" t="str">
            <v>Servicio de apoyo financiero para la adquisición de tierras (1704009)</v>
          </cell>
          <cell r="H400" t="str">
            <v>1704009</v>
          </cell>
        </row>
        <row r="401">
          <cell r="G401" t="str">
            <v>Servicio de apoyo financiero para la formalización de la propiedad (1704010)</v>
          </cell>
          <cell r="H401" t="str">
            <v>1704010</v>
          </cell>
        </row>
        <row r="402">
          <cell r="G402" t="str">
            <v>Servicio de apoyo financiero para la formalización de la propiedad privada rural (1704014)</v>
          </cell>
          <cell r="H402" t="str">
            <v>1704014</v>
          </cell>
        </row>
        <row r="403">
          <cell r="G403" t="str">
            <v>Servicio de apoyo para el fomento de la formalidad (1704017)</v>
          </cell>
          <cell r="H403" t="str">
            <v>1704017</v>
          </cell>
        </row>
        <row r="404">
          <cell r="G404" t="str">
            <v>Servicio de asistencia jurídica y técnica para adelantar los procedimientos administrativos especiales agrarios (1704041)</v>
          </cell>
          <cell r="H404" t="str">
            <v>1704041</v>
          </cell>
        </row>
        <row r="405">
          <cell r="G405" t="str">
            <v>Servicio de asistencia jurídica y técnica para asegurar el cumplimiento de la función ecológica y social de la propiedad (1704016)</v>
          </cell>
          <cell r="H405" t="str">
            <v>1704016</v>
          </cell>
        </row>
        <row r="406">
          <cell r="G406" t="str">
            <v>Servicio de asistencia técnica para adelantar procesos agrarios (1704011)</v>
          </cell>
          <cell r="H406" t="str">
            <v>1704011</v>
          </cell>
        </row>
        <row r="407">
          <cell r="G407" t="str">
            <v>Servicio de caracterización de los territorios indígenas ocupados o poseídos ancestralmente (1704028)</v>
          </cell>
          <cell r="H407" t="str">
            <v>1704028</v>
          </cell>
        </row>
        <row r="408">
          <cell r="G408" t="str">
            <v>Servicio de constitución de resguardos (1704026)</v>
          </cell>
          <cell r="H408" t="str">
            <v>1704026</v>
          </cell>
        </row>
        <row r="409">
          <cell r="G409" t="str">
            <v>Servicio de delimitación de territorios de las comunidades étnicas (1704035)</v>
          </cell>
          <cell r="H409" t="str">
            <v>1704035</v>
          </cell>
        </row>
        <row r="410">
          <cell r="G410" t="str">
            <v>Servicio de delimitación del territorio de las comunidades indígenas (1704032)</v>
          </cell>
          <cell r="H410" t="str">
            <v>1704032</v>
          </cell>
        </row>
        <row r="411">
          <cell r="G411" t="str">
            <v>Servicio de entrega de tierras (1704012)</v>
          </cell>
          <cell r="H411" t="str">
            <v>1704012</v>
          </cell>
        </row>
        <row r="412">
          <cell r="G412" t="str">
            <v>Servicio de formalización de la propiedad privada rural (1704040)</v>
          </cell>
          <cell r="H412" t="str">
            <v>1704040</v>
          </cell>
        </row>
        <row r="413">
          <cell r="G413" t="str">
            <v>Servicio de gestión catastral (1704037)</v>
          </cell>
          <cell r="H413" t="str">
            <v>1704037</v>
          </cell>
        </row>
        <row r="414">
          <cell r="G414" t="str">
            <v>Servicio de gestión de información para la planificación agropecuaria (1704024)</v>
          </cell>
          <cell r="H414" t="str">
            <v>1704024</v>
          </cell>
        </row>
        <row r="415">
          <cell r="G415" t="str">
            <v>Servicio de información de tierras rurales (1704004)</v>
          </cell>
          <cell r="H415" t="str">
            <v>1704004</v>
          </cell>
        </row>
        <row r="416">
          <cell r="G416" t="str">
            <v>Servicio de Información Observatorio de Tierras (1704005)</v>
          </cell>
          <cell r="H416" t="str">
            <v>1704005</v>
          </cell>
        </row>
        <row r="417">
          <cell r="G417" t="str">
            <v>Servicio de información para la planificación agropecuaria (1704006)</v>
          </cell>
          <cell r="H417" t="str">
            <v>1704006</v>
          </cell>
        </row>
        <row r="418">
          <cell r="G418" t="str">
            <v>Servicio de mediación de resolución de conflictos territoriales de comunidades étnicas (1704033)</v>
          </cell>
          <cell r="H418" t="str">
            <v>1704033</v>
          </cell>
        </row>
        <row r="419">
          <cell r="G419" t="str">
            <v>Servicio de registro de sujetos de ordenamiento (1704036)</v>
          </cell>
          <cell r="H419" t="str">
            <v>1704036</v>
          </cell>
        </row>
        <row r="420">
          <cell r="G420" t="str">
            <v>Servicio de saneamiento de resguardos (1704031)</v>
          </cell>
          <cell r="H420" t="str">
            <v>1704031</v>
          </cell>
        </row>
        <row r="421">
          <cell r="G421" t="str">
            <v>Servicio de titulación colectiva a comunidades étnicas (1704013)</v>
          </cell>
          <cell r="H421" t="str">
            <v>1704013</v>
          </cell>
        </row>
        <row r="422">
          <cell r="G422" t="str">
            <v>Servicio de titulación colectiva a comunidades negras (1704034)</v>
          </cell>
          <cell r="H422" t="str">
            <v>1704034</v>
          </cell>
        </row>
        <row r="423">
          <cell r="G423" t="str">
            <v>Documentos de investigación (1706009)</v>
          </cell>
          <cell r="H423" t="str">
            <v>1706009</v>
          </cell>
        </row>
        <row r="424">
          <cell r="G424" t="str">
            <v>Documentos de lineamientos técnicos (1706001)</v>
          </cell>
          <cell r="H424" t="str">
            <v>1706001</v>
          </cell>
        </row>
        <row r="425">
          <cell r="G425" t="str">
            <v>Documentos de planeación (1706002)</v>
          </cell>
          <cell r="H425" t="str">
            <v>1706002</v>
          </cell>
        </row>
        <row r="426">
          <cell r="G426" t="str">
            <v>Servicio de apoyo financiero para la organización de ferias nacionales e internacionales (1706008)</v>
          </cell>
          <cell r="H426" t="str">
            <v>1706008</v>
          </cell>
        </row>
        <row r="427">
          <cell r="G427" t="str">
            <v>Servicio de apoyo financiero para la participación en Ferias nacionales e internacionales (1706004)</v>
          </cell>
          <cell r="H427" t="str">
            <v>1706004</v>
          </cell>
        </row>
        <row r="428">
          <cell r="G428" t="str">
            <v>Servicio de asesoría para certificación en comercio exterior (1706005)</v>
          </cell>
          <cell r="H428" t="str">
            <v>1706005</v>
          </cell>
        </row>
        <row r="429">
          <cell r="G429" t="str">
            <v>Servicio de asistencia técnica en los espacios bilaterales y multilaterales de comercio exterior agropecuario (1706006)</v>
          </cell>
          <cell r="H429" t="str">
            <v>1706006</v>
          </cell>
        </row>
        <row r="430">
          <cell r="G430" t="str">
            <v>Servicio de divulgación de información de comercio exterior agropecuario (1706007)</v>
          </cell>
          <cell r="H430" t="str">
            <v>1706007</v>
          </cell>
        </row>
        <row r="431">
          <cell r="G431" t="str">
            <v>Servicio de información de comercio exterior agropecuario (1706003)</v>
          </cell>
          <cell r="H431" t="str">
            <v>1706003</v>
          </cell>
        </row>
        <row r="432">
          <cell r="G432" t="str">
            <v>Centros para la atención de animales de producción agropecuaria construidos y dotados (1707079)</v>
          </cell>
          <cell r="H432" t="str">
            <v>1707079</v>
          </cell>
        </row>
        <row r="433">
          <cell r="G433" t="str">
            <v>Documentos de evaluación (1707068)</v>
          </cell>
          <cell r="H433" t="str">
            <v>1707068</v>
          </cell>
        </row>
        <row r="434">
          <cell r="G434" t="str">
            <v>Documentos de lineamientos técnicos (1707001)</v>
          </cell>
          <cell r="H434" t="str">
            <v>1707001</v>
          </cell>
        </row>
        <row r="435">
          <cell r="G435" t="str">
            <v>Documentos de política (1707070)</v>
          </cell>
          <cell r="H435" t="str">
            <v>1707070</v>
          </cell>
        </row>
        <row r="436">
          <cell r="G436" t="str">
            <v>Documentos metodológicos (1707067)</v>
          </cell>
          <cell r="H436" t="str">
            <v>1707067</v>
          </cell>
        </row>
        <row r="437">
          <cell r="G437" t="str">
            <v>Documentos normativos (1707002)</v>
          </cell>
          <cell r="H437" t="str">
            <v>1707002</v>
          </cell>
        </row>
        <row r="438">
          <cell r="G438" t="str">
            <v>Estudios de preinversión (1707060)</v>
          </cell>
          <cell r="H438" t="str">
            <v>1707060</v>
          </cell>
        </row>
        <row r="439">
          <cell r="G439" t="str">
            <v>Laboratorios de análisis y diagnóstico animal, vegetal e inocuidad adecuados (1707003)</v>
          </cell>
          <cell r="H439" t="str">
            <v>1707003</v>
          </cell>
        </row>
        <row r="440">
          <cell r="G440" t="str">
            <v>Laboratorios de análisis y diagnóstico animal, vegetal e inocuidad ampliados (1707004)</v>
          </cell>
          <cell r="H440" t="str">
            <v>1707004</v>
          </cell>
        </row>
        <row r="441">
          <cell r="G441" t="str">
            <v>Laboratorios de análisis y diagnóstico animal, vegetal e inocuidad con mantenimiento (1707005)</v>
          </cell>
          <cell r="H441" t="str">
            <v>1707005</v>
          </cell>
        </row>
        <row r="442">
          <cell r="G442" t="str">
            <v>Laboratorios de análisis y diagnóstico animal, vegetal e inocuidad con reforzamiento estructural (1707006)</v>
          </cell>
          <cell r="H442" t="str">
            <v>1707006</v>
          </cell>
        </row>
        <row r="443">
          <cell r="G443" t="str">
            <v>Laboratorios de análisis y diagnóstico animal, vegetal e inocuidad construidos (1707007)</v>
          </cell>
          <cell r="H443" t="str">
            <v>1707007</v>
          </cell>
        </row>
        <row r="444">
          <cell r="G444" t="str">
            <v>Laboratorios de análisis y diagnóstico animal, vegetal e inocuidad modificados (1707008)</v>
          </cell>
          <cell r="H444" t="str">
            <v>1707008</v>
          </cell>
        </row>
        <row r="445">
          <cell r="G445" t="str">
            <v>Laboratorios de análisis y diagnóstico animal, vegetal e inocuidad restaurados (1707009)</v>
          </cell>
          <cell r="H445" t="str">
            <v>1707009</v>
          </cell>
        </row>
        <row r="446">
          <cell r="G446" t="str">
            <v>Laboratorios de referencia agropecuario adecuados (1707010)</v>
          </cell>
          <cell r="H446" t="str">
            <v>1707010</v>
          </cell>
        </row>
        <row r="447">
          <cell r="G447" t="str">
            <v>Laboratorios de referencia agropecuario con mantenimiento (1707012)</v>
          </cell>
          <cell r="H447" t="str">
            <v>1707012</v>
          </cell>
        </row>
        <row r="448">
          <cell r="G448" t="str">
            <v>Laboratorios de referencia agropecuario con reforzamiento estructural (1707013)</v>
          </cell>
          <cell r="H448" t="str">
            <v>1707013</v>
          </cell>
        </row>
        <row r="449">
          <cell r="G449" t="str">
            <v>Laboratorios de referencia agropecuario construidos (1707014)</v>
          </cell>
          <cell r="H449" t="str">
            <v>1707014</v>
          </cell>
        </row>
        <row r="450">
          <cell r="G450" t="str">
            <v>Laboratorios de referencia agropecuario restaurados (1707016)</v>
          </cell>
          <cell r="H450" t="str">
            <v>1707016</v>
          </cell>
        </row>
        <row r="451">
          <cell r="G451" t="str">
            <v>Servicio de análisis y diagnóstico sanitario, fitosanitario e inocuidad (1707018)</v>
          </cell>
          <cell r="H451" t="str">
            <v>1707018</v>
          </cell>
        </row>
        <row r="452">
          <cell r="G452" t="str">
            <v>Servicio de aplicación de sustancias para el manejo integrado de plagas y enfermedades en cultivos agrícolas (1707077)</v>
          </cell>
          <cell r="H452" t="str">
            <v>1707077</v>
          </cell>
        </row>
        <row r="453">
          <cell r="G453" t="str">
            <v>Servicio de apoyo para la certificación de predios agropecuarios (1707078)</v>
          </cell>
          <cell r="H453" t="str">
            <v>1707078</v>
          </cell>
        </row>
        <row r="454">
          <cell r="G454" t="str">
            <v>Servicio de atención a brotes de enfermedades en animales (1707019)</v>
          </cell>
          <cell r="H454" t="str">
            <v>1707019</v>
          </cell>
        </row>
        <row r="455">
          <cell r="G455" t="str">
            <v>Servicio de atención a brotes poblacionales de plagas en cultivos (1707020)</v>
          </cell>
          <cell r="H455" t="str">
            <v>1707020</v>
          </cell>
        </row>
        <row r="456">
          <cell r="G456" t="str">
            <v>Servicio de autorización de organismos de inspección (1707062)</v>
          </cell>
          <cell r="H456" t="str">
            <v>1707062</v>
          </cell>
        </row>
        <row r="457">
          <cell r="G457" t="str">
            <v>Servicio de autorización del uso para Organismos vivos modificados (OVM) (1707064)</v>
          </cell>
          <cell r="H457" t="str">
            <v>1707064</v>
          </cell>
        </row>
        <row r="458">
          <cell r="G458" t="str">
            <v>Servicio de autorizaciona laboratorios externos (1707054)</v>
          </cell>
          <cell r="H458" t="str">
            <v>1707054</v>
          </cell>
        </row>
        <row r="459">
          <cell r="G459" t="str">
            <v>Servicio de autorizaciones sanitarias y de inocuidad (1707046)</v>
          </cell>
          <cell r="H459" t="str">
            <v>1707046</v>
          </cell>
        </row>
        <row r="460">
          <cell r="G460" t="str">
            <v>Servicio de certificación de semillas para siembra (1707021)</v>
          </cell>
          <cell r="H460" t="str">
            <v>1707021</v>
          </cell>
        </row>
        <row r="461">
          <cell r="G461" t="str">
            <v>Servicio de certificación en buenas practicas agropecuarias (1707045)</v>
          </cell>
          <cell r="H461" t="str">
            <v>1707045</v>
          </cell>
        </row>
        <row r="462">
          <cell r="G462" t="str">
            <v>Servicio de certificación en normas de Buenas Prácticas de Manufactura - BPM (1707022)</v>
          </cell>
          <cell r="H462" t="str">
            <v>1707022</v>
          </cell>
        </row>
        <row r="463">
          <cell r="G463" t="str">
            <v>Servicio de certificaciones sanitarias (1707047)</v>
          </cell>
          <cell r="H463" t="str">
            <v>1707047</v>
          </cell>
        </row>
        <row r="464">
          <cell r="G464" t="str">
            <v>Servicio de control a la movilización de animales (1707024)</v>
          </cell>
          <cell r="H464" t="str">
            <v>1707024</v>
          </cell>
        </row>
        <row r="465">
          <cell r="G465" t="str">
            <v>Servicio de control a la movilización de material vegetal y forestales (1707058)</v>
          </cell>
          <cell r="H465" t="str">
            <v>1707058</v>
          </cell>
        </row>
        <row r="466">
          <cell r="G466" t="str">
            <v>Servicio de control y certificación a las exportaciones de productos agropecuarios (1707044)</v>
          </cell>
          <cell r="H466" t="str">
            <v>1707044</v>
          </cell>
        </row>
        <row r="467">
          <cell r="G467" t="str">
            <v>Servicio de control y certificación a las importaciones de productos agropecuarios (1707026)</v>
          </cell>
          <cell r="H467" t="str">
            <v>1707026</v>
          </cell>
        </row>
        <row r="468">
          <cell r="G468" t="str">
            <v>Servicio de divulgación del riesgo sanitario y fitosanitario (1707027)</v>
          </cell>
          <cell r="H468" t="str">
            <v>1707027</v>
          </cell>
        </row>
        <row r="469">
          <cell r="G469" t="str">
            <v>Servicio de divulgación y socialización (1707069)</v>
          </cell>
          <cell r="H469" t="str">
            <v>1707069</v>
          </cell>
        </row>
        <row r="470">
          <cell r="G470" t="str">
            <v>Servicio de expedición de registros sanitarios y fitosanitarios (1707028)</v>
          </cell>
          <cell r="H470" t="str">
            <v>1707028</v>
          </cell>
        </row>
        <row r="471">
          <cell r="G471" t="str">
            <v>Servicio de identificación de riesgos de plagas para cultivos (1707031)</v>
          </cell>
          <cell r="H471" t="str">
            <v>1707031</v>
          </cell>
        </row>
        <row r="472">
          <cell r="G472" t="str">
            <v>Servicio de inspección, vigilancia y control de la pesca y la acuicultura (1707075)</v>
          </cell>
          <cell r="H472" t="str">
            <v>1707075</v>
          </cell>
        </row>
        <row r="473">
          <cell r="G473" t="str">
            <v>Servicio de inspección, vigilancia y control en la producción y comercialización y uso seguro de semillas e insumos agrícolas (1707055)</v>
          </cell>
          <cell r="H473" t="str">
            <v>1707055</v>
          </cell>
        </row>
        <row r="474">
          <cell r="G474" t="str">
            <v>Servicio de ordenación pesquera y de la acuicultura (1707076)</v>
          </cell>
          <cell r="H474" t="str">
            <v>1707076</v>
          </cell>
        </row>
        <row r="475">
          <cell r="G475" t="str">
            <v>Servicio de prevención y control de enfermedades (1707050)</v>
          </cell>
          <cell r="H475" t="str">
            <v>1707050</v>
          </cell>
        </row>
        <row r="476">
          <cell r="G476" t="str">
            <v>Servicio de prevención y control de plagas (1707061)</v>
          </cell>
          <cell r="H476" t="str">
            <v>1707061</v>
          </cell>
        </row>
        <row r="477">
          <cell r="G477" t="str">
            <v>Servicio de registro a laboratorios externos (1707053)</v>
          </cell>
          <cell r="H477" t="str">
            <v>1707053</v>
          </cell>
        </row>
        <row r="478">
          <cell r="G478" t="str">
            <v>Servicio de registro a productores y predios agropecuarios (1707037)</v>
          </cell>
          <cell r="H478" t="str">
            <v>1707037</v>
          </cell>
        </row>
        <row r="479">
          <cell r="G479" t="str">
            <v>Servicio de registro de empresas productoras, importadoras y comercializadoras de insumos veterinarios (1707048)</v>
          </cell>
          <cell r="H479" t="str">
            <v>1707048</v>
          </cell>
        </row>
        <row r="480">
          <cell r="G480" t="str">
            <v>Servicio de registro de la actividad pesquera y acuícola (1707065)</v>
          </cell>
          <cell r="H480" t="str">
            <v>1707065</v>
          </cell>
        </row>
        <row r="481">
          <cell r="G481" t="str">
            <v>Servicio de registro de variedades vegetales protegidas (1707063)</v>
          </cell>
          <cell r="H481" t="str">
            <v>1707063</v>
          </cell>
        </row>
        <row r="482">
          <cell r="G482" t="str">
            <v>Servicio de registro para la comercialización de productos (1707038)</v>
          </cell>
          <cell r="H482" t="str">
            <v>1707038</v>
          </cell>
        </row>
        <row r="483">
          <cell r="G483" t="str">
            <v>Servicio de registro para la producción y comercialización de insumos agrícolas (1707057)</v>
          </cell>
          <cell r="H483" t="str">
            <v>1707057</v>
          </cell>
        </row>
        <row r="484">
          <cell r="G484" t="str">
            <v>Servicio de registro, inspección, vigilancia, control, y uso seguro de insumos veterinarios (1707049)</v>
          </cell>
          <cell r="H484" t="str">
            <v>1707049</v>
          </cell>
        </row>
        <row r="485">
          <cell r="G485" t="str">
            <v>Servicio de seguimiento a la sanidad de los predios agrícolas registrados ante el ICA (1707039)</v>
          </cell>
          <cell r="H485" t="str">
            <v>1707039</v>
          </cell>
        </row>
        <row r="486">
          <cell r="G486" t="str">
            <v>Servicio de trazabilidad animal implementados (1707017)</v>
          </cell>
          <cell r="H486" t="str">
            <v>1707017</v>
          </cell>
        </row>
        <row r="487">
          <cell r="G487" t="str">
            <v>Servicio de trazabilidad vegetal (1707071)</v>
          </cell>
          <cell r="H487" t="str">
            <v>1707071</v>
          </cell>
        </row>
        <row r="488">
          <cell r="G488" t="str">
            <v>Servicio de vigilancia epidemiológica fitosanitaria (1707056)</v>
          </cell>
          <cell r="H488" t="str">
            <v>1707056</v>
          </cell>
        </row>
        <row r="489">
          <cell r="G489" t="str">
            <v>Servicio de vigilancia epidemiológica veterinaria (1707051)</v>
          </cell>
          <cell r="H489" t="str">
            <v>1707051</v>
          </cell>
        </row>
        <row r="490">
          <cell r="G490" t="str">
            <v>Servicios de administración de los recurso pesqueros y de la acuicultura (1707072)</v>
          </cell>
          <cell r="H490" t="str">
            <v>1707072</v>
          </cell>
        </row>
        <row r="491">
          <cell r="G491" t="str">
            <v>Servicios de apoyo a las estaciones de acuicultura (1707074)</v>
          </cell>
          <cell r="H491" t="str">
            <v>1707074</v>
          </cell>
        </row>
        <row r="492">
          <cell r="G492" t="str">
            <v>Servicios de apoyo al fomento de la pesca y la acuicultura (1707073)</v>
          </cell>
          <cell r="H492" t="str">
            <v>1707073</v>
          </cell>
        </row>
        <row r="493">
          <cell r="G493" t="str">
            <v>Servicios de control de parásitos para especies de interés agropecuario (1707043)</v>
          </cell>
          <cell r="H493" t="str">
            <v>1707043</v>
          </cell>
        </row>
        <row r="494">
          <cell r="G494" t="str">
            <v>Servicios de vacunación para especies animales de interés agropecuario (1707042)</v>
          </cell>
          <cell r="H494" t="str">
            <v>1707042</v>
          </cell>
        </row>
        <row r="495">
          <cell r="G495" t="str">
            <v>Bancos de germoplasma adecuados (1708001)</v>
          </cell>
          <cell r="H495" t="str">
            <v>1708001</v>
          </cell>
        </row>
        <row r="496">
          <cell r="G496" t="str">
            <v>Bancos de germoplasma ampliados (1708002)</v>
          </cell>
          <cell r="H496" t="str">
            <v>1708002</v>
          </cell>
        </row>
        <row r="497">
          <cell r="G497" t="str">
            <v>Bancos de germoplasma con mantenimiento (1708003)</v>
          </cell>
          <cell r="H497" t="str">
            <v>1708003</v>
          </cell>
        </row>
        <row r="498">
          <cell r="G498" t="str">
            <v>Bancos de germoplasma con reforzamiento estructural (1708004)</v>
          </cell>
          <cell r="H498" t="str">
            <v>1708004</v>
          </cell>
        </row>
        <row r="499">
          <cell r="G499" t="str">
            <v>Bancos de germoplasma construidos (1708005)</v>
          </cell>
          <cell r="H499" t="str">
            <v>1708005</v>
          </cell>
        </row>
        <row r="500">
          <cell r="G500" t="str">
            <v>Bancos de germoplasma modificados (1708006)</v>
          </cell>
          <cell r="H500" t="str">
            <v>1708006</v>
          </cell>
        </row>
        <row r="501">
          <cell r="G501" t="str">
            <v>Bancos de germoplasma restaurados (1708007)</v>
          </cell>
          <cell r="H501" t="str">
            <v>1708007</v>
          </cell>
        </row>
        <row r="502">
          <cell r="G502" t="str">
            <v>Centros de Investigación Adecuados (1708008)</v>
          </cell>
          <cell r="H502" t="str">
            <v>1708008</v>
          </cell>
        </row>
        <row r="503">
          <cell r="G503" t="str">
            <v>Centros de Investigación Ampliados (1708009)</v>
          </cell>
          <cell r="H503" t="str">
            <v>1708009</v>
          </cell>
        </row>
        <row r="504">
          <cell r="G504" t="str">
            <v>Centros de Investigación con mantenimiento (1708010)</v>
          </cell>
          <cell r="H504" t="str">
            <v>1708010</v>
          </cell>
        </row>
        <row r="505">
          <cell r="G505" t="str">
            <v>Centros de Investigación con reforzamiento estructural (1708011)</v>
          </cell>
          <cell r="H505" t="str">
            <v>1708011</v>
          </cell>
        </row>
        <row r="506">
          <cell r="G506" t="str">
            <v>Centros de Investigación Construidos (1708012)</v>
          </cell>
          <cell r="H506" t="str">
            <v>1708012</v>
          </cell>
        </row>
        <row r="507">
          <cell r="G507" t="str">
            <v>Centros de Investigación Modificados (1708013)</v>
          </cell>
          <cell r="H507" t="str">
            <v>1708013</v>
          </cell>
        </row>
        <row r="508">
          <cell r="G508" t="str">
            <v>Centros de Investigación Restaurados (1708014)</v>
          </cell>
          <cell r="H508" t="str">
            <v>1708014</v>
          </cell>
        </row>
        <row r="509">
          <cell r="G509" t="str">
            <v>Documentos de evaluación (1708058)</v>
          </cell>
          <cell r="H509" t="str">
            <v>1708058</v>
          </cell>
        </row>
        <row r="510">
          <cell r="G510" t="str">
            <v>Documentos de investigación (1708015)</v>
          </cell>
          <cell r="H510" t="str">
            <v>1708015</v>
          </cell>
        </row>
        <row r="511">
          <cell r="G511" t="str">
            <v>Documentos de lineamientos técnicos (1708016)</v>
          </cell>
          <cell r="H511" t="str">
            <v>1708016</v>
          </cell>
        </row>
        <row r="512">
          <cell r="G512" t="str">
            <v>Documentos de planeación (1708052)</v>
          </cell>
          <cell r="H512" t="str">
            <v>1708052</v>
          </cell>
        </row>
        <row r="513">
          <cell r="G513" t="str">
            <v>Documentos metodológicos (1708017)</v>
          </cell>
          <cell r="H513" t="str">
            <v>1708017</v>
          </cell>
        </row>
        <row r="514">
          <cell r="G514" t="str">
            <v>Especies animales y vegetales mejoradas (1708018)</v>
          </cell>
          <cell r="H514" t="str">
            <v>1708018</v>
          </cell>
        </row>
        <row r="515">
          <cell r="G515" t="str">
            <v>Estaciones experimentales para uso investigativo agrícola y pecuario adecuadas (1708019)</v>
          </cell>
          <cell r="H515" t="str">
            <v>1708019</v>
          </cell>
        </row>
        <row r="516">
          <cell r="G516" t="str">
            <v>Estaciones experimentales para uso investigativo agrícola y pecuario ampliadas (1708020)</v>
          </cell>
          <cell r="H516" t="str">
            <v>1708020</v>
          </cell>
        </row>
        <row r="517">
          <cell r="G517" t="str">
            <v>Estaciones experimentales para uso investigativo agrícola y pecuario con reforzamiento estructural (1708021)</v>
          </cell>
          <cell r="H517" t="str">
            <v>1708021</v>
          </cell>
        </row>
        <row r="518">
          <cell r="G518" t="str">
            <v>Estaciones experimentales para uso investigativo agrícola y pecuario construidas (1708022)</v>
          </cell>
          <cell r="H518" t="str">
            <v>1708022</v>
          </cell>
        </row>
        <row r="519">
          <cell r="G519" t="str">
            <v>Estaciones experimentales para uso investigativo agrícola y pecuario modificadas (1708023)</v>
          </cell>
          <cell r="H519" t="str">
            <v>1708023</v>
          </cell>
        </row>
        <row r="520">
          <cell r="G520" t="str">
            <v>Estaciones experimentales para uso investigativo agrícola y pecuario restauradas (1708024)</v>
          </cell>
          <cell r="H520" t="str">
            <v>1708024</v>
          </cell>
        </row>
        <row r="521">
          <cell r="G521" t="str">
            <v>Estudios de preinversión (1708057)</v>
          </cell>
          <cell r="H521" t="str">
            <v>1708057</v>
          </cell>
        </row>
        <row r="522">
          <cell r="G522" t="str">
            <v>Laboratorios de investigación agropecuaria Adecuados (1708027)</v>
          </cell>
          <cell r="H522" t="str">
            <v>1708027</v>
          </cell>
        </row>
        <row r="523">
          <cell r="G523" t="str">
            <v>Laboratorios de investigación agropecuaria Ampliados (1708025)</v>
          </cell>
          <cell r="H523" t="str">
            <v>1708025</v>
          </cell>
        </row>
        <row r="524">
          <cell r="G524" t="str">
            <v>Laboratorios de investigación agropecuaria con mantenimiento (1708028)</v>
          </cell>
          <cell r="H524" t="str">
            <v>1708028</v>
          </cell>
        </row>
        <row r="525">
          <cell r="G525" t="str">
            <v>Laboratorios de investigación agropecuaria con reforzamiento estructural (1708026)</v>
          </cell>
          <cell r="H525" t="str">
            <v>1708026</v>
          </cell>
        </row>
        <row r="526">
          <cell r="G526" t="str">
            <v>Laboratorios de investigación agropecuaria construidos (1708029)</v>
          </cell>
          <cell r="H526" t="str">
            <v>1708029</v>
          </cell>
        </row>
        <row r="527">
          <cell r="G527" t="str">
            <v>Laboratorios de investigación agropecuaria modificados (1708030)</v>
          </cell>
          <cell r="H527" t="str">
            <v>1708030</v>
          </cell>
        </row>
        <row r="528">
          <cell r="G528" t="str">
            <v>Laboratorios de investigación agropecuaria restaurados (1708031)</v>
          </cell>
          <cell r="H528" t="str">
            <v>1708031</v>
          </cell>
        </row>
        <row r="529">
          <cell r="G529" t="str">
            <v>Parcelas, módulos y unidades demostrativas adecuadas (1708032)</v>
          </cell>
          <cell r="H529" t="str">
            <v>1708032</v>
          </cell>
        </row>
        <row r="530">
          <cell r="G530" t="str">
            <v>Parcelas, módulos y unidades demostrativas ampliadas (1708033)</v>
          </cell>
          <cell r="H530" t="str">
            <v>1708033</v>
          </cell>
        </row>
        <row r="531">
          <cell r="G531" t="str">
            <v>Parcelas, módulos y unidades demostrativas con reforzamiento estructural (1708034)</v>
          </cell>
          <cell r="H531" t="str">
            <v>1708034</v>
          </cell>
        </row>
        <row r="532">
          <cell r="G532" t="str">
            <v>Parcelas, módulos y unidades demostrativas construidas (1708035)</v>
          </cell>
          <cell r="H532" t="str">
            <v>1708035</v>
          </cell>
        </row>
        <row r="533">
          <cell r="G533" t="str">
            <v>Parcelas, módulos y unidades demostrativas modificadas (1708036)</v>
          </cell>
          <cell r="H533" t="str">
            <v>1708036</v>
          </cell>
        </row>
        <row r="534">
          <cell r="G534" t="str">
            <v>Parcelas, módulos y unidades demostrativas restauradas (1708037)</v>
          </cell>
          <cell r="H534" t="str">
            <v>1708037</v>
          </cell>
        </row>
        <row r="535">
          <cell r="G535" t="str">
            <v>Servicio de análisis de Información para la planificación pesquera y de la acuicultura (1708049)</v>
          </cell>
          <cell r="H535" t="str">
            <v>1708049</v>
          </cell>
        </row>
        <row r="536">
          <cell r="G536" t="str">
            <v>Servicio de apoyo financiero para el mantenimiento y conservacion de los bancos de germoplasma (1708046)</v>
          </cell>
          <cell r="H536" t="str">
            <v>1708046</v>
          </cell>
        </row>
        <row r="537">
          <cell r="G537" t="str">
            <v>Servicio de apoyo técnico para el uso eficiente de recursos naturales en ecosistemas estratégicos (1708053)</v>
          </cell>
          <cell r="H537" t="str">
            <v>1708053</v>
          </cell>
        </row>
        <row r="538">
          <cell r="G538" t="str">
            <v>Servicio de conservación y mantenimiento de especies animales, vegetales y microbiales en bancos de germoplasma (1708039)</v>
          </cell>
          <cell r="H538" t="str">
            <v>1708039</v>
          </cell>
        </row>
        <row r="539">
          <cell r="G539" t="str">
            <v>Servicio de divulgación de transferencia de tecnología (1708040)</v>
          </cell>
          <cell r="H539" t="str">
            <v>1708040</v>
          </cell>
        </row>
        <row r="540">
          <cell r="G540" t="str">
            <v>Servicio de Educación Informal en Extensión Agropecuaria (1708047)</v>
          </cell>
          <cell r="H540" t="str">
            <v>1708047</v>
          </cell>
        </row>
        <row r="541">
          <cell r="G541" t="str">
            <v>Servicio de extensión agropecuaria (1708041)</v>
          </cell>
          <cell r="H541" t="str">
            <v>1708041</v>
          </cell>
        </row>
        <row r="542">
          <cell r="G542" t="str">
            <v>Servicio de gestión de información para la planificación pesquera y de la acuicultura (1708050)</v>
          </cell>
          <cell r="H542" t="str">
            <v>1708050</v>
          </cell>
        </row>
        <row r="543">
          <cell r="G543" t="str">
            <v>Servicio de Habilitación a las Entidades Prestadoras del Servicio de Extensión Agropecuaria -EPSEA´s (1708048)</v>
          </cell>
          <cell r="H543" t="str">
            <v>1708048</v>
          </cell>
        </row>
        <row r="544">
          <cell r="G544" t="str">
            <v>Servicio de implementación de rutas agroecológicas (1708056)</v>
          </cell>
          <cell r="H544" t="str">
            <v>1708056</v>
          </cell>
        </row>
        <row r="545">
          <cell r="G545" t="str">
            <v>Servicio de información actualizado (1708051)</v>
          </cell>
          <cell r="H545" t="str">
            <v>1708051</v>
          </cell>
        </row>
        <row r="546">
          <cell r="G546" t="str">
            <v>Servicio de integración tecnológica para la producción agropecuaria y agroindustrial (1708055)</v>
          </cell>
          <cell r="H546" t="str">
            <v>1708055</v>
          </cell>
        </row>
        <row r="547">
          <cell r="G547" t="str">
            <v>Alevinos (1709001)</v>
          </cell>
          <cell r="H547" t="str">
            <v>1709001</v>
          </cell>
        </row>
        <row r="548">
          <cell r="G548" t="str">
            <v>Astilleros adecuados (1709002)</v>
          </cell>
          <cell r="H548" t="str">
            <v>1709002</v>
          </cell>
        </row>
        <row r="549">
          <cell r="G549" t="str">
            <v>Astilleros ampliados (1709003)</v>
          </cell>
          <cell r="H549" t="str">
            <v>1709003</v>
          </cell>
        </row>
        <row r="550">
          <cell r="G550" t="str">
            <v>Astilleros con reforzamiento estructural (1709004)</v>
          </cell>
          <cell r="H550" t="str">
            <v>1709004</v>
          </cell>
        </row>
        <row r="551">
          <cell r="G551" t="str">
            <v>Astilleros construidos (1709005)</v>
          </cell>
          <cell r="H551" t="str">
            <v>1709005</v>
          </cell>
        </row>
        <row r="552">
          <cell r="G552" t="str">
            <v>Astilleros modificados (1709006)</v>
          </cell>
          <cell r="H552" t="str">
            <v>1709006</v>
          </cell>
        </row>
        <row r="553">
          <cell r="G553" t="str">
            <v>Astilleros restaurados (1709007)</v>
          </cell>
          <cell r="H553" t="str">
            <v>1709007</v>
          </cell>
        </row>
        <row r="554">
          <cell r="G554" t="str">
            <v>Bancos de maquinaria y equipos para la producción agropecuaria dotado (1709114)</v>
          </cell>
          <cell r="H554" t="str">
            <v>1709114</v>
          </cell>
        </row>
        <row r="555">
          <cell r="G555" t="str">
            <v>Centrales de abastos ampliadas (1709008)</v>
          </cell>
          <cell r="H555" t="str">
            <v>1709008</v>
          </cell>
        </row>
        <row r="556">
          <cell r="G556" t="str">
            <v>Centrales de abastos con reforzamiento estructural (1709009)</v>
          </cell>
          <cell r="H556" t="str">
            <v>1709009</v>
          </cell>
        </row>
        <row r="557">
          <cell r="G557" t="str">
            <v>Centrales de abastos construidas (1709010)</v>
          </cell>
          <cell r="H557" t="str">
            <v>1709010</v>
          </cell>
        </row>
        <row r="558">
          <cell r="G558" t="str">
            <v>Centrales de abastos modificadas (1709011)</v>
          </cell>
          <cell r="H558" t="str">
            <v>1709011</v>
          </cell>
        </row>
        <row r="559">
          <cell r="G559" t="str">
            <v>Centrales de abastos restauradas (1709012)</v>
          </cell>
          <cell r="H559" t="str">
            <v>1709012</v>
          </cell>
        </row>
        <row r="560">
          <cell r="G560" t="str">
            <v>Centros de acopio adecuados (1709013)</v>
          </cell>
          <cell r="H560" t="str">
            <v>1709013</v>
          </cell>
        </row>
        <row r="561">
          <cell r="G561" t="str">
            <v>Centros de acopio ampliados (1709014)</v>
          </cell>
          <cell r="H561" t="str">
            <v>1709014</v>
          </cell>
        </row>
        <row r="562">
          <cell r="G562" t="str">
            <v>Centros de acopio con reforzamiento estructural (1709015)</v>
          </cell>
          <cell r="H562" t="str">
            <v>1709015</v>
          </cell>
        </row>
        <row r="563">
          <cell r="G563" t="str">
            <v>Centros de acopio construidos (1709016)</v>
          </cell>
          <cell r="H563" t="str">
            <v>1709016</v>
          </cell>
        </row>
        <row r="564">
          <cell r="G564" t="str">
            <v>Centros de acopio modificados (1709017)</v>
          </cell>
          <cell r="H564" t="str">
            <v>1709017</v>
          </cell>
        </row>
        <row r="565">
          <cell r="G565" t="str">
            <v>Centros de acopio restaurados (1709018)</v>
          </cell>
          <cell r="H565" t="str">
            <v>1709018</v>
          </cell>
        </row>
        <row r="566">
          <cell r="G566" t="str">
            <v>Centros logísticos agropecuarios adecuados (1709019)</v>
          </cell>
          <cell r="H566" t="str">
            <v>1709019</v>
          </cell>
        </row>
        <row r="567">
          <cell r="G567" t="str">
            <v>Centros logísticos agropecuarios ampliados (1709020)</v>
          </cell>
          <cell r="H567" t="str">
            <v>1709020</v>
          </cell>
        </row>
        <row r="568">
          <cell r="G568" t="str">
            <v>Centros logísticos agropecuarios con reforzamiento estructural (1709021)</v>
          </cell>
          <cell r="H568" t="str">
            <v>1709021</v>
          </cell>
        </row>
        <row r="569">
          <cell r="G569" t="str">
            <v>Centros logísticos agropecuarios construidos (1709022)</v>
          </cell>
          <cell r="H569" t="str">
            <v>1709022</v>
          </cell>
        </row>
        <row r="570">
          <cell r="G570" t="str">
            <v>Centros logísticos agropecuarios modificados (1709023)</v>
          </cell>
          <cell r="H570" t="str">
            <v>1709023</v>
          </cell>
        </row>
        <row r="571">
          <cell r="G571" t="str">
            <v>Centros logísticos agropecuarios restaurados (1709024)</v>
          </cell>
          <cell r="H571" t="str">
            <v>1709024</v>
          </cell>
        </row>
        <row r="572">
          <cell r="G572" t="str">
            <v>Cuartos Fríos adecuados (1709025)</v>
          </cell>
          <cell r="H572" t="str">
            <v>1709025</v>
          </cell>
        </row>
        <row r="573">
          <cell r="G573" t="str">
            <v>Cuartos Fríos ampliados (1709026)</v>
          </cell>
          <cell r="H573" t="str">
            <v>1709026</v>
          </cell>
        </row>
        <row r="574">
          <cell r="G574" t="str">
            <v>Cuartos Fríos con reforzamiento estructural (1709027)</v>
          </cell>
          <cell r="H574" t="str">
            <v>1709027</v>
          </cell>
        </row>
        <row r="575">
          <cell r="G575" t="str">
            <v>Cuartos Fríos construidos (1709028)</v>
          </cell>
          <cell r="H575" t="str">
            <v>1709028</v>
          </cell>
        </row>
        <row r="576">
          <cell r="G576" t="str">
            <v>Cuartos Fríos modificados (1709029)</v>
          </cell>
          <cell r="H576" t="str">
            <v>1709029</v>
          </cell>
        </row>
        <row r="577">
          <cell r="G577" t="str">
            <v>Cuartos Fríos restaurados (1709030)</v>
          </cell>
          <cell r="H577" t="str">
            <v>1709030</v>
          </cell>
        </row>
        <row r="578">
          <cell r="G578" t="str">
            <v>Distritos de adecuación de tierras construidos y ampliados (1709099)</v>
          </cell>
          <cell r="H578" t="str">
            <v>1709099</v>
          </cell>
        </row>
        <row r="579">
          <cell r="G579" t="str">
            <v>Distritos de adecuación de tierras rehabilitados, complementados y modernizados (1709100)</v>
          </cell>
          <cell r="H579" t="str">
            <v>1709100</v>
          </cell>
        </row>
        <row r="580">
          <cell r="G580" t="str">
            <v>Documentos de lineamientos técnicos (1709104)</v>
          </cell>
          <cell r="H580" t="str">
            <v>1709104</v>
          </cell>
        </row>
        <row r="581">
          <cell r="G581" t="str">
            <v>Documentos de planeación (1709111)</v>
          </cell>
          <cell r="H581" t="str">
            <v>1709111</v>
          </cell>
        </row>
        <row r="582">
          <cell r="G582" t="str">
            <v>Documentos de política (1709108)</v>
          </cell>
          <cell r="H582" t="str">
            <v>1709108</v>
          </cell>
        </row>
        <row r="583">
          <cell r="G583" t="str">
            <v>Estudios de preinversión (1709096)</v>
          </cell>
          <cell r="H583" t="str">
            <v>1709096</v>
          </cell>
        </row>
        <row r="584">
          <cell r="G584" t="str">
            <v>Estudios de preinversión para adecuación de tierras (1709097)</v>
          </cell>
          <cell r="H584" t="str">
            <v>1709097</v>
          </cell>
        </row>
        <row r="585">
          <cell r="G585" t="str">
            <v>Infraestructura de pos cosecha adecuada (1709034)</v>
          </cell>
          <cell r="H585" t="str">
            <v>1709034</v>
          </cell>
        </row>
        <row r="586">
          <cell r="G586" t="str">
            <v>Infraestructura de pos cosecha ampliada (1709035)</v>
          </cell>
          <cell r="H586" t="str">
            <v>1709035</v>
          </cell>
        </row>
        <row r="587">
          <cell r="G587" t="str">
            <v>Infraestructura de pos cosecha con reforzamiento estructural (1709036)</v>
          </cell>
          <cell r="H587" t="str">
            <v>1709036</v>
          </cell>
        </row>
        <row r="588">
          <cell r="G588" t="str">
            <v>Infraestructura de pos cosecha construida (1709037)</v>
          </cell>
          <cell r="H588" t="str">
            <v>1709037</v>
          </cell>
        </row>
        <row r="589">
          <cell r="G589" t="str">
            <v>Infraestructura de pos cosecha modificada (1709038)</v>
          </cell>
          <cell r="H589" t="str">
            <v>1709038</v>
          </cell>
        </row>
        <row r="590">
          <cell r="G590" t="str">
            <v>Infraestructura de pos cosecha restaurada (1709039)</v>
          </cell>
          <cell r="H590" t="str">
            <v>1709039</v>
          </cell>
        </row>
        <row r="591">
          <cell r="G591" t="str">
            <v>Infraestructura de producción agrícola adecuada (1709040)</v>
          </cell>
          <cell r="H591" t="str">
            <v>1709040</v>
          </cell>
        </row>
        <row r="592">
          <cell r="G592" t="str">
            <v>Infraestructura de producción agrícola ampliada (1709041)</v>
          </cell>
          <cell r="H592" t="str">
            <v>1709041</v>
          </cell>
        </row>
        <row r="593">
          <cell r="G593" t="str">
            <v>Infraestructura de producción agrícola con reforzamiento estructural (1709042)</v>
          </cell>
          <cell r="H593" t="str">
            <v>1709042</v>
          </cell>
        </row>
        <row r="594">
          <cell r="G594" t="str">
            <v>Infraestructura de producción agrícola construida (1709043)</v>
          </cell>
          <cell r="H594" t="str">
            <v>1709043</v>
          </cell>
        </row>
        <row r="595">
          <cell r="G595" t="str">
            <v>Infraestructura de producción agrícola modificada (1709044)</v>
          </cell>
          <cell r="H595" t="str">
            <v>1709044</v>
          </cell>
        </row>
        <row r="596">
          <cell r="G596" t="str">
            <v>Infraestructura de producción agrícola restaurada (1709045)</v>
          </cell>
          <cell r="H596" t="str">
            <v>1709045</v>
          </cell>
        </row>
        <row r="597">
          <cell r="G597" t="str">
            <v>Infraestructura de producción pecuaria adecuada (1709046)</v>
          </cell>
          <cell r="H597" t="str">
            <v>1709046</v>
          </cell>
        </row>
        <row r="598">
          <cell r="G598" t="str">
            <v>Infraestructura de producción pecuaria ampliada (1709047)</v>
          </cell>
          <cell r="H598" t="str">
            <v>1709047</v>
          </cell>
        </row>
        <row r="599">
          <cell r="G599" t="str">
            <v>Infraestructura de producción pecuaria con reforzamiento estructural (1709048)</v>
          </cell>
          <cell r="H599" t="str">
            <v>1709048</v>
          </cell>
        </row>
        <row r="600">
          <cell r="G600" t="str">
            <v>Infraestructura de producción pecuaria construida (1709049)</v>
          </cell>
          <cell r="H600" t="str">
            <v>1709049</v>
          </cell>
        </row>
        <row r="601">
          <cell r="G601" t="str">
            <v>Infraestructura de producción pecuaria modificada (1709050)</v>
          </cell>
          <cell r="H601" t="str">
            <v>1709050</v>
          </cell>
        </row>
        <row r="602">
          <cell r="G602" t="str">
            <v>Infraestructura de producción pecuaria restaurada (1709051)</v>
          </cell>
          <cell r="H602" t="str">
            <v>1709051</v>
          </cell>
        </row>
        <row r="603">
          <cell r="G603" t="str">
            <v>Infraestructura de trapiche panelero con mantenimiento (1709092)</v>
          </cell>
          <cell r="H603" t="str">
            <v>1709092</v>
          </cell>
        </row>
        <row r="604">
          <cell r="G604" t="str">
            <v>Infraestructura de trapiche panelero construida y dotada (1709091)</v>
          </cell>
          <cell r="H604" t="str">
            <v>1709091</v>
          </cell>
        </row>
        <row r="605">
          <cell r="G605" t="str">
            <v>Infraestructura para el almacenamiento adecuada (1709052)</v>
          </cell>
          <cell r="H605" t="str">
            <v>1709052</v>
          </cell>
        </row>
        <row r="606">
          <cell r="G606" t="str">
            <v>Infraestructura para el almacenamiento ampliada (1709053)</v>
          </cell>
          <cell r="H606" t="str">
            <v>1709053</v>
          </cell>
        </row>
        <row r="607">
          <cell r="G607" t="str">
            <v>Infraestructura para el almacenamiento con reforzamiento estructural (1709054)</v>
          </cell>
          <cell r="H607" t="str">
            <v>1709054</v>
          </cell>
        </row>
        <row r="608">
          <cell r="G608" t="str">
            <v>Infraestructura para el almacenamiento construida (1709055)</v>
          </cell>
          <cell r="H608" t="str">
            <v>1709055</v>
          </cell>
        </row>
        <row r="609">
          <cell r="G609" t="str">
            <v>Infraestructura para el almacenamiento modificada (1709057)</v>
          </cell>
          <cell r="H609" t="str">
            <v>1709057</v>
          </cell>
        </row>
        <row r="610">
          <cell r="G610" t="str">
            <v>Infraestructura para el almacenamiento restaurada (1709058)</v>
          </cell>
          <cell r="H610" t="str">
            <v>1709058</v>
          </cell>
        </row>
        <row r="611">
          <cell r="G611" t="str">
            <v>Infraestructura para la transformación de productos agropecuarios adecuada (1709059)</v>
          </cell>
          <cell r="H611" t="str">
            <v>1709059</v>
          </cell>
        </row>
        <row r="612">
          <cell r="G612" t="str">
            <v>Infraestructura para la transformación de productos agropecuarios ampliada (1709060)</v>
          </cell>
          <cell r="H612" t="str">
            <v>1709060</v>
          </cell>
        </row>
        <row r="613">
          <cell r="G613" t="str">
            <v>Infraestructura para la transformación de productos agropecuarios con reforzamiento estructural (1709061)</v>
          </cell>
          <cell r="H613" t="str">
            <v>1709061</v>
          </cell>
        </row>
        <row r="614">
          <cell r="G614" t="str">
            <v>Infraestructura para la transformación de productos agropecuarios construida (1709062)</v>
          </cell>
          <cell r="H614" t="str">
            <v>1709062</v>
          </cell>
        </row>
        <row r="615">
          <cell r="G615" t="str">
            <v>Infraestructura para la transformación de productos agropecuarios modificada (1709063)</v>
          </cell>
          <cell r="H615" t="str">
            <v>1709063</v>
          </cell>
        </row>
        <row r="616">
          <cell r="G616" t="str">
            <v>Infraestructura para la transformación de productos agropecuarios restaurada (1709064)</v>
          </cell>
          <cell r="H616" t="str">
            <v>1709064</v>
          </cell>
        </row>
        <row r="617">
          <cell r="G617" t="str">
            <v>Plantas de beneficio animal adecuadas (1709065)</v>
          </cell>
          <cell r="H617" t="str">
            <v>1709065</v>
          </cell>
        </row>
        <row r="618">
          <cell r="G618" t="str">
            <v>Plantas de beneficio animal ampliadas (1709066)</v>
          </cell>
          <cell r="H618" t="str">
            <v>1709066</v>
          </cell>
        </row>
        <row r="619">
          <cell r="G619" t="str">
            <v>Plantas de beneficio animal con mantenimiento (1709095)</v>
          </cell>
          <cell r="H619" t="str">
            <v>1709095</v>
          </cell>
        </row>
        <row r="620">
          <cell r="G620" t="str">
            <v>Plantas de beneficio animal con reforzamiento estructural (1709067)</v>
          </cell>
          <cell r="H620" t="str">
            <v>1709067</v>
          </cell>
        </row>
        <row r="621">
          <cell r="G621" t="str">
            <v>Plantas de beneficio animal construidas (1709068)</v>
          </cell>
          <cell r="H621" t="str">
            <v>1709068</v>
          </cell>
        </row>
        <row r="622">
          <cell r="G622" t="str">
            <v>Plantas de beneficio animal modificadas (1709069)</v>
          </cell>
          <cell r="H622" t="str">
            <v>1709069</v>
          </cell>
        </row>
        <row r="623">
          <cell r="G623" t="str">
            <v>Plantas de beneficio animal restauradas (1709070)</v>
          </cell>
          <cell r="H623" t="str">
            <v>1709070</v>
          </cell>
        </row>
        <row r="624">
          <cell r="G624" t="str">
            <v>Plataformas logísticas (1709071)</v>
          </cell>
          <cell r="H624" t="str">
            <v>1709071</v>
          </cell>
        </row>
        <row r="625">
          <cell r="G625" t="str">
            <v>Plaza de Ferias adecuada (1709072)</v>
          </cell>
          <cell r="H625" t="str">
            <v>1709072</v>
          </cell>
        </row>
        <row r="626">
          <cell r="G626" t="str">
            <v>Plaza de Ferias ampliada (1709073)</v>
          </cell>
          <cell r="H626" t="str">
            <v>1709073</v>
          </cell>
        </row>
        <row r="627">
          <cell r="G627" t="str">
            <v>Plaza de Ferias con reforzamiento estructural (1709074)</v>
          </cell>
          <cell r="H627" t="str">
            <v>1709074</v>
          </cell>
        </row>
        <row r="628">
          <cell r="G628" t="str">
            <v>Plaza de Ferias construida (1709075)</v>
          </cell>
          <cell r="H628" t="str">
            <v>1709075</v>
          </cell>
        </row>
        <row r="629">
          <cell r="G629" t="str">
            <v>Plaza de Ferias modificada (1709076)</v>
          </cell>
          <cell r="H629" t="str">
            <v>1709076</v>
          </cell>
        </row>
        <row r="630">
          <cell r="G630" t="str">
            <v>Plaza de Ferias restructurada (1709077)</v>
          </cell>
          <cell r="H630" t="str">
            <v>1709077</v>
          </cell>
        </row>
        <row r="631">
          <cell r="G631" t="str">
            <v>Plaza de mercado adecuadas (1709078)</v>
          </cell>
          <cell r="H631" t="str">
            <v>1709078</v>
          </cell>
        </row>
        <row r="632">
          <cell r="G632" t="str">
            <v>Plaza de mercado ampliadas (1709079)</v>
          </cell>
          <cell r="H632" t="str">
            <v>1709079</v>
          </cell>
        </row>
        <row r="633">
          <cell r="G633" t="str">
            <v>Plaza de mercado con reforzamiento estructural (1709080)</v>
          </cell>
          <cell r="H633" t="str">
            <v>1709080</v>
          </cell>
        </row>
        <row r="634">
          <cell r="G634" t="str">
            <v>Plaza de mercado construidas (1709081)</v>
          </cell>
          <cell r="H634" t="str">
            <v>1709081</v>
          </cell>
        </row>
        <row r="635">
          <cell r="G635" t="str">
            <v>Plaza de mercado modificadas (1709082)</v>
          </cell>
          <cell r="H635" t="str">
            <v>1709082</v>
          </cell>
        </row>
        <row r="636">
          <cell r="G636" t="str">
            <v>Plaza de mercado restauradas (1709083)</v>
          </cell>
          <cell r="H636" t="str">
            <v>1709083</v>
          </cell>
        </row>
        <row r="637">
          <cell r="G637" t="str">
            <v>Plazas de mercado dotada (1709113)</v>
          </cell>
          <cell r="H637" t="str">
            <v>1709113</v>
          </cell>
        </row>
        <row r="638">
          <cell r="G638" t="str">
            <v>Plazas de mercado mantenida (1709112)</v>
          </cell>
          <cell r="H638" t="str">
            <v>1709112</v>
          </cell>
        </row>
        <row r="639">
          <cell r="G639" t="str">
            <v>Servicio de acompañamiento a la prestación del servicio público de adecuación de tierras (1709102)</v>
          </cell>
          <cell r="H639" t="str">
            <v>1709102</v>
          </cell>
        </row>
        <row r="640">
          <cell r="G640" t="str">
            <v>Servicio de administración, operación y conservación de distritos de adecuación de tierras de propiedad del estado (1709101)</v>
          </cell>
          <cell r="H640" t="str">
            <v>1709101</v>
          </cell>
        </row>
        <row r="641">
          <cell r="G641" t="str">
            <v>Servicio de apoyo a la comercialización de las cadenas agrícolas, forestales, pecuarias, pesqueras y acuícolas (1709106)</v>
          </cell>
          <cell r="H641" t="str">
            <v>1709106</v>
          </cell>
        </row>
        <row r="642">
          <cell r="G642" t="str">
            <v>Servicio de apoyo a la producción de las cadenas agrícolas, forestales, pecuarias, pesqueras y acuícolas (1709105)</v>
          </cell>
          <cell r="H642" t="str">
            <v>1709105</v>
          </cell>
        </row>
        <row r="643">
          <cell r="G643" t="str">
            <v>Servicio de apoyo financiero para la reforestación comercial (1709110)</v>
          </cell>
          <cell r="H643" t="str">
            <v>1709110</v>
          </cell>
        </row>
        <row r="644">
          <cell r="G644" t="str">
            <v>Servicio de beneficio de animales destinados para el consumo humano (1709094)</v>
          </cell>
          <cell r="H644" t="str">
            <v>1709094</v>
          </cell>
        </row>
        <row r="645">
          <cell r="G645" t="str">
            <v>Servicio de educación informal para la administración, operación y conservación de los distritos de adecuación de tierras (1709084)</v>
          </cell>
          <cell r="H645" t="str">
            <v>1709084</v>
          </cell>
        </row>
        <row r="646">
          <cell r="G646" t="str">
            <v>Servicio de información actualizado (1709109)</v>
          </cell>
          <cell r="H646" t="str">
            <v>1709109</v>
          </cell>
        </row>
        <row r="647">
          <cell r="G647" t="str">
            <v>Servicio de procesamiento de caña panelera (1709093)</v>
          </cell>
          <cell r="H647" t="str">
            <v>1709093</v>
          </cell>
        </row>
        <row r="648">
          <cell r="G648" t="str">
            <v>Servicio de promoción al consumo (1709107)</v>
          </cell>
          <cell r="H648" t="str">
            <v>1709107</v>
          </cell>
        </row>
        <row r="649">
          <cell r="G649" t="str">
            <v>Servicio de revisión de proyectos de adecuación de tierras (1709098)</v>
          </cell>
          <cell r="H649" t="str">
            <v>1709098</v>
          </cell>
        </row>
        <row r="650">
          <cell r="G650" t="str">
            <v>Servicio de trámites legales de asociaciones de usuarios de distritos de adecuación de tierras (1709103)</v>
          </cell>
          <cell r="H650" t="str">
            <v>1709103</v>
          </cell>
        </row>
        <row r="651">
          <cell r="G651" t="str">
            <v>Terminal pesquero adecuado (1709085)</v>
          </cell>
          <cell r="H651" t="str">
            <v>1709085</v>
          </cell>
        </row>
        <row r="652">
          <cell r="G652" t="str">
            <v>Terminal pesquero ampliado (1709086)</v>
          </cell>
          <cell r="H652" t="str">
            <v>1709086</v>
          </cell>
        </row>
        <row r="653">
          <cell r="G653" t="str">
            <v>Terminal pesquero con reforzamiento estructural (1709087)</v>
          </cell>
          <cell r="H653" t="str">
            <v>1709087</v>
          </cell>
        </row>
        <row r="654">
          <cell r="G654" t="str">
            <v>Terminal pesquero construido (1709088)</v>
          </cell>
          <cell r="H654" t="str">
            <v>1709088</v>
          </cell>
        </row>
        <row r="655">
          <cell r="G655" t="str">
            <v>Terminal pesquero modificado (1709089)</v>
          </cell>
          <cell r="H655" t="str">
            <v>1709089</v>
          </cell>
        </row>
        <row r="656">
          <cell r="G656" t="str">
            <v>Terminal pesquero restructurado (1709090)</v>
          </cell>
          <cell r="H656" t="str">
            <v>1709090</v>
          </cell>
        </row>
        <row r="657">
          <cell r="G657" t="str">
            <v>Documentos de lineamientos técnicos (1903001)</v>
          </cell>
          <cell r="H657" t="str">
            <v>1903001</v>
          </cell>
        </row>
        <row r="658">
          <cell r="G658" t="str">
            <v>Documentos metodológicos (1903046)</v>
          </cell>
          <cell r="H658" t="str">
            <v>1903046</v>
          </cell>
        </row>
        <row r="659">
          <cell r="G659" t="str">
            <v>Estudios y diseños de infraestructura de laboratorios (1903044)</v>
          </cell>
          <cell r="H659" t="str">
            <v>1903044</v>
          </cell>
        </row>
        <row r="660">
          <cell r="G660" t="str">
            <v>Infraestructura de laboratorios construida y dotada (1903043)</v>
          </cell>
          <cell r="H660" t="str">
            <v>1903043</v>
          </cell>
        </row>
        <row r="661">
          <cell r="G661" t="str">
            <v>Infraestructura de laboratorios dotada (1903049)</v>
          </cell>
          <cell r="H661" t="str">
            <v>1903049</v>
          </cell>
        </row>
        <row r="662">
          <cell r="G662" t="str">
            <v>Servicio de acompañamiento para la destrucción de medicamentos (1903014)</v>
          </cell>
          <cell r="H662" t="str">
            <v>1903014</v>
          </cell>
        </row>
        <row r="663">
          <cell r="G663" t="str">
            <v>Servicio de adopción y seguimiento de acciones y medidas especiales (1903015)</v>
          </cell>
          <cell r="H663" t="str">
            <v>1903015</v>
          </cell>
        </row>
        <row r="664">
          <cell r="G664" t="str">
            <v>Servicio de análisis de laboratorio (1903012)</v>
          </cell>
          <cell r="H664" t="str">
            <v>1903012</v>
          </cell>
        </row>
        <row r="665">
          <cell r="G665" t="str">
            <v>Servicio de análisis de laboratorio de estándares sanitarios (1903007)</v>
          </cell>
          <cell r="H665" t="str">
            <v>1903007</v>
          </cell>
        </row>
        <row r="666">
          <cell r="G666" t="str">
            <v>Servicio de apoyo financiero para dotar con bienes y Servicio de interés para la salud pública (1903003)</v>
          </cell>
          <cell r="H666" t="str">
            <v>1903003</v>
          </cell>
        </row>
        <row r="667">
          <cell r="G667" t="str">
            <v>Servicio de aprobación de modificaciones de capacidad de afiliación de empresas administradoras de planes de beneficio (1903021)</v>
          </cell>
          <cell r="H667" t="str">
            <v>1903021</v>
          </cell>
        </row>
        <row r="668">
          <cell r="G668" t="str">
            <v>Servicio de aprobación de planes voluntarios de salud (1903022)</v>
          </cell>
          <cell r="H668" t="str">
            <v>1903022</v>
          </cell>
        </row>
        <row r="669">
          <cell r="G669" t="str">
            <v>Servicio de asistencia técnica en inspección, vigilancia y control (1903023)</v>
          </cell>
          <cell r="H669" t="str">
            <v>1903023</v>
          </cell>
        </row>
        <row r="670">
          <cell r="G670" t="str">
            <v>Servicio de auditoría y visitas inspectivas (1903016)</v>
          </cell>
          <cell r="H670" t="str">
            <v>1903016</v>
          </cell>
        </row>
        <row r="671">
          <cell r="G671" t="str">
            <v>Servicio de autorización y modificación de los programas de pagos moderadores y copagos (1903018)</v>
          </cell>
          <cell r="H671" t="str">
            <v>1903018</v>
          </cell>
        </row>
        <row r="672">
          <cell r="G672" t="str">
            <v>Servicio de certificaciones en buenas practicas (1903010)</v>
          </cell>
          <cell r="H672" t="str">
            <v>1903010</v>
          </cell>
        </row>
        <row r="673">
          <cell r="G673" t="str">
            <v>Servicio de diseño de metodologías, instrumentos y estrategias de inspección, vigilancia y control (1903020)</v>
          </cell>
          <cell r="H673" t="str">
            <v>1903020</v>
          </cell>
        </row>
        <row r="674">
          <cell r="G674" t="str">
            <v>Servicio de evaluación del riesgo de toxicidad de plaguicidas (1903006)</v>
          </cell>
          <cell r="H674" t="str">
            <v>1903006</v>
          </cell>
        </row>
        <row r="675">
          <cell r="G675" t="str">
            <v>Servicio de evaluación del riesgo en inocuidad de alimentos (1903005)</v>
          </cell>
          <cell r="H675" t="str">
            <v>1903005</v>
          </cell>
        </row>
        <row r="676">
          <cell r="G676" t="str">
            <v>Servicio de evaluación técnico - científica de los productos sujetos de inspección, vigilancia y control (1903048)</v>
          </cell>
          <cell r="H676" t="str">
            <v>1903048</v>
          </cell>
        </row>
        <row r="677">
          <cell r="G677" t="str">
            <v>Servicio de evaluación, aprobación y seguimiento de acuerdos de reestructuración de pasivos para instituciones prestadoras de Servicio de salud (1903026)</v>
          </cell>
          <cell r="H677" t="str">
            <v>1903026</v>
          </cell>
        </row>
        <row r="678">
          <cell r="G678" t="str">
            <v>Servicio de evaluación, aprobación y seguimiento de planes de gestión integral del riesgo (1903027)</v>
          </cell>
          <cell r="H678" t="str">
            <v>1903027</v>
          </cell>
        </row>
        <row r="679">
          <cell r="G679" t="str">
            <v>Servicio de gestión de peticiones, quejas, reclamos y denuncias (1903028)</v>
          </cell>
          <cell r="H679" t="str">
            <v>1903028</v>
          </cell>
        </row>
        <row r="680">
          <cell r="G680" t="str">
            <v>Servicio de habilitación y autorización de empresas administradoras de planes de beneficio (1903029)</v>
          </cell>
          <cell r="H680" t="str">
            <v>1903029</v>
          </cell>
        </row>
        <row r="681">
          <cell r="G681" t="str">
            <v>Servicio de implementación de estrategias para el fortalecimiento del control social en salud (1903025)</v>
          </cell>
          <cell r="H681" t="str">
            <v>1903025</v>
          </cell>
        </row>
        <row r="682">
          <cell r="G682" t="str">
            <v>Servicio de información de vigilancia epidemiológica (1903031)</v>
          </cell>
          <cell r="H682" t="str">
            <v>1903031</v>
          </cell>
        </row>
        <row r="683">
          <cell r="G683" t="str">
            <v>Servicio de información para la gestión de la inspección, vigilancia y control sanitario (1903045)</v>
          </cell>
          <cell r="H683" t="str">
            <v>1903045</v>
          </cell>
        </row>
        <row r="684">
          <cell r="G684" t="str">
            <v>Servicio de inspección, vigilancia y control (1903011)</v>
          </cell>
          <cell r="H684" t="str">
            <v>1903011</v>
          </cell>
        </row>
        <row r="685">
          <cell r="G685" t="str">
            <v>Servicio de inspección, vigilancia y control de los factores del riesgo del ambiente que afectan la salud humana (1903035)</v>
          </cell>
          <cell r="H685" t="str">
            <v>1903035</v>
          </cell>
        </row>
        <row r="686">
          <cell r="G686" t="str">
            <v>Servicio de producción, expendio, comercialización y distribución de medicamentos vigilada y controlada. (1903037)</v>
          </cell>
          <cell r="H686" t="str">
            <v>1903037</v>
          </cell>
        </row>
        <row r="687">
          <cell r="G687" t="str">
            <v>Servicio de promoción, prevención, vigilancia y control de vectores y zoonosis (1903038)</v>
          </cell>
          <cell r="H687" t="str">
            <v>1903038</v>
          </cell>
        </row>
        <row r="688">
          <cell r="G688" t="str">
            <v>Servicio de registro de interventores, liquidadores y contralores (1903030)</v>
          </cell>
          <cell r="H688" t="str">
            <v>1903030</v>
          </cell>
        </row>
        <row r="689">
          <cell r="G689" t="str">
            <v>Servicio de registro sanitario (1903009)</v>
          </cell>
          <cell r="H689" t="str">
            <v>1903009</v>
          </cell>
        </row>
        <row r="690">
          <cell r="G690" t="str">
            <v>Servicio de seguimiento a entidades en liquidación voluntaria (1903024)</v>
          </cell>
          <cell r="H690" t="str">
            <v>1903024</v>
          </cell>
        </row>
        <row r="691">
          <cell r="G691" t="str">
            <v>Servicio de validación de mecanismos para adelantar las auditorias correspondientes a las entidades territoriales (1903039)</v>
          </cell>
          <cell r="H691" t="str">
            <v>1903039</v>
          </cell>
        </row>
        <row r="692">
          <cell r="G692" t="str">
            <v>Servicio de verificación de técnicas de análisis (1903033)</v>
          </cell>
          <cell r="H692" t="str">
            <v>1903033</v>
          </cell>
        </row>
        <row r="693">
          <cell r="G693" t="str">
            <v>Servicio de vigilancia de calidad del agua para consumo humano, recolección, transporte y disposición final de residuos sólidos; manejo y disposición final de radiaciones ionizantes, excretas, residuos líquidos y aguas servidas y calidad del aire. (1903040)</v>
          </cell>
          <cell r="H693" t="str">
            <v>1903040</v>
          </cell>
        </row>
        <row r="694">
          <cell r="G694" t="str">
            <v>Servicio de vigilancia sanitaria e Inspección Vigilancia y Control del Sistema General de Seguridad Social en Salud (1903041)</v>
          </cell>
          <cell r="H694" t="str">
            <v>1903041</v>
          </cell>
        </row>
        <row r="695">
          <cell r="G695" t="str">
            <v>Servicio de vigilancia y control de las políticas y normas técnicas, científicas y administrativas expedidas por el Ministerio de Salud y Protección Social (1903050)</v>
          </cell>
          <cell r="H695" t="str">
            <v>1903050</v>
          </cell>
        </row>
        <row r="696">
          <cell r="G696" t="str">
            <v>Servicio de vigilancia y control sanitario de los factores de riesgo para la salud, en los establecimientos y espacios que pueden generar riesgos para la población. (1903042)</v>
          </cell>
          <cell r="H696" t="str">
            <v>1903042</v>
          </cell>
        </row>
        <row r="697">
          <cell r="G697" t="str">
            <v>Servicio deasistencia técnica (1903034)</v>
          </cell>
          <cell r="H697" t="str">
            <v>1903034</v>
          </cell>
        </row>
        <row r="698">
          <cell r="G698" t="str">
            <v>Servicio del ejercicio del procedimiento administrativo sancionatorio (1903019)</v>
          </cell>
          <cell r="H698" t="str">
            <v>1903019</v>
          </cell>
        </row>
        <row r="699">
          <cell r="G699" t="str">
            <v>Serviciode apoyo financiero para dotar el servicios de salud conforme con estándares de habilitación (1903002)</v>
          </cell>
          <cell r="H699" t="str">
            <v>1903002</v>
          </cell>
        </row>
        <row r="700">
          <cell r="G700" t="str">
            <v>Servicios de comunicación y divulgación en inspección, vigilancia y control (1903047)</v>
          </cell>
          <cell r="H700" t="str">
            <v>1903047</v>
          </cell>
        </row>
        <row r="701">
          <cell r="G701" t="str">
            <v>Servicios de evaluación de riesgo de toxicidad de plaguicidas (1903032)</v>
          </cell>
          <cell r="H701" t="str">
            <v>1903032</v>
          </cell>
        </row>
        <row r="702">
          <cell r="G702" t="str">
            <v>Cementerios ampliados (1905001)</v>
          </cell>
          <cell r="H702" t="str">
            <v>1905001</v>
          </cell>
        </row>
        <row r="703">
          <cell r="G703" t="str">
            <v>Cementerios construidos (1905002)</v>
          </cell>
          <cell r="H703" t="str">
            <v>1905002</v>
          </cell>
        </row>
        <row r="704">
          <cell r="G704" t="str">
            <v>Cementerios habilitados (1905003)</v>
          </cell>
          <cell r="H704" t="str">
            <v>1905003</v>
          </cell>
        </row>
        <row r="705">
          <cell r="G705" t="str">
            <v>Cementerios remodelados (1905004)</v>
          </cell>
          <cell r="H705" t="str">
            <v>1905004</v>
          </cell>
        </row>
        <row r="706">
          <cell r="G706" t="str">
            <v>Centros reguladores de urgencias, emergencias y desastres adecuados (1905005)</v>
          </cell>
          <cell r="H706" t="str">
            <v>1905005</v>
          </cell>
        </row>
        <row r="707">
          <cell r="G707" t="str">
            <v>Centros reguladores de urgencias, emergencias y desastres ampliados (1905006)</v>
          </cell>
          <cell r="H707" t="str">
            <v>1905006</v>
          </cell>
        </row>
        <row r="708">
          <cell r="G708" t="str">
            <v>Centros reguladores de urgencias, emergencias y desastres con reforzamiento estructural (1905007)</v>
          </cell>
          <cell r="H708" t="str">
            <v>1905007</v>
          </cell>
        </row>
        <row r="709">
          <cell r="G709" t="str">
            <v>Centros reguladores de urgencias, emergencias y desastres construidos y dotados (1905008)</v>
          </cell>
          <cell r="H709" t="str">
            <v>1905008</v>
          </cell>
        </row>
        <row r="710">
          <cell r="G710" t="str">
            <v>Centros reguladores de urgencias, emergencias y desastres dotados (1905009)</v>
          </cell>
          <cell r="H710" t="str">
            <v>1905009</v>
          </cell>
        </row>
        <row r="711">
          <cell r="G711" t="str">
            <v>Centros reguladores de urgencias, emergencias y desastres modificados (1905010)</v>
          </cell>
          <cell r="H711" t="str">
            <v>1905010</v>
          </cell>
        </row>
        <row r="712">
          <cell r="G712" t="str">
            <v>Centros reguladores de urgencias, emergencias y desastres restaurados (1905011)</v>
          </cell>
          <cell r="H712" t="str">
            <v>1905011</v>
          </cell>
        </row>
        <row r="713">
          <cell r="G713" t="str">
            <v>Cuartos fríos adecuados (1905012)</v>
          </cell>
          <cell r="H713" t="str">
            <v>1905012</v>
          </cell>
        </row>
        <row r="714">
          <cell r="G714" t="str">
            <v>Cuartos fríos con mantenimiento (1905013)</v>
          </cell>
          <cell r="H714" t="str">
            <v>1905013</v>
          </cell>
        </row>
        <row r="715">
          <cell r="G715" t="str">
            <v>Documentos de lineamientos técnicos (1905014)</v>
          </cell>
          <cell r="H715" t="str">
            <v>1905014</v>
          </cell>
        </row>
        <row r="716">
          <cell r="G716" t="str">
            <v>Documentos de planeación (1905015)</v>
          </cell>
          <cell r="H716" t="str">
            <v>1905015</v>
          </cell>
        </row>
        <row r="717">
          <cell r="G717" t="str">
            <v>Documentos metodológicos (1905036)</v>
          </cell>
          <cell r="H717" t="str">
            <v>1905036</v>
          </cell>
        </row>
        <row r="718">
          <cell r="G718" t="str">
            <v>Estudios de preinversión (1905016)</v>
          </cell>
          <cell r="H718" t="str">
            <v>1905016</v>
          </cell>
        </row>
        <row r="719">
          <cell r="G719" t="str">
            <v>Morgues construidas y dotadas (1905017)</v>
          </cell>
          <cell r="H719" t="str">
            <v>1905017</v>
          </cell>
        </row>
        <row r="720">
          <cell r="G720" t="str">
            <v>Morgues dotadas (1905018)</v>
          </cell>
          <cell r="H720" t="str">
            <v>1905018</v>
          </cell>
        </row>
        <row r="721">
          <cell r="G721" t="str">
            <v>Servicio de atención en salud pública en situaciones de emergencias y desastres (1905030)</v>
          </cell>
          <cell r="H721" t="str">
            <v>1905030</v>
          </cell>
        </row>
        <row r="722">
          <cell r="G722" t="str">
            <v>Servicio de educación informal en temas de salud pública (1905019)</v>
          </cell>
          <cell r="H722" t="str">
            <v>1905019</v>
          </cell>
        </row>
        <row r="723">
          <cell r="G723" t="str">
            <v>Servicio de gestión del riesgo en temas de consumo de sustancias psicoactivas (1905020)</v>
          </cell>
          <cell r="H723" t="str">
            <v>1905020</v>
          </cell>
        </row>
        <row r="724">
          <cell r="G724" t="str">
            <v>Servicio de gestión del riesgo en temas de salud sexual y reproductiva (1905021)</v>
          </cell>
          <cell r="H724" t="str">
            <v>1905021</v>
          </cell>
        </row>
        <row r="725">
          <cell r="G725" t="str">
            <v>Servicio de gestión del riesgo en temas de trastornos mentales (1905022)</v>
          </cell>
          <cell r="H725" t="str">
            <v>1905022</v>
          </cell>
        </row>
        <row r="726">
          <cell r="G726" t="str">
            <v>Servicio de gestión del riesgo para abordar condiciones crónicas prevalentes (1905023)</v>
          </cell>
          <cell r="H726" t="str">
            <v>1905023</v>
          </cell>
        </row>
        <row r="727">
          <cell r="G727" t="str">
            <v>Servicio de gestión del riesgo para abordar situaciones de salud relacionadas con condiciones ambientales (1905024)</v>
          </cell>
          <cell r="H727" t="str">
            <v>1905024</v>
          </cell>
        </row>
        <row r="728">
          <cell r="G728" t="str">
            <v>Servicio de gestión del riesgo para abordar situaciones prevalentes de origen laboral (1905025)</v>
          </cell>
          <cell r="H728" t="str">
            <v>1905025</v>
          </cell>
        </row>
        <row r="729">
          <cell r="G729" t="str">
            <v>Servicio de gestión del riesgo para enfermedades emergentes, reemergentes y desatendidas (1905026)</v>
          </cell>
          <cell r="H729" t="str">
            <v>1905026</v>
          </cell>
        </row>
        <row r="730">
          <cell r="G730" t="str">
            <v>Servicio de gestión del riesgo para enfermedades inmunoprevenibles (1905027)</v>
          </cell>
          <cell r="H730" t="str">
            <v>1905027</v>
          </cell>
        </row>
        <row r="731">
          <cell r="G731" t="str">
            <v>Servicio de gestión del riesgo para temas de consumo, aprovechamiento biológico, calidad e inocuidad de los alimentos (1905028)</v>
          </cell>
          <cell r="H731" t="str">
            <v>1905028</v>
          </cell>
        </row>
        <row r="732">
          <cell r="G732" t="str">
            <v>Servicio de gestión territorial para atención en salud -pandemias- a población afectada por emergencias o desastres (1905035)</v>
          </cell>
          <cell r="H732" t="str">
            <v>1905035</v>
          </cell>
        </row>
        <row r="733">
          <cell r="G733" t="str">
            <v>Servicio de promoción de la salud y prevención de riesgos asociados a condiciones no transmisibles (1905031)</v>
          </cell>
          <cell r="H733" t="str">
            <v>1905031</v>
          </cell>
        </row>
        <row r="734">
          <cell r="G734" t="str">
            <v>Servicio de suministro de insumos para el manejo de eventos de interés en salud pública (1905029)</v>
          </cell>
          <cell r="H734" t="str">
            <v>1905029</v>
          </cell>
        </row>
        <row r="735">
          <cell r="G735" t="str">
            <v>Servicio de suministro de sangre y componentes sanguíneos (1905032)</v>
          </cell>
          <cell r="H735" t="str">
            <v>1905032</v>
          </cell>
        </row>
        <row r="736">
          <cell r="G736" t="str">
            <v>Servicio médico legal y de ciencia forense (1905033)</v>
          </cell>
          <cell r="H736" t="str">
            <v>1905033</v>
          </cell>
        </row>
        <row r="737">
          <cell r="G737" t="str">
            <v>Hospitales de primer nivel de atención adecuados (1906001)</v>
          </cell>
          <cell r="H737" t="str">
            <v>1906001</v>
          </cell>
        </row>
        <row r="738">
          <cell r="G738" t="str">
            <v>Hospitales de primer nivel de atención ampliados (1906002)</v>
          </cell>
          <cell r="H738" t="str">
            <v>1906002</v>
          </cell>
        </row>
        <row r="739">
          <cell r="G739" t="str">
            <v>Hospitales de primer nivel de atención con reforzamiento estructural (1906003)</v>
          </cell>
          <cell r="H739" t="str">
            <v>1906003</v>
          </cell>
        </row>
        <row r="740">
          <cell r="G740" t="str">
            <v>Hospitales de primer nivel de atención construidos y dotados (1906030)</v>
          </cell>
          <cell r="H740" t="str">
            <v>1906030</v>
          </cell>
        </row>
        <row r="741">
          <cell r="G741" t="str">
            <v>Hospitales de primer nivel de atención dotados (1906005)</v>
          </cell>
          <cell r="H741" t="str">
            <v>1906005</v>
          </cell>
        </row>
        <row r="742">
          <cell r="G742" t="str">
            <v>Hospitales de primer nivel de atención modificados (1906006)</v>
          </cell>
          <cell r="H742" t="str">
            <v>1906006</v>
          </cell>
        </row>
        <row r="743">
          <cell r="G743" t="str">
            <v>Hospitales de primer nivel de atención restaurados (1906007)</v>
          </cell>
          <cell r="H743" t="str">
            <v>1906007</v>
          </cell>
        </row>
        <row r="744">
          <cell r="G744" t="str">
            <v>Hospitales de segundo nivel de atención adecuados (1906008)</v>
          </cell>
          <cell r="H744" t="str">
            <v>1906008</v>
          </cell>
        </row>
        <row r="745">
          <cell r="G745" t="str">
            <v>Hospitales de segundo nivel de atención ampliados (1906009)</v>
          </cell>
          <cell r="H745" t="str">
            <v>1906009</v>
          </cell>
        </row>
        <row r="746">
          <cell r="G746" t="str">
            <v>Hospitales de segundo nivel de atención con reforzamiento estructural (1906010)</v>
          </cell>
          <cell r="H746" t="str">
            <v>1906010</v>
          </cell>
        </row>
        <row r="747">
          <cell r="G747" t="str">
            <v>Hospitales de segundo nivel de atención construidos y dotados (1906011)</v>
          </cell>
          <cell r="H747" t="str">
            <v>1906011</v>
          </cell>
        </row>
        <row r="748">
          <cell r="G748" t="str">
            <v>Hospitales de segundo nivel de atención dotados (1906012)</v>
          </cell>
          <cell r="H748" t="str">
            <v>1906012</v>
          </cell>
        </row>
        <row r="749">
          <cell r="G749" t="str">
            <v>Hospitales de segundo nivel de atención modificados (1906013)</v>
          </cell>
          <cell r="H749" t="str">
            <v>1906013</v>
          </cell>
        </row>
        <row r="750">
          <cell r="G750" t="str">
            <v>Hospitales de segundo nivel de atención restaurados (1906014)</v>
          </cell>
          <cell r="H750" t="str">
            <v>1906014</v>
          </cell>
        </row>
        <row r="751">
          <cell r="G751" t="str">
            <v>Hospitales de tercer nivel de atención adecuados (1906015)</v>
          </cell>
          <cell r="H751" t="str">
            <v>1906015</v>
          </cell>
        </row>
        <row r="752">
          <cell r="G752" t="str">
            <v>Hospitales de tercer nivel de atención ampliados (1906016)</v>
          </cell>
          <cell r="H752" t="str">
            <v>1906016</v>
          </cell>
        </row>
        <row r="753">
          <cell r="G753" t="str">
            <v>Hospitales de tercer nivel de atención con reforzamiento estructural (1906017)</v>
          </cell>
          <cell r="H753" t="str">
            <v>1906017</v>
          </cell>
        </row>
        <row r="754">
          <cell r="G754" t="str">
            <v>Hospitales de tercer nivel de atención construidos y dotados (1906018)</v>
          </cell>
          <cell r="H754" t="str">
            <v>1906018</v>
          </cell>
        </row>
        <row r="755">
          <cell r="G755" t="str">
            <v>Hospitales de tercer nivel de atención dotados (1906019)</v>
          </cell>
          <cell r="H755" t="str">
            <v>1906019</v>
          </cell>
        </row>
        <row r="756">
          <cell r="G756" t="str">
            <v>Hospitales de tercer nivel de atención modificados (1906020)</v>
          </cell>
          <cell r="H756" t="str">
            <v>1906020</v>
          </cell>
        </row>
        <row r="757">
          <cell r="G757" t="str">
            <v>Hospitales de tercer nivel de atención restaurados (1906021)</v>
          </cell>
          <cell r="H757" t="str">
            <v>1906021</v>
          </cell>
        </row>
        <row r="758">
          <cell r="G758" t="str">
            <v>Servicio de apoyo a la prestación del servicio de transporte de pacientes (1906022)</v>
          </cell>
          <cell r="H758" t="str">
            <v>1906022</v>
          </cell>
        </row>
        <row r="759">
          <cell r="G759" t="str">
            <v>Servicio de apoyo financiero para el fortalecimiento del talento humano en salud (1906024)</v>
          </cell>
          <cell r="H759" t="str">
            <v>1906024</v>
          </cell>
        </row>
        <row r="760">
          <cell r="G760" t="str">
            <v>Servicio de apoyo financiero para el fortalecimiento patrimonial de las empresas prestadoras de salud con participación financiera de las entidades territoriales (1906025)</v>
          </cell>
          <cell r="H760" t="str">
            <v>1906025</v>
          </cell>
        </row>
        <row r="761">
          <cell r="G761" t="str">
            <v>Servicio de apoyo para la dotación hospitalaria (1906026)</v>
          </cell>
          <cell r="H761" t="str">
            <v>1906026</v>
          </cell>
        </row>
        <row r="762">
          <cell r="G762" t="str">
            <v>Servicio de apoyo para la educación formal del talento humano en salud (1906027)</v>
          </cell>
          <cell r="H762" t="str">
            <v>1906027</v>
          </cell>
        </row>
        <row r="763">
          <cell r="G763" t="str">
            <v>Servicio de asistencia técnica a Instituciones Prestadoras de Servicios de Salud (1906029)</v>
          </cell>
          <cell r="H763" t="str">
            <v>1906029</v>
          </cell>
        </row>
        <row r="764">
          <cell r="G764" t="str">
            <v>Servicio de atención en salud a la población (1906004)</v>
          </cell>
          <cell r="H764" t="str">
            <v>1906004</v>
          </cell>
        </row>
        <row r="765">
          <cell r="G765" t="str">
            <v>Servicio de información para las instituciones públicas prestadoras de salud y la dirección de la entidad territorial implementado (1906031)</v>
          </cell>
          <cell r="H765" t="str">
            <v>1906031</v>
          </cell>
        </row>
        <row r="766">
          <cell r="G766" t="str">
            <v>Servicio de promoción de afiliaciones al régimen contributivo del Sistema General de Seguridad Social de las personas con capacidad de pago (1906032)</v>
          </cell>
          <cell r="H766" t="str">
            <v>1906032</v>
          </cell>
        </row>
        <row r="767">
          <cell r="G767" t="str">
            <v>Servicio de tecnologías en salud financiadas con la unidad de pago por capitación - UPC (1906023)</v>
          </cell>
          <cell r="H767" t="str">
            <v>1906023</v>
          </cell>
        </row>
        <row r="768">
          <cell r="G768" t="str">
            <v>Servicio para la habilitación y la rehabilitación funcional (1906028)</v>
          </cell>
          <cell r="H768" t="str">
            <v>1906028</v>
          </cell>
        </row>
        <row r="769">
          <cell r="G769" t="str">
            <v>Unidades móviles para la atención médica adquiridas y dotadas (1906033)</v>
          </cell>
          <cell r="H769" t="str">
            <v>1906033</v>
          </cell>
        </row>
        <row r="770">
          <cell r="G770" t="str">
            <v>Estudios de pre inversión (2101002)</v>
          </cell>
          <cell r="H770" t="str">
            <v>2101002</v>
          </cell>
        </row>
        <row r="771">
          <cell r="G771" t="str">
            <v>Gasoducto ramal construido (2101003)</v>
          </cell>
          <cell r="H771" t="str">
            <v>2101003</v>
          </cell>
        </row>
        <row r="772">
          <cell r="G772" t="str">
            <v>Gasoducto ramal mejorado (2101004)</v>
          </cell>
          <cell r="H772" t="str">
            <v>2101004</v>
          </cell>
        </row>
        <row r="773">
          <cell r="G773" t="str">
            <v>Gasoducto troncal construido (2101005)</v>
          </cell>
          <cell r="H773" t="str">
            <v>2101005</v>
          </cell>
        </row>
        <row r="774">
          <cell r="G774" t="str">
            <v>Gasoducto troncal mejorado (2101006)</v>
          </cell>
          <cell r="H774" t="str">
            <v>2101006</v>
          </cell>
        </row>
        <row r="775">
          <cell r="G775" t="str">
            <v>Infraestructura de regasificación construida (2101007)</v>
          </cell>
          <cell r="H775" t="str">
            <v>2101007</v>
          </cell>
        </row>
        <row r="776">
          <cell r="G776" t="str">
            <v>Infraestructura de regasificación mejorada (2101008)</v>
          </cell>
          <cell r="H776" t="str">
            <v>2101008</v>
          </cell>
        </row>
        <row r="777">
          <cell r="G777" t="str">
            <v>Redes de distribución de gas combustible construidas (2101009)</v>
          </cell>
          <cell r="H777" t="str">
            <v>2101009</v>
          </cell>
        </row>
        <row r="778">
          <cell r="G778" t="str">
            <v>Redes de distribución de gas combustible mejoradas (2101010)</v>
          </cell>
          <cell r="H778" t="str">
            <v>2101010</v>
          </cell>
        </row>
        <row r="779">
          <cell r="G779" t="str">
            <v>Redes domiciliarias de gas combustible instaladas (2101016)</v>
          </cell>
          <cell r="H779" t="str">
            <v>2101016</v>
          </cell>
        </row>
        <row r="780">
          <cell r="G780" t="str">
            <v>Redes internas de gas combustible instaladas (2101015)</v>
          </cell>
          <cell r="H780" t="str">
            <v>2101015</v>
          </cell>
        </row>
        <row r="781">
          <cell r="G781" t="str">
            <v>Servicio de apoyo financiero para la financiación de proyectos de infraestructura para el servicio público de gas (2101011)</v>
          </cell>
          <cell r="H781" t="str">
            <v>2101011</v>
          </cell>
        </row>
        <row r="782">
          <cell r="G782" t="str">
            <v>Servicio de apoyo financiero para subsidios a la oferta en el servicio público de gas (2101012)</v>
          </cell>
          <cell r="H782" t="str">
            <v>2101012</v>
          </cell>
        </row>
        <row r="783">
          <cell r="G783" t="str">
            <v>Servicio de apoyo financiero para subsidios al consumo en el servicio público de gas (2101013)</v>
          </cell>
          <cell r="H783" t="str">
            <v>2101013</v>
          </cell>
        </row>
        <row r="784">
          <cell r="G784" t="str">
            <v>Tanques para el almacenamiento de gas (2101014)</v>
          </cell>
          <cell r="H784" t="str">
            <v>2101014</v>
          </cell>
        </row>
        <row r="785">
          <cell r="G785" t="str">
            <v>Central de generación con biomasa ampliada (2102041)</v>
          </cell>
          <cell r="H785" t="str">
            <v>2102041</v>
          </cell>
        </row>
        <row r="786">
          <cell r="G786" t="str">
            <v>Central de generación con biomasa construida (2102040)</v>
          </cell>
          <cell r="H786" t="str">
            <v>2102040</v>
          </cell>
        </row>
        <row r="787">
          <cell r="G787" t="str">
            <v>Central de generación eléctrica con biomasa mantenida (2102050)</v>
          </cell>
          <cell r="H787" t="str">
            <v>2102050</v>
          </cell>
        </row>
        <row r="788">
          <cell r="G788" t="str">
            <v>Central de generación eléctrica con combustibles líquidos ampliada (2102047)</v>
          </cell>
          <cell r="H788" t="str">
            <v>2102047</v>
          </cell>
        </row>
        <row r="789">
          <cell r="G789" t="str">
            <v>Central de generación eléctrica con combustibles líquidos con mantenimiento (2102048)</v>
          </cell>
          <cell r="H789" t="str">
            <v>2102048</v>
          </cell>
        </row>
        <row r="790">
          <cell r="G790" t="str">
            <v>Central de generación eléctrica con combustibles líquidos construida (2102046)</v>
          </cell>
          <cell r="H790" t="str">
            <v>2102046</v>
          </cell>
        </row>
        <row r="791">
          <cell r="G791" t="str">
            <v>Central de generación eólica ampliada (2102054)</v>
          </cell>
          <cell r="H791" t="str">
            <v>2102054</v>
          </cell>
        </row>
        <row r="792">
          <cell r="G792" t="str">
            <v>Central de generación eólica con mantenimiento (2102052)</v>
          </cell>
          <cell r="H792" t="str">
            <v>2102052</v>
          </cell>
        </row>
        <row r="793">
          <cell r="G793" t="str">
            <v>Central de generación eólica construida (2102053)</v>
          </cell>
          <cell r="H793" t="str">
            <v>2102053</v>
          </cell>
        </row>
        <row r="794">
          <cell r="G794" t="str">
            <v>Central de generación fotovoltaica ampliada (2102039)</v>
          </cell>
          <cell r="H794" t="str">
            <v>2102039</v>
          </cell>
        </row>
        <row r="795">
          <cell r="G795" t="str">
            <v>Central de generación fotovoltaica con mantenimiento (2102049)</v>
          </cell>
          <cell r="H795" t="str">
            <v>2102049</v>
          </cell>
        </row>
        <row r="796">
          <cell r="G796" t="str">
            <v>Central de generación fotovoltaica construida (2102038)</v>
          </cell>
          <cell r="H796" t="str">
            <v>2102038</v>
          </cell>
        </row>
        <row r="797">
          <cell r="G797" t="str">
            <v>Central de generación híbrida ampliada (2102043)</v>
          </cell>
          <cell r="H797" t="str">
            <v>2102043</v>
          </cell>
        </row>
        <row r="798">
          <cell r="G798" t="str">
            <v>Central de generación híbrida con mantenimiento (2102051)</v>
          </cell>
          <cell r="H798" t="str">
            <v>2102051</v>
          </cell>
        </row>
        <row r="799">
          <cell r="G799" t="str">
            <v>Central de generación híbrida construida (2102042)</v>
          </cell>
          <cell r="H799" t="str">
            <v>2102042</v>
          </cell>
        </row>
        <row r="800">
          <cell r="G800" t="str">
            <v>Centrales hidroeléctricas ampliadas (2102001)</v>
          </cell>
          <cell r="H800" t="str">
            <v>2102001</v>
          </cell>
        </row>
        <row r="801">
          <cell r="G801" t="str">
            <v>Centrales hidroeléctricas construidas (2102002)</v>
          </cell>
          <cell r="H801" t="str">
            <v>2102002</v>
          </cell>
        </row>
        <row r="802">
          <cell r="G802" t="str">
            <v>Centrales hidroeléctricas modificadas (2102003)</v>
          </cell>
          <cell r="H802" t="str">
            <v>2102003</v>
          </cell>
        </row>
        <row r="803">
          <cell r="G803" t="str">
            <v>Centrales térmicas ampliadas (2102004)</v>
          </cell>
          <cell r="H803" t="str">
            <v>2102004</v>
          </cell>
        </row>
        <row r="804">
          <cell r="G804" t="str">
            <v>Centrales térmicas construidas (2102005)</v>
          </cell>
          <cell r="H804" t="str">
            <v>2102005</v>
          </cell>
        </row>
        <row r="805">
          <cell r="G805" t="str">
            <v>Centrales térmicas modificadas (2102006)</v>
          </cell>
          <cell r="H805" t="str">
            <v>2102006</v>
          </cell>
        </row>
        <row r="806">
          <cell r="G806" t="str">
            <v>Documentos de lineamientos técnicos (2102008)</v>
          </cell>
          <cell r="H806" t="str">
            <v>2102008</v>
          </cell>
        </row>
        <row r="807">
          <cell r="G807" t="str">
            <v>Documentos de planeación (2102009)</v>
          </cell>
          <cell r="H807" t="str">
            <v>2102009</v>
          </cell>
        </row>
        <row r="808">
          <cell r="G808" t="str">
            <v>Estaciones de monitoreo de medición de variables energéticas en las zonas no interconectadas (2102064)</v>
          </cell>
          <cell r="H808" t="str">
            <v>2102064</v>
          </cell>
        </row>
        <row r="809">
          <cell r="G809" t="str">
            <v>Estudios de pre inversión (2102033)</v>
          </cell>
          <cell r="H809" t="str">
            <v>2102033</v>
          </cell>
        </row>
        <row r="810">
          <cell r="G810" t="str">
            <v>Redes de alumbrado público ampliadas (2102010)</v>
          </cell>
          <cell r="H810" t="str">
            <v>2102010</v>
          </cell>
        </row>
        <row r="811">
          <cell r="G811" t="str">
            <v>Redes de alumbrado público con mantenimiento (2102011)</v>
          </cell>
          <cell r="H811" t="str">
            <v>2102011</v>
          </cell>
        </row>
        <row r="812">
          <cell r="G812" t="str">
            <v>Redes de alumbrado público construidas (2102012)</v>
          </cell>
          <cell r="H812" t="str">
            <v>2102012</v>
          </cell>
        </row>
        <row r="813">
          <cell r="G813" t="str">
            <v>Redes de alumbrado público mejoradas (2102013)</v>
          </cell>
          <cell r="H813" t="str">
            <v>2102013</v>
          </cell>
        </row>
        <row r="814">
          <cell r="G814" t="str">
            <v>Redes del sistema de distribución local ampliada (2102014)</v>
          </cell>
          <cell r="H814" t="str">
            <v>2102014</v>
          </cell>
        </row>
        <row r="815">
          <cell r="G815" t="str">
            <v>Redes del sistema de distribución local construida (2102015)</v>
          </cell>
          <cell r="H815" t="str">
            <v>2102015</v>
          </cell>
        </row>
        <row r="816">
          <cell r="G816" t="str">
            <v>Redes del sistema de distribución local mejorada (2102016)</v>
          </cell>
          <cell r="H816" t="str">
            <v>2102016</v>
          </cell>
        </row>
        <row r="817">
          <cell r="G817" t="str">
            <v>Redes del sistema de transmisión nacional ampliada (2102017)</v>
          </cell>
          <cell r="H817" t="str">
            <v>2102017</v>
          </cell>
        </row>
        <row r="818">
          <cell r="G818" t="str">
            <v>Redes del sistema de transmisión nacional construida (2102018)</v>
          </cell>
          <cell r="H818" t="str">
            <v>2102018</v>
          </cell>
        </row>
        <row r="819">
          <cell r="G819" t="str">
            <v>Redes del sistema de transmisión nacional mejorada (2102019)</v>
          </cell>
          <cell r="H819" t="str">
            <v>2102019</v>
          </cell>
        </row>
        <row r="820">
          <cell r="G820" t="str">
            <v>Redes del sistema de transmisión regional ampliada (2102020)</v>
          </cell>
          <cell r="H820" t="str">
            <v>2102020</v>
          </cell>
        </row>
        <row r="821">
          <cell r="G821" t="str">
            <v>Redes del sistema de transmisión regional construida (2102021)</v>
          </cell>
          <cell r="H821" t="str">
            <v>2102021</v>
          </cell>
        </row>
        <row r="822">
          <cell r="G822" t="str">
            <v>Redes del sistema de transmisión regional mejorada (2102022)</v>
          </cell>
          <cell r="H822" t="str">
            <v>2102022</v>
          </cell>
        </row>
        <row r="823">
          <cell r="G823" t="str">
            <v>Redes domiciliarias de energía eléctrica instaladas (2102045)</v>
          </cell>
          <cell r="H823" t="str">
            <v>2102045</v>
          </cell>
        </row>
        <row r="824">
          <cell r="G824" t="str">
            <v>Redes internas de energía eléctrica instaladas (2102044)</v>
          </cell>
          <cell r="H824" t="str">
            <v>2102044</v>
          </cell>
        </row>
        <row r="825">
          <cell r="G825" t="str">
            <v>Servicio de apoyo financiero al consumo del servicio de energía eléctrica del sistema interconectado nacional (2102024)</v>
          </cell>
          <cell r="H825" t="str">
            <v>2102024</v>
          </cell>
        </row>
        <row r="826">
          <cell r="G826" t="str">
            <v>Servicio de apoyo financiero al consumo del servicio de energía eléctrica en las zonas no interconectadas (2102025)</v>
          </cell>
          <cell r="H826" t="str">
            <v>2102025</v>
          </cell>
        </row>
        <row r="827">
          <cell r="G827" t="str">
            <v>Servicio de apoyo financiero para la financiación de infraestructura de energía eléctrica en las zonas no interconectadas (2102060)</v>
          </cell>
          <cell r="H827" t="str">
            <v>2102060</v>
          </cell>
        </row>
        <row r="828">
          <cell r="G828" t="str">
            <v>Servicio de apoyo financiero para la financiación de infraestructura de energía eléctrica en las zonas rurales interconectadas (2102061)</v>
          </cell>
          <cell r="H828" t="str">
            <v>2102061</v>
          </cell>
        </row>
        <row r="829">
          <cell r="G829" t="str">
            <v>Servicio de apoyo financiero para la normalización de redes de energía eléctrica (2102059)</v>
          </cell>
          <cell r="H829" t="str">
            <v>2102059</v>
          </cell>
        </row>
        <row r="830">
          <cell r="G830" t="str">
            <v>Servicio de asistencia técnica en la estructuración de convocatorias de los sistemas de transmisión de energía (2102029)</v>
          </cell>
          <cell r="H830" t="str">
            <v>2102029</v>
          </cell>
        </row>
        <row r="831">
          <cell r="G831" t="str">
            <v>Servicio de asistencia técnica en la estructuración de proyectos energéticos (2102030)</v>
          </cell>
          <cell r="H831" t="str">
            <v>2102030</v>
          </cell>
        </row>
        <row r="832">
          <cell r="G832" t="str">
            <v>Servicio de asistencia técnica para el fortalecimiento de capacidades organizativas de los prestadores del servicio en las Zonas no Interconectadas del país (2102035)</v>
          </cell>
          <cell r="H832" t="str">
            <v>2102035</v>
          </cell>
        </row>
        <row r="833">
          <cell r="G833" t="str">
            <v>Servicio de educación informal a las comunidades en temas de eficiencia energética y el uso racional de la energía (2102036)</v>
          </cell>
          <cell r="H833" t="str">
            <v>2102036</v>
          </cell>
        </row>
        <row r="834">
          <cell r="G834" t="str">
            <v>Servicio de educación para el trabajo y el desarrollo humano en manipulación de energía eléctrica (2102031)</v>
          </cell>
          <cell r="H834" t="str">
            <v>2102031</v>
          </cell>
        </row>
        <row r="835">
          <cell r="G835" t="str">
            <v>Servicio de levantamiento y actualización de activos energéticos (2102034)</v>
          </cell>
          <cell r="H835" t="str">
            <v>2102034</v>
          </cell>
        </row>
        <row r="836">
          <cell r="G836" t="str">
            <v>Servicio de monitoreo de información de la prestación del servicio de energía eléctrica en las zonas no interconectadas (2102023)</v>
          </cell>
          <cell r="H836" t="str">
            <v>2102023</v>
          </cell>
        </row>
        <row r="837">
          <cell r="G837" t="str">
            <v>Servicios de apoyo a la implementación de fuentes no convencionales de energía  (2102062)</v>
          </cell>
          <cell r="H837" t="str">
            <v>2102062</v>
          </cell>
        </row>
        <row r="838">
          <cell r="G838" t="str">
            <v>Servicios de apoyo a la implementacion de medidas de eficiencia energética (2102063)</v>
          </cell>
          <cell r="H838" t="str">
            <v>2102063</v>
          </cell>
        </row>
        <row r="839">
          <cell r="G839" t="str">
            <v>Unidades de generación de energía eléctrica con combustibles líquidos con mantenimiento (2102057)</v>
          </cell>
          <cell r="H839" t="str">
            <v>2102057</v>
          </cell>
        </row>
        <row r="840">
          <cell r="G840" t="str">
            <v>Unidades de generación de energía eléctrica con combustibles líquidos instaladas (2102055)</v>
          </cell>
          <cell r="H840" t="str">
            <v>2102055</v>
          </cell>
        </row>
        <row r="841">
          <cell r="G841" t="str">
            <v>Unidades de generación fotovoltáica de energía eléctrica con mantenimiento (2102056)</v>
          </cell>
          <cell r="H841" t="str">
            <v>2102056</v>
          </cell>
        </row>
        <row r="842">
          <cell r="G842" t="str">
            <v>Unidades de generación fotovoltaica de energía eléctrica instaladas (2102058)</v>
          </cell>
          <cell r="H842" t="str">
            <v>2102058</v>
          </cell>
        </row>
        <row r="843">
          <cell r="G843" t="str">
            <v>Documentos de investigación (2103018)</v>
          </cell>
          <cell r="H843" t="str">
            <v>2103018</v>
          </cell>
        </row>
        <row r="844">
          <cell r="G844" t="str">
            <v>Documentos de lineamientos técnicos (2103025)</v>
          </cell>
          <cell r="H844" t="str">
            <v>2103025</v>
          </cell>
        </row>
        <row r="845">
          <cell r="G845" t="str">
            <v>Documentos de planeación (2103026)</v>
          </cell>
          <cell r="H845" t="str">
            <v>2103026</v>
          </cell>
        </row>
        <row r="846">
          <cell r="G846" t="str">
            <v>Estudios de pre inversión (2103017)</v>
          </cell>
          <cell r="H846" t="str">
            <v>2103017</v>
          </cell>
        </row>
        <row r="847">
          <cell r="G847" t="str">
            <v>Servicio de apoyo financiero para el control del consumo de combustibles líquidos derivados del petróleo en las zonas de frontera (2103021)</v>
          </cell>
          <cell r="H847" t="str">
            <v>2103021</v>
          </cell>
        </row>
        <row r="848">
          <cell r="G848" t="str">
            <v>Servicio de apoyo financiero para la reconversión socio laboral de las actividades de contrabando de combustibles (2103019)</v>
          </cell>
          <cell r="H848" t="str">
            <v>2103019</v>
          </cell>
        </row>
        <row r="849">
          <cell r="G849" t="str">
            <v>Servicio de apoyo financiero para subsidiar el consumo de combustibles líquidos derivados del petróleo (2103009)</v>
          </cell>
          <cell r="H849" t="str">
            <v>2103009</v>
          </cell>
        </row>
        <row r="850">
          <cell r="G850" t="str">
            <v>Servicio de apoyo financiero para subsidiar el transporte de combustibles líquidos derivados del petróleo (2103022)</v>
          </cell>
          <cell r="H850" t="str">
            <v>2103022</v>
          </cell>
        </row>
        <row r="851">
          <cell r="G851" t="str">
            <v>Servicio de asistencia técnica para la asignación de los volúmenes de combustibles líquidos derivados del petróleo subsidiados para las zonas de frontera (2103020)</v>
          </cell>
          <cell r="H851" t="str">
            <v>2103020</v>
          </cell>
        </row>
        <row r="852">
          <cell r="G852" t="str">
            <v>Servicio de asistencia técnica para la reconversión socio laboral de las actividades de contrabando de combustibles (2103010)</v>
          </cell>
          <cell r="H852" t="str">
            <v>2103010</v>
          </cell>
        </row>
        <row r="853">
          <cell r="G853" t="str">
            <v>Servicio de divulgación para la atención y disminución de la conflictividad del sector de hidrocarburos (2103011)</v>
          </cell>
          <cell r="H853" t="str">
            <v>2103011</v>
          </cell>
        </row>
        <row r="854">
          <cell r="G854" t="str">
            <v>Servicio de divulgación para la promoción y posicionamiento de los recursos hidrocarburíferos (2103012)</v>
          </cell>
          <cell r="H854" t="str">
            <v>2103012</v>
          </cell>
        </row>
        <row r="855">
          <cell r="G855" t="str">
            <v>Servicio de educación informal en temas de hidrocarburos (2103024)</v>
          </cell>
          <cell r="H855" t="str">
            <v>2103024</v>
          </cell>
        </row>
        <row r="856">
          <cell r="G856" t="str">
            <v>Servicios de apoyo para el desarrollo de proyectos de inversión social en territorios estratégicos para el sector de hidrocarburos (2103027)</v>
          </cell>
          <cell r="H856" t="str">
            <v>2103027</v>
          </cell>
        </row>
        <row r="857">
          <cell r="G857" t="str">
            <v>Documentos de investigación (2104020)</v>
          </cell>
          <cell r="H857" t="str">
            <v>2104020</v>
          </cell>
        </row>
        <row r="858">
          <cell r="G858" t="str">
            <v>Documentos de lineamientos técnicos (2104001)</v>
          </cell>
          <cell r="H858" t="str">
            <v>2104001</v>
          </cell>
        </row>
        <row r="859">
          <cell r="G859" t="str">
            <v>Documentos normativos (2104002)</v>
          </cell>
          <cell r="H859" t="str">
            <v>2104002</v>
          </cell>
        </row>
        <row r="860">
          <cell r="G860" t="str">
            <v>Estudios de pre inversión (2104014)</v>
          </cell>
          <cell r="H860" t="str">
            <v>2104014</v>
          </cell>
        </row>
        <row r="861">
          <cell r="G861" t="str">
            <v>Plantas de beneficio comunitarias construidas y dotadas (2104026)</v>
          </cell>
          <cell r="H861" t="str">
            <v>2104026</v>
          </cell>
        </row>
        <row r="862">
          <cell r="G862" t="str">
            <v>Plantas de beneficio comunitarias mantenidas (2104028)</v>
          </cell>
          <cell r="H862" t="str">
            <v>2104028</v>
          </cell>
        </row>
        <row r="863">
          <cell r="G863" t="str">
            <v>Servicio de apoyo financiero en créditos para la minería (2104003)</v>
          </cell>
          <cell r="H863" t="str">
            <v>2104003</v>
          </cell>
        </row>
        <row r="864">
          <cell r="G864" t="str">
            <v>Servicio de apoyo financiero para el desarrollo competitivo del sector minero (2104016)</v>
          </cell>
          <cell r="H864" t="str">
            <v>2104016</v>
          </cell>
        </row>
        <row r="865">
          <cell r="G865" t="str">
            <v>Servicio de apoyo para el fomento de la asociatividad (2104027)</v>
          </cell>
          <cell r="H865" t="str">
            <v>2104027</v>
          </cell>
        </row>
        <row r="866">
          <cell r="G866" t="str">
            <v>Servicio de asistencia técnica en actividades de explotación minera de pequeña y mediana escala (2104004)</v>
          </cell>
          <cell r="H866" t="str">
            <v>2104004</v>
          </cell>
        </row>
        <row r="867">
          <cell r="G867" t="str">
            <v>Servicio de asistencia técnica para el desarrollo de la infraestructura del sector minero (2104005)</v>
          </cell>
          <cell r="H867" t="str">
            <v>2104005</v>
          </cell>
        </row>
        <row r="868">
          <cell r="G868" t="str">
            <v>Servicio de asistencia técnica para la innovación y el desarrollo tecnológico en la minería (2104022)</v>
          </cell>
          <cell r="H868" t="str">
            <v>2104022</v>
          </cell>
        </row>
        <row r="869">
          <cell r="G869" t="str">
            <v>Servicio de asistencia técnica para la intervención de áreas mineras (2104017)</v>
          </cell>
          <cell r="H869" t="str">
            <v>2104017</v>
          </cell>
        </row>
        <row r="870">
          <cell r="G870" t="str">
            <v>Servicio de asistencia técnica para la reconversión socio laboral de personas dedicadas a la minería (2104021)</v>
          </cell>
          <cell r="H870" t="str">
            <v>2104021</v>
          </cell>
        </row>
        <row r="871">
          <cell r="G871" t="str">
            <v>Servicio de asistencia técnica para la regularización de las actividades mineras (2104018)</v>
          </cell>
          <cell r="H871" t="str">
            <v>2104018</v>
          </cell>
        </row>
        <row r="872">
          <cell r="G872" t="str">
            <v>Servicio de asistencia técnica para la viabilización de proyectos mineros (2104008)</v>
          </cell>
          <cell r="H872" t="str">
            <v>2104008</v>
          </cell>
        </row>
        <row r="873">
          <cell r="G873" t="str">
            <v>Servicio de atención de emergencias mineras (2104015)</v>
          </cell>
          <cell r="H873" t="str">
            <v>2104015</v>
          </cell>
        </row>
        <row r="874">
          <cell r="G874" t="str">
            <v>Servicio de delimitación y declaración de Áreas Estratégicas Mineras para su adjudicación (2104025)</v>
          </cell>
          <cell r="H874" t="str">
            <v>2104025</v>
          </cell>
        </row>
        <row r="875">
          <cell r="G875" t="str">
            <v>Servicio de divulgación del sector minero (2104009)</v>
          </cell>
          <cell r="H875" t="str">
            <v>2104009</v>
          </cell>
        </row>
        <row r="876">
          <cell r="G876" t="str">
            <v>Servicio de educación para el trabajo en actividades mineras (2104010)</v>
          </cell>
          <cell r="H876" t="str">
            <v>2104010</v>
          </cell>
        </row>
        <row r="877">
          <cell r="G877" t="str">
            <v>Servicio de educación para el trabajo en oficios diferentes a la minería (2104024)</v>
          </cell>
          <cell r="H877" t="str">
            <v>2104024</v>
          </cell>
        </row>
        <row r="878">
          <cell r="G878" t="str">
            <v>Servicio de exploración de áreas mineras (2104011)</v>
          </cell>
          <cell r="H878" t="str">
            <v>2104011</v>
          </cell>
        </row>
        <row r="879">
          <cell r="G879" t="str">
            <v>Servicio de inspección y control de la actividad minera (2104012)</v>
          </cell>
          <cell r="H879" t="str">
            <v>2104012</v>
          </cell>
        </row>
        <row r="880">
          <cell r="G880" t="str">
            <v>Servicio de regularización de la actividad minera (2104013)</v>
          </cell>
          <cell r="H880" t="str">
            <v>2104013</v>
          </cell>
        </row>
        <row r="881">
          <cell r="G881" t="str">
            <v>Documentos de investigación (2105003)</v>
          </cell>
          <cell r="H881" t="str">
            <v>2105003</v>
          </cell>
        </row>
        <row r="882">
          <cell r="G882" t="str">
            <v>Documentos de lineamientos técnicos (2105004)</v>
          </cell>
          <cell r="H882" t="str">
            <v>2105004</v>
          </cell>
        </row>
        <row r="883">
          <cell r="G883" t="str">
            <v>Documentos normativos (2105005)</v>
          </cell>
          <cell r="H883" t="str">
            <v>2105005</v>
          </cell>
        </row>
        <row r="884">
          <cell r="G884" t="str">
            <v>Estaciones de monitoreo de geo amenazas instaladas (2105006)</v>
          </cell>
          <cell r="H884" t="str">
            <v>2105006</v>
          </cell>
        </row>
        <row r="885">
          <cell r="G885" t="str">
            <v>Estudios de pre inversión (2105017)</v>
          </cell>
          <cell r="H885" t="str">
            <v>2105017</v>
          </cell>
        </row>
        <row r="886">
          <cell r="G886" t="str">
            <v>Servicio de apoyo financiero para otorgar incentivos a la gestión eficiente de la energía (2105010)</v>
          </cell>
          <cell r="H886" t="str">
            <v>2105010</v>
          </cell>
        </row>
        <row r="887">
          <cell r="G887" t="str">
            <v>Servicio de asistencia técnica en el manejo socio ambiental en las actividades mineras (2105019)</v>
          </cell>
          <cell r="H887" t="str">
            <v>2105019</v>
          </cell>
        </row>
        <row r="888">
          <cell r="G888" t="str">
            <v>Servicio de asistencia técnica en estructuración de proyectos de energías limpias (2105012)</v>
          </cell>
          <cell r="H888" t="str">
            <v>2105012</v>
          </cell>
        </row>
        <row r="889">
          <cell r="G889" t="str">
            <v>Servicio de coordinación interinstitucional para el control a la explotación ilícita de minerales (2105013)</v>
          </cell>
          <cell r="H889" t="str">
            <v>2105013</v>
          </cell>
        </row>
        <row r="890">
          <cell r="G890" t="str">
            <v>Servicio de divulgación de los resultados obtenidos en asuntos ambientales en el sector minero energético (2105014)</v>
          </cell>
          <cell r="H890" t="str">
            <v>2105014</v>
          </cell>
        </row>
        <row r="891">
          <cell r="G891" t="str">
            <v>Servicio de generación e implementación de agendas de trabajo participativas entre la comunidad y el sector minero energético (2105021)</v>
          </cell>
          <cell r="H891" t="str">
            <v>2105021</v>
          </cell>
        </row>
        <row r="892">
          <cell r="G892" t="str">
            <v>Servicio de gestión de cooperación para el desarrollo minero energético sostenible (2105015)</v>
          </cell>
          <cell r="H892" t="str">
            <v>2105015</v>
          </cell>
        </row>
        <row r="893">
          <cell r="G893" t="str">
            <v>Servicio de información implementado (2105020)</v>
          </cell>
          <cell r="H893" t="str">
            <v>2105020</v>
          </cell>
        </row>
        <row r="894">
          <cell r="G894" t="str">
            <v>Servicio de promoción y difusión de la actividad minera (2105018)</v>
          </cell>
          <cell r="H894" t="str">
            <v>2105018</v>
          </cell>
        </row>
        <row r="895">
          <cell r="G895" t="str">
            <v>Cartografía de información minero energética (2106001)</v>
          </cell>
          <cell r="H895" t="str">
            <v>2106001</v>
          </cell>
        </row>
        <row r="896">
          <cell r="G896" t="str">
            <v>Documentos de investigación (2106002)</v>
          </cell>
          <cell r="H896" t="str">
            <v>2106002</v>
          </cell>
        </row>
        <row r="897">
          <cell r="G897" t="str">
            <v>Documentos de lineamientos técnicos (2106010)</v>
          </cell>
          <cell r="H897" t="str">
            <v>2106010</v>
          </cell>
        </row>
        <row r="898">
          <cell r="G898" t="str">
            <v>Documentos de planeación (2106003)</v>
          </cell>
          <cell r="H898" t="str">
            <v>2106003</v>
          </cell>
        </row>
        <row r="899">
          <cell r="G899" t="str">
            <v>Documentos de regulación (2106004)</v>
          </cell>
          <cell r="H899" t="str">
            <v>2106004</v>
          </cell>
        </row>
        <row r="900">
          <cell r="G900" t="str">
            <v>Documentos metodológicos (2106005)</v>
          </cell>
          <cell r="H900" t="str">
            <v>2106005</v>
          </cell>
        </row>
        <row r="901">
          <cell r="G901" t="str">
            <v>Documentos normativos (2106009)</v>
          </cell>
          <cell r="H901" t="str">
            <v>2106009</v>
          </cell>
        </row>
        <row r="902">
          <cell r="G902" t="str">
            <v>Laboratorios construidos y dotados (2106025)</v>
          </cell>
          <cell r="H902" t="str">
            <v>2106025</v>
          </cell>
        </row>
        <row r="903">
          <cell r="G903" t="str">
            <v>Museos geológicos adecuados (2106028)</v>
          </cell>
          <cell r="H903" t="str">
            <v>2106028</v>
          </cell>
        </row>
        <row r="904">
          <cell r="G904" t="str">
            <v>Servicio de asistencia técnica para el manejo de temas minero energéticos internacionales (2106018)</v>
          </cell>
          <cell r="H904" t="str">
            <v>2106018</v>
          </cell>
        </row>
        <row r="905">
          <cell r="G905" t="str">
            <v>Servicio de asistencia técnica para la intervención de áreas afectadas por el sector minero energético (2106020)</v>
          </cell>
          <cell r="H905" t="str">
            <v>2106020</v>
          </cell>
        </row>
        <row r="906">
          <cell r="G906" t="str">
            <v>Servicio de divulgación del sector minero energético (2106019)</v>
          </cell>
          <cell r="H906" t="str">
            <v>2106019</v>
          </cell>
        </row>
        <row r="907">
          <cell r="G907" t="str">
            <v>Servicio de divulgación sobre avances sectoriales en la temática de pasivos ambientales mineros (2106007)</v>
          </cell>
          <cell r="H907" t="str">
            <v>2106007</v>
          </cell>
        </row>
        <row r="908">
          <cell r="G908" t="str">
            <v>Servicio de evaluación del potencial mineral de las áreas de interés (2106014)</v>
          </cell>
          <cell r="H908" t="str">
            <v>2106014</v>
          </cell>
        </row>
        <row r="909">
          <cell r="G909" t="str">
            <v>Servicio de gestión de desechos radiactivos (2106011)</v>
          </cell>
          <cell r="H909" t="str">
            <v>2106011</v>
          </cell>
        </row>
        <row r="910">
          <cell r="G910" t="str">
            <v>Servicio de información de la cadena de hidrocarburos (2106015)</v>
          </cell>
          <cell r="H910" t="str">
            <v>2106015</v>
          </cell>
        </row>
        <row r="911">
          <cell r="G911" t="str">
            <v>Servicio de información del sector minero actualizado (2106029)</v>
          </cell>
          <cell r="H911" t="str">
            <v>2106029</v>
          </cell>
        </row>
        <row r="912">
          <cell r="G912" t="str">
            <v>Servicio del sistema de monitoreo de las amenazas geológicas para la investigación aplicada (2106016)</v>
          </cell>
          <cell r="H912" t="str">
            <v>2106016</v>
          </cell>
        </row>
        <row r="913">
          <cell r="G913" t="str">
            <v>Servicios de apoyo para la gestión de procesos de participación, colaboración, y transparencia del sector minero energético (2106022)</v>
          </cell>
          <cell r="H913" t="str">
            <v>2106022</v>
          </cell>
        </row>
        <row r="914">
          <cell r="G914" t="str">
            <v>Servicios de calibración de equipos nucleares y radiológicos (2106023)</v>
          </cell>
          <cell r="H914" t="str">
            <v>2106023</v>
          </cell>
        </row>
        <row r="915">
          <cell r="G915" t="str">
            <v>Servicios de ensayo mediante técnicas radiactivas, nucleares e isotópicas (2106024)</v>
          </cell>
          <cell r="H915" t="str">
            <v>2106024</v>
          </cell>
        </row>
        <row r="916">
          <cell r="G916" t="str">
            <v>Servicios de geoconservación al patrimonio geológico mueble e inmueble (2106027)</v>
          </cell>
          <cell r="H916" t="str">
            <v>2106027</v>
          </cell>
        </row>
        <row r="917">
          <cell r="G917" t="str">
            <v>Estudios y diseños de infraestructura educativa (2201039)</v>
          </cell>
          <cell r="H917" t="str">
            <v>2201039</v>
          </cell>
        </row>
        <row r="918">
          <cell r="G918" t="str">
            <v>Ambientes de aprendizaje para la educación inicial preescolar, básica y media dotados (2201070)</v>
          </cell>
          <cell r="H918" t="str">
            <v>2201070</v>
          </cell>
        </row>
        <row r="919">
          <cell r="G919" t="str">
            <v>Documentos de investigación (2201065)</v>
          </cell>
          <cell r="H919" t="str">
            <v>2201065</v>
          </cell>
        </row>
        <row r="920">
          <cell r="G920" t="str">
            <v>Documentos de investigación aplicada (2201041)</v>
          </cell>
          <cell r="H920" t="str">
            <v>2201041</v>
          </cell>
        </row>
        <row r="921">
          <cell r="G921" t="str">
            <v>Documentos de lineamientos técnicos (2201005)</v>
          </cell>
          <cell r="H921" t="str">
            <v>2201005</v>
          </cell>
        </row>
        <row r="922">
          <cell r="G922" t="str">
            <v>Documentos de planeación (2201001)</v>
          </cell>
          <cell r="H922" t="str">
            <v>2201001</v>
          </cell>
        </row>
        <row r="923">
          <cell r="G923" t="str">
            <v>Documentos normativos (2201004)</v>
          </cell>
          <cell r="H923" t="str">
            <v>2201004</v>
          </cell>
        </row>
        <row r="924">
          <cell r="G924" t="str">
            <v>Estudios de preinversión (2201063)</v>
          </cell>
          <cell r="H924" t="str">
            <v>2201063</v>
          </cell>
        </row>
        <row r="925">
          <cell r="G925" t="str">
            <v>Infraestructura educativa construida (2201051)</v>
          </cell>
          <cell r="H925" t="str">
            <v>2201051</v>
          </cell>
        </row>
        <row r="926">
          <cell r="G926" t="str">
            <v>Infraestructura educativa dotada (2201069)</v>
          </cell>
          <cell r="H926" t="str">
            <v>2201069</v>
          </cell>
        </row>
        <row r="927">
          <cell r="G927" t="str">
            <v>Infraestructura educativa mantenida (2201062)</v>
          </cell>
          <cell r="H927" t="str">
            <v>2201062</v>
          </cell>
        </row>
        <row r="928">
          <cell r="G928" t="str">
            <v>Infraestructura educativa mejorada (2201052)</v>
          </cell>
          <cell r="H928" t="str">
            <v>2201052</v>
          </cell>
        </row>
        <row r="929">
          <cell r="G929" t="str">
            <v>Infraestructura educativa restaurada (2201021)</v>
          </cell>
          <cell r="H929" t="str">
            <v>2201021</v>
          </cell>
        </row>
        <row r="930">
          <cell r="G930" t="str">
            <v>Infraestructura para educación inicial construida (2201022)</v>
          </cell>
          <cell r="H930" t="str">
            <v>2201022</v>
          </cell>
        </row>
        <row r="931">
          <cell r="G931" t="str">
            <v>Infraestructura para educación inicial mejorada (2201023)</v>
          </cell>
          <cell r="H931" t="str">
            <v>2201023</v>
          </cell>
        </row>
        <row r="932">
          <cell r="G932" t="str">
            <v>Servicio de accesibilidad a contenidos web para fines pedagógicos (2201050)</v>
          </cell>
          <cell r="H932" t="str">
            <v>2201050</v>
          </cell>
        </row>
        <row r="933">
          <cell r="G933" t="str">
            <v>Servicio de acompañamiento para el desarrollo de modelos educativos interculturales (2201056)</v>
          </cell>
          <cell r="H933" t="str">
            <v>2201056</v>
          </cell>
        </row>
        <row r="934">
          <cell r="G934" t="str">
            <v>Servicio de acondicionamiento de ambientes de aprendizaje (2201026)</v>
          </cell>
          <cell r="H934" t="str">
            <v>2201026</v>
          </cell>
        </row>
        <row r="935">
          <cell r="G935" t="str">
            <v>Servicio de alfabetización (2201032)</v>
          </cell>
          <cell r="H935" t="str">
            <v>2201032</v>
          </cell>
        </row>
        <row r="936">
          <cell r="G936" t="str">
            <v>Servicio de apoyo a la permanencia con alimentación escolar (2201028)</v>
          </cell>
          <cell r="H936" t="str">
            <v>2201028</v>
          </cell>
        </row>
        <row r="937">
          <cell r="G937" t="str">
            <v>Servicio de apoyo a la permanencia con transporte escolar (2201029)</v>
          </cell>
          <cell r="H937" t="str">
            <v>2201029</v>
          </cell>
        </row>
        <row r="938">
          <cell r="G938" t="str">
            <v>Servicio de apoyo a proyectos pedagógicos productivos (2201061)</v>
          </cell>
          <cell r="H938" t="str">
            <v>2201061</v>
          </cell>
        </row>
        <row r="939">
          <cell r="G939" t="str">
            <v>Servicio de apoyo financiero a entidades territoriales para la ejecución de estrategias de permanencia con alimentación escolar (2201079)</v>
          </cell>
          <cell r="H939" t="str">
            <v>2201079</v>
          </cell>
        </row>
        <row r="940">
          <cell r="G940" t="str">
            <v>Servicio de apoyo para el fortalecimiento de escuelas de padres (2201067)</v>
          </cell>
          <cell r="H940" t="str">
            <v>2201067</v>
          </cell>
        </row>
        <row r="941">
          <cell r="G941" t="str">
            <v>Servicio de apoyo para la implementación de la estrategia de residencia escolar (2201053)</v>
          </cell>
          <cell r="H941" t="str">
            <v>2201053</v>
          </cell>
        </row>
        <row r="942">
          <cell r="G942" t="str">
            <v>Servicio de apoyo para la implementación de la estrategia educativa del sistema de responsabilidad penal adolescente (2201077)</v>
          </cell>
          <cell r="H942" t="str">
            <v>2201077</v>
          </cell>
        </row>
        <row r="943">
          <cell r="G943" t="str">
            <v>Servicio de apoyo para la implementación de la estrategia educativa del sistema de responsabilidad penal para adolescentes (2201055)</v>
          </cell>
          <cell r="H943" t="str">
            <v>2201055</v>
          </cell>
        </row>
        <row r="944">
          <cell r="G944" t="str">
            <v>Servicio de articulación entre la educación media y el sector productivo. (2201035)</v>
          </cell>
          <cell r="H944" t="str">
            <v>2201035</v>
          </cell>
        </row>
        <row r="945">
          <cell r="G945" t="str">
            <v>Servicio de asistencia técnica a comunidades en fortalecimiento del tejido social y construcción de escenarios comunitarios protectores de derechos (2201076)</v>
          </cell>
          <cell r="H945" t="str">
            <v>2201076</v>
          </cell>
        </row>
        <row r="946">
          <cell r="G946" t="str">
            <v>Servicio de asistencia técnica en educación inicial, preescolar, básica y media (2201006)</v>
          </cell>
          <cell r="H946" t="str">
            <v>2201006</v>
          </cell>
        </row>
        <row r="947">
          <cell r="G947" t="str">
            <v>Servicio de asistencia técnica en inspección, vigilancia y control del sector educativo (2201013)</v>
          </cell>
          <cell r="H947" t="str">
            <v>2201013</v>
          </cell>
        </row>
        <row r="948">
          <cell r="G948" t="str">
            <v>Servicio de atención integral para la primera infancia (2201037)</v>
          </cell>
          <cell r="H948" t="str">
            <v>2201037</v>
          </cell>
        </row>
        <row r="949">
          <cell r="G949" t="str">
            <v>Servicio de desarrollo de contenidos educativos para la educación inicial, preescolar, básica y media (2201036)</v>
          </cell>
          <cell r="H949" t="str">
            <v>2201036</v>
          </cell>
        </row>
        <row r="950">
          <cell r="G950" t="str">
            <v>Servicio de divulgación para la educación inicial, preescolar, básica y media (2201002)</v>
          </cell>
          <cell r="H950" t="str">
            <v>2201002</v>
          </cell>
        </row>
        <row r="951">
          <cell r="G951" t="str">
            <v>Servicio de docencia escolar (2201038)</v>
          </cell>
          <cell r="H951" t="str">
            <v>2201038</v>
          </cell>
        </row>
        <row r="952">
          <cell r="G952" t="str">
            <v>Servicio de educación informal (2201049)</v>
          </cell>
          <cell r="H952" t="str">
            <v>2201049</v>
          </cell>
        </row>
        <row r="953">
          <cell r="G953" t="str">
            <v>Servicio de educación informal en política educativa (2201003)</v>
          </cell>
          <cell r="H953" t="str">
            <v>2201003</v>
          </cell>
        </row>
        <row r="954">
          <cell r="G954" t="str">
            <v>Servicio de evaluación de la calidad de la educación inicial, preescolar, básica y media (2201073)</v>
          </cell>
          <cell r="H954" t="str">
            <v>2201073</v>
          </cell>
        </row>
        <row r="955">
          <cell r="G955" t="str">
            <v>Servicio de evaluación de la permanencia en la educación inicial, preescolar, básica y media (2201012)</v>
          </cell>
          <cell r="H955" t="str">
            <v>2201012</v>
          </cell>
        </row>
        <row r="956">
          <cell r="G956" t="str">
            <v>Servicio de evaluación de las estrategias educativas implementadas en la educación inicial, preescolar, básica y media (2201072)</v>
          </cell>
          <cell r="H956" t="str">
            <v>2201072</v>
          </cell>
        </row>
        <row r="957">
          <cell r="G957" t="str">
            <v>Servicio de evaluación de los modelos educativos flexibles (2201058)</v>
          </cell>
          <cell r="H957" t="str">
            <v>2201058</v>
          </cell>
        </row>
        <row r="958">
          <cell r="G958" t="str">
            <v>Servicio de evaluación para docentes (2201064)</v>
          </cell>
          <cell r="H958" t="str">
            <v>2201064</v>
          </cell>
        </row>
        <row r="959">
          <cell r="G959" t="str">
            <v>Servicio de fomento para el acceso a la educación inicial, preescolar, básica y media. (2201017)</v>
          </cell>
          <cell r="H959" t="str">
            <v>2201017</v>
          </cell>
        </row>
        <row r="960">
          <cell r="G960" t="str">
            <v>Servicio de fomento para la permanencia en programas de educación formal (2201033)</v>
          </cell>
          <cell r="H960" t="str">
            <v>2201033</v>
          </cell>
        </row>
        <row r="961">
          <cell r="G961" t="str">
            <v>Servicio de fomento para la prevención de riesgos sociales en entornos escolares (2201054)</v>
          </cell>
          <cell r="H961" t="str">
            <v>2201054</v>
          </cell>
        </row>
        <row r="962">
          <cell r="G962" t="str">
            <v>Servicio de formación por ciclos lectivos especiales integrados (2201031)</v>
          </cell>
          <cell r="H962" t="str">
            <v>2201031</v>
          </cell>
        </row>
        <row r="963">
          <cell r="G963" t="str">
            <v>Servicio de fortalecimiento a las capacidades de los docentes de educación Inicial, preescolar, básica y media (2201074)</v>
          </cell>
          <cell r="H963" t="str">
            <v>2201074</v>
          </cell>
        </row>
        <row r="964">
          <cell r="G964" t="str">
            <v>Servicio de gestión de riesgos y desastres en establecimientos educativos (2201068)</v>
          </cell>
          <cell r="H964" t="str">
            <v>2201068</v>
          </cell>
        </row>
        <row r="965">
          <cell r="G965" t="str">
            <v>Servicio de implementación del concurso docente y directivo docente (2201016)</v>
          </cell>
          <cell r="H965" t="str">
            <v>2201016</v>
          </cell>
        </row>
        <row r="966">
          <cell r="G966" t="str">
            <v>Servicio de información para la gestión de la educación inicial y preescolar en condiciones de calidad (2201018)</v>
          </cell>
          <cell r="H966" t="str">
            <v>2201018</v>
          </cell>
        </row>
        <row r="967">
          <cell r="G967" t="str">
            <v>Servicio de inspección, vigilancia y control del sector educativo (2201014)</v>
          </cell>
          <cell r="H967" t="str">
            <v>2201014</v>
          </cell>
        </row>
        <row r="968">
          <cell r="G968" t="str">
            <v>Servicio de monitoreo y seguimiento a la gestión del sector educativo (2201015)</v>
          </cell>
          <cell r="H968" t="str">
            <v>2201015</v>
          </cell>
        </row>
        <row r="969">
          <cell r="G969" t="str">
            <v>Servicio de orientación vocacional (2201066)</v>
          </cell>
          <cell r="H969" t="str">
            <v>2201066</v>
          </cell>
        </row>
        <row r="970">
          <cell r="G970" t="str">
            <v>Servicio de promoción y prevención de los derechos de los niños, niñas y adolescentes (2201075)</v>
          </cell>
          <cell r="H970" t="str">
            <v>2201075</v>
          </cell>
        </row>
        <row r="971">
          <cell r="G971" t="str">
            <v>Servicio de validación de los modelos educativos flexibles (2201057)</v>
          </cell>
          <cell r="H971" t="str">
            <v>2201057</v>
          </cell>
        </row>
        <row r="972">
          <cell r="G972" t="str">
            <v>Servicio educación formal por modelos educativos flexibles (2201030)</v>
          </cell>
          <cell r="H972" t="str">
            <v>2201030</v>
          </cell>
        </row>
        <row r="973">
          <cell r="G973" t="str">
            <v>Servicio educativo (2201071)</v>
          </cell>
          <cell r="H973" t="str">
            <v>2201071</v>
          </cell>
        </row>
        <row r="974">
          <cell r="G974" t="str">
            <v>Servicio educativo de promoción del bilingüismo para docentes (2201060)</v>
          </cell>
          <cell r="H974" t="str">
            <v>2201060</v>
          </cell>
        </row>
        <row r="975">
          <cell r="G975" t="str">
            <v>Servicio educativos de promoción del bilingüismo (2201034)</v>
          </cell>
          <cell r="H975" t="str">
            <v>2201034</v>
          </cell>
        </row>
        <row r="976">
          <cell r="G976" t="str">
            <v>Servicios conexos a la prestación del servicio educativo oficial (2201044)</v>
          </cell>
          <cell r="H976" t="str">
            <v>2201044</v>
          </cell>
        </row>
        <row r="977">
          <cell r="G977" t="str">
            <v>Servicios de apoyo a la implementación de modelos de innovación educativa (2201047)</v>
          </cell>
          <cell r="H977" t="str">
            <v>2201047</v>
          </cell>
        </row>
        <row r="978">
          <cell r="G978" t="str">
            <v>Servicios de asistencia técnica en innovación educativa en la educación inicial, preescolar, básica y media (2201046)</v>
          </cell>
          <cell r="H978" t="str">
            <v>2201046</v>
          </cell>
        </row>
        <row r="979">
          <cell r="G979" t="str">
            <v>Servicios de atención psicosocial a estudiantes y docentes (2201042)</v>
          </cell>
          <cell r="H979" t="str">
            <v>2201042</v>
          </cell>
        </row>
        <row r="980">
          <cell r="G980" t="str">
            <v>Servicios de gestión del riesgo físico en estudiantes y docentes (2201043)</v>
          </cell>
          <cell r="H980" t="str">
            <v>2201043</v>
          </cell>
        </row>
        <row r="981">
          <cell r="G981" t="str">
            <v>Servicios de información en materia educativa (2201048)</v>
          </cell>
          <cell r="H981" t="str">
            <v>2201048</v>
          </cell>
        </row>
        <row r="982">
          <cell r="G982" t="str">
            <v>Ambientes de aprendizaje dotados (2202050)</v>
          </cell>
          <cell r="H982" t="str">
            <v>2202050</v>
          </cell>
        </row>
        <row r="983">
          <cell r="G983" t="str">
            <v>Documento para la planeación estratégica en TI (2202042)</v>
          </cell>
          <cell r="H983" t="str">
            <v>2202042</v>
          </cell>
        </row>
        <row r="984">
          <cell r="G984" t="str">
            <v>Documentos de investigación (2202003)</v>
          </cell>
          <cell r="H984" t="str">
            <v>2202003</v>
          </cell>
        </row>
        <row r="985">
          <cell r="G985" t="str">
            <v>Documentos de investigación aplicada (2202035)</v>
          </cell>
          <cell r="H985" t="str">
            <v>2202035</v>
          </cell>
        </row>
        <row r="986">
          <cell r="G986" t="str">
            <v>Documentos de lineamientos técnicos (2202004)</v>
          </cell>
          <cell r="H986" t="str">
            <v>2202004</v>
          </cell>
        </row>
        <row r="987">
          <cell r="G987" t="str">
            <v>Documentos de planeación (2202001)</v>
          </cell>
          <cell r="H987" t="str">
            <v>2202001</v>
          </cell>
        </row>
        <row r="988">
          <cell r="G988" t="str">
            <v>Documentos normativos (2202002)</v>
          </cell>
          <cell r="H988" t="str">
            <v>2202002</v>
          </cell>
        </row>
        <row r="989">
          <cell r="G989" t="str">
            <v>Estudios de preinversión (2202049)</v>
          </cell>
          <cell r="H989" t="str">
            <v>2202049</v>
          </cell>
        </row>
        <row r="990">
          <cell r="G990" t="str">
            <v>Sedes de instituciones de educación dotadas (2202051)</v>
          </cell>
          <cell r="H990" t="str">
            <v>2202051</v>
          </cell>
        </row>
        <row r="991">
          <cell r="G991" t="str">
            <v>Sedes de instituciones de educación superior o terciaria construidas (2202025)</v>
          </cell>
          <cell r="H991" t="str">
            <v>2202025</v>
          </cell>
        </row>
        <row r="992">
          <cell r="G992" t="str">
            <v>Sedes de instituciones de educación superior o terciariamejoradas (2202026)</v>
          </cell>
          <cell r="H992" t="str">
            <v>2202026</v>
          </cell>
        </row>
        <row r="993">
          <cell r="G993" t="str">
            <v>Sedes de instituciones de educación superior restauradas (2202027)</v>
          </cell>
          <cell r="H993" t="str">
            <v>2202027</v>
          </cell>
        </row>
        <row r="994">
          <cell r="G994" t="str">
            <v>Servicio de acreditación de la calidad de la educación superior o terciaria (2202010)</v>
          </cell>
          <cell r="H994" t="str">
            <v>2202010</v>
          </cell>
        </row>
        <row r="995">
          <cell r="G995" t="str">
            <v>Servicio de apoyo financiero a las Instituciones de Educación Superior (2202030)</v>
          </cell>
          <cell r="H995" t="str">
            <v>2202030</v>
          </cell>
        </row>
        <row r="996">
          <cell r="G996" t="str">
            <v>Servicio de apoyo financiero para el acceso a la educación superior o terciaria (2202007)</v>
          </cell>
          <cell r="H996" t="str">
            <v>2202007</v>
          </cell>
        </row>
        <row r="997">
          <cell r="G997" t="str">
            <v>Servicio de apoyo financiero para el acceso y permanencia a la educación superior o terciaria (2202009)</v>
          </cell>
          <cell r="H997" t="str">
            <v>2202009</v>
          </cell>
        </row>
        <row r="998">
          <cell r="G998" t="str">
            <v>Servicio de apoyo financiero para el fomento de la graduación en la educación superior o terciaria (2202048)</v>
          </cell>
          <cell r="H998" t="str">
            <v>2202048</v>
          </cell>
        </row>
        <row r="999">
          <cell r="G999" t="str">
            <v>Servicio de apoyo financiero para la amortización de créditos educativos en la educación superior o terciaria (2202047)</v>
          </cell>
          <cell r="H999" t="str">
            <v>2202047</v>
          </cell>
        </row>
        <row r="1000">
          <cell r="G1000" t="str">
            <v>Servicio de apoyo financiero para la permanencia a la educación superior o terciaria (2202008)</v>
          </cell>
          <cell r="H1000" t="str">
            <v>2202008</v>
          </cell>
        </row>
        <row r="1001">
          <cell r="G1001" t="str">
            <v>Servicio de apoyo para la permanencia a la educación superior o terciaria (2202006)</v>
          </cell>
          <cell r="H1001" t="str">
            <v>2202006</v>
          </cell>
        </row>
        <row r="1002">
          <cell r="G1002" t="str">
            <v>Servicio de articulación entre la educación superior o terciaria y el sector productivo. (2202013)</v>
          </cell>
          <cell r="H1002" t="str">
            <v>2202013</v>
          </cell>
        </row>
        <row r="1003">
          <cell r="G1003" t="str">
            <v>Servicio de asistencia técnica de fomento a la calidad y pertinencia de la educación superior (2202052)</v>
          </cell>
          <cell r="H1003" t="str">
            <v>2202052</v>
          </cell>
        </row>
        <row r="1004">
          <cell r="G1004" t="str">
            <v>Servicio de asistencia técnica en calidad y pertinencia de la educación para el trabajo y el desarrollo humano (2202039)</v>
          </cell>
          <cell r="H1004" t="str">
            <v>2202039</v>
          </cell>
        </row>
        <row r="1005">
          <cell r="G1005" t="str">
            <v>Servicio de asistencia técnica para el cumplimiento de  lineamientos técnicos y normativos en educación para el trabajo y el desarrollo humano (2202040)</v>
          </cell>
          <cell r="H1005" t="str">
            <v>2202040</v>
          </cell>
        </row>
        <row r="1006">
          <cell r="G1006" t="str">
            <v>Servicio de asistencia técnica para la permanencia en la educación superior o terciara (2202016)</v>
          </cell>
          <cell r="H1006" t="str">
            <v>2202016</v>
          </cell>
        </row>
        <row r="1007">
          <cell r="G1007" t="str">
            <v>Servicio de convalidación de títulos obtenidos en el exterior (2202012)</v>
          </cell>
          <cell r="H1007" t="str">
            <v>2202012</v>
          </cell>
        </row>
        <row r="1008">
          <cell r="G1008" t="str">
            <v>Servicio de desarrollo de contenidos educativos para la educación superior o terciaria (2202023)</v>
          </cell>
          <cell r="H1008" t="str">
            <v>2202023</v>
          </cell>
        </row>
        <row r="1009">
          <cell r="G1009" t="str">
            <v>Servicio de divulgación para la educación superior o terciaria (2202024)</v>
          </cell>
          <cell r="H1009" t="str">
            <v>2202024</v>
          </cell>
        </row>
        <row r="1010">
          <cell r="G1010" t="str">
            <v>Servicio de evaluación de la calidad de la educación superior o terciara (2202017)</v>
          </cell>
          <cell r="H1010" t="str">
            <v>2202017</v>
          </cell>
        </row>
        <row r="1011">
          <cell r="G1011" t="str">
            <v>Servicio de fomento para el acceso a la educación superior o terciaria (2202005)</v>
          </cell>
          <cell r="H1011" t="str">
            <v>2202005</v>
          </cell>
        </row>
        <row r="1012">
          <cell r="G1012" t="str">
            <v>Servicio de fomento para la regionalización en la educación superior o terciaria (2202038)</v>
          </cell>
          <cell r="H1012" t="str">
            <v>2202038</v>
          </cell>
        </row>
        <row r="1013">
          <cell r="G1013" t="str">
            <v>Servicio de fortalecimiento a las capacidades de los docentes de educación superior o terciaria (2202022)</v>
          </cell>
          <cell r="H1013" t="str">
            <v>2202022</v>
          </cell>
        </row>
        <row r="1014">
          <cell r="G1014" t="str">
            <v>Servicio de fortalecimiento a las capacidades de los docentes o asistentes de educación superior o terciaria (2202044)</v>
          </cell>
          <cell r="H1014" t="str">
            <v>2202044</v>
          </cell>
        </row>
        <row r="1015">
          <cell r="G1015" t="str">
            <v>Servicio de información  de la Educación para el Trabajo- ETDH  actualizado (2202041)</v>
          </cell>
          <cell r="H1015" t="str">
            <v>2202041</v>
          </cell>
        </row>
        <row r="1016">
          <cell r="G1016" t="str">
            <v>Servicio de información implementado (2202054)</v>
          </cell>
          <cell r="H1016" t="str">
            <v>2202054</v>
          </cell>
        </row>
        <row r="1017">
          <cell r="G1017" t="str">
            <v>Servicio de innovación pedagógica en la educación terciaria o superior (2202021)</v>
          </cell>
          <cell r="H1017" t="str">
            <v>2202021</v>
          </cell>
        </row>
        <row r="1018">
          <cell r="G1018" t="str">
            <v>Servicio de innovación pedagógica en la educación terciaria o superior, basada en tecnologías de la información y comunicaciones (2202020)</v>
          </cell>
          <cell r="H1018" t="str">
            <v>2202020</v>
          </cell>
        </row>
        <row r="1019">
          <cell r="G1019" t="str">
            <v>Servicio de inspección y vigilancia del sector educativo (2202045)</v>
          </cell>
          <cell r="H1019" t="str">
            <v>2202045</v>
          </cell>
        </row>
        <row r="1020">
          <cell r="G1020" t="str">
            <v>Servicio de mejoramiento de la calidad de la educación para el trabajo y el desarrollo humano (2202011)</v>
          </cell>
          <cell r="H1020" t="str">
            <v>2202011</v>
          </cell>
        </row>
        <row r="1021">
          <cell r="G1021" t="str">
            <v>Servicio de promoción de la Educación Superior de Colombia (2202019)</v>
          </cell>
          <cell r="H1021" t="str">
            <v>2202019</v>
          </cell>
        </row>
        <row r="1022">
          <cell r="G1022" t="str">
            <v>Servicio educativos de promoción del bilingüismo (2202018)</v>
          </cell>
          <cell r="H1022" t="str">
            <v>2202018</v>
          </cell>
        </row>
        <row r="1023">
          <cell r="G1023" t="str">
            <v>Servicios de apoyo a la investigación, proyección social e internacionalización (2202053)</v>
          </cell>
          <cell r="H1023" t="str">
            <v>2202053</v>
          </cell>
        </row>
        <row r="1024">
          <cell r="G1024" t="str">
            <v>Servicios de atención psicosocial a estudiantes y docentes (2202036)</v>
          </cell>
          <cell r="H1024" t="str">
            <v>2202036</v>
          </cell>
        </row>
        <row r="1025">
          <cell r="G1025" t="str">
            <v>Servicios de gestión del riesgo físico en estudiantes y docentes (2202037)</v>
          </cell>
          <cell r="H1025" t="str">
            <v>2202037</v>
          </cell>
        </row>
        <row r="1026">
          <cell r="G1026" t="str">
            <v>Centro Integrado de Servicios adecuado (2301061)</v>
          </cell>
          <cell r="H1026" t="str">
            <v>2301061</v>
          </cell>
        </row>
        <row r="1027">
          <cell r="G1027" t="str">
            <v>Centro Integrado de Servicios construido (2301060)</v>
          </cell>
          <cell r="H1027" t="str">
            <v>2301060</v>
          </cell>
        </row>
        <row r="1028">
          <cell r="G1028" t="str">
            <v>Centros de emisión (2301001)</v>
          </cell>
          <cell r="H1028" t="str">
            <v>2301001</v>
          </cell>
        </row>
        <row r="1029">
          <cell r="G1029" t="str">
            <v>Documentos de evaluación (2301002)</v>
          </cell>
          <cell r="H1029" t="str">
            <v>2301002</v>
          </cell>
        </row>
        <row r="1030">
          <cell r="G1030" t="str">
            <v>Documentos de inspección y vigilancia (2301044)</v>
          </cell>
          <cell r="H1030" t="str">
            <v>2301044</v>
          </cell>
        </row>
        <row r="1031">
          <cell r="G1031" t="str">
            <v>Documentos de lineamientos técnicos (2301003)</v>
          </cell>
          <cell r="H1031" t="str">
            <v>2301003</v>
          </cell>
        </row>
        <row r="1032">
          <cell r="G1032" t="str">
            <v>Documentos de planeación (2301004)</v>
          </cell>
          <cell r="H1032" t="str">
            <v>2301004</v>
          </cell>
        </row>
        <row r="1033">
          <cell r="G1033" t="str">
            <v>Documentos de seguimiento (2301005)</v>
          </cell>
          <cell r="H1033" t="str">
            <v>2301005</v>
          </cell>
        </row>
        <row r="1034">
          <cell r="G1034" t="str">
            <v>Documentos normativos (2301006)</v>
          </cell>
          <cell r="H1034" t="str">
            <v>2301006</v>
          </cell>
        </row>
        <row r="1035">
          <cell r="G1035" t="str">
            <v>Estaciones de monitoreo fijo (2301007)</v>
          </cell>
          <cell r="H1035" t="str">
            <v>2301007</v>
          </cell>
        </row>
        <row r="1036">
          <cell r="G1036" t="str">
            <v>Estaciones de radiodifusión (2301008)</v>
          </cell>
          <cell r="H1036" t="str">
            <v>2301008</v>
          </cell>
        </row>
        <row r="1037">
          <cell r="G1037" t="str">
            <v>Estudios de preinversión (2301080)</v>
          </cell>
          <cell r="H1037" t="str">
            <v>2301080</v>
          </cell>
        </row>
        <row r="1038">
          <cell r="G1038" t="str">
            <v>Estudios de radio (2301009)</v>
          </cell>
          <cell r="H1038" t="str">
            <v>2301009</v>
          </cell>
        </row>
        <row r="1039">
          <cell r="G1039" t="str">
            <v>Estudios de video (2301010)</v>
          </cell>
          <cell r="H1039" t="str">
            <v>2301010</v>
          </cell>
        </row>
        <row r="1040">
          <cell r="G1040" t="str">
            <v>Salas de edición (2301011)</v>
          </cell>
          <cell r="H1040" t="str">
            <v>2301011</v>
          </cell>
        </row>
        <row r="1041">
          <cell r="G1041" t="str">
            <v>Servicio de acceso y promoción a las tecnologías de la información y las comunicaciones (2301076)</v>
          </cell>
          <cell r="H1041" t="str">
            <v>2301076</v>
          </cell>
        </row>
        <row r="1042">
          <cell r="G1042" t="str">
            <v>Servicio de acceso y uso de Tecnologías de la Información y las Comunicaciones (2301024)</v>
          </cell>
          <cell r="H1042" t="str">
            <v>2301024</v>
          </cell>
        </row>
        <row r="1043">
          <cell r="G1043" t="str">
            <v>Servicio de acceso zonas digitales (2301079)</v>
          </cell>
          <cell r="H1043" t="str">
            <v>2301079</v>
          </cell>
        </row>
        <row r="1044">
          <cell r="G1044" t="str">
            <v>Servicio de apoyo en tecnologías de la información y las comunicaciones para la educación básica, primaria y secundaria (2301062)</v>
          </cell>
          <cell r="H1044" t="str">
            <v>2301062</v>
          </cell>
        </row>
        <row r="1045">
          <cell r="G1045" t="str">
            <v>Servicio de apoyo financiero a operadores de televisión pública (2301070)</v>
          </cell>
          <cell r="H1045" t="str">
            <v>2301070</v>
          </cell>
        </row>
        <row r="1046">
          <cell r="G1046" t="str">
            <v>Servicio de apoyo financiero para el desarrollo de ciudades inteligentes (2301067)</v>
          </cell>
          <cell r="H1046" t="str">
            <v>2301067</v>
          </cell>
        </row>
        <row r="1047">
          <cell r="G1047" t="str">
            <v>Servicio de apoyo financiero para el operador postal Oficial (2301025)</v>
          </cell>
          <cell r="H1047" t="str">
            <v>2301025</v>
          </cell>
        </row>
        <row r="1048">
          <cell r="G1048" t="str">
            <v>Servicio de apoyo financiero para elacceso a terminales de cómputo y contenidos digitales (2301066)</v>
          </cell>
          <cell r="H1048" t="str">
            <v>2301066</v>
          </cell>
        </row>
        <row r="1049">
          <cell r="G1049" t="str">
            <v>Servicio de apoyo financiero para la implementación del Sistema Nacional de Telecomunicaciones de Emergencias (2301073)</v>
          </cell>
          <cell r="H1049" t="str">
            <v>2301073</v>
          </cell>
        </row>
        <row r="1050">
          <cell r="G1050" t="str">
            <v>Servicio de apoyo financiero para la recolección y gestión de residuos electrónicos (2301065)</v>
          </cell>
          <cell r="H1050" t="str">
            <v>2301065</v>
          </cell>
        </row>
        <row r="1051">
          <cell r="G1051" t="str">
            <v>Servicio de asistencia técnica a los usuarios del sector de las comunicaciones en uso del espectro (2301068)</v>
          </cell>
          <cell r="H1051" t="str">
            <v>2301068</v>
          </cell>
        </row>
        <row r="1052">
          <cell r="G1052" t="str">
            <v>Servicio de asistencia técnica al sector postal (2301026)</v>
          </cell>
          <cell r="H1052" t="str">
            <v>2301026</v>
          </cell>
        </row>
        <row r="1053">
          <cell r="G1053" t="str">
            <v>Servicio de asistencia técnica para las entidades del Sistema Nacional de Gestión del Riesgo de Desastres (2301071)</v>
          </cell>
          <cell r="H1053" t="str">
            <v>2301071</v>
          </cell>
        </row>
        <row r="1054">
          <cell r="G1054" t="str">
            <v>Servicio de asistencia técnica para promocionar el despliegue de infraestructura de las Tecnologías de la Información y las Comunicaciones (2301014)</v>
          </cell>
          <cell r="H1054" t="str">
            <v>2301014</v>
          </cell>
        </row>
        <row r="1055">
          <cell r="G1055" t="str">
            <v>Servicio de asistencia técnica para promocionar la oferta institucional en TIC (2301013)</v>
          </cell>
          <cell r="H1055" t="str">
            <v>2301013</v>
          </cell>
        </row>
        <row r="1056">
          <cell r="G1056" t="str">
            <v>Servicio de asistencia técnica para proyectos en Tecnologías de la Información y las Comunicaciones (2301015)</v>
          </cell>
          <cell r="H1056" t="str">
            <v>2301015</v>
          </cell>
        </row>
        <row r="1057">
          <cell r="G1057" t="str">
            <v>Servicio de atención al usuario (2301016)</v>
          </cell>
          <cell r="H1057" t="str">
            <v>2301016</v>
          </cell>
        </row>
        <row r="1058">
          <cell r="G1058" t="str">
            <v>Servicio de autorizaciones a operadores de televisión (2301069)</v>
          </cell>
          <cell r="H1058" t="str">
            <v>2301069</v>
          </cell>
        </row>
        <row r="1059">
          <cell r="G1059" t="str">
            <v>Servicio de conexiones a redes de acceso (2301027)</v>
          </cell>
          <cell r="H1059" t="str">
            <v>2301027</v>
          </cell>
        </row>
        <row r="1060">
          <cell r="G1060" t="str">
            <v>Servicio de conexiones a redes de servicio portador (2301028)</v>
          </cell>
          <cell r="H1060" t="str">
            <v>2301028</v>
          </cell>
        </row>
        <row r="1061">
          <cell r="G1061" t="str">
            <v>Servicio de difusión para promover el uso de internet (2301047)</v>
          </cell>
          <cell r="H1061" t="str">
            <v>2301047</v>
          </cell>
        </row>
        <row r="1062">
          <cell r="G1062" t="str">
            <v>Servicio de divulgación de la regulación en materia de Tecnologías de la Información y las comunicaciones, y en materia postal (2301029)</v>
          </cell>
          <cell r="H1062" t="str">
            <v>2301029</v>
          </cell>
        </row>
        <row r="1063">
          <cell r="G1063" t="str">
            <v>Servicio de divulgación del marco regulatorio de la prestación del servicio de televisión en Colombia (2301019)</v>
          </cell>
          <cell r="H1063" t="str">
            <v>2301019</v>
          </cell>
        </row>
        <row r="1064">
          <cell r="G1064" t="str">
            <v>Servicio de educación informal en tecnologías de la información y las comunicaciones. (2301030)</v>
          </cell>
          <cell r="H1064" t="str">
            <v>2301030</v>
          </cell>
        </row>
        <row r="1065">
          <cell r="G1065" t="str">
            <v>Servicio de educación informal en uso básico de tecnologías de la información y las comunicaciones (2301031)</v>
          </cell>
          <cell r="H1065" t="str">
            <v>2301031</v>
          </cell>
        </row>
        <row r="1066">
          <cell r="G1066" t="str">
            <v>Servicio de educación informal para la adecuada disposición de residuos de aparatos eléctricos y electrónicos (2301063)</v>
          </cell>
          <cell r="H1066" t="str">
            <v>2301063</v>
          </cell>
        </row>
        <row r="1067">
          <cell r="G1067" t="str">
            <v>Servicio de educación para el trabajo en gestión de espectro (2301033)</v>
          </cell>
          <cell r="H1067" t="str">
            <v>2301033</v>
          </cell>
        </row>
        <row r="1068">
          <cell r="G1068" t="str">
            <v>Servicio de educación para el trabajo en tecnologías de la información y las comunicaciones (2301034)</v>
          </cell>
          <cell r="H1068" t="str">
            <v>2301034</v>
          </cell>
        </row>
        <row r="1069">
          <cell r="G1069" t="str">
            <v>Servicio de educación para el trabajo en temas de uso pedagógico de tecnologías de la información y las comunicaciones. (2301035)</v>
          </cell>
          <cell r="H1069" t="str">
            <v>2301035</v>
          </cell>
        </row>
        <row r="1070">
          <cell r="G1070" t="str">
            <v>Servicio de educación para el trabajo para operadores del servicio postal (2301036)</v>
          </cell>
          <cell r="H1070" t="str">
            <v>2301036</v>
          </cell>
        </row>
        <row r="1071">
          <cell r="G1071" t="str">
            <v>Servicio de filatelia (2301037)</v>
          </cell>
          <cell r="H1071" t="str">
            <v>2301037</v>
          </cell>
        </row>
        <row r="1072">
          <cell r="G1072" t="str">
            <v>Servicio de habilitación postal (2301038)</v>
          </cell>
          <cell r="H1072" t="str">
            <v>2301038</v>
          </cell>
        </row>
        <row r="1073">
          <cell r="G1073" t="str">
            <v>Servicio de información actualizado (2301077)</v>
          </cell>
          <cell r="H1073" t="str">
            <v>2301077</v>
          </cell>
        </row>
        <row r="1074">
          <cell r="G1074" t="str">
            <v>Servicio de información de espectro radioeléctrico (2301020)</v>
          </cell>
          <cell r="H1074" t="str">
            <v>2301020</v>
          </cell>
        </row>
        <row r="1075">
          <cell r="G1075" t="str">
            <v>Servicio de Información implementado (2301075)</v>
          </cell>
          <cell r="H1075" t="str">
            <v>2301075</v>
          </cell>
        </row>
        <row r="1076">
          <cell r="G1076" t="str">
            <v>Servicio de monitoreo de estaciones de radiodifusión (2301040)</v>
          </cell>
          <cell r="H1076" t="str">
            <v>2301040</v>
          </cell>
        </row>
        <row r="1077">
          <cell r="G1077" t="str">
            <v>Servicio de monitoreo en espectro (2301041)</v>
          </cell>
          <cell r="H1077" t="str">
            <v>2301041</v>
          </cell>
        </row>
        <row r="1078">
          <cell r="G1078" t="str">
            <v>Servicio de recolección y gestión de residuos electrónicos (2301064)</v>
          </cell>
          <cell r="H1078" t="str">
            <v>2301064</v>
          </cell>
        </row>
        <row r="1079">
          <cell r="G1079" t="str">
            <v>Servicio de seguimiento y monitoreo para el cierre de brecha digital regional (2301074)</v>
          </cell>
          <cell r="H1079" t="str">
            <v>2301074</v>
          </cell>
        </row>
        <row r="1080">
          <cell r="G1080" t="str">
            <v>Servicio de telecomunicaciones de voz para las entidades del Sistema nacional de Riesgos y Desastres (2301021)</v>
          </cell>
          <cell r="H1080" t="str">
            <v>2301021</v>
          </cell>
        </row>
        <row r="1081">
          <cell r="G1081" t="str">
            <v>Servicio de telecomunicaciones para el envío de alertas tempranas a la población. (2301042)</v>
          </cell>
          <cell r="H1081" t="str">
            <v>2301042</v>
          </cell>
        </row>
        <row r="1082">
          <cell r="G1082" t="str">
            <v>Servicio de Televisión Digital (2301022)</v>
          </cell>
          <cell r="H1082" t="str">
            <v>2301022</v>
          </cell>
        </row>
        <row r="1083">
          <cell r="G1083" t="str">
            <v>Servicio de vigilancia y control de telecomunicaciones y servicios postales (2301078)</v>
          </cell>
          <cell r="H1083" t="str">
            <v>2301078</v>
          </cell>
        </row>
        <row r="1084">
          <cell r="G1084" t="str">
            <v>Servicio del código postal (2301043)</v>
          </cell>
          <cell r="H1084" t="str">
            <v>2301043</v>
          </cell>
        </row>
        <row r="1085">
          <cell r="G1085" t="str">
            <v>Contenidos digitales (2302002)</v>
          </cell>
          <cell r="H1085" t="str">
            <v>2302002</v>
          </cell>
        </row>
        <row r="1086">
          <cell r="G1086" t="str">
            <v>Desarrollos digitales (2302003)</v>
          </cell>
          <cell r="H1086" t="str">
            <v>2302003</v>
          </cell>
        </row>
        <row r="1087">
          <cell r="G1087" t="str">
            <v>Documentos de evaluación (2302004)</v>
          </cell>
          <cell r="H1087" t="str">
            <v>2302004</v>
          </cell>
        </row>
        <row r="1088">
          <cell r="G1088" t="str">
            <v>Documentos de lineamientos técnicos (2302083)</v>
          </cell>
          <cell r="H1088" t="str">
            <v>2302083</v>
          </cell>
        </row>
        <row r="1089">
          <cell r="G1089" t="str">
            <v>Documentos de planeación (2302006)</v>
          </cell>
          <cell r="H1089" t="str">
            <v>2302006</v>
          </cell>
        </row>
        <row r="1090">
          <cell r="G1090" t="str">
            <v>Documentos de planeación  (2302088)</v>
          </cell>
          <cell r="H1090" t="str">
            <v>2302088</v>
          </cell>
        </row>
        <row r="1091">
          <cell r="G1091" t="str">
            <v>Documentos metodológicos (2302007)</v>
          </cell>
          <cell r="H1091" t="str">
            <v>2302007</v>
          </cell>
        </row>
        <row r="1092">
          <cell r="G1092" t="str">
            <v>Documentos normativos (2302008)</v>
          </cell>
          <cell r="H1092" t="str">
            <v>2302008</v>
          </cell>
        </row>
        <row r="1093">
          <cell r="G1093" t="str">
            <v>Servicio de alianzas interinstitucionales para formación en Gestión Tecnologías de la Información, y Seguridad y Privacidad de la Información (2302009)</v>
          </cell>
          <cell r="H1093" t="str">
            <v>2302009</v>
          </cell>
        </row>
        <row r="1094">
          <cell r="G1094" t="str">
            <v>Servicio de almacenamiento local de información (2302010)</v>
          </cell>
          <cell r="H1094" t="str">
            <v>2302010</v>
          </cell>
        </row>
        <row r="1095">
          <cell r="G1095" t="str">
            <v>Servicio de apoyo financiero al desarrollo de Contenidos Digitales (2302011)</v>
          </cell>
          <cell r="H1095" t="str">
            <v>2302011</v>
          </cell>
        </row>
        <row r="1096">
          <cell r="G1096" t="str">
            <v>Servicio de apoyo financiero al desarrollo de soluciones tecnológicas (2302012)</v>
          </cell>
          <cell r="H1096" t="str">
            <v>2302012</v>
          </cell>
        </row>
        <row r="1097">
          <cell r="G1097" t="str">
            <v>Servicio de apoyo financiero para el desarrollo de programas de formación inicial y contínua en nuevas tecnologías (2302013)</v>
          </cell>
          <cell r="H1097" t="str">
            <v>2302013</v>
          </cell>
        </row>
        <row r="1098">
          <cell r="G1098" t="str">
            <v>Servicio de apoyo financiero para el desarrollo de proyectos e Investigación, desarrollo e innovación en temas TIC (2302014)</v>
          </cell>
          <cell r="H1098" t="str">
            <v>2302014</v>
          </cell>
        </row>
        <row r="1099">
          <cell r="G1099" t="str">
            <v>Servicio de apoyo financiero para el desarrollo de soluciones tecnológicas para MiPyme (2302015)</v>
          </cell>
          <cell r="H1099" t="str">
            <v>2302015</v>
          </cell>
        </row>
        <row r="1100">
          <cell r="G1100" t="str">
            <v>Servicio de apoyo financiero para formación y educación que promueva y apoye las temáticas en Gobierno Digital (2302016)</v>
          </cell>
          <cell r="H1100" t="str">
            <v>2302016</v>
          </cell>
        </row>
        <row r="1101">
          <cell r="G1101" t="str">
            <v>Servicio de apoyo financiero para fortalecer el Gobierno Digital (2302082)</v>
          </cell>
          <cell r="H1101" t="str">
            <v>2302082</v>
          </cell>
        </row>
        <row r="1102">
          <cell r="G1102" t="str">
            <v>Servicio de apoyo financiero para incentivar la educación en Tecnologías de la Información (2302017)</v>
          </cell>
          <cell r="H1102" t="str">
            <v>2302017</v>
          </cell>
        </row>
        <row r="1103">
          <cell r="G1103" t="str">
            <v>Servicio de apoyo financiero para la educación para el trabajo en Gestión TI y en Seguridad y Privacidad de la Información (2302048)</v>
          </cell>
          <cell r="H1103" t="str">
            <v>2302048</v>
          </cell>
        </row>
        <row r="1104">
          <cell r="G1104" t="str">
            <v>Servicio de apoyo financiero para la promoción de la innovación y la especialización en la industria de las Tecnologías de la Información (2302019)</v>
          </cell>
          <cell r="H1104" t="str">
            <v>2302019</v>
          </cell>
        </row>
        <row r="1105">
          <cell r="G1105" t="str">
            <v>Servicio de asistencia técnica a emprendedores y empresas (2302021)</v>
          </cell>
          <cell r="H1105" t="str">
            <v>2302021</v>
          </cell>
        </row>
        <row r="1106">
          <cell r="G1106" t="str">
            <v>Servicio de asistencia técnica a empresas de la industria de Tecnologías de la Información para mejorar sus capacidades de comercialización e innovación (2302022)</v>
          </cell>
          <cell r="H1106" t="str">
            <v>2302022</v>
          </cell>
        </row>
        <row r="1107">
          <cell r="G1107" t="str">
            <v>Servicio de asistencia técnica especializada a equipos y empresas de base tecnológica (2302023)</v>
          </cell>
          <cell r="H1107" t="str">
            <v>2302023</v>
          </cell>
        </row>
        <row r="1108">
          <cell r="G1108" t="str">
            <v>Servicio de asistencia técnica para el emprendimiento de base tecnológica (2302020)</v>
          </cell>
          <cell r="H1108" t="str">
            <v>2302020</v>
          </cell>
        </row>
        <row r="1109">
          <cell r="G1109" t="str">
            <v>Servicio de asistencia técnica para el fomento de contenidos (2302081)</v>
          </cell>
          <cell r="H1109" t="str">
            <v>2302081</v>
          </cell>
        </row>
        <row r="1110">
          <cell r="G1110" t="str">
            <v>Servicio de asistencia técnica para la implementación de Arquitectura TI en Colombia (2302049)</v>
          </cell>
          <cell r="H1110" t="str">
            <v>2302049</v>
          </cell>
        </row>
        <row r="1111">
          <cell r="G1111" t="str">
            <v>Servicio de asistencia técnica para la implementación de la Estrategia de Gobierno digital (2302024)</v>
          </cell>
          <cell r="H1111" t="str">
            <v>2302024</v>
          </cell>
        </row>
        <row r="1112">
          <cell r="G1112" t="str">
            <v>Servicio de atención a usuarios para acceso a la memoria audiovisual y sonora (2302025)</v>
          </cell>
          <cell r="H1112" t="str">
            <v>2302025</v>
          </cell>
        </row>
        <row r="1113">
          <cell r="G1113" t="str">
            <v>Servicio de catalogación de documentos audiovisuales y sonoros (2302026)</v>
          </cell>
          <cell r="H1113" t="str">
            <v>2302026</v>
          </cell>
        </row>
        <row r="1114">
          <cell r="G1114" t="str">
            <v>Servicio de conservación del archivo sonoro y audio visual (2302084)</v>
          </cell>
          <cell r="H1114" t="str">
            <v>2302084</v>
          </cell>
        </row>
        <row r="1115">
          <cell r="G1115" t="str">
            <v>Servicio de contenidos audiovisuales (2302089)</v>
          </cell>
          <cell r="H1115" t="str">
            <v>2302089</v>
          </cell>
        </row>
        <row r="1116">
          <cell r="G1116" t="str">
            <v>Servicio de difusión de instrumentos de promoción de la innovación en la industria TI (2302051)</v>
          </cell>
          <cell r="H1116" t="str">
            <v>2302051</v>
          </cell>
        </row>
        <row r="1117">
          <cell r="G1117" t="str">
            <v>Servicio de difusión para el enfoque diferencial sobre las Tecnologías de la Información y las Comunicaciones (2302055)</v>
          </cell>
          <cell r="H1117" t="str">
            <v>2302055</v>
          </cell>
        </row>
        <row r="1118">
          <cell r="G1118" t="str">
            <v>Servicio de difusión para el teletrabajo (2302056)</v>
          </cell>
          <cell r="H1118" t="str">
            <v>2302056</v>
          </cell>
        </row>
        <row r="1119">
          <cell r="G1119" t="str">
            <v>Servicio de difusión para el uso responsable de las Tecnologías de la Información y las Comunicaciones (2302057)</v>
          </cell>
          <cell r="H1119" t="str">
            <v>2302057</v>
          </cell>
        </row>
        <row r="1120">
          <cell r="G1120" t="str">
            <v>Servicio de difusión para generar competencias en Tecnologías de la Información y las Comunicaciones (2302052)</v>
          </cell>
          <cell r="H1120" t="str">
            <v>2302052</v>
          </cell>
        </row>
        <row r="1121">
          <cell r="G1121" t="str">
            <v>Servicio de difusión para la inclusión de personas con discapacidad en las Tecnologías de la Información y las Comunicaciones (2302053)</v>
          </cell>
          <cell r="H1121" t="str">
            <v>2302053</v>
          </cell>
        </row>
        <row r="1122">
          <cell r="G1122" t="str">
            <v>Servicio de difusión para promover el uso de internet (2302054)</v>
          </cell>
          <cell r="H1122" t="str">
            <v>2302054</v>
          </cell>
        </row>
        <row r="1123">
          <cell r="G1123" t="str">
            <v>Servicio de difusión y promoción de la industria de aplicaciones y contenidos digitales (2302050)</v>
          </cell>
          <cell r="H1123" t="str">
            <v>2302050</v>
          </cell>
        </row>
        <row r="1124">
          <cell r="G1124" t="str">
            <v>Servicio de educación formal para fortalecer las habilidades en Gobierno Digital (2302029)</v>
          </cell>
          <cell r="H1124" t="str">
            <v>2302029</v>
          </cell>
        </row>
        <row r="1125">
          <cell r="G1125" t="str">
            <v>Servicio de educación informal en Gestión TI y en Seguridad y Privacidad de la Información (2302066)</v>
          </cell>
          <cell r="H1125" t="str">
            <v>2302066</v>
          </cell>
        </row>
        <row r="1126">
          <cell r="G1126" t="str">
            <v>Servicio de educación informal en tecnologías de la información y las comunicaciones para empresas (2302087)</v>
          </cell>
          <cell r="H1126" t="str">
            <v>2302087</v>
          </cell>
        </row>
        <row r="1127">
          <cell r="G1127" t="str">
            <v>Servicio de educación informal en Teletrabajo (2302058)</v>
          </cell>
          <cell r="H1127" t="str">
            <v>2302058</v>
          </cell>
        </row>
        <row r="1128">
          <cell r="G1128" t="str">
            <v>Servicio de educación informal en temas relacionados con el modelo de convergencia de la televisión pública (2302067)</v>
          </cell>
          <cell r="H1128" t="str">
            <v>2302067</v>
          </cell>
        </row>
        <row r="1129">
          <cell r="G1129" t="str">
            <v>Servicio de educación informal en uso responsable y seguro de las Tecnologías de la Información y las Comunicaciones (2302059)</v>
          </cell>
          <cell r="H1129" t="str">
            <v>2302059</v>
          </cell>
        </row>
        <row r="1130">
          <cell r="G1130" t="str">
            <v>Servicio de educación informal para aumentar la calidad y cantidad de talento humano para la industria TI (2302068)</v>
          </cell>
          <cell r="H1130" t="str">
            <v>2302068</v>
          </cell>
        </row>
        <row r="1131">
          <cell r="G1131" t="str">
            <v>Servicio de educación informal para la implementación de la Estrategia de Gobierno digital (2302033)</v>
          </cell>
          <cell r="H1131" t="str">
            <v>2302033</v>
          </cell>
        </row>
        <row r="1132">
          <cell r="G1132" t="str">
            <v>Servicio de educación informal para la inclusión de personas con discapacidad (2302061)</v>
          </cell>
          <cell r="H1132" t="str">
            <v>2302061</v>
          </cell>
        </row>
        <row r="1133">
          <cell r="G1133" t="str">
            <v>Servicio de educación informal para promover el uso de Internet (2302062)</v>
          </cell>
          <cell r="H1133" t="str">
            <v>2302062</v>
          </cell>
        </row>
        <row r="1134">
          <cell r="G1134" t="str">
            <v>Servicio de Educación informal sobre las Tecnologías de la Información y las Comunicaciones con enfoque diferencial (2302065)</v>
          </cell>
          <cell r="H1134" t="str">
            <v>2302065</v>
          </cell>
        </row>
        <row r="1135">
          <cell r="G1135" t="str">
            <v>Servicio de educación para el trabajo en habilidades en Gobierno Digital (2302034)</v>
          </cell>
          <cell r="H1135" t="str">
            <v>2302034</v>
          </cell>
        </row>
        <row r="1136">
          <cell r="G1136" t="str">
            <v>Servicio de educación para el trabajo en tecnologías de la información y las comunicaciones para MiPymes (2302035)</v>
          </cell>
          <cell r="H1136" t="str">
            <v>2302035</v>
          </cell>
        </row>
        <row r="1137">
          <cell r="G1137" t="str">
            <v>Servicio de gestión de alianzas para el fortalecimiento del análisis y prospectiva del sector TIC (2302036)</v>
          </cell>
          <cell r="H1137" t="str">
            <v>2302036</v>
          </cell>
        </row>
        <row r="1138">
          <cell r="G1138" t="str">
            <v>Servicio de gestión de alianzas para promover la formación en Gobierno Digital (2302037)</v>
          </cell>
          <cell r="H1138" t="str">
            <v>2302037</v>
          </cell>
        </row>
        <row r="1139">
          <cell r="G1139" t="str">
            <v>Servicio de Investigación, Desarrollo e Innovación para la industria de las Tecnologías de la Información (2302039)</v>
          </cell>
          <cell r="H1139" t="str">
            <v>2302039</v>
          </cell>
        </row>
        <row r="1140">
          <cell r="G1140" t="str">
            <v>Servicio de medición de audiencias e impacto de los contenidos (2302071)</v>
          </cell>
          <cell r="H1140" t="str">
            <v>2302071</v>
          </cell>
        </row>
        <row r="1141">
          <cell r="G1141" t="str">
            <v>Servicio de monitoreo y evaluación a la implementación de Arquitectura TI Colombia (2302072)</v>
          </cell>
          <cell r="H1141" t="str">
            <v>2302072</v>
          </cell>
        </row>
        <row r="1142">
          <cell r="G1142" t="str">
            <v>Servicio de monitoreo y evaluación a la implementación de la Estrategia de Gobierno digital (2302040)</v>
          </cell>
          <cell r="H1142" t="str">
            <v>2302040</v>
          </cell>
        </row>
        <row r="1143">
          <cell r="G1143" t="str">
            <v>Servicio de pauta y emisión publicitaria (2302090)</v>
          </cell>
          <cell r="H1143" t="str">
            <v>2302090</v>
          </cell>
        </row>
        <row r="1144">
          <cell r="G1144" t="str">
            <v>Servicio de posicionamiento de la radio pública Nacional (2302047)</v>
          </cell>
          <cell r="H1144" t="str">
            <v>2302047</v>
          </cell>
        </row>
        <row r="1145">
          <cell r="G1145" t="str">
            <v>Servicio de producción de contenidos radio (2302073)</v>
          </cell>
          <cell r="H1145" t="str">
            <v>2302073</v>
          </cell>
        </row>
        <row r="1146">
          <cell r="G1146" t="str">
            <v>Servicio de producción y/o coproducción de contenidos convergentes (2302074)</v>
          </cell>
          <cell r="H1146" t="str">
            <v>2302074</v>
          </cell>
        </row>
        <row r="1147">
          <cell r="G1147" t="str">
            <v>Servicio de promoción de la industria de Tecnologías de la Información (2302042)</v>
          </cell>
          <cell r="H1147" t="str">
            <v>2302042</v>
          </cell>
        </row>
        <row r="1148">
          <cell r="G1148" t="str">
            <v>Servicio de promoción de la participación ciudadana para el fomento del diálogo con el Estado (2302041)</v>
          </cell>
          <cell r="H1148" t="str">
            <v>2302041</v>
          </cell>
        </row>
        <row r="1149">
          <cell r="G1149" t="str">
            <v>Servicio de promoción para la apropiación de la Estrategia de Gobierno digital (2302075)</v>
          </cell>
          <cell r="H1149" t="str">
            <v>2302075</v>
          </cell>
        </row>
        <row r="1150">
          <cell r="G1150" t="str">
            <v>Servicio de promoción para la producción de piezas audiovisuales (2302076)</v>
          </cell>
          <cell r="H1150" t="str">
            <v>2302076</v>
          </cell>
        </row>
        <row r="1151">
          <cell r="G1151" t="str">
            <v>Servicio de promoción y divulgación de estrategias para MiPyme (2302043)</v>
          </cell>
          <cell r="H1151" t="str">
            <v>2302043</v>
          </cell>
        </row>
        <row r="1152">
          <cell r="G1152" t="str">
            <v>Servicio de promoción y divulgación de la memoria audiovisual y sonora (2302044)</v>
          </cell>
          <cell r="H1152" t="str">
            <v>2302044</v>
          </cell>
        </row>
        <row r="1153">
          <cell r="G1153" t="str">
            <v>Servicio de recuperación de los soportes del archivo sonoro y audio visual (2302085)</v>
          </cell>
          <cell r="H1153" t="str">
            <v>2302085</v>
          </cell>
        </row>
        <row r="1154">
          <cell r="G1154" t="str">
            <v>Servicios de Información para la implementación de la Estrategia de Gobierno digital (2302086)</v>
          </cell>
          <cell r="H1154" t="str">
            <v>2302086</v>
          </cell>
        </row>
        <row r="1155">
          <cell r="G1155" t="str">
            <v>Servicios de promoción de contenidos audiovisuales (2302079)</v>
          </cell>
          <cell r="H1155" t="str">
            <v>2302079</v>
          </cell>
        </row>
        <row r="1156">
          <cell r="G1156" t="str">
            <v>Softwares y hardware para la inclusión de las personas con discapacidad en las Tecnologías de la Información y las Comunicaciones (2302078)</v>
          </cell>
          <cell r="H1156" t="str">
            <v>2302078</v>
          </cell>
        </row>
        <row r="1157">
          <cell r="G1157" t="str">
            <v>Andén construido (2402121)</v>
          </cell>
          <cell r="H1157" t="str">
            <v>2402121</v>
          </cell>
        </row>
        <row r="1158">
          <cell r="G1158" t="str">
            <v>Andén de la red secundaria habilitado (2402032)</v>
          </cell>
          <cell r="H1158" t="str">
            <v>2402032</v>
          </cell>
        </row>
        <row r="1159">
          <cell r="G1159" t="str">
            <v>Andén de la red terciaria habilitado (2402052)</v>
          </cell>
          <cell r="H1159" t="str">
            <v>2402052</v>
          </cell>
        </row>
        <row r="1160">
          <cell r="G1160" t="str">
            <v>Andén de la red urbana habilitado (2402092)</v>
          </cell>
          <cell r="H1160" t="str">
            <v>2402092</v>
          </cell>
        </row>
        <row r="1161">
          <cell r="G1161" t="str">
            <v>Andén de la red urbana mantenido (2402129)</v>
          </cell>
          <cell r="H1161" t="str">
            <v>2402129</v>
          </cell>
        </row>
        <row r="1162">
          <cell r="G1162" t="str">
            <v>Andén de la red urbana mejorado (2402128)</v>
          </cell>
          <cell r="H1162" t="str">
            <v>2402128</v>
          </cell>
        </row>
        <row r="1163">
          <cell r="G1163" t="str">
            <v>Andén de la red urbana rehabilitado (2402127)</v>
          </cell>
          <cell r="H1163" t="str">
            <v>2402127</v>
          </cell>
        </row>
        <row r="1164">
          <cell r="G1164" t="str">
            <v>Banco de maquinaria dotado (2402125)</v>
          </cell>
          <cell r="H1164" t="str">
            <v>2402125</v>
          </cell>
        </row>
        <row r="1165">
          <cell r="G1165" t="str">
            <v>Caminos ancestrales con mantenimiento (2402056)</v>
          </cell>
          <cell r="H1165" t="str">
            <v>2402056</v>
          </cell>
        </row>
        <row r="1166">
          <cell r="G1166" t="str">
            <v>Caminos ancestrales mejorados (2402055)</v>
          </cell>
          <cell r="H1166" t="str">
            <v>2402055</v>
          </cell>
        </row>
        <row r="1167">
          <cell r="G1167" t="str">
            <v>Ciclo infraestructura construida en red vial secundaria (2402033)</v>
          </cell>
          <cell r="H1167" t="str">
            <v>2402033</v>
          </cell>
        </row>
        <row r="1168">
          <cell r="G1168" t="str">
            <v>Ciclo infraestructura construida en red vial terciaria (2402053)</v>
          </cell>
          <cell r="H1168" t="str">
            <v>2402053</v>
          </cell>
        </row>
        <row r="1169">
          <cell r="G1169" t="str">
            <v>Ciclo infraestructura construida en vía urbana (2402093)</v>
          </cell>
          <cell r="H1169" t="str">
            <v>2402093</v>
          </cell>
        </row>
        <row r="1170">
          <cell r="G1170" t="str">
            <v>Ciclo infraestructura de la red terciaria con mantenimiento (2402054)</v>
          </cell>
          <cell r="H1170" t="str">
            <v>2402054</v>
          </cell>
        </row>
        <row r="1171">
          <cell r="G1171" t="str">
            <v>Ciclo infraestructura de la redsecundaria con mantenimiento (2402034)</v>
          </cell>
          <cell r="H1171" t="str">
            <v>2402034</v>
          </cell>
        </row>
        <row r="1172">
          <cell r="G1172" t="str">
            <v>Ciclo infraestructura urbana con mantenimiento (2402094)</v>
          </cell>
          <cell r="H1172" t="str">
            <v>2402094</v>
          </cell>
        </row>
        <row r="1173">
          <cell r="G1173" t="str">
            <v>Documentos de investigación (2402103)</v>
          </cell>
          <cell r="H1173" t="str">
            <v>2402103</v>
          </cell>
        </row>
        <row r="1174">
          <cell r="G1174" t="str">
            <v>Documentos de lineamientos técnicos (2402105)</v>
          </cell>
          <cell r="H1174" t="str">
            <v>2402105</v>
          </cell>
        </row>
        <row r="1175">
          <cell r="G1175" t="str">
            <v>Documentos de planeación (2402104)</v>
          </cell>
          <cell r="H1175" t="str">
            <v>2402104</v>
          </cell>
        </row>
        <row r="1176">
          <cell r="G1176" t="str">
            <v>Estación de peaje adecuada en la red vial secundaria (2402026)</v>
          </cell>
          <cell r="H1176" t="str">
            <v>2402026</v>
          </cell>
        </row>
        <row r="1177">
          <cell r="G1177" t="str">
            <v>Estación de peaje construida en la red vial secundaria (2402025)</v>
          </cell>
          <cell r="H1177" t="str">
            <v>2402025</v>
          </cell>
        </row>
        <row r="1178">
          <cell r="G1178" t="str">
            <v>Estudios de preinversión para la red vial regional (2402118)</v>
          </cell>
          <cell r="H1178" t="str">
            <v>2402118</v>
          </cell>
        </row>
        <row r="1179">
          <cell r="G1179" t="str">
            <v>Intercambiador construido en vía secundaria nueva (2402005)</v>
          </cell>
          <cell r="H1179" t="str">
            <v>2402005</v>
          </cell>
        </row>
        <row r="1180">
          <cell r="G1180" t="str">
            <v>Intercambiador construido en vía urbana (2402062)</v>
          </cell>
          <cell r="H1180" t="str">
            <v>2402062</v>
          </cell>
        </row>
        <row r="1181">
          <cell r="G1181" t="str">
            <v>Intercambiador construido para el mejoramiento de vía secundaria (2402017)</v>
          </cell>
          <cell r="H1181" t="str">
            <v>2402017</v>
          </cell>
        </row>
        <row r="1182">
          <cell r="G1182" t="str">
            <v>Nueva calzada construida en vía secundaria (2402007)</v>
          </cell>
          <cell r="H1182" t="str">
            <v>2402007</v>
          </cell>
        </row>
        <row r="1183">
          <cell r="G1183" t="str">
            <v>Nuevo carril construido en vía secundaria (2402008)</v>
          </cell>
          <cell r="H1183" t="str">
            <v>2402008</v>
          </cell>
        </row>
        <row r="1184">
          <cell r="G1184" t="str">
            <v>Paso deprimido construido en vía urbana (2402070)</v>
          </cell>
          <cell r="H1184" t="str">
            <v>2402070</v>
          </cell>
        </row>
        <row r="1185">
          <cell r="G1185" t="str">
            <v>Paso deprimido construido en vía urbana nueva (2402060)</v>
          </cell>
          <cell r="H1185" t="str">
            <v>2402060</v>
          </cell>
        </row>
        <row r="1186">
          <cell r="G1186" t="str">
            <v>Paso deprimido de vía urbana ampliado (2402071)</v>
          </cell>
          <cell r="H1186" t="str">
            <v>2402071</v>
          </cell>
        </row>
        <row r="1187">
          <cell r="G1187" t="str">
            <v>Paso deprimido en vía urbana con mantenimiento (2402084)</v>
          </cell>
          <cell r="H1187" t="str">
            <v>2402084</v>
          </cell>
        </row>
        <row r="1188">
          <cell r="G1188" t="str">
            <v>Paso deprimido rehabilitado en vía urbana (2402080)</v>
          </cell>
          <cell r="H1188" t="str">
            <v>2402080</v>
          </cell>
        </row>
        <row r="1189">
          <cell r="G1189" t="str">
            <v>Paso elevado construido en vía urbana (2402072)</v>
          </cell>
          <cell r="H1189" t="str">
            <v>2402072</v>
          </cell>
        </row>
        <row r="1190">
          <cell r="G1190" t="str">
            <v>Paso elevado de vía urbana ampliado (2402073)</v>
          </cell>
          <cell r="H1190" t="str">
            <v>2402073</v>
          </cell>
        </row>
        <row r="1191">
          <cell r="G1191" t="str">
            <v>Paso elevado en vía urbana con mantenimiento (2402085)</v>
          </cell>
          <cell r="H1191" t="str">
            <v>2402085</v>
          </cell>
        </row>
        <row r="1192">
          <cell r="G1192" t="str">
            <v>Paso elevado rehabilitado en vía urbana (2402081)</v>
          </cell>
          <cell r="H1192" t="str">
            <v>2402081</v>
          </cell>
        </row>
        <row r="1193">
          <cell r="G1193" t="str">
            <v>Peaje de la red vial secundaria con servicio de administración (2402027)</v>
          </cell>
          <cell r="H1193" t="str">
            <v>2402027</v>
          </cell>
        </row>
        <row r="1194">
          <cell r="G1194" t="str">
            <v>Placa huella construida (2402042)</v>
          </cell>
          <cell r="H1194" t="str">
            <v>2402042</v>
          </cell>
        </row>
        <row r="1195">
          <cell r="G1195" t="str">
            <v>Puente ampliado o rectificado en vía secundaria (2402016)</v>
          </cell>
          <cell r="H1195" t="str">
            <v>2402016</v>
          </cell>
        </row>
        <row r="1196">
          <cell r="G1196" t="str">
            <v>Puente ampliado o rectificado en vía urbana (2402075)</v>
          </cell>
          <cell r="H1196" t="str">
            <v>2402075</v>
          </cell>
        </row>
        <row r="1197">
          <cell r="G1197" t="str">
            <v>Puente construido en vía secundaria (2402015)</v>
          </cell>
          <cell r="H1197" t="str">
            <v>2402015</v>
          </cell>
        </row>
        <row r="1198">
          <cell r="G1198" t="str">
            <v>Puente construido en vía secundaria nueva (2402004)</v>
          </cell>
          <cell r="H1198" t="str">
            <v>2402004</v>
          </cell>
        </row>
        <row r="1199">
          <cell r="G1199" t="str">
            <v>Puente construido en vía terciaria (2402044)</v>
          </cell>
          <cell r="H1199" t="str">
            <v>2402044</v>
          </cell>
        </row>
        <row r="1200">
          <cell r="G1200" t="str">
            <v>Puente construido en vía terciaria nueva (2402040)</v>
          </cell>
          <cell r="H1200" t="str">
            <v>2402040</v>
          </cell>
        </row>
        <row r="1201">
          <cell r="G1201" t="str">
            <v>Puente construido en vía urbana existente (2402119)</v>
          </cell>
          <cell r="H1201" t="str">
            <v>2402119</v>
          </cell>
        </row>
        <row r="1202">
          <cell r="G1202" t="str">
            <v>Puente construido en vía urbana nueva (2402061)</v>
          </cell>
          <cell r="H1202" t="str">
            <v>2402061</v>
          </cell>
        </row>
        <row r="1203">
          <cell r="G1203" t="str">
            <v>Puente de la red vial secundaria con mantenimiento (2402022)</v>
          </cell>
          <cell r="H1203" t="str">
            <v>2402022</v>
          </cell>
        </row>
        <row r="1204">
          <cell r="G1204" t="str">
            <v>Puente de la red vial secundaria habilitado (2402036)</v>
          </cell>
          <cell r="H1204" t="str">
            <v>2402036</v>
          </cell>
        </row>
        <row r="1205">
          <cell r="G1205" t="str">
            <v>Puente de la red vial terciaria con mantenimiento (2402048)</v>
          </cell>
          <cell r="H1205" t="str">
            <v>2402048</v>
          </cell>
        </row>
        <row r="1206">
          <cell r="G1206" t="str">
            <v>Puente de la red vial terciaria rehabilitado (2402046)</v>
          </cell>
          <cell r="H1206" t="str">
            <v>2402046</v>
          </cell>
        </row>
        <row r="1207">
          <cell r="G1207" t="str">
            <v>Puente de la red vial urbana con mantenimiento (2402083)</v>
          </cell>
          <cell r="H1207" t="str">
            <v>2402083</v>
          </cell>
        </row>
        <row r="1208">
          <cell r="G1208" t="str">
            <v>Puente de vía secundaria rehabilitado (2402019)</v>
          </cell>
          <cell r="H1208" t="str">
            <v>2402019</v>
          </cell>
        </row>
        <row r="1209">
          <cell r="G1209" t="str">
            <v>Puente de vía terciaria atendido por emergencia (2402097)</v>
          </cell>
          <cell r="H1209" t="str">
            <v>2402097</v>
          </cell>
        </row>
        <row r="1210">
          <cell r="G1210" t="str">
            <v>Puente de vía urbana atendido por emergencia (2402100)</v>
          </cell>
          <cell r="H1210" t="str">
            <v>2402100</v>
          </cell>
        </row>
        <row r="1211">
          <cell r="G1211" t="str">
            <v>Puente de vía urbana rehabilitado (2402079)</v>
          </cell>
          <cell r="H1211" t="str">
            <v>2402079</v>
          </cell>
        </row>
        <row r="1212">
          <cell r="G1212" t="str">
            <v>Puente en caminos ancestrales (2402057)</v>
          </cell>
          <cell r="H1212" t="str">
            <v>2402057</v>
          </cell>
        </row>
        <row r="1213">
          <cell r="G1213" t="str">
            <v>Puente peatonal con mantenimiento (2402120)</v>
          </cell>
          <cell r="H1213" t="str">
            <v>2402120</v>
          </cell>
        </row>
        <row r="1214">
          <cell r="G1214" t="str">
            <v>Puente peatonal de la red secundaria construido (2402122)</v>
          </cell>
          <cell r="H1214" t="str">
            <v>2402122</v>
          </cell>
        </row>
        <row r="1215">
          <cell r="G1215" t="str">
            <v>Puente peatonal de la red secundaria habilitado (2402031)</v>
          </cell>
          <cell r="H1215" t="str">
            <v>2402031</v>
          </cell>
        </row>
        <row r="1216">
          <cell r="G1216" t="str">
            <v>Puente peatonal de la red terciaria construido (2402051)</v>
          </cell>
          <cell r="H1216" t="str">
            <v>2402051</v>
          </cell>
        </row>
        <row r="1217">
          <cell r="G1217" t="str">
            <v>Puente peatonal de la red urbana con mantenimiento (2402133)</v>
          </cell>
          <cell r="H1217" t="str">
            <v>2402133</v>
          </cell>
        </row>
        <row r="1218">
          <cell r="G1218" t="str">
            <v>Puente peatonal de la red urbana construido (2402130)</v>
          </cell>
          <cell r="H1218" t="str">
            <v>2402130</v>
          </cell>
        </row>
        <row r="1219">
          <cell r="G1219" t="str">
            <v>Puente peatonal de la red urbana habilitado (2402132)</v>
          </cell>
          <cell r="H1219" t="str">
            <v>2402132</v>
          </cell>
        </row>
        <row r="1220">
          <cell r="G1220" t="str">
            <v>Puente peatonal de la red urbana mejorado (2402131)</v>
          </cell>
          <cell r="H1220" t="str">
            <v>2402131</v>
          </cell>
        </row>
        <row r="1221">
          <cell r="G1221" t="str">
            <v>Servicio de asistencia técnica en infraestructura y Servicio de la red vial regional (2402107)</v>
          </cell>
          <cell r="H1221" t="str">
            <v>2402107</v>
          </cell>
        </row>
        <row r="1222">
          <cell r="G1222" t="str">
            <v>Servicio de divulgación de asuntos de política y técnicos referentes a la red vial regional (2402106)</v>
          </cell>
          <cell r="H1222" t="str">
            <v>2402106</v>
          </cell>
        </row>
        <row r="1223">
          <cell r="G1223" t="str">
            <v>Servicio de educación informal  (2402134)</v>
          </cell>
          <cell r="H1223" t="str">
            <v>2402134</v>
          </cell>
        </row>
        <row r="1224">
          <cell r="G1224" t="str">
            <v>Servicio de Información Geográfica - SIG (2402117)</v>
          </cell>
          <cell r="H1224" t="str">
            <v>2402117</v>
          </cell>
        </row>
        <row r="1225">
          <cell r="G1225" t="str">
            <v>Sitio crítico de la red terciaria estabilizado (2402098)</v>
          </cell>
          <cell r="H1225" t="str">
            <v>2402098</v>
          </cell>
        </row>
        <row r="1226">
          <cell r="G1226" t="str">
            <v>Sitio crítico de la red urbana estabilizado (2402101)</v>
          </cell>
          <cell r="H1226" t="str">
            <v>2402101</v>
          </cell>
        </row>
        <row r="1227">
          <cell r="G1227" t="str">
            <v>Sitio crítico de la red vial secundaria estabilizado (2402038)</v>
          </cell>
          <cell r="H1227" t="str">
            <v>2402038</v>
          </cell>
        </row>
        <row r="1228">
          <cell r="G1228" t="str">
            <v>Sitio crítico estabilizado en vía urbana (2402077)</v>
          </cell>
          <cell r="H1228" t="str">
            <v>2402077</v>
          </cell>
        </row>
        <row r="1229">
          <cell r="G1229" t="str">
            <v>Terminales de transporte construidas (2402110)</v>
          </cell>
          <cell r="H1229" t="str">
            <v>2402110</v>
          </cell>
        </row>
        <row r="1230">
          <cell r="G1230" t="str">
            <v>Terminales de transporte mejoradas (2402111)</v>
          </cell>
          <cell r="H1230" t="str">
            <v>2402111</v>
          </cell>
        </row>
        <row r="1231">
          <cell r="G1231" t="str">
            <v>Túnel ampliado en vía secundaria (2402014)</v>
          </cell>
          <cell r="H1231" t="str">
            <v>2402014</v>
          </cell>
        </row>
        <row r="1232">
          <cell r="G1232" t="str">
            <v>Túnel construido en vía secundaria (2402013)</v>
          </cell>
          <cell r="H1232" t="str">
            <v>2402013</v>
          </cell>
        </row>
        <row r="1233">
          <cell r="G1233" t="str">
            <v>Túnel construido en vía secundaria nueva (2402003)</v>
          </cell>
          <cell r="H1233" t="str">
            <v>2402003</v>
          </cell>
        </row>
        <row r="1234">
          <cell r="G1234" t="str">
            <v>Túnel de la red vial secundaria con mantenimiento (2402023)</v>
          </cell>
          <cell r="H1234" t="str">
            <v>2402023</v>
          </cell>
        </row>
        <row r="1235">
          <cell r="G1235" t="str">
            <v>Túnel de la red vial secundaria habilitado (2402037)</v>
          </cell>
          <cell r="H1235" t="str">
            <v>2402037</v>
          </cell>
        </row>
        <row r="1236">
          <cell r="G1236" t="str">
            <v>Túnel de vía secundaria rehabilitado (2402020)</v>
          </cell>
          <cell r="H1236" t="str">
            <v>2402020</v>
          </cell>
        </row>
        <row r="1237">
          <cell r="G1237" t="str">
            <v>Túnel peatonal construido (2402091)</v>
          </cell>
          <cell r="H1237" t="str">
            <v>2402091</v>
          </cell>
        </row>
        <row r="1238">
          <cell r="G1238" t="str">
            <v>Vía secundaria ampliada y/o rectificada (2402009)</v>
          </cell>
          <cell r="H1238" t="str">
            <v>2402009</v>
          </cell>
        </row>
        <row r="1239">
          <cell r="G1239" t="str">
            <v>Vía secundaria atendida por emergencia (2402035)</v>
          </cell>
          <cell r="H1239" t="str">
            <v>2402035</v>
          </cell>
        </row>
        <row r="1240">
          <cell r="G1240" t="str">
            <v>Vía secundaria con dispositivos de control y señalización (2402123)</v>
          </cell>
          <cell r="H1240" t="str">
            <v>2402123</v>
          </cell>
        </row>
        <row r="1241">
          <cell r="G1241" t="str">
            <v>Vía secundaria con mantenimiento periódico o rutinario (2402021)</v>
          </cell>
          <cell r="H1241" t="str">
            <v>2402021</v>
          </cell>
        </row>
        <row r="1242">
          <cell r="G1242" t="str">
            <v>Vía secundaria con obras complementarias de seguridad vial (2402028)</v>
          </cell>
          <cell r="H1242" t="str">
            <v>2402028</v>
          </cell>
        </row>
        <row r="1243">
          <cell r="G1243" t="str">
            <v>Vía secundaria construida (2402001)</v>
          </cell>
          <cell r="H1243" t="str">
            <v>2402001</v>
          </cell>
        </row>
        <row r="1244">
          <cell r="G1244" t="str">
            <v>Vía secundaria mejorada (2402006)</v>
          </cell>
          <cell r="H1244" t="str">
            <v>2402006</v>
          </cell>
        </row>
        <row r="1245">
          <cell r="G1245" t="str">
            <v>Vía secundaria rehabilitada (2402018)</v>
          </cell>
          <cell r="H1245" t="str">
            <v>2402018</v>
          </cell>
        </row>
        <row r="1246">
          <cell r="G1246" t="str">
            <v>Vía terciaria ampliada y/o rectificada (2402043)</v>
          </cell>
          <cell r="H1246" t="str">
            <v>2402043</v>
          </cell>
        </row>
        <row r="1247">
          <cell r="G1247" t="str">
            <v>Vía terciaria atendida por emergencia (2402096)</v>
          </cell>
          <cell r="H1247" t="str">
            <v>2402096</v>
          </cell>
        </row>
        <row r="1248">
          <cell r="G1248" t="str">
            <v>Vía terciaria con dispositivos de control y señalización (2402124)</v>
          </cell>
          <cell r="H1248" t="str">
            <v>2402124</v>
          </cell>
        </row>
        <row r="1249">
          <cell r="G1249" t="str">
            <v>Vía terciaria con mantenimiento periódico o rutinario (2402112)</v>
          </cell>
          <cell r="H1249" t="str">
            <v>2402112</v>
          </cell>
        </row>
        <row r="1250">
          <cell r="G1250" t="str">
            <v>Vía terciaria con obras complementarias de seguridad vial (2402049)</v>
          </cell>
          <cell r="H1250" t="str">
            <v>2402049</v>
          </cell>
        </row>
        <row r="1251">
          <cell r="G1251" t="str">
            <v>Vía terciaria construida (2402039)</v>
          </cell>
          <cell r="H1251" t="str">
            <v>2402039</v>
          </cell>
        </row>
        <row r="1252">
          <cell r="G1252" t="str">
            <v>Vía terciaria mejorada (2402041)</v>
          </cell>
          <cell r="H1252" t="str">
            <v>2402041</v>
          </cell>
        </row>
        <row r="1253">
          <cell r="G1253" t="str">
            <v>Vía terciaria rehabilitada (2402045)</v>
          </cell>
          <cell r="H1253" t="str">
            <v>2402045</v>
          </cell>
        </row>
        <row r="1254">
          <cell r="G1254" t="str">
            <v>Vía urbana con mantenimiento periódico o rutinario (2402115)</v>
          </cell>
          <cell r="H1254" t="str">
            <v>2402115</v>
          </cell>
        </row>
        <row r="1255">
          <cell r="G1255" t="str">
            <v>Vía urbana construida (2402113)</v>
          </cell>
          <cell r="H1255" t="str">
            <v>2402113</v>
          </cell>
        </row>
        <row r="1256">
          <cell r="G1256" t="str">
            <v>Vía urbana mejorada (2402114)</v>
          </cell>
          <cell r="H1256" t="str">
            <v>2402114</v>
          </cell>
        </row>
        <row r="1257">
          <cell r="G1257" t="str">
            <v>Vía urbana rehabilitada (2402116)</v>
          </cell>
          <cell r="H1257" t="str">
            <v>2402116</v>
          </cell>
        </row>
        <row r="1258">
          <cell r="G1258" t="str">
            <v>Viaducto ampliado o rectificado en vía secundaria (2402012)</v>
          </cell>
          <cell r="H1258" t="str">
            <v>2402012</v>
          </cell>
        </row>
        <row r="1259">
          <cell r="G1259" t="str">
            <v>Viaducto ampliado o rectificado en vía urbana (2402069)</v>
          </cell>
          <cell r="H1259" t="str">
            <v>2402069</v>
          </cell>
        </row>
        <row r="1260">
          <cell r="G1260" t="str">
            <v>Viaducto construido en vía secundaria (2402011)</v>
          </cell>
          <cell r="H1260" t="str">
            <v>2402011</v>
          </cell>
        </row>
        <row r="1261">
          <cell r="G1261" t="str">
            <v>Viaducto construido en vía secundaria nueva (2402002)</v>
          </cell>
          <cell r="H1261" t="str">
            <v>2402002</v>
          </cell>
        </row>
        <row r="1262">
          <cell r="G1262" t="str">
            <v>Viaducto construido en vía urbana existente (2402068)</v>
          </cell>
          <cell r="H1262" t="str">
            <v>2402068</v>
          </cell>
        </row>
        <row r="1263">
          <cell r="G1263" t="str">
            <v>Viaducto construido en vía urbana nueva (2402059)</v>
          </cell>
          <cell r="H1263" t="str">
            <v>2402059</v>
          </cell>
        </row>
        <row r="1264">
          <cell r="G1264" t="str">
            <v>Vías secundarias y terciarias categorizadas (2402126)</v>
          </cell>
          <cell r="H1264" t="str">
            <v>2402126</v>
          </cell>
        </row>
        <row r="1265">
          <cell r="G1265" t="str">
            <v>Zonas ribereñas mejoradas (2402095)</v>
          </cell>
          <cell r="H1265" t="str">
            <v>2402095</v>
          </cell>
        </row>
        <row r="1266">
          <cell r="G1266" t="str">
            <v>Aeródromos con mantenimiento (2403062)</v>
          </cell>
          <cell r="H1266" t="str">
            <v>2403062</v>
          </cell>
        </row>
        <row r="1267">
          <cell r="G1267" t="str">
            <v>Aeródromos construidos (2403049)</v>
          </cell>
          <cell r="H1267" t="str">
            <v>2403049</v>
          </cell>
        </row>
        <row r="1268">
          <cell r="G1268" t="str">
            <v>Aeródromos mejorados (2403050)</v>
          </cell>
          <cell r="H1268" t="str">
            <v>2403050</v>
          </cell>
        </row>
        <row r="1269">
          <cell r="G1269" t="str">
            <v>Aeropuertos con mantenimiento (2403025)</v>
          </cell>
          <cell r="H1269" t="str">
            <v>2403025</v>
          </cell>
        </row>
        <row r="1270">
          <cell r="G1270" t="str">
            <v>Aeropuertos con servicio de Sanidad Aeroportuaria implementada (2403046)</v>
          </cell>
          <cell r="H1270" t="str">
            <v>2403046</v>
          </cell>
        </row>
        <row r="1271">
          <cell r="G1271" t="str">
            <v>Aeropuertos construidos (2403001)</v>
          </cell>
          <cell r="H1271" t="str">
            <v>2403001</v>
          </cell>
        </row>
        <row r="1272">
          <cell r="G1272" t="str">
            <v>Aeropuertos mejorados (2403002)</v>
          </cell>
          <cell r="H1272" t="str">
            <v>2403002</v>
          </cell>
        </row>
        <row r="1273">
          <cell r="G1273" t="str">
            <v>Calle de rodaje mantenida (2403027)</v>
          </cell>
          <cell r="H1273" t="str">
            <v>2403027</v>
          </cell>
        </row>
        <row r="1274">
          <cell r="G1274" t="str">
            <v>Calle de rodaje para aeródromo ampliada (2403059)</v>
          </cell>
          <cell r="H1274" t="str">
            <v>2403059</v>
          </cell>
        </row>
        <row r="1275">
          <cell r="G1275" t="str">
            <v>Calle de rodaje para aeródromo construida (2403052)</v>
          </cell>
          <cell r="H1275" t="str">
            <v>2403052</v>
          </cell>
        </row>
        <row r="1276">
          <cell r="G1276" t="str">
            <v>Cerramiento para aeródromo construido (2403056)</v>
          </cell>
          <cell r="H1276" t="str">
            <v>2403056</v>
          </cell>
        </row>
        <row r="1277">
          <cell r="G1277" t="str">
            <v>Cerramiento para helipuerto mejorado (2403074)</v>
          </cell>
          <cell r="H1277" t="str">
            <v>2403074</v>
          </cell>
        </row>
        <row r="1278">
          <cell r="G1278" t="str">
            <v>Dependencias aeronáuticas construidas (2403118)</v>
          </cell>
          <cell r="H1278" t="str">
            <v>2403118</v>
          </cell>
        </row>
        <row r="1279">
          <cell r="G1279" t="str">
            <v>Dependencias aeronáuticas mantenidas (2403119)</v>
          </cell>
          <cell r="H1279" t="str">
            <v>2403119</v>
          </cell>
        </row>
        <row r="1280">
          <cell r="G1280" t="str">
            <v>Documentos de investigación (2403079)</v>
          </cell>
          <cell r="H1280" t="str">
            <v>2403079</v>
          </cell>
        </row>
        <row r="1281">
          <cell r="G1281" t="str">
            <v>Documentos de lineamientos técnicos (2403039)</v>
          </cell>
          <cell r="H1281" t="str">
            <v>2403039</v>
          </cell>
        </row>
        <row r="1282">
          <cell r="G1282" t="str">
            <v>Documentos de planeación (2403080)</v>
          </cell>
          <cell r="H1282" t="str">
            <v>2403080</v>
          </cell>
        </row>
        <row r="1283">
          <cell r="G1283" t="str">
            <v>Documentos normativos (2403090)</v>
          </cell>
          <cell r="H1283" t="str">
            <v>2403090</v>
          </cell>
        </row>
        <row r="1284">
          <cell r="G1284" t="str">
            <v>Estudios de preinversión (2403084)</v>
          </cell>
          <cell r="H1284" t="str">
            <v>2403084</v>
          </cell>
        </row>
        <row r="1285">
          <cell r="G1285" t="str">
            <v>Hangar para aeródromo construido (2403055)</v>
          </cell>
          <cell r="H1285" t="str">
            <v>2403055</v>
          </cell>
        </row>
        <row r="1286">
          <cell r="G1286" t="str">
            <v>Helipuertos con mantenimiento (2403075)</v>
          </cell>
          <cell r="H1286" t="str">
            <v>2403075</v>
          </cell>
        </row>
        <row r="1287">
          <cell r="G1287" t="str">
            <v>Helipuertos construidos (2403070)</v>
          </cell>
          <cell r="H1287" t="str">
            <v>2403070</v>
          </cell>
        </row>
        <row r="1288">
          <cell r="G1288" t="str">
            <v>Helipuertos mejorados (2403071)</v>
          </cell>
          <cell r="H1288" t="str">
            <v>2403071</v>
          </cell>
        </row>
        <row r="1289">
          <cell r="G1289" t="str">
            <v>Obras complementarias mantenidas (2403032)</v>
          </cell>
          <cell r="H1289" t="str">
            <v>2403032</v>
          </cell>
        </row>
        <row r="1290">
          <cell r="G1290" t="str">
            <v>Obras de conectividad construidas (2403087)</v>
          </cell>
          <cell r="H1290" t="str">
            <v>2403087</v>
          </cell>
        </row>
        <row r="1291">
          <cell r="G1291" t="str">
            <v>Obras de conectividad mantenidas (2403089)</v>
          </cell>
          <cell r="H1291" t="str">
            <v>2403089</v>
          </cell>
        </row>
        <row r="1292">
          <cell r="G1292" t="str">
            <v>Obras de conectividad mejoradas (2403088)</v>
          </cell>
          <cell r="H1292" t="str">
            <v>2403088</v>
          </cell>
        </row>
        <row r="1293">
          <cell r="G1293" t="str">
            <v>Pista aérea mantenida (2403026)</v>
          </cell>
          <cell r="H1293" t="str">
            <v>2403026</v>
          </cell>
        </row>
        <row r="1294">
          <cell r="G1294" t="str">
            <v>Pista aérea para aeródromo ampliada (2403058)</v>
          </cell>
          <cell r="H1294" t="str">
            <v>2403058</v>
          </cell>
        </row>
        <row r="1295">
          <cell r="G1295" t="str">
            <v>Pista aérea para aeródromo construida (2403051)</v>
          </cell>
          <cell r="H1295" t="str">
            <v>2403051</v>
          </cell>
        </row>
        <row r="1296">
          <cell r="G1296" t="str">
            <v>Plataforma mantenida (2403031)</v>
          </cell>
          <cell r="H1296" t="str">
            <v>2403031</v>
          </cell>
        </row>
        <row r="1297">
          <cell r="G1297" t="str">
            <v>Plataforma para aeródromo ampliada (2403061)</v>
          </cell>
          <cell r="H1297" t="str">
            <v>2403061</v>
          </cell>
        </row>
        <row r="1298">
          <cell r="G1298" t="str">
            <v>Plataforma para aeródromo construida (2403057)</v>
          </cell>
          <cell r="H1298" t="str">
            <v>2403057</v>
          </cell>
        </row>
        <row r="1299">
          <cell r="G1299" t="str">
            <v>Plataforma para helipuerto ampliada (2403073)</v>
          </cell>
          <cell r="H1299" t="str">
            <v>2403073</v>
          </cell>
        </row>
        <row r="1300">
          <cell r="G1300" t="str">
            <v>Sedes de instituciones de educación superior fortalecidas (2403111)</v>
          </cell>
          <cell r="H1300" t="str">
            <v>2403111</v>
          </cell>
        </row>
        <row r="1301">
          <cell r="G1301" t="str">
            <v>Sedes de instituciones de educación superior o terciaria mejoradas (2403112)</v>
          </cell>
          <cell r="H1301" t="str">
            <v>2403112</v>
          </cell>
        </row>
        <row r="1302">
          <cell r="G1302" t="str">
            <v>Servicio a la navegacion aérea a baja altura (2403115)</v>
          </cell>
          <cell r="H1302" t="str">
            <v>2403115</v>
          </cell>
        </row>
        <row r="1303">
          <cell r="G1303" t="str">
            <v>Servicio de acondicionamiento de ambientes de aprendizaje (2403113)</v>
          </cell>
          <cell r="H1303" t="str">
            <v>2403113</v>
          </cell>
        </row>
        <row r="1304">
          <cell r="G1304" t="str">
            <v>Servicio de apoyo financiero para acceso a educación superior (2403044)</v>
          </cell>
          <cell r="H1304" t="str">
            <v>2403044</v>
          </cell>
        </row>
        <row r="1305">
          <cell r="G1305" t="str">
            <v>Servicio de apoyo financiero para el desarrollo de servicios de aviación de las entidades territoriales (2403104)</v>
          </cell>
          <cell r="H1305" t="str">
            <v>2403104</v>
          </cell>
        </row>
        <row r="1306">
          <cell r="G1306" t="str">
            <v>Servicio de articulación entre la educación superior o terciaria y el sector productivo (2403114)</v>
          </cell>
          <cell r="H1306" t="str">
            <v>2403114</v>
          </cell>
        </row>
        <row r="1307">
          <cell r="G1307" t="str">
            <v>Servicio de asistencia técnica para el desarrollo aeroportuario (2403105)</v>
          </cell>
          <cell r="H1307" t="str">
            <v>2403105</v>
          </cell>
        </row>
        <row r="1308">
          <cell r="G1308" t="str">
            <v>Servicio de educación informal en navegación aérea y servicios  aeroportuarios (2403117)</v>
          </cell>
          <cell r="H1308" t="str">
            <v>2403117</v>
          </cell>
        </row>
        <row r="1309">
          <cell r="G1309" t="str">
            <v>Servicio de educación informal en temas aeronáuticos (2403042)</v>
          </cell>
          <cell r="H1309" t="str">
            <v>2403042</v>
          </cell>
        </row>
        <row r="1310">
          <cell r="G1310" t="str">
            <v>Servicio de educación para el trabajo en temas aeronáuticos (2403043)</v>
          </cell>
          <cell r="H1310" t="str">
            <v>2403043</v>
          </cell>
        </row>
        <row r="1311">
          <cell r="G1311" t="str">
            <v>Servicio de educación superior o terciaria para la aviación civil (2403109)</v>
          </cell>
          <cell r="H1311" t="str">
            <v>2403109</v>
          </cell>
        </row>
        <row r="1312">
          <cell r="G1312" t="str">
            <v>Servicio de información para la gestión educativa ofrecida por el  Centro de Estudios Aeronáuticos actualizado (2403107)</v>
          </cell>
          <cell r="H1312" t="str">
            <v>2403107</v>
          </cell>
        </row>
        <row r="1313">
          <cell r="G1313" t="str">
            <v>Servicio de información para la gestión educativa ofrecida por el  Centro de Estudios Aeronáuticos implementado (2403108)</v>
          </cell>
          <cell r="H1313" t="str">
            <v>2403108</v>
          </cell>
        </row>
        <row r="1314">
          <cell r="G1314" t="str">
            <v>Servicios a la navegación aérea (2403085)</v>
          </cell>
          <cell r="H1314" t="str">
            <v>2403085</v>
          </cell>
        </row>
        <row r="1315">
          <cell r="G1315" t="str">
            <v>Servicios aeroportuarios (2403086)</v>
          </cell>
          <cell r="H1315" t="str">
            <v>2403086</v>
          </cell>
        </row>
        <row r="1316">
          <cell r="G1316" t="str">
            <v>Servicios de atención psicosocial a estudiantes y docentes (2403106)</v>
          </cell>
          <cell r="H1316" t="str">
            <v>2403106</v>
          </cell>
        </row>
        <row r="1317">
          <cell r="G1317" t="str">
            <v>Servicios de gestión del riesgo físico en estudiantes y docentes (2403110)</v>
          </cell>
          <cell r="H1317" t="str">
            <v>2403110</v>
          </cell>
        </row>
        <row r="1318">
          <cell r="G1318" t="str">
            <v>Torre de control mantenida (2403030)</v>
          </cell>
          <cell r="H1318" t="str">
            <v>2403030</v>
          </cell>
        </row>
        <row r="1319">
          <cell r="G1319" t="str">
            <v>Torre de control para aeródromo adecuada (2403060)</v>
          </cell>
          <cell r="H1319" t="str">
            <v>2403060</v>
          </cell>
        </row>
        <row r="1320">
          <cell r="G1320" t="str">
            <v>Zonas de seguridad mantenidas (2403028)</v>
          </cell>
          <cell r="H1320" t="str">
            <v>2403028</v>
          </cell>
        </row>
        <row r="1321">
          <cell r="G1321" t="str">
            <v>Zonas de seguridad para aeródromo ampliadas (2403054)</v>
          </cell>
          <cell r="H1321" t="str">
            <v>2403054</v>
          </cell>
        </row>
        <row r="1322">
          <cell r="G1322" t="str">
            <v>Zonas de seguridad para aeródromo construidas (2403053)</v>
          </cell>
          <cell r="H1322" t="str">
            <v>2403053</v>
          </cell>
        </row>
        <row r="1323">
          <cell r="G1323" t="str">
            <v>Zonas de seguridad para helipuerto construidas (2403072)</v>
          </cell>
          <cell r="H1323" t="str">
            <v>2403072</v>
          </cell>
        </row>
        <row r="1324">
          <cell r="G1324" t="str">
            <v>Anexidades adecuadas (2404033)</v>
          </cell>
          <cell r="H1324" t="str">
            <v>2404033</v>
          </cell>
        </row>
        <row r="1325">
          <cell r="G1325" t="str">
            <v>Anexidades construidas (2404032)</v>
          </cell>
          <cell r="H1325" t="str">
            <v>2404032</v>
          </cell>
        </row>
        <row r="1326">
          <cell r="G1326" t="str">
            <v>Anexidades mantenidas y conservadas (2404034)</v>
          </cell>
          <cell r="H1326" t="str">
            <v>2404034</v>
          </cell>
        </row>
        <row r="1327">
          <cell r="G1327" t="str">
            <v>Anexidades mejoradas (2404035)</v>
          </cell>
          <cell r="H1327" t="str">
            <v>2404035</v>
          </cell>
        </row>
        <row r="1328">
          <cell r="G1328" t="str">
            <v>Anexidades rehabilitadas (2404037)</v>
          </cell>
          <cell r="H1328" t="str">
            <v>2404037</v>
          </cell>
        </row>
        <row r="1329">
          <cell r="G1329" t="str">
            <v>Bienes de la red férrea declarados de Interés Cultural restaurados (2404036)</v>
          </cell>
          <cell r="H1329" t="str">
            <v>2404036</v>
          </cell>
        </row>
        <row r="1330">
          <cell r="G1330" t="str">
            <v>Corredor férreo atendido por emergencia (2404024)</v>
          </cell>
          <cell r="H1330" t="str">
            <v>2404024</v>
          </cell>
        </row>
        <row r="1331">
          <cell r="G1331" t="str">
            <v>Corredor férreo construido y en condiciones para operación (2404001)</v>
          </cell>
          <cell r="H1331" t="str">
            <v>2404001</v>
          </cell>
        </row>
        <row r="1332">
          <cell r="G1332" t="str">
            <v>Corredor férreo mantenido (2404019)</v>
          </cell>
          <cell r="H1332" t="str">
            <v>2404019</v>
          </cell>
        </row>
        <row r="1333">
          <cell r="G1333" t="str">
            <v>Cruce a desnivel construido en la red férrea existente (2404011)</v>
          </cell>
          <cell r="H1333" t="str">
            <v>2404011</v>
          </cell>
        </row>
        <row r="1334">
          <cell r="G1334" t="str">
            <v>Cruce a desnivel construido en la red férrea nueva (2404007)</v>
          </cell>
          <cell r="H1334" t="str">
            <v>2404007</v>
          </cell>
        </row>
        <row r="1335">
          <cell r="G1335" t="str">
            <v>Documentos de investigación (2404040)</v>
          </cell>
          <cell r="H1335" t="str">
            <v>2404040</v>
          </cell>
        </row>
        <row r="1336">
          <cell r="G1336" t="str">
            <v>Documentos de lineamientos técnicos (2404042)</v>
          </cell>
          <cell r="H1336" t="str">
            <v>2404042</v>
          </cell>
        </row>
        <row r="1337">
          <cell r="G1337" t="str">
            <v>Documentos de planeación (2404041)</v>
          </cell>
          <cell r="H1337" t="str">
            <v>2404041</v>
          </cell>
        </row>
        <row r="1338">
          <cell r="G1338" t="str">
            <v>Estaciones férreas adecuadas (2404030)</v>
          </cell>
          <cell r="H1338" t="str">
            <v>2404030</v>
          </cell>
        </row>
        <row r="1339">
          <cell r="G1339" t="str">
            <v>Estaciones férreas con mantenimiento (2404031)</v>
          </cell>
          <cell r="H1339" t="str">
            <v>2404031</v>
          </cell>
        </row>
        <row r="1340">
          <cell r="G1340" t="str">
            <v>Estaciones férreas construidas (2404029)</v>
          </cell>
          <cell r="H1340" t="str">
            <v>2404029</v>
          </cell>
        </row>
        <row r="1341">
          <cell r="G1341" t="str">
            <v>Estudios de preinversión (2404044)</v>
          </cell>
          <cell r="H1341" t="str">
            <v>2404044</v>
          </cell>
        </row>
        <row r="1342">
          <cell r="G1342" t="str">
            <v>Infraestructura complementaria requerida para la red férrea (2404028)</v>
          </cell>
          <cell r="H1342" t="str">
            <v>2404028</v>
          </cell>
        </row>
        <row r="1343">
          <cell r="G1343" t="str">
            <v>Material Rodante (2404043)</v>
          </cell>
          <cell r="H1343" t="str">
            <v>2404043</v>
          </cell>
        </row>
        <row r="1344">
          <cell r="G1344" t="str">
            <v>Paso a nivel rehabilitado (2404017)</v>
          </cell>
          <cell r="H1344" t="str">
            <v>2404017</v>
          </cell>
        </row>
        <row r="1345">
          <cell r="G1345" t="str">
            <v>Pasos a nivel con servicio de operación (2404045)</v>
          </cell>
          <cell r="H1345" t="str">
            <v>2404045</v>
          </cell>
        </row>
        <row r="1346">
          <cell r="G1346" t="str">
            <v>Puente férreo construido (2404004)</v>
          </cell>
          <cell r="H1346" t="str">
            <v>2404004</v>
          </cell>
        </row>
        <row r="1347">
          <cell r="G1347" t="str">
            <v>Puente férreo habilitado (2404026)</v>
          </cell>
          <cell r="H1347" t="str">
            <v>2404026</v>
          </cell>
        </row>
        <row r="1348">
          <cell r="G1348" t="str">
            <v>Puente férreo mantenido (2404021)</v>
          </cell>
          <cell r="H1348" t="str">
            <v>2404021</v>
          </cell>
        </row>
        <row r="1349">
          <cell r="G1349" t="str">
            <v>Puente férreo mejorado (2404010)</v>
          </cell>
          <cell r="H1349" t="str">
            <v>2404010</v>
          </cell>
        </row>
        <row r="1350">
          <cell r="G1350" t="str">
            <v>Puente férreo rehabilitado (2404014)</v>
          </cell>
          <cell r="H1350" t="str">
            <v>2404014</v>
          </cell>
        </row>
        <row r="1351">
          <cell r="G1351" t="str">
            <v>Segunda línea construida en la red férrea (2404005)</v>
          </cell>
          <cell r="H1351" t="str">
            <v>2404005</v>
          </cell>
        </row>
        <row r="1352">
          <cell r="G1352" t="str">
            <v>Servicio de Información Geográfica - SIG (2404046)</v>
          </cell>
          <cell r="H1352" t="str">
            <v>2404046</v>
          </cell>
        </row>
        <row r="1353">
          <cell r="G1353" t="str">
            <v>Sitio crítico de vía férrea atendido por emergencia (2404027)</v>
          </cell>
          <cell r="H1353" t="str">
            <v>2404027</v>
          </cell>
        </row>
        <row r="1354">
          <cell r="G1354" t="str">
            <v>Sitio crítico de vía férrea estabilizado (2404018)</v>
          </cell>
          <cell r="H1354" t="str">
            <v>2404018</v>
          </cell>
        </row>
        <row r="1355">
          <cell r="G1355" t="str">
            <v>Tercer riel construido (2404009)</v>
          </cell>
          <cell r="H1355" t="str">
            <v>2404009</v>
          </cell>
        </row>
        <row r="1356">
          <cell r="G1356" t="str">
            <v>Túnel férreo construido (2404003)</v>
          </cell>
          <cell r="H1356" t="str">
            <v>2404003</v>
          </cell>
        </row>
        <row r="1357">
          <cell r="G1357" t="str">
            <v>Túnel férreo mantenido (2404022)</v>
          </cell>
          <cell r="H1357" t="str">
            <v>2404022</v>
          </cell>
        </row>
        <row r="1358">
          <cell r="G1358" t="str">
            <v>Túnel férreo rehabilitado (2404015)</v>
          </cell>
          <cell r="H1358" t="str">
            <v>2404015</v>
          </cell>
        </row>
        <row r="1359">
          <cell r="G1359" t="str">
            <v>Variantes construidas en la red férrea (2404006)</v>
          </cell>
          <cell r="H1359" t="str">
            <v>2404006</v>
          </cell>
        </row>
        <row r="1360">
          <cell r="G1360" t="str">
            <v>Vía férrea atendida en emergencia (2404025)</v>
          </cell>
          <cell r="H1360" t="str">
            <v>2404025</v>
          </cell>
        </row>
        <row r="1361">
          <cell r="G1361" t="str">
            <v>Vía férrea construida (2404002)</v>
          </cell>
          <cell r="H1361" t="str">
            <v>2404002</v>
          </cell>
        </row>
        <row r="1362">
          <cell r="G1362" t="str">
            <v>Vía férrea en condiciones de operación (2404016)</v>
          </cell>
          <cell r="H1362" t="str">
            <v>2404016</v>
          </cell>
        </row>
        <row r="1363">
          <cell r="G1363" t="str">
            <v>Vía férrea en condiciones de operación por mantenimiento (2404023)</v>
          </cell>
          <cell r="H1363" t="str">
            <v>2404023</v>
          </cell>
        </row>
        <row r="1364">
          <cell r="G1364" t="str">
            <v>Vía férrea mantenida (2404020)</v>
          </cell>
          <cell r="H1364" t="str">
            <v>2404020</v>
          </cell>
        </row>
        <row r="1365">
          <cell r="G1365" t="str">
            <v>Vía férrea mejorada (2404008)</v>
          </cell>
          <cell r="H1365" t="str">
            <v>2404008</v>
          </cell>
        </row>
        <row r="1366">
          <cell r="G1366" t="str">
            <v>Vía férrea rehabilitada (2404013)</v>
          </cell>
          <cell r="H1366" t="str">
            <v>2404013</v>
          </cell>
        </row>
        <row r="1367">
          <cell r="G1367" t="str">
            <v>Canal navegable (2406052)</v>
          </cell>
          <cell r="H1367" t="str">
            <v>2406052</v>
          </cell>
        </row>
        <row r="1368">
          <cell r="G1368" t="str">
            <v>Canal navegable atendido por emergencia (2406044)</v>
          </cell>
          <cell r="H1368" t="str">
            <v>2406044</v>
          </cell>
        </row>
        <row r="1369">
          <cell r="G1369" t="str">
            <v>Canal navegable con señalización física (2406024)</v>
          </cell>
          <cell r="H1369" t="str">
            <v>2406024</v>
          </cell>
        </row>
        <row r="1370">
          <cell r="G1370" t="str">
            <v>Canal navegable mantenido (2406027)</v>
          </cell>
          <cell r="H1370" t="str">
            <v>2406027</v>
          </cell>
        </row>
        <row r="1371">
          <cell r="G1371" t="str">
            <v>Canal navegable Mejorado (2406022)</v>
          </cell>
          <cell r="H1371" t="str">
            <v>2406022</v>
          </cell>
        </row>
        <row r="1372">
          <cell r="G1372" t="str">
            <v>Documentos de investigación (2406040)</v>
          </cell>
          <cell r="H1372" t="str">
            <v>2406040</v>
          </cell>
        </row>
        <row r="1373">
          <cell r="G1373" t="str">
            <v>Documentos de lineamientos técnicos (2406038)</v>
          </cell>
          <cell r="H1373" t="str">
            <v>2406038</v>
          </cell>
        </row>
        <row r="1374">
          <cell r="G1374" t="str">
            <v>Documentos de planeación (2406041)</v>
          </cell>
          <cell r="H1374" t="str">
            <v>2406041</v>
          </cell>
        </row>
        <row r="1375">
          <cell r="G1375" t="str">
            <v>Documentos normativos (2406050)</v>
          </cell>
          <cell r="H1375" t="str">
            <v>2406050</v>
          </cell>
        </row>
        <row r="1376">
          <cell r="G1376" t="str">
            <v>Embarcadero fluvial instalado (2406053)</v>
          </cell>
          <cell r="H1376" t="str">
            <v>2406053</v>
          </cell>
        </row>
        <row r="1377">
          <cell r="G1377" t="str">
            <v>Embarcadero fluvial mantenido (2406054)</v>
          </cell>
          <cell r="H1377" t="str">
            <v>2406054</v>
          </cell>
        </row>
        <row r="1378">
          <cell r="G1378" t="str">
            <v>Estudios de preinversión (2406047)</v>
          </cell>
          <cell r="H1378" t="str">
            <v>2406047</v>
          </cell>
        </row>
        <row r="1379">
          <cell r="G1379" t="str">
            <v>Malecón mejorado (2406012)</v>
          </cell>
          <cell r="H1379" t="str">
            <v>2406012</v>
          </cell>
        </row>
        <row r="1380">
          <cell r="G1380" t="str">
            <v>Malecones construidos (2406011)</v>
          </cell>
          <cell r="H1380" t="str">
            <v>2406011</v>
          </cell>
        </row>
        <row r="1381">
          <cell r="G1381" t="str">
            <v>Malecones mantenidos (2406019)</v>
          </cell>
          <cell r="H1381" t="str">
            <v>2406019</v>
          </cell>
        </row>
        <row r="1382">
          <cell r="G1382" t="str">
            <v>Muelle fluvial atendido por emergencia (2406043)</v>
          </cell>
          <cell r="H1382" t="str">
            <v>2406043</v>
          </cell>
        </row>
        <row r="1383">
          <cell r="G1383" t="str">
            <v>Muelle fluvial construido (2406001)</v>
          </cell>
          <cell r="H1383" t="str">
            <v>2406001</v>
          </cell>
        </row>
        <row r="1384">
          <cell r="G1384" t="str">
            <v>Muelle fluvial mantenido (2406008)</v>
          </cell>
          <cell r="H1384" t="str">
            <v>2406008</v>
          </cell>
        </row>
        <row r="1385">
          <cell r="G1385" t="str">
            <v>Muelle fluvial mejorado (2406055)</v>
          </cell>
          <cell r="H1385" t="str">
            <v>2406055</v>
          </cell>
        </row>
        <row r="1386">
          <cell r="G1386" t="str">
            <v>Obra de mitigación y/o compensación socio ambiental realizada en canal fluvial (2406025)</v>
          </cell>
          <cell r="H1386" t="str">
            <v>2406025</v>
          </cell>
        </row>
        <row r="1387">
          <cell r="G1387" t="str">
            <v>Obra de protección construidas en malecón (2406015)</v>
          </cell>
          <cell r="H1387" t="str">
            <v>2406015</v>
          </cell>
        </row>
        <row r="1388">
          <cell r="G1388" t="str">
            <v>Obra de protección mejorada en malecón (2406016)</v>
          </cell>
          <cell r="H1388" t="str">
            <v>2406016</v>
          </cell>
        </row>
        <row r="1389">
          <cell r="G1389" t="str">
            <v>Obra de protección mejorada en muelles fluviales (2406005)</v>
          </cell>
          <cell r="H1389" t="str">
            <v>2406005</v>
          </cell>
        </row>
        <row r="1390">
          <cell r="G1390" t="str">
            <v>Obras de adecuación para mejoramiento de canal fluvial (2406023)</v>
          </cell>
          <cell r="H1390" t="str">
            <v>2406023</v>
          </cell>
        </row>
        <row r="1391">
          <cell r="G1391" t="str">
            <v>Obras de conexión entre la red marítima-fluvial (2406048)</v>
          </cell>
          <cell r="H1391" t="str">
            <v>2406048</v>
          </cell>
        </row>
        <row r="1392">
          <cell r="G1392" t="str">
            <v>Obras de prevención y control de la erosión (2406056)</v>
          </cell>
          <cell r="H1392" t="str">
            <v>2406056</v>
          </cell>
        </row>
        <row r="1393">
          <cell r="G1393" t="str">
            <v>Obras de protección construidas en muelles fluviales (2406004)</v>
          </cell>
          <cell r="H1393" t="str">
            <v>2406004</v>
          </cell>
        </row>
        <row r="1394">
          <cell r="G1394" t="str">
            <v>Obras de saneamiento ambiental para la optimización de la navegabilidad fluvial (2406042)</v>
          </cell>
          <cell r="H1394" t="str">
            <v>2406042</v>
          </cell>
        </row>
        <row r="1395">
          <cell r="G1395" t="str">
            <v>Obras para la prevención y control de inundaciones (2406045)</v>
          </cell>
          <cell r="H1395" t="str">
            <v>2406045</v>
          </cell>
        </row>
        <row r="1396">
          <cell r="G1396" t="str">
            <v>Obras rehabilitadas para la prevención y control de inundaciones (2406046)</v>
          </cell>
          <cell r="H1396" t="str">
            <v>2406046</v>
          </cell>
        </row>
        <row r="1397">
          <cell r="G1397" t="str">
            <v>Sedes de control de tráfico construidas (2406031)</v>
          </cell>
          <cell r="H1397" t="str">
            <v>2406031</v>
          </cell>
        </row>
        <row r="1398">
          <cell r="G1398" t="str">
            <v>Sedes de control de tráfico en funcionamiento (unidad) (2406030)</v>
          </cell>
          <cell r="H1398" t="str">
            <v>2406030</v>
          </cell>
        </row>
        <row r="1399">
          <cell r="G1399" t="str">
            <v>Sedes de control de tráfico mantenidas (unidad) (2406032)</v>
          </cell>
          <cell r="H1399" t="str">
            <v>2406032</v>
          </cell>
        </row>
        <row r="1400">
          <cell r="G1400" t="str">
            <v>Señalización física mantenida (2406028)</v>
          </cell>
          <cell r="H1400" t="str">
            <v>2406028</v>
          </cell>
        </row>
        <row r="1401">
          <cell r="G1401" t="str">
            <v>Servicio de control sobre la red fluvial navegable (2406033)</v>
          </cell>
          <cell r="H1401" t="str">
            <v>2406033</v>
          </cell>
        </row>
        <row r="1402">
          <cell r="G1402" t="str">
            <v>Servicio de información del Registro Nacional Fluvial implementado (2406049)</v>
          </cell>
          <cell r="H1402" t="str">
            <v>2406049</v>
          </cell>
        </row>
        <row r="1403">
          <cell r="G1403" t="str">
            <v>Servicio de Información Geográfica - SIG (2406037)</v>
          </cell>
          <cell r="H1403" t="str">
            <v>2406037</v>
          </cell>
        </row>
        <row r="1404">
          <cell r="G1404" t="str">
            <v>Servicio de inspección de transporte fluvial (2406036)</v>
          </cell>
          <cell r="H1404" t="str">
            <v>2406036</v>
          </cell>
        </row>
        <row r="1405">
          <cell r="G1405" t="str">
            <v>Servicio de operación de muelles (2406034)</v>
          </cell>
          <cell r="H1405" t="str">
            <v>2406034</v>
          </cell>
        </row>
        <row r="1406">
          <cell r="G1406" t="str">
            <v>Servicio de operación de transbordadores (2406035)</v>
          </cell>
          <cell r="H1406" t="str">
            <v>2406035</v>
          </cell>
        </row>
        <row r="1407">
          <cell r="G1407" t="str">
            <v>Servicios a la navegación fluvial (2406051)</v>
          </cell>
          <cell r="H1407" t="str">
            <v>2406051</v>
          </cell>
        </row>
        <row r="1408">
          <cell r="G1408" t="str">
            <v>Sistema de Señalización Satelital implementado (2406026)</v>
          </cell>
          <cell r="H1408" t="str">
            <v>2406026</v>
          </cell>
        </row>
        <row r="1409">
          <cell r="G1409" t="str">
            <v>Zonas de uso público de malecón mejoradas (2406014)</v>
          </cell>
          <cell r="H1409" t="str">
            <v>2406014</v>
          </cell>
        </row>
        <row r="1410">
          <cell r="G1410" t="str">
            <v>Zonas de uso público en muelles fluviales mejoradas (2406003)</v>
          </cell>
          <cell r="H1410" t="str">
            <v>2406003</v>
          </cell>
        </row>
        <row r="1411">
          <cell r="G1411" t="str">
            <v>Centro de atención fronterizo y de comercio internacional construidos (2407003)</v>
          </cell>
          <cell r="H1411" t="str">
            <v>2407003</v>
          </cell>
        </row>
        <row r="1412">
          <cell r="G1412" t="str">
            <v>Corredores logísticos operando (2407001)</v>
          </cell>
          <cell r="H1412" t="str">
            <v>2407001</v>
          </cell>
        </row>
        <row r="1413">
          <cell r="G1413" t="str">
            <v>Documentos de investigación (2407008)</v>
          </cell>
          <cell r="H1413" t="str">
            <v>2407008</v>
          </cell>
        </row>
        <row r="1414">
          <cell r="G1414" t="str">
            <v>Documentos de lineamientos técnicos (2407004)</v>
          </cell>
          <cell r="H1414" t="str">
            <v>2407004</v>
          </cell>
        </row>
        <row r="1415">
          <cell r="G1415" t="str">
            <v>Documentos de planeación (2407006)</v>
          </cell>
          <cell r="H1415" t="str">
            <v>2407006</v>
          </cell>
        </row>
        <row r="1416">
          <cell r="G1416" t="str">
            <v>Documentos normativos (2407005)</v>
          </cell>
          <cell r="H1416" t="str">
            <v>2407005</v>
          </cell>
        </row>
        <row r="1417">
          <cell r="G1417" t="str">
            <v>Plataformas logísticas operando (2407002)</v>
          </cell>
          <cell r="H1417" t="str">
            <v>2407002</v>
          </cell>
        </row>
        <row r="1418">
          <cell r="G1418" t="str">
            <v>Servicio de apoyo para la modernización del parque automotor de carga (2407009)</v>
          </cell>
          <cell r="H1418" t="str">
            <v>2407009</v>
          </cell>
        </row>
        <row r="1419">
          <cell r="G1419" t="str">
            <v>Servicio de información en temas de logística (2407007)</v>
          </cell>
          <cell r="H1419" t="str">
            <v>2407007</v>
          </cell>
        </row>
        <row r="1420">
          <cell r="G1420" t="str">
            <v>Servicios de información actualizados (2407010)</v>
          </cell>
          <cell r="H1420" t="str">
            <v>2407010</v>
          </cell>
        </row>
        <row r="1421">
          <cell r="G1421" t="str">
            <v>Andenes de la red urbana construidos (2408029)</v>
          </cell>
          <cell r="H1421" t="str">
            <v>2408029</v>
          </cell>
        </row>
        <row r="1422">
          <cell r="G1422" t="str">
            <v>Andenes de la red urbana mantenidos (2408015)</v>
          </cell>
          <cell r="H1422" t="str">
            <v>2408015</v>
          </cell>
        </row>
        <row r="1423">
          <cell r="G1423" t="str">
            <v>Andenes de la red urbana rehabilitados (2408030)</v>
          </cell>
          <cell r="H1423" t="str">
            <v>2408030</v>
          </cell>
        </row>
        <row r="1424">
          <cell r="G1424" t="str">
            <v>Ciclo infraestructura construida para la integración del servicio público de transporte organizado (2408009)</v>
          </cell>
          <cell r="H1424" t="str">
            <v>2408009</v>
          </cell>
        </row>
        <row r="1425">
          <cell r="G1425" t="str">
            <v>Ciclo infraestructura para la integración del servicio público de transporte organizado mantenidas (2408010)</v>
          </cell>
          <cell r="H1425" t="str">
            <v>2408010</v>
          </cell>
        </row>
        <row r="1426">
          <cell r="G1426" t="str">
            <v>Ciclo infraestructura para la integración del servicio público de transporte organizado rehabilitadas (2408011)</v>
          </cell>
          <cell r="H1426" t="str">
            <v>2408011</v>
          </cell>
        </row>
        <row r="1427">
          <cell r="G1427" t="str">
            <v>Ciclo parqueaderos construidos (2408012)</v>
          </cell>
          <cell r="H1427" t="str">
            <v>2408012</v>
          </cell>
        </row>
        <row r="1428">
          <cell r="G1428" t="str">
            <v>Documentos de investigación (2408020)</v>
          </cell>
          <cell r="H1428" t="str">
            <v>2408020</v>
          </cell>
        </row>
        <row r="1429">
          <cell r="G1429" t="str">
            <v>Documentos de lineamientos técnicos (2408017)</v>
          </cell>
          <cell r="H1429" t="str">
            <v>2408017</v>
          </cell>
        </row>
        <row r="1430">
          <cell r="G1430" t="str">
            <v>Documentos de planeación (2408018)</v>
          </cell>
          <cell r="H1430" t="str">
            <v>2408018</v>
          </cell>
        </row>
        <row r="1431">
          <cell r="G1431" t="str">
            <v>Espacios dedicados a la intermodalidad (2408004)</v>
          </cell>
          <cell r="H1431" t="str">
            <v>2408004</v>
          </cell>
        </row>
        <row r="1432">
          <cell r="G1432" t="str">
            <v>Estaciones construidas (2408003)</v>
          </cell>
          <cell r="H1432" t="str">
            <v>2408003</v>
          </cell>
        </row>
        <row r="1433">
          <cell r="G1433" t="str">
            <v>Estaciones de carga de vehículos eléctricos de transporte público de pasajeros  instaladas (2408044)</v>
          </cell>
          <cell r="H1433" t="str">
            <v>2408044</v>
          </cell>
        </row>
        <row r="1434">
          <cell r="G1434" t="str">
            <v>Estaciones de carga de vehículos eléctricos de transporte público de pasajeros mantenidas (2408046)</v>
          </cell>
          <cell r="H1434" t="str">
            <v>2408046</v>
          </cell>
        </row>
        <row r="1435">
          <cell r="G1435" t="str">
            <v>Estaciones de carga de vehículos eléctricos de transporte público de pasajeros mejoradas (2408045)</v>
          </cell>
          <cell r="H1435" t="str">
            <v>2408045</v>
          </cell>
        </row>
        <row r="1436">
          <cell r="G1436" t="str">
            <v>Estaciones mantenidas (2408043)</v>
          </cell>
          <cell r="H1436" t="str">
            <v>2408043</v>
          </cell>
        </row>
        <row r="1437">
          <cell r="G1437" t="str">
            <v>Estaciones mejoradas (2408041)</v>
          </cell>
          <cell r="H1437" t="str">
            <v>2408041</v>
          </cell>
        </row>
        <row r="1438">
          <cell r="G1438" t="str">
            <v>Estudios de preinversión (2408024)</v>
          </cell>
          <cell r="H1438" t="str">
            <v>2408024</v>
          </cell>
        </row>
        <row r="1439">
          <cell r="G1439" t="str">
            <v>Flota de transporte público de pasajeros de bajas o cero emisiones contaminantes adquirido (2408047)</v>
          </cell>
          <cell r="H1439" t="str">
            <v>2408047</v>
          </cell>
        </row>
        <row r="1440">
          <cell r="G1440" t="str">
            <v>Material rodante adquirido (2408034)</v>
          </cell>
          <cell r="H1440" t="str">
            <v>2408034</v>
          </cell>
        </row>
        <row r="1441">
          <cell r="G1441" t="str">
            <v>Obras complementarias para la seguridad vial en el transporte público organizado (2408008)</v>
          </cell>
          <cell r="H1441" t="str">
            <v>2408008</v>
          </cell>
        </row>
        <row r="1442">
          <cell r="G1442" t="str">
            <v>Portales construidos (2408002)</v>
          </cell>
          <cell r="H1442" t="str">
            <v>2408002</v>
          </cell>
        </row>
        <row r="1443">
          <cell r="G1443" t="str">
            <v>Portales mantenidos (2408042)</v>
          </cell>
          <cell r="H1443" t="str">
            <v>2408042</v>
          </cell>
        </row>
        <row r="1444">
          <cell r="G1444" t="str">
            <v>Portales mejorados (2408040)</v>
          </cell>
          <cell r="H1444" t="str">
            <v>2408040</v>
          </cell>
        </row>
        <row r="1445">
          <cell r="G1445" t="str">
            <v>Servicio de apoyo financiero para el desarrollo de infraesructura de transporte público de pasajeros (2408036)</v>
          </cell>
          <cell r="H1445" t="str">
            <v>2408036</v>
          </cell>
        </row>
        <row r="1446">
          <cell r="G1446" t="str">
            <v>Servicio de apoyo financiero para la implementación de sistemas de transporte público de pasajeros (2408022)</v>
          </cell>
          <cell r="H1446" t="str">
            <v>2408022</v>
          </cell>
        </row>
        <row r="1447">
          <cell r="G1447" t="str">
            <v>Servicio de Auditorías de Seguridad Vial a sistemas de transporte público organizado (2408021)</v>
          </cell>
          <cell r="H1447" t="str">
            <v>2408021</v>
          </cell>
        </row>
        <row r="1448">
          <cell r="G1448" t="str">
            <v>Servicio de control de la evasión de pago en los sistemas de transporte público organizado (2408037)</v>
          </cell>
          <cell r="H1448" t="str">
            <v>2408037</v>
          </cell>
        </row>
        <row r="1449">
          <cell r="G1449" t="str">
            <v>Servicio de educación informal (2408035)</v>
          </cell>
          <cell r="H1449" t="str">
            <v>2408035</v>
          </cell>
        </row>
        <row r="1450">
          <cell r="G1450" t="str">
            <v>Servicio de Información Geográfica - SIG (2408023)</v>
          </cell>
          <cell r="H1450" t="str">
            <v>2408023</v>
          </cell>
        </row>
        <row r="1451">
          <cell r="G1451" t="str">
            <v>Servicio de seguridad ciudadana en los sistemas de transporte público organizado (2408039)</v>
          </cell>
          <cell r="H1451" t="str">
            <v>2408039</v>
          </cell>
        </row>
        <row r="1452">
          <cell r="G1452" t="str">
            <v>Servicio de seguridad vial y prevenciones de accidentalidad y siniestros en los sistemas de transporte público organizado (2408038)</v>
          </cell>
          <cell r="H1452" t="str">
            <v>2408038</v>
          </cell>
        </row>
        <row r="1453">
          <cell r="G1453" t="str">
            <v>Servicio de transporte público organizado implementados (SITM. SITP. SETP, SITR) (2408001)</v>
          </cell>
          <cell r="H1453" t="str">
            <v>2408001</v>
          </cell>
        </row>
        <row r="1454">
          <cell r="G1454" t="str">
            <v>Sistema lineal teleférico urbano ampliado (2408026)</v>
          </cell>
          <cell r="H1454" t="str">
            <v>2408026</v>
          </cell>
        </row>
        <row r="1455">
          <cell r="G1455" t="str">
            <v>Sistema lineal teleférico urbano construido (2408025)</v>
          </cell>
          <cell r="H1455" t="str">
            <v>2408025</v>
          </cell>
        </row>
        <row r="1456">
          <cell r="G1456" t="str">
            <v>Sistema lineal teleférico urbano mantenido (2408027)</v>
          </cell>
          <cell r="H1456" t="str">
            <v>2408027</v>
          </cell>
        </row>
        <row r="1457">
          <cell r="G1457" t="str">
            <v>Vías urbanas construidas para la operación del servicio público de transporte organizado (2408005)</v>
          </cell>
          <cell r="H1457" t="str">
            <v>2408005</v>
          </cell>
        </row>
        <row r="1458">
          <cell r="G1458" t="str">
            <v>Vías urbanas mejoradas para la operación del servicio público de transporte organizado (2408006)</v>
          </cell>
          <cell r="H1458" t="str">
            <v>2408006</v>
          </cell>
        </row>
        <row r="1459">
          <cell r="G1459" t="str">
            <v>Vías urbanas rehabilitadas para la operación del servicio público de transporte organizado (2408007)</v>
          </cell>
          <cell r="H1459" t="str">
            <v>2408007</v>
          </cell>
        </row>
        <row r="1460">
          <cell r="G1460" t="str">
            <v>Barreras de contención instaladas en corredores viales (2409061)</v>
          </cell>
          <cell r="H1460" t="str">
            <v>2409061</v>
          </cell>
        </row>
        <row r="1461">
          <cell r="G1461" t="str">
            <v>Celdas de estacionamiento disponibles (2409062)</v>
          </cell>
          <cell r="H1461" t="str">
            <v>2409062</v>
          </cell>
        </row>
        <row r="1462">
          <cell r="G1462" t="str">
            <v>Cicloinfraestructura construida (2409058)</v>
          </cell>
          <cell r="H1462" t="str">
            <v>2409058</v>
          </cell>
        </row>
        <row r="1463">
          <cell r="G1463" t="str">
            <v>Dependencias aeronáuticas mejoradas (2409057)</v>
          </cell>
          <cell r="H1463" t="str">
            <v>2409057</v>
          </cell>
        </row>
        <row r="1464">
          <cell r="G1464" t="str">
            <v>Documentos de Investigación (2409012)</v>
          </cell>
          <cell r="H1464" t="str">
            <v>2409012</v>
          </cell>
        </row>
        <row r="1465">
          <cell r="G1465" t="str">
            <v>Documentos de lineamientos técnicos (2409008)</v>
          </cell>
          <cell r="H1465" t="str">
            <v>2409008</v>
          </cell>
        </row>
        <row r="1466">
          <cell r="G1466" t="str">
            <v>Documentos de planeación (2409014)</v>
          </cell>
          <cell r="H1466" t="str">
            <v>2409014</v>
          </cell>
        </row>
        <row r="1467">
          <cell r="G1467" t="str">
            <v>Documentos metodológicos (2409029)</v>
          </cell>
          <cell r="H1467" t="str">
            <v>2409029</v>
          </cell>
        </row>
        <row r="1468">
          <cell r="G1468" t="str">
            <v>Documentos normativos (2409025)</v>
          </cell>
          <cell r="H1468" t="str">
            <v>2409025</v>
          </cell>
        </row>
        <row r="1469">
          <cell r="G1469" t="str">
            <v>Estudios de preinversión (2409016)</v>
          </cell>
          <cell r="H1469" t="str">
            <v>2409016</v>
          </cell>
        </row>
        <row r="1470">
          <cell r="G1470" t="str">
            <v>Infraestructura de transporte para la seguridad vial (2409013)</v>
          </cell>
          <cell r="H1470" t="str">
            <v>2409013</v>
          </cell>
        </row>
        <row r="1471">
          <cell r="G1471" t="str">
            <v>Infraestructura de transporte para la seguridad vial mejorada (2409003)</v>
          </cell>
          <cell r="H1471" t="str">
            <v>2409003</v>
          </cell>
        </row>
        <row r="1472">
          <cell r="G1472" t="str">
            <v>Laboratorio de investigación con mantenimiento (2409018)</v>
          </cell>
          <cell r="H1472" t="str">
            <v>2409018</v>
          </cell>
        </row>
        <row r="1473">
          <cell r="G1473" t="str">
            <v>Laboratorio de investigación construido (2409017)</v>
          </cell>
          <cell r="H1473" t="str">
            <v>2409017</v>
          </cell>
        </row>
        <row r="1474">
          <cell r="G1474" t="str">
            <v>Obras para la reducción del riesgo (2409020)</v>
          </cell>
          <cell r="H1474" t="str">
            <v>2409020</v>
          </cell>
        </row>
        <row r="1475">
          <cell r="G1475" t="str">
            <v>Pasamanos instalados (2409060)</v>
          </cell>
          <cell r="H1475" t="str">
            <v>2409060</v>
          </cell>
        </row>
        <row r="1476">
          <cell r="G1476" t="str">
            <v>Puente ampliado o rectificado (2409049)</v>
          </cell>
          <cell r="H1476" t="str">
            <v>2409049</v>
          </cell>
        </row>
        <row r="1477">
          <cell r="G1477" t="str">
            <v>Puente habilitado (2409048)</v>
          </cell>
          <cell r="H1477" t="str">
            <v>2409048</v>
          </cell>
        </row>
        <row r="1478">
          <cell r="G1478" t="str">
            <v>Puentes peatonales construidos (2409041)</v>
          </cell>
          <cell r="H1478" t="str">
            <v>2409041</v>
          </cell>
        </row>
        <row r="1479">
          <cell r="G1479" t="str">
            <v>Puentes peatonales rehabilitados (2409042)</v>
          </cell>
          <cell r="H1479" t="str">
            <v>2409042</v>
          </cell>
        </row>
        <row r="1480">
          <cell r="G1480" t="str">
            <v>Retornos y variantes construidos (2409053)</v>
          </cell>
          <cell r="H1480" t="str">
            <v>2409053</v>
          </cell>
        </row>
        <row r="1481">
          <cell r="G1481" t="str">
            <v>Seguimiento y control a la operación de los sistemas de transporte (2409004)</v>
          </cell>
          <cell r="H1481" t="str">
            <v>2409004</v>
          </cell>
        </row>
        <row r="1482">
          <cell r="G1482" t="str">
            <v>Servicio de activación de redes de atención primaria a víctimas de accidentes e incidentes (2409019)</v>
          </cell>
          <cell r="H1482" t="str">
            <v>2409019</v>
          </cell>
        </row>
        <row r="1483">
          <cell r="G1483" t="str">
            <v>Servicio de apoyo tecnológico para la seguridad ciudadana en las vías (2409045)</v>
          </cell>
          <cell r="H1483" t="str">
            <v>2409045</v>
          </cell>
        </row>
        <row r="1484">
          <cell r="G1484" t="str">
            <v>Servicio de asistencia técnica en temas de seguridad de transporte (2409007)</v>
          </cell>
          <cell r="H1484" t="str">
            <v>2409007</v>
          </cell>
        </row>
        <row r="1485">
          <cell r="G1485" t="str">
            <v>Servicio de asistencia técnica para la definición de indicadores de rendimiento de seguridad operacional (2409037)</v>
          </cell>
          <cell r="H1485" t="str">
            <v>2409037</v>
          </cell>
        </row>
        <row r="1486">
          <cell r="G1486" t="str">
            <v>Servicio de atención integral a víctimas directas e indirectas de accidentes e incidentes de transporte (2409024)</v>
          </cell>
          <cell r="H1486" t="str">
            <v>2409024</v>
          </cell>
        </row>
        <row r="1487">
          <cell r="G1487" t="str">
            <v>Servicio de Auditorías de Seguridad Vial a sistemas de transporte (2409001)</v>
          </cell>
          <cell r="H1487" t="str">
            <v>2409001</v>
          </cell>
        </row>
        <row r="1488">
          <cell r="G1488" t="str">
            <v>Servicio de certificación a los proveedores de servicios de Seguridad Operacional y de Aviación Civil (2409031)</v>
          </cell>
          <cell r="H1488" t="str">
            <v>2409031</v>
          </cell>
        </row>
        <row r="1489">
          <cell r="G1489" t="str">
            <v>Servicio de certificación a productos aeronáuticos (2409034)</v>
          </cell>
          <cell r="H1489" t="str">
            <v>2409034</v>
          </cell>
        </row>
        <row r="1490">
          <cell r="G1490" t="str">
            <v>Servicio de control a la cadena de logística de transporte de mercancias peligrosas (2409028)</v>
          </cell>
          <cell r="H1490" t="str">
            <v>2409028</v>
          </cell>
        </row>
        <row r="1491">
          <cell r="G1491" t="str">
            <v>Servicio de control a la seguridad vial (2409011)</v>
          </cell>
          <cell r="H1491" t="str">
            <v>2409011</v>
          </cell>
        </row>
        <row r="1492">
          <cell r="G1492" t="str">
            <v>Servicio de control y seguimiento a recomendaciones emanadas de investigaciones de accidentes e incidentes (2409033)</v>
          </cell>
          <cell r="H1492" t="str">
            <v>2409033</v>
          </cell>
        </row>
        <row r="1493">
          <cell r="G1493" t="str">
            <v>Servicio de educación informal en gestión del riesgo (2409051)</v>
          </cell>
          <cell r="H1493" t="str">
            <v>2409051</v>
          </cell>
        </row>
        <row r="1494">
          <cell r="G1494" t="str">
            <v>Servicio de educación informal en seguridad en Servicio de transporte (2409006)</v>
          </cell>
          <cell r="H1494" t="str">
            <v>2409006</v>
          </cell>
        </row>
        <row r="1495">
          <cell r="G1495" t="str">
            <v>Servicio de educación informal en seguridad vial (2409022)</v>
          </cell>
          <cell r="H1495" t="str">
            <v>2409022</v>
          </cell>
        </row>
        <row r="1496">
          <cell r="G1496" t="str">
            <v>Servicio de expedición de licencias aeronáuticas (2409035)</v>
          </cell>
          <cell r="H1496" t="str">
            <v>2409035</v>
          </cell>
        </row>
        <row r="1497">
          <cell r="G1497" t="str">
            <v>Servicio de expedición de permisos de operación y funcionamiento a los proveedores de servicios de aviación civil (2409056)</v>
          </cell>
          <cell r="H1497" t="str">
            <v>2409056</v>
          </cell>
        </row>
        <row r="1498">
          <cell r="G1498" t="str">
            <v>Servicio de información de seguridad vial (2409010)</v>
          </cell>
          <cell r="H1498" t="str">
            <v>2409010</v>
          </cell>
        </row>
        <row r="1499">
          <cell r="G1499" t="str">
            <v>Servicio de Información Geográfica - SIG (2409021)</v>
          </cell>
          <cell r="H1499" t="str">
            <v>2409021</v>
          </cell>
        </row>
        <row r="1500">
          <cell r="G1500" t="str">
            <v>Servicio de información implementado (2409059)</v>
          </cell>
          <cell r="H1500" t="str">
            <v>2409059</v>
          </cell>
        </row>
        <row r="1501">
          <cell r="G1501" t="str">
            <v>Servicio de información para la seguridad aérea del Estado (2409026)</v>
          </cell>
          <cell r="H1501" t="str">
            <v>2409026</v>
          </cell>
        </row>
        <row r="1502">
          <cell r="G1502" t="str">
            <v>Servicio de promoción de la facilitación aeroportuaria (2409027)</v>
          </cell>
          <cell r="H1502" t="str">
            <v>2409027</v>
          </cell>
        </row>
        <row r="1503">
          <cell r="G1503" t="str">
            <v>Servicio de promoción y difusión para la seguridad de transporte (2409009)</v>
          </cell>
          <cell r="H1503" t="str">
            <v>2409009</v>
          </cell>
        </row>
        <row r="1504">
          <cell r="G1504" t="str">
            <v>Servicio de seguimiento ambiental a obras de infraestructura (2409054)</v>
          </cell>
          <cell r="H1504" t="str">
            <v>2409054</v>
          </cell>
        </row>
        <row r="1505">
          <cell r="G1505" t="str">
            <v>Servicio de seguridad ciudadana en vías nacionales (2409044)</v>
          </cell>
          <cell r="H1505" t="str">
            <v>2409044</v>
          </cell>
        </row>
        <row r="1506">
          <cell r="G1506" t="str">
            <v>Servicio de sensibilización a los actores viales (2409023)</v>
          </cell>
          <cell r="H1506" t="str">
            <v>2409023</v>
          </cell>
        </row>
        <row r="1507">
          <cell r="G1507" t="str">
            <v>Servicio de sensibilización a usuarios de los sistemas de transporte, en relación con la seguridad al desplazarse (2409002)</v>
          </cell>
          <cell r="H1507" t="str">
            <v>2409002</v>
          </cell>
        </row>
        <row r="1508">
          <cell r="G1508" t="str">
            <v>Servicio de verificación y validación de la condición psicofísica del personal aeronáutico (2409032)</v>
          </cell>
          <cell r="H1508" t="str">
            <v>2409032</v>
          </cell>
        </row>
        <row r="1509">
          <cell r="G1509" t="str">
            <v>Servicio de verificación y validación de la condición técnico operacional del personal aeronáutico (2409036)</v>
          </cell>
          <cell r="H1509" t="str">
            <v>2409036</v>
          </cell>
        </row>
        <row r="1510">
          <cell r="G1510" t="str">
            <v>Servicio de vigilancia a los proveedores de servicios de Seguridad Operacional y de Aviación Civil (2409030)</v>
          </cell>
          <cell r="H1510" t="str">
            <v>2409030</v>
          </cell>
        </row>
        <row r="1511">
          <cell r="G1511" t="str">
            <v>Servicio de vigilancia administrativa y financiera a los proveedores de servicios de Seguridad Operacional y de Aviación Civil (2409055)</v>
          </cell>
          <cell r="H1511" t="str">
            <v>2409055</v>
          </cell>
        </row>
        <row r="1512">
          <cell r="G1512" t="str">
            <v>Sistemas de contención vehicular (2409040)</v>
          </cell>
          <cell r="H1512" t="str">
            <v>2409040</v>
          </cell>
        </row>
        <row r="1513">
          <cell r="G1513" t="str">
            <v>Sitios críticos estabilizados (2409050)</v>
          </cell>
          <cell r="H1513" t="str">
            <v>2409050</v>
          </cell>
        </row>
        <row r="1514">
          <cell r="G1514" t="str">
            <v>Túnel habilitado (2409047)</v>
          </cell>
          <cell r="H1514" t="str">
            <v>2409047</v>
          </cell>
        </row>
        <row r="1515">
          <cell r="G1515" t="str">
            <v>Vía atendida por emergencias (2409046)</v>
          </cell>
          <cell r="H1515" t="str">
            <v>2409046</v>
          </cell>
        </row>
        <row r="1516">
          <cell r="G1516" t="str">
            <v>Vías con dispositivos de control y señalización (2409039)</v>
          </cell>
          <cell r="H1516" t="str">
            <v>2409039</v>
          </cell>
        </row>
        <row r="1517">
          <cell r="G1517" t="str">
            <v>Vías con obras complementarias de seguridad vial (2409038)</v>
          </cell>
          <cell r="H1517" t="str">
            <v>2409038</v>
          </cell>
        </row>
        <row r="1518">
          <cell r="G1518" t="str">
            <v>Zonas escolares señalizadas y con obras de seguridad vial (2409043)</v>
          </cell>
          <cell r="H1518" t="str">
            <v>2409043</v>
          </cell>
        </row>
        <row r="1519">
          <cell r="G1519" t="str">
            <v>Documentos de estudios técnicos para el fortalecimiento del desempeño ambiental de los sectores productivos (3201005)</v>
          </cell>
          <cell r="H1519" t="str">
            <v>3201005</v>
          </cell>
        </row>
        <row r="1520">
          <cell r="G1520" t="str">
            <v>Documentos de instrumentos técnicos de evaluación y seguimiento ambiental (3201021)</v>
          </cell>
          <cell r="H1520" t="str">
            <v>3201021</v>
          </cell>
        </row>
        <row r="1521">
          <cell r="G1521" t="str">
            <v>Documentos de lineamientos técnicos para el fortalecimiento del desempeño ambiental de los sectores productivos (3201002)</v>
          </cell>
          <cell r="H1521" t="str">
            <v>3201002</v>
          </cell>
        </row>
        <row r="1522">
          <cell r="G1522" t="str">
            <v>Documentos de lineamientos técnicos para mejorar la calidad ambiental de las áreas urbanas (3201013)</v>
          </cell>
          <cell r="H1522" t="str">
            <v>3201013</v>
          </cell>
        </row>
        <row r="1523">
          <cell r="G1523" t="str">
            <v>Documentos de lineamientos técnicos parapromover la gestión sostenible del suelo (3201015)</v>
          </cell>
          <cell r="H1523" t="str">
            <v>3201015</v>
          </cell>
        </row>
        <row r="1524">
          <cell r="G1524" t="str">
            <v>Documentos de política para el fortalecimiento del desempeño ambiental de los sectores productivos (3201001)</v>
          </cell>
          <cell r="H1524" t="str">
            <v>3201001</v>
          </cell>
        </row>
        <row r="1525">
          <cell r="G1525" t="str">
            <v>Documentos de política para mejorar la calidad ambiental de las áreas urbanas (3201012)</v>
          </cell>
          <cell r="H1525" t="str">
            <v>3201012</v>
          </cell>
        </row>
        <row r="1526">
          <cell r="G1526" t="str">
            <v>Documentos normativos para el fortalecimiento del desempeño ambiental de los sectores productivos (3201006)</v>
          </cell>
          <cell r="H1526" t="str">
            <v>3201006</v>
          </cell>
        </row>
        <row r="1527">
          <cell r="G1527" t="str">
            <v>Documentos normativos para promover la gestión sostenible del suelo (3201014)</v>
          </cell>
          <cell r="H1527" t="str">
            <v>3201014</v>
          </cell>
        </row>
        <row r="1528">
          <cell r="G1528" t="str">
            <v>Servicio de apoyo financiero a las entidades del sector ambiental en el marco de la compensación ambiental (3201024)</v>
          </cell>
          <cell r="H1528" t="str">
            <v>3201024</v>
          </cell>
        </row>
        <row r="1529">
          <cell r="G1529" t="str">
            <v>Servicio de apoyo financiero para proyectos de inversión ambiental (3201023)</v>
          </cell>
          <cell r="H1529" t="str">
            <v>3201023</v>
          </cell>
        </row>
        <row r="1530">
          <cell r="G1530" t="str">
            <v>Servicio de asistencia técnica en el marco de la formulación e implementación de proyectos demostrativos para la reducción de impactos ambientales de la minería (3201004)</v>
          </cell>
          <cell r="H1530" t="str">
            <v>3201004</v>
          </cell>
        </row>
        <row r="1531">
          <cell r="G1531" t="str">
            <v>Servicio de asistencia técnica para la consolidación de negocios verdes (3201003)</v>
          </cell>
          <cell r="H1531" t="str">
            <v>3201003</v>
          </cell>
        </row>
        <row r="1532">
          <cell r="G1532" t="str">
            <v>Servicio de asistencia técnica para la incorporación de varibales ambientales en la planificación sectorial (3201007)</v>
          </cell>
          <cell r="H1532" t="str">
            <v>3201007</v>
          </cell>
        </row>
        <row r="1533">
          <cell r="G1533" t="str">
            <v>Servicio de divulgación de la incorporación de consideraciones ambientales en la planificación sectorial (3201010)</v>
          </cell>
          <cell r="H1533" t="str">
            <v>3201010</v>
          </cell>
        </row>
        <row r="1534">
          <cell r="G1534" t="str">
            <v>Servicio de evaluación y seguimiento de permisos y trámites ambientales (3201017)</v>
          </cell>
          <cell r="H1534" t="str">
            <v>3201017</v>
          </cell>
        </row>
        <row r="1535">
          <cell r="G1535" t="str">
            <v>Servicio de información ambiental georreferenciada del proceso de evaluación (3201019)</v>
          </cell>
          <cell r="H1535" t="str">
            <v>3201019</v>
          </cell>
        </row>
        <row r="1536">
          <cell r="G1536" t="str">
            <v>Servicio de información ambiental georreferenciada del proceso de seguimiento (3201020)</v>
          </cell>
          <cell r="H1536" t="str">
            <v>3201020</v>
          </cell>
        </row>
        <row r="1537">
          <cell r="G1537" t="str">
            <v>Servicio de licenciamiento ambiental (3201025)</v>
          </cell>
          <cell r="H1537" t="str">
            <v>3201025</v>
          </cell>
        </row>
        <row r="1538">
          <cell r="G1538" t="str">
            <v>Servicio de modelación regional de medios biótico, abiótico y social (3201018)</v>
          </cell>
          <cell r="H1538" t="str">
            <v>3201018</v>
          </cell>
        </row>
        <row r="1539">
          <cell r="G1539" t="str">
            <v>Servicio de permisos y trámites ambientales (3201027)</v>
          </cell>
          <cell r="H1539" t="str">
            <v>3201027</v>
          </cell>
        </row>
        <row r="1540">
          <cell r="G1540" t="str">
            <v>Servicio de seguimiento del licenciamiento ambiental (3201026)</v>
          </cell>
          <cell r="H1540" t="str">
            <v>3201026</v>
          </cell>
        </row>
        <row r="1541">
          <cell r="G1541" t="str">
            <v>Servicio de seguimiento y evaluación de los programas de recolección de residuos pos consumo (3201009)</v>
          </cell>
          <cell r="H1541" t="str">
            <v>3201009</v>
          </cell>
        </row>
        <row r="1542">
          <cell r="G1542" t="str">
            <v>Servicio de vigilancia de la calidad del aire (3201008)</v>
          </cell>
          <cell r="H1542" t="str">
            <v>3201008</v>
          </cell>
        </row>
        <row r="1543">
          <cell r="G1543" t="str">
            <v>Servicio sancionatorio ambiental (3201022)</v>
          </cell>
          <cell r="H1543" t="str">
            <v>3201022</v>
          </cell>
        </row>
        <row r="1544">
          <cell r="G1544" t="str">
            <v>Cartografía de las áreas protegidas (3202009)</v>
          </cell>
          <cell r="H1544" t="str">
            <v>3202009</v>
          </cell>
        </row>
        <row r="1545">
          <cell r="G1545" t="str">
            <v>Centro de Atención e interpretación de la biodiversidad y sus servicios ecosistemicos adecuado (3202028)</v>
          </cell>
          <cell r="H1545" t="str">
            <v>3202028</v>
          </cell>
        </row>
        <row r="1546">
          <cell r="G1546" t="str">
            <v>Centro de atención e interpretación de la biodiversidad y sus servicios ecosistemicos construido (3202027)</v>
          </cell>
          <cell r="H1546" t="str">
            <v>3202027</v>
          </cell>
        </row>
        <row r="1547">
          <cell r="G1547" t="str">
            <v>Centro de atención e interpretación de la biodiversidad y sus servicios ecosistemicos construido y dotado (3202029)</v>
          </cell>
          <cell r="H1547" t="str">
            <v>3202029</v>
          </cell>
        </row>
        <row r="1548">
          <cell r="G1548" t="str">
            <v>Centro de Atención y Valoración de fauna silvestre adecuado (3202022)</v>
          </cell>
          <cell r="H1548" t="str">
            <v>3202022</v>
          </cell>
        </row>
        <row r="1549">
          <cell r="G1549" t="str">
            <v>Centro de Atención y Valoración de fauna silvestre ampliado (3202021)</v>
          </cell>
          <cell r="H1549" t="str">
            <v>3202021</v>
          </cell>
        </row>
        <row r="1550">
          <cell r="G1550" t="str">
            <v>Centro de Atención y Valoración de fauna silvestre con reforzamiento estructural (3202024)</v>
          </cell>
          <cell r="H1550" t="str">
            <v>3202024</v>
          </cell>
        </row>
        <row r="1551">
          <cell r="G1551" t="str">
            <v>Centro de Atención y Valoración de fauna silvestre construido (3202019)</v>
          </cell>
          <cell r="H1551" t="str">
            <v>3202019</v>
          </cell>
        </row>
        <row r="1552">
          <cell r="G1552" t="str">
            <v>Centro de Atención y Valoración de fauna silvestre construido y dotado (3202020)</v>
          </cell>
          <cell r="H1552" t="str">
            <v>3202020</v>
          </cell>
        </row>
        <row r="1553">
          <cell r="G1553" t="str">
            <v>Centro de Atención y Valoración de fauna silvestre modificado (3202023)</v>
          </cell>
          <cell r="H1553" t="str">
            <v>3202023</v>
          </cell>
        </row>
        <row r="1554">
          <cell r="G1554" t="str">
            <v>Centro de Atención y Valoración de flora silvestre construido (3202025)</v>
          </cell>
          <cell r="H1554" t="str">
            <v>3202025</v>
          </cell>
        </row>
        <row r="1555">
          <cell r="G1555" t="str">
            <v>Centro de Atención y Valoración de flora silvestre construido y dotado (3202026)</v>
          </cell>
          <cell r="H1555" t="str">
            <v>3202026</v>
          </cell>
        </row>
        <row r="1556">
          <cell r="G1556" t="str">
            <v>Centros de atención de las áreas protegidas construidos (3202030)</v>
          </cell>
          <cell r="H1556" t="str">
            <v>3202030</v>
          </cell>
        </row>
        <row r="1557">
          <cell r="G1557" t="str">
            <v>Documentos de investigación para la conservación de la biodiversidad y sus servicios eco sistémicos (3202004)</v>
          </cell>
          <cell r="H1557" t="str">
            <v>3202004</v>
          </cell>
        </row>
        <row r="1558">
          <cell r="G1558" t="str">
            <v>Documentos de lineamientos técnicos con acuerdos de uso, ocupación y tenencia en las áreas protegidas (3202031)</v>
          </cell>
          <cell r="H1558" t="str">
            <v>3202031</v>
          </cell>
        </row>
        <row r="1559">
          <cell r="G1559" t="str">
            <v>Documentos de lineamientos técnicos para la conservación de la biodiversidad y sus servicios eco sistémicos (3202001)</v>
          </cell>
          <cell r="H1559" t="str">
            <v>3202001</v>
          </cell>
        </row>
        <row r="1560">
          <cell r="G1560" t="str">
            <v>Documentos de planeación para la conservación de la biodiversidad y sus servicios eco sistémicos (3202002)</v>
          </cell>
          <cell r="H1560" t="str">
            <v>3202002</v>
          </cell>
        </row>
        <row r="1561">
          <cell r="G1561" t="str">
            <v>Documentos de política para la conservación de la biodiversidad y sus servicio eco sistémicos (3202003)</v>
          </cell>
          <cell r="H1561" t="str">
            <v>3202003</v>
          </cell>
        </row>
        <row r="1562">
          <cell r="G1562" t="str">
            <v>Estudios de preinversión (3202044)</v>
          </cell>
          <cell r="H1562" t="str">
            <v>3202044</v>
          </cell>
        </row>
        <row r="1563">
          <cell r="G1563" t="str">
            <v>Infraestructura construida para la administración, la vigilancia y el control de las áreas protegidas (3202034)</v>
          </cell>
          <cell r="H1563" t="str">
            <v>3202034</v>
          </cell>
        </row>
        <row r="1564">
          <cell r="G1564" t="str">
            <v>Infraestructura ecoturística construida (3202033)</v>
          </cell>
          <cell r="H1564" t="str">
            <v>3202033</v>
          </cell>
        </row>
        <row r="1565">
          <cell r="G1565" t="str">
            <v>Servicio apoyo financiero para la implementación de esquemas de pago por Servicio ambientales (3202043)</v>
          </cell>
          <cell r="H1565" t="str">
            <v>3202043</v>
          </cell>
        </row>
        <row r="1566">
          <cell r="G1566" t="str">
            <v>Servicio de administración y manejo de áreas protegidas (3202008)</v>
          </cell>
          <cell r="H1566" t="str">
            <v>3202008</v>
          </cell>
        </row>
        <row r="1567">
          <cell r="G1567" t="str">
            <v>Servicio de asistencia técnica para la protección de la fauna y flora silvestre (3202040)</v>
          </cell>
          <cell r="H1567" t="str">
            <v>3202040</v>
          </cell>
        </row>
        <row r="1568">
          <cell r="G1568" t="str">
            <v>Servicio de autorización de comercio internacional de especies amenazadas de fauna y flora silvestres (3202013)</v>
          </cell>
          <cell r="H1568" t="str">
            <v>3202013</v>
          </cell>
        </row>
        <row r="1569">
          <cell r="G1569" t="str">
            <v>Servicio de control y vigilancia al tráfico ilegal de especies (3202007)</v>
          </cell>
          <cell r="H1569" t="str">
            <v>3202007</v>
          </cell>
        </row>
        <row r="1570">
          <cell r="G1570" t="str">
            <v>Servicio de dragado (3202039)</v>
          </cell>
          <cell r="H1570" t="str">
            <v>3202039</v>
          </cell>
        </row>
        <row r="1571">
          <cell r="G1571" t="str">
            <v>Servicio de ecoturismo en las áreas protegidas (3202010)</v>
          </cell>
          <cell r="H1571" t="str">
            <v>3202010</v>
          </cell>
        </row>
        <row r="1572">
          <cell r="G1572" t="str">
            <v>Servicio de educación informal en el marco de la conservación de la biodiversidad y los Servicio ecostémicos (3202014)</v>
          </cell>
          <cell r="H1572" t="str">
            <v>3202014</v>
          </cell>
        </row>
        <row r="1573">
          <cell r="G1573" t="str">
            <v>Servicio de erradicación de cultivos ilícitos (3202016)</v>
          </cell>
          <cell r="H1573" t="str">
            <v>3202016</v>
          </cell>
        </row>
        <row r="1574">
          <cell r="G1574" t="str">
            <v>Servicio de establecimiento de especies vegetales (3202041)</v>
          </cell>
          <cell r="H1574" t="str">
            <v>3202041</v>
          </cell>
        </row>
        <row r="1575">
          <cell r="G1575" t="str">
            <v>Servicio de manejo del arbolado urbano (3202042)</v>
          </cell>
          <cell r="H1575" t="str">
            <v>3202042</v>
          </cell>
        </row>
        <row r="1576">
          <cell r="G1576" t="str">
            <v>Servicio de prevención, vigilancia y control de las áreas protegidas (3202032)</v>
          </cell>
          <cell r="H1576" t="str">
            <v>3202032</v>
          </cell>
        </row>
        <row r="1577">
          <cell r="G1577" t="str">
            <v>Servicio de producción de plántulas en viveros (3202038)</v>
          </cell>
          <cell r="H1577" t="str">
            <v>3202038</v>
          </cell>
        </row>
        <row r="1578">
          <cell r="G1578" t="str">
            <v>Servicio de protección de ecosistemas (3202012)</v>
          </cell>
          <cell r="H1578" t="str">
            <v>3202012</v>
          </cell>
        </row>
        <row r="1579">
          <cell r="G1579" t="str">
            <v>Servicio de recuperación de cuerpos de agua lénticos y lóticos (3202037)</v>
          </cell>
          <cell r="H1579" t="str">
            <v>3202037</v>
          </cell>
        </row>
        <row r="1580">
          <cell r="G1580" t="str">
            <v>Servicio de reforestación de ecosistemas (3202006)</v>
          </cell>
          <cell r="H1580" t="str">
            <v>3202006</v>
          </cell>
        </row>
        <row r="1581">
          <cell r="G1581" t="str">
            <v>Servicio de registro de áreas protegidas (3202011)</v>
          </cell>
          <cell r="H1581" t="str">
            <v>3202011</v>
          </cell>
        </row>
        <row r="1582">
          <cell r="G1582" t="str">
            <v>Servicio de restauración de ecosistemas (3202005)</v>
          </cell>
          <cell r="H1582" t="str">
            <v>3202005</v>
          </cell>
        </row>
        <row r="1583">
          <cell r="G1583" t="str">
            <v>Servicio declaración de áreas protegidas (3202018)</v>
          </cell>
          <cell r="H1583" t="str">
            <v>3202018</v>
          </cell>
        </row>
        <row r="1584">
          <cell r="G1584" t="str">
            <v>Cartografía ambiental temática (3203021)</v>
          </cell>
          <cell r="H1584" t="str">
            <v>3203021</v>
          </cell>
        </row>
        <row r="1585">
          <cell r="G1585" t="str">
            <v>Documento de la fase de aprestamiento del plan de ordenación y manejo de cuenca hidrográfica (3203038)</v>
          </cell>
          <cell r="H1585" t="str">
            <v>3203038</v>
          </cell>
        </row>
        <row r="1586">
          <cell r="G1586" t="str">
            <v>Documento de la fase de diagnóstico del plan de ordenación y manejo de cuenca hidrográfica (3203039)</v>
          </cell>
          <cell r="H1586" t="str">
            <v>3203039</v>
          </cell>
        </row>
        <row r="1587">
          <cell r="G1587" t="str">
            <v>Documento de la fase de formulación del plan de ordenación y manejo de cuenca hidrográfica (3203041)</v>
          </cell>
          <cell r="H1587" t="str">
            <v>3203041</v>
          </cell>
        </row>
        <row r="1588">
          <cell r="G1588" t="str">
            <v>Documento de la fase de prospectiva y zonificación ambiental del plan de ordenación y manejo de cuenca hidrográfica (3203040)</v>
          </cell>
          <cell r="H1588" t="str">
            <v>3203040</v>
          </cell>
        </row>
        <row r="1589">
          <cell r="G1589" t="str">
            <v>Documento del plan de ordenación y manejo de cuenca hidrográfica (3203042)</v>
          </cell>
          <cell r="H1589" t="str">
            <v>3203042</v>
          </cell>
        </row>
        <row r="1590">
          <cell r="G1590" t="str">
            <v>Documentos de estudios técnicos regionales sobre recurso hídrico (3203005)</v>
          </cell>
          <cell r="H1590" t="str">
            <v>3203005</v>
          </cell>
        </row>
        <row r="1591">
          <cell r="G1591" t="str">
            <v>Documentos de lineamientos técnicos para la gestión integral del recurso hídrico (3203001)</v>
          </cell>
          <cell r="H1591" t="str">
            <v>3203001</v>
          </cell>
        </row>
        <row r="1592">
          <cell r="G1592" t="str">
            <v>Documentos de planeación para la gestión integral del recurso hídrico (3203002)</v>
          </cell>
          <cell r="H1592" t="str">
            <v>3203002</v>
          </cell>
        </row>
        <row r="1593">
          <cell r="G1593" t="str">
            <v>Documentos de política para la gestión integral del recurso hídrico (3203003)</v>
          </cell>
          <cell r="H1593" t="str">
            <v>3203003</v>
          </cell>
        </row>
        <row r="1594">
          <cell r="G1594" t="str">
            <v>Documentos normativos para la gestión integral del recurso hídrico (3203004)</v>
          </cell>
          <cell r="H1594" t="str">
            <v>3203004</v>
          </cell>
        </row>
        <row r="1595">
          <cell r="G1595" t="str">
            <v>Estaciones de monitoreo de agua subterránea construidas (3203018)</v>
          </cell>
          <cell r="H1595" t="str">
            <v>3203018</v>
          </cell>
        </row>
        <row r="1596">
          <cell r="G1596" t="str">
            <v>Estaciones hidrológicas construidas (3203014)</v>
          </cell>
          <cell r="H1596" t="str">
            <v>3203014</v>
          </cell>
        </row>
        <row r="1597">
          <cell r="G1597" t="str">
            <v>Estaciones hidrológicas mejoradas (3203015)</v>
          </cell>
          <cell r="H1597" t="str">
            <v>3203015</v>
          </cell>
        </row>
        <row r="1598">
          <cell r="G1598" t="str">
            <v>Estaciones meteorológicas construidas (3203016)</v>
          </cell>
          <cell r="H1598" t="str">
            <v>3203016</v>
          </cell>
        </row>
        <row r="1599">
          <cell r="G1599" t="str">
            <v>Estaciones meteorológicas mejoradas (3203017)</v>
          </cell>
          <cell r="H1599" t="str">
            <v>3203017</v>
          </cell>
        </row>
        <row r="1600">
          <cell r="G1600" t="str">
            <v>Laboratorios construidos (3203024)</v>
          </cell>
          <cell r="H1600" t="str">
            <v>3203024</v>
          </cell>
        </row>
        <row r="1601">
          <cell r="G1601" t="str">
            <v>Laboratorios construidos y dotados (3203025)</v>
          </cell>
          <cell r="H1601" t="str">
            <v>3203025</v>
          </cell>
        </row>
        <row r="1602">
          <cell r="G1602" t="str">
            <v>Laboratorios mejorados y dotados (3203026)</v>
          </cell>
          <cell r="H1602" t="str">
            <v>3203026</v>
          </cell>
        </row>
        <row r="1603">
          <cell r="G1603" t="str">
            <v>Obras de recarga artificial de acuíferos (3203043)</v>
          </cell>
          <cell r="H1603" t="str">
            <v>3203043</v>
          </cell>
        </row>
        <row r="1604">
          <cell r="G1604" t="str">
            <v>Obras y medidas de adecuación hidráulica. (3203047)</v>
          </cell>
          <cell r="H1604" t="str">
            <v>3203047</v>
          </cell>
        </row>
        <row r="1605">
          <cell r="G1605" t="str">
            <v>Servicio de asistencia técnica para el desarrollo de estrategias sobre la efectiva gobernanza del agua (3203037)</v>
          </cell>
          <cell r="H1605" t="str">
            <v>3203037</v>
          </cell>
        </row>
        <row r="1606">
          <cell r="G1606" t="str">
            <v>Servicio de asistencia técnica para la coordinación de las autoridades ambientales en la gestión de las aguas subterráneas (3203031)</v>
          </cell>
          <cell r="H1606" t="str">
            <v>3203031</v>
          </cell>
        </row>
        <row r="1607">
          <cell r="G1607" t="str">
            <v>Servicio de asistencia técnica para la implementación de lineamientos priorizados de las Aguas Subterráneas del País (3203032)</v>
          </cell>
          <cell r="H1607" t="str">
            <v>3203032</v>
          </cell>
        </row>
        <row r="1608">
          <cell r="G1608" t="str">
            <v>Servicio de asistencia técnica para la implementación de lineamientos priorizados de los Planes Estratégicos de las Macrocuencas (3203028)</v>
          </cell>
          <cell r="H1608" t="str">
            <v>3203028</v>
          </cell>
        </row>
        <row r="1609">
          <cell r="G1609" t="str">
            <v>Servicio de asistencia técnica para la implementación de lineamientos sobre el mejoramiento de la calidad del recurso hídrico (3203034)</v>
          </cell>
          <cell r="H1609" t="str">
            <v>3203034</v>
          </cell>
        </row>
        <row r="1610">
          <cell r="G1610" t="str">
            <v>Servicio de asistencia técnica para la operación de las Mesas Técnicas en el marco de los Consejos Ambientales Regionales (3203027)</v>
          </cell>
          <cell r="H1610" t="str">
            <v>3203027</v>
          </cell>
        </row>
        <row r="1611">
          <cell r="G1611" t="str">
            <v>Servicio de asistencia técnica para la promoción del uso eficiente y ahorro del agua (3203033)</v>
          </cell>
          <cell r="H1611" t="str">
            <v>3203033</v>
          </cell>
        </row>
        <row r="1612">
          <cell r="G1612" t="str">
            <v>Servicio de asistencia técnica relacionado con calidad, uso y planificación del recurso hídrico (3203006)</v>
          </cell>
          <cell r="H1612" t="str">
            <v>3203006</v>
          </cell>
        </row>
        <row r="1613">
          <cell r="G1613" t="str">
            <v>Servicio de caracterización de la calidad del agua (3203009)</v>
          </cell>
          <cell r="H1613" t="str">
            <v>3203009</v>
          </cell>
        </row>
        <row r="1614">
          <cell r="G1614" t="str">
            <v>Servicio de delimitación de rondas hídricas. (3203044)</v>
          </cell>
          <cell r="H1614" t="str">
            <v>3203044</v>
          </cell>
        </row>
        <row r="1615">
          <cell r="G1615" t="str">
            <v>Servicio de dragado. (3203046)</v>
          </cell>
          <cell r="H1615" t="str">
            <v>3203046</v>
          </cell>
        </row>
        <row r="1616">
          <cell r="G1616" t="str">
            <v>Servicio de implementación de herramientas nacionales de comunicación, divulgación y cualificación de actores (3203036)</v>
          </cell>
          <cell r="H1616" t="str">
            <v>3203036</v>
          </cell>
        </row>
        <row r="1617">
          <cell r="G1617" t="str">
            <v>Servicio de implementación de mecanismos y herramientas de conocimiento y manejo de la información para la Gestión Integral del Recurso Hídrico (3203035)</v>
          </cell>
          <cell r="H1617" t="str">
            <v>3203035</v>
          </cell>
        </row>
        <row r="1618">
          <cell r="G1618" t="str">
            <v>Servicio de manejo de datos hidrometeorológicos y de calidad del agua (3203023)</v>
          </cell>
          <cell r="H1618" t="str">
            <v>3203023</v>
          </cell>
        </row>
        <row r="1619">
          <cell r="G1619" t="str">
            <v>Servicio de modelación de calidad del agua y de sedimentos (3203012)</v>
          </cell>
          <cell r="H1619" t="str">
            <v>3203012</v>
          </cell>
        </row>
        <row r="1620">
          <cell r="G1620" t="str">
            <v>Servicio de modelación hidráulica (3203010)</v>
          </cell>
          <cell r="H1620" t="str">
            <v>3203010</v>
          </cell>
        </row>
        <row r="1621">
          <cell r="G1621" t="str">
            <v>Servicio de modelación hidrológica (3203011)</v>
          </cell>
          <cell r="H1621" t="str">
            <v>3203011</v>
          </cell>
        </row>
        <row r="1622">
          <cell r="G1622" t="str">
            <v>Servicio de monitoreo hidrológico (3203008)</v>
          </cell>
          <cell r="H1622" t="str">
            <v>3203008</v>
          </cell>
        </row>
        <row r="1623">
          <cell r="G1623" t="str">
            <v>Servicio de seguimiento a los procesos de ordenación y manejo de cuencas hidrográficas (3203030)</v>
          </cell>
          <cell r="H1623" t="str">
            <v>3203030</v>
          </cell>
        </row>
        <row r="1624">
          <cell r="G1624" t="str">
            <v>Servicio de seguimiento y control a usuarios del recurso hídrico. (3203045)</v>
          </cell>
          <cell r="H1624" t="str">
            <v>3203045</v>
          </cell>
        </row>
        <row r="1625">
          <cell r="G1625" t="str">
            <v>Servicio de zonificación ambiental (3203022)</v>
          </cell>
          <cell r="H1625" t="str">
            <v>3203022</v>
          </cell>
        </row>
        <row r="1626">
          <cell r="G1626" t="str">
            <v>Bases de datos de monitoreo ambiental (3204033)</v>
          </cell>
          <cell r="H1626" t="str">
            <v>3204033</v>
          </cell>
        </row>
        <row r="1627">
          <cell r="G1627" t="str">
            <v>Colecciones biológicas (3204032)</v>
          </cell>
          <cell r="H1627" t="str">
            <v>3204032</v>
          </cell>
        </row>
        <row r="1628">
          <cell r="G1628" t="str">
            <v>Documento de estudios técnicos para la gestión de la información y el conocimiento ambiental (3204003)</v>
          </cell>
          <cell r="H1628" t="str">
            <v>3204003</v>
          </cell>
        </row>
        <row r="1629">
          <cell r="G1629" t="str">
            <v>Documentos de estudios técnicos para la planificación sectorial y la gestión ambiental (3204046)</v>
          </cell>
          <cell r="H1629" t="str">
            <v>3204046</v>
          </cell>
        </row>
        <row r="1630">
          <cell r="G1630" t="str">
            <v>Documentos de investigación para la gestión de la información y el conocimiento ambiental (3204001)</v>
          </cell>
          <cell r="H1630" t="str">
            <v>3204001</v>
          </cell>
        </row>
        <row r="1631">
          <cell r="G1631" t="str">
            <v>Documentos de lineamientos técnicospara la gestión de la información y el conocimiento ambiental (3204004)</v>
          </cell>
          <cell r="H1631" t="str">
            <v>3204004</v>
          </cell>
        </row>
        <row r="1632">
          <cell r="G1632" t="str">
            <v>Documentos de política para la gestión de  la información y el conocimiento  ambiental   (3204054)</v>
          </cell>
          <cell r="H1632" t="str">
            <v>3204054</v>
          </cell>
        </row>
        <row r="1633">
          <cell r="G1633" t="str">
            <v>Documentos diagnóstico para la gestión de la información y el conocimiento ambiental (3204002)</v>
          </cell>
          <cell r="H1633" t="str">
            <v>3204002</v>
          </cell>
        </row>
        <row r="1634">
          <cell r="G1634" t="str">
            <v>Estaciones de investigación mejoradas y dotadas (3204034)</v>
          </cell>
          <cell r="H1634" t="str">
            <v>3204034</v>
          </cell>
        </row>
        <row r="1635">
          <cell r="G1635" t="str">
            <v>Estaciones meteorológicas construidas (3204039)</v>
          </cell>
          <cell r="H1635" t="str">
            <v>3204039</v>
          </cell>
        </row>
        <row r="1636">
          <cell r="G1636" t="str">
            <v>Estaciones meteorológicas construidas y dotadas (3204040)</v>
          </cell>
          <cell r="H1636" t="str">
            <v>3204040</v>
          </cell>
        </row>
        <row r="1637">
          <cell r="G1637" t="str">
            <v>Estaciones meteorológicas mejoradas (3204041)</v>
          </cell>
          <cell r="H1637" t="str">
            <v>3204041</v>
          </cell>
        </row>
        <row r="1638">
          <cell r="G1638" t="str">
            <v>Estaciones meteorológicas mejoradas y dotadas (3204042)</v>
          </cell>
          <cell r="H1638" t="str">
            <v>3204042</v>
          </cell>
        </row>
        <row r="1639">
          <cell r="G1639" t="str">
            <v>Inventario de fauna (3204028)</v>
          </cell>
          <cell r="H1639" t="str">
            <v>3204028</v>
          </cell>
        </row>
        <row r="1640">
          <cell r="G1640" t="str">
            <v>Inventario de flora (3204029)</v>
          </cell>
          <cell r="H1640" t="str">
            <v>3204029</v>
          </cell>
        </row>
        <row r="1641">
          <cell r="G1641" t="str">
            <v>Inventario de recursos naturales (3204031)</v>
          </cell>
          <cell r="H1641" t="str">
            <v>3204031</v>
          </cell>
        </row>
        <row r="1642">
          <cell r="G1642" t="str">
            <v>Inventario forestal (3204030)</v>
          </cell>
          <cell r="H1642" t="str">
            <v>3204030</v>
          </cell>
        </row>
        <row r="1643">
          <cell r="G1643" t="str">
            <v>Laboratorio de calidad ambiental acreditado (3204052)</v>
          </cell>
          <cell r="H1643" t="str">
            <v>3204052</v>
          </cell>
        </row>
        <row r="1644">
          <cell r="G1644" t="str">
            <v>Laboratorios construidos (3204037)</v>
          </cell>
          <cell r="H1644" t="str">
            <v>3204037</v>
          </cell>
        </row>
        <row r="1645">
          <cell r="G1645" t="str">
            <v>Laboratorios construidos y dotados (3204038)</v>
          </cell>
          <cell r="H1645" t="str">
            <v>3204038</v>
          </cell>
        </row>
        <row r="1646">
          <cell r="G1646" t="str">
            <v>Laboratorios mejorados (3204035)</v>
          </cell>
          <cell r="H1646" t="str">
            <v>3204035</v>
          </cell>
        </row>
        <row r="1647">
          <cell r="G1647" t="str">
            <v>Laboratorios mejorados y dotados (3204036)</v>
          </cell>
          <cell r="H1647" t="str">
            <v>3204036</v>
          </cell>
        </row>
        <row r="1648">
          <cell r="G1648" t="str">
            <v>Servicio de acreditación de laboratorios y organizaciones (3204007)</v>
          </cell>
          <cell r="H1648" t="str">
            <v>3204007</v>
          </cell>
        </row>
        <row r="1649">
          <cell r="G1649" t="str">
            <v>Servicio de administracion de los sistemas de información para los procesos de toma de decisiones (3204048)</v>
          </cell>
          <cell r="H1649" t="str">
            <v>3204048</v>
          </cell>
        </row>
        <row r="1650">
          <cell r="G1650" t="str">
            <v>Servicio de apoyo financiero a emprendimientos (3204012)</v>
          </cell>
          <cell r="H1650" t="str">
            <v>3204012</v>
          </cell>
        </row>
        <row r="1651">
          <cell r="G1651" t="str">
            <v>Servicio de divulgación deconocimiento generado para la Planificación sectorial y la gestión ambiental. (3204049)</v>
          </cell>
          <cell r="H1651" t="str">
            <v>3204049</v>
          </cell>
        </row>
        <row r="1652">
          <cell r="G1652" t="str">
            <v>Servicio de educación formal en el marco de la información y el conocimiento ambiental (3204057)</v>
          </cell>
          <cell r="H1652" t="str">
            <v>3204057</v>
          </cell>
        </row>
        <row r="1653">
          <cell r="G1653" t="str">
            <v>Servicio de educación para el trabajo en ciencias marinas (3204026)</v>
          </cell>
          <cell r="H1653" t="str">
            <v>3204026</v>
          </cell>
        </row>
        <row r="1654">
          <cell r="G1654" t="str">
            <v>Servicio de educación para el trabajo en cultura y participación para la gestión ambiental y territorial (3204025)</v>
          </cell>
          <cell r="H1654" t="str">
            <v>3204025</v>
          </cell>
        </row>
        <row r="1655">
          <cell r="G1655" t="str">
            <v>Servicio de educación para el trabajo en el marco de la información y el conocimiento ambiental (3204011)</v>
          </cell>
          <cell r="H1655" t="str">
            <v>3204011</v>
          </cell>
        </row>
        <row r="1656">
          <cell r="G1656" t="str">
            <v>Servicio de información ambiental de la Amazonía colombiana (3204008)</v>
          </cell>
          <cell r="H1656" t="str">
            <v>3204008</v>
          </cell>
        </row>
        <row r="1657">
          <cell r="G1657" t="str">
            <v>Servicio de Información Ambiental Marina (3204027)</v>
          </cell>
          <cell r="H1657" t="str">
            <v>3204027</v>
          </cell>
        </row>
        <row r="1658">
          <cell r="G1658" t="str">
            <v>Servicio de información de datos climáticos y monitoreo (3204043)</v>
          </cell>
          <cell r="H1658" t="str">
            <v>3204043</v>
          </cell>
        </row>
        <row r="1659">
          <cell r="G1659" t="str">
            <v>Servicio de información en biodiversidad (3204019)</v>
          </cell>
          <cell r="H1659" t="str">
            <v>3204019</v>
          </cell>
        </row>
        <row r="1660">
          <cell r="G1660" t="str">
            <v>Servicio de información en tiempo real de pronósticos y alertas (3204006)</v>
          </cell>
          <cell r="H1660" t="str">
            <v>3204006</v>
          </cell>
        </row>
        <row r="1661">
          <cell r="G1661" t="str">
            <v>Servicio de información hidrogeológica (3204022)</v>
          </cell>
          <cell r="H1661" t="str">
            <v>3204022</v>
          </cell>
        </row>
        <row r="1662">
          <cell r="G1662" t="str">
            <v>Servicio de información hidrológica (3204021)</v>
          </cell>
          <cell r="H1662" t="str">
            <v>3204021</v>
          </cell>
        </row>
        <row r="1663">
          <cell r="G1663" t="str">
            <v>Servicio de información meteorológica (3204023)</v>
          </cell>
          <cell r="H1663" t="str">
            <v>3204023</v>
          </cell>
        </row>
        <row r="1664">
          <cell r="G1664" t="str">
            <v>Servicio de información sobre deforestación implementado (3204058)</v>
          </cell>
          <cell r="H1664" t="str">
            <v>3204058</v>
          </cell>
        </row>
        <row r="1665">
          <cell r="G1665" t="str">
            <v>Servicio de información para la gestión del conocimiento  ambiental implementado  (3204055)</v>
          </cell>
          <cell r="H1665" t="str">
            <v>3204055</v>
          </cell>
        </row>
        <row r="1666">
          <cell r="G1666" t="str">
            <v>Servicio de modelación hidrodinámica (3204050)</v>
          </cell>
          <cell r="H1666" t="str">
            <v>3204050</v>
          </cell>
        </row>
        <row r="1667">
          <cell r="G1667" t="str">
            <v>Servicio de modelamiento para la conservación de la biodiversidad (3204013)</v>
          </cell>
          <cell r="H1667" t="str">
            <v>3204013</v>
          </cell>
        </row>
        <row r="1668">
          <cell r="G1668" t="str">
            <v>Servicio de monitoreo de la biodiversidad y los Servicio eco sistémicos (3204014)</v>
          </cell>
          <cell r="H1668" t="str">
            <v>3204014</v>
          </cell>
        </row>
        <row r="1669">
          <cell r="G1669" t="str">
            <v>Servicio de monitoreo hidrológico (3204015)</v>
          </cell>
          <cell r="H1669" t="str">
            <v>3204015</v>
          </cell>
        </row>
        <row r="1670">
          <cell r="G1670" t="str">
            <v>Servicio de monitoreo meteorológico (3204017)</v>
          </cell>
          <cell r="H1670" t="str">
            <v>3204017</v>
          </cell>
        </row>
        <row r="1671">
          <cell r="G1671" t="str">
            <v>Servicio de monitoreo sobre meteorología aeronáutica (3204018)</v>
          </cell>
          <cell r="H1671" t="str">
            <v>3204018</v>
          </cell>
        </row>
        <row r="1672">
          <cell r="G1672" t="str">
            <v>Servicio de monitoreo y seguimiento de la biodiversidad y los servicios ecosistémicos (3204053)</v>
          </cell>
          <cell r="H1672" t="str">
            <v>3204053</v>
          </cell>
        </row>
        <row r="1673">
          <cell r="G1673" t="str">
            <v>Servicio de monitoreo y seguimiento hidrometeorológico (3204051)</v>
          </cell>
          <cell r="H1673" t="str">
            <v>3204051</v>
          </cell>
        </row>
        <row r="1674">
          <cell r="G1674" t="str">
            <v>Servicio de protección del conocimiento tradicional (3204009)</v>
          </cell>
          <cell r="H1674" t="str">
            <v>3204009</v>
          </cell>
        </row>
        <row r="1675">
          <cell r="G1675" t="str">
            <v>Servicios tecnológicos para el sistema de información ambiental  (3204056)</v>
          </cell>
          <cell r="H1675" t="str">
            <v>3204056</v>
          </cell>
        </row>
        <row r="1676">
          <cell r="G1676" t="str">
            <v>Barreras rompe vientos recuperadas (3205009)</v>
          </cell>
          <cell r="H1676" t="str">
            <v>3205009</v>
          </cell>
        </row>
        <row r="1677">
          <cell r="G1677" t="str">
            <v>Documentos con diseños de obra para la reducción y mitigación del riesgo de desastres (3205017)</v>
          </cell>
          <cell r="H1677" t="str">
            <v>3205017</v>
          </cell>
        </row>
        <row r="1678">
          <cell r="G1678" t="str">
            <v>Documentos de estudios técnicos geológicos y geotécnicos (3205016)</v>
          </cell>
          <cell r="H1678" t="str">
            <v>3205016</v>
          </cell>
        </row>
        <row r="1679">
          <cell r="G1679" t="str">
            <v>Documentos de estudios técnicos hidrológicos e hidrogeológicos (3205015)</v>
          </cell>
          <cell r="H1679" t="str">
            <v>3205015</v>
          </cell>
        </row>
        <row r="1680">
          <cell r="G1680" t="str">
            <v>Documentos de estudios técnicos para el ordenamiento ambiental territorial (3205002)</v>
          </cell>
          <cell r="H1680" t="str">
            <v>3205002</v>
          </cell>
        </row>
        <row r="1681">
          <cell r="G1681" t="str">
            <v>Documentos de lineamientos técnicos para el ordenamiento ambiental territorial (3205001)</v>
          </cell>
          <cell r="H1681" t="str">
            <v>3205001</v>
          </cell>
        </row>
        <row r="1682">
          <cell r="G1682" t="str">
            <v>Obras de infraestructura para mitigación y atención a desastres (3205021)</v>
          </cell>
          <cell r="H1682" t="str">
            <v>3205021</v>
          </cell>
        </row>
        <row r="1683">
          <cell r="G1683" t="str">
            <v>Obras para el control de erosión (3205014)</v>
          </cell>
          <cell r="H1683" t="str">
            <v>3205014</v>
          </cell>
        </row>
        <row r="1684">
          <cell r="G1684" t="str">
            <v>Obras para el control y reducción de la erosión (3205019)</v>
          </cell>
          <cell r="H1684" t="str">
            <v>3205019</v>
          </cell>
        </row>
        <row r="1685">
          <cell r="G1685" t="str">
            <v>Obras para estabilización de taludes (3205010)</v>
          </cell>
          <cell r="H1685" t="str">
            <v>3205010</v>
          </cell>
        </row>
        <row r="1686">
          <cell r="G1686" t="str">
            <v>Obras para la prevención y control de inundaciones (3205011)</v>
          </cell>
          <cell r="H1686" t="str">
            <v>3205011</v>
          </cell>
        </row>
        <row r="1687">
          <cell r="G1687" t="str">
            <v>Obras para la prevención y control de movimientos en masa (3205018)</v>
          </cell>
          <cell r="H1687" t="str">
            <v>3205018</v>
          </cell>
        </row>
        <row r="1688">
          <cell r="G1688" t="str">
            <v>Obras para reducir el riesgo de avenidas torrenciales (3205020)</v>
          </cell>
          <cell r="H1688" t="str">
            <v>3205020</v>
          </cell>
        </row>
        <row r="1689">
          <cell r="G1689" t="str">
            <v>Servicio de divulgación y socialización ambiental en el marco del ordenamiento ambiental territorial (3205006)</v>
          </cell>
          <cell r="H1689" t="str">
            <v>3205006</v>
          </cell>
        </row>
        <row r="1690">
          <cell r="G1690" t="str">
            <v>Servicio de dragado (3205008)</v>
          </cell>
          <cell r="H1690" t="str">
            <v>3205008</v>
          </cell>
        </row>
        <row r="1691">
          <cell r="G1691" t="str">
            <v>Servicio de generación de alertas tempranas para la gestión del riesgo de desastres (3205007)</v>
          </cell>
          <cell r="H1691" t="str">
            <v>3205007</v>
          </cell>
        </row>
        <row r="1692">
          <cell r="G1692" t="str">
            <v>Servicios de asistencia técnica en planificación y gestión ambiental. (3205022)</v>
          </cell>
          <cell r="H1692" t="str">
            <v>3205022</v>
          </cell>
        </row>
        <row r="1693">
          <cell r="G1693" t="str">
            <v>Documentos de lineamientos técnicos para la gestión del cambio climático y un desarrollo bajo en carbono y resiliente al clima (3206002)</v>
          </cell>
          <cell r="H1693" t="str">
            <v>3206002</v>
          </cell>
        </row>
        <row r="1694">
          <cell r="G1694" t="str">
            <v>Documentos de planeación para la gestión del cambio climático y un desarrollo bajo en carbono y resiliente al clima (3206001)</v>
          </cell>
          <cell r="H1694" t="str">
            <v>3206001</v>
          </cell>
        </row>
        <row r="1695">
          <cell r="G1695" t="str">
            <v>Estufas ecoeficientes (3206015)</v>
          </cell>
          <cell r="H1695" t="str">
            <v>3206015</v>
          </cell>
        </row>
        <row r="1696">
          <cell r="G1696" t="str">
            <v>Servicio de apoyo técnico para la implementación de acciones de mitigación y adaptación al cambio climático (3206003)</v>
          </cell>
          <cell r="H1696" t="str">
            <v>3206003</v>
          </cell>
        </row>
        <row r="1697">
          <cell r="G1697" t="str">
            <v>Servicio de articulación para la gestión del cambio climático en la toma de decisiones sectoriales y territoriales (3206007)</v>
          </cell>
          <cell r="H1697" t="str">
            <v>3206007</v>
          </cell>
        </row>
        <row r="1698">
          <cell r="G1698" t="str">
            <v>Servicio de divulgación de la información en gestión del cambio climático para un desarrollo bajo en carbono y resiliente al clima (3206005)</v>
          </cell>
          <cell r="H1698" t="str">
            <v>3206005</v>
          </cell>
        </row>
        <row r="1699">
          <cell r="G1699" t="str">
            <v>Servicio de educación formal en gestión del cambio climático para un desarrollo bajo en carbono y resiliente al clima (3206008)</v>
          </cell>
          <cell r="H1699" t="str">
            <v>3206008</v>
          </cell>
        </row>
        <row r="1700">
          <cell r="G1700" t="str">
            <v>Servicio de educación informal en gestión del cambio climático para un desarrollo bajo en carbono y resiliente al clima (3206004)</v>
          </cell>
          <cell r="H1700" t="str">
            <v>3206004</v>
          </cell>
        </row>
        <row r="1701">
          <cell r="G1701" t="str">
            <v>Servicio de identificaciónde sitios generadores de gases efecto invernadero (3206012)</v>
          </cell>
          <cell r="H1701" t="str">
            <v>3206012</v>
          </cell>
        </row>
        <row r="1702">
          <cell r="G1702" t="str">
            <v>Servicio de producción de plántulas en viveros (3206014)</v>
          </cell>
          <cell r="H1702" t="str">
            <v>3206014</v>
          </cell>
        </row>
        <row r="1703">
          <cell r="G1703" t="str">
            <v>Servicio de rehabilitación de ecosistemas con especies forestales dendroenergeticas (3206013)</v>
          </cell>
          <cell r="H1703" t="str">
            <v>3206013</v>
          </cell>
        </row>
        <row r="1704">
          <cell r="G1704" t="str">
            <v>Servicios de información para el seguimiento a los compromisos en cambio climático de Colombia (3206011)</v>
          </cell>
          <cell r="H1704" t="str">
            <v>3206011</v>
          </cell>
        </row>
        <row r="1705">
          <cell r="G1705" t="str">
            <v>Cartografía para la zonificación costera (3207005)</v>
          </cell>
          <cell r="H1705" t="str">
            <v>3207005</v>
          </cell>
        </row>
        <row r="1706">
          <cell r="G1706" t="str">
            <v>Diques construidos (3207013)</v>
          </cell>
          <cell r="H1706" t="str">
            <v>3207013</v>
          </cell>
        </row>
        <row r="1707">
          <cell r="G1707" t="str">
            <v>Documentos de investigación para la gestión integral de mares, costas y recursos acuáticos (3207004)</v>
          </cell>
          <cell r="H1707" t="str">
            <v>3207004</v>
          </cell>
        </row>
        <row r="1708">
          <cell r="G1708" t="str">
            <v>Documentos de lineamientos técnicos para la gestión integral de mares, costas y recursos acuáticos (3207001)</v>
          </cell>
          <cell r="H1708" t="str">
            <v>3207001</v>
          </cell>
        </row>
        <row r="1709">
          <cell r="G1709" t="str">
            <v>Documentos de planeación para la gestión integral de mares, costas y recursos acuáticos (3207003)</v>
          </cell>
          <cell r="H1709" t="str">
            <v>3207003</v>
          </cell>
        </row>
        <row r="1710">
          <cell r="G1710" t="str">
            <v>Documentos normativos para la gestión integral de mares, costas y recursos acuáticos (3207002)</v>
          </cell>
          <cell r="H1710" t="str">
            <v>3207002</v>
          </cell>
        </row>
        <row r="1711">
          <cell r="G1711" t="str">
            <v>Espolones construidos (3207014)</v>
          </cell>
          <cell r="H1711" t="str">
            <v>3207014</v>
          </cell>
        </row>
        <row r="1712">
          <cell r="G1712" t="str">
            <v>Gaviones construidos (3207012)</v>
          </cell>
          <cell r="H1712" t="str">
            <v>3207012</v>
          </cell>
        </row>
        <row r="1713">
          <cell r="G1713" t="str">
            <v>Servicio de articulación institucional para el manejo marino, costero e insular colombiano (3207017)</v>
          </cell>
          <cell r="H1713" t="str">
            <v>3207017</v>
          </cell>
        </row>
        <row r="1714">
          <cell r="G1714" t="str">
            <v>Servicio de asistencia técnica para el ordenamiento ambiental de las zonas litorales (3207007)</v>
          </cell>
          <cell r="H1714" t="str">
            <v>3207007</v>
          </cell>
        </row>
        <row r="1715">
          <cell r="G1715" t="str">
            <v>Servicio de asistencia técnica para la generación de cadenas productivas sostenibles (3207008)</v>
          </cell>
          <cell r="H1715" t="str">
            <v>3207008</v>
          </cell>
        </row>
        <row r="1716">
          <cell r="G1716" t="str">
            <v>Servicio de control de especies invasoras y exóticas (3207009)</v>
          </cell>
          <cell r="H1716" t="str">
            <v>3207009</v>
          </cell>
        </row>
        <row r="1717">
          <cell r="G1717" t="str">
            <v>Servicio de educación informal en el marco de la conservación de la biodiversidad, el manejo y uso sostenible de los ecosistemas marino-costeros (3207018)</v>
          </cell>
          <cell r="H1717" t="str">
            <v>3207018</v>
          </cell>
        </row>
        <row r="1718">
          <cell r="G1718" t="str">
            <v>Servicio de restauración ecológica de ecosistemas marino costeros (3207006)</v>
          </cell>
          <cell r="H1718" t="str">
            <v>3207006</v>
          </cell>
        </row>
        <row r="1719">
          <cell r="G1719" t="str">
            <v>Tajamares construidos (3207015)</v>
          </cell>
          <cell r="H1719" t="str">
            <v>3207015</v>
          </cell>
        </row>
        <row r="1720">
          <cell r="G1720" t="str">
            <v>Documentos de lineamientos técnicos para el desarrollo de la política ambiental (3208009)</v>
          </cell>
          <cell r="H1720" t="str">
            <v>3208009</v>
          </cell>
        </row>
        <row r="1721">
          <cell r="G1721" t="str">
            <v>Documentos de lineamientos técnicos para el desarrollo de la política nacional ambiental y la participación en la gestión ambiental (3208005)</v>
          </cell>
          <cell r="H1721" t="str">
            <v>3208005</v>
          </cell>
        </row>
        <row r="1722">
          <cell r="G1722" t="str">
            <v>Servicio de apoyo financiero para la calidad de la educación ambiental en la educación superior (3208002)</v>
          </cell>
          <cell r="H1722" t="str">
            <v>3208002</v>
          </cell>
        </row>
        <row r="1723">
          <cell r="G1723" t="str">
            <v>Servicio de apoyo técnico a proyectos de educación ambiental y participación con enfoque diferencial (3208007)</v>
          </cell>
          <cell r="H1723" t="str">
            <v>3208007</v>
          </cell>
        </row>
        <row r="1724">
          <cell r="G1724" t="str">
            <v>Servicio de apoyo técnico para lainternacionalización de la educación ambiental y la participación (3208003)</v>
          </cell>
          <cell r="H1724" t="str">
            <v>3208003</v>
          </cell>
        </row>
        <row r="1725">
          <cell r="G1725" t="str">
            <v>Servicio de asistencia técnica para la implementación de lasestrategias educativo ambientales y de participación (3208006)</v>
          </cell>
          <cell r="H1725" t="str">
            <v>3208006</v>
          </cell>
        </row>
        <row r="1726">
          <cell r="G1726" t="str">
            <v>Servicio de coordinación de alianzas nacionales para el desarrollo de la política nacional ambiental y la participación en la gestión ambiental (3208001)</v>
          </cell>
          <cell r="H1726" t="str">
            <v>3208001</v>
          </cell>
        </row>
        <row r="1727">
          <cell r="G1727" t="str">
            <v>Servicio de divulgación de la información de la política nacional de educación ambiental y participación (3208008)</v>
          </cell>
          <cell r="H1727" t="str">
            <v>3208008</v>
          </cell>
        </row>
        <row r="1728">
          <cell r="G1728" t="str">
            <v>Servicio de educación informal ambiental (3208010)</v>
          </cell>
          <cell r="H1728" t="str">
            <v>3208010</v>
          </cell>
        </row>
        <row r="1729">
          <cell r="G1729" t="str">
            <v>Bibliotecas adecuadas (3301003)</v>
          </cell>
          <cell r="H1729" t="str">
            <v>3301003</v>
          </cell>
        </row>
        <row r="1730">
          <cell r="G1730" t="str">
            <v>Bibliotecas ampliadas (3301002)</v>
          </cell>
          <cell r="H1730" t="str">
            <v>3301002</v>
          </cell>
        </row>
        <row r="1731">
          <cell r="G1731" t="str">
            <v>Bibliotecas con reforzamiento estructural (3301005)</v>
          </cell>
          <cell r="H1731" t="str">
            <v>3301005</v>
          </cell>
        </row>
        <row r="1732">
          <cell r="G1732" t="str">
            <v>Bibliotecas construidas (3301001)</v>
          </cell>
          <cell r="H1732" t="str">
            <v>3301001</v>
          </cell>
        </row>
        <row r="1733">
          <cell r="G1733" t="str">
            <v>Bibliotecas construidas y dotadas (3301075)</v>
          </cell>
          <cell r="H1733" t="str">
            <v>3301075</v>
          </cell>
        </row>
        <row r="1734">
          <cell r="G1734" t="str">
            <v>Bibliotecas modificadas (3301004)</v>
          </cell>
          <cell r="H1734" t="str">
            <v>3301004</v>
          </cell>
        </row>
        <row r="1735">
          <cell r="G1735" t="str">
            <v>Casas de la cultura adecuadas (3301018)</v>
          </cell>
          <cell r="H1735" t="str">
            <v>3301018</v>
          </cell>
        </row>
        <row r="1736">
          <cell r="G1736" t="str">
            <v>Casas de la cultura ampliadas (3301017)</v>
          </cell>
          <cell r="H1736" t="str">
            <v>3301017</v>
          </cell>
        </row>
        <row r="1737">
          <cell r="G1737" t="str">
            <v>Casas de la cultura con reforzamiento estructural (3301020)</v>
          </cell>
          <cell r="H1737" t="str">
            <v>3301020</v>
          </cell>
        </row>
        <row r="1738">
          <cell r="G1738" t="str">
            <v>Casas de la cultura construidas (3301016)</v>
          </cell>
          <cell r="H1738" t="str">
            <v>3301016</v>
          </cell>
        </row>
        <row r="1739">
          <cell r="G1739" t="str">
            <v>Casas de la cultura construidas y dotadas (3301078)</v>
          </cell>
          <cell r="H1739" t="str">
            <v>3301078</v>
          </cell>
        </row>
        <row r="1740">
          <cell r="G1740" t="str">
            <v>Casas de la cultura modificadas (3301019)</v>
          </cell>
          <cell r="H1740" t="str">
            <v>3301019</v>
          </cell>
        </row>
        <row r="1741">
          <cell r="G1741" t="str">
            <v>Centro de producción y posproducción cinematográfica adecuado (3301104)</v>
          </cell>
          <cell r="H1741" t="str">
            <v>3301104</v>
          </cell>
        </row>
        <row r="1742">
          <cell r="G1742" t="str">
            <v>Centro de producción y posproducción cinematográfica ampliado (3301103)</v>
          </cell>
          <cell r="H1742" t="str">
            <v>3301103</v>
          </cell>
        </row>
        <row r="1743">
          <cell r="G1743" t="str">
            <v>Centro de producción y posproducción cinematográfica con reforzamiento estructural (3301107)</v>
          </cell>
          <cell r="H1743" t="str">
            <v>3301107</v>
          </cell>
        </row>
        <row r="1744">
          <cell r="G1744" t="str">
            <v>Centro de producción y posproducción cinematográfica construido (3301102)</v>
          </cell>
          <cell r="H1744" t="str">
            <v>3301102</v>
          </cell>
        </row>
        <row r="1745">
          <cell r="G1745" t="str">
            <v>Centro de producción y posproducción cinematográfica modificado (3301105)</v>
          </cell>
          <cell r="H1745" t="str">
            <v>3301105</v>
          </cell>
        </row>
        <row r="1746">
          <cell r="G1746" t="str">
            <v>Centro de producción y posproducción cinematográfica restaurado (3301106)</v>
          </cell>
          <cell r="H1746" t="str">
            <v>3301106</v>
          </cell>
        </row>
        <row r="1747">
          <cell r="G1747" t="str">
            <v>Centro musicales dotados (3301101)</v>
          </cell>
          <cell r="H1747" t="str">
            <v>3301101</v>
          </cell>
        </row>
        <row r="1748">
          <cell r="G1748" t="str">
            <v>Centros culturales adecuados (3301090)</v>
          </cell>
          <cell r="H1748" t="str">
            <v>3301090</v>
          </cell>
        </row>
        <row r="1749">
          <cell r="G1749" t="str">
            <v>Centros culturales ampliados (3301089)</v>
          </cell>
          <cell r="H1749" t="str">
            <v>3301089</v>
          </cell>
        </row>
        <row r="1750">
          <cell r="G1750" t="str">
            <v>Centros culturales con reforzamiento estructural (3301092)</v>
          </cell>
          <cell r="H1750" t="str">
            <v>3301092</v>
          </cell>
        </row>
        <row r="1751">
          <cell r="G1751" t="str">
            <v>Centros culturales construidos (3301088)</v>
          </cell>
          <cell r="H1751" t="str">
            <v>3301088</v>
          </cell>
        </row>
        <row r="1752">
          <cell r="G1752" t="str">
            <v>Centros culturales construidos y dotados (3301093)</v>
          </cell>
          <cell r="H1752" t="str">
            <v>3301093</v>
          </cell>
        </row>
        <row r="1753">
          <cell r="G1753" t="str">
            <v>Centros culturales modificados (3301091)</v>
          </cell>
          <cell r="H1753" t="str">
            <v>3301091</v>
          </cell>
        </row>
        <row r="1754">
          <cell r="G1754" t="str">
            <v>Centros de preservación y conservación audiovisual construidos (3301113)</v>
          </cell>
          <cell r="H1754" t="str">
            <v>3301113</v>
          </cell>
        </row>
        <row r="1755">
          <cell r="G1755" t="str">
            <v>Centros de preservación y conservación audiovsual adecuados (3301114)</v>
          </cell>
          <cell r="H1755" t="str">
            <v>3301114</v>
          </cell>
        </row>
        <row r="1756">
          <cell r="G1756" t="str">
            <v>Centros de preservación y conservación audiovsual con reforzamiento estructural (3301117)</v>
          </cell>
          <cell r="H1756" t="str">
            <v>3301117</v>
          </cell>
        </row>
        <row r="1757">
          <cell r="G1757" t="str">
            <v>Centros de preservación y conservación audiovsual modificados (3301115)</v>
          </cell>
          <cell r="H1757" t="str">
            <v>3301115</v>
          </cell>
        </row>
        <row r="1758">
          <cell r="G1758" t="str">
            <v>Centros de preservación y conservación audiovsual restaurados (3301116)</v>
          </cell>
          <cell r="H1758" t="str">
            <v>3301116</v>
          </cell>
        </row>
        <row r="1759">
          <cell r="G1759" t="str">
            <v>Centros musicales adecuados (3301008)</v>
          </cell>
          <cell r="H1759" t="str">
            <v>3301008</v>
          </cell>
        </row>
        <row r="1760">
          <cell r="G1760" t="str">
            <v>Centros musicales ampliados (3301007)</v>
          </cell>
          <cell r="H1760" t="str">
            <v>3301007</v>
          </cell>
        </row>
        <row r="1761">
          <cell r="G1761" t="str">
            <v>Centros musicales con reforzamiento estructural (3301010)</v>
          </cell>
          <cell r="H1761" t="str">
            <v>3301010</v>
          </cell>
        </row>
        <row r="1762">
          <cell r="G1762" t="str">
            <v>Centros musicales construidos (3301006)</v>
          </cell>
          <cell r="H1762" t="str">
            <v>3301006</v>
          </cell>
        </row>
        <row r="1763">
          <cell r="G1763" t="str">
            <v>Centros musicales construidos y dotados (3301076)</v>
          </cell>
          <cell r="H1763" t="str">
            <v>3301076</v>
          </cell>
        </row>
        <row r="1764">
          <cell r="G1764" t="str">
            <v>Centros musicales modificados (3301009)</v>
          </cell>
          <cell r="H1764" t="str">
            <v>3301009</v>
          </cell>
        </row>
        <row r="1765">
          <cell r="G1765" t="str">
            <v>Documentos de investigación (3301069)</v>
          </cell>
          <cell r="H1765" t="str">
            <v>3301069</v>
          </cell>
        </row>
        <row r="1766">
          <cell r="G1766" t="str">
            <v>Documentos de lineamientos técnicos (3301070)</v>
          </cell>
          <cell r="H1766" t="str">
            <v>3301070</v>
          </cell>
        </row>
        <row r="1767">
          <cell r="G1767" t="str">
            <v>Documentos normativos (3301071)</v>
          </cell>
          <cell r="H1767" t="str">
            <v>3301071</v>
          </cell>
        </row>
        <row r="1768">
          <cell r="G1768" t="str">
            <v>Escuelas de música adecuadas (3301033)</v>
          </cell>
          <cell r="H1768" t="str">
            <v>3301033</v>
          </cell>
        </row>
        <row r="1769">
          <cell r="G1769" t="str">
            <v>Escuelas de música adecuadas y dotadas (3301096)</v>
          </cell>
          <cell r="H1769" t="str">
            <v>3301096</v>
          </cell>
        </row>
        <row r="1770">
          <cell r="G1770" t="str">
            <v>Escuelas de música ampliadas (3301032)</v>
          </cell>
          <cell r="H1770" t="str">
            <v>3301032</v>
          </cell>
        </row>
        <row r="1771">
          <cell r="G1771" t="str">
            <v>Escuelas de música con reforzamiento estructural (3301035)</v>
          </cell>
          <cell r="H1771" t="str">
            <v>3301035</v>
          </cell>
        </row>
        <row r="1772">
          <cell r="G1772" t="str">
            <v>Escuelas de música construidas (3301031)</v>
          </cell>
          <cell r="H1772" t="str">
            <v>3301031</v>
          </cell>
        </row>
        <row r="1773">
          <cell r="G1773" t="str">
            <v>Escuelas de música construidas y dotadas (3301081)</v>
          </cell>
          <cell r="H1773" t="str">
            <v>3301081</v>
          </cell>
        </row>
        <row r="1774">
          <cell r="G1774" t="str">
            <v>Escuelas de música modificadas (3301034)</v>
          </cell>
          <cell r="H1774" t="str">
            <v>3301034</v>
          </cell>
        </row>
        <row r="1775">
          <cell r="G1775" t="str">
            <v>Estudios y diseños de infraestructura cultural (3301094)</v>
          </cell>
          <cell r="H1775" t="str">
            <v>3301094</v>
          </cell>
        </row>
        <row r="1776">
          <cell r="G1776" t="str">
            <v>Malocas adecuadas (3301023)</v>
          </cell>
          <cell r="H1776" t="str">
            <v>3301023</v>
          </cell>
        </row>
        <row r="1777">
          <cell r="G1777" t="str">
            <v>Malocas ampliadas (3301022)</v>
          </cell>
          <cell r="H1777" t="str">
            <v>3301022</v>
          </cell>
        </row>
        <row r="1778">
          <cell r="G1778" t="str">
            <v>Malocas con reforzamiento estructural (3301025)</v>
          </cell>
          <cell r="H1778" t="str">
            <v>3301025</v>
          </cell>
        </row>
        <row r="1779">
          <cell r="G1779" t="str">
            <v>Malocas construidas (3301021)</v>
          </cell>
          <cell r="H1779" t="str">
            <v>3301021</v>
          </cell>
        </row>
        <row r="1780">
          <cell r="G1780" t="str">
            <v>Malocas construidas y dotadas (3301079)</v>
          </cell>
          <cell r="H1780" t="str">
            <v>3301079</v>
          </cell>
        </row>
        <row r="1781">
          <cell r="G1781" t="str">
            <v>Malocas modificadas (3301024)</v>
          </cell>
          <cell r="H1781" t="str">
            <v>3301024</v>
          </cell>
        </row>
        <row r="1782">
          <cell r="G1782" t="str">
            <v>Museos adecuados (3301043)</v>
          </cell>
          <cell r="H1782" t="str">
            <v>3301043</v>
          </cell>
        </row>
        <row r="1783">
          <cell r="G1783" t="str">
            <v>Museos ampliados (3301042)</v>
          </cell>
          <cell r="H1783" t="str">
            <v>3301042</v>
          </cell>
        </row>
        <row r="1784">
          <cell r="G1784" t="str">
            <v>Museos con reforzamiento estructural (3301045)</v>
          </cell>
          <cell r="H1784" t="str">
            <v>3301045</v>
          </cell>
        </row>
        <row r="1785">
          <cell r="G1785" t="str">
            <v>Museos construidos (3301041)</v>
          </cell>
          <cell r="H1785" t="str">
            <v>3301041</v>
          </cell>
        </row>
        <row r="1786">
          <cell r="G1786" t="str">
            <v>Museos construidos y dotados (3301083)</v>
          </cell>
          <cell r="H1786" t="str">
            <v>3301083</v>
          </cell>
        </row>
        <row r="1787">
          <cell r="G1787" t="str">
            <v>Museos modificados (3301044)</v>
          </cell>
          <cell r="H1787" t="str">
            <v>3301044</v>
          </cell>
        </row>
        <row r="1788">
          <cell r="G1788" t="str">
            <v>Salas de cine adecuadas (3301110)</v>
          </cell>
          <cell r="H1788" t="str">
            <v>3301110</v>
          </cell>
        </row>
        <row r="1789">
          <cell r="G1789" t="str">
            <v>Salas de cine ampliadas (3301109)</v>
          </cell>
          <cell r="H1789" t="str">
            <v>3301109</v>
          </cell>
        </row>
        <row r="1790">
          <cell r="G1790" t="str">
            <v>Salas de cine con reforzamiento estructural (3301112)</v>
          </cell>
          <cell r="H1790" t="str">
            <v>3301112</v>
          </cell>
        </row>
        <row r="1791">
          <cell r="G1791" t="str">
            <v>Salas de cine construidas (3301108)</v>
          </cell>
          <cell r="H1791" t="str">
            <v>3301108</v>
          </cell>
        </row>
        <row r="1792">
          <cell r="G1792" t="str">
            <v>Salas de cine modificadas (3301111)</v>
          </cell>
          <cell r="H1792" t="str">
            <v>3301111</v>
          </cell>
        </row>
        <row r="1793">
          <cell r="G1793" t="str">
            <v>Salas de danza adecuadas (3301028)</v>
          </cell>
          <cell r="H1793" t="str">
            <v>3301028</v>
          </cell>
        </row>
        <row r="1794">
          <cell r="G1794" t="str">
            <v>Salas de danza adecuadasy dotadas (3301097)</v>
          </cell>
          <cell r="H1794" t="str">
            <v>3301097</v>
          </cell>
        </row>
        <row r="1795">
          <cell r="G1795" t="str">
            <v>Salas de danza ampliadas (3301027)</v>
          </cell>
          <cell r="H1795" t="str">
            <v>3301027</v>
          </cell>
        </row>
        <row r="1796">
          <cell r="G1796" t="str">
            <v>Salas de danza con reforzamiento estructural (3301030)</v>
          </cell>
          <cell r="H1796" t="str">
            <v>3301030</v>
          </cell>
        </row>
        <row r="1797">
          <cell r="G1797" t="str">
            <v>Salas de danza construidas (3301026)</v>
          </cell>
          <cell r="H1797" t="str">
            <v>3301026</v>
          </cell>
        </row>
        <row r="1798">
          <cell r="G1798" t="str">
            <v>Salas de danza construidas y dotadas (3301080)</v>
          </cell>
          <cell r="H1798" t="str">
            <v>3301080</v>
          </cell>
        </row>
        <row r="1799">
          <cell r="G1799" t="str">
            <v>Salas de danza modificadas (3301029)</v>
          </cell>
          <cell r="H1799" t="str">
            <v>3301029</v>
          </cell>
        </row>
        <row r="1800">
          <cell r="G1800" t="str">
            <v>Salón de música adecuado (3301048)</v>
          </cell>
          <cell r="H1800" t="str">
            <v>3301048</v>
          </cell>
        </row>
        <row r="1801">
          <cell r="G1801" t="str">
            <v>Salón de música ampliado (3301047)</v>
          </cell>
          <cell r="H1801" t="str">
            <v>3301047</v>
          </cell>
        </row>
        <row r="1802">
          <cell r="G1802" t="str">
            <v>Salón de música con reforzamiento estructural (3301050)</v>
          </cell>
          <cell r="H1802" t="str">
            <v>3301050</v>
          </cell>
        </row>
        <row r="1803">
          <cell r="G1803" t="str">
            <v>Salón de música construido (3301046)</v>
          </cell>
          <cell r="H1803" t="str">
            <v>3301046</v>
          </cell>
        </row>
        <row r="1804">
          <cell r="G1804" t="str">
            <v>Salón de música construido y dotado (3301084)</v>
          </cell>
          <cell r="H1804" t="str">
            <v>3301084</v>
          </cell>
        </row>
        <row r="1805">
          <cell r="G1805" t="str">
            <v>Salón de música modificado (3301049)</v>
          </cell>
          <cell r="H1805" t="str">
            <v>3301049</v>
          </cell>
        </row>
        <row r="1806">
          <cell r="G1806" t="str">
            <v>Servicio de acceso a materiales de lectura (3301098)</v>
          </cell>
          <cell r="H1806" t="str">
            <v>3301098</v>
          </cell>
        </row>
        <row r="1807">
          <cell r="G1807" t="str">
            <v>Servicio de apoyo al proceso de formación artística y cultural (3301126)</v>
          </cell>
          <cell r="H1807" t="str">
            <v>3301126</v>
          </cell>
        </row>
        <row r="1808">
          <cell r="G1808" t="str">
            <v>Servicio de apoyo financiero al sector artístico y cultural (3301054)</v>
          </cell>
          <cell r="H1808" t="str">
            <v>3301054</v>
          </cell>
        </row>
        <row r="1809">
          <cell r="G1809" t="str">
            <v>Servicio de apoyo financiero para el desarrollo de prácticas artísticas y culturales (3301055)</v>
          </cell>
          <cell r="H1809" t="str">
            <v>3301055</v>
          </cell>
        </row>
        <row r="1810">
          <cell r="G1810" t="str">
            <v>Servicio de apoyo para la organización y la participación del sector artístico, cultural y la ciudadanía (3301074)</v>
          </cell>
          <cell r="H1810" t="str">
            <v>3301074</v>
          </cell>
        </row>
        <row r="1811">
          <cell r="G1811" t="str">
            <v>Servicio de asistencia técnica al sector cinematográfico (3301057)</v>
          </cell>
          <cell r="H1811" t="str">
            <v>3301057</v>
          </cell>
        </row>
        <row r="1812">
          <cell r="G1812" t="str">
            <v>Servicio de asistencia técnica al sector musical (3301058)</v>
          </cell>
          <cell r="H1812" t="str">
            <v>3301058</v>
          </cell>
        </row>
        <row r="1813">
          <cell r="G1813" t="str">
            <v>Servicio de asistencia técnica en asuntos de gestión de bibliotecas públicas y lectura. (3301065)</v>
          </cell>
          <cell r="H1813" t="str">
            <v>3301065</v>
          </cell>
        </row>
        <row r="1814">
          <cell r="G1814" t="str">
            <v>Servicio de asistencia técnica en educación artística y cultural (3301064)</v>
          </cell>
          <cell r="H1814" t="str">
            <v>3301064</v>
          </cell>
        </row>
        <row r="1815">
          <cell r="G1815" t="str">
            <v>Servicio de asistencia técnica en el fortalecimiento de los consejeros de cultura (3301061)</v>
          </cell>
          <cell r="H1815" t="str">
            <v>3301061</v>
          </cell>
        </row>
        <row r="1816">
          <cell r="G1816" t="str">
            <v>Servicio de asistencia técnica en gestión artística y cultural (3301095)</v>
          </cell>
          <cell r="H1816" t="str">
            <v>3301095</v>
          </cell>
        </row>
        <row r="1817">
          <cell r="G1817" t="str">
            <v>Servicio de asistencia técnica en planeación de reparación colectiva (3301062)</v>
          </cell>
          <cell r="H1817" t="str">
            <v>3301062</v>
          </cell>
        </row>
        <row r="1818">
          <cell r="G1818" t="str">
            <v>Servicio de asistencia técnica para la viabilización de proyectos de infraestructura (3301063)</v>
          </cell>
          <cell r="H1818" t="str">
            <v>3301063</v>
          </cell>
        </row>
        <row r="1819">
          <cell r="G1819" t="str">
            <v>Servicio de asistenciatécnica en procesos de comunicación cultural (3301059)</v>
          </cell>
          <cell r="H1819" t="str">
            <v>3301059</v>
          </cell>
        </row>
        <row r="1820">
          <cell r="G1820" t="str">
            <v>Servicio de circulación artística y cultural (3301073)</v>
          </cell>
          <cell r="H1820" t="str">
            <v>3301073</v>
          </cell>
        </row>
        <row r="1821">
          <cell r="G1821" t="str">
            <v>Servicio de clasificación de producciones cinematográficas (3301123)</v>
          </cell>
          <cell r="H1821" t="str">
            <v>3301123</v>
          </cell>
        </row>
        <row r="1822">
          <cell r="G1822" t="str">
            <v>Servicio de divulgación y publicaciones (3301100)</v>
          </cell>
          <cell r="H1822" t="str">
            <v>3301100</v>
          </cell>
        </row>
        <row r="1823">
          <cell r="G1823" t="str">
            <v>Servicio de educación formal al sector artístico y cultural (3301052)</v>
          </cell>
          <cell r="H1823" t="str">
            <v>3301052</v>
          </cell>
        </row>
        <row r="1824">
          <cell r="G1824" t="str">
            <v>Servicio de educación informal al sector artístico y cultural (3301051)</v>
          </cell>
          <cell r="H1824" t="str">
            <v>3301051</v>
          </cell>
        </row>
        <row r="1825">
          <cell r="G1825" t="str">
            <v>Servicio de educación informal en áreas artísticas y culturales (3301087)</v>
          </cell>
          <cell r="H1825" t="str">
            <v>3301087</v>
          </cell>
        </row>
        <row r="1826">
          <cell r="G1826" t="str">
            <v>Servicio de fomento para el acceso de la oferta cultural (3301122)</v>
          </cell>
          <cell r="H1826" t="str">
            <v>3301122</v>
          </cell>
        </row>
        <row r="1827">
          <cell r="G1827" t="str">
            <v>Servicio de gestión de archivos audiovisualesy sonoros (3301067)</v>
          </cell>
          <cell r="H1827" t="str">
            <v>3301067</v>
          </cell>
        </row>
        <row r="1828">
          <cell r="G1828" t="str">
            <v>Servicio de gestión de recursos en el marco de la Ley de Espectáculos Públicos (3301066)</v>
          </cell>
          <cell r="H1828" t="str">
            <v>3301066</v>
          </cell>
        </row>
        <row r="1829">
          <cell r="G1829" t="str">
            <v>Servicio de información para el sector artístico y cultural (3301099)</v>
          </cell>
          <cell r="H1829" t="str">
            <v>3301099</v>
          </cell>
        </row>
        <row r="1830">
          <cell r="G1830" t="str">
            <v>Servicio de mantenimiento de infraestructura cultural (3301068)</v>
          </cell>
          <cell r="H1830" t="str">
            <v>3301068</v>
          </cell>
        </row>
        <row r="1831">
          <cell r="G1831" t="str">
            <v>Servicio de promoción de actividades culturales (3301053)</v>
          </cell>
          <cell r="H1831" t="str">
            <v>3301053</v>
          </cell>
        </row>
        <row r="1832">
          <cell r="G1832" t="str">
            <v>Servicio de promoción de Colombia como escenario de rodaje de películas (3301124)</v>
          </cell>
          <cell r="H1832" t="str">
            <v>3301124</v>
          </cell>
        </row>
        <row r="1833">
          <cell r="G1833" t="str">
            <v>Servicios bibliotecarios (3301085)</v>
          </cell>
          <cell r="H1833" t="str">
            <v>3301085</v>
          </cell>
        </row>
        <row r="1834">
          <cell r="G1834" t="str">
            <v>Servicios de apoyo financiero a la producción y coproducción cinematográfica (3301118)</v>
          </cell>
          <cell r="H1834" t="str">
            <v>3301118</v>
          </cell>
        </row>
        <row r="1835">
          <cell r="G1835" t="str">
            <v>Servicios de asistencia técnica a la producción y la coproducción cinematográfica en Colombia (3301119)</v>
          </cell>
          <cell r="H1835" t="str">
            <v>3301119</v>
          </cell>
        </row>
        <row r="1836">
          <cell r="G1836" t="str">
            <v>Servicios de asistencia técnica para la circulación cinematográfica (3301120)</v>
          </cell>
          <cell r="H1836" t="str">
            <v>3301120</v>
          </cell>
        </row>
        <row r="1837">
          <cell r="G1837" t="str">
            <v>Servicios de promoción del cine colombiano en el extranjero (3301125)</v>
          </cell>
          <cell r="H1837" t="str">
            <v>3301125</v>
          </cell>
        </row>
        <row r="1838">
          <cell r="G1838" t="str">
            <v>Teatros adecuados (3301038)</v>
          </cell>
          <cell r="H1838" t="str">
            <v>3301038</v>
          </cell>
        </row>
        <row r="1839">
          <cell r="G1839" t="str">
            <v>Teatros ampliados (3301037)</v>
          </cell>
          <cell r="H1839" t="str">
            <v>3301037</v>
          </cell>
        </row>
        <row r="1840">
          <cell r="G1840" t="str">
            <v>Teatros con reforzamiento estructural (3301040)</v>
          </cell>
          <cell r="H1840" t="str">
            <v>3301040</v>
          </cell>
        </row>
        <row r="1841">
          <cell r="G1841" t="str">
            <v>Teatros construidos (3301036)</v>
          </cell>
          <cell r="H1841" t="str">
            <v>3301036</v>
          </cell>
        </row>
        <row r="1842">
          <cell r="G1842" t="str">
            <v>Teatros construidos y dotados (3301082)</v>
          </cell>
          <cell r="H1842" t="str">
            <v>3301082</v>
          </cell>
        </row>
        <row r="1843">
          <cell r="G1843" t="str">
            <v>Teatros modificados (3301039)</v>
          </cell>
          <cell r="H1843" t="str">
            <v>3301039</v>
          </cell>
        </row>
        <row r="1844">
          <cell r="G1844" t="str">
            <v>Documentos de lineamientos técnicos (3302002)</v>
          </cell>
          <cell r="H1844" t="str">
            <v>3302002</v>
          </cell>
        </row>
        <row r="1845">
          <cell r="G1845" t="str">
            <v>Documentos Investigación (3302001)</v>
          </cell>
          <cell r="H1845" t="str">
            <v>3302001</v>
          </cell>
        </row>
        <row r="1846">
          <cell r="G1846" t="str">
            <v>Documentos normativos (3302003)</v>
          </cell>
          <cell r="H1846" t="str">
            <v>3302003</v>
          </cell>
        </row>
        <row r="1847">
          <cell r="G1847" t="str">
            <v>Estudios de preinversión elaborados (3302072)</v>
          </cell>
          <cell r="H1847" t="str">
            <v>3302072</v>
          </cell>
        </row>
        <row r="1848">
          <cell r="G1848" t="str">
            <v>Monumento histórico construido (3302043)</v>
          </cell>
          <cell r="H1848" t="str">
            <v>3302043</v>
          </cell>
        </row>
        <row r="1849">
          <cell r="G1849" t="str">
            <v>Museos ampliados (3302034)</v>
          </cell>
          <cell r="H1849" t="str">
            <v>3302034</v>
          </cell>
        </row>
        <row r="1850">
          <cell r="G1850" t="str">
            <v>Museos con reforzamiento estructural (3302037)</v>
          </cell>
          <cell r="H1850" t="str">
            <v>3302037</v>
          </cell>
        </row>
        <row r="1851">
          <cell r="G1851" t="str">
            <v>Museos construidos (3302060)</v>
          </cell>
          <cell r="H1851" t="str">
            <v>3302060</v>
          </cell>
        </row>
        <row r="1852">
          <cell r="G1852" t="str">
            <v>Museos modificados (3302036)</v>
          </cell>
          <cell r="H1852" t="str">
            <v>3302036</v>
          </cell>
        </row>
        <row r="1853">
          <cell r="G1853" t="str">
            <v>Museosadecuados (3302035)</v>
          </cell>
          <cell r="H1853" t="str">
            <v>3302035</v>
          </cell>
        </row>
        <row r="1854">
          <cell r="G1854" t="str">
            <v>Servicio de acceso a investigaciones sobre antropología, arqueología, historia y patrimonio cultural inmaterial (3302057)</v>
          </cell>
          <cell r="H1854" t="str">
            <v>3302057</v>
          </cell>
        </row>
        <row r="1855">
          <cell r="G1855" t="str">
            <v>Servicio de acceso y difusión del patrimonio bibliográfico y documental (3302056)</v>
          </cell>
          <cell r="H1855" t="str">
            <v>3302056</v>
          </cell>
        </row>
        <row r="1856">
          <cell r="G1856" t="str">
            <v>Servicio de apoyo financiero a la investigación en Antropología, Arqueología, Historia y Patrimonio (3302059)</v>
          </cell>
          <cell r="H1856" t="str">
            <v>3302059</v>
          </cell>
        </row>
        <row r="1857">
          <cell r="G1857" t="str">
            <v>Servicio de apoyo financiero al sector museos (3302069)</v>
          </cell>
          <cell r="H1857" t="str">
            <v>3302069</v>
          </cell>
        </row>
        <row r="1858">
          <cell r="G1858" t="str">
            <v>Servicio de asistencia técnica en asuntos de gestión del patrimonio bibliográfico y documental. (3302021)</v>
          </cell>
          <cell r="H1858" t="str">
            <v>3302021</v>
          </cell>
        </row>
        <row r="1859">
          <cell r="G1859" t="str">
            <v>Servicio de asistencia técnica en asuntos de gestión documental (3302046)</v>
          </cell>
          <cell r="H1859" t="str">
            <v>3302046</v>
          </cell>
        </row>
        <row r="1860">
          <cell r="G1860" t="str">
            <v>Servicio de asistencia técnica en asuntos de patrimonio cultural sumergido (3302022)</v>
          </cell>
          <cell r="H1860" t="str">
            <v>3302022</v>
          </cell>
        </row>
        <row r="1861">
          <cell r="G1861" t="str">
            <v>Servicio de asistencia técnica en asuntos patrimoniales nacionales e internacionales (3302054)</v>
          </cell>
          <cell r="H1861" t="str">
            <v>3302054</v>
          </cell>
        </row>
        <row r="1862">
          <cell r="G1862" t="str">
            <v>Servicio de asistencia técnica en el manejo y gestión del patrimonio arqueológico, antropológico e histórico. (3302042)</v>
          </cell>
          <cell r="H1862" t="str">
            <v>3302042</v>
          </cell>
        </row>
        <row r="1863">
          <cell r="G1863" t="str">
            <v>Servicio de asistencia técnica para los museos (3302053)</v>
          </cell>
          <cell r="H1863" t="str">
            <v>3302053</v>
          </cell>
        </row>
        <row r="1864">
          <cell r="G1864" t="str">
            <v>Servicio de atención al usuario para el acceso a documentos históricos y protocolos notariales (3302055)</v>
          </cell>
          <cell r="H1864" t="str">
            <v>3302055</v>
          </cell>
        </row>
        <row r="1865">
          <cell r="G1865" t="str">
            <v>Servicio de desarrollo tecnológico e innovación de archivos electrónicos  (3302076)</v>
          </cell>
          <cell r="H1865" t="str">
            <v>3302076</v>
          </cell>
        </row>
        <row r="1866">
          <cell r="G1866" t="str">
            <v>Servicio de educación informal a la ciudadanía en asuntos patrimoniales (3302020)</v>
          </cell>
          <cell r="H1866" t="str">
            <v>3302020</v>
          </cell>
        </row>
        <row r="1867">
          <cell r="G1867" t="str">
            <v>Servicio de educación informal a Vigías del Patrimonio (3302019)</v>
          </cell>
          <cell r="H1867" t="str">
            <v>3302019</v>
          </cell>
        </row>
        <row r="1868">
          <cell r="G1868" t="str">
            <v>Servicio de educación informal en conservación documental (3302014)</v>
          </cell>
          <cell r="H1868" t="str">
            <v>3302014</v>
          </cell>
        </row>
        <row r="1869">
          <cell r="G1869" t="str">
            <v>Servicio de educación informal sobre museos (3302017)</v>
          </cell>
          <cell r="H1869" t="str">
            <v>3302017</v>
          </cell>
        </row>
        <row r="1870">
          <cell r="G1870" t="str">
            <v>Servicio de educación informal sobre parques arqueológicos (3302016)</v>
          </cell>
          <cell r="H1870" t="str">
            <v>3302016</v>
          </cell>
        </row>
        <row r="1871">
          <cell r="G1871" t="str">
            <v>Servicio de educación para el trabajo a miembros de apoyo y comunidad académica (3302015)</v>
          </cell>
          <cell r="H1871" t="str">
            <v>3302015</v>
          </cell>
        </row>
        <row r="1872">
          <cell r="G1872" t="str">
            <v>Servicio de educación para el trabajo en Escuelas Taller (3302018)</v>
          </cell>
          <cell r="H1872" t="str">
            <v>3302018</v>
          </cell>
        </row>
        <row r="1873">
          <cell r="G1873" t="str">
            <v>Servicio de evaluación de instrumentos archivísticos (3302074)</v>
          </cell>
          <cell r="H1873" t="str">
            <v>3302074</v>
          </cell>
        </row>
        <row r="1874">
          <cell r="G1874" t="str">
            <v>Servicio de expedición de certificaciones para la importación de bienes culturales muebles (3302061)</v>
          </cell>
          <cell r="H1874" t="str">
            <v>3302061</v>
          </cell>
        </row>
        <row r="1875">
          <cell r="G1875" t="str">
            <v>Servicio de exposiciones (3302004)</v>
          </cell>
          <cell r="H1875" t="str">
            <v>3302004</v>
          </cell>
        </row>
        <row r="1876">
          <cell r="G1876" t="str">
            <v>Servicio de gestión documental a entidades públicas y privadas del orden nacional y/o territorial (3302075)</v>
          </cell>
          <cell r="H1876" t="str">
            <v>3302075</v>
          </cell>
        </row>
        <row r="1877">
          <cell r="G1877" t="str">
            <v>Servicio de información del patrimonio bibliográfico y documental (3302064)</v>
          </cell>
          <cell r="H1877" t="str">
            <v>3302064</v>
          </cell>
        </row>
        <row r="1878">
          <cell r="G1878" t="str">
            <v>Servicio de información del patrimonio documental archivístico (3302077)</v>
          </cell>
          <cell r="H1878" t="str">
            <v>3302077</v>
          </cell>
        </row>
        <row r="1879">
          <cell r="G1879" t="str">
            <v>Servicio de museología (3302058)</v>
          </cell>
          <cell r="H1879" t="str">
            <v>3302058</v>
          </cell>
        </row>
        <row r="1880">
          <cell r="G1880" t="str">
            <v>Servicio de preservación de los parques y áreas arqueológicaspatrimoniales (3302030)</v>
          </cell>
          <cell r="H1880" t="str">
            <v>3302030</v>
          </cell>
        </row>
        <row r="1881">
          <cell r="G1881" t="str">
            <v>Servicio de producción de contenidos en radio emisora virtual (3302068)</v>
          </cell>
          <cell r="H1881" t="str">
            <v>3302068</v>
          </cell>
        </row>
        <row r="1882">
          <cell r="G1882" t="str">
            <v>Servicio de promoción de actividades culturales. (3302044)</v>
          </cell>
          <cell r="H1882" t="str">
            <v>3302044</v>
          </cell>
        </row>
        <row r="1883">
          <cell r="G1883" t="str">
            <v>Servicio de protección del patrimonio arqueologico, antropologico e historico (3302041)</v>
          </cell>
          <cell r="H1883" t="str">
            <v>3302041</v>
          </cell>
        </row>
        <row r="1884">
          <cell r="G1884" t="str">
            <v>Servicio de recuperación del patrimonio bibliográfico y documental (3302005)</v>
          </cell>
          <cell r="H1884" t="str">
            <v>3302005</v>
          </cell>
        </row>
        <row r="1885">
          <cell r="G1885" t="str">
            <v>Servicio de salvaguardia al patrimonio inmaterial (3302049)</v>
          </cell>
          <cell r="H1885" t="str">
            <v>3302049</v>
          </cell>
        </row>
        <row r="1886">
          <cell r="G1886" t="str">
            <v>Servicio de vigilancia y control archivístico (3302047)</v>
          </cell>
          <cell r="H1886" t="str">
            <v>3302047</v>
          </cell>
        </row>
        <row r="1887">
          <cell r="G1887" t="str">
            <v>Servicio de gestión de documentos del Estado (3302071)</v>
          </cell>
          <cell r="H1887" t="str">
            <v>3302071</v>
          </cell>
        </row>
        <row r="1888">
          <cell r="G1888" t="str">
            <v>Serviciode divulgación y publicación del Patrimonio cultural (3302070)</v>
          </cell>
          <cell r="H1888" t="str">
            <v>3302070</v>
          </cell>
        </row>
        <row r="1889">
          <cell r="G1889" t="str">
            <v>Servicios de educación formal de posgrado (3302067)</v>
          </cell>
          <cell r="H1889" t="str">
            <v>3302067</v>
          </cell>
        </row>
        <row r="1890">
          <cell r="G1890" t="str">
            <v>Servicios de educación informal al sector bibliotecario, del libro y la lectura (3302052)</v>
          </cell>
          <cell r="H1890" t="str">
            <v>3302052</v>
          </cell>
        </row>
        <row r="1891">
          <cell r="G1891" t="str">
            <v>Servicios de educación informal para la promoción y divulgación de la diversidad lingüística y sus medios de expresión y difusión (3302066)</v>
          </cell>
          <cell r="H1891" t="str">
            <v>3302066</v>
          </cell>
        </row>
        <row r="1892">
          <cell r="G1892" t="str">
            <v>Servicios de intervención al patrimonio material mueble (3302051)</v>
          </cell>
          <cell r="H1892" t="str">
            <v>3302051</v>
          </cell>
        </row>
        <row r="1893">
          <cell r="G1893" t="str">
            <v>Servicios de preservación al patrimonio material mueble (3302050)</v>
          </cell>
          <cell r="H1893" t="str">
            <v>3302050</v>
          </cell>
        </row>
        <row r="1894">
          <cell r="G1894" t="str">
            <v>Servicios de preservación de colecciones de material cinematográfico y audiovisual (3302007)</v>
          </cell>
          <cell r="H1894" t="str">
            <v>3302007</v>
          </cell>
        </row>
        <row r="1895">
          <cell r="G1895" t="str">
            <v>Servicios de preservación del patrimonio bibliográfico y documental (3302006)</v>
          </cell>
          <cell r="H1895" t="str">
            <v>3302006</v>
          </cell>
        </row>
        <row r="1896">
          <cell r="G1896" t="str">
            <v>Servicios de restauración del patrimonio cultural material inmueble (3302073)</v>
          </cell>
          <cell r="H1896" t="str">
            <v>3302073</v>
          </cell>
        </row>
        <row r="1897">
          <cell r="G1897" t="str">
            <v>Centro de convención ampliado (3502051)</v>
          </cell>
          <cell r="H1897" t="str">
            <v>3502051</v>
          </cell>
        </row>
        <row r="1898">
          <cell r="G1898" t="str">
            <v>Centro de convención construido (3502050)</v>
          </cell>
          <cell r="H1898" t="str">
            <v>3502050</v>
          </cell>
        </row>
        <row r="1899">
          <cell r="G1899" t="str">
            <v>Centro de convención mantenido (3502052)</v>
          </cell>
          <cell r="H1899" t="str">
            <v>3502052</v>
          </cell>
        </row>
        <row r="1900">
          <cell r="G1900" t="str">
            <v>Centro interpretativo ampliado (3502070)</v>
          </cell>
          <cell r="H1900" t="str">
            <v>3502070</v>
          </cell>
        </row>
        <row r="1901">
          <cell r="G1901" t="str">
            <v>Centro interpretativo construido (3502069)</v>
          </cell>
          <cell r="H1901" t="str">
            <v>3502069</v>
          </cell>
        </row>
        <row r="1902">
          <cell r="G1902" t="str">
            <v>Centro interpretativo mantenido (3502071)</v>
          </cell>
          <cell r="H1902" t="str">
            <v>3502071</v>
          </cell>
        </row>
        <row r="1903">
          <cell r="G1903" t="str">
            <v>Centro recreativo ampliado (3502088)</v>
          </cell>
          <cell r="H1903" t="str">
            <v>3502088</v>
          </cell>
        </row>
        <row r="1904">
          <cell r="G1904" t="str">
            <v>Centro recreativo construido (3502087)</v>
          </cell>
          <cell r="H1904" t="str">
            <v>3502087</v>
          </cell>
        </row>
        <row r="1905">
          <cell r="G1905" t="str">
            <v>Centro recreativo mantenido (3502089)</v>
          </cell>
          <cell r="H1905" t="str">
            <v>3502089</v>
          </cell>
        </row>
        <row r="1906">
          <cell r="G1906" t="str">
            <v>Centro turístico ampliado (3502054)</v>
          </cell>
          <cell r="H1906" t="str">
            <v>3502054</v>
          </cell>
        </row>
        <row r="1907">
          <cell r="G1907" t="str">
            <v>Centro turístico construido (3502053)</v>
          </cell>
          <cell r="H1907" t="str">
            <v>3502053</v>
          </cell>
        </row>
        <row r="1908">
          <cell r="G1908" t="str">
            <v>Centro turístico mantenido (3502055)</v>
          </cell>
          <cell r="H1908" t="str">
            <v>3502055</v>
          </cell>
        </row>
        <row r="1909">
          <cell r="G1909" t="str">
            <v>Documentos de investigación (3502112)</v>
          </cell>
          <cell r="H1909" t="str">
            <v>3502112</v>
          </cell>
        </row>
        <row r="1910">
          <cell r="G1910" t="str">
            <v>Documentos de investigación aplicada en metrología (3502097)</v>
          </cell>
          <cell r="H1910" t="str">
            <v>3502097</v>
          </cell>
        </row>
        <row r="1911">
          <cell r="G1911" t="str">
            <v>Documentos de investigación sobre turismo (3502094)</v>
          </cell>
          <cell r="H1911" t="str">
            <v>3502094</v>
          </cell>
        </row>
        <row r="1912">
          <cell r="G1912" t="str">
            <v>Documentos de lineamientos técnicos (3502002)</v>
          </cell>
          <cell r="H1912" t="str">
            <v>3502002</v>
          </cell>
        </row>
        <row r="1913">
          <cell r="G1913" t="str">
            <v>Documentos de planeación (3502047)</v>
          </cell>
          <cell r="H1913" t="str">
            <v>3502047</v>
          </cell>
        </row>
        <row r="1914">
          <cell r="G1914" t="str">
            <v>Documentos investigación sobre el sector artesanal (3502109)</v>
          </cell>
          <cell r="H1914" t="str">
            <v>3502109</v>
          </cell>
        </row>
        <row r="1915">
          <cell r="G1915" t="str">
            <v>Documentos normativos (3502048)</v>
          </cell>
          <cell r="H1915" t="str">
            <v>3502048</v>
          </cell>
        </row>
        <row r="1916">
          <cell r="G1916" t="str">
            <v>Ecoparque turístico construido (3502043)</v>
          </cell>
          <cell r="H1916" t="str">
            <v>3502043</v>
          </cell>
        </row>
        <row r="1917">
          <cell r="G1917" t="str">
            <v>Embarcadero ampliado (3502061)</v>
          </cell>
          <cell r="H1917" t="str">
            <v>3502061</v>
          </cell>
        </row>
        <row r="1918">
          <cell r="G1918" t="str">
            <v>Embarcadero construido (3502060)</v>
          </cell>
          <cell r="H1918" t="str">
            <v>3502060</v>
          </cell>
        </row>
        <row r="1919">
          <cell r="G1919" t="str">
            <v>Embarcadero mantenido (3502062)</v>
          </cell>
          <cell r="H1919" t="str">
            <v>3502062</v>
          </cell>
        </row>
        <row r="1920">
          <cell r="G1920" t="str">
            <v>Estudios de preinversión (3502110)</v>
          </cell>
          <cell r="H1920" t="str">
            <v>3502110</v>
          </cell>
        </row>
        <row r="1921">
          <cell r="G1921" t="str">
            <v>Gaviones construidos (3502044)</v>
          </cell>
          <cell r="H1921" t="str">
            <v>3502044</v>
          </cell>
        </row>
        <row r="1922">
          <cell r="G1922" t="str">
            <v>Malecón ampliado (3502079)</v>
          </cell>
          <cell r="H1922" t="str">
            <v>3502079</v>
          </cell>
        </row>
        <row r="1923">
          <cell r="G1923" t="str">
            <v>Malecón construido (3502078)</v>
          </cell>
          <cell r="H1923" t="str">
            <v>3502078</v>
          </cell>
        </row>
        <row r="1924">
          <cell r="G1924" t="str">
            <v>Malecón mantenido (3502080)</v>
          </cell>
          <cell r="H1924" t="str">
            <v>3502080</v>
          </cell>
        </row>
        <row r="1925">
          <cell r="G1925" t="str">
            <v>Marina ampliada (3502073)</v>
          </cell>
          <cell r="H1925" t="str">
            <v>3502073</v>
          </cell>
        </row>
        <row r="1926">
          <cell r="G1926" t="str">
            <v>Marina construida (3502072)</v>
          </cell>
          <cell r="H1926" t="str">
            <v>3502072</v>
          </cell>
        </row>
        <row r="1927">
          <cell r="G1927" t="str">
            <v>Marina mantenida (3502074)</v>
          </cell>
          <cell r="H1927" t="str">
            <v>3502074</v>
          </cell>
        </row>
        <row r="1928">
          <cell r="G1928" t="str">
            <v>Mirador turístico ampliado (3502085)</v>
          </cell>
          <cell r="H1928" t="str">
            <v>3502085</v>
          </cell>
        </row>
        <row r="1929">
          <cell r="G1929" t="str">
            <v>Mirador turístico construido (3502084)</v>
          </cell>
          <cell r="H1929" t="str">
            <v>3502084</v>
          </cell>
        </row>
        <row r="1930">
          <cell r="G1930" t="str">
            <v>Mirador turístico mantenido (3502086)</v>
          </cell>
          <cell r="H1930" t="str">
            <v>3502086</v>
          </cell>
        </row>
        <row r="1931">
          <cell r="G1931" t="str">
            <v>Muelle turístico ampliado (3502067)</v>
          </cell>
          <cell r="H1931" t="str">
            <v>3502067</v>
          </cell>
        </row>
        <row r="1932">
          <cell r="G1932" t="str">
            <v>Muelle turístico construido (3502066)</v>
          </cell>
          <cell r="H1932" t="str">
            <v>3502066</v>
          </cell>
        </row>
        <row r="1933">
          <cell r="G1933" t="str">
            <v>Muelle turístico mantenido (3502068)</v>
          </cell>
          <cell r="H1933" t="str">
            <v>3502068</v>
          </cell>
        </row>
        <row r="1934">
          <cell r="G1934" t="str">
            <v>Plazas de mercado ampliada (3502082)</v>
          </cell>
          <cell r="H1934" t="str">
            <v>3502082</v>
          </cell>
        </row>
        <row r="1935">
          <cell r="G1935" t="str">
            <v>Plazas de mercado construida (3502081)</v>
          </cell>
          <cell r="H1935" t="str">
            <v>3502081</v>
          </cell>
        </row>
        <row r="1936">
          <cell r="G1936" t="str">
            <v>Plazas de mercado mantenida (3502083)</v>
          </cell>
          <cell r="H1936" t="str">
            <v>3502083</v>
          </cell>
        </row>
        <row r="1937">
          <cell r="G1937" t="str">
            <v>Señalización turística construida (3502059)</v>
          </cell>
          <cell r="H1937" t="str">
            <v>3502059</v>
          </cell>
        </row>
        <row r="1938">
          <cell r="G1938" t="str">
            <v>Sendero turístico ampliado (3502057)</v>
          </cell>
          <cell r="H1938" t="str">
            <v>3502057</v>
          </cell>
        </row>
        <row r="1939">
          <cell r="G1939" t="str">
            <v>Sendero turístico construido (3502056)</v>
          </cell>
          <cell r="H1939" t="str">
            <v>3502056</v>
          </cell>
        </row>
        <row r="1940">
          <cell r="G1940" t="str">
            <v>Sendero turístico mantenido (3502058)</v>
          </cell>
          <cell r="H1940" t="str">
            <v>3502058</v>
          </cell>
        </row>
        <row r="1941">
          <cell r="G1941" t="str">
            <v>Sendero turístico mejorado (3502098)</v>
          </cell>
          <cell r="H1941" t="str">
            <v>3502098</v>
          </cell>
        </row>
        <row r="1942">
          <cell r="G1942" t="str">
            <v>Servicio de apoyo a las Micro franquicias (3502018)</v>
          </cell>
          <cell r="H1942" t="str">
            <v>3502018</v>
          </cell>
        </row>
        <row r="1943">
          <cell r="G1943" t="str">
            <v>Servicio de apoyo financiero a la actividad artesanal (3502025)</v>
          </cell>
          <cell r="H1943" t="str">
            <v>3502025</v>
          </cell>
        </row>
        <row r="1944">
          <cell r="G1944" t="str">
            <v>Servicio de apoyo financiero para agregar valor a los productos y mejorar los canales de comercialización (3502010)</v>
          </cell>
          <cell r="H1944" t="str">
            <v>3502010</v>
          </cell>
        </row>
        <row r="1945">
          <cell r="G1945" t="str">
            <v>Servicio de apoyo financiero para el mejoramiento de productos o procesos (3502004)</v>
          </cell>
          <cell r="H1945" t="str">
            <v>3502004</v>
          </cell>
        </row>
        <row r="1946">
          <cell r="G1946" t="str">
            <v>Servicio de apoyo financiero para la competitividad turística (3502036)</v>
          </cell>
          <cell r="H1946" t="str">
            <v>3502036</v>
          </cell>
        </row>
        <row r="1947">
          <cell r="G1947" t="str">
            <v>Servicio de apoyo financiero para la construcción de infraestructura turística (3502038)</v>
          </cell>
          <cell r="H1947" t="str">
            <v>3502038</v>
          </cell>
        </row>
        <row r="1948">
          <cell r="G1948" t="str">
            <v>Servicio de apoyo financiero para la promoción turística nacional e internacional (3502037)</v>
          </cell>
          <cell r="H1948" t="str">
            <v>3502037</v>
          </cell>
        </row>
        <row r="1949">
          <cell r="G1949" t="str">
            <v>Servicio de apoyo para el fortalecimiento del Subsistema Nacional de Calidad - SICAL (3502001)</v>
          </cell>
          <cell r="H1949" t="str">
            <v>3502001</v>
          </cell>
        </row>
        <row r="1950">
          <cell r="G1950" t="str">
            <v>Servicio de apoyo para la formación de capital humano pertinente para el desarrollo empresarial de los territorios (3502011)</v>
          </cell>
          <cell r="H1950" t="str">
            <v>3502011</v>
          </cell>
        </row>
        <row r="1951">
          <cell r="G1951" t="str">
            <v>Servicio de apoyo para la modernización y fomento de la innovación empresarial (3502012)</v>
          </cell>
          <cell r="H1951" t="str">
            <v>3502012</v>
          </cell>
        </row>
        <row r="1952">
          <cell r="G1952" t="str">
            <v>Servicio de apoyo para la transferencia y/o implementación de metodologías de aumento de la productividad (3502009)</v>
          </cell>
          <cell r="H1952" t="str">
            <v>3502009</v>
          </cell>
        </row>
        <row r="1953">
          <cell r="G1953" t="str">
            <v>Servicio de apoyo y consolidación de las Comisiones Regionales de Competitividad - CRC (3502006)</v>
          </cell>
          <cell r="H1953" t="str">
            <v>3502006</v>
          </cell>
        </row>
        <row r="1954">
          <cell r="G1954" t="str">
            <v>Servicio de asistencia técnica a las Mipymes para el acceso a nuevos mercados (3502022)</v>
          </cell>
          <cell r="H1954" t="str">
            <v>3502022</v>
          </cell>
        </row>
        <row r="1955">
          <cell r="G1955" t="str">
            <v>Servicio de asistencia técnica a los entes territoriales para el desarrollo turístico (3502039)</v>
          </cell>
          <cell r="H1955" t="str">
            <v>3502039</v>
          </cell>
        </row>
        <row r="1956">
          <cell r="G1956" t="str">
            <v>Servicio de asistencia técnica a unidades artesanales para acceder a mercados electrónicos (3502105)</v>
          </cell>
          <cell r="H1956" t="str">
            <v>3502105</v>
          </cell>
        </row>
        <row r="1957">
          <cell r="G1957" t="str">
            <v>Servicio de asistencia técnica en metrología (3502103)</v>
          </cell>
          <cell r="H1957" t="str">
            <v>3502103</v>
          </cell>
        </row>
        <row r="1958">
          <cell r="G1958" t="str">
            <v>Servicio de asistencia técnica para el desarrollo de iniciativas clústeres (3502007)</v>
          </cell>
          <cell r="H1958" t="str">
            <v>3502007</v>
          </cell>
        </row>
        <row r="1959">
          <cell r="G1959" t="str">
            <v>Servicio de asistencia técnica para el fortalecimiento de capacidades gerenciales (3502003)</v>
          </cell>
          <cell r="H1959" t="str">
            <v>3502003</v>
          </cell>
        </row>
        <row r="1960">
          <cell r="G1960" t="str">
            <v>Servicio de asistencia técnica para el fortalecimiento de las Redes Regionales de Emprendimiento (3502016)</v>
          </cell>
          <cell r="H1960" t="str">
            <v>3502016</v>
          </cell>
        </row>
        <row r="1961">
          <cell r="G1961" t="str">
            <v>Servicio de asistencia técnica para emprendedores y/o empresas en edad temprana (3502017)</v>
          </cell>
          <cell r="H1961" t="str">
            <v>3502017</v>
          </cell>
        </row>
        <row r="1962">
          <cell r="G1962" t="str">
            <v>Servicio de asistencia técnica para la actividad artesanal (3502024)</v>
          </cell>
          <cell r="H1962" t="str">
            <v>3502024</v>
          </cell>
        </row>
        <row r="1963">
          <cell r="G1963" t="str">
            <v>Servicio de asistencia técnica para la mitigación y adaptación al cambio climático de las empresas. (3502013)</v>
          </cell>
          <cell r="H1963" t="str">
            <v>3502013</v>
          </cell>
        </row>
        <row r="1964">
          <cell r="G1964" t="str">
            <v>Servicio de asistencia técnica para mejorar la competitividad de los sectores productivos (3502008)</v>
          </cell>
          <cell r="H1964" t="str">
            <v>3502008</v>
          </cell>
        </row>
        <row r="1965">
          <cell r="G1965" t="str">
            <v>Servicio de asistencia técnica y acompañamiento productivo y empresarial (3502019)</v>
          </cell>
          <cell r="H1965" t="str">
            <v>3502019</v>
          </cell>
        </row>
        <row r="1966">
          <cell r="G1966" t="str">
            <v>Servicio de asistencia técnica y fortalecimiento a las unidades productivas pertenecientes a la red empresarial Red-i y sector detallista (3502020)</v>
          </cell>
          <cell r="H1966" t="str">
            <v>3502020</v>
          </cell>
        </row>
        <row r="1967">
          <cell r="G1967" t="str">
            <v>Servicio de atención y asesoría a empresas y emprendedores (3502023)</v>
          </cell>
          <cell r="H1967" t="str">
            <v>3502023</v>
          </cell>
        </row>
        <row r="1968">
          <cell r="G1968" t="str">
            <v>Servicio de calibración de equipos e instrumentos metrológicos (3502101)</v>
          </cell>
          <cell r="H1968" t="str">
            <v>3502101</v>
          </cell>
        </row>
        <row r="1969">
          <cell r="G1969" t="str">
            <v>Servicio de circuito turístico (3502049)</v>
          </cell>
          <cell r="H1969" t="str">
            <v>3502049</v>
          </cell>
        </row>
        <row r="1970">
          <cell r="G1970" t="str">
            <v>Servicio de comparación y evaluación inter laboratorios (3502033)</v>
          </cell>
          <cell r="H1970" t="str">
            <v>3502033</v>
          </cell>
        </row>
        <row r="1971">
          <cell r="G1971" t="str">
            <v>Servicio de diseño y/o mejoramiento de productos artesanales (3502026)</v>
          </cell>
          <cell r="H1971" t="str">
            <v>3502026</v>
          </cell>
        </row>
        <row r="1972">
          <cell r="G1972" t="str">
            <v>Servicio de divulgación de la actividad artesanal (3502027)</v>
          </cell>
          <cell r="H1972" t="str">
            <v>3502027</v>
          </cell>
        </row>
        <row r="1973">
          <cell r="G1973" t="str">
            <v>Servicio de divulgación de nuevos riesgos societarios (3502034)</v>
          </cell>
          <cell r="H1973" t="str">
            <v>3502034</v>
          </cell>
        </row>
        <row r="1974">
          <cell r="G1974" t="str">
            <v>Servicio de divulgación para la adopción de buenas prácticas de responsabilidad social. (3502035)</v>
          </cell>
          <cell r="H1974" t="str">
            <v>3502035</v>
          </cell>
        </row>
        <row r="1975">
          <cell r="G1975" t="str">
            <v>Servicio de educación informal (3502090)</v>
          </cell>
          <cell r="H1975" t="str">
            <v>3502090</v>
          </cell>
        </row>
        <row r="1976">
          <cell r="G1976" t="str">
            <v>Servicio de educación informal en asuntos turísticos (3502045)</v>
          </cell>
          <cell r="H1976" t="str">
            <v>3502045</v>
          </cell>
        </row>
        <row r="1977">
          <cell r="G1977" t="str">
            <v>Servicio de educación informal en metrología (3502099)</v>
          </cell>
          <cell r="H1977" t="str">
            <v>3502099</v>
          </cell>
        </row>
        <row r="1978">
          <cell r="G1978" t="str">
            <v>Servicio de emparejamiento para el fortalecimiento del mercado nacional (3502005)</v>
          </cell>
          <cell r="H1978" t="str">
            <v>3502005</v>
          </cell>
        </row>
        <row r="1979">
          <cell r="G1979" t="str">
            <v>Servicio de fortalecimiento y desarrollo de unidades productivas para la comercialización de productos agroindustriales (3502021)</v>
          </cell>
          <cell r="H1979" t="str">
            <v>3502021</v>
          </cell>
        </row>
        <row r="1980">
          <cell r="G1980" t="str">
            <v>Servicio de información sobre el sector artesanal (3502107)</v>
          </cell>
          <cell r="H1980" t="str">
            <v>3502107</v>
          </cell>
        </row>
        <row r="1981">
          <cell r="G1981" t="str">
            <v>Servicio de producción de materiales de referencia (3502100)</v>
          </cell>
          <cell r="H1981" t="str">
            <v>3502100</v>
          </cell>
        </row>
        <row r="1982">
          <cell r="G1982" t="str">
            <v>Servicio de promoción de herramientas metrológicas (3502102)</v>
          </cell>
          <cell r="H1982" t="str">
            <v>3502102</v>
          </cell>
        </row>
        <row r="1983">
          <cell r="G1983" t="str">
            <v>Servicio de promoción turística (3502046)</v>
          </cell>
          <cell r="H1983" t="str">
            <v>3502046</v>
          </cell>
        </row>
        <row r="1984">
          <cell r="G1984" t="str">
            <v>Servicio de racionalización de trámites y normatividad para la competitividad empresarial (3502111)</v>
          </cell>
          <cell r="H1984" t="str">
            <v>3502111</v>
          </cell>
        </row>
        <row r="1985">
          <cell r="G1985" t="str">
            <v>Servicio de Registro Único de Facturas Electrónicas (3502108)</v>
          </cell>
          <cell r="H1985" t="str">
            <v>3502108</v>
          </cell>
        </row>
        <row r="1986">
          <cell r="G1986" t="str">
            <v>Servicio para la formalización empresarial y de productos y/o Servicio (3502015)</v>
          </cell>
          <cell r="H1986" t="str">
            <v>3502015</v>
          </cell>
        </row>
        <row r="1987">
          <cell r="G1987" t="str">
            <v>Servicio para la simplificación y facilitación de trámites para la creación de empresa (3502014)</v>
          </cell>
          <cell r="H1987" t="str">
            <v>3502014</v>
          </cell>
        </row>
        <row r="1988">
          <cell r="G1988" t="str">
            <v>Servicios de apoyo financiero para la gestión del uso eficiente de los recursos y aumento de la productividad (3502096)</v>
          </cell>
          <cell r="H1988" t="str">
            <v>3502096</v>
          </cell>
        </row>
        <row r="1989">
          <cell r="G1989" t="str">
            <v>Servicios de apoyo para el fomento de capacidades en economía circulary sostenibilidad (3502095)</v>
          </cell>
          <cell r="H1989" t="str">
            <v>3502095</v>
          </cell>
        </row>
        <row r="1990">
          <cell r="G1990" t="str">
            <v>Servicios de divulgación del Subsistema Nacional de Calidad (3502106)</v>
          </cell>
          <cell r="H1990" t="str">
            <v>3502106</v>
          </cell>
        </row>
        <row r="1991">
          <cell r="G1991" t="str">
            <v>Servicios de información turística a nivel nacional (3502093)</v>
          </cell>
          <cell r="H1991" t="str">
            <v>3502093</v>
          </cell>
        </row>
        <row r="1992">
          <cell r="G1992" t="str">
            <v>Sistema lineal teleférico turístico ampliado (3502064)</v>
          </cell>
          <cell r="H1992" t="str">
            <v>3502064</v>
          </cell>
        </row>
        <row r="1993">
          <cell r="G1993" t="str">
            <v>Sistema lineal teleférico turístico construido (3502063)</v>
          </cell>
          <cell r="H1993" t="str">
            <v>3502063</v>
          </cell>
        </row>
        <row r="1994">
          <cell r="G1994" t="str">
            <v>Sistema lineal teleférico turístico mantenido (3502065)</v>
          </cell>
          <cell r="H1994" t="str">
            <v>3502065</v>
          </cell>
        </row>
        <row r="1995">
          <cell r="G1995" t="str">
            <v>Terminal turístico ampliado (3502076)</v>
          </cell>
          <cell r="H1995" t="str">
            <v>3502076</v>
          </cell>
        </row>
        <row r="1996">
          <cell r="G1996" t="str">
            <v>Terminal turístico construido (3502075)</v>
          </cell>
          <cell r="H1996" t="str">
            <v>3502075</v>
          </cell>
        </row>
        <row r="1997">
          <cell r="G1997" t="str">
            <v>Terminal turístico mantenido (3502077)</v>
          </cell>
          <cell r="H1997" t="str">
            <v>3502077</v>
          </cell>
        </row>
        <row r="1998">
          <cell r="G1998" t="str">
            <v>Documentos de lineamientos técnicos (3601007)</v>
          </cell>
          <cell r="H1998" t="str">
            <v>3601007</v>
          </cell>
        </row>
        <row r="1999">
          <cell r="G1999" t="str">
            <v>Documentos normativos (3601008)</v>
          </cell>
          <cell r="H1999" t="str">
            <v>3601008</v>
          </cell>
        </row>
        <row r="2000">
          <cell r="G2000" t="str">
            <v>Servicio de apoyo financiero para el adulto mayor (3601012)</v>
          </cell>
          <cell r="H2000" t="str">
            <v>3601012</v>
          </cell>
        </row>
        <row r="2001">
          <cell r="G2001" t="str">
            <v>Servicio de Apoyo Financiero para la Compensación al Impuesto del Valor Agregado (3601013)</v>
          </cell>
          <cell r="H2001" t="str">
            <v>3601013</v>
          </cell>
        </row>
        <row r="2002">
          <cell r="G2002" t="str">
            <v>Servicio de apoyo financiero para población trabajadora con ingreso inferior a un salario mínimo mensual legal vigente. (3601011)</v>
          </cell>
          <cell r="H2002" t="str">
            <v>3601011</v>
          </cell>
        </row>
        <row r="2003">
          <cell r="G2003" t="str">
            <v>Servicio de cooperación en materia de seguridad social (3601006)</v>
          </cell>
          <cell r="H2003" t="str">
            <v>3601006</v>
          </cell>
        </row>
        <row r="2004">
          <cell r="G2004" t="str">
            <v>Servicio de divulgación sobre el Sistema General de Pensiones y Cajas de Compensación (3601009)</v>
          </cell>
          <cell r="H2004" t="str">
            <v>3601009</v>
          </cell>
        </row>
        <row r="2005">
          <cell r="G2005" t="str">
            <v>Servicio de gestión de la información de Historias Laborales (3601004)</v>
          </cell>
          <cell r="H2005" t="str">
            <v>3601004</v>
          </cell>
        </row>
        <row r="2006">
          <cell r="G2006" t="str">
            <v>Servicio de gestión de subsidios para el adulto mayor (3601010)</v>
          </cell>
          <cell r="H2006" t="str">
            <v>3601010</v>
          </cell>
        </row>
        <row r="2007">
          <cell r="G2007" t="str">
            <v>Servicio de información de normatividad del Sistema General de Pensiones (3601005)</v>
          </cell>
          <cell r="H2007" t="str">
            <v>3601005</v>
          </cell>
        </row>
        <row r="2008">
          <cell r="G2008" t="str">
            <v>Servicio de información del sistema de Afiliación Única Electrónica (3601003)</v>
          </cell>
          <cell r="H2008" t="str">
            <v>3601003</v>
          </cell>
        </row>
        <row r="2009">
          <cell r="G2009" t="str">
            <v>Sistema de Afiliación Única Electrónica (3601002)</v>
          </cell>
          <cell r="H2009" t="str">
            <v>3601002</v>
          </cell>
        </row>
        <row r="2010">
          <cell r="G2010" t="str">
            <v>Documentos de investigación (3602012)</v>
          </cell>
          <cell r="H2010" t="str">
            <v>3602012</v>
          </cell>
        </row>
        <row r="2011">
          <cell r="G2011" t="str">
            <v>Documentos de lineamientos técnicos (3602039)</v>
          </cell>
          <cell r="H2011" t="str">
            <v>3602039</v>
          </cell>
        </row>
        <row r="2012">
          <cell r="G2012" t="str">
            <v>Documentos normativos (3602019)</v>
          </cell>
          <cell r="H2012" t="str">
            <v>3602019</v>
          </cell>
        </row>
        <row r="2013">
          <cell r="G2013" t="str">
            <v>Documentos normativos (3602025)</v>
          </cell>
          <cell r="H2013" t="str">
            <v>3602025</v>
          </cell>
        </row>
        <row r="2014">
          <cell r="G2014" t="str">
            <v>Servicio de acompañamiento a planes de negocio (3602038)</v>
          </cell>
          <cell r="H2014" t="str">
            <v>3602038</v>
          </cell>
        </row>
        <row r="2015">
          <cell r="G2015" t="str">
            <v>Servicio de apoyo a la implementación de políticas públicas en el marco del trabajo decente (3602008)</v>
          </cell>
          <cell r="H2015" t="str">
            <v>3602008</v>
          </cell>
        </row>
        <row r="2016">
          <cell r="G2016" t="str">
            <v>Servicio de apoyo al diseño e implementación depolíticas de protección al cesante (3602020)</v>
          </cell>
          <cell r="H2016" t="str">
            <v>3602020</v>
          </cell>
        </row>
        <row r="2017">
          <cell r="G2017" t="str">
            <v>Servicio de apoyo al fortalecimiento de políticas públicas para la generación y formalización del empleo en el marco del trabajo decente (3602027)</v>
          </cell>
          <cell r="H2017" t="str">
            <v>3602027</v>
          </cell>
        </row>
        <row r="2018">
          <cell r="G2018" t="str">
            <v>Servicio de asesoría técnica para el emprendimiento (3602032)</v>
          </cell>
          <cell r="H2018" t="str">
            <v>3602032</v>
          </cell>
        </row>
        <row r="2019">
          <cell r="G2019" t="str">
            <v>Servicio de asistencia técnica a entidades territorialesy direcciones territoriales en el marco del trabajo decente (3602024)</v>
          </cell>
          <cell r="H2019" t="str">
            <v>3602024</v>
          </cell>
        </row>
        <row r="2020">
          <cell r="G2020" t="str">
            <v>Servicio de asistencia técnica para el fortalecimiento de la Red de formalización laboral (3602007)</v>
          </cell>
          <cell r="H2020" t="str">
            <v>3602007</v>
          </cell>
        </row>
        <row r="2021">
          <cell r="G2021" t="str">
            <v>Servicio de asistencia técnica para la generación y formalización de empresa (3602017)</v>
          </cell>
          <cell r="H2021" t="str">
            <v>3602017</v>
          </cell>
        </row>
        <row r="2022">
          <cell r="G2022" t="str">
            <v>Servicio de asistencia técnica para la generación y formalización del empleo (3602029)</v>
          </cell>
          <cell r="H2022" t="str">
            <v>3602029</v>
          </cell>
        </row>
        <row r="2023">
          <cell r="G2023" t="str">
            <v>Servicio de colocación laboral (3602004)</v>
          </cell>
          <cell r="H2023" t="str">
            <v>3602004</v>
          </cell>
        </row>
        <row r="2024">
          <cell r="G2024" t="str">
            <v>Servicio de divulgación de los procesos de formalización laboral (3602016)</v>
          </cell>
          <cell r="H2024" t="str">
            <v>3602016</v>
          </cell>
        </row>
        <row r="2025">
          <cell r="G2025" t="str">
            <v>Servicio de educación para el trabajo en emprendimiento (3602011)</v>
          </cell>
          <cell r="H2025" t="str">
            <v>3602011</v>
          </cell>
        </row>
        <row r="2026">
          <cell r="G2026" t="str">
            <v>Servicio de formación para el trabajo en competencias para la inserción laboral (3602031)</v>
          </cell>
          <cell r="H2026" t="str">
            <v>3602031</v>
          </cell>
        </row>
        <row r="2027">
          <cell r="G2027" t="str">
            <v>Servicio de formación para el trabajo en emprendimiento (3602035)</v>
          </cell>
          <cell r="H2027" t="str">
            <v>3602035</v>
          </cell>
        </row>
        <row r="2028">
          <cell r="G2028" t="str">
            <v>Servicio de gestión para el emprendimiento (3602013)</v>
          </cell>
          <cell r="H2028" t="str">
            <v>3602013</v>
          </cell>
        </row>
        <row r="2029">
          <cell r="G2029" t="str">
            <v>Servicio de gestión para el emprendimiento solidario (3602003)</v>
          </cell>
          <cell r="H2029" t="str">
            <v>3602003</v>
          </cell>
        </row>
        <row r="2030">
          <cell r="G2030" t="str">
            <v>Servicio de información y monitoreo del mercado de trabajo (3602030)</v>
          </cell>
          <cell r="H2030" t="str">
            <v>3602030</v>
          </cell>
        </row>
        <row r="2031">
          <cell r="G2031" t="str">
            <v>Servicio de orientación laboral (3602005)</v>
          </cell>
          <cell r="H2031" t="str">
            <v>3602005</v>
          </cell>
        </row>
        <row r="2032">
          <cell r="G2032" t="str">
            <v>Servicio de promoción para el emprendimiento (3602034)</v>
          </cell>
          <cell r="H2032" t="str">
            <v>3602034</v>
          </cell>
        </row>
        <row r="2033">
          <cell r="G2033" t="str">
            <v>Servicio de promoción y divulgación para generación y formalización del empleo (3602028)</v>
          </cell>
          <cell r="H2033" t="str">
            <v>3602028</v>
          </cell>
        </row>
        <row r="2034">
          <cell r="G2034" t="str">
            <v>Servicio de promoción, fomentoy divulgación de la asociatividad solidaria (3602021)</v>
          </cell>
          <cell r="H2034" t="str">
            <v>3602021</v>
          </cell>
        </row>
        <row r="2035">
          <cell r="G2035" t="str">
            <v>Servicio de registro de inserción laboral (3602037)</v>
          </cell>
          <cell r="H2035" t="str">
            <v>3602037</v>
          </cell>
        </row>
        <row r="2036">
          <cell r="G2036" t="str">
            <v>Servicio de registro laboral (3602006)</v>
          </cell>
          <cell r="H2036" t="str">
            <v>3602006</v>
          </cell>
        </row>
        <row r="2037">
          <cell r="G2037" t="str">
            <v>Servicios de apoyo financiero para la creación de empresas (3602018)</v>
          </cell>
          <cell r="H2037" t="str">
            <v>3602018</v>
          </cell>
        </row>
        <row r="2038">
          <cell r="G2038" t="str">
            <v>Servicios de apoyo financiero para la creación de empresas (3602033)</v>
          </cell>
          <cell r="H2038" t="str">
            <v>3602033</v>
          </cell>
        </row>
        <row r="2039">
          <cell r="G2039" t="str">
            <v>Servicios de asistencia técnica para la generación de Alianzas Estratégicas (3602022)</v>
          </cell>
          <cell r="H2039" t="str">
            <v>3602022</v>
          </cell>
        </row>
        <row r="2040">
          <cell r="G2040" t="str">
            <v>Servicios de educación informal en economía solidaria (3602023)</v>
          </cell>
          <cell r="H2040" t="str">
            <v>3602023</v>
          </cell>
        </row>
        <row r="2041">
          <cell r="G2041" t="str">
            <v>Servicios de gestión para generación y formalización del empleo (3602002)</v>
          </cell>
          <cell r="H2041" t="str">
            <v>3602002</v>
          </cell>
        </row>
        <row r="2042">
          <cell r="G2042" t="str">
            <v>Servicios de orientación ocupacional (3602036)</v>
          </cell>
          <cell r="H2042" t="str">
            <v>3602036</v>
          </cell>
        </row>
        <row r="2043">
          <cell r="G2043" t="str">
            <v>Ambientes de formación modernizados (3603024)</v>
          </cell>
          <cell r="H2043" t="str">
            <v>3603024</v>
          </cell>
        </row>
        <row r="2044">
          <cell r="G2044" t="str">
            <v>Documentos de investigación (3603012)</v>
          </cell>
          <cell r="H2044" t="str">
            <v>3603012</v>
          </cell>
        </row>
        <row r="2045">
          <cell r="G2045" t="str">
            <v>Documentos de lineamientos técnicos (3603003)</v>
          </cell>
          <cell r="H2045" t="str">
            <v>3603003</v>
          </cell>
        </row>
        <row r="2046">
          <cell r="G2046" t="str">
            <v>Documentos de planeación (3603013)</v>
          </cell>
          <cell r="H2046" t="str">
            <v>3603013</v>
          </cell>
        </row>
        <row r="2047">
          <cell r="G2047" t="str">
            <v>Documentos normativos (3603014)</v>
          </cell>
          <cell r="H2047" t="str">
            <v>3603014</v>
          </cell>
        </row>
        <row r="2048">
          <cell r="G2048" t="str">
            <v>Servicio de apoyo administrativo a la formación para el trabajo (3603026)</v>
          </cell>
          <cell r="H2048" t="str">
            <v>3603026</v>
          </cell>
        </row>
        <row r="2049">
          <cell r="G2049" t="str">
            <v>Servicio de apoyo para el fortalecimiento de la política de formación para el trabajo (3603021)</v>
          </cell>
          <cell r="H2049" t="str">
            <v>3603021</v>
          </cell>
        </row>
        <row r="2050">
          <cell r="G2050" t="str">
            <v>Servicio de apoyo para la población migrante laboral (3603020)</v>
          </cell>
          <cell r="H2050" t="str">
            <v>3603020</v>
          </cell>
        </row>
        <row r="2051">
          <cell r="G2051" t="str">
            <v>Servicio de aseguramiento de calidad de la formación para el trabajo (3603011)</v>
          </cell>
          <cell r="H2051" t="str">
            <v>3603011</v>
          </cell>
        </row>
        <row r="2052">
          <cell r="G2052" t="str">
            <v>Servicio de Asistencia Técnica para la formación para el trabajo (3603010)</v>
          </cell>
          <cell r="H2052" t="str">
            <v>3603010</v>
          </cell>
        </row>
        <row r="2053">
          <cell r="G2053" t="str">
            <v>Servicio de certificación de desempeño laboral (3603005)</v>
          </cell>
          <cell r="H2053" t="str">
            <v>3603005</v>
          </cell>
        </row>
        <row r="2054">
          <cell r="G2054" t="str">
            <v>Servicio de educación informal en educación solidaria (3603001)</v>
          </cell>
          <cell r="H2054" t="str">
            <v>3603001</v>
          </cell>
        </row>
        <row r="2055">
          <cell r="G2055" t="str">
            <v>Servicio de fomento de los programas de formación para el trabajo (3603019)</v>
          </cell>
          <cell r="H2055" t="str">
            <v>3603019</v>
          </cell>
        </row>
        <row r="2056">
          <cell r="G2056" t="str">
            <v>Servicio de formación informal para el emprendimiento rural (3603016)</v>
          </cell>
          <cell r="H2056" t="str">
            <v>3603016</v>
          </cell>
        </row>
        <row r="2057">
          <cell r="G2057" t="str">
            <v>Servicio de formación para el trabajo en competencias para la inserción laboral (3603002)</v>
          </cell>
          <cell r="H2057" t="str">
            <v>3603002</v>
          </cell>
        </row>
        <row r="2058">
          <cell r="G2058" t="str">
            <v>Servicio de formación profesional integral (3603004)</v>
          </cell>
          <cell r="H2058" t="str">
            <v>3603004</v>
          </cell>
        </row>
        <row r="2059">
          <cell r="G2059" t="str">
            <v>Servicio de formación profesional integral (3603025)</v>
          </cell>
          <cell r="H2059" t="str">
            <v>3603025</v>
          </cell>
        </row>
        <row r="2060">
          <cell r="G2060" t="str">
            <v>Servicio de gestión de información de competencias y ocupaciones (3603008)</v>
          </cell>
          <cell r="H2060" t="str">
            <v>3603008</v>
          </cell>
        </row>
        <row r="2061">
          <cell r="G2061" t="str">
            <v>Servicio de información para el análisis de las ocupaciones (3603007)</v>
          </cell>
          <cell r="H2061" t="str">
            <v>3603007</v>
          </cell>
        </row>
        <row r="2062">
          <cell r="G2062" t="str">
            <v>Servicio de información para la política del talento humano (3603022)</v>
          </cell>
          <cell r="H2062" t="str">
            <v>3603022</v>
          </cell>
        </row>
        <row r="2063">
          <cell r="G2063" t="str">
            <v>Servicio de seguimiento a los programas de formación para el trabajo orientados a población vulnerable (3603009)</v>
          </cell>
          <cell r="H2063" t="str">
            <v>3603009</v>
          </cell>
        </row>
        <row r="2064">
          <cell r="G2064" t="str">
            <v>Servicios de identificación y formulación de planes de Emprendimiento (3603017)</v>
          </cell>
          <cell r="H2064" t="str">
            <v>3603017</v>
          </cell>
        </row>
        <row r="2065">
          <cell r="G2065" t="str">
            <v>Servicios de orientación ocupacional (3603018)</v>
          </cell>
          <cell r="H2065" t="str">
            <v>3603018</v>
          </cell>
        </row>
        <row r="2066">
          <cell r="G2066" t="str">
            <v>Servicios de promoción y divulgación de los servicios del SENA (3603015)</v>
          </cell>
          <cell r="H2066" t="str">
            <v>3603015</v>
          </cell>
        </row>
        <row r="2067">
          <cell r="G2067" t="str">
            <v>Documentos de investigación (3604017)</v>
          </cell>
          <cell r="H2067" t="str">
            <v>3604017</v>
          </cell>
        </row>
        <row r="2068">
          <cell r="G2068" t="str">
            <v>Documentos de lineamientos técnicos (3604016)</v>
          </cell>
          <cell r="H2068" t="str">
            <v>3604016</v>
          </cell>
        </row>
        <row r="2069">
          <cell r="G2069" t="str">
            <v>Documentos de planeación (3604014)</v>
          </cell>
          <cell r="H2069" t="str">
            <v>3604014</v>
          </cell>
        </row>
        <row r="2070">
          <cell r="G2070" t="str">
            <v>Documentos normativos (3604003)</v>
          </cell>
          <cell r="H2070" t="str">
            <v>3604003</v>
          </cell>
        </row>
        <row r="2071">
          <cell r="G2071" t="str">
            <v>Servicio de apoyo financiero para la prevención, inspección, vigilacia y control del trabajo (3604030)</v>
          </cell>
          <cell r="H2071" t="str">
            <v>3604030</v>
          </cell>
        </row>
        <row r="2072">
          <cell r="G2072" t="str">
            <v>Servicio de asistencia técnica en Inspección, Vigilancia y Control en el Marco del Trabajo Decente (3604021)</v>
          </cell>
          <cell r="H2072" t="str">
            <v>3604021</v>
          </cell>
        </row>
        <row r="2073">
          <cell r="G2073" t="str">
            <v>Servicio de asistencia técnica para el trabajo decente (3604019)</v>
          </cell>
          <cell r="H2073" t="str">
            <v>3604019</v>
          </cell>
        </row>
        <row r="2074">
          <cell r="G2074" t="str">
            <v>Servicio de asistencia técnica para la equidad de Género (3604022)</v>
          </cell>
          <cell r="H2074" t="str">
            <v>3604022</v>
          </cell>
        </row>
        <row r="2075">
          <cell r="G2075" t="str">
            <v>Servicio de asistencia técnica para la equidad laboral con enfoque de género (3604028)</v>
          </cell>
          <cell r="H2075" t="str">
            <v>3604028</v>
          </cell>
        </row>
        <row r="2076">
          <cell r="G2076" t="str">
            <v>Servicio de conciliación y solución de conflictos laborales (3604012)</v>
          </cell>
          <cell r="H2076" t="str">
            <v>3604012</v>
          </cell>
        </row>
        <row r="2077">
          <cell r="G2077" t="str">
            <v>Servicio de divulgación del diálogo social (3604001)</v>
          </cell>
          <cell r="H2077" t="str">
            <v>3604001</v>
          </cell>
        </row>
        <row r="2078">
          <cell r="G2078" t="str">
            <v>Servicio de divulgación para la aplicación del enfoque de género (3604026)</v>
          </cell>
          <cell r="H2078" t="str">
            <v>3604026</v>
          </cell>
        </row>
        <row r="2079">
          <cell r="G2079" t="str">
            <v>Servicio de educación informal en Inspección, Vigilancia y Control en normas laborales y de seguridad social y de salud en el trabajo (3604013)</v>
          </cell>
          <cell r="H2079" t="str">
            <v>3604013</v>
          </cell>
        </row>
        <row r="2080">
          <cell r="G2080" t="str">
            <v>Servicio de educación informal para la prevención integral del trabajo infantil (3604006)</v>
          </cell>
          <cell r="H2080" t="str">
            <v>3604006</v>
          </cell>
        </row>
        <row r="2081">
          <cell r="G2081" t="str">
            <v>Servicio de educación informal para la protección del joven trabajador (3604004)</v>
          </cell>
          <cell r="H2081" t="str">
            <v>3604004</v>
          </cell>
        </row>
        <row r="2082">
          <cell r="G2082" t="str">
            <v>Servicio de información del registro sindical (3604024)</v>
          </cell>
          <cell r="H2082" t="str">
            <v>3604024</v>
          </cell>
        </row>
        <row r="2083">
          <cell r="G2083" t="str">
            <v>Servicio de información en inspección, vigilancia y control en el marco del Trabajo Decente. (3604023)</v>
          </cell>
          <cell r="H2083" t="str">
            <v>3604023</v>
          </cell>
        </row>
        <row r="2084">
          <cell r="G2084" t="str">
            <v>Servicio de información sobre el registro de Organizaciones Sindicales (3604025)</v>
          </cell>
          <cell r="H2084" t="str">
            <v>3604025</v>
          </cell>
        </row>
        <row r="2085">
          <cell r="G2085" t="str">
            <v>Servicio de Inspección, Vigilancia y Control a las empresas para el cumplimiento de los derechos fundamentales y el trabajo decente. (3604010)</v>
          </cell>
          <cell r="H2085" t="str">
            <v>3604010</v>
          </cell>
        </row>
        <row r="2086">
          <cell r="G2086" t="str">
            <v>Servicio de prevención, inspección, vigilancia y control del trabajo (3604029)</v>
          </cell>
          <cell r="H2086" t="str">
            <v>3604029</v>
          </cell>
        </row>
        <row r="2087">
          <cell r="G2087" t="str">
            <v>Servicio de prevencióndel trabajo infantil y protección del adolescente trabajador (3604020)</v>
          </cell>
          <cell r="H2087" t="str">
            <v>3604020</v>
          </cell>
        </row>
        <row r="2088">
          <cell r="G2088" t="str">
            <v>Servicio de promoción y divulgación de los derechos fundamentales del trabajo y fortalecimiento del dialogo social (3604018)</v>
          </cell>
          <cell r="H2088" t="str">
            <v>3604018</v>
          </cell>
        </row>
        <row r="2089">
          <cell r="G2089" t="str">
            <v>Servicio de promoción y divulgación del teletrabajo (3604009)</v>
          </cell>
          <cell r="H2089" t="str">
            <v>3604009</v>
          </cell>
        </row>
        <row r="2090">
          <cell r="G2090" t="str">
            <v>Servicio de protección laboral al joven trabajador (3604005)</v>
          </cell>
          <cell r="H2090" t="str">
            <v>3604005</v>
          </cell>
        </row>
        <row r="2091">
          <cell r="G2091" t="str">
            <v>Servicios de asistencia técnica para la Cooperación y Relaciones Internacionales en materia de trabajo (3604027)</v>
          </cell>
          <cell r="H2091" t="str">
            <v>3604027</v>
          </cell>
        </row>
        <row r="2092">
          <cell r="G2092" t="str">
            <v>Documentos de investigación (3605001)</v>
          </cell>
          <cell r="H2092" t="str">
            <v>3605001</v>
          </cell>
        </row>
        <row r="2093">
          <cell r="G2093" t="str">
            <v>Documentos de lineamientos técnicos (3605003)</v>
          </cell>
          <cell r="H2093" t="str">
            <v>3605003</v>
          </cell>
        </row>
        <row r="2094">
          <cell r="G2094" t="str">
            <v>Documentos de planeación (3605005)</v>
          </cell>
          <cell r="H2094" t="str">
            <v>3605005</v>
          </cell>
        </row>
        <row r="2095">
          <cell r="G2095" t="str">
            <v>Servicio de articulación con el sector productivo (3605012)</v>
          </cell>
          <cell r="H2095" t="str">
            <v>3605012</v>
          </cell>
        </row>
        <row r="2096">
          <cell r="G2096" t="str">
            <v>Servicio de aseguramiento de calidad de la formación para el trabajo (3605015)</v>
          </cell>
          <cell r="H2096" t="str">
            <v>3605015</v>
          </cell>
        </row>
        <row r="2097">
          <cell r="G2097" t="str">
            <v>Servicio de Asistencia Técnica en Gestión del Conocimiento (3605010)</v>
          </cell>
          <cell r="H2097" t="str">
            <v>3605010</v>
          </cell>
        </row>
        <row r="2098">
          <cell r="G2098" t="str">
            <v>Servicio de asistencia técnica para el fortalecimiento de la red de prestadores del Servicio Público de Empleo (3605017)</v>
          </cell>
          <cell r="H2098" t="str">
            <v>3605017</v>
          </cell>
        </row>
        <row r="2099">
          <cell r="G2099" t="str">
            <v>Servicio de certificación de competencias (3605014)</v>
          </cell>
          <cell r="H2099" t="str">
            <v>3605014</v>
          </cell>
        </row>
        <row r="2100">
          <cell r="G2100" t="str">
            <v>Servicio de difusión sobre el mercado laboral (3605004)</v>
          </cell>
          <cell r="H2100" t="str">
            <v>3605004</v>
          </cell>
        </row>
        <row r="2101">
          <cell r="G2101" t="str">
            <v>Servicio de educación informal para el talento humano (3605008)</v>
          </cell>
          <cell r="H2101" t="str">
            <v>3605008</v>
          </cell>
        </row>
        <row r="2102">
          <cell r="G2102" t="str">
            <v>Servicio de fomento para la oferta de formación para el trabajo (3605013)</v>
          </cell>
          <cell r="H2102" t="str">
            <v>3605013</v>
          </cell>
        </row>
        <row r="2103">
          <cell r="G2103" t="str">
            <v>Servicio de gestión de derechos de propiedad (3605006)</v>
          </cell>
          <cell r="H2103" t="str">
            <v>3605006</v>
          </cell>
        </row>
        <row r="2104">
          <cell r="G2104" t="str">
            <v>Servicio de gestión de la información sobre el mercado laboral (3605002)</v>
          </cell>
          <cell r="H2104" t="str">
            <v>3605002</v>
          </cell>
        </row>
        <row r="2105">
          <cell r="G2105" t="str">
            <v>Servicio de investigación, desarrollo e innovación tecnológica orientados a la competitividad del mercado del trabajo (3605007)</v>
          </cell>
          <cell r="H2105" t="str">
            <v>3605007</v>
          </cell>
        </row>
        <row r="2106">
          <cell r="G2106" t="str">
            <v>Servicio de orientación laboral y ocupacional (3605016)</v>
          </cell>
          <cell r="H2106" t="str">
            <v>3605016</v>
          </cell>
        </row>
        <row r="2107">
          <cell r="G2107" t="str">
            <v>Servicio de promoción y difusión de los resultados de la gestión del conocimiento (3605009)</v>
          </cell>
          <cell r="H2107" t="str">
            <v>3605009</v>
          </cell>
        </row>
        <row r="2108">
          <cell r="G2108" t="str">
            <v>Servicios de información implementados (3605011)</v>
          </cell>
          <cell r="H2108" t="str">
            <v>3605011</v>
          </cell>
        </row>
        <row r="2109">
          <cell r="G2109" t="str">
            <v>Documentos de planeación (3901001)</v>
          </cell>
          <cell r="H2109" t="str">
            <v>3901001</v>
          </cell>
        </row>
        <row r="2110">
          <cell r="G2110" t="str">
            <v>Documentos de política (3901002)</v>
          </cell>
          <cell r="H2110" t="str">
            <v>3901002</v>
          </cell>
        </row>
        <row r="2111">
          <cell r="G2111" t="str">
            <v>Servicio de cooperación internacional para la CTeI (3901004)</v>
          </cell>
          <cell r="H2111" t="str">
            <v>3901004</v>
          </cell>
        </row>
        <row r="2112">
          <cell r="G2112" t="str">
            <v>Servicio de coordinación institucional (3901005)</v>
          </cell>
          <cell r="H2112" t="str">
            <v>3901005</v>
          </cell>
        </row>
        <row r="2113">
          <cell r="G2113" t="str">
            <v>Servicio de divulgación (3901006)</v>
          </cell>
          <cell r="H2113" t="str">
            <v>3901006</v>
          </cell>
        </row>
        <row r="2114">
          <cell r="G2114" t="str">
            <v>Servicio de gestión de la información de CTeI (3901003)</v>
          </cell>
          <cell r="H2114" t="str">
            <v>3901003</v>
          </cell>
        </row>
        <row r="2115">
          <cell r="G2115" t="str">
            <v>Servicios de asistencia técnica a los actores de los sistemas territoriales de Ciencia, Tecnología e Innovación -CTeI (3901008)</v>
          </cell>
          <cell r="H2115" t="str">
            <v>3901008</v>
          </cell>
        </row>
        <row r="2116">
          <cell r="G2116" t="str">
            <v>Servicios de información para la CTeI (3901007)</v>
          </cell>
          <cell r="H2116" t="str">
            <v>3901007</v>
          </cell>
        </row>
        <row r="2117">
          <cell r="G2117" t="str">
            <v>Artículos de investigación (3902002)</v>
          </cell>
          <cell r="H2117" t="str">
            <v>3902002</v>
          </cell>
        </row>
        <row r="2118">
          <cell r="G2118" t="str">
            <v>Documentos de investigación (3902003)</v>
          </cell>
          <cell r="H2118" t="str">
            <v>3902003</v>
          </cell>
        </row>
        <row r="2119">
          <cell r="G2119" t="str">
            <v>Documentos de planeación (3902014)</v>
          </cell>
          <cell r="H2119" t="str">
            <v>3902014</v>
          </cell>
        </row>
        <row r="2120">
          <cell r="G2120" t="str">
            <v>Estudios de preinversión elaborados (3902015)</v>
          </cell>
          <cell r="H2120" t="str">
            <v>3902015</v>
          </cell>
        </row>
        <row r="2121">
          <cell r="G2121" t="str">
            <v>Infraestructura  para la investigación construida (3902016)</v>
          </cell>
          <cell r="H2121" t="str">
            <v>3902016</v>
          </cell>
        </row>
        <row r="2122">
          <cell r="G2122" t="str">
            <v>Infraestructura para la investigación adecuada (3902017)</v>
          </cell>
          <cell r="H2122" t="str">
            <v>3902017</v>
          </cell>
        </row>
        <row r="2123">
          <cell r="G2123" t="str">
            <v>Infraestructura para la investigación dotada (3902018)</v>
          </cell>
          <cell r="H2123" t="str">
            <v>3902018</v>
          </cell>
        </row>
        <row r="2124">
          <cell r="G2124" t="str">
            <v>Infraestructura para la investigación fortalecida (3902013)</v>
          </cell>
          <cell r="H2124" t="str">
            <v>3902013</v>
          </cell>
        </row>
        <row r="2125">
          <cell r="G2125" t="str">
            <v>Productos de investigación en artes, arquitectura y diseño (3902004)</v>
          </cell>
          <cell r="H2125" t="str">
            <v>3902004</v>
          </cell>
        </row>
        <row r="2126">
          <cell r="G2126" t="str">
            <v>Servicio de acceso a bibliografía especializada (3902007)</v>
          </cell>
          <cell r="H2126" t="str">
            <v>3902007</v>
          </cell>
        </row>
        <row r="2127">
          <cell r="G2127" t="str">
            <v>Servicio de apoyo financiero a estancias posdoctorales (3902012)</v>
          </cell>
          <cell r="H2127" t="str">
            <v>3902012</v>
          </cell>
        </row>
        <row r="2128">
          <cell r="G2128" t="str">
            <v>Servicio de apoyo financiero para la formación de nivel doctoral (3902005)</v>
          </cell>
          <cell r="H2128" t="str">
            <v>3902005</v>
          </cell>
        </row>
        <row r="2129">
          <cell r="G2129" t="str">
            <v>Servicio de apoyo financiero para la formación de nivel maestría (3902006)</v>
          </cell>
          <cell r="H2129" t="str">
            <v>3902006</v>
          </cell>
        </row>
        <row r="2130">
          <cell r="G2130" t="str">
            <v>Servicio de apoyo financiero para la generación de nuevo conocimiento (3902001)</v>
          </cell>
          <cell r="H2130" t="str">
            <v>3902001</v>
          </cell>
        </row>
        <row r="2131">
          <cell r="G2131" t="str">
            <v>Servicio de apoyo para entrenamiento especializado para científicos investigadores (3902009)</v>
          </cell>
          <cell r="H2131" t="str">
            <v>3902009</v>
          </cell>
        </row>
        <row r="2132">
          <cell r="G2132" t="str">
            <v>Servicio de apoyo para la vinculación de doctores a entidades del SNCTI (3902008)</v>
          </cell>
          <cell r="H2132" t="str">
            <v>3902008</v>
          </cell>
        </row>
        <row r="2133">
          <cell r="G2133" t="str">
            <v>Servicio de articulación de oferta y demanda de doctores y entidades del SNCTI (3902010)</v>
          </cell>
          <cell r="H2133" t="str">
            <v>3902010</v>
          </cell>
        </row>
        <row r="2134">
          <cell r="G2134" t="str">
            <v>Servicio de clasificación y reconocimiento de actores del SNCTI (3902011)</v>
          </cell>
          <cell r="H2134" t="str">
            <v>3902011</v>
          </cell>
        </row>
        <row r="2135">
          <cell r="G2135" t="str">
            <v>Servicios de apoyo para la transferencia de conocimiento y tecnología (3902020)</v>
          </cell>
          <cell r="H2135" t="str">
            <v>3902020</v>
          </cell>
        </row>
        <row r="2136">
          <cell r="G2136" t="str">
            <v>Servicios de estandarización de pruebas y calibraciones de laboratorios (3902019)</v>
          </cell>
          <cell r="H2136" t="str">
            <v>3902019</v>
          </cell>
        </row>
        <row r="2137">
          <cell r="G2137" t="str">
            <v>Infraestructura para desarrollo tecnológico y la innovación fortalecida (3903008)</v>
          </cell>
          <cell r="H2137" t="str">
            <v>3903008</v>
          </cell>
        </row>
        <row r="2138">
          <cell r="G2138" t="str">
            <v>Servicio de apoyo para el desarrollo tecnológico y la innovación (3903002)</v>
          </cell>
          <cell r="H2138" t="str">
            <v>3903002</v>
          </cell>
        </row>
        <row r="2139">
          <cell r="G2139" t="str">
            <v>Servicio de apoyo para la curaduría de colecciones biológicas (3903011)</v>
          </cell>
          <cell r="H2139" t="str">
            <v>3903011</v>
          </cell>
        </row>
        <row r="2140">
          <cell r="G2140" t="str">
            <v>Servicio de apoyo para la deducción tributaria (3903006)</v>
          </cell>
          <cell r="H2140" t="str">
            <v>3903006</v>
          </cell>
        </row>
        <row r="2141">
          <cell r="G2141" t="str">
            <v>Servicio de apoyo para la realización de expediciones científicas (3903010)</v>
          </cell>
          <cell r="H2141" t="str">
            <v>3903010</v>
          </cell>
        </row>
        <row r="2142">
          <cell r="G2142" t="str">
            <v>Servicio de apoyo para la transferencia de conocimiento y tecnología (3903005)</v>
          </cell>
          <cell r="H2142" t="str">
            <v>3903005</v>
          </cell>
        </row>
        <row r="2143">
          <cell r="G2143" t="str">
            <v>Servicio de clasificación y reconocimiento de actores del SNCTI (3903007)</v>
          </cell>
          <cell r="H2143" t="str">
            <v>3903007</v>
          </cell>
        </row>
        <row r="2144">
          <cell r="G2144" t="str">
            <v>Servicio de estandarización de pruebas y calibraciones de laboratorios (3903004)</v>
          </cell>
          <cell r="H2144" t="str">
            <v>3903004</v>
          </cell>
        </row>
        <row r="2145">
          <cell r="G2145" t="str">
            <v>Servicio de fomento a la vigilancia y prospectiva tecnológica (3903001)</v>
          </cell>
          <cell r="H2145" t="str">
            <v>3903001</v>
          </cell>
        </row>
        <row r="2146">
          <cell r="G2146" t="str">
            <v>Servicio de información para la innovación empresarial (3903009)</v>
          </cell>
          <cell r="H2146" t="str">
            <v>3903009</v>
          </cell>
        </row>
        <row r="2147">
          <cell r="G2147" t="str">
            <v>Servicios de apoyo para entrenamiento especializado (3903003)</v>
          </cell>
          <cell r="H2147" t="str">
            <v>3903003</v>
          </cell>
        </row>
        <row r="2148">
          <cell r="G2148" t="str">
            <v>Servicios de apoyo para la implementación de innovación en las empresas (3903013)</v>
          </cell>
          <cell r="H2148" t="str">
            <v>3903013</v>
          </cell>
        </row>
        <row r="2149">
          <cell r="G2149" t="str">
            <v>Servicios de apoyo para proyectos de parques científicos y tecnológicos (3903014)</v>
          </cell>
          <cell r="H2149" t="str">
            <v>3903014</v>
          </cell>
        </row>
        <row r="2150">
          <cell r="G2150" t="str">
            <v>Servicios de comunicación con enfoque en Ciencia Tecnología y Sociedad (3903012)</v>
          </cell>
          <cell r="H2150" t="str">
            <v>3903012</v>
          </cell>
        </row>
        <row r="2151">
          <cell r="G2151" t="str">
            <v>Centros de ciencia construidos y dotados (3904011)</v>
          </cell>
          <cell r="H2151" t="str">
            <v>3904011</v>
          </cell>
        </row>
        <row r="2152">
          <cell r="G2152" t="str">
            <v>Centros de Ciencia fortalecidos y dotados (3904012)</v>
          </cell>
          <cell r="H2152" t="str">
            <v>3904012</v>
          </cell>
        </row>
        <row r="2153">
          <cell r="G2153" t="str">
            <v>Estudios y diseños para Centros de Ciencia (3904008)</v>
          </cell>
          <cell r="H2153" t="str">
            <v>3904008</v>
          </cell>
        </row>
        <row r="2154">
          <cell r="G2154" t="str">
            <v>Servicio de apoyo a Diseños de ambientes de aprendizaje para Centros de Ciencia (3904009)</v>
          </cell>
          <cell r="H2154" t="str">
            <v>3904009</v>
          </cell>
        </row>
        <row r="2155">
          <cell r="G2155" t="str">
            <v>Servicio de apoyo financiero para el fomento de vocaciones científicas en CTeI (3904005)</v>
          </cell>
          <cell r="H2155" t="str">
            <v>3904005</v>
          </cell>
        </row>
        <row r="2156">
          <cell r="G2156" t="str">
            <v>Servicio de apoyo financiero para el fortalecimiento de capacidades institucionalespara el fomento de vocación científica (3904007)</v>
          </cell>
          <cell r="H2156" t="str">
            <v>3904007</v>
          </cell>
        </row>
        <row r="2157">
          <cell r="G2157" t="str">
            <v>Servicio de apoyo para el fomento de las vocaciones científicas en CTeI (3904024)</v>
          </cell>
          <cell r="H2157" t="str">
            <v>3904024</v>
          </cell>
        </row>
        <row r="2158">
          <cell r="G2158" t="str">
            <v>Servicio de apoyo para la elaboración de Documentos de planeación para Centros de Ciencia (3904010)</v>
          </cell>
          <cell r="H2158" t="str">
            <v>3904010</v>
          </cell>
        </row>
        <row r="2159">
          <cell r="G2159" t="str">
            <v>Servicio de clasificación y reconocimiento de actores del SNCTI (3904014)</v>
          </cell>
          <cell r="H2159" t="str">
            <v>3904014</v>
          </cell>
        </row>
        <row r="2160">
          <cell r="G2160" t="str">
            <v>Servicio para el fortalecimiento de capacidades institucionales para el fomento de vocación científica (3904006)</v>
          </cell>
          <cell r="H2160" t="str">
            <v>3904006</v>
          </cell>
        </row>
        <row r="2161">
          <cell r="G2161" t="str">
            <v>Servicios de apoyo financiero para el fortalecimiento de la participación ciudadana en Ciencia, Tecnología e Innovación (3904015)</v>
          </cell>
          <cell r="H2161" t="str">
            <v>3904015</v>
          </cell>
        </row>
        <row r="2162">
          <cell r="G2162" t="str">
            <v>Servicios de apoyo financiero para el fortalecimiento de procesos de intercambio y transferencia del conocimiento (3904019)</v>
          </cell>
          <cell r="H2162" t="str">
            <v>3904019</v>
          </cell>
        </row>
        <row r="2163">
          <cell r="G2163" t="str">
            <v>Servicios de apoyo financiero para la comunicación con enfoque en Ciencia Tecnología y Sociedad (3904017)</v>
          </cell>
          <cell r="H2163" t="str">
            <v>3904017</v>
          </cell>
        </row>
        <row r="2164">
          <cell r="G2164" t="str">
            <v>Servicios de apoyo financiero para la Gestión del Conocimiento en Cultura y Apropiación Social de la Ciencia, la Tecnología y la Innovación (3904022)</v>
          </cell>
          <cell r="H2164" t="str">
            <v>3904022</v>
          </cell>
        </row>
        <row r="2165">
          <cell r="G2165" t="str">
            <v>Servicios de apoyo para el fomento de la apropiación social de la CTeI (3904023)</v>
          </cell>
          <cell r="H2165" t="str">
            <v>3904023</v>
          </cell>
        </row>
        <row r="2166">
          <cell r="G2166" t="str">
            <v>Servicios de apoyo para el fortalecimiento de procesos de intercambio y transferencia del conocimiento (3904020)</v>
          </cell>
          <cell r="H2166" t="str">
            <v>3904020</v>
          </cell>
        </row>
        <row r="2167">
          <cell r="G2167" t="str">
            <v>Servicios de apoyo para la Gestión del Conocimiento en Cultura y Apropiación Social de la Ciencia, la Tecnología y la Innovación (3904021)</v>
          </cell>
          <cell r="H2167" t="str">
            <v>3904021</v>
          </cell>
        </row>
        <row r="2168">
          <cell r="G2168" t="str">
            <v>Servicios de comunicación con enfoque en Ciencia Tecnología y Sociedad (3904018)</v>
          </cell>
          <cell r="H2168" t="str">
            <v>3904018</v>
          </cell>
        </row>
        <row r="2169">
          <cell r="G2169" t="str">
            <v>Servicios de Educación en Centros de ciencia (3904013)</v>
          </cell>
          <cell r="H2169" t="str">
            <v>3904013</v>
          </cell>
        </row>
        <row r="2170">
          <cell r="G2170" t="str">
            <v>Servicios para fortalecer la participación ciudadana en Ciencia, Tecnología e Innovación (3904016)</v>
          </cell>
          <cell r="H2170" t="str">
            <v>3904016</v>
          </cell>
        </row>
        <row r="2171">
          <cell r="G2171" t="str">
            <v>Documentos de lineamientos técnicos (4001006)</v>
          </cell>
          <cell r="H2171" t="str">
            <v>4001006</v>
          </cell>
        </row>
        <row r="2172">
          <cell r="G2172" t="str">
            <v>Documentos de planeación (4001004)</v>
          </cell>
          <cell r="H2172" t="str">
            <v>4001004</v>
          </cell>
        </row>
        <row r="2173">
          <cell r="G2173" t="str">
            <v>Documentos normativos (4001005)</v>
          </cell>
          <cell r="H2173" t="str">
            <v>4001005</v>
          </cell>
        </row>
        <row r="2174">
          <cell r="G2174" t="str">
            <v>Estudios de pre inversión e inversión (4001030)</v>
          </cell>
          <cell r="H2174" t="str">
            <v>4001030</v>
          </cell>
        </row>
        <row r="2175">
          <cell r="G2175" t="str">
            <v>Servicio de  Información implementado (4001035)</v>
          </cell>
          <cell r="H2175" t="str">
            <v>4001035</v>
          </cell>
        </row>
        <row r="2176">
          <cell r="G2176" t="str">
            <v>Servicio de apoyo a la ejecución de la política de vivienda (4001037)</v>
          </cell>
          <cell r="H2176" t="str">
            <v>4001037</v>
          </cell>
        </row>
        <row r="2177">
          <cell r="G2177" t="str">
            <v>Servicio de apoyo financiero para adquisición de vivienda (4001031)</v>
          </cell>
          <cell r="H2177" t="str">
            <v>4001031</v>
          </cell>
        </row>
        <row r="2178">
          <cell r="G2178" t="str">
            <v>Servicio de apoyo financiero para arrendamiento de vivienda (4001033)</v>
          </cell>
          <cell r="H2178" t="str">
            <v>4001033</v>
          </cell>
        </row>
        <row r="2179">
          <cell r="G2179" t="str">
            <v>Servicio de apoyo financiero para construcción de vivienda en sitio propio (4001034)</v>
          </cell>
          <cell r="H2179" t="str">
            <v>4001034</v>
          </cell>
        </row>
        <row r="2180">
          <cell r="G2180" t="str">
            <v>Servicio de apoyo financiero para la asignación de subsidios por sentencias judiciales (4001036)</v>
          </cell>
          <cell r="H2180" t="str">
            <v>4001036</v>
          </cell>
        </row>
        <row r="2181">
          <cell r="G2181" t="str">
            <v>Servicio de apoyo financiero para mejoramiento de vivienda (4001032)</v>
          </cell>
          <cell r="H2181" t="str">
            <v>4001032</v>
          </cell>
        </row>
        <row r="2182">
          <cell r="G2182" t="str">
            <v>Servicio de asistencia técnica en proyectos de Vivienda (4001002)</v>
          </cell>
          <cell r="H2182" t="str">
            <v>4001002</v>
          </cell>
        </row>
        <row r="2183">
          <cell r="G2183" t="str">
            <v>Servicio de asistencia técnica para la formulación e implementación de la política de vivienda rural (4001045)</v>
          </cell>
          <cell r="H2183" t="str">
            <v>4001045</v>
          </cell>
        </row>
        <row r="2184">
          <cell r="G2184" t="str">
            <v>Servicio de asistencia técnica y jurídica en saneamiento y titulación de predios (4001001)</v>
          </cell>
          <cell r="H2184" t="str">
            <v>4001001</v>
          </cell>
        </row>
        <row r="2185">
          <cell r="G2185" t="str">
            <v>Servicio de educación informal en la implementación de la política de vivienda (4001003)</v>
          </cell>
          <cell r="H2185" t="str">
            <v>4001003</v>
          </cell>
        </row>
        <row r="2186">
          <cell r="G2186" t="str">
            <v>Servicio de saneamiento y titulación de bienes fiscales (4001007)</v>
          </cell>
          <cell r="H2186" t="str">
            <v>4001007</v>
          </cell>
        </row>
        <row r="2187">
          <cell r="G2187" t="str">
            <v>Servicios de  información actualizados (4001046)</v>
          </cell>
          <cell r="H2187" t="str">
            <v>4001046</v>
          </cell>
        </row>
        <row r="2188">
          <cell r="G2188" t="str">
            <v>Servicios de análisis económico para el seguimiento sectorial y la toma de decisiones en la política pública de vivienda urbana (4001020)</v>
          </cell>
          <cell r="H2188" t="str">
            <v>4001020</v>
          </cell>
        </row>
        <row r="2189">
          <cell r="G2189" t="str">
            <v>Servicios de apoyo para la consecución de información catastral (4001025)</v>
          </cell>
          <cell r="H2189" t="str">
            <v>4001025</v>
          </cell>
        </row>
        <row r="2190">
          <cell r="G2190" t="str">
            <v>Servicios de apoyo para la implementación y seguimiento de la política pública de vivienda urbana para la población víctima de desplazamiento forzado (4001026)</v>
          </cell>
          <cell r="H2190" t="str">
            <v>4001026</v>
          </cell>
        </row>
        <row r="2191">
          <cell r="G2191" t="str">
            <v>Servicios de asistencia técnica en procesos de producción de vivienda (4001038)</v>
          </cell>
          <cell r="H2191" t="str">
            <v>4001038</v>
          </cell>
        </row>
        <row r="2192">
          <cell r="G2192" t="str">
            <v>Servicios de asistencia técnica y administrativa para la formulación e implementación de proyectos de vivienda urbana (4001022)</v>
          </cell>
          <cell r="H2192" t="str">
            <v>4001022</v>
          </cell>
        </row>
        <row r="2193">
          <cell r="G2193" t="str">
            <v>Servicios de asistencia técnica y jurídica en cesión a título gratuito de bienes fiscales (4001024)</v>
          </cell>
          <cell r="H2193" t="str">
            <v>4001024</v>
          </cell>
        </row>
        <row r="2194">
          <cell r="G2194" t="str">
            <v>Servicios de asistencia técnica y jurídica para el saneamiento, legalización y comercialización de bienes inmuebles de los extintos ICT-INURBE (4001029)</v>
          </cell>
          <cell r="H2194" t="str">
            <v>4001029</v>
          </cell>
        </row>
        <row r="2195">
          <cell r="G2195" t="str">
            <v>Servicios de formulación einstrumentaciónde las políticas públicas de vivienda urbana (4001021)</v>
          </cell>
          <cell r="H2195" t="str">
            <v>4001021</v>
          </cell>
        </row>
        <row r="2196">
          <cell r="G2196" t="str">
            <v>Servicios de información para la gestión predial de los bienes inmuebles de los extintos ICT-INURBE (4001028)</v>
          </cell>
          <cell r="H2196" t="str">
            <v>4001028</v>
          </cell>
        </row>
        <row r="2197">
          <cell r="G2197" t="str">
            <v>Servicios de orientación para el otorgamiento de subsidio familiar de vivienda (4001023)</v>
          </cell>
          <cell r="H2197" t="str">
            <v>4001023</v>
          </cell>
        </row>
        <row r="2198">
          <cell r="G2198" t="str">
            <v>Servicios de saneamiento y legalización de los bienes inmuebles de los extintos ICT-INURBE (4001027)</v>
          </cell>
          <cell r="H2198" t="str">
            <v>4001027</v>
          </cell>
        </row>
        <row r="2199">
          <cell r="G2199" t="str">
            <v>Servicios tecnológicos (4001047)</v>
          </cell>
          <cell r="H2199" t="str">
            <v>4001047</v>
          </cell>
        </row>
        <row r="2200">
          <cell r="G2200" t="str">
            <v>Vivienda de Interés Prioritario construidas (4001039)</v>
          </cell>
          <cell r="H2200" t="str">
            <v>4001039</v>
          </cell>
        </row>
        <row r="2201">
          <cell r="G2201" t="str">
            <v>Vivienda de Interés Prioritario construidas en sitio propio (4001040)</v>
          </cell>
          <cell r="H2201" t="str">
            <v>4001040</v>
          </cell>
        </row>
        <row r="2202">
          <cell r="G2202" t="str">
            <v>Vivienda de Interés Prioritario mejoradas (4001041)</v>
          </cell>
          <cell r="H2202" t="str">
            <v>4001041</v>
          </cell>
        </row>
        <row r="2203">
          <cell r="G2203" t="str">
            <v>Vivienda de Interés Social construidas (4001042)</v>
          </cell>
          <cell r="H2203" t="str">
            <v>4001042</v>
          </cell>
        </row>
        <row r="2204">
          <cell r="G2204" t="str">
            <v>Vivienda de Interés Social construidas en sitio propio (4001043)</v>
          </cell>
          <cell r="H2204" t="str">
            <v>4001043</v>
          </cell>
        </row>
        <row r="2205">
          <cell r="G2205" t="str">
            <v>Vivienda de Interés Social mejoradas (4001044)</v>
          </cell>
          <cell r="H2205" t="str">
            <v>4001044</v>
          </cell>
        </row>
        <row r="2206">
          <cell r="G2206" t="str">
            <v>Viviendas de Interés Prioritario urbanas construidas (4001017)</v>
          </cell>
          <cell r="H2206" t="str">
            <v>4001017</v>
          </cell>
        </row>
        <row r="2207">
          <cell r="G2207" t="str">
            <v>Viviendas de Interés Prioritario urbanas construidas en sitio propio (4001019)</v>
          </cell>
          <cell r="H2207" t="str">
            <v>4001019</v>
          </cell>
        </row>
        <row r="2208">
          <cell r="G2208" t="str">
            <v>Viviendas de Interés Prioritario urbanas mejoradas (4001018)</v>
          </cell>
          <cell r="H2208" t="str">
            <v>4001018</v>
          </cell>
        </row>
        <row r="2209">
          <cell r="G2209" t="str">
            <v>Viviendas de Interés Social urbanas construidas (4001014)</v>
          </cell>
          <cell r="H2209" t="str">
            <v>4001014</v>
          </cell>
        </row>
        <row r="2210">
          <cell r="G2210" t="str">
            <v>Viviendas de Interés Social urbanas construidas en sitio propio (4001016)</v>
          </cell>
          <cell r="H2210" t="str">
            <v>4001016</v>
          </cell>
        </row>
        <row r="2211">
          <cell r="G2211" t="str">
            <v>Viviendas de Interés Social urbanas mejoradas (4001015)</v>
          </cell>
          <cell r="H2211" t="str">
            <v>4001015</v>
          </cell>
        </row>
        <row r="2212">
          <cell r="G2212" t="str">
            <v>Documentos de lineamientos técnicos (4002015)</v>
          </cell>
          <cell r="H2212" t="str">
            <v>4002015</v>
          </cell>
        </row>
        <row r="2213">
          <cell r="G2213" t="str">
            <v>Documentos de planeación (4002016)</v>
          </cell>
          <cell r="H2213" t="str">
            <v>4002016</v>
          </cell>
        </row>
        <row r="2214">
          <cell r="G2214" t="str">
            <v>Espacio publico adecuado (4002020)</v>
          </cell>
          <cell r="H2214" t="str">
            <v>4002020</v>
          </cell>
        </row>
        <row r="2215">
          <cell r="G2215" t="str">
            <v>Espacio publico construido (4002019)</v>
          </cell>
          <cell r="H2215" t="str">
            <v>4002019</v>
          </cell>
        </row>
        <row r="2216">
          <cell r="G2216" t="str">
            <v>Estudios de pre inversión e inversión (4002034)</v>
          </cell>
          <cell r="H2216" t="str">
            <v>4002034</v>
          </cell>
        </row>
        <row r="2217">
          <cell r="G2217" t="str">
            <v>Parques ampliados (4002024)</v>
          </cell>
          <cell r="H2217" t="str">
            <v>4002024</v>
          </cell>
        </row>
        <row r="2218">
          <cell r="G2218" t="str">
            <v>Parques construidos (4002021)</v>
          </cell>
          <cell r="H2218" t="str">
            <v>4002021</v>
          </cell>
        </row>
        <row r="2219">
          <cell r="G2219" t="str">
            <v>Parques mantenidos (4002022)</v>
          </cell>
          <cell r="H2219" t="str">
            <v>4002022</v>
          </cell>
        </row>
        <row r="2220">
          <cell r="G2220" t="str">
            <v>Parques mejorados (4002023)</v>
          </cell>
          <cell r="H2220" t="str">
            <v>4002023</v>
          </cell>
        </row>
        <row r="2221">
          <cell r="G2221" t="str">
            <v>Plazas ampliadas (4002033)</v>
          </cell>
          <cell r="H2221" t="str">
            <v>4002033</v>
          </cell>
        </row>
        <row r="2222">
          <cell r="G2222" t="str">
            <v>Plazas construidas (4002030)</v>
          </cell>
          <cell r="H2222" t="str">
            <v>4002030</v>
          </cell>
        </row>
        <row r="2223">
          <cell r="G2223" t="str">
            <v>Plazas mantenidas (4002031)</v>
          </cell>
          <cell r="H2223" t="str">
            <v>4002031</v>
          </cell>
        </row>
        <row r="2224">
          <cell r="G2224" t="str">
            <v>Plazas mejoradas (4002032)</v>
          </cell>
          <cell r="H2224" t="str">
            <v>4002032</v>
          </cell>
        </row>
        <row r="2225">
          <cell r="G2225" t="str">
            <v>Servicio de apoyo financiero en Operaciones urbanas especiales (4002014)</v>
          </cell>
          <cell r="H2225" t="str">
            <v>4002014</v>
          </cell>
        </row>
        <row r="2226">
          <cell r="G2226" t="str">
            <v>Servicio de apoyo financiero en planes de desarrollo urbano y ordenamiento territorial (4002012)</v>
          </cell>
          <cell r="H2226" t="str">
            <v>4002012</v>
          </cell>
        </row>
        <row r="2227">
          <cell r="G2227" t="str">
            <v>Servicio de apoyo financiero para el Mejoramiento integral de barrios (4002013)</v>
          </cell>
          <cell r="H2227" t="str">
            <v>4002013</v>
          </cell>
        </row>
        <row r="2228">
          <cell r="G2228" t="str">
            <v>Servicio de asistencia técnica en Espacio publico (4002004)</v>
          </cell>
          <cell r="H2228" t="str">
            <v>4002004</v>
          </cell>
        </row>
        <row r="2229">
          <cell r="G2229" t="str">
            <v>Servicio de asistencia técnica en Incorporación de la gestión del riesgo (4002003)</v>
          </cell>
          <cell r="H2229" t="str">
            <v>4002003</v>
          </cell>
        </row>
        <row r="2230">
          <cell r="G2230" t="str">
            <v>Servicio de asistencia técnica en Instrumentos de gestión y financiación (4002005)</v>
          </cell>
          <cell r="H2230" t="str">
            <v>4002005</v>
          </cell>
        </row>
        <row r="2231">
          <cell r="G2231" t="str">
            <v>Servicio de asistencia técnica en Mejoramiento integral de barrios (4002002)</v>
          </cell>
          <cell r="H2231" t="str">
            <v>4002002</v>
          </cell>
        </row>
        <row r="2232">
          <cell r="G2232" t="str">
            <v>Servicio de educación informal en Espacio publico (4002010)</v>
          </cell>
          <cell r="H2232" t="str">
            <v>4002010</v>
          </cell>
        </row>
        <row r="2233">
          <cell r="G2233" t="str">
            <v>Servicio de educación informal en Incorporación de la gestión del riesgo (4002008)</v>
          </cell>
          <cell r="H2233" t="str">
            <v>4002008</v>
          </cell>
        </row>
        <row r="2234">
          <cell r="G2234" t="str">
            <v>Servicio de educación informal en Instrumentos de gestión y financiación (4002011)</v>
          </cell>
          <cell r="H2234" t="str">
            <v>4002011</v>
          </cell>
        </row>
        <row r="2235">
          <cell r="G2235" t="str">
            <v>Servicio de educación informal en mejoramiento integral de barrios (4002007)</v>
          </cell>
          <cell r="H2235" t="str">
            <v>4002007</v>
          </cell>
        </row>
        <row r="2236">
          <cell r="G2236" t="str">
            <v>Servicio de educación informal en Operaciones urbanas especiales (4002009)</v>
          </cell>
          <cell r="H2236" t="str">
            <v>4002009</v>
          </cell>
        </row>
        <row r="2237">
          <cell r="G2237" t="str">
            <v>Servicio de educación informal en planes de desarrollo urbano y ordenamiento territorial (4002006)</v>
          </cell>
          <cell r="H2237" t="str">
            <v>4002006</v>
          </cell>
        </row>
        <row r="2238">
          <cell r="G2238" t="str">
            <v>Servicios de  Información actualizados (4002036)</v>
          </cell>
          <cell r="H2238" t="str">
            <v>4002036</v>
          </cell>
        </row>
        <row r="2239">
          <cell r="G2239" t="str">
            <v>Servicios de apoyo financiero a la ejecución de programas y proyectos de desarrollo urbano y territorial (4002017)</v>
          </cell>
          <cell r="H2239" t="str">
            <v>4002017</v>
          </cell>
        </row>
        <row r="2240">
          <cell r="G2240" t="str">
            <v>Servicios de asistencia técnica en planificación urbana y ordenamiento territorial (4002001)</v>
          </cell>
          <cell r="H2240" t="str">
            <v>4002001</v>
          </cell>
        </row>
        <row r="2241">
          <cell r="G2241" t="str">
            <v>Servicios de gestión para la elaboración de instrumentos para el desarrollo urbano y territorial (4002018)</v>
          </cell>
          <cell r="H2241" t="str">
            <v>4002018</v>
          </cell>
        </row>
        <row r="2242">
          <cell r="G2242" t="str">
            <v>Servicios de información implementados (4002035)</v>
          </cell>
          <cell r="H2242" t="str">
            <v>4002035</v>
          </cell>
        </row>
        <row r="2243">
          <cell r="G2243" t="str">
            <v>Servicios tecnológicos (4002037)</v>
          </cell>
          <cell r="H2243" t="str">
            <v>4002037</v>
          </cell>
        </row>
        <row r="2244">
          <cell r="G2244" t="str">
            <v>Zonas verdes adecuadas (4002025)</v>
          </cell>
          <cell r="H2244" t="str">
            <v>4002025</v>
          </cell>
        </row>
        <row r="2245">
          <cell r="G2245" t="str">
            <v>Zonas verdes mantenidas (4002026)</v>
          </cell>
          <cell r="H2245" t="str">
            <v>4002026</v>
          </cell>
        </row>
        <row r="2246">
          <cell r="G2246" t="str">
            <v>Acueductos ampliados (4003016)</v>
          </cell>
          <cell r="H2246" t="str">
            <v>4003016</v>
          </cell>
        </row>
        <row r="2247">
          <cell r="G2247" t="str">
            <v>Acueductos construidos (4003015)</v>
          </cell>
          <cell r="H2247" t="str">
            <v>4003015</v>
          </cell>
        </row>
        <row r="2248">
          <cell r="G2248" t="str">
            <v>Acueductos optimizados (4003017)</v>
          </cell>
          <cell r="H2248" t="str">
            <v>4003017</v>
          </cell>
        </row>
        <row r="2249">
          <cell r="G2249" t="str">
            <v>Alcantarillados ampliados (4003019)</v>
          </cell>
          <cell r="H2249" t="str">
            <v>4003019</v>
          </cell>
        </row>
        <row r="2250">
          <cell r="G2250" t="str">
            <v>Alcantarillados construidos (4003018)</v>
          </cell>
          <cell r="H2250" t="str">
            <v>4003018</v>
          </cell>
        </row>
        <row r="2251">
          <cell r="G2251" t="str">
            <v>Alcantarillados optimizados (4003020)</v>
          </cell>
          <cell r="H2251" t="str">
            <v>4003020</v>
          </cell>
        </row>
        <row r="2252">
          <cell r="G2252" t="str">
            <v>Documentos de planeación (4003006)</v>
          </cell>
          <cell r="H2252" t="str">
            <v>4003006</v>
          </cell>
        </row>
        <row r="2253">
          <cell r="G2253" t="str">
            <v>Documentos normativos (4003005)</v>
          </cell>
          <cell r="H2253" t="str">
            <v>4003005</v>
          </cell>
        </row>
        <row r="2254">
          <cell r="G2254" t="str">
            <v>Estación de clasificación y aprovechamiento de residuos sólidos construida (4003031)</v>
          </cell>
          <cell r="H2254" t="str">
            <v>4003031</v>
          </cell>
        </row>
        <row r="2255">
          <cell r="G2255" t="str">
            <v>Estudios de pre inversión e inversión (4003042)</v>
          </cell>
          <cell r="H2255" t="str">
            <v>4003042</v>
          </cell>
        </row>
        <row r="2256">
          <cell r="G2256" t="str">
            <v>Servicio asistencia técnica en el monitoreo a los recursos Sistema General de Participaciones SGP - Agua Potable y Saneamiento Básico (4003036)</v>
          </cell>
          <cell r="H2256" t="str">
            <v>4003036</v>
          </cell>
        </row>
        <row r="2257">
          <cell r="G2257" t="str">
            <v>Servicio de Acueducto (4003009)</v>
          </cell>
          <cell r="H2257" t="str">
            <v>4003009</v>
          </cell>
        </row>
        <row r="2258">
          <cell r="G2258" t="str">
            <v>Servicio de Alcantarillado (4003014)</v>
          </cell>
          <cell r="H2258" t="str">
            <v>4003014</v>
          </cell>
        </row>
        <row r="2259">
          <cell r="G2259" t="str">
            <v>Servicio de apoyo a la estrategia de monitoreo, seguimiento y control a los recursos del Sistema General de Participaciones SGP - Agua Potable y Saneamiento Básico (4003037)</v>
          </cell>
          <cell r="H2259" t="str">
            <v>4003037</v>
          </cell>
        </row>
        <row r="2260">
          <cell r="G2260" t="str">
            <v>Servicio de apoyo financiero a los planes, programas y proyectos de Agua Potable y Saneamiento Básico (4003008)</v>
          </cell>
          <cell r="H2260" t="str">
            <v>4003008</v>
          </cell>
        </row>
        <row r="2261">
          <cell r="G2261" t="str">
            <v>Servicio de apoyo financiero en tratamiento de aguas residuales (4003040)</v>
          </cell>
          <cell r="H2261" t="str">
            <v>4003040</v>
          </cell>
        </row>
        <row r="2262">
          <cell r="G2262" t="str">
            <v>Servicio de apoyo financiero para capitalización de empresas (4003046)</v>
          </cell>
          <cell r="H2262" t="str">
            <v>4003046</v>
          </cell>
        </row>
        <row r="2263">
          <cell r="G2263" t="str">
            <v>Servicio de apoyo financiero para subsidios al consumo en los servicios públicos domiciliarios (4003047)</v>
          </cell>
          <cell r="H2263" t="str">
            <v>4003047</v>
          </cell>
        </row>
        <row r="2264">
          <cell r="G2264" t="str">
            <v>Servicio de apoyo técnico a la gestión integral de residuos sólidos (4003034)</v>
          </cell>
          <cell r="H2264" t="str">
            <v>4003034</v>
          </cell>
        </row>
        <row r="2265">
          <cell r="G2265" t="str">
            <v>Servicio de apoyo técnico para el tratamiento de aguas residuales (4003032)</v>
          </cell>
          <cell r="H2265" t="str">
            <v>4003032</v>
          </cell>
        </row>
        <row r="2266">
          <cell r="G2266" t="str">
            <v>Servicio de Aseo (4003010)</v>
          </cell>
          <cell r="H2266" t="str">
            <v>4003010</v>
          </cell>
        </row>
        <row r="2267">
          <cell r="G2267" t="str">
            <v>Servicio de asistencia técnica en regulación de Agua Potable y Saneamiento Básico (4003002)</v>
          </cell>
          <cell r="H2267" t="str">
            <v>4003002</v>
          </cell>
        </row>
        <row r="2268">
          <cell r="G2268" t="str">
            <v>Servicio de asistencia técnica para la estructuración, formulación yejecución de planes y proyectos de agua potable y saneamiento básico (4003038)</v>
          </cell>
          <cell r="H2268" t="str">
            <v>4003038</v>
          </cell>
        </row>
        <row r="2269">
          <cell r="G2269" t="str">
            <v>Servicio de Asistencia técnica para la formulación, implementación y seguimiento de planes, programas y proyectos de agua potable y saneamiento básico (4003043)</v>
          </cell>
          <cell r="H2269" t="str">
            <v>4003043</v>
          </cell>
        </row>
        <row r="2270">
          <cell r="G2270" t="str">
            <v>Servicio de divulgación en regulación de Agua Potable y Saneamiento Básico (4003007)</v>
          </cell>
          <cell r="H2270" t="str">
            <v>4003007</v>
          </cell>
        </row>
        <row r="2271">
          <cell r="G2271" t="str">
            <v>Servicio de educación informal en Formulación, evaluación y monitoreo de planes, programas y proyectos de Agua Potable y Saneamiento Básico (4003003)</v>
          </cell>
          <cell r="H2271" t="str">
            <v>4003003</v>
          </cell>
        </row>
        <row r="2272">
          <cell r="G2272" t="str">
            <v>Servicio de educación informal en regulación de Agua Potable y Saneamiento Básico (4003004)</v>
          </cell>
          <cell r="H2272" t="str">
            <v>4003004</v>
          </cell>
        </row>
        <row r="2273">
          <cell r="G2273" t="str">
            <v>Servicio de monitoreo del uso de los recursos del Sistema General de Participaciones (SGP) - Agua Potable y Saneamiento Básico (4003011)</v>
          </cell>
          <cell r="H2273" t="str">
            <v>4003011</v>
          </cell>
        </row>
        <row r="2274">
          <cell r="G2274" t="str">
            <v>Servicio de regulación en Agua Potable y Saneamiento Básico (4003041)</v>
          </cell>
          <cell r="H2274" t="str">
            <v>4003041</v>
          </cell>
        </row>
        <row r="2275">
          <cell r="G2275" t="str">
            <v>Servicio de suministro de agua (4003048)</v>
          </cell>
          <cell r="H2275" t="str">
            <v>4003048</v>
          </cell>
        </row>
        <row r="2276">
          <cell r="G2276" t="str">
            <v>Servicios de  Información actualizados (4003050)</v>
          </cell>
          <cell r="H2276" t="str">
            <v>4003050</v>
          </cell>
        </row>
        <row r="2277">
          <cell r="G2277" t="str">
            <v>Servicios de apoyo financiero para la ejecución de proyectos de acueductos y alcantarillado (4003025)</v>
          </cell>
          <cell r="H2277" t="str">
            <v>4003025</v>
          </cell>
        </row>
        <row r="2278">
          <cell r="G2278" t="str">
            <v>Servicios de apoyo financiero para la ejecución de proyectos de acueductos y de manejo de aguas residuales (4003026)</v>
          </cell>
          <cell r="H2278" t="str">
            <v>4003026</v>
          </cell>
        </row>
        <row r="2279">
          <cell r="G2279" t="str">
            <v>Servicios de apoyo financiero para la ejecución de proyectos de gestión integral de residuos sólidos (4003033)</v>
          </cell>
          <cell r="H2279" t="str">
            <v>4003033</v>
          </cell>
        </row>
        <row r="2280">
          <cell r="G2280" t="str">
            <v>Servicios de apoyo financiero para proyectos de conexiones intradomiciliarias y/o agua y saneamiento en casa (4003027)</v>
          </cell>
          <cell r="H2280" t="str">
            <v>4003027</v>
          </cell>
        </row>
        <row r="2281">
          <cell r="G2281" t="str">
            <v>Servicios de asistencia técnica en manejo de residuos solidos (4003021)</v>
          </cell>
          <cell r="H2281" t="str">
            <v>4003021</v>
          </cell>
        </row>
        <row r="2282">
          <cell r="G2282" t="str">
            <v>Servicios de divulgación para el manejo de residuos solidos (4003024)</v>
          </cell>
          <cell r="H2282" t="str">
            <v>4003024</v>
          </cell>
        </row>
        <row r="2283">
          <cell r="G2283" t="str">
            <v>Servicios de educación informal en agua potable y saneamiento básico (4003028)</v>
          </cell>
          <cell r="H2283" t="str">
            <v>4003028</v>
          </cell>
        </row>
        <row r="2284">
          <cell r="G2284" t="str">
            <v>Servicios de gestión para la instrumentación técnica y normativa en agua potable y saneamiento básico (4003029)</v>
          </cell>
          <cell r="H2284" t="str">
            <v>4003029</v>
          </cell>
        </row>
        <row r="2285">
          <cell r="G2285" t="str">
            <v>Servicios de implementación del Plan de Gestión Integral de Residuos Solidos PGIRS (4003022)</v>
          </cell>
          <cell r="H2285" t="str">
            <v>4003022</v>
          </cell>
        </row>
        <row r="2286">
          <cell r="G2286" t="str">
            <v>Servicios de información implementados (4003049)</v>
          </cell>
          <cell r="H2286" t="str">
            <v>4003049</v>
          </cell>
        </row>
        <row r="2287">
          <cell r="G2287" t="str">
            <v>Servicios de seguimiento al Plan de Gestión Integral de Residuos Solidos PGIRS (4003023)</v>
          </cell>
          <cell r="H2287" t="str">
            <v>4003023</v>
          </cell>
        </row>
        <row r="2288">
          <cell r="G2288" t="str">
            <v>Servicios de valorización de residuos sólidos (4003030)</v>
          </cell>
          <cell r="H2288" t="str">
            <v>4003030</v>
          </cell>
        </row>
        <row r="2289">
          <cell r="G2289" t="str">
            <v>Servicios tecnológicos (4003051)</v>
          </cell>
          <cell r="H2289" t="str">
            <v>4003051</v>
          </cell>
        </row>
        <row r="2290">
          <cell r="G2290" t="str">
            <v>Soluciones de disposición final de residuos solidos construidas (4003012)</v>
          </cell>
          <cell r="H2290" t="str">
            <v>4003012</v>
          </cell>
        </row>
        <row r="2291">
          <cell r="G2291" t="str">
            <v>Unidades sanitarias con saneamiento básico construidas (4003044)</v>
          </cell>
          <cell r="H2291" t="str">
            <v>4003044</v>
          </cell>
        </row>
        <row r="2292">
          <cell r="G2292" t="str">
            <v>Unidades sanitarias con saneamiento básico mantenidas (4003045)</v>
          </cell>
          <cell r="H2292" t="str">
            <v>4003045</v>
          </cell>
        </row>
        <row r="2293">
          <cell r="G2293" t="str">
            <v>Centros comunitarios adecuados (4101058)</v>
          </cell>
          <cell r="H2293" t="str">
            <v>4101058</v>
          </cell>
        </row>
        <row r="2294">
          <cell r="G2294" t="str">
            <v>Centros comunitarios ampliados (4101057)</v>
          </cell>
          <cell r="H2294" t="str">
            <v>4101057</v>
          </cell>
        </row>
        <row r="2295">
          <cell r="G2295" t="str">
            <v>Centros comunitarios con reforzamiento estructural (4101061)</v>
          </cell>
          <cell r="H2295" t="str">
            <v>4101061</v>
          </cell>
        </row>
        <row r="2296">
          <cell r="G2296" t="str">
            <v>Centros comunitarios construidos (4101056)</v>
          </cell>
          <cell r="H2296" t="str">
            <v>4101056</v>
          </cell>
        </row>
        <row r="2297">
          <cell r="G2297" t="str">
            <v>Centros comunitarios dotados (4101062)</v>
          </cell>
          <cell r="H2297" t="str">
            <v>4101062</v>
          </cell>
        </row>
        <row r="2298">
          <cell r="G2298" t="str">
            <v>Centros comunitarios modificados (4101059)</v>
          </cell>
          <cell r="H2298" t="str">
            <v>4101059</v>
          </cell>
        </row>
        <row r="2299">
          <cell r="G2299" t="str">
            <v>Centros comunitarios restaurados (4101060)</v>
          </cell>
          <cell r="H2299" t="str">
            <v>4101060</v>
          </cell>
        </row>
        <row r="2300">
          <cell r="G2300" t="str">
            <v>Centros regionales de atención a víctimas ampliados (4101019)</v>
          </cell>
          <cell r="H2300" t="str">
            <v>4101019</v>
          </cell>
        </row>
        <row r="2301">
          <cell r="G2301" t="str">
            <v>Centros regionales de atención a víctimas con reforzamiento estructural (4101022)</v>
          </cell>
          <cell r="H2301" t="str">
            <v>4101022</v>
          </cell>
        </row>
        <row r="2302">
          <cell r="G2302" t="str">
            <v>Centros regionales de atención a víctimas construidos (4101017)</v>
          </cell>
          <cell r="H2302" t="str">
            <v>4101017</v>
          </cell>
        </row>
        <row r="2303">
          <cell r="G2303" t="str">
            <v>Centros regionales de atención a víctimas modificados (4101020)</v>
          </cell>
          <cell r="H2303" t="str">
            <v>4101020</v>
          </cell>
        </row>
        <row r="2304">
          <cell r="G2304" t="str">
            <v>Centros regionales de atención a víctimas restaurados (4101021)</v>
          </cell>
          <cell r="H2304" t="str">
            <v>4101021</v>
          </cell>
        </row>
        <row r="2305">
          <cell r="G2305" t="str">
            <v>Centros regionales o puntos de atención a víctimas dotados (4101018)</v>
          </cell>
          <cell r="H2305" t="str">
            <v>4101018</v>
          </cell>
        </row>
        <row r="2306">
          <cell r="G2306" t="str">
            <v>Derecho de beneficio fiduciario (4101067)</v>
          </cell>
          <cell r="H2306" t="str">
            <v>4101067</v>
          </cell>
        </row>
        <row r="2307">
          <cell r="G2307" t="str">
            <v>Documentos de diagnóstico y/o caracterización del daño colectivo (4101046)</v>
          </cell>
          <cell r="H2307" t="str">
            <v>4101046</v>
          </cell>
        </row>
        <row r="2308">
          <cell r="G2308" t="str">
            <v>Documentos de investigación (4101009)</v>
          </cell>
          <cell r="H2308" t="str">
            <v>4101009</v>
          </cell>
        </row>
        <row r="2309">
          <cell r="G2309" t="str">
            <v>Documentos de lineamientos técnicos (4101016)</v>
          </cell>
          <cell r="H2309" t="str">
            <v>4101016</v>
          </cell>
        </row>
        <row r="2310">
          <cell r="G2310" t="str">
            <v>Documentos metodológicos (4101010)</v>
          </cell>
          <cell r="H2310" t="str">
            <v>4101010</v>
          </cell>
        </row>
        <row r="2311">
          <cell r="G2311" t="str">
            <v>Edificaciones para alojamiento temporal de víctimas desplazadas por el conflicto adecuadas (4101084)</v>
          </cell>
          <cell r="H2311" t="str">
            <v>4101084</v>
          </cell>
        </row>
        <row r="2312">
          <cell r="G2312" t="str">
            <v>Edificaciones para alojamiento temporal de víctimas desplazadas por el conflicto ampliadas (4101083)</v>
          </cell>
          <cell r="H2312" t="str">
            <v>4101083</v>
          </cell>
        </row>
        <row r="2313">
          <cell r="G2313" t="str">
            <v>Edificaciones para alojamiento temporal de víctimas desplazadas por el conflicto con reforzamiento estructural (4101087)</v>
          </cell>
          <cell r="H2313" t="str">
            <v>4101087</v>
          </cell>
        </row>
        <row r="2314">
          <cell r="G2314" t="str">
            <v>Edificaciones para alojamiento temporal de víctimas desplazadas por el conflicto construidas y dotadas (4101082)</v>
          </cell>
          <cell r="H2314" t="str">
            <v>4101082</v>
          </cell>
        </row>
        <row r="2315">
          <cell r="G2315" t="str">
            <v>Edificaciones para alojamiento temporal de víctimas desplazadas por el conflicto modificadas (4101085)</v>
          </cell>
          <cell r="H2315" t="str">
            <v>4101085</v>
          </cell>
        </row>
        <row r="2316">
          <cell r="G2316" t="str">
            <v>Edificaciones para alojamiento temporal de víctimas desplazadas por el conflicto restauradas (4101086)</v>
          </cell>
          <cell r="H2316" t="str">
            <v>4101086</v>
          </cell>
        </row>
        <row r="2317">
          <cell r="G2317" t="str">
            <v>Museos de Memoria Histórica adecuados (4101003)</v>
          </cell>
          <cell r="H2317" t="str">
            <v>4101003</v>
          </cell>
        </row>
        <row r="2318">
          <cell r="G2318" t="str">
            <v>Museos de Memoria Histórica ampliados (4101002)</v>
          </cell>
          <cell r="H2318" t="str">
            <v>4101002</v>
          </cell>
        </row>
        <row r="2319">
          <cell r="G2319" t="str">
            <v>Museos de Memoria Histórica con reforzamiento estructural (4101006)</v>
          </cell>
          <cell r="H2319" t="str">
            <v>4101006</v>
          </cell>
        </row>
        <row r="2320">
          <cell r="G2320" t="str">
            <v>Museos de Memoria Histórica construidos (4101001)</v>
          </cell>
          <cell r="H2320" t="str">
            <v>4101001</v>
          </cell>
        </row>
        <row r="2321">
          <cell r="G2321" t="str">
            <v>Museos de Memoria Histórica modificados (4101004)</v>
          </cell>
          <cell r="H2321" t="str">
            <v>4101004</v>
          </cell>
        </row>
        <row r="2322">
          <cell r="G2322" t="str">
            <v>Museos de Memoria Histórica restaurados (4101005)</v>
          </cell>
          <cell r="H2322" t="str">
            <v>4101005</v>
          </cell>
        </row>
        <row r="2323">
          <cell r="G2323" t="str">
            <v>Servicio de acompañamiento comunitario a los hogares en riesgo de desplazamiento, retornados o reubicados (4101074)</v>
          </cell>
          <cell r="H2323" t="str">
            <v>4101074</v>
          </cell>
        </row>
        <row r="2324">
          <cell r="G2324" t="str">
            <v>Servicio de acompañamiento para la población retornada o reubicada (4101039)</v>
          </cell>
          <cell r="H2324" t="str">
            <v>4101039</v>
          </cell>
        </row>
        <row r="2325">
          <cell r="G2325" t="str">
            <v>Servicio de alojamiento temporal (4101026)</v>
          </cell>
          <cell r="H2325" t="str">
            <v>4101026</v>
          </cell>
        </row>
        <row r="2326">
          <cell r="G2326" t="str">
            <v>Servicio de apoyo al fortalecimiento comunitario a los hogares en riesgo de desplazamiento, retornados o reubicados (4101081)</v>
          </cell>
          <cell r="H2326" t="str">
            <v>4101081</v>
          </cell>
        </row>
        <row r="2327">
          <cell r="G2327" t="str">
            <v>Servicio de apoyo financiero para cofinanciación de proyectos territoriales de asistencia, atención y reparación integral (4101033)</v>
          </cell>
          <cell r="H2327" t="str">
            <v>4101033</v>
          </cell>
        </row>
        <row r="2328">
          <cell r="G2328" t="str">
            <v>Servicio de apoyo financiero para financiación obras de infraestructura social en los procesos de retorno y reubicación (4101048)</v>
          </cell>
          <cell r="H2328" t="str">
            <v>4101048</v>
          </cell>
        </row>
        <row r="2329">
          <cell r="G2329" t="str">
            <v>Servicio de apoyo para el mejoramiento de condiciones de habitabilidad para población víctima de desplazamiento forzado  (4101076)</v>
          </cell>
          <cell r="H2329" t="str">
            <v>4101076</v>
          </cell>
        </row>
        <row r="2330">
          <cell r="G2330" t="str">
            <v>Servicio de apoyo para la generación de ingresos (4101073)</v>
          </cell>
          <cell r="H2330" t="str">
            <v>4101073</v>
          </cell>
        </row>
        <row r="2331">
          <cell r="G2331" t="str">
            <v>Servicio de apoyo para la seguridad alimentaria (4101042)</v>
          </cell>
          <cell r="H2331" t="str">
            <v>4101042</v>
          </cell>
        </row>
        <row r="2332">
          <cell r="G2332" t="str">
            <v>Servicio de apoyo para las unidades productivas para el autoconsumo de hogares desplazados o en riesgo de desplazamiento, retornados o reubicados (4101077)</v>
          </cell>
          <cell r="H2332" t="str">
            <v>4101077</v>
          </cell>
        </row>
        <row r="2333">
          <cell r="G2333" t="str">
            <v>Servicio de archivo sobre violaciones de derechos humanos. (4101013)</v>
          </cell>
          <cell r="H2333" t="str">
            <v>4101013</v>
          </cell>
        </row>
        <row r="2334">
          <cell r="G2334" t="str">
            <v>Servicio de asistencia funeraria (4101027)</v>
          </cell>
          <cell r="H2334" t="str">
            <v>4101027</v>
          </cell>
        </row>
        <row r="2335">
          <cell r="G2335" t="str">
            <v>Servicio de asistencia técnica a comunidades en temas de fortalecimiento del tejido social y construcción de escenarios comunitarios protectores de derechos (4101079)</v>
          </cell>
          <cell r="H2335" t="str">
            <v>4101079</v>
          </cell>
        </row>
        <row r="2336">
          <cell r="G2336" t="str">
            <v>Servicio de asistencia técnica en la formulación de planes integrales de reparación colectiva (4101036)</v>
          </cell>
          <cell r="H2336" t="str">
            <v>4101036</v>
          </cell>
        </row>
        <row r="2337">
          <cell r="G2337" t="str">
            <v>Servicio de asistencia técnica en la formulación de proyectos a entidades territoriales (4101032)</v>
          </cell>
          <cell r="H2337" t="str">
            <v>4101032</v>
          </cell>
        </row>
        <row r="2338">
          <cell r="G2338" t="str">
            <v>Servicio de asistencia técnica para el autoconsumo de los hogares desplazados o en riesgo de desplazamiento, retornados o reubicados (4101078)</v>
          </cell>
          <cell r="H2338" t="str">
            <v>4101078</v>
          </cell>
        </row>
        <row r="2339">
          <cell r="G2339" t="str">
            <v>Servicio de asistencia técnica para el desarrollo de acciones pedagógicas en memoria histórica (4101069)</v>
          </cell>
          <cell r="H2339" t="str">
            <v>4101069</v>
          </cell>
        </row>
        <row r="2340">
          <cell r="G2340" t="str">
            <v>Servicio de asistencia técnica para el uso adecuado de recursos de la indemnización administrativa (4101028)</v>
          </cell>
          <cell r="H2340" t="str">
            <v>4101028</v>
          </cell>
        </row>
        <row r="2341">
          <cell r="G2341" t="str">
            <v>Servicio de asistencia técnica para la formulación de planes y proyectos de reparación colectiva (4101045)</v>
          </cell>
          <cell r="H2341" t="str">
            <v>4101045</v>
          </cell>
        </row>
        <row r="2342">
          <cell r="G2342" t="str">
            <v>Servicio de asistencia técnica para la generación de ingresos (4101080)</v>
          </cell>
          <cell r="H2342" t="str">
            <v>4101080</v>
          </cell>
        </row>
        <row r="2343">
          <cell r="G2343" t="str">
            <v>Servicio de asistencia técnica para la participación de las víctimas (4101038)</v>
          </cell>
          <cell r="H2343" t="str">
            <v>4101038</v>
          </cell>
        </row>
        <row r="2344">
          <cell r="G2344" t="str">
            <v>Servicio de asistencia técnica para la realización de iniciativas de memoria histórica (4101011)</v>
          </cell>
          <cell r="H2344" t="str">
            <v>4101011</v>
          </cell>
        </row>
        <row r="2345">
          <cell r="G2345" t="str">
            <v>Servicio de atención a víctimas que se encuentran en el exterior (4101034)</v>
          </cell>
          <cell r="H2345" t="str">
            <v>4101034</v>
          </cell>
        </row>
        <row r="2346">
          <cell r="G2346" t="str">
            <v>Servicio de ayuda y atención humanitaria (4101025)</v>
          </cell>
          <cell r="H2346" t="str">
            <v>4101025</v>
          </cell>
        </row>
        <row r="2347">
          <cell r="G2347" t="str">
            <v>Servicio de caracterización de la población víctima para su posterior atención, asistencia y reparación integral (4101014)</v>
          </cell>
          <cell r="H2347" t="str">
            <v>4101014</v>
          </cell>
        </row>
        <row r="2348">
          <cell r="G2348" t="str">
            <v>Servicio de coordinación y fortalecimiento a las entidades del Sistema Nacional de Atención y Reparación Integral a Víctimas (4101035)</v>
          </cell>
          <cell r="H2348" t="str">
            <v>4101035</v>
          </cell>
        </row>
        <row r="2349">
          <cell r="G2349" t="str">
            <v>Servicio de divulgación de la oferta institucional (4101007)</v>
          </cell>
          <cell r="H2349" t="str">
            <v>4101007</v>
          </cell>
        </row>
        <row r="2350">
          <cell r="G2350" t="str">
            <v>Servicio de divulgación y socialización para la implementación del proceso de reparación colectiva (4101047)</v>
          </cell>
          <cell r="H2350" t="str">
            <v>4101047</v>
          </cell>
        </row>
        <row r="2351">
          <cell r="G2351" t="str">
            <v>Servicio de expedición de certificaciones a desmovilizados (4101012)</v>
          </cell>
          <cell r="H2351" t="str">
            <v>4101012</v>
          </cell>
        </row>
        <row r="2352">
          <cell r="G2352" t="str">
            <v>Servicio de expedición de certificaciones de justicia y paz (4101015)</v>
          </cell>
          <cell r="H2352" t="str">
            <v>4101015</v>
          </cell>
        </row>
        <row r="2353">
          <cell r="G2353" t="str">
            <v>Servicio de implementación de medidas del Plan de Reparación Colectiva (4101037)</v>
          </cell>
          <cell r="H2353" t="str">
            <v>4101037</v>
          </cell>
        </row>
        <row r="2354">
          <cell r="G2354" t="str">
            <v>Servicio de información para el registro, atención, asistencia y reparación integral a víctimas (4101044)</v>
          </cell>
          <cell r="H2354" t="str">
            <v>4101044</v>
          </cell>
        </row>
        <row r="2355">
          <cell r="G2355" t="str">
            <v>Servicio de investigación y reconstrucción de hechos relacionados con el conflicto (4101008)</v>
          </cell>
          <cell r="H2355" t="str">
            <v>4101008</v>
          </cell>
        </row>
        <row r="2356">
          <cell r="G2356" t="str">
            <v>Servicio de monitoreo y seguimiento a las intervenciones implementadas en los hogares en riesgo de desplazamiento o victimas del desplazamiento forzado (4101075)</v>
          </cell>
          <cell r="H2356" t="str">
            <v>4101075</v>
          </cell>
        </row>
        <row r="2357">
          <cell r="G2357" t="str">
            <v>Servicio de orientación y comunicación a las víctimas (4101023)</v>
          </cell>
          <cell r="H2357" t="str">
            <v>4101023</v>
          </cell>
        </row>
        <row r="2358">
          <cell r="G2358" t="str">
            <v>Servicio de prevención a violaciones de Derechos Humanos (4101024)</v>
          </cell>
          <cell r="H2358" t="str">
            <v>4101024</v>
          </cell>
        </row>
        <row r="2359">
          <cell r="G2359" t="str">
            <v>Servicio de publicaciones virtuales del Museo Nacional de la Memoria (4101072)</v>
          </cell>
          <cell r="H2359" t="str">
            <v>4101072</v>
          </cell>
        </row>
        <row r="2360">
          <cell r="G2360" t="str">
            <v>Servicio de recuperación emocional a víctimas del conflicto armado (4101030)</v>
          </cell>
          <cell r="H2360" t="str">
            <v>4101030</v>
          </cell>
        </row>
        <row r="2361">
          <cell r="G2361" t="str">
            <v>Servicio de transporte y traslado de enseres y bienes muebles (4101043)</v>
          </cell>
          <cell r="H2361" t="str">
            <v>4101043</v>
          </cell>
        </row>
        <row r="2362">
          <cell r="G2362" t="str">
            <v>Servicios de apoyo financiero para la restitución de créditos y pasivos (4101065)</v>
          </cell>
          <cell r="H2362" t="str">
            <v>4101065</v>
          </cell>
        </row>
        <row r="2363">
          <cell r="G2363" t="str">
            <v>Servicios de apoyo para el desarrollo de obras de infraestructura para la prevención y atención de emergencias humanitarias implementados (4101064)</v>
          </cell>
          <cell r="H2363" t="str">
            <v>4101064</v>
          </cell>
        </row>
        <row r="2364">
          <cell r="G2364" t="str">
            <v>Servicios de asistencia técnica para la articulación interinstitucional en la implementación de la polìtica pública para las víctimas (4101063)</v>
          </cell>
          <cell r="H2364" t="str">
            <v>4101063</v>
          </cell>
        </row>
        <row r="2365">
          <cell r="G2365" t="str">
            <v>Servicios de asistencia técnica para la implementación de la ruta de reparación colectiva (4101066)</v>
          </cell>
          <cell r="H2365" t="str">
            <v>4101066</v>
          </cell>
        </row>
        <row r="2366">
          <cell r="G2366" t="str">
            <v>Servicios de divulgación de tematicas de memoria histórica (4101068)</v>
          </cell>
          <cell r="H2366" t="str">
            <v>4101068</v>
          </cell>
        </row>
        <row r="2367">
          <cell r="G2367" t="str">
            <v>Servicios de implementaciónde medidas de satisfacción y acompañamiento a las víctimas del conflicto armado (4101031)</v>
          </cell>
          <cell r="H2367" t="str">
            <v>4101031</v>
          </cell>
        </row>
        <row r="2368">
          <cell r="G2368" t="str">
            <v>Servicios de museología (4101070)</v>
          </cell>
          <cell r="H2368" t="str">
            <v>4101070</v>
          </cell>
        </row>
        <row r="2369">
          <cell r="G2369" t="str">
            <v>Servicios de programación artística, cultural y académica del Museo Nacional de la Memoria (4101071)</v>
          </cell>
          <cell r="H2369" t="str">
            <v>4101071</v>
          </cell>
        </row>
        <row r="2370">
          <cell r="G2370" t="str">
            <v>Servicios para la Indemnización Administrativa y Judicial (4101029)</v>
          </cell>
          <cell r="H2370" t="str">
            <v>4101029</v>
          </cell>
        </row>
        <row r="2371">
          <cell r="G2371" t="str">
            <v>Alimentos líquidos de alto valor nutricional producidos (4102013)</v>
          </cell>
          <cell r="H2371" t="str">
            <v>4102013</v>
          </cell>
        </row>
        <row r="2372">
          <cell r="G2372" t="str">
            <v>Alimentos sólidos de alto valor nutricional producidos (4102012)</v>
          </cell>
          <cell r="H2372" t="str">
            <v>4102012</v>
          </cell>
        </row>
        <row r="2373">
          <cell r="G2373" t="str">
            <v>Centros de Atención Especializada - CAE para el restablecimiento de derechos adecuados (4102027)</v>
          </cell>
          <cell r="H2373" t="str">
            <v>4102027</v>
          </cell>
        </row>
        <row r="2374">
          <cell r="G2374" t="str">
            <v>Centros de Atención Especializada - CAE para el restablecimiento de derechos ampliados (4102030)</v>
          </cell>
          <cell r="H2374" t="str">
            <v>4102030</v>
          </cell>
        </row>
        <row r="2375">
          <cell r="G2375" t="str">
            <v>Centros de Atención Especializada - CAE para el restablecimiento de derechos con reforzamiento estructural (4102033)</v>
          </cell>
          <cell r="H2375" t="str">
            <v>4102033</v>
          </cell>
        </row>
        <row r="2376">
          <cell r="G2376" t="str">
            <v>Centros de Atención Especializada - CAE para el restablecimiento de derechos construidos (4102026)</v>
          </cell>
          <cell r="H2376" t="str">
            <v>4102026</v>
          </cell>
        </row>
        <row r="2377">
          <cell r="G2377" t="str">
            <v>Centros de Atención Especializada - CAE para el restablecimiento de derechos construidos y dotados (4102034)</v>
          </cell>
          <cell r="H2377" t="str">
            <v>4102034</v>
          </cell>
        </row>
        <row r="2378">
          <cell r="G2378" t="str">
            <v>Centros de Atención Especializada - CAE para el restablecimiento de derechos dotados (4102028)</v>
          </cell>
          <cell r="H2378" t="str">
            <v>4102028</v>
          </cell>
        </row>
        <row r="2379">
          <cell r="G2379" t="str">
            <v>Centros de Atención Especializada - CAE para el restablecimiento de derechos modificados (4102031)</v>
          </cell>
          <cell r="H2379" t="str">
            <v>4102031</v>
          </cell>
        </row>
        <row r="2380">
          <cell r="G2380" t="str">
            <v>Centros de Atención Especializada - CAE para el restablecimiento de derechos remodelados (4102029)</v>
          </cell>
          <cell r="H2380" t="str">
            <v>4102029</v>
          </cell>
        </row>
        <row r="2381">
          <cell r="G2381" t="str">
            <v>Centros de Atención Especializada - CAE para el restablecimiento de derechos restaurados (4102032)</v>
          </cell>
          <cell r="H2381" t="str">
            <v>4102032</v>
          </cell>
        </row>
        <row r="2382">
          <cell r="G2382" t="str">
            <v>Documentos de investigación (4102025)</v>
          </cell>
          <cell r="H2382" t="str">
            <v>4102025</v>
          </cell>
        </row>
        <row r="2383">
          <cell r="G2383" t="str">
            <v>Documentos de lineamientos técnicos (4102035)</v>
          </cell>
          <cell r="H2383" t="str">
            <v>4102035</v>
          </cell>
        </row>
        <row r="2384">
          <cell r="G2384" t="str">
            <v>Documentos metodológicos (4102040)</v>
          </cell>
          <cell r="H2384" t="str">
            <v>4102040</v>
          </cell>
        </row>
        <row r="2385">
          <cell r="G2385" t="str">
            <v>Edificaciones de atención a la adolescencia y juventud adecuadas (4102049)</v>
          </cell>
          <cell r="H2385" t="str">
            <v>4102049</v>
          </cell>
        </row>
        <row r="2386">
          <cell r="G2386" t="str">
            <v>Edificaciones de atención a la adolescencia y juventud construidas  (4102048)</v>
          </cell>
          <cell r="H2386" t="str">
            <v>4102048</v>
          </cell>
        </row>
        <row r="2387">
          <cell r="G2387" t="str">
            <v>Edificaciones de atención a la adolescencia y juventud dotadas (4102050)</v>
          </cell>
          <cell r="H2387" t="str">
            <v>4102050</v>
          </cell>
        </row>
        <row r="2388">
          <cell r="G2388" t="str">
            <v>Edificaciones de atención a la primera infancia adecuadas (4102005)</v>
          </cell>
          <cell r="H2388" t="str">
            <v>4102005</v>
          </cell>
        </row>
        <row r="2389">
          <cell r="G2389" t="str">
            <v>Edificaciones de atención a la primera infancia ampliadas (4102008)</v>
          </cell>
          <cell r="H2389" t="str">
            <v>4102008</v>
          </cell>
        </row>
        <row r="2390">
          <cell r="G2390" t="str">
            <v>Edificaciones de atención a la primera infancia con reforzamiento estructural (4102011)</v>
          </cell>
          <cell r="H2390" t="str">
            <v>4102011</v>
          </cell>
        </row>
        <row r="2391">
          <cell r="G2391" t="str">
            <v>Edificaciones de atención a la primera infancia dotadas (4102006)</v>
          </cell>
          <cell r="H2391" t="str">
            <v>4102006</v>
          </cell>
        </row>
        <row r="2392">
          <cell r="G2392" t="str">
            <v>Edificaciones de atención a la primera infancia modificadas (4102009)</v>
          </cell>
          <cell r="H2392" t="str">
            <v>4102009</v>
          </cell>
        </row>
        <row r="2393">
          <cell r="G2393" t="str">
            <v>Edificaciones de atención a la primera infancia remodeladas (4102007)</v>
          </cell>
          <cell r="H2393" t="str">
            <v>4102007</v>
          </cell>
        </row>
        <row r="2394">
          <cell r="G2394" t="str">
            <v>Edificaciones de atención a la primera infancia restauradas (4102010)</v>
          </cell>
          <cell r="H2394" t="str">
            <v>4102010</v>
          </cell>
        </row>
        <row r="2395">
          <cell r="G2395" t="str">
            <v>Edificaciones para la atención integral a la primera infancia construidas (4102004)</v>
          </cell>
          <cell r="H2395" t="str">
            <v>4102004</v>
          </cell>
        </row>
        <row r="2396">
          <cell r="G2396" t="str">
            <v>Servicio de apoyo financiero para cofinanciación de proyectos territoriales de infraestructura del Sistema de Responsabilidad Penal para Adolescente (4102039)</v>
          </cell>
          <cell r="H2396" t="str">
            <v>4102039</v>
          </cell>
        </row>
        <row r="2397">
          <cell r="G2397" t="str">
            <v>Servicio de asistencia técnica a comunidades en temas de fortalecimiento del tejido social y construcción de escenarios comunitarios protectores de derechos (4102042)</v>
          </cell>
          <cell r="H2397" t="str">
            <v>4102042</v>
          </cell>
        </row>
        <row r="2398">
          <cell r="G2398" t="str">
            <v>Servicio de asistencia técnica en el ciclo de políticas públicas de familia y otras relacionadas (4102041)</v>
          </cell>
          <cell r="H2398" t="str">
            <v>4102041</v>
          </cell>
        </row>
        <row r="2399">
          <cell r="G2399" t="str">
            <v>Servicio de asistencia técnica para la implementación de estrategias de prevención del embarazo en la adolescencia (4102021)</v>
          </cell>
          <cell r="H2399" t="str">
            <v>4102021</v>
          </cell>
        </row>
        <row r="2400">
          <cell r="G2400" t="str">
            <v>Servicio de atención integral a la primera infancia (4102001)</v>
          </cell>
          <cell r="H2400" t="str">
            <v>4102001</v>
          </cell>
        </row>
        <row r="2401">
          <cell r="G2401" t="str">
            <v>Servicio de atención tradicional a la primera infancia (4102002)</v>
          </cell>
          <cell r="H2401" t="str">
            <v>4102002</v>
          </cell>
        </row>
        <row r="2402">
          <cell r="G2402" t="str">
            <v>Servicio de atención y prevención a la desnutrición desde el sector inclusión social (4102016)</v>
          </cell>
          <cell r="H2402" t="str">
            <v>4102016</v>
          </cell>
        </row>
        <row r="2403">
          <cell r="G2403" t="str">
            <v>Servicio de distribución de alimentos líquidos de alto valor nutricional (4102015)</v>
          </cell>
          <cell r="H2403" t="str">
            <v>4102015</v>
          </cell>
        </row>
        <row r="2404">
          <cell r="G2404" t="str">
            <v>Servicio de distribución de alimentos sólidos de alto valor nutricional (4102014)</v>
          </cell>
          <cell r="H2404" t="str">
            <v>4102014</v>
          </cell>
        </row>
        <row r="2405">
          <cell r="G2405" t="str">
            <v>Servicio de educación informal a los agentes educativos (4102003)</v>
          </cell>
          <cell r="H2405" t="str">
            <v>4102003</v>
          </cell>
        </row>
        <row r="2406">
          <cell r="G2406" t="str">
            <v>Servicio de información con modelos de gestión tecnológica para el Sistema Nacional de Bienestar Familiar (4102036)</v>
          </cell>
          <cell r="H2406" t="str">
            <v>4102036</v>
          </cell>
        </row>
        <row r="2407">
          <cell r="G2407" t="str">
            <v>Servicio de promoción de temas de dinámica relacional y desarrollo autónomo (4102043)</v>
          </cell>
          <cell r="H2407" t="str">
            <v>4102043</v>
          </cell>
        </row>
        <row r="2408">
          <cell r="G2408" t="str">
            <v>Servicio de protección para el restablecimiento de derechos de niños, niñas, adolescentes y jóvenes (4102037)</v>
          </cell>
          <cell r="H2408" t="str">
            <v>4102037</v>
          </cell>
        </row>
        <row r="2409">
          <cell r="G2409" t="str">
            <v>Servicio dirigidos a la atención de niños, niñas, adolescentes y jóvenes, con enfoque pedagógico y restaurativo encaminados a la inclusión social (4102038)</v>
          </cell>
          <cell r="H2409" t="str">
            <v>4102038</v>
          </cell>
        </row>
        <row r="2410">
          <cell r="G2410" t="str">
            <v>Servicio para proceso de adopción de niños, niñas y adolescentes en situación de adoptabilidad en firme, por consentimiento o por autorización (4102019)</v>
          </cell>
          <cell r="H2410" t="str">
            <v>4102019</v>
          </cell>
        </row>
        <row r="2411">
          <cell r="G2411" t="str">
            <v>Servicios de asistencia técnica en políticas públicas de infancia, adolescencia y juventud (4102047)</v>
          </cell>
          <cell r="H2411" t="str">
            <v>4102047</v>
          </cell>
        </row>
        <row r="2412">
          <cell r="G2412" t="str">
            <v>Servicios de educación informal a niños, niñas, adolescentes  y jóvenes para el reconocimiento de sus derechos (4102045)</v>
          </cell>
          <cell r="H2412" t="str">
            <v>4102045</v>
          </cell>
        </row>
        <row r="2413">
          <cell r="G2413" t="str">
            <v>Servicios de promoción de los derechos de los niños, niñas, adolescentes y jóvenes (4102046)</v>
          </cell>
          <cell r="H2413" t="str">
            <v>4102046</v>
          </cell>
        </row>
        <row r="2414">
          <cell r="G2414" t="str">
            <v>Centros comunitarios adecuados (4103027)</v>
          </cell>
          <cell r="H2414" t="str">
            <v>4103027</v>
          </cell>
        </row>
        <row r="2415">
          <cell r="G2415" t="str">
            <v>Centros comunitarios ampliados (4103026)</v>
          </cell>
          <cell r="H2415" t="str">
            <v>4103026</v>
          </cell>
        </row>
        <row r="2416">
          <cell r="G2416" t="str">
            <v>Centros comunitarios con reforzamiento estructural (4103030)</v>
          </cell>
          <cell r="H2416" t="str">
            <v>4103030</v>
          </cell>
        </row>
        <row r="2417">
          <cell r="G2417" t="str">
            <v>Centros comunitarios construidos (4103025)</v>
          </cell>
          <cell r="H2417" t="str">
            <v>4103025</v>
          </cell>
        </row>
        <row r="2418">
          <cell r="G2418" t="str">
            <v>Centros comunitarios dotados (4103031)</v>
          </cell>
          <cell r="H2418" t="str">
            <v>4103031</v>
          </cell>
        </row>
        <row r="2419">
          <cell r="G2419" t="str">
            <v>Centros comunitarios modificados (4103028)</v>
          </cell>
          <cell r="H2419" t="str">
            <v>4103028</v>
          </cell>
        </row>
        <row r="2420">
          <cell r="G2420" t="str">
            <v>Centros comunitarios restaurados (4103029)</v>
          </cell>
          <cell r="H2420" t="str">
            <v>4103029</v>
          </cell>
        </row>
        <row r="2421">
          <cell r="G2421" t="str">
            <v>Comedores comunitarios adecuados (4103020)</v>
          </cell>
          <cell r="H2421" t="str">
            <v>4103020</v>
          </cell>
        </row>
        <row r="2422">
          <cell r="G2422" t="str">
            <v>Comedores comunitarios ampliados (4103019)</v>
          </cell>
          <cell r="H2422" t="str">
            <v>4103019</v>
          </cell>
        </row>
        <row r="2423">
          <cell r="G2423" t="str">
            <v>Comedores comunitarios con reforzamiento estructural (4103023)</v>
          </cell>
          <cell r="H2423" t="str">
            <v>4103023</v>
          </cell>
        </row>
        <row r="2424">
          <cell r="G2424" t="str">
            <v>Comedores comunitarios construidos (4103018)</v>
          </cell>
          <cell r="H2424" t="str">
            <v>4103018</v>
          </cell>
        </row>
        <row r="2425">
          <cell r="G2425" t="str">
            <v>Comedores comunitarios dotados (4103024)</v>
          </cell>
          <cell r="H2425" t="str">
            <v>4103024</v>
          </cell>
        </row>
        <row r="2426">
          <cell r="G2426" t="str">
            <v>Comedores comunitarios modificados (4103021)</v>
          </cell>
          <cell r="H2426" t="str">
            <v>4103021</v>
          </cell>
        </row>
        <row r="2427">
          <cell r="G2427" t="str">
            <v>Comedores comunitarios restaurados (4103022)</v>
          </cell>
          <cell r="H2427" t="str">
            <v>4103022</v>
          </cell>
        </row>
        <row r="2428">
          <cell r="G2428" t="str">
            <v>Documento de lineamientos técnicos (4103060)</v>
          </cell>
          <cell r="H2428" t="str">
            <v>4103060</v>
          </cell>
        </row>
        <row r="2429">
          <cell r="G2429" t="str">
            <v>Documentos de evaluación (4103064)</v>
          </cell>
          <cell r="H2429" t="str">
            <v>4103064</v>
          </cell>
        </row>
        <row r="2430">
          <cell r="G2430" t="str">
            <v>Documentos de investigación (4103063)</v>
          </cell>
          <cell r="H2430" t="str">
            <v>4103063</v>
          </cell>
        </row>
        <row r="2431">
          <cell r="G2431" t="str">
            <v>Servicio de acompañamiento familiar y comunitario para la superación de la pobreza (4103050)</v>
          </cell>
          <cell r="H2431" t="str">
            <v>4103050</v>
          </cell>
        </row>
        <row r="2432">
          <cell r="G2432" t="str">
            <v>Servicio de apoyo a unidades productivas individuales para la generación de ingresos (4103057)</v>
          </cell>
          <cell r="H2432" t="str">
            <v>4103057</v>
          </cell>
        </row>
        <row r="2433">
          <cell r="G2433" t="str">
            <v>Servicio de apoyo financiero para el adulto mayor (4103065)</v>
          </cell>
          <cell r="H2433" t="str">
            <v>4103065</v>
          </cell>
        </row>
        <row r="2434">
          <cell r="G2434" t="str">
            <v>Servicio de apoyo financiero para financiación de obras de infraestructura social (4103016)</v>
          </cell>
          <cell r="H2434" t="str">
            <v>4103016</v>
          </cell>
        </row>
        <row r="2435">
          <cell r="G2435" t="str">
            <v>Servicio de apoyo financiero para la entrega de transferencias monetarias condicionadas (4103006)</v>
          </cell>
          <cell r="H2435" t="str">
            <v>4103006</v>
          </cell>
        </row>
        <row r="2436">
          <cell r="G2436" t="str">
            <v>Servicio de apoyo financiero para la entrega de transferencias monetarias no condicionadas (4103061)</v>
          </cell>
          <cell r="H2436" t="str">
            <v>4103061</v>
          </cell>
        </row>
        <row r="2437">
          <cell r="G2437" t="str">
            <v>Servicio de apoyo para el fortalecimiento de unidades productivas colectivas para la generación de ingresos (4103058)</v>
          </cell>
          <cell r="H2437" t="str">
            <v>4103058</v>
          </cell>
        </row>
        <row r="2438">
          <cell r="G2438" t="str">
            <v>Servicio de apoyo para el mejoramiento de condiciones físicas o dotación de vivienda de hogares  vulnerables rurales (4103062)</v>
          </cell>
          <cell r="H2438" t="str">
            <v>4103062</v>
          </cell>
        </row>
        <row r="2439">
          <cell r="G2439" t="str">
            <v>Servicio de apoyo para las unidades productivas para el autoconsumo de los hogares en situación de vulnerabilidad social (4103055)</v>
          </cell>
          <cell r="H2439" t="str">
            <v>4103055</v>
          </cell>
        </row>
        <row r="2440">
          <cell r="G2440" t="str">
            <v>Servicio de asistencia en temas de desarrollo de habilidades no cognitivas para la inclusión productiva (4103009)</v>
          </cell>
          <cell r="H2440" t="str">
            <v>4103009</v>
          </cell>
        </row>
        <row r="2441">
          <cell r="G2441" t="str">
            <v>Servicio de asistencia técnica a las entidades territoriales en la formulación de sus marcos de lucha contra la pobreza (4103049)</v>
          </cell>
          <cell r="H2441" t="str">
            <v>4103049</v>
          </cell>
        </row>
        <row r="2442">
          <cell r="G2442" t="str">
            <v>Servicio de asistencia técnica en alianzas para la comercialización (4103008)</v>
          </cell>
          <cell r="H2442" t="str">
            <v>4103008</v>
          </cell>
        </row>
        <row r="2443">
          <cell r="G2443" t="str">
            <v>Servicio de asistencia técnica en el componente de Bienestar Comunitario (4103047)</v>
          </cell>
          <cell r="H2443" t="str">
            <v>4103047</v>
          </cell>
        </row>
        <row r="2444">
          <cell r="G2444" t="str">
            <v>Servicio de asistencia técnica en proyectos de infraestructura social a entidades territoriales (4103048)</v>
          </cell>
          <cell r="H2444" t="str">
            <v>4103048</v>
          </cell>
        </row>
        <row r="2445">
          <cell r="G2445" t="str">
            <v>Servicio de asistencia técnica en seguridad alimentaria y nutricional a entidades territoriales (4103056)</v>
          </cell>
          <cell r="H2445" t="str">
            <v>4103056</v>
          </cell>
        </row>
        <row r="2446">
          <cell r="G2446" t="str">
            <v>Servicio de asistencia técnica para el autoconsumo de los hogares en situación de vulnerabilidad social (4103051)</v>
          </cell>
          <cell r="H2446" t="str">
            <v>4103051</v>
          </cell>
        </row>
        <row r="2447">
          <cell r="G2447" t="str">
            <v>Servicio de asistencia técnica para el emprendimiento (4103005)</v>
          </cell>
          <cell r="H2447" t="str">
            <v>4103005</v>
          </cell>
        </row>
        <row r="2448">
          <cell r="G2448" t="str">
            <v>Servicio de asistencia técnica para el mejoramiento de hábitos alimentarios (4103053)</v>
          </cell>
          <cell r="H2448" t="str">
            <v>4103053</v>
          </cell>
        </row>
        <row r="2449">
          <cell r="G2449" t="str">
            <v>Servicio de asistencia técnica para fortalecimiento de unidades productivas colectivas para la generación de ingresos (4103059)</v>
          </cell>
          <cell r="H2449" t="str">
            <v>4103059</v>
          </cell>
        </row>
        <row r="2450">
          <cell r="G2450" t="str">
            <v>Servicio de atención y acompañamiento integral a la población en flujos migratorios mixtos y retornados en situación de vulnerabilidad (4103066)</v>
          </cell>
          <cell r="H2450" t="str">
            <v>4103066</v>
          </cell>
        </row>
        <row r="2451">
          <cell r="G2451" t="str">
            <v>Servicio de educación para el trabajo a la población vulnerable (4103004)</v>
          </cell>
          <cell r="H2451" t="str">
            <v>4103004</v>
          </cell>
        </row>
        <row r="2452">
          <cell r="G2452" t="str">
            <v>Servicio de entrega de raciones de alimentos (4103017)</v>
          </cell>
          <cell r="H2452" t="str">
            <v>4103017</v>
          </cell>
        </row>
        <row r="2453">
          <cell r="G2453" t="str">
            <v>Servicio de gestión de oferta social para la población vulnerable (4103052)</v>
          </cell>
          <cell r="H2453" t="str">
            <v>4103052</v>
          </cell>
        </row>
        <row r="2454">
          <cell r="G2454" t="str">
            <v>Servicio de gestión para la colocación de empleo (4103010)</v>
          </cell>
          <cell r="H2454" t="str">
            <v>4103010</v>
          </cell>
        </row>
        <row r="2455">
          <cell r="G2455" t="str">
            <v>Servicio de información para la atención de población vulnerable (4103015)</v>
          </cell>
          <cell r="H2455" t="str">
            <v>4103015</v>
          </cell>
        </row>
        <row r="2456">
          <cell r="G2456" t="str">
            <v>Servicio de monitoreo y seguimiento a las intervenciones implementadas para la inclusión social y productiva de la población en situación de vulnerabilidad (4103054)</v>
          </cell>
          <cell r="H2456" t="str">
            <v>4103054</v>
          </cell>
        </row>
        <row r="2457">
          <cell r="G2457" t="str">
            <v>Centros de atención de habitantes de la calle adecuados (4104029)</v>
          </cell>
          <cell r="H2457" t="str">
            <v>4104029</v>
          </cell>
        </row>
        <row r="2458">
          <cell r="G2458" t="str">
            <v>Centros de atención de habitantes de la calle ampliados (4104030)</v>
          </cell>
          <cell r="H2458" t="str">
            <v>4104030</v>
          </cell>
        </row>
        <row r="2459">
          <cell r="G2459" t="str">
            <v>Centros de atención de habitantes de la calle con reforzamiento estructural (4104031)</v>
          </cell>
          <cell r="H2459" t="str">
            <v>4104031</v>
          </cell>
        </row>
        <row r="2460">
          <cell r="G2460" t="str">
            <v>Centros de atención de habitantes de la calle construidos  (4104033)</v>
          </cell>
          <cell r="H2460" t="str">
            <v>4104033</v>
          </cell>
        </row>
        <row r="2461">
          <cell r="G2461" t="str">
            <v>Centros de atención de habitantes de la calle construidos y dotados (4104028)</v>
          </cell>
          <cell r="H2461" t="str">
            <v>4104028</v>
          </cell>
        </row>
        <row r="2462">
          <cell r="G2462" t="str">
            <v>Centros de atención de habitantes de la calle dotados (4104034)</v>
          </cell>
          <cell r="H2462" t="str">
            <v>4104034</v>
          </cell>
        </row>
        <row r="2463">
          <cell r="G2463" t="str">
            <v>Centros de atención de habitantes de la calle modificados (4104032)</v>
          </cell>
          <cell r="H2463" t="str">
            <v>4104032</v>
          </cell>
        </row>
        <row r="2464">
          <cell r="G2464" t="str">
            <v>Centros de atención integral para personas con discapacidad adecuados (4104037)</v>
          </cell>
          <cell r="H2464" t="str">
            <v>4104037</v>
          </cell>
        </row>
        <row r="2465">
          <cell r="G2465" t="str">
            <v>Centros de atención integral para personas con discapacidad ampliados (4104038)</v>
          </cell>
          <cell r="H2465" t="str">
            <v>4104038</v>
          </cell>
        </row>
        <row r="2466">
          <cell r="G2466" t="str">
            <v>Centros de atención integral para personas con discapacidad con reforzamiento estructural (4104039)</v>
          </cell>
          <cell r="H2466" t="str">
            <v>4104039</v>
          </cell>
        </row>
        <row r="2467">
          <cell r="G2467" t="str">
            <v>Centros de atención integral para personas con discapacidad construidos  (4104041)</v>
          </cell>
          <cell r="H2467" t="str">
            <v>4104041</v>
          </cell>
        </row>
        <row r="2468">
          <cell r="G2468" t="str">
            <v>Centros de atención integral para personas con discapacidad construidos y dotados (4104036)</v>
          </cell>
          <cell r="H2468" t="str">
            <v>4104036</v>
          </cell>
        </row>
        <row r="2469">
          <cell r="G2469" t="str">
            <v>Centros de atención integral para personas con discapacidad dotados (4104042)</v>
          </cell>
          <cell r="H2469" t="str">
            <v>4104042</v>
          </cell>
        </row>
        <row r="2470">
          <cell r="G2470" t="str">
            <v>Centros de atención integral para personas con discapacidad modificados (4104040)</v>
          </cell>
          <cell r="H2470" t="str">
            <v>4104040</v>
          </cell>
        </row>
        <row r="2471">
          <cell r="G2471" t="str">
            <v>Centros de protección social de día para el adulto mayor adecuados (4104009)</v>
          </cell>
          <cell r="H2471" t="str">
            <v>4104009</v>
          </cell>
        </row>
        <row r="2472">
          <cell r="G2472" t="str">
            <v>Centros de protección social de día para el adulto mayor ampliados (4104024)</v>
          </cell>
          <cell r="H2472" t="str">
            <v>4104024</v>
          </cell>
        </row>
        <row r="2473">
          <cell r="G2473" t="str">
            <v>Centros de protección social de día para el adulto mayor con reforzamiento estructural (4104025)</v>
          </cell>
          <cell r="H2473" t="str">
            <v>4104025</v>
          </cell>
        </row>
        <row r="2474">
          <cell r="G2474" t="str">
            <v>Centros de protección social de día para el adulto mayor construidos (4104013)</v>
          </cell>
          <cell r="H2474" t="str">
            <v>4104013</v>
          </cell>
        </row>
        <row r="2475">
          <cell r="G2475" t="str">
            <v>Centros de protección social de día para el adulto mayor construidos y dotados (4104015)</v>
          </cell>
          <cell r="H2475" t="str">
            <v>4104015</v>
          </cell>
        </row>
        <row r="2476">
          <cell r="G2476" t="str">
            <v>Centros de protección social de día para el adulto mayor dotados (4104014)</v>
          </cell>
          <cell r="H2476" t="str">
            <v>4104014</v>
          </cell>
        </row>
        <row r="2477">
          <cell r="G2477" t="str">
            <v>Centros de protección social de día para el adulto mayor modificados (4104012)</v>
          </cell>
          <cell r="H2477" t="str">
            <v>4104012</v>
          </cell>
        </row>
        <row r="2478">
          <cell r="G2478" t="str">
            <v>Centros de protección social para el adulto mayor adecuados (4104002)</v>
          </cell>
          <cell r="H2478" t="str">
            <v>4104002</v>
          </cell>
        </row>
        <row r="2479">
          <cell r="G2479" t="str">
            <v>Centros de protección social para el adulto mayor ampliados (4104003)</v>
          </cell>
          <cell r="H2479" t="str">
            <v>4104003</v>
          </cell>
        </row>
        <row r="2480">
          <cell r="G2480" t="str">
            <v>Centros de protección social para el adulto mayor con reforzamiento estructural (4104004)</v>
          </cell>
          <cell r="H2480" t="str">
            <v>4104004</v>
          </cell>
        </row>
        <row r="2481">
          <cell r="G2481" t="str">
            <v>Centros de protección social para el adulto mayor construidos (4104006)</v>
          </cell>
          <cell r="H2481" t="str">
            <v>4104006</v>
          </cell>
        </row>
        <row r="2482">
          <cell r="G2482" t="str">
            <v>Centros de protección social para el adulto mayor construidos y dotados (4104001)</v>
          </cell>
          <cell r="H2482" t="str">
            <v>4104001</v>
          </cell>
        </row>
        <row r="2483">
          <cell r="G2483" t="str">
            <v>Centros de protección social para el adulto mayor dotados (4104007)</v>
          </cell>
          <cell r="H2483" t="str">
            <v>4104007</v>
          </cell>
        </row>
        <row r="2484">
          <cell r="G2484" t="str">
            <v>Centros de protección social para el adulto mayor modificados (4104005)</v>
          </cell>
          <cell r="H2484" t="str">
            <v>4104005</v>
          </cell>
        </row>
        <row r="2485">
          <cell r="G2485" t="str">
            <v>Granjas para adultos mayores adecuadas (4104017)</v>
          </cell>
          <cell r="H2485" t="str">
            <v>4104017</v>
          </cell>
        </row>
        <row r="2486">
          <cell r="G2486" t="str">
            <v>Granjas para adultos mayores ampliadas (4104018)</v>
          </cell>
          <cell r="H2486" t="str">
            <v>4104018</v>
          </cell>
        </row>
        <row r="2487">
          <cell r="G2487" t="str">
            <v>Granjas para adultos mayores con reforzamiento estructural (4104019)</v>
          </cell>
          <cell r="H2487" t="str">
            <v>4104019</v>
          </cell>
        </row>
        <row r="2488">
          <cell r="G2488" t="str">
            <v>Granjas para adultos mayores construidas (4104021)</v>
          </cell>
          <cell r="H2488" t="str">
            <v>4104021</v>
          </cell>
        </row>
        <row r="2489">
          <cell r="G2489" t="str">
            <v>Granjas para adultos mayores construidas y dotadas (4104016)</v>
          </cell>
          <cell r="H2489" t="str">
            <v>4104016</v>
          </cell>
        </row>
        <row r="2490">
          <cell r="G2490" t="str">
            <v>Granjas para adultos mayores dotadas (4104022)</v>
          </cell>
          <cell r="H2490" t="str">
            <v>4104022</v>
          </cell>
        </row>
        <row r="2491">
          <cell r="G2491" t="str">
            <v>Granjas para adultos mayores modificadas (4104035)</v>
          </cell>
          <cell r="H2491" t="str">
            <v>4104035</v>
          </cell>
        </row>
        <row r="2492">
          <cell r="G2492" t="str">
            <v>Servicio de articulación de oferta social para la población habitante de calle (4104026)</v>
          </cell>
          <cell r="H2492" t="str">
            <v>4104026</v>
          </cell>
        </row>
        <row r="2493">
          <cell r="G2493" t="str">
            <v>Servicio de asistencia técnica a proyectos productivos de las granjas para adultos mayores (4104023)</v>
          </cell>
          <cell r="H2493" t="str">
            <v>4104023</v>
          </cell>
        </row>
        <row r="2494">
          <cell r="G2494" t="str">
            <v>Servicio de atención integral a población en condición de discapacidad (4104020)</v>
          </cell>
          <cell r="H2494" t="str">
            <v>4104020</v>
          </cell>
        </row>
        <row r="2495">
          <cell r="G2495" t="str">
            <v>Servicio de atención integral al habitante de la calle (4104027)</v>
          </cell>
          <cell r="H2495" t="str">
            <v>4104027</v>
          </cell>
        </row>
        <row r="2496">
          <cell r="G2496" t="str">
            <v>Servicio de atención y protección integral al adulto mayor (4104008)</v>
          </cell>
          <cell r="H2496" t="str">
            <v>4104008</v>
          </cell>
        </row>
        <row r="2497">
          <cell r="G2497" t="str">
            <v>Servicio de caracterización demográfica y socioeconómica de las personas habitantes de la calle (4104011)</v>
          </cell>
          <cell r="H2497" t="str">
            <v>4104011</v>
          </cell>
        </row>
        <row r="2498">
          <cell r="G2498" t="str">
            <v>Servicio de educación informal a los cuidadores del adulto mayor (4104010)</v>
          </cell>
          <cell r="H2498" t="str">
            <v>4104010</v>
          </cell>
        </row>
        <row r="2499">
          <cell r="G2499" t="str">
            <v>Cancha adecuada (4301027)</v>
          </cell>
          <cell r="H2499" t="str">
            <v>4301027</v>
          </cell>
        </row>
        <row r="2500">
          <cell r="G2500" t="str">
            <v>Cancha construida (4301025)</v>
          </cell>
          <cell r="H2500" t="str">
            <v>4301025</v>
          </cell>
        </row>
        <row r="2501">
          <cell r="G2501" t="str">
            <v>Cancha construida y dotada (4301026)</v>
          </cell>
          <cell r="H2501" t="str">
            <v>4301026</v>
          </cell>
        </row>
        <row r="2502">
          <cell r="G2502" t="str">
            <v>Cancha mantenida (4301028)</v>
          </cell>
          <cell r="H2502" t="str">
            <v>4301028</v>
          </cell>
        </row>
        <row r="2503">
          <cell r="G2503" t="str">
            <v>Cancha mejorada (4301029)</v>
          </cell>
          <cell r="H2503" t="str">
            <v>4301029</v>
          </cell>
        </row>
        <row r="2504">
          <cell r="G2504" t="str">
            <v>Canchas multifuncionales adecuadas (4301016)</v>
          </cell>
          <cell r="H2504" t="str">
            <v>4301016</v>
          </cell>
        </row>
        <row r="2505">
          <cell r="G2505" t="str">
            <v>Canchas multifuncionales construidas y dotadas (4301015)</v>
          </cell>
          <cell r="H2505" t="str">
            <v>4301015</v>
          </cell>
        </row>
        <row r="2506">
          <cell r="G2506" t="str">
            <v>Canchas multifuncionales construidas. (4301014)</v>
          </cell>
          <cell r="H2506" t="str">
            <v>4301014</v>
          </cell>
        </row>
        <row r="2507">
          <cell r="G2507" t="str">
            <v>Canchas multifuncionales mantenidas (4301017)</v>
          </cell>
          <cell r="H2507" t="str">
            <v>4301017</v>
          </cell>
        </row>
        <row r="2508">
          <cell r="G2508" t="str">
            <v>Canchas multifuncionales mejoradas (4301018)</v>
          </cell>
          <cell r="H2508" t="str">
            <v>4301018</v>
          </cell>
        </row>
        <row r="2509">
          <cell r="G2509" t="str">
            <v>Documentos normativos (4301006)</v>
          </cell>
          <cell r="H2509" t="str">
            <v>4301006</v>
          </cell>
        </row>
        <row r="2510">
          <cell r="G2510" t="str">
            <v>Estudios y diseños de infraestructura recreo-deportiva (4301031)</v>
          </cell>
          <cell r="H2510" t="str">
            <v>4301031</v>
          </cell>
        </row>
        <row r="2511">
          <cell r="G2511" t="str">
            <v>Gimnasios al aire libre estáticos (4301024)</v>
          </cell>
          <cell r="H2511" t="str">
            <v>4301024</v>
          </cell>
        </row>
        <row r="2512">
          <cell r="G2512" t="str">
            <v>Parque recreo-deportivo construido y dotado (4301030)</v>
          </cell>
          <cell r="H2512" t="str">
            <v>4301030</v>
          </cell>
        </row>
        <row r="2513">
          <cell r="G2513" t="str">
            <v>Parques recreativos adecuados (4301011)</v>
          </cell>
          <cell r="H2513" t="str">
            <v>4301011</v>
          </cell>
        </row>
        <row r="2514">
          <cell r="G2514" t="str">
            <v>Parques recreativos construidos (4301009)</v>
          </cell>
          <cell r="H2514" t="str">
            <v>4301009</v>
          </cell>
        </row>
        <row r="2515">
          <cell r="G2515" t="str">
            <v>Parques recreativos construidos y dotados (4301010)</v>
          </cell>
          <cell r="H2515" t="str">
            <v>4301010</v>
          </cell>
        </row>
        <row r="2516">
          <cell r="G2516" t="str">
            <v>Parques recreativos mantenidos (4301012)</v>
          </cell>
          <cell r="H2516" t="str">
            <v>4301012</v>
          </cell>
        </row>
        <row r="2517">
          <cell r="G2517" t="str">
            <v>Parques recreativos mejorados (4301013)</v>
          </cell>
          <cell r="H2517" t="str">
            <v>4301013</v>
          </cell>
        </row>
        <row r="2518">
          <cell r="G2518" t="str">
            <v>Placa deportiva adecuada (4301021)</v>
          </cell>
          <cell r="H2518" t="str">
            <v>4301021</v>
          </cell>
        </row>
        <row r="2519">
          <cell r="G2519" t="str">
            <v>Placa deportiva construida (4301019)</v>
          </cell>
          <cell r="H2519" t="str">
            <v>4301019</v>
          </cell>
        </row>
        <row r="2520">
          <cell r="G2520" t="str">
            <v>Placa deportiva construida y dotada (4301020)</v>
          </cell>
          <cell r="H2520" t="str">
            <v>4301020</v>
          </cell>
        </row>
        <row r="2521">
          <cell r="G2521" t="str">
            <v>Placa deportiva mantenida (4301022)</v>
          </cell>
          <cell r="H2521" t="str">
            <v>4301022</v>
          </cell>
        </row>
        <row r="2522">
          <cell r="G2522" t="str">
            <v>Placa deportiva mejorada (4301023)</v>
          </cell>
          <cell r="H2522" t="str">
            <v>4301023</v>
          </cell>
        </row>
        <row r="2523">
          <cell r="G2523" t="str">
            <v>Servicio de administración de la infraestructura deportiva (4301003)</v>
          </cell>
          <cell r="H2523" t="str">
            <v>4301003</v>
          </cell>
        </row>
        <row r="2524">
          <cell r="G2524" t="str">
            <v>Servicio de apoyo a la actividad física, la recreación y el deporte (4301001)</v>
          </cell>
          <cell r="H2524" t="str">
            <v>4301001</v>
          </cell>
        </row>
        <row r="2525">
          <cell r="G2525" t="str">
            <v>Servicio de apoyo financiero a organismos deportivos (4301034)</v>
          </cell>
          <cell r="H2525" t="str">
            <v>4301034</v>
          </cell>
        </row>
        <row r="2526">
          <cell r="G2526" t="str">
            <v>Servicio de apoyo financiero para la profesionalización de deportistas (4301002)</v>
          </cell>
          <cell r="H2526" t="str">
            <v>4301002</v>
          </cell>
        </row>
        <row r="2527">
          <cell r="G2527" t="str">
            <v>Servicio de educación informal en recreación (4301035)</v>
          </cell>
          <cell r="H2527" t="str">
            <v>4301035</v>
          </cell>
        </row>
        <row r="2528">
          <cell r="G2528" t="str">
            <v>Servicio de Escuelas Deportivas (4301007)</v>
          </cell>
          <cell r="H2528" t="str">
            <v>4301007</v>
          </cell>
        </row>
        <row r="2529">
          <cell r="G2529" t="str">
            <v>Servicio de mantenimiento a la infraestructura deportiva (4301004)</v>
          </cell>
          <cell r="H2529" t="str">
            <v>4301004</v>
          </cell>
        </row>
        <row r="2530">
          <cell r="G2530" t="str">
            <v>Servicio de organización de eventos deportivos comunitarios (4301032)</v>
          </cell>
          <cell r="H2530" t="str">
            <v>4301032</v>
          </cell>
        </row>
        <row r="2531">
          <cell r="G2531" t="str">
            <v>Servicio de organización de eventos recreativos comunitarios (4301038)</v>
          </cell>
          <cell r="H2531" t="str">
            <v>4301038</v>
          </cell>
        </row>
        <row r="2532">
          <cell r="G2532" t="str">
            <v>Servicio de promoción de la actividad física, la recreación y el deporte (4301037)</v>
          </cell>
          <cell r="H2532" t="str">
            <v>4301037</v>
          </cell>
        </row>
        <row r="2533">
          <cell r="G2533" t="str">
            <v>Canchas de alto rendimiento adecuadas (4302036)</v>
          </cell>
          <cell r="H2533" t="str">
            <v>4302036</v>
          </cell>
        </row>
        <row r="2534">
          <cell r="G2534" t="str">
            <v>Canchas de alto rendimiento construidas (4302034)</v>
          </cell>
          <cell r="H2534" t="str">
            <v>4302034</v>
          </cell>
        </row>
        <row r="2535">
          <cell r="G2535" t="str">
            <v>Canchas de alto rendimiento construidas y dotadas (4302035)</v>
          </cell>
          <cell r="H2535" t="str">
            <v>4302035</v>
          </cell>
        </row>
        <row r="2536">
          <cell r="G2536" t="str">
            <v>Canchas de alto rendimiento mantenidas (4302037)</v>
          </cell>
          <cell r="H2536" t="str">
            <v>4302037</v>
          </cell>
        </row>
        <row r="2537">
          <cell r="G2537" t="str">
            <v>Canchas de alto rendimiento mejoradas (4302038)</v>
          </cell>
          <cell r="H2537" t="str">
            <v>4302038</v>
          </cell>
        </row>
        <row r="2538">
          <cell r="G2538" t="str">
            <v>Centro de alto rendimiento adecuado (4302081)</v>
          </cell>
          <cell r="H2538" t="str">
            <v>4302081</v>
          </cell>
        </row>
        <row r="2539">
          <cell r="G2539" t="str">
            <v>Centro de alto rendimiento construido y dotado (4302074)</v>
          </cell>
          <cell r="H2539" t="str">
            <v>4302074</v>
          </cell>
        </row>
        <row r="2540">
          <cell r="G2540" t="str">
            <v>Centro de alto rendimiento mantenido (4302079)</v>
          </cell>
          <cell r="H2540" t="str">
            <v>4302079</v>
          </cell>
        </row>
        <row r="2541">
          <cell r="G2541" t="str">
            <v>Centro de alto rendimiento mejorado (4302080)</v>
          </cell>
          <cell r="H2541" t="str">
            <v>4302080</v>
          </cell>
        </row>
        <row r="2542">
          <cell r="G2542" t="str">
            <v>Centro de alto rendimiento construido (4302087)</v>
          </cell>
          <cell r="H2542" t="str">
            <v>4302087</v>
          </cell>
        </row>
        <row r="2543">
          <cell r="G2543" t="str">
            <v>Centros de recreación adecuados (4302041)</v>
          </cell>
          <cell r="H2543" t="str">
            <v>4302041</v>
          </cell>
        </row>
        <row r="2544">
          <cell r="G2544" t="str">
            <v>Centros de recreación construidos (4302039)</v>
          </cell>
          <cell r="H2544" t="str">
            <v>4302039</v>
          </cell>
        </row>
        <row r="2545">
          <cell r="G2545" t="str">
            <v>Centros de recreación construidos y dotados (4302040)</v>
          </cell>
          <cell r="H2545" t="str">
            <v>4302040</v>
          </cell>
        </row>
        <row r="2546">
          <cell r="G2546" t="str">
            <v>Centros de recreación mantenidas (4302042)</v>
          </cell>
          <cell r="H2546" t="str">
            <v>4302042</v>
          </cell>
        </row>
        <row r="2547">
          <cell r="G2547" t="str">
            <v>Centros de recreación mejorados (4302043)</v>
          </cell>
          <cell r="H2547" t="str">
            <v>4302043</v>
          </cell>
        </row>
        <row r="2548">
          <cell r="G2548" t="str">
            <v>Coliseos cubiertos adecuados (4302026)</v>
          </cell>
          <cell r="H2548" t="str">
            <v>4302026</v>
          </cell>
        </row>
        <row r="2549">
          <cell r="G2549" t="str">
            <v>Coliseos cubiertos construidos (4302024)</v>
          </cell>
          <cell r="H2549" t="str">
            <v>4302024</v>
          </cell>
        </row>
        <row r="2550">
          <cell r="G2550" t="str">
            <v>Coliseos cubiertos construidos y dotados (4302025)</v>
          </cell>
          <cell r="H2550" t="str">
            <v>4302025</v>
          </cell>
        </row>
        <row r="2551">
          <cell r="G2551" t="str">
            <v>Coliseos cubiertos mantenidos (4302027)</v>
          </cell>
          <cell r="H2551" t="str">
            <v>4302027</v>
          </cell>
        </row>
        <row r="2552">
          <cell r="G2552" t="str">
            <v>Coliseos cubiertos mejorados (4302028)</v>
          </cell>
          <cell r="H2552" t="str">
            <v>4302028</v>
          </cell>
        </row>
        <row r="2553">
          <cell r="G2553" t="str">
            <v>Complejo deportivo de alto rendimiento adecuado (4302086)</v>
          </cell>
          <cell r="H2553" t="str">
            <v>4302086</v>
          </cell>
        </row>
        <row r="2554">
          <cell r="G2554" t="str">
            <v>Complejo deportivo de alto rendimiento construido (4302082)</v>
          </cell>
          <cell r="H2554" t="str">
            <v>4302082</v>
          </cell>
        </row>
        <row r="2555">
          <cell r="G2555" t="str">
            <v>Complejo deportivo de alto rendimiento construido y dotado (4302083)</v>
          </cell>
          <cell r="H2555" t="str">
            <v>4302083</v>
          </cell>
        </row>
        <row r="2556">
          <cell r="G2556" t="str">
            <v>Complejo deportivo de alto rendimiento mantenido (4302084)</v>
          </cell>
          <cell r="H2556" t="str">
            <v>4302084</v>
          </cell>
        </row>
        <row r="2557">
          <cell r="G2557" t="str">
            <v>Complejo deportivo de alto rendimiento mejorado (4302085)</v>
          </cell>
          <cell r="H2557" t="str">
            <v>4302085</v>
          </cell>
        </row>
        <row r="2558">
          <cell r="G2558" t="str">
            <v>Documentos de investigación (4302007)</v>
          </cell>
          <cell r="H2558" t="str">
            <v>4302007</v>
          </cell>
        </row>
        <row r="2559">
          <cell r="G2559" t="str">
            <v>Documentos de lineamientos técnicos (4302009)</v>
          </cell>
          <cell r="H2559" t="str">
            <v>4302009</v>
          </cell>
        </row>
        <row r="2560">
          <cell r="G2560" t="str">
            <v>Documentos de planeación (4302006)</v>
          </cell>
          <cell r="H2560" t="str">
            <v>4302006</v>
          </cell>
        </row>
        <row r="2561">
          <cell r="G2561" t="str">
            <v>Estadios construidos (4302010)</v>
          </cell>
          <cell r="H2561" t="str">
            <v>4302010</v>
          </cell>
        </row>
        <row r="2562">
          <cell r="G2562" t="str">
            <v>Estadios construidos y dotados (4302011)</v>
          </cell>
          <cell r="H2562" t="str">
            <v>4302011</v>
          </cell>
        </row>
        <row r="2563">
          <cell r="G2563" t="str">
            <v>Estadios mantenidos (4302012)</v>
          </cell>
          <cell r="H2563" t="str">
            <v>4302012</v>
          </cell>
        </row>
        <row r="2564">
          <cell r="G2564" t="str">
            <v>Estadios mejorados (4302013)</v>
          </cell>
          <cell r="H2564" t="str">
            <v>4302013</v>
          </cell>
        </row>
        <row r="2565">
          <cell r="G2565" t="str">
            <v>Estudios y diseños de infraestructura deportiva de alto rendimiento (4302072)</v>
          </cell>
          <cell r="H2565" t="str">
            <v>4302072</v>
          </cell>
        </row>
        <row r="2566">
          <cell r="G2566" t="str">
            <v>Gimnasios adecuados (4302057)</v>
          </cell>
          <cell r="H2566" t="str">
            <v>4302057</v>
          </cell>
        </row>
        <row r="2567">
          <cell r="G2567" t="str">
            <v>Gimnasios construidos (4302055)</v>
          </cell>
          <cell r="H2567" t="str">
            <v>4302055</v>
          </cell>
        </row>
        <row r="2568">
          <cell r="G2568" t="str">
            <v>Gimnasios construidos y dotados (4302056)</v>
          </cell>
          <cell r="H2568" t="str">
            <v>4302056</v>
          </cell>
        </row>
        <row r="2569">
          <cell r="G2569" t="str">
            <v>Gimnasios mantenidos (4302058)</v>
          </cell>
          <cell r="H2569" t="str">
            <v>4302058</v>
          </cell>
        </row>
        <row r="2570">
          <cell r="G2570" t="str">
            <v>Gimnasios mejorados (4302059)</v>
          </cell>
          <cell r="H2570" t="str">
            <v>4302059</v>
          </cell>
        </row>
        <row r="2571">
          <cell r="G2571" t="str">
            <v>Piscinas adecuadas (4302021)</v>
          </cell>
          <cell r="H2571" t="str">
            <v>4302021</v>
          </cell>
        </row>
        <row r="2572">
          <cell r="G2572" t="str">
            <v>Piscinas construidas (4302019)</v>
          </cell>
          <cell r="H2572" t="str">
            <v>4302019</v>
          </cell>
        </row>
        <row r="2573">
          <cell r="G2573" t="str">
            <v>Piscinas construidas y dotadas (4302020)</v>
          </cell>
          <cell r="H2573" t="str">
            <v>4302020</v>
          </cell>
        </row>
        <row r="2574">
          <cell r="G2574" t="str">
            <v>Piscinas mantenidas (4302022)</v>
          </cell>
          <cell r="H2574" t="str">
            <v>4302022</v>
          </cell>
        </row>
        <row r="2575">
          <cell r="G2575" t="str">
            <v>Piscinas mejoradas (4302023)</v>
          </cell>
          <cell r="H2575" t="str">
            <v>4302023</v>
          </cell>
        </row>
        <row r="2576">
          <cell r="G2576" t="str">
            <v>Pistas adecuadas (4302016)</v>
          </cell>
          <cell r="H2576" t="str">
            <v>4302016</v>
          </cell>
        </row>
        <row r="2577">
          <cell r="G2577" t="str">
            <v>Pistas construidas (4302014)</v>
          </cell>
          <cell r="H2577" t="str">
            <v>4302014</v>
          </cell>
        </row>
        <row r="2578">
          <cell r="G2578" t="str">
            <v>Pistas construidas y dotadas (4302015)</v>
          </cell>
          <cell r="H2578" t="str">
            <v>4302015</v>
          </cell>
        </row>
        <row r="2579">
          <cell r="G2579" t="str">
            <v>Pistas mantenidas (4302017)</v>
          </cell>
          <cell r="H2579" t="str">
            <v>4302017</v>
          </cell>
        </row>
        <row r="2580">
          <cell r="G2580" t="str">
            <v>Pistas mejoradas (4302018)</v>
          </cell>
          <cell r="H2580" t="str">
            <v>4302018</v>
          </cell>
        </row>
        <row r="2581">
          <cell r="G2581" t="str">
            <v>Polideportivos adecuados (4302067)</v>
          </cell>
          <cell r="H2581" t="str">
            <v>4302067</v>
          </cell>
        </row>
        <row r="2582">
          <cell r="G2582" t="str">
            <v>Polideportivos construidos (4302064)</v>
          </cell>
          <cell r="H2582" t="str">
            <v>4302064</v>
          </cell>
        </row>
        <row r="2583">
          <cell r="G2583" t="str">
            <v>Polideportivos construidos y dotados (4302066)</v>
          </cell>
          <cell r="H2583" t="str">
            <v>4302066</v>
          </cell>
        </row>
        <row r="2584">
          <cell r="G2584" t="str">
            <v>Polideportivos cubiertos de alto rendimiento adecuados (4302031)</v>
          </cell>
          <cell r="H2584" t="str">
            <v>4302031</v>
          </cell>
        </row>
        <row r="2585">
          <cell r="G2585" t="str">
            <v>Polideportivos cubiertos de alto rendimiento construidos (4302029)</v>
          </cell>
          <cell r="H2585" t="str">
            <v>4302029</v>
          </cell>
        </row>
        <row r="2586">
          <cell r="G2586" t="str">
            <v>Polideportivos cubiertos de alto rendimiento construidos y dotados (4302030)</v>
          </cell>
          <cell r="H2586" t="str">
            <v>4302030</v>
          </cell>
        </row>
        <row r="2587">
          <cell r="G2587" t="str">
            <v>Polideportivos cubiertos de alto rendimiento mantenidos (4302032)</v>
          </cell>
          <cell r="H2587" t="str">
            <v>4302032</v>
          </cell>
        </row>
        <row r="2588">
          <cell r="G2588" t="str">
            <v>Polideportivos cubiertos de alto rendimiento mejorados (4302033)</v>
          </cell>
          <cell r="H2588" t="str">
            <v>4302033</v>
          </cell>
        </row>
        <row r="2589">
          <cell r="G2589" t="str">
            <v>Polideportivos mantenidos (4302068)</v>
          </cell>
          <cell r="H2589" t="str">
            <v>4302068</v>
          </cell>
        </row>
        <row r="2590">
          <cell r="G2590" t="str">
            <v>Polideportivos mejorados (4302069)</v>
          </cell>
          <cell r="H2590" t="str">
            <v>4302069</v>
          </cell>
        </row>
        <row r="2591">
          <cell r="G2591" t="str">
            <v>Salas de juego adecuadas (4302051)</v>
          </cell>
          <cell r="H2591" t="str">
            <v>4302051</v>
          </cell>
        </row>
        <row r="2592">
          <cell r="G2592" t="str">
            <v>Salas de juego construidas (4302049)</v>
          </cell>
          <cell r="H2592" t="str">
            <v>4302049</v>
          </cell>
        </row>
        <row r="2593">
          <cell r="G2593" t="str">
            <v>Salas de juego construidas y dotadas (4302050)</v>
          </cell>
          <cell r="H2593" t="str">
            <v>4302050</v>
          </cell>
        </row>
        <row r="2594">
          <cell r="G2594" t="str">
            <v>Salas de juego mantenidas (4302052)</v>
          </cell>
          <cell r="H2594" t="str">
            <v>4302052</v>
          </cell>
        </row>
        <row r="2595">
          <cell r="G2595" t="str">
            <v>Salas de juego mejoradas (4302054)</v>
          </cell>
          <cell r="H2595" t="str">
            <v>4302054</v>
          </cell>
        </row>
        <row r="2596">
          <cell r="G2596" t="str">
            <v>Servicio de apoyo financiero a atletas (4302002)</v>
          </cell>
          <cell r="H2596" t="str">
            <v>4302002</v>
          </cell>
        </row>
        <row r="2597">
          <cell r="G2597" t="str">
            <v>Servicio de apoyo financiero para el fomento de la infraestructura deportiva (4302071)</v>
          </cell>
          <cell r="H2597" t="str">
            <v>4302071</v>
          </cell>
        </row>
        <row r="2598">
          <cell r="G2598" t="str">
            <v>Servicio de asistencia técnica para la promoción del deporte (4302075)</v>
          </cell>
          <cell r="H2598" t="str">
            <v>4302075</v>
          </cell>
        </row>
        <row r="2599">
          <cell r="G2599" t="str">
            <v>Servicio de atención al ciudadano (4302063)</v>
          </cell>
          <cell r="H2599" t="str">
            <v>4302063</v>
          </cell>
        </row>
        <row r="2600">
          <cell r="G2600" t="str">
            <v>Servicio de atención médica especializada (4302003)</v>
          </cell>
          <cell r="H2600" t="str">
            <v>4302003</v>
          </cell>
        </row>
        <row r="2601">
          <cell r="G2601" t="str">
            <v>Servicio de control de dopaje (4302078)</v>
          </cell>
          <cell r="H2601" t="str">
            <v>4302078</v>
          </cell>
        </row>
        <row r="2602">
          <cell r="G2602" t="str">
            <v>Servicio de educación informal (4302062)</v>
          </cell>
          <cell r="H2602" t="str">
            <v>4302062</v>
          </cell>
        </row>
        <row r="2603">
          <cell r="G2603" t="str">
            <v>Servicio de identificación de talentos deportivos (4302073)</v>
          </cell>
          <cell r="H2603" t="str">
            <v>4302073</v>
          </cell>
        </row>
        <row r="2604">
          <cell r="G2604" t="str">
            <v>Servicio de inspección, vigilancia y control al Sistema Nacional del Deporte (4302076)</v>
          </cell>
          <cell r="H2604" t="str">
            <v>4302076</v>
          </cell>
        </row>
        <row r="2605">
          <cell r="G2605" t="str">
            <v>Servicio de mantenimiento a la infraestructura deportiva de alto rendimiento (4302070)</v>
          </cell>
          <cell r="H2605" t="str">
            <v>4302070</v>
          </cell>
        </row>
        <row r="2606">
          <cell r="G2606" t="str">
            <v>Servicio de organización de eventos deportivos de alto rendimiento (4302004)</v>
          </cell>
          <cell r="H2606" t="str">
            <v>4302004</v>
          </cell>
        </row>
        <row r="2607">
          <cell r="G2607" t="str">
            <v>Servicio de posicionamiento institucional (4302008)</v>
          </cell>
          <cell r="H2607" t="str">
            <v>4302008</v>
          </cell>
        </row>
        <row r="2608">
          <cell r="G2608" t="str">
            <v>Servicio de preparación deportiva (4302001)</v>
          </cell>
          <cell r="H2608" t="str">
            <v>4302001</v>
          </cell>
        </row>
        <row r="2609">
          <cell r="G2609" t="str">
            <v>Servicio de análisis de muestras (4302077)</v>
          </cell>
          <cell r="H2609" t="str">
            <v>4302077</v>
          </cell>
        </row>
        <row r="2610">
          <cell r="G2610" t="str">
            <v>Unideportivo adecuado (4302046)</v>
          </cell>
          <cell r="H2610" t="str">
            <v>4302046</v>
          </cell>
        </row>
        <row r="2611">
          <cell r="G2611" t="str">
            <v>Unideportivo construido (4302044)</v>
          </cell>
          <cell r="H2611" t="str">
            <v>4302044</v>
          </cell>
        </row>
        <row r="2612">
          <cell r="G2612" t="str">
            <v>Unideportivo construido y dotado (4302045)</v>
          </cell>
          <cell r="H2612" t="str">
            <v>4302045</v>
          </cell>
        </row>
        <row r="2613">
          <cell r="G2613" t="str">
            <v>Unideportivo mantenido (4302047)</v>
          </cell>
          <cell r="H2613" t="str">
            <v>4302047</v>
          </cell>
        </row>
        <row r="2614">
          <cell r="G2614" t="str">
            <v>Unideportivo mejorado (4302048)</v>
          </cell>
          <cell r="H2614" t="str">
            <v>4302048</v>
          </cell>
        </row>
        <row r="2615">
          <cell r="G2615" t="str">
            <v>Comisarías de familia adecuadas (4501013)</v>
          </cell>
          <cell r="H2615" t="str">
            <v>4501013</v>
          </cell>
        </row>
        <row r="2616">
          <cell r="G2616" t="str">
            <v>Comisarías de familia ampliadas (4501014)</v>
          </cell>
          <cell r="H2616" t="str">
            <v>4501014</v>
          </cell>
        </row>
        <row r="2617">
          <cell r="G2617" t="str">
            <v>Comisarías de familia con reforzamiento estructural (4501015)</v>
          </cell>
          <cell r="H2617" t="str">
            <v>4501015</v>
          </cell>
        </row>
        <row r="2618">
          <cell r="G2618" t="str">
            <v>Comisarías de familia con reforzamiento modificadas (4501016)</v>
          </cell>
          <cell r="H2618" t="str">
            <v>4501016</v>
          </cell>
        </row>
        <row r="2619">
          <cell r="G2619" t="str">
            <v>Comisarías de familia construidas (4501017)</v>
          </cell>
          <cell r="H2619" t="str">
            <v>4501017</v>
          </cell>
        </row>
        <row r="2620">
          <cell r="G2620" t="str">
            <v>Comisarías de familia construidas y dotadas (4501012)</v>
          </cell>
          <cell r="H2620" t="str">
            <v>4501012</v>
          </cell>
        </row>
        <row r="2621">
          <cell r="G2621" t="str">
            <v>Comisarías de familia dotadas (4501018)</v>
          </cell>
          <cell r="H2621" t="str">
            <v>4501018</v>
          </cell>
        </row>
        <row r="2622">
          <cell r="G2622" t="str">
            <v>Coso municipal ampliado (4501005)</v>
          </cell>
          <cell r="H2622" t="str">
            <v>4501005</v>
          </cell>
        </row>
        <row r="2623">
          <cell r="G2623" t="str">
            <v>Coso municipal construido y dotado (4501010)</v>
          </cell>
          <cell r="H2623" t="str">
            <v>4501010</v>
          </cell>
        </row>
        <row r="2624">
          <cell r="G2624" t="str">
            <v>Documentos de investigación (4501045)</v>
          </cell>
          <cell r="H2624" t="str">
            <v>4501045</v>
          </cell>
        </row>
        <row r="2625">
          <cell r="G2625" t="str">
            <v>Documentos de lineamientos técnicos (4501046)</v>
          </cell>
          <cell r="H2625" t="str">
            <v>4501046</v>
          </cell>
        </row>
        <row r="2626">
          <cell r="G2626" t="str">
            <v>Documentos metodológicos (4501044)</v>
          </cell>
          <cell r="H2626" t="str">
            <v>4501044</v>
          </cell>
        </row>
        <row r="2627">
          <cell r="G2627" t="str">
            <v>Documentos normativos (4501031)</v>
          </cell>
          <cell r="H2627" t="str">
            <v>4501031</v>
          </cell>
        </row>
        <row r="2628">
          <cell r="G2628" t="str">
            <v>Documentos Planeacion (4501026)</v>
          </cell>
          <cell r="H2628" t="str">
            <v>4501026</v>
          </cell>
        </row>
        <row r="2629">
          <cell r="G2629" t="str">
            <v>Escuelas territoriales de convivencia ciudadana construidas (4501003)</v>
          </cell>
          <cell r="H2629" t="str">
            <v>4501003</v>
          </cell>
        </row>
        <row r="2630">
          <cell r="G2630" t="str">
            <v>Infraestructura para la promoción a la cultura de la legalidad y a la convivencia adecuada (4501043)</v>
          </cell>
          <cell r="H2630" t="str">
            <v>4501043</v>
          </cell>
        </row>
        <row r="2631">
          <cell r="G2631" t="str">
            <v>Infraestructura para la promoción a la cultura de la legalidad y a la convivencia ampliada (4501037)</v>
          </cell>
          <cell r="H2631" t="str">
            <v>4501037</v>
          </cell>
        </row>
        <row r="2632">
          <cell r="G2632" t="str">
            <v>Infraestructura para la promoción a la cultura de la legalidad y a la convivencia con reforzamiento estructural (4501038)</v>
          </cell>
          <cell r="H2632" t="str">
            <v>4501038</v>
          </cell>
        </row>
        <row r="2633">
          <cell r="G2633" t="str">
            <v>Infraestructura para la promoción a la cultura de la legalidad y a la convivencia construida (4501040)</v>
          </cell>
          <cell r="H2633" t="str">
            <v>4501040</v>
          </cell>
        </row>
        <row r="2634">
          <cell r="G2634" t="str">
            <v>Infraestructura para la promoción a la cultura de la legalidad y a la convivencia construida y dotada (4501042)</v>
          </cell>
          <cell r="H2634" t="str">
            <v>4501042</v>
          </cell>
        </row>
        <row r="2635">
          <cell r="G2635" t="str">
            <v>Infraestructura para la promoción a la cultura de la legalidad y a la convivencia dotada (4501041)</v>
          </cell>
          <cell r="H2635" t="str">
            <v>4501041</v>
          </cell>
        </row>
        <row r="2636">
          <cell r="G2636" t="str">
            <v>Infraestructura para la promoción a la cultura de la legalidad y a la convivencia modificada (4501039)</v>
          </cell>
          <cell r="H2636" t="str">
            <v>4501039</v>
          </cell>
        </row>
        <row r="2637">
          <cell r="G2637" t="str">
            <v>Servicio de apoyo financiero para la construcción del coso municipal (4501011)</v>
          </cell>
          <cell r="H2637" t="str">
            <v>4501011</v>
          </cell>
        </row>
        <row r="2638">
          <cell r="G2638" t="str">
            <v>Servicio de apoyo financiero para la formación en carreras militares y policiales (4501053)</v>
          </cell>
          <cell r="H2638" t="str">
            <v>4501053</v>
          </cell>
        </row>
        <row r="2639">
          <cell r="G2639" t="str">
            <v>Servicio de apoyo financiero para proyectos de convivencia y seguridad ciudadana (4501029)</v>
          </cell>
          <cell r="H2639" t="str">
            <v>4501029</v>
          </cell>
        </row>
        <row r="2640">
          <cell r="G2640" t="str">
            <v>Servicio de apoyo para el acceso a la justicia policiva (4501048)</v>
          </cell>
          <cell r="H2640" t="str">
            <v>4501048</v>
          </cell>
        </row>
        <row r="2641">
          <cell r="G2641" t="str">
            <v>Servicio de asistencia técnica (4501001)</v>
          </cell>
          <cell r="H2641" t="str">
            <v>4501001</v>
          </cell>
        </row>
        <row r="2642">
          <cell r="G2642" t="str">
            <v>Servicio de atención de seguridad y emergencias de los Centros de Información Estratégica Policía Seccional (4501032)</v>
          </cell>
          <cell r="H2642" t="str">
            <v>4501032</v>
          </cell>
        </row>
        <row r="2643">
          <cell r="G2643" t="str">
            <v>Servicio de dotación de munición de guerra (4501051)</v>
          </cell>
          <cell r="H2643" t="str">
            <v>4501051</v>
          </cell>
        </row>
        <row r="2644">
          <cell r="G2644" t="str">
            <v>Servicio de educación informal (4501049)</v>
          </cell>
          <cell r="H2644" t="str">
            <v>4501049</v>
          </cell>
        </row>
        <row r="2645">
          <cell r="G2645" t="str">
            <v>Servicio de información actualizado (4501008)</v>
          </cell>
          <cell r="H2645" t="str">
            <v>4501008</v>
          </cell>
        </row>
        <row r="2646">
          <cell r="G2646" t="str">
            <v>Servicio de inspección, vigilancia y control (4501047)</v>
          </cell>
          <cell r="H2646" t="str">
            <v>4501047</v>
          </cell>
        </row>
        <row r="2647">
          <cell r="G2647" t="str">
            <v>Servicio de inteligencia técnica (4501052)</v>
          </cell>
          <cell r="H2647" t="str">
            <v>4501052</v>
          </cell>
        </row>
        <row r="2648">
          <cell r="G2648" t="str">
            <v>Servicio de orientación a casos de violencia de género (4501050)</v>
          </cell>
          <cell r="H2648" t="str">
            <v>4501050</v>
          </cell>
        </row>
        <row r="2649">
          <cell r="G2649" t="str">
            <v>Servicio de promoción de convivencia y no repetición (4501004)</v>
          </cell>
          <cell r="H2649" t="str">
            <v>4501004</v>
          </cell>
        </row>
        <row r="2650">
          <cell r="G2650" t="str">
            <v>Servicio de protección individual en riesgo extraordinario y extremo (4501006)</v>
          </cell>
          <cell r="H2650" t="str">
            <v>4501006</v>
          </cell>
        </row>
        <row r="2651">
          <cell r="G2651" t="str">
            <v>Servicio de sanidad animal (4501054)</v>
          </cell>
          <cell r="H2651" t="str">
            <v>4501054</v>
          </cell>
        </row>
        <row r="2652">
          <cell r="G2652" t="str">
            <v>Servicio de sanidad animal en el coso municipal (4501009)</v>
          </cell>
          <cell r="H2652" t="str">
            <v>4501009</v>
          </cell>
        </row>
        <row r="2653">
          <cell r="G2653" t="str">
            <v>Servicio de vigilancia a través de aeronaves remotamente tripuladas (4501030)</v>
          </cell>
          <cell r="H2653" t="str">
            <v>4501030</v>
          </cell>
        </row>
        <row r="2654">
          <cell r="G2654" t="str">
            <v>Servicio de vigilancia a través de cámaras de seguridad (4501028)</v>
          </cell>
          <cell r="H2654" t="str">
            <v>4501028</v>
          </cell>
        </row>
        <row r="2655">
          <cell r="G2655" t="str">
            <v>Servicio información implementado (4501007)</v>
          </cell>
          <cell r="H2655" t="str">
            <v>4501007</v>
          </cell>
        </row>
        <row r="2656">
          <cell r="G2656" t="str">
            <v>Municiones de guerra adquiridos (4501055)</v>
          </cell>
          <cell r="H2656" t="str">
            <v>4501055</v>
          </cell>
        </row>
        <row r="2657">
          <cell r="G2657" t="str">
            <v>Servicio de apoyo financiero para la justicia y seguridad (4501056)</v>
          </cell>
          <cell r="H2657" t="str">
            <v>4501056</v>
          </cell>
        </row>
        <row r="2658">
          <cell r="G2658" t="str">
            <v>Servicio de apoyo financiero para dotar a miembros de la fuerza publica (4501057)</v>
          </cell>
          <cell r="H2658" t="str">
            <v>4501057</v>
          </cell>
        </row>
        <row r="2659">
          <cell r="G2659" t="str">
            <v>Documentos de investigación (4502030)</v>
          </cell>
          <cell r="H2659" t="str">
            <v>4502030</v>
          </cell>
        </row>
        <row r="2660">
          <cell r="G2660" t="str">
            <v>Documentos de lineamientos técnicos (4502032)</v>
          </cell>
          <cell r="H2660" t="str">
            <v>4502032</v>
          </cell>
        </row>
        <row r="2661">
          <cell r="G2661" t="str">
            <v>Documentos de planeación (4502035)</v>
          </cell>
          <cell r="H2661" t="str">
            <v>4502035</v>
          </cell>
        </row>
        <row r="2662">
          <cell r="G2662" t="str">
            <v>Documentos metodológicos (4502029)</v>
          </cell>
          <cell r="H2662" t="str">
            <v>4502029</v>
          </cell>
        </row>
        <row r="2663">
          <cell r="G2663" t="str">
            <v>Documentos normativos (4502026)</v>
          </cell>
          <cell r="H2663" t="str">
            <v>4502026</v>
          </cell>
        </row>
        <row r="2664">
          <cell r="G2664" t="str">
            <v>Oficina para la atención y orientación ciudadana adecuada (4502010)</v>
          </cell>
          <cell r="H2664" t="str">
            <v>4502010</v>
          </cell>
        </row>
        <row r="2665">
          <cell r="G2665" t="str">
            <v>Oficina para la atención y orientación ciudadana ampliada (4502011)</v>
          </cell>
          <cell r="H2665" t="str">
            <v>4502011</v>
          </cell>
        </row>
        <row r="2666">
          <cell r="G2666" t="str">
            <v>Oficina para la atención y orientación ciudadana con reforzamiento estructural (4502012)</v>
          </cell>
          <cell r="H2666" t="str">
            <v>4502012</v>
          </cell>
        </row>
        <row r="2667">
          <cell r="G2667" t="str">
            <v>Oficina para la atención y orientación ciudadana construida (4502014)</v>
          </cell>
          <cell r="H2667" t="str">
            <v>4502014</v>
          </cell>
        </row>
        <row r="2668">
          <cell r="G2668" t="str">
            <v>Oficina para la atención y orientación ciudadana construida y dotada (4502009)</v>
          </cell>
          <cell r="H2668" t="str">
            <v>4502009</v>
          </cell>
        </row>
        <row r="2669">
          <cell r="G2669" t="str">
            <v>Oficina para la atención y orientación ciudadana dotada (4502015)</v>
          </cell>
          <cell r="H2669" t="str">
            <v>4502015</v>
          </cell>
        </row>
        <row r="2670">
          <cell r="G2670" t="str">
            <v>Oficina para la atención y orientación ciudadana modificada (4502013)</v>
          </cell>
          <cell r="H2670" t="str">
            <v>4502013</v>
          </cell>
        </row>
        <row r="2671">
          <cell r="G2671" t="str">
            <v>Salón comunal adecuado (4502003)</v>
          </cell>
          <cell r="H2671" t="str">
            <v>4502003</v>
          </cell>
        </row>
        <row r="2672">
          <cell r="G2672" t="str">
            <v>Salón comunal ampliado (4502004)</v>
          </cell>
          <cell r="H2672" t="str">
            <v>4502004</v>
          </cell>
        </row>
        <row r="2673">
          <cell r="G2673" t="str">
            <v>Salón comunal con reforzamiento estructural (4502005)</v>
          </cell>
          <cell r="H2673" t="str">
            <v>4502005</v>
          </cell>
        </row>
        <row r="2674">
          <cell r="G2674" t="str">
            <v>Salón comunal construido (4502007)</v>
          </cell>
          <cell r="H2674" t="str">
            <v>4502007</v>
          </cell>
        </row>
        <row r="2675">
          <cell r="G2675" t="str">
            <v>Salón comunal construido y dotado (4502002)</v>
          </cell>
          <cell r="H2675" t="str">
            <v>4502002</v>
          </cell>
        </row>
        <row r="2676">
          <cell r="G2676" t="str">
            <v>Salón comunal dotado (4502008)</v>
          </cell>
          <cell r="H2676" t="str">
            <v>4502008</v>
          </cell>
        </row>
        <row r="2677">
          <cell r="G2677" t="str">
            <v>Salón comunal modificado (4502006)</v>
          </cell>
          <cell r="H2677" t="str">
            <v>4502006</v>
          </cell>
        </row>
        <row r="2678">
          <cell r="G2678" t="str">
            <v>Servicio de apoyo financiero para la implementación de proyectos en materia de derechos humanos (4502021)</v>
          </cell>
          <cell r="H2678" t="str">
            <v>4502021</v>
          </cell>
        </row>
        <row r="2679">
          <cell r="G2679" t="str">
            <v>Servicio de apoyo para el acceso a programas de educación para el trabajo y el desarrollo humano (4502037)</v>
          </cell>
          <cell r="H2679" t="str">
            <v>4502037</v>
          </cell>
        </row>
        <row r="2680">
          <cell r="G2680" t="str">
            <v>Servicio de apoyo para la implementación de medidas en derechos humanos y derecho internacional humanitario (4502024)</v>
          </cell>
          <cell r="H2680" t="str">
            <v>4502024</v>
          </cell>
        </row>
        <row r="2681">
          <cell r="G2681" t="str">
            <v>Servicio de archivo sobre violaciones de derechos humanos (4502018)</v>
          </cell>
          <cell r="H2681" t="str">
            <v>4502018</v>
          </cell>
        </row>
        <row r="2682">
          <cell r="G2682" t="str">
            <v>Servicio de asistencia técnica (4502022)</v>
          </cell>
          <cell r="H2682" t="str">
            <v>4502022</v>
          </cell>
        </row>
        <row r="2683">
          <cell r="G2683" t="str">
            <v>Servicio de educación informal  (4502034)</v>
          </cell>
          <cell r="H2683" t="str">
            <v>4502034</v>
          </cell>
        </row>
        <row r="2684">
          <cell r="G2684" t="str">
            <v>Servicio de información actualizado (4502017)</v>
          </cell>
          <cell r="H2684" t="str">
            <v>4502017</v>
          </cell>
        </row>
        <row r="2685">
          <cell r="G2685" t="str">
            <v>Servicio de información de seguimiento territorial a la política pública de victimas (4502027)</v>
          </cell>
          <cell r="H2685" t="str">
            <v>4502027</v>
          </cell>
        </row>
        <row r="2686">
          <cell r="G2686" t="str">
            <v>Servicio de información estadística en temas de Derechos Humanos (4502020)</v>
          </cell>
          <cell r="H2686" t="str">
            <v>4502020</v>
          </cell>
        </row>
        <row r="2687">
          <cell r="G2687" t="str">
            <v>Servicio de información implementado (4502016)</v>
          </cell>
          <cell r="H2687" t="str">
            <v>4502016</v>
          </cell>
        </row>
        <row r="2688">
          <cell r="G2688" t="str">
            <v>Servicio de integración de la oferta pública (4502033)</v>
          </cell>
          <cell r="H2688" t="str">
            <v>4502033</v>
          </cell>
        </row>
        <row r="2689">
          <cell r="G2689" t="str">
            <v>Servicio de organización de procesos electorales (4502025)</v>
          </cell>
          <cell r="H2689" t="str">
            <v>4502025</v>
          </cell>
        </row>
        <row r="2690">
          <cell r="G2690" t="str">
            <v>Servicio de prevención a violaciones de derechos humanos (4502019)</v>
          </cell>
          <cell r="H2690" t="str">
            <v>4502019</v>
          </cell>
        </row>
        <row r="2691">
          <cell r="G2691" t="str">
            <v>Servicio de promoción a la participación ciudadana (4502001)</v>
          </cell>
          <cell r="H2691" t="str">
            <v>4502001</v>
          </cell>
        </row>
        <row r="2692">
          <cell r="G2692" t="str">
            <v>Servicio de promoción de la garantía de derechos (4502038)</v>
          </cell>
          <cell r="H2692" t="str">
            <v>4502038</v>
          </cell>
        </row>
        <row r="2693">
          <cell r="G2693" t="str">
            <v>Centros logísticos construidos y dotados (4503026)</v>
          </cell>
          <cell r="H2693" t="str">
            <v>4503026</v>
          </cell>
        </row>
        <row r="2694">
          <cell r="G2694" t="str">
            <v>Documentos de investigación (4503030)</v>
          </cell>
          <cell r="H2694" t="str">
            <v>4503030</v>
          </cell>
        </row>
        <row r="2695">
          <cell r="G2695" t="str">
            <v>Documentos de lineamientos técnicos (4503031)</v>
          </cell>
          <cell r="H2695" t="str">
            <v>4503031</v>
          </cell>
        </row>
        <row r="2696">
          <cell r="G2696" t="str">
            <v>Documentos de planeación (4503023)</v>
          </cell>
          <cell r="H2696" t="str">
            <v>4503023</v>
          </cell>
        </row>
        <row r="2697">
          <cell r="G2697" t="str">
            <v>Documentos metodológicos (4503029)</v>
          </cell>
          <cell r="H2697" t="str">
            <v>4503029</v>
          </cell>
        </row>
        <row r="2698">
          <cell r="G2698" t="str">
            <v>Documentos normativos (4503024)</v>
          </cell>
          <cell r="H2698" t="str">
            <v>4503024</v>
          </cell>
        </row>
        <row r="2699">
          <cell r="G2699" t="str">
            <v>Estaciones de bomberos adecuadas (4503014)</v>
          </cell>
          <cell r="H2699" t="str">
            <v>4503014</v>
          </cell>
        </row>
        <row r="2700">
          <cell r="G2700" t="str">
            <v>Estaciones de bomberos construidas (4503015)</v>
          </cell>
          <cell r="H2700" t="str">
            <v>4503015</v>
          </cell>
        </row>
        <row r="2701">
          <cell r="G2701" t="str">
            <v>Estudios de riesgo de desastres (4503017)</v>
          </cell>
          <cell r="H2701" t="str">
            <v>4503017</v>
          </cell>
        </row>
        <row r="2702">
          <cell r="G2702" t="str">
            <v>Infraestructura para alojamiento temporal adecuada (4503006)</v>
          </cell>
          <cell r="H2702" t="str">
            <v>4503006</v>
          </cell>
        </row>
        <row r="2703">
          <cell r="G2703" t="str">
            <v>Infraestructura para alojamiento temporal ampliada (4503007)</v>
          </cell>
          <cell r="H2703" t="str">
            <v>4503007</v>
          </cell>
        </row>
        <row r="2704">
          <cell r="G2704" t="str">
            <v>Infraestructura para alojamiento temporal con reforzamiento estructural (4503008)</v>
          </cell>
          <cell r="H2704" t="str">
            <v>4503008</v>
          </cell>
        </row>
        <row r="2705">
          <cell r="G2705" t="str">
            <v>Infraestructura para alojamiento temporal construida (4503010)</v>
          </cell>
          <cell r="H2705" t="str">
            <v>4503010</v>
          </cell>
        </row>
        <row r="2706">
          <cell r="G2706" t="str">
            <v>Infraestructura para alojamiento temporal construida y dotada (4503005)</v>
          </cell>
          <cell r="H2706" t="str">
            <v>4503005</v>
          </cell>
        </row>
        <row r="2707">
          <cell r="G2707" t="str">
            <v>Infraestructura para alojamiento temporal dotada (4503011)</v>
          </cell>
          <cell r="H2707" t="str">
            <v>4503011</v>
          </cell>
        </row>
        <row r="2708">
          <cell r="G2708" t="str">
            <v>Infraestructura para alojamiento temporal modificada (4503009)</v>
          </cell>
          <cell r="H2708" t="str">
            <v>4503009</v>
          </cell>
        </row>
        <row r="2709">
          <cell r="G2709" t="str">
            <v>Obras de infraestructura para la reducción del riesgo de desastres (4503022)</v>
          </cell>
          <cell r="H2709" t="str">
            <v>4503022</v>
          </cell>
        </row>
        <row r="2710">
          <cell r="G2710" t="str">
            <v>Servicio de asistencia técnica (4503003)</v>
          </cell>
          <cell r="H2710" t="str">
            <v>4503003</v>
          </cell>
        </row>
        <row r="2711">
          <cell r="G2711" t="str">
            <v>Servicio de atención a emergencias y desastres (4503004)</v>
          </cell>
          <cell r="H2711" t="str">
            <v>4503004</v>
          </cell>
        </row>
        <row r="2712">
          <cell r="G2712" t="str">
            <v>Servicio de educación informal (4503002)</v>
          </cell>
          <cell r="H2712" t="str">
            <v>4503002</v>
          </cell>
        </row>
        <row r="2713">
          <cell r="G2713" t="str">
            <v>Servicio de fortalecimiento a Cuerpos de Bomberos  (4503013)</v>
          </cell>
          <cell r="H2713" t="str">
            <v>4503013</v>
          </cell>
        </row>
        <row r="2714">
          <cell r="G2714" t="str">
            <v>Servicio de fortalecimiento a las salas de crisis territorial (4503016)</v>
          </cell>
          <cell r="H2714" t="str">
            <v>4503016</v>
          </cell>
        </row>
        <row r="2715">
          <cell r="G2715" t="str">
            <v>Servicio de fortalecimiento a Seccionales de Defensa Civil (4503021)</v>
          </cell>
          <cell r="H2715" t="str">
            <v>4503021</v>
          </cell>
        </row>
        <row r="2716">
          <cell r="G2716" t="str">
            <v>Servicio de información actualizado (4503032)</v>
          </cell>
          <cell r="H2716" t="str">
            <v>4503032</v>
          </cell>
        </row>
        <row r="2717">
          <cell r="G2717" t="str">
            <v>Servicio de información implementado (4503033)</v>
          </cell>
          <cell r="H2717" t="str">
            <v>4503033</v>
          </cell>
        </row>
        <row r="2718">
          <cell r="G2718" t="str">
            <v>Servicio de monitoreo y seguimiento para la gestión del riesgo (4503018)</v>
          </cell>
          <cell r="H2718" t="str">
            <v>4503018</v>
          </cell>
        </row>
        <row r="2719">
          <cell r="G2719" t="str">
            <v>Servicio de orientación y comunicación a las víctimas (4503012)</v>
          </cell>
          <cell r="H2719" t="str">
            <v>4503012</v>
          </cell>
        </row>
        <row r="2720">
          <cell r="G2720" t="str">
            <v>Servicios de apoyo para atención de  población afectada por situaciones de emergencia, desastre o declaratorias de calamidad pública (4503028)</v>
          </cell>
          <cell r="H2720" t="str">
            <v>4503028</v>
          </cell>
        </row>
        <row r="2721">
          <cell r="G2721" t="str">
            <v>Servicios de información implementados (4503019)</v>
          </cell>
          <cell r="H2721" t="str">
            <v>4503019</v>
          </cell>
        </row>
        <row r="2722">
          <cell r="G2722" t="str">
            <v>Documento para la planeación estratégica en TI (4599005)</v>
          </cell>
          <cell r="H2722" t="str">
            <v>4599005</v>
          </cell>
        </row>
        <row r="2723">
          <cell r="G2723" t="str">
            <v>Documentos de evaluación (4599001)</v>
          </cell>
          <cell r="H2723" t="str">
            <v>4599001</v>
          </cell>
        </row>
        <row r="2724">
          <cell r="G2724" t="str">
            <v>Documentos de investigación (4599026)</v>
          </cell>
          <cell r="H2724" t="str">
            <v>4599026</v>
          </cell>
        </row>
        <row r="2725">
          <cell r="G2725" t="str">
            <v>Documentos de lineamientos técnicos (4599018)</v>
          </cell>
          <cell r="H2725" t="str">
            <v>4599018</v>
          </cell>
        </row>
        <row r="2726">
          <cell r="G2726" t="str">
            <v>Documentos de planeación (4599019)</v>
          </cell>
          <cell r="H2726" t="str">
            <v>4599019</v>
          </cell>
        </row>
        <row r="2727">
          <cell r="G2727" t="str">
            <v>Documentos de política (4599032)</v>
          </cell>
          <cell r="H2727" t="str">
            <v>4599032</v>
          </cell>
        </row>
        <row r="2728">
          <cell r="G2728" t="str">
            <v>Documentos metodológicos (4599020)</v>
          </cell>
          <cell r="H2728" t="str">
            <v>4599020</v>
          </cell>
        </row>
        <row r="2729">
          <cell r="G2729" t="str">
            <v>Documentos normativos (4599021)</v>
          </cell>
          <cell r="H2729" t="str">
            <v>4599021</v>
          </cell>
        </row>
        <row r="2730">
          <cell r="G2730" t="str">
            <v>Estudios de preinversión (4599006)</v>
          </cell>
          <cell r="H2730" t="str">
            <v>4599006</v>
          </cell>
        </row>
        <row r="2731">
          <cell r="G2731" t="str">
            <v>Sede construida y dotada (4599008)</v>
          </cell>
          <cell r="H2731" t="str">
            <v>4599008</v>
          </cell>
        </row>
        <row r="2732">
          <cell r="G2732" t="str">
            <v>Sedes adecuadas (4599011)</v>
          </cell>
          <cell r="H2732" t="str">
            <v>4599011</v>
          </cell>
        </row>
        <row r="2733">
          <cell r="G2733" t="str">
            <v>Sedes adquiridas (4599015)</v>
          </cell>
          <cell r="H2733" t="str">
            <v>4599015</v>
          </cell>
        </row>
        <row r="2734">
          <cell r="G2734" t="str">
            <v>Sedes ampliadas (4599010)</v>
          </cell>
          <cell r="H2734" t="str">
            <v>4599010</v>
          </cell>
        </row>
        <row r="2735">
          <cell r="G2735" t="str">
            <v>Sedes con reforzamiento estructural (4599014)</v>
          </cell>
          <cell r="H2735" t="str">
            <v>4599014</v>
          </cell>
        </row>
        <row r="2736">
          <cell r="G2736" t="str">
            <v>Sedes construidas (4599009)</v>
          </cell>
          <cell r="H2736" t="str">
            <v>4599009</v>
          </cell>
        </row>
        <row r="2737">
          <cell r="G2737" t="str">
            <v>Sedes mantenidas (4599016)</v>
          </cell>
          <cell r="H2737" t="str">
            <v>4599016</v>
          </cell>
        </row>
        <row r="2738">
          <cell r="G2738" t="str">
            <v>Sedes modificadas (4599012)</v>
          </cell>
          <cell r="H2738" t="str">
            <v>4599012</v>
          </cell>
        </row>
        <row r="2739">
          <cell r="G2739" t="str">
            <v>Sedes restauradas (4599013)</v>
          </cell>
          <cell r="H2739" t="str">
            <v>4599013</v>
          </cell>
        </row>
        <row r="2740">
          <cell r="G2740" t="str">
            <v>Servicio de asistencia técnica (4599031)</v>
          </cell>
          <cell r="H2740" t="str">
            <v>4599031</v>
          </cell>
        </row>
        <row r="2741">
          <cell r="G2741" t="str">
            <v>Servicio de educación informal  (4599030)</v>
          </cell>
          <cell r="H2741" t="str">
            <v>4599030</v>
          </cell>
        </row>
        <row r="2742">
          <cell r="G2742" t="str">
            <v>Servicio de gestión documental (4599017)</v>
          </cell>
          <cell r="H2742" t="str">
            <v>4599017</v>
          </cell>
        </row>
        <row r="2743">
          <cell r="G2743" t="str">
            <v>Servicio de Implementación Sistemas de Gestión (4599023)</v>
          </cell>
          <cell r="H2743" t="str">
            <v>4599023</v>
          </cell>
        </row>
        <row r="2744">
          <cell r="G2744" t="str">
            <v>Servicio de información actualizado (4599028)</v>
          </cell>
          <cell r="H2744" t="str">
            <v>4599028</v>
          </cell>
        </row>
        <row r="2745">
          <cell r="G2745" t="str">
            <v>Servicio de información para el registro administrativo de SISBEN (4599033)</v>
          </cell>
          <cell r="H2745" t="str">
            <v>4599033</v>
          </cell>
        </row>
        <row r="2746">
          <cell r="G2746" t="str">
            <v>Servicio de integración de la oferta pública (4599029)</v>
          </cell>
          <cell r="H2746" t="str">
            <v>4599029</v>
          </cell>
        </row>
        <row r="2747">
          <cell r="G2747" t="str">
            <v>Servicio de reeestructuracion de pasivos (4599003)</v>
          </cell>
          <cell r="H2747" t="str">
            <v>4599003</v>
          </cell>
        </row>
        <row r="2748">
          <cell r="G2748" t="str">
            <v>Servicio de saneamiento fiscal y financiero (4599002)</v>
          </cell>
          <cell r="H2748" t="str">
            <v>4599002</v>
          </cell>
        </row>
        <row r="2749">
          <cell r="G2749" t="str">
            <v>Servicios de información implementados (4599025)</v>
          </cell>
          <cell r="H2749" t="str">
            <v>4599025</v>
          </cell>
        </row>
        <row r="2750">
          <cell r="G2750" t="str">
            <v>Servicios tecnológicos (4599007)</v>
          </cell>
          <cell r="H2750" t="str">
            <v>4599007</v>
          </cell>
        </row>
        <row r="3019">
          <cell r="B3019" t="str">
            <v>Remoción mecánica de sedimentos (240602703)</v>
          </cell>
          <cell r="C3019" t="str">
            <v>240602703</v>
          </cell>
        </row>
        <row r="3020">
          <cell r="B3020" t="str">
            <v>Áreas de minería controladas (210401202)</v>
          </cell>
          <cell r="C3020" t="str">
            <v>210401202</v>
          </cell>
        </row>
        <row r="3021">
          <cell r="B3021" t="str">
            <v>Áreas con explotaciones ilícitas identificadas (210401206)</v>
          </cell>
          <cell r="C3021" t="str">
            <v>210401206</v>
          </cell>
        </row>
        <row r="3022">
          <cell r="B3022" t="str">
            <v>Áreas protegidas registradas en el Registro Único Nacional de Áreas Protegidas (320201100)</v>
          </cell>
          <cell r="C3022" t="str">
            <v>320201100</v>
          </cell>
        </row>
        <row r="3023">
          <cell r="B3023" t="str">
            <v>Áreas de ecosistemas protegidas (320201200)</v>
          </cell>
          <cell r="C3023" t="str">
            <v>320201200</v>
          </cell>
        </row>
        <row r="3024">
          <cell r="B3024" t="str">
            <v>Áreas administradas  (320200800)</v>
          </cell>
          <cell r="C3024" t="str">
            <v>320200800</v>
          </cell>
        </row>
        <row r="3025">
          <cell r="B3025" t="str">
            <v>Áreas saneadas de cultivos de uso ilícito (320201600)</v>
          </cell>
          <cell r="C3025" t="str">
            <v>320201600</v>
          </cell>
        </row>
        <row r="3026">
          <cell r="B3026" t="str">
            <v>Ecosistemas marino costeros en proceso de restauración (320700600)</v>
          </cell>
          <cell r="C3026" t="str">
            <v>320700600</v>
          </cell>
        </row>
        <row r="3027">
          <cell r="B3027" t="str">
            <v>Corales en proceso de restauración (320700601)</v>
          </cell>
          <cell r="C3027" t="str">
            <v>320700601</v>
          </cell>
        </row>
        <row r="3028">
          <cell r="B3028" t="str">
            <v>Pastos marinos en proceso de restauración (320700602)</v>
          </cell>
          <cell r="C3028" t="str">
            <v>320700602</v>
          </cell>
        </row>
        <row r="3029">
          <cell r="B3029" t="str">
            <v>Ecosistemas de importancia en mares y litorales en proceso de restauración (320700603)</v>
          </cell>
          <cell r="C3029" t="str">
            <v>320700603</v>
          </cell>
        </row>
        <row r="3030">
          <cell r="B3030" t="str">
            <v>Playas marinas en proceso de restauración (320700604)</v>
          </cell>
          <cell r="C3030" t="str">
            <v>320700604</v>
          </cell>
        </row>
        <row r="3031">
          <cell r="B3031" t="str">
            <v>Áreas monitoreadas  (320401305)</v>
          </cell>
          <cell r="C3031" t="str">
            <v>320401305</v>
          </cell>
        </row>
        <row r="3032">
          <cell r="B3032" t="str">
            <v>Seguro agropecuario (170300901)</v>
          </cell>
          <cell r="C3032" t="str">
            <v>170300901</v>
          </cell>
        </row>
        <row r="3033">
          <cell r="B3033" t="str">
            <v>Hectáreas incluídas en el fondo de tierras (170400804)</v>
          </cell>
          <cell r="C3033" t="str">
            <v>170400804</v>
          </cell>
        </row>
        <row r="3034">
          <cell r="B3034" t="str">
            <v>Hectáreas entregadas a través del Fondo de Tierras (170401206)</v>
          </cell>
          <cell r="C3034" t="str">
            <v>170401206</v>
          </cell>
        </row>
        <row r="3035">
          <cell r="B3035" t="str">
            <v>Áreas en proceso de restauración (320200500)</v>
          </cell>
          <cell r="C3035" t="str">
            <v>320200500</v>
          </cell>
        </row>
        <row r="3036">
          <cell r="B3036" t="str">
            <v>Áreas en proceso restauración aisladas (320200501)</v>
          </cell>
          <cell r="C3036" t="str">
            <v>320200501</v>
          </cell>
        </row>
        <row r="3037">
          <cell r="B3037" t="str">
            <v>Áreas en proceso restauración en mantenimiento (320200502)</v>
          </cell>
          <cell r="C3037" t="str">
            <v>320200502</v>
          </cell>
        </row>
        <row r="3038">
          <cell r="B3038" t="str">
            <v>Áreas en proceso de restauración con seguimiento (320200503)</v>
          </cell>
          <cell r="C3038" t="str">
            <v>320200503</v>
          </cell>
        </row>
        <row r="3039">
          <cell r="B3039" t="str">
            <v>Plantaciones forestales realizadas (320200600)</v>
          </cell>
          <cell r="C3039" t="str">
            <v>320200600</v>
          </cell>
        </row>
        <row r="3040">
          <cell r="B3040" t="str">
            <v>Plantaciones forestales aisladas (320200601)</v>
          </cell>
          <cell r="C3040" t="str">
            <v>320200601</v>
          </cell>
        </row>
        <row r="3041">
          <cell r="B3041" t="str">
            <v>Plantaciones forestales mantenidas (320200602)</v>
          </cell>
          <cell r="C3041" t="str">
            <v>320200602</v>
          </cell>
        </row>
        <row r="3042">
          <cell r="B3042" t="str">
            <v>Plantaciones forestales con seguimiento (320200603)</v>
          </cell>
          <cell r="C3042" t="str">
            <v>320200603</v>
          </cell>
        </row>
        <row r="3043">
          <cell r="B3043" t="str">
            <v>Nuevas áreas declaradas protegidas  (320201800)</v>
          </cell>
          <cell r="C3043" t="str">
            <v>320201800</v>
          </cell>
        </row>
        <row r="3044">
          <cell r="B3044" t="str">
            <v>Áreas protegidas ampliadas (320201801)</v>
          </cell>
          <cell r="C3044" t="str">
            <v>320201801</v>
          </cell>
        </row>
        <row r="3045">
          <cell r="B3045" t="str">
            <v>Área con estudios de preinversión para adecuación de tierras elaborados  (170909700)</v>
          </cell>
          <cell r="C3045" t="str">
            <v>170909700</v>
          </cell>
        </row>
        <row r="3046">
          <cell r="B3046" t="str">
            <v>Hectáreas del proyecto estratégico de adecuación de tierras Ranchería y San Juan intervenidas (170909902)</v>
          </cell>
          <cell r="C3046" t="str">
            <v>170909902</v>
          </cell>
        </row>
        <row r="3047">
          <cell r="B3047" t="str">
            <v>Hectáreas del proyecto estratégico de adecuación de tierras Triangulo del Tolima intervenidas (170909903)</v>
          </cell>
          <cell r="C3047" t="str">
            <v>170909903</v>
          </cell>
        </row>
        <row r="3048">
          <cell r="B3048" t="str">
            <v>Hectáreas del proyecto estratégico de adecuación de tierras Tesalia - Paicol intervenidas (170909904)</v>
          </cell>
          <cell r="C3048" t="str">
            <v>170909904</v>
          </cell>
        </row>
        <row r="3049">
          <cell r="B3049" t="str">
            <v>Hectáreas con distritos de adecuación de tierras rehabilitados, complementados y modernizados  (170910000)</v>
          </cell>
          <cell r="C3049" t="str">
            <v>170910000</v>
          </cell>
        </row>
        <row r="3050">
          <cell r="B3050" t="str">
            <v>Plantaciones forestales Dendroenergeticas establecidas (320601300)</v>
          </cell>
          <cell r="C3050" t="str">
            <v>320601300</v>
          </cell>
        </row>
        <row r="3051">
          <cell r="B3051" t="str">
            <v>Área sembrada (320502002)</v>
          </cell>
          <cell r="C3051" t="str">
            <v>320502002</v>
          </cell>
        </row>
        <row r="3052">
          <cell r="B3052" t="str">
            <v>Área sembrada con cobertura vegetal  (320501805)</v>
          </cell>
          <cell r="C3052" t="str">
            <v>320501805</v>
          </cell>
        </row>
        <row r="3053">
          <cell r="B3053" t="str">
            <v>Área reforestada (320501903)</v>
          </cell>
          <cell r="C3053" t="str">
            <v>320501903</v>
          </cell>
        </row>
        <row r="3054">
          <cell r="B3054" t="str">
            <v>Extensión de cuerpos de agua recuperados  (320203700)</v>
          </cell>
          <cell r="C3054" t="str">
            <v>320203700</v>
          </cell>
        </row>
        <row r="3055">
          <cell r="B3055" t="str">
            <v>Áreas cubiertas con jornadas de vigilancia (320203200)</v>
          </cell>
          <cell r="C3055" t="str">
            <v>320203200</v>
          </cell>
        </row>
        <row r="3056">
          <cell r="B3056" t="str">
            <v>Área con información cartográfica actualizada (040601000)</v>
          </cell>
          <cell r="C3056" t="str">
            <v>040601000</v>
          </cell>
        </row>
        <row r="3057">
          <cell r="B3057" t="str">
            <v>Área con imágenes georreferenciadas (040601001)</v>
          </cell>
          <cell r="C3057" t="str">
            <v>040601001</v>
          </cell>
        </row>
        <row r="3058">
          <cell r="B3058" t="str">
            <v>Área con Información cartográfica a diferentes resoluciones (040601002)</v>
          </cell>
          <cell r="C3058" t="str">
            <v>040601002</v>
          </cell>
        </row>
        <row r="3059">
          <cell r="B3059" t="str">
            <v>Área con información geodésica actualizada (040601100)</v>
          </cell>
          <cell r="C3059" t="str">
            <v>040601100</v>
          </cell>
        </row>
        <row r="3060">
          <cell r="B3060" t="str">
            <v>Área con información básica para suelos generada (040601200)</v>
          </cell>
          <cell r="C3060" t="str">
            <v>040601200</v>
          </cell>
        </row>
        <row r="3061">
          <cell r="B3061" t="str">
            <v>Áreas homogéneas de tierras identificada (040601201)</v>
          </cell>
          <cell r="C3061" t="str">
            <v>040601201</v>
          </cell>
        </row>
        <row r="3062">
          <cell r="B3062" t="str">
            <v>Áreas con levantamiento agrológico de suelos (040601300)</v>
          </cell>
          <cell r="C3062" t="str">
            <v>040601300</v>
          </cell>
        </row>
        <row r="3063">
          <cell r="B3063" t="str">
            <v>Áreas con esquemas de Pago por Servicios Ambientales implementados (320204300)</v>
          </cell>
          <cell r="C3063" t="str">
            <v>320204300</v>
          </cell>
        </row>
        <row r="3064">
          <cell r="B3064" t="str">
            <v>Área intervenida (170707700)</v>
          </cell>
          <cell r="C3064" t="str">
            <v>170707700</v>
          </cell>
        </row>
        <row r="3065">
          <cell r="B3065" t="str">
            <v>Propiedad privada rural formalizadas (170404001)</v>
          </cell>
          <cell r="C3065" t="str">
            <v>170404001</v>
          </cell>
        </row>
        <row r="3066">
          <cell r="B3066" t="str">
            <v>Hectáreas con distritos de adecuación de tierras construidos y ampliados (170909900)</v>
          </cell>
          <cell r="C3066" t="str">
            <v>170909900</v>
          </cell>
        </row>
        <row r="3067">
          <cell r="B3067" t="str">
            <v>Hectáreas reforestadas apoyadas (170203400)</v>
          </cell>
          <cell r="C3067" t="str">
            <v>170203400</v>
          </cell>
        </row>
        <row r="3068">
          <cell r="B3068" t="str">
            <v>Horas de radio en vivo desde Bogotá (230207301)</v>
          </cell>
          <cell r="C3068" t="str">
            <v>230207301</v>
          </cell>
        </row>
        <row r="3069">
          <cell r="B3069" t="str">
            <v>Horas de Radio Pública al aire desde las regiones (230207302)</v>
          </cell>
          <cell r="C3069" t="str">
            <v>230207302</v>
          </cell>
        </row>
        <row r="3070">
          <cell r="B3070" t="str">
            <v>Asistencias técnicas en asuntos de gestión documental realizadas (330204604)</v>
          </cell>
          <cell r="C3070" t="str">
            <v>330204604</v>
          </cell>
        </row>
        <row r="3071">
          <cell r="B3071" t="str">
            <v>Asistencias técnicas en metrología realizadas (350229100)</v>
          </cell>
          <cell r="C3071" t="str">
            <v>350229100</v>
          </cell>
        </row>
        <row r="3072">
          <cell r="B3072" t="str">
            <v>Redes del sistema de transmisión nacional construida (210201800)</v>
          </cell>
          <cell r="C3072" t="str">
            <v>210201800</v>
          </cell>
        </row>
        <row r="3073">
          <cell r="B3073" t="str">
            <v>Redes del sistema de transmisión nacional ampliada (210201700)</v>
          </cell>
          <cell r="C3073" t="str">
            <v>210201700</v>
          </cell>
        </row>
        <row r="3074">
          <cell r="B3074" t="str">
            <v>Redes del sistema de transmisión nacional mejorada (210201900)</v>
          </cell>
          <cell r="C3074" t="str">
            <v>210201900</v>
          </cell>
        </row>
        <row r="3075">
          <cell r="B3075" t="str">
            <v>Redes del sistema de distribución local construida (210201500)</v>
          </cell>
          <cell r="C3075" t="str">
            <v>210201500</v>
          </cell>
        </row>
        <row r="3076">
          <cell r="B3076" t="str">
            <v>Redes del sistema de distribución local ampliada (210201400)</v>
          </cell>
          <cell r="C3076" t="str">
            <v>210201400</v>
          </cell>
        </row>
        <row r="3077">
          <cell r="B3077" t="str">
            <v>Redes del sistema de distribución local mejorada (210201600)</v>
          </cell>
          <cell r="C3077" t="str">
            <v>210201600</v>
          </cell>
        </row>
        <row r="3078">
          <cell r="B3078" t="str">
            <v>Redes del sistema de transmisión regional construida (210202100)</v>
          </cell>
          <cell r="C3078" t="str">
            <v>210202100</v>
          </cell>
        </row>
        <row r="3079">
          <cell r="B3079" t="str">
            <v>Redes del sistema de transmisión regional ampliada (210202000)</v>
          </cell>
          <cell r="C3079" t="str">
            <v>210202000</v>
          </cell>
        </row>
        <row r="3080">
          <cell r="B3080" t="str">
            <v>Redes del sistema de transmisión regional mejorada (210202200)</v>
          </cell>
          <cell r="C3080" t="str">
            <v>210202200</v>
          </cell>
        </row>
        <row r="3081">
          <cell r="B3081" t="str">
            <v>Gasoducto ramal construido (210100300)</v>
          </cell>
          <cell r="C3081" t="str">
            <v>210100300</v>
          </cell>
        </row>
        <row r="3082">
          <cell r="B3082" t="str">
            <v>Gasoducto ramal mejorado (210100400)</v>
          </cell>
          <cell r="C3082" t="str">
            <v>210100400</v>
          </cell>
        </row>
        <row r="3083">
          <cell r="B3083" t="str">
            <v>Gasoducto troncal construido (210100500)</v>
          </cell>
          <cell r="C3083" t="str">
            <v>210100500</v>
          </cell>
        </row>
        <row r="3084">
          <cell r="B3084" t="str">
            <v>Gasoducto troncal mejorado (210100600)</v>
          </cell>
          <cell r="C3084" t="str">
            <v>210100600</v>
          </cell>
        </row>
        <row r="3085">
          <cell r="B3085" t="str">
            <v>Redes de distribución de gas combustible mejoradas (210101000)</v>
          </cell>
          <cell r="C3085" t="str">
            <v>210101000</v>
          </cell>
        </row>
        <row r="3086">
          <cell r="B3086" t="str">
            <v>Redes de distribución de gas combustible construidas (210100900)</v>
          </cell>
          <cell r="C3086" t="str">
            <v>210100900</v>
          </cell>
        </row>
        <row r="3087">
          <cell r="B3087" t="str">
            <v>Vía de acceso a malecón construida (240601201)</v>
          </cell>
          <cell r="C3087" t="str">
            <v>240601201</v>
          </cell>
        </row>
        <row r="3088">
          <cell r="B3088" t="str">
            <v>Vía de acceso a malecón mejorada (240601202)</v>
          </cell>
          <cell r="C3088" t="str">
            <v>240601202</v>
          </cell>
        </row>
        <row r="3089">
          <cell r="B3089" t="str">
            <v>Vía férrea rehabilitada  (240401600)</v>
          </cell>
          <cell r="C3089" t="str">
            <v>240401600</v>
          </cell>
        </row>
        <row r="3090">
          <cell r="B3090" t="str">
            <v>Vía férrea rehabilitada  (240401700)</v>
          </cell>
          <cell r="C3090" t="str">
            <v>240401700</v>
          </cell>
        </row>
        <row r="3091">
          <cell r="B3091" t="str">
            <v>Vía férrea en condiciones de operación  (240402300)</v>
          </cell>
          <cell r="C3091" t="str">
            <v>240402300</v>
          </cell>
        </row>
        <row r="3092">
          <cell r="B3092" t="str">
            <v>Vía de acceso a muelle fluvial mantenida (240600801)</v>
          </cell>
          <cell r="C3092" t="str">
            <v>240600801</v>
          </cell>
        </row>
        <row r="3093">
          <cell r="B3093" t="str">
            <v>Corredor férreo construido y en condiciones para operación (240400100)</v>
          </cell>
          <cell r="C3093" t="str">
            <v>240400100</v>
          </cell>
        </row>
        <row r="3094">
          <cell r="B3094" t="str">
            <v>Corredor férreo construido y en condiciones para operación (240400200)</v>
          </cell>
          <cell r="C3094" t="str">
            <v>240400200</v>
          </cell>
        </row>
        <row r="3095">
          <cell r="B3095" t="str">
            <v>Corredor férreo construido y en condiciones para operación (240400500)</v>
          </cell>
          <cell r="C3095" t="str">
            <v>240400500</v>
          </cell>
        </row>
        <row r="3096">
          <cell r="B3096" t="str">
            <v>Vía férrea mejorada (240400800)</v>
          </cell>
          <cell r="C3096" t="str">
            <v>240400800</v>
          </cell>
        </row>
        <row r="3097">
          <cell r="B3097" t="str">
            <v>Vía férrea mejorada (240400900)</v>
          </cell>
          <cell r="C3097" t="str">
            <v>240400900</v>
          </cell>
        </row>
        <row r="3098">
          <cell r="B3098" t="str">
            <v>Vía férrea rehabilitada  (240401300)</v>
          </cell>
          <cell r="C3098" t="str">
            <v>240401300</v>
          </cell>
        </row>
        <row r="3099">
          <cell r="B3099" t="str">
            <v>Vía terciaria con mantenimiento de emergencia  (240209600)</v>
          </cell>
          <cell r="C3099" t="str">
            <v>240209600</v>
          </cell>
        </row>
        <row r="3100">
          <cell r="B3100" t="str">
            <v>Vía secundaria construida  (240200100)</v>
          </cell>
          <cell r="C3100" t="str">
            <v>240200100</v>
          </cell>
        </row>
        <row r="3101">
          <cell r="B3101" t="str">
            <v>Vía secundaria mejorada (240200600)</v>
          </cell>
          <cell r="C3101" t="str">
            <v>240200600</v>
          </cell>
        </row>
        <row r="3102">
          <cell r="B3102" t="str">
            <v>Vía secundaria pavimentada (240200609)</v>
          </cell>
          <cell r="C3102" t="str">
            <v>240200609</v>
          </cell>
        </row>
        <row r="3103">
          <cell r="B3103" t="str">
            <v>Vía secundaria mejorada (240200700)</v>
          </cell>
          <cell r="C3103" t="str">
            <v>240200700</v>
          </cell>
        </row>
        <row r="3104">
          <cell r="B3104" t="str">
            <v>Vía secundaria mejorada (240200800)</v>
          </cell>
          <cell r="C3104" t="str">
            <v>240200800</v>
          </cell>
        </row>
        <row r="3105">
          <cell r="B3105" t="str">
            <v>Vía secundaria mejorada (240200900)</v>
          </cell>
          <cell r="C3105" t="str">
            <v>240200900</v>
          </cell>
        </row>
        <row r="3106">
          <cell r="B3106" t="str">
            <v>Vía secundaria rehabilitada  (240201800)</v>
          </cell>
          <cell r="C3106" t="str">
            <v>240201800</v>
          </cell>
        </row>
        <row r="3107">
          <cell r="B3107" t="str">
            <v>Vía secundaria con mantenimiento  (240202100)</v>
          </cell>
          <cell r="C3107" t="str">
            <v>240202100</v>
          </cell>
        </row>
        <row r="3108">
          <cell r="B3108" t="str">
            <v>Vía secundaria con mantenimiento periódico (240202101)</v>
          </cell>
          <cell r="C3108" t="str">
            <v>240202101</v>
          </cell>
        </row>
        <row r="3109">
          <cell r="B3109" t="str">
            <v>Vía secundaria con mantenimiento rutinario (240202102)</v>
          </cell>
          <cell r="C3109" t="str">
            <v>240202102</v>
          </cell>
        </row>
        <row r="3110">
          <cell r="B3110" t="str">
            <v>Vía secundaria con obras complementarias  de seguridad vial (240202800)</v>
          </cell>
          <cell r="C3110" t="str">
            <v>240202800</v>
          </cell>
        </row>
        <row r="3111">
          <cell r="B3111" t="str">
            <v>Vía secundaria con mantenimiento de emergencia  (240203500)</v>
          </cell>
          <cell r="C3111" t="str">
            <v>240203500</v>
          </cell>
        </row>
        <row r="3112">
          <cell r="B3112" t="str">
            <v>Vía terciaria construida  (240203900)</v>
          </cell>
          <cell r="C3112" t="str">
            <v>240203900</v>
          </cell>
        </row>
        <row r="3113">
          <cell r="B3113" t="str">
            <v>Vía terciaria mejorada (240204100)</v>
          </cell>
          <cell r="C3113" t="str">
            <v>240204100</v>
          </cell>
        </row>
        <row r="3114">
          <cell r="B3114" t="str">
            <v>Vía terciaria pavimentada (240204112)</v>
          </cell>
          <cell r="C3114" t="str">
            <v>240204112</v>
          </cell>
        </row>
        <row r="3115">
          <cell r="B3115" t="str">
            <v>Vía terciaria mejorada (240204300)</v>
          </cell>
          <cell r="C3115" t="str">
            <v>240204300</v>
          </cell>
        </row>
        <row r="3116">
          <cell r="B3116" t="str">
            <v>Vía terciaria rehabilitada  (240204500)</v>
          </cell>
          <cell r="C3116" t="str">
            <v>240204500</v>
          </cell>
        </row>
        <row r="3117">
          <cell r="B3117" t="str">
            <v>Caminos ancestrales mejorados  (240205500)</v>
          </cell>
          <cell r="C3117" t="str">
            <v>240205500</v>
          </cell>
        </row>
        <row r="3118">
          <cell r="B3118" t="str">
            <v>Caminos ancestrales con mantenimiento  (240205600)</v>
          </cell>
          <cell r="C3118" t="str">
            <v>240205600</v>
          </cell>
        </row>
        <row r="3119">
          <cell r="B3119" t="str">
            <v>Vía terciaria con obras complementarias  de seguridad vial (240204900)</v>
          </cell>
          <cell r="C3119" t="str">
            <v>240204900</v>
          </cell>
        </row>
        <row r="3120">
          <cell r="B3120" t="str">
            <v>Vía urbana rehabilitada  (240211600)</v>
          </cell>
          <cell r="C3120" t="str">
            <v>240211600</v>
          </cell>
        </row>
        <row r="3121">
          <cell r="B3121" t="str">
            <v>Vía terciaria con mantenimiento  (240211200)</v>
          </cell>
          <cell r="C3121" t="str">
            <v>240211200</v>
          </cell>
        </row>
        <row r="3122">
          <cell r="B3122" t="str">
            <v>Vía terciaria atendida por emergencia (240211202)</v>
          </cell>
          <cell r="C3122" t="str">
            <v>240211202</v>
          </cell>
        </row>
        <row r="3123">
          <cell r="B3123" t="str">
            <v>Vía urbana construida  (240211300)</v>
          </cell>
          <cell r="C3123" t="str">
            <v>240211300</v>
          </cell>
        </row>
        <row r="3124">
          <cell r="B3124" t="str">
            <v>Vía urbana construida en pavimento (240211301)</v>
          </cell>
          <cell r="C3124" t="str">
            <v>240211301</v>
          </cell>
        </row>
        <row r="3125">
          <cell r="B3125" t="str">
            <v>Vía urbana construida en afirmado (240211302)</v>
          </cell>
          <cell r="C3125" t="str">
            <v>240211302</v>
          </cell>
        </row>
        <row r="3126">
          <cell r="B3126" t="str">
            <v>Vía urbana nueva con obras complementarias de seguridad vial (240211303)</v>
          </cell>
          <cell r="C3126" t="str">
            <v>240211303</v>
          </cell>
        </row>
        <row r="3127">
          <cell r="B3127" t="str">
            <v>Vía urbana nueva con dispositivos de control y señalización  (240211304)</v>
          </cell>
          <cell r="C3127" t="str">
            <v>240211304</v>
          </cell>
        </row>
        <row r="3128">
          <cell r="B3128" t="str">
            <v>Vía urbana mejorada  (240211400)</v>
          </cell>
          <cell r="C3128" t="str">
            <v>240211400</v>
          </cell>
        </row>
        <row r="3129">
          <cell r="B3129" t="str">
            <v>Nuevo carril construido en vía urbana (240211401)</v>
          </cell>
          <cell r="C3129" t="str">
            <v>240211401</v>
          </cell>
        </row>
        <row r="3130">
          <cell r="B3130" t="str">
            <v>Vía urbana ampliada y/o rectificada  (240211402)</v>
          </cell>
          <cell r="C3130" t="str">
            <v>240211402</v>
          </cell>
        </row>
        <row r="3131">
          <cell r="B3131" t="str">
            <v>Vía urbana pavimentada  (240211403)</v>
          </cell>
          <cell r="C3131" t="str">
            <v>240211403</v>
          </cell>
        </row>
        <row r="3132">
          <cell r="B3132" t="str">
            <v>Vía urbana con obras complementarias de seguridad vial (240211404)</v>
          </cell>
          <cell r="C3132" t="str">
            <v>240211404</v>
          </cell>
        </row>
        <row r="3133">
          <cell r="B3133" t="str">
            <v>Vía urbana con dispositivos de control y señalización  (240211405)</v>
          </cell>
          <cell r="C3133" t="str">
            <v>240211405</v>
          </cell>
        </row>
        <row r="3134">
          <cell r="B3134" t="str">
            <v>Líneas construidas (240802502)</v>
          </cell>
          <cell r="C3134" t="str">
            <v>240802502</v>
          </cell>
        </row>
        <row r="3135">
          <cell r="B3135" t="str">
            <v>Sistema lineal teleférico urbano construido (240802500)</v>
          </cell>
          <cell r="C3135" t="str">
            <v>240802500</v>
          </cell>
        </row>
        <row r="3136">
          <cell r="B3136" t="str">
            <v>Líneas construidas (240802603)</v>
          </cell>
          <cell r="C3136" t="str">
            <v>240802603</v>
          </cell>
        </row>
        <row r="3137">
          <cell r="B3137" t="str">
            <v>Sistema lineal teleférico urbano mantenido (240802700)</v>
          </cell>
          <cell r="C3137" t="str">
            <v>240802700</v>
          </cell>
        </row>
        <row r="3138">
          <cell r="B3138" t="str">
            <v>Líneas mantenidas (240802702)</v>
          </cell>
          <cell r="C3138" t="str">
            <v>240802702</v>
          </cell>
        </row>
        <row r="3139">
          <cell r="B3139" t="str">
            <v>Vía urbana con mantenimiento   (240211500)</v>
          </cell>
          <cell r="C3139" t="str">
            <v>240211500</v>
          </cell>
        </row>
        <row r="3140">
          <cell r="B3140" t="str">
            <v>Vía urbana con mantenimiento periódico (240211501)</v>
          </cell>
          <cell r="C3140" t="str">
            <v>240211501</v>
          </cell>
        </row>
        <row r="3141">
          <cell r="B3141" t="str">
            <v>Vía urbana con mantenimiento rutinario (240211502)</v>
          </cell>
          <cell r="C3141" t="str">
            <v>240211502</v>
          </cell>
        </row>
        <row r="3142">
          <cell r="B3142" t="str">
            <v>Vía urbana atendida por emergencia (240211503)</v>
          </cell>
          <cell r="C3142" t="str">
            <v>240211503</v>
          </cell>
        </row>
        <row r="3143">
          <cell r="B3143" t="str">
            <v>Vía terciaria con mantenimiento rutinario (240211206)</v>
          </cell>
          <cell r="C3143" t="str">
            <v>240211206</v>
          </cell>
        </row>
        <row r="3144">
          <cell r="B3144" t="str">
            <v>Vía terciaria con mantenimiento periódico (240211207)</v>
          </cell>
          <cell r="C3144" t="str">
            <v>240211207</v>
          </cell>
        </row>
        <row r="3145">
          <cell r="B3145" t="str">
            <v>Vías regionales o urbanas inventariadas (240211700)</v>
          </cell>
          <cell r="C3145" t="str">
            <v>240211700</v>
          </cell>
        </row>
        <row r="3146">
          <cell r="B3146" t="str">
            <v>Vías regionales reportadas al Sistema Integral Nacional de Información de Carreteras SINC  (240211701)</v>
          </cell>
          <cell r="C3146" t="str">
            <v>240211701</v>
          </cell>
        </row>
        <row r="3147">
          <cell r="B3147" t="str">
            <v>Vías regionales registradas en el Sistema Integral Nacional de Información de Carreteras SINC (240211702)</v>
          </cell>
          <cell r="C3147" t="str">
            <v>240211702</v>
          </cell>
        </row>
        <row r="3148">
          <cell r="B3148" t="str">
            <v>Vías terciarias inventariadas (240211703)</v>
          </cell>
          <cell r="C3148" t="str">
            <v>240211703</v>
          </cell>
        </row>
        <row r="3149">
          <cell r="B3149" t="str">
            <v>Vías secundarias inventariadas (240211704)</v>
          </cell>
          <cell r="C3149" t="str">
            <v>240211704</v>
          </cell>
        </row>
        <row r="3150">
          <cell r="B3150" t="str">
            <v>Vías urbanas inventariadas (240211705)</v>
          </cell>
          <cell r="C3150" t="str">
            <v>240211705</v>
          </cell>
        </row>
        <row r="3151">
          <cell r="B3151" t="str">
            <v>Vías urbanas para el servicio del transporte público organizado inventariadas (240802300)</v>
          </cell>
          <cell r="C3151" t="str">
            <v>240802300</v>
          </cell>
        </row>
        <row r="3152">
          <cell r="B3152" t="str">
            <v>Vías urbanas para el servicio de transporte público organizado reportadas al sistema de información geográfico (240802301)</v>
          </cell>
          <cell r="C3152" t="str">
            <v>240802301</v>
          </cell>
        </row>
        <row r="3153">
          <cell r="B3153" t="str">
            <v>Vías urbanas para el servicio de transporte público organizado georreferenciadas (240802302)</v>
          </cell>
          <cell r="C3153" t="str">
            <v>240802302</v>
          </cell>
        </row>
        <row r="3154">
          <cell r="B3154" t="str">
            <v>Vías monitoreadas para la seguridad vial (240901305)</v>
          </cell>
          <cell r="C3154" t="str">
            <v>240901305</v>
          </cell>
        </row>
        <row r="3155">
          <cell r="B3155" t="str">
            <v>Vías secundarias con demarcación (240901309)</v>
          </cell>
          <cell r="C3155" t="str">
            <v>240901309</v>
          </cell>
        </row>
        <row r="3156">
          <cell r="B3156" t="str">
            <v>Vías fluviales inventariadas (240603700)</v>
          </cell>
          <cell r="C3156" t="str">
            <v>240603700</v>
          </cell>
        </row>
        <row r="3157">
          <cell r="B3157" t="str">
            <v>Vías reportadas al sistema de información geográfico   (240603701)</v>
          </cell>
          <cell r="C3157" t="str">
            <v>240603701</v>
          </cell>
        </row>
        <row r="3158">
          <cell r="B3158" t="str">
            <v>Línea férrea inventariada (240404600)</v>
          </cell>
          <cell r="C3158" t="str">
            <v>240404600</v>
          </cell>
        </row>
        <row r="3159">
          <cell r="B3159" t="str">
            <v>Vías con riesgos identificados en la infraestructura de transporte de la red primaria (240902101)</v>
          </cell>
          <cell r="C3159" t="str">
            <v>240902101</v>
          </cell>
        </row>
        <row r="3160">
          <cell r="B3160" t="str">
            <v>Vías con riesgos identificados en la infraestructura de transporte de la red secundaria (240902103)</v>
          </cell>
          <cell r="C3160" t="str">
            <v>240902103</v>
          </cell>
        </row>
        <row r="3161">
          <cell r="B3161" t="str">
            <v>Vías con riesgos identificados en la infraestructura de transporte de la red terciaria (240902105)</v>
          </cell>
          <cell r="C3161" t="str">
            <v>240902105</v>
          </cell>
        </row>
        <row r="3162">
          <cell r="B3162" t="str">
            <v>Red fluvial con riesgos identificados (240902107)</v>
          </cell>
          <cell r="C3162" t="str">
            <v>240902107</v>
          </cell>
        </row>
        <row r="3163">
          <cell r="B3163" t="str">
            <v>Red férrea con riesgos identificados (240902109)</v>
          </cell>
          <cell r="C3163" t="str">
            <v>240902109</v>
          </cell>
        </row>
        <row r="3164">
          <cell r="B3164" t="str">
            <v>Cicloinfraestructura construida (240905800)</v>
          </cell>
          <cell r="C3164" t="str">
            <v>240905800</v>
          </cell>
        </row>
        <row r="3165">
          <cell r="B3165" t="str">
            <v>Canal navegable intervenido (240605200)</v>
          </cell>
          <cell r="C3165" t="str">
            <v>240605200</v>
          </cell>
        </row>
        <row r="3166">
          <cell r="B3166" t="str">
            <v>Canal navegable mantenido (240605201)</v>
          </cell>
          <cell r="C3166" t="str">
            <v>240605201</v>
          </cell>
        </row>
        <row r="3167">
          <cell r="B3167" t="str">
            <v>Canal de acceso mantenido (240605202)</v>
          </cell>
          <cell r="C3167" t="str">
            <v>240605202</v>
          </cell>
        </row>
        <row r="3168">
          <cell r="B3168" t="str">
            <v>Vías con obras complementarias de seguridad vial (240903800)</v>
          </cell>
          <cell r="C3168" t="str">
            <v>240903800</v>
          </cell>
        </row>
        <row r="3169">
          <cell r="B3169" t="str">
            <v>Vías primarias con obras complementarias de seguridad vial (240903801)</v>
          </cell>
          <cell r="C3169" t="str">
            <v>240903801</v>
          </cell>
        </row>
        <row r="3170">
          <cell r="B3170" t="str">
            <v>Vías secundarias con obras complementarias de seguridad vial (240903802)</v>
          </cell>
          <cell r="C3170" t="str">
            <v>240903802</v>
          </cell>
        </row>
        <row r="3171">
          <cell r="B3171" t="str">
            <v>Vías terciarias con obras complementarias de seguridad vial (240903803)</v>
          </cell>
          <cell r="C3171" t="str">
            <v>240903803</v>
          </cell>
        </row>
        <row r="3172">
          <cell r="B3172" t="str">
            <v>Vías con dispositivos de control y señalización instalados (240903900)</v>
          </cell>
          <cell r="C3172" t="str">
            <v>240903900</v>
          </cell>
        </row>
        <row r="3173">
          <cell r="B3173" t="str">
            <v>Vías primarias con dispositivos de control y señalización instalados (240903901)</v>
          </cell>
          <cell r="C3173" t="str">
            <v>240903901</v>
          </cell>
        </row>
        <row r="3174">
          <cell r="B3174" t="str">
            <v>Vías secundarias con dispositivos de control y señalización instalados (240903902)</v>
          </cell>
          <cell r="C3174" t="str">
            <v>240903902</v>
          </cell>
        </row>
        <row r="3175">
          <cell r="B3175" t="str">
            <v>Vías terciarias con dispositivos de control y señalización instalados (240903903)</v>
          </cell>
          <cell r="C3175" t="str">
            <v>240903903</v>
          </cell>
        </row>
        <row r="3176">
          <cell r="B3176" t="str">
            <v>Demarcación horizontal longitudinal realizada (240903905)</v>
          </cell>
          <cell r="C3176" t="str">
            <v>240903905</v>
          </cell>
        </row>
        <row r="3177">
          <cell r="B3177" t="str">
            <v>Vías con sistemas de contención vehicular instalados (240904000)</v>
          </cell>
          <cell r="C3177" t="str">
            <v>240904000</v>
          </cell>
        </row>
        <row r="3178">
          <cell r="B3178" t="str">
            <v>Vías con defensas metálicas instaladas (240904001)</v>
          </cell>
          <cell r="C3178" t="str">
            <v>240904001</v>
          </cell>
        </row>
        <row r="3179">
          <cell r="B3179" t="str">
            <v>Vías nacionales con servicio de seguridad ciudadana (240904400)</v>
          </cell>
          <cell r="C3179" t="str">
            <v>240904400</v>
          </cell>
        </row>
        <row r="3180">
          <cell r="B3180" t="str">
            <v>Vías con tecnología implementada para la seguridad ciudadana (240904500)</v>
          </cell>
          <cell r="C3180" t="str">
            <v>240904500</v>
          </cell>
        </row>
        <row r="3181">
          <cell r="B3181" t="str">
            <v>Vía habilitada por emergencia (240904600)</v>
          </cell>
          <cell r="C3181" t="str">
            <v>240904600</v>
          </cell>
        </row>
        <row r="3182">
          <cell r="B3182" t="str">
            <v>Vía primaria habilitada por emergencia (240904601)</v>
          </cell>
          <cell r="C3182" t="str">
            <v>240904601</v>
          </cell>
        </row>
        <row r="3183">
          <cell r="B3183" t="str">
            <v>Vía secundaria habilitada por emergencia (240904602)</v>
          </cell>
          <cell r="C3183" t="str">
            <v>240904602</v>
          </cell>
        </row>
        <row r="3184">
          <cell r="B3184" t="str">
            <v>Vía terciaria habilitada por emergencia (240904603)</v>
          </cell>
          <cell r="C3184" t="str">
            <v>240904603</v>
          </cell>
        </row>
        <row r="3185">
          <cell r="B3185" t="str">
            <v>Vía de acceso a muelle fluvial construida (240605501)</v>
          </cell>
          <cell r="C3185" t="str">
            <v>240605501</v>
          </cell>
        </row>
        <row r="3186">
          <cell r="B3186" t="str">
            <v>Vía de acceso a muelle fluvial mejorada (240605502)</v>
          </cell>
          <cell r="C3186" t="str">
            <v>240605502</v>
          </cell>
        </row>
        <row r="3187">
          <cell r="B3187" t="str">
            <v>Vía secundaria con dispositivos de control y señalización (240212300)</v>
          </cell>
          <cell r="C3187" t="str">
            <v>240212300</v>
          </cell>
        </row>
        <row r="3188">
          <cell r="B3188" t="str">
            <v>Vía terciaria con dispositivos de control y señalización (240212400)</v>
          </cell>
          <cell r="C3188" t="str">
            <v>240212400</v>
          </cell>
        </row>
        <row r="3189">
          <cell r="B3189" t="str">
            <v>Capacidad instalada de generación de energía (210205501)</v>
          </cell>
          <cell r="C3189" t="str">
            <v>210205501</v>
          </cell>
        </row>
        <row r="3190">
          <cell r="B3190" t="str">
            <v>Capacidad instalada en fuentes no convencionales de energía  (210205801)</v>
          </cell>
          <cell r="C3190" t="str">
            <v>210205801</v>
          </cell>
        </row>
        <row r="3191">
          <cell r="B3191" t="str">
            <v>Capacidad instalada de generación de energía (210204601)</v>
          </cell>
          <cell r="C3191" t="str">
            <v>210204601</v>
          </cell>
        </row>
        <row r="3192">
          <cell r="B3192" t="str">
            <v>Capacidad instalada de generación de energía (210204701)</v>
          </cell>
          <cell r="C3192" t="str">
            <v>210204701</v>
          </cell>
        </row>
        <row r="3193">
          <cell r="B3193" t="str">
            <v>Capacidad instalada de generación de energía (210205301)</v>
          </cell>
          <cell r="C3193" t="str">
            <v>210205301</v>
          </cell>
        </row>
        <row r="3194">
          <cell r="B3194" t="str">
            <v>Capacidad instalada de generación de energía (210205401)</v>
          </cell>
          <cell r="C3194" t="str">
            <v>210205401</v>
          </cell>
        </row>
        <row r="3195">
          <cell r="B3195" t="str">
            <v>Ahorro de energía obtenido (210206301)</v>
          </cell>
          <cell r="C3195" t="str">
            <v>210206301</v>
          </cell>
        </row>
        <row r="3196">
          <cell r="B3196" t="str">
            <v>Capacidad Instalada de generación de energía (210206201)</v>
          </cell>
          <cell r="C3196" t="str">
            <v>210206201</v>
          </cell>
        </row>
        <row r="3197">
          <cell r="B3197" t="str">
            <v>Capacidad instalada de generación de energía (210204201)</v>
          </cell>
          <cell r="C3197" t="str">
            <v>210204201</v>
          </cell>
        </row>
        <row r="3198">
          <cell r="B3198" t="str">
            <v>Capacidad instalada en fuentes no convencionales de energía (FNCE) (210203801)</v>
          </cell>
          <cell r="C3198" t="str">
            <v>210203801</v>
          </cell>
        </row>
        <row r="3199">
          <cell r="B3199" t="str">
            <v>Capacidad instalada en fuentes no convencionales de energía (FNCE) (210203901)</v>
          </cell>
          <cell r="C3199" t="str">
            <v>210203901</v>
          </cell>
        </row>
        <row r="3200">
          <cell r="B3200" t="str">
            <v>Capacidad instalada en fuentes no convencionales de energía (FNCE) (210204001)</v>
          </cell>
          <cell r="C3200" t="str">
            <v>210204001</v>
          </cell>
        </row>
        <row r="3201">
          <cell r="B3201" t="str">
            <v>Capacidad instalada en fuentes no convencionales de energía (FNCE) (210204101)</v>
          </cell>
          <cell r="C3201" t="str">
            <v>210204101</v>
          </cell>
        </row>
        <row r="3202">
          <cell r="B3202" t="str">
            <v>Capacidad instalada de generación de energía (210204301)</v>
          </cell>
          <cell r="C3202" t="str">
            <v>210204301</v>
          </cell>
        </row>
        <row r="3203">
          <cell r="B3203" t="str">
            <v>Placa huella construida (240200601)</v>
          </cell>
          <cell r="C3203" t="str">
            <v>240200601</v>
          </cell>
        </row>
        <row r="3204">
          <cell r="B3204" t="str">
            <v>Placa huella rehabilitada (240204508)</v>
          </cell>
          <cell r="C3204" t="str">
            <v>240204508</v>
          </cell>
        </row>
        <row r="3205">
          <cell r="B3205" t="str">
            <v>Cunetas rehabilitadas (240204503)</v>
          </cell>
          <cell r="C3205" t="str">
            <v>240204503</v>
          </cell>
        </row>
        <row r="3206">
          <cell r="B3206" t="str">
            <v>Vías con soluciones tradicionales rehabilitadas (240204505)</v>
          </cell>
          <cell r="C3206" t="str">
            <v>240204505</v>
          </cell>
        </row>
        <row r="3207">
          <cell r="B3207" t="str">
            <v>Vías con soluciones no tradicionales rehabilitadas (240204506)</v>
          </cell>
          <cell r="C3207" t="str">
            <v>240204506</v>
          </cell>
        </row>
        <row r="3208">
          <cell r="B3208" t="str">
            <v>Placa huella construida (240204104)</v>
          </cell>
          <cell r="C3208" t="str">
            <v>240204104</v>
          </cell>
        </row>
        <row r="3209">
          <cell r="B3209" t="str">
            <v>Cuneta construida (240204107)</v>
          </cell>
          <cell r="C3209" t="str">
            <v>240204107</v>
          </cell>
        </row>
        <row r="3210">
          <cell r="B3210" t="str">
            <v>Filtros de drenaje transversales o longitudinales construidos (240204108)</v>
          </cell>
          <cell r="C3210" t="str">
            <v>240204108</v>
          </cell>
        </row>
        <row r="3211">
          <cell r="B3211" t="str">
            <v>Mejoramiento de vías con soluciones tradicionales (240204109)</v>
          </cell>
          <cell r="C3211" t="str">
            <v>240204109</v>
          </cell>
        </row>
        <row r="3212">
          <cell r="B3212" t="str">
            <v>Mejoramiento de vías con soluciones no tradicionales (240204110)</v>
          </cell>
          <cell r="C3212" t="str">
            <v>240204110</v>
          </cell>
        </row>
        <row r="3213">
          <cell r="B3213" t="str">
            <v>Cunetas rehabilitadas (240201803)</v>
          </cell>
          <cell r="C3213" t="str">
            <v>240201803</v>
          </cell>
        </row>
        <row r="3214">
          <cell r="B3214" t="str">
            <v>Filtros de drenaje transversales o longitudinales rehabilitados (240201804)</v>
          </cell>
          <cell r="C3214" t="str">
            <v>240201804</v>
          </cell>
        </row>
        <row r="3215">
          <cell r="B3215" t="str">
            <v>Vías con soluciones tradicionales rehabilitadas (240201805)</v>
          </cell>
          <cell r="C3215" t="str">
            <v>240201805</v>
          </cell>
        </row>
        <row r="3216">
          <cell r="B3216" t="str">
            <v>Vías con soluciones no tradicionales rehabilitadas (240201806)</v>
          </cell>
          <cell r="C3216" t="str">
            <v>240201806</v>
          </cell>
        </row>
        <row r="3217">
          <cell r="B3217" t="str">
            <v>Placa huella rehabilitada (240201808)</v>
          </cell>
          <cell r="C3217" t="str">
            <v>240201808</v>
          </cell>
        </row>
        <row r="3218">
          <cell r="B3218" t="str">
            <v>Cuneta construida (240200604)</v>
          </cell>
          <cell r="C3218" t="str">
            <v>240200604</v>
          </cell>
        </row>
        <row r="3219">
          <cell r="B3219" t="str">
            <v>Filtros de drenaje transversales o longitudinales construidos (240200605)</v>
          </cell>
          <cell r="C3219" t="str">
            <v>240200605</v>
          </cell>
        </row>
        <row r="3220">
          <cell r="B3220" t="str">
            <v>Mejoramiento de vías con soluciones tradicionales (240200606)</v>
          </cell>
          <cell r="C3220" t="str">
            <v>240200606</v>
          </cell>
        </row>
        <row r="3221">
          <cell r="B3221" t="str">
            <v>Mejoramiento de vías con soluciones no tradicionales (240200607)</v>
          </cell>
          <cell r="C3221" t="str">
            <v>240200607</v>
          </cell>
        </row>
        <row r="3222">
          <cell r="B3222" t="str">
            <v>Calle de rodaje construida (240300208)</v>
          </cell>
          <cell r="C3222" t="str">
            <v>240300208</v>
          </cell>
        </row>
        <row r="3223">
          <cell r="B3223" t="str">
            <v>Calle de rodaje ampliada (240300209)</v>
          </cell>
          <cell r="C3223" t="str">
            <v>240300209</v>
          </cell>
        </row>
        <row r="3224">
          <cell r="B3224" t="str">
            <v>Calle de rodaje prolongada (240300210)</v>
          </cell>
          <cell r="C3224" t="str">
            <v>240300210</v>
          </cell>
        </row>
        <row r="3225">
          <cell r="B3225" t="str">
            <v>Calle de rodaje rehabilitada (240300211)</v>
          </cell>
          <cell r="C3225" t="str">
            <v>240300211</v>
          </cell>
        </row>
        <row r="3226">
          <cell r="B3226" t="str">
            <v>Zonas de seguridad adecuadas (240300212)</v>
          </cell>
          <cell r="C3226" t="str">
            <v>240300212</v>
          </cell>
        </row>
        <row r="3227">
          <cell r="B3227" t="str">
            <v>Zonas de seguridad ampliadas (240300213)</v>
          </cell>
          <cell r="C3227" t="str">
            <v>240300213</v>
          </cell>
        </row>
        <row r="3228">
          <cell r="B3228" t="str">
            <v>Zonas de seguridad prolongadas (240300214)</v>
          </cell>
          <cell r="C3228" t="str">
            <v>240300214</v>
          </cell>
        </row>
        <row r="3229">
          <cell r="B3229" t="str">
            <v>Drenajes construidos (240300215)</v>
          </cell>
          <cell r="C3229" t="str">
            <v>240300215</v>
          </cell>
        </row>
        <row r="3230">
          <cell r="B3230" t="str">
            <v>Drenajes ampliados (240300216)</v>
          </cell>
          <cell r="C3230" t="str">
            <v>240300216</v>
          </cell>
        </row>
        <row r="3231">
          <cell r="B3231" t="str">
            <v>Cerramiento construido (240300217)</v>
          </cell>
          <cell r="C3231" t="str">
            <v>240300217</v>
          </cell>
        </row>
        <row r="3232">
          <cell r="B3232" t="str">
            <v>Cerramiento construido por  reposición (240300218)</v>
          </cell>
          <cell r="C3232" t="str">
            <v>240300218</v>
          </cell>
        </row>
        <row r="3233">
          <cell r="B3233" t="str">
            <v>Parqueaderos y obras de urbanismo rehabilitados (240300221)</v>
          </cell>
          <cell r="C3233" t="str">
            <v>240300221</v>
          </cell>
        </row>
        <row r="3234">
          <cell r="B3234" t="str">
            <v>Vías de acceso y obras de urbanismo (principales, secundarias, perimetrales, de emergencia) construidas (240300222)</v>
          </cell>
          <cell r="C3234" t="str">
            <v>240300222</v>
          </cell>
        </row>
        <row r="3235">
          <cell r="B3235" t="str">
            <v>Vías de acceso y obras de urbanismo (principales, secundarias, perimetrales, de emergencia) ampliadas (240300223)</v>
          </cell>
          <cell r="C3235" t="str">
            <v>240300223</v>
          </cell>
        </row>
        <row r="3236">
          <cell r="B3236" t="str">
            <v>Vías de acceso y obras de urbanismo (principales, secundarias, perimetrales, de emergencia)rehabilitadas (240300224)</v>
          </cell>
          <cell r="C3236" t="str">
            <v>240300224</v>
          </cell>
        </row>
        <row r="3237">
          <cell r="B3237" t="str">
            <v>Pista construida (240300201)</v>
          </cell>
          <cell r="C3237" t="str">
            <v>240300201</v>
          </cell>
        </row>
        <row r="3238">
          <cell r="B3238" t="str">
            <v>Pista ampliada (240300202)</v>
          </cell>
          <cell r="C3238" t="str">
            <v>240300202</v>
          </cell>
        </row>
        <row r="3239">
          <cell r="B3239" t="str">
            <v>Pista prolongada (240300203)</v>
          </cell>
          <cell r="C3239" t="str">
            <v>240300203</v>
          </cell>
        </row>
        <row r="3240">
          <cell r="B3240" t="str">
            <v>Redes de alumbrado público construidas (210201200)</v>
          </cell>
          <cell r="C3240" t="str">
            <v>210201200</v>
          </cell>
        </row>
        <row r="3241">
          <cell r="B3241" t="str">
            <v>Redes de alumbrado público ampliadas (210201000)</v>
          </cell>
          <cell r="C3241" t="str">
            <v>210201000</v>
          </cell>
        </row>
        <row r="3242">
          <cell r="B3242" t="str">
            <v>Redes de alumbrado público mejoradas (210201300)</v>
          </cell>
          <cell r="C3242" t="str">
            <v>210201300</v>
          </cell>
        </row>
        <row r="3243">
          <cell r="B3243" t="str">
            <v>Redes de alumbrado público con mantenimiento (210201100)</v>
          </cell>
          <cell r="C3243" t="str">
            <v>210201100</v>
          </cell>
        </row>
        <row r="3244">
          <cell r="B3244" t="str">
            <v>Gaviones construidos (320701200)</v>
          </cell>
          <cell r="C3244" t="str">
            <v>320701200</v>
          </cell>
        </row>
        <row r="3245">
          <cell r="B3245" t="str">
            <v>Diques construidos  (320701300)</v>
          </cell>
          <cell r="C3245" t="str">
            <v>320701300</v>
          </cell>
        </row>
        <row r="3246">
          <cell r="B3246" t="str">
            <v>Espolones construidos  (320701400)</v>
          </cell>
          <cell r="C3246" t="str">
            <v>320701400</v>
          </cell>
        </row>
        <row r="3247">
          <cell r="B3247" t="str">
            <v>Tajamares construidos (320701500)</v>
          </cell>
          <cell r="C3247" t="str">
            <v>320701500</v>
          </cell>
        </row>
        <row r="3248">
          <cell r="B3248" t="str">
            <v>Barreras rompe vientos (320500900)</v>
          </cell>
          <cell r="C3248" t="str">
            <v>320500900</v>
          </cell>
        </row>
        <row r="3249">
          <cell r="B3249" t="str">
            <v>Red de alcantarillado ampliada (400301903)</v>
          </cell>
          <cell r="C3249" t="str">
            <v>400301903</v>
          </cell>
        </row>
        <row r="3250">
          <cell r="B3250" t="str">
            <v>Red de distribución optimizada (400301703)</v>
          </cell>
          <cell r="C3250" t="str">
            <v>400301703</v>
          </cell>
        </row>
        <row r="3251">
          <cell r="B3251" t="str">
            <v>Red de alcantarillado optimizada (400302003)</v>
          </cell>
          <cell r="C3251" t="str">
            <v>400302003</v>
          </cell>
        </row>
        <row r="3252">
          <cell r="B3252" t="str">
            <v>Red de distribución construida (400301504)</v>
          </cell>
          <cell r="C3252" t="str">
            <v>400301504</v>
          </cell>
        </row>
        <row r="3253">
          <cell r="B3253" t="str">
            <v>Red de distribución ampliada (400301603)</v>
          </cell>
          <cell r="C3253" t="str">
            <v>400301603</v>
          </cell>
        </row>
        <row r="3254">
          <cell r="B3254" t="str">
            <v>Red de alcantarillado construida (400301803)</v>
          </cell>
          <cell r="C3254" t="str">
            <v>400301803</v>
          </cell>
        </row>
        <row r="3255">
          <cell r="B3255" t="str">
            <v>Sección hidraulica conformada (320502001)</v>
          </cell>
          <cell r="C3255" t="str">
            <v>320502001</v>
          </cell>
        </row>
        <row r="3256">
          <cell r="B3256" t="str">
            <v>Diques construidos (320502003)</v>
          </cell>
          <cell r="C3256" t="str">
            <v>320502003</v>
          </cell>
        </row>
        <row r="3257">
          <cell r="B3257" t="str">
            <v>Obras hidráulicas construidas. (320304700)</v>
          </cell>
          <cell r="C3257" t="str">
            <v>320304700</v>
          </cell>
        </row>
        <row r="3258">
          <cell r="B3258" t="str">
            <v>Extensión de obras para el control y reducción de la erosión construidas (320501902)</v>
          </cell>
          <cell r="C3258" t="str">
            <v>320501902</v>
          </cell>
        </row>
        <row r="3259">
          <cell r="B3259" t="str">
            <v>Red de alcantarillado construida (240604201)</v>
          </cell>
          <cell r="C3259" t="str">
            <v>240604201</v>
          </cell>
        </row>
        <row r="3260">
          <cell r="B3260" t="str">
            <v>Red de alcantarillado ampliada (240604202)</v>
          </cell>
          <cell r="C3260" t="str">
            <v>240604202</v>
          </cell>
        </row>
        <row r="3261">
          <cell r="B3261" t="str">
            <v>Red de alcantarillado optimizada (240604203)</v>
          </cell>
          <cell r="C3261" t="str">
            <v>240604203</v>
          </cell>
        </row>
        <row r="3262">
          <cell r="B3262" t="str">
            <v>Rondas hídricas delimitadas. (320304400)</v>
          </cell>
          <cell r="C3262" t="str">
            <v>320304400</v>
          </cell>
        </row>
        <row r="3263">
          <cell r="B3263" t="str">
            <v>Mapas con delimitación de rondas hídricas. (320304401)</v>
          </cell>
          <cell r="C3263" t="str">
            <v>320304401</v>
          </cell>
        </row>
        <row r="3264">
          <cell r="B3264" t="str">
            <v>Documento con la definición de usos del suelo en las rondas hídricas. (320304402)</v>
          </cell>
          <cell r="C3264" t="str">
            <v>320304402</v>
          </cell>
        </row>
        <row r="3265">
          <cell r="B3265" t="str">
            <v>Andén construido (240212100)</v>
          </cell>
          <cell r="C3265" t="str">
            <v>240212100</v>
          </cell>
        </row>
        <row r="3266">
          <cell r="B3266" t="str">
            <v>Obras construidas (240605600)</v>
          </cell>
          <cell r="C3266" t="str">
            <v>240605600</v>
          </cell>
        </row>
        <row r="3267">
          <cell r="B3267" t="str">
            <v>Andenes de la red urbana mantenidos (240212900)</v>
          </cell>
          <cell r="C3267" t="str">
            <v>240212900</v>
          </cell>
        </row>
        <row r="3268">
          <cell r="B3268" t="str">
            <v>Pasamanos instalados en espacio público (240906000)</v>
          </cell>
          <cell r="C3268" t="str">
            <v>240906000</v>
          </cell>
        </row>
        <row r="3269">
          <cell r="B3269" t="str">
            <v>Barreras de contención instaladas en corredores viales (240906100)</v>
          </cell>
          <cell r="C3269" t="str">
            <v>240906100</v>
          </cell>
        </row>
        <row r="3270">
          <cell r="B3270" t="str">
            <v>Puente peatonal de la red secundaria construido (240212201)</v>
          </cell>
          <cell r="C3270" t="str">
            <v>240212201</v>
          </cell>
        </row>
        <row r="3271">
          <cell r="B3271" t="str">
            <v>Andenes de la red urbana rehabilitados (240212700)</v>
          </cell>
          <cell r="C3271" t="str">
            <v>240212700</v>
          </cell>
        </row>
        <row r="3272">
          <cell r="B3272" t="str">
            <v>Andenes de la red urbana mejorados (240212800)</v>
          </cell>
          <cell r="C3272" t="str">
            <v>240212800</v>
          </cell>
        </row>
        <row r="3273">
          <cell r="B3273" t="str">
            <v>Andenes de la red urbana mejorados (240212801)</v>
          </cell>
          <cell r="C3273" t="str">
            <v>240212801</v>
          </cell>
        </row>
        <row r="3274">
          <cell r="B3274" t="str">
            <v>Andenes de la red urbana rehabilitados (240212701)</v>
          </cell>
          <cell r="C3274" t="str">
            <v>240212701</v>
          </cell>
        </row>
        <row r="3275">
          <cell r="B3275" t="str">
            <v>Andenes de la red urbana mantenidos (240212901)</v>
          </cell>
          <cell r="C3275" t="str">
            <v>240212901</v>
          </cell>
        </row>
        <row r="3276">
          <cell r="B3276" t="str">
            <v>Área construida (459900801)</v>
          </cell>
          <cell r="C3276" t="str">
            <v>459900801</v>
          </cell>
        </row>
        <row r="3277">
          <cell r="B3277" t="str">
            <v>Andén de la red urbana construido (240212101)</v>
          </cell>
          <cell r="C3277" t="str">
            <v>240212101</v>
          </cell>
        </row>
        <row r="3278">
          <cell r="B3278" t="str">
            <v>Demarcación horizontal transversal realizada (240903906)</v>
          </cell>
          <cell r="C3278" t="str">
            <v>240903906</v>
          </cell>
        </row>
        <row r="3279">
          <cell r="B3279" t="str">
            <v>Área intervenida  (320501800)</v>
          </cell>
          <cell r="C3279" t="str">
            <v>320501800</v>
          </cell>
        </row>
        <row r="3280">
          <cell r="B3280" t="str">
            <v>Área intervenida  (320501900)</v>
          </cell>
          <cell r="C3280" t="str">
            <v>320501900</v>
          </cell>
        </row>
        <row r="3281">
          <cell r="B3281" t="str">
            <v>Extensión de las obras de recarga de acuíferos construidas  (320304301)</v>
          </cell>
          <cell r="C3281" t="str">
            <v>320304301</v>
          </cell>
        </row>
        <row r="3282">
          <cell r="B3282" t="str">
            <v>Extensión de obras de para estabilización de taludes construidas (320501802)</v>
          </cell>
          <cell r="C3282" t="str">
            <v>320501802</v>
          </cell>
        </row>
        <row r="3283">
          <cell r="B3283" t="str">
            <v>Área de Centros de Ciencia construida (390401101)</v>
          </cell>
          <cell r="C3283" t="str">
            <v>390401101</v>
          </cell>
        </row>
        <row r="3284">
          <cell r="B3284" t="str">
            <v>Área de museografía construida (390401103)</v>
          </cell>
          <cell r="C3284" t="str">
            <v>390401103</v>
          </cell>
        </row>
        <row r="3285">
          <cell r="B3285" t="str">
            <v>Área de Centros de Ciencia adecuada  (390401104)</v>
          </cell>
          <cell r="C3285" t="str">
            <v>390401104</v>
          </cell>
        </row>
        <row r="3286">
          <cell r="B3286" t="str">
            <v>Área de Centros de Ciencia  dotada (390401105)</v>
          </cell>
          <cell r="C3286" t="str">
            <v>390401105</v>
          </cell>
        </row>
        <row r="3287">
          <cell r="B3287" t="str">
            <v>Área de Centros de Ciencia dotada (390401207)</v>
          </cell>
          <cell r="C3287" t="str">
            <v>390401207</v>
          </cell>
        </row>
        <row r="3288">
          <cell r="B3288" t="str">
            <v>Áreas de apoyo fortalecidas (390401201)</v>
          </cell>
          <cell r="C3288" t="str">
            <v>390401201</v>
          </cell>
        </row>
        <row r="3289">
          <cell r="B3289" t="str">
            <v>Áreas secundarias fortalecidas (390401202)</v>
          </cell>
          <cell r="C3289" t="str">
            <v>390401202</v>
          </cell>
        </row>
        <row r="3290">
          <cell r="B3290" t="str">
            <v>Áreas primarias fortalecidas (390401203)</v>
          </cell>
          <cell r="C3290" t="str">
            <v>390401203</v>
          </cell>
        </row>
        <row r="3291">
          <cell r="B3291" t="str">
            <v>Formaleta en entibado metálico construida (240604504)</v>
          </cell>
          <cell r="C3291" t="str">
            <v>240604504</v>
          </cell>
        </row>
        <row r="3292">
          <cell r="B3292" t="str">
            <v>Muro estructural construido (240604506)</v>
          </cell>
          <cell r="C3292" t="str">
            <v>240604506</v>
          </cell>
        </row>
        <row r="3293">
          <cell r="B3293" t="str">
            <v>Muro vegetado construido (240604507)</v>
          </cell>
          <cell r="C3293" t="str">
            <v>240604507</v>
          </cell>
        </row>
        <row r="3294">
          <cell r="B3294" t="str">
            <v>Parques construidos (400202100)</v>
          </cell>
          <cell r="C3294" t="str">
            <v>400202100</v>
          </cell>
        </row>
        <row r="3295">
          <cell r="B3295" t="str">
            <v>Parques mantenidos (400202200)</v>
          </cell>
          <cell r="C3295" t="str">
            <v>400202200</v>
          </cell>
        </row>
        <row r="3296">
          <cell r="B3296" t="str">
            <v>Parques mejorados (400202300)</v>
          </cell>
          <cell r="C3296" t="str">
            <v>400202300</v>
          </cell>
        </row>
        <row r="3297">
          <cell r="B3297" t="str">
            <v>Parques ampliados (400202400)</v>
          </cell>
          <cell r="C3297" t="str">
            <v>400202400</v>
          </cell>
        </row>
        <row r="3298">
          <cell r="B3298" t="str">
            <v>Zonas verdes adecuadas (400202500)</v>
          </cell>
          <cell r="C3298" t="str">
            <v>400202500</v>
          </cell>
        </row>
        <row r="3299">
          <cell r="B3299" t="str">
            <v>Zonas verdes mantenidas (400202600)</v>
          </cell>
          <cell r="C3299" t="str">
            <v>400202600</v>
          </cell>
        </row>
        <row r="3300">
          <cell r="B3300" t="str">
            <v>Plazas construidas (400203000)</v>
          </cell>
          <cell r="C3300" t="str">
            <v>400203000</v>
          </cell>
        </row>
        <row r="3301">
          <cell r="B3301" t="str">
            <v>Plazas mantenidas (400203100)</v>
          </cell>
          <cell r="C3301" t="str">
            <v>400203100</v>
          </cell>
        </row>
        <row r="3302">
          <cell r="B3302" t="str">
            <v>Plazas mejoradas (400203200)</v>
          </cell>
          <cell r="C3302" t="str">
            <v>400203200</v>
          </cell>
        </row>
        <row r="3303">
          <cell r="B3303" t="str">
            <v>Plazas ampliadas (400203300)</v>
          </cell>
          <cell r="C3303" t="str">
            <v>400203300</v>
          </cell>
        </row>
        <row r="3304">
          <cell r="B3304" t="str">
            <v>Espacio publico adecuado (400202000)</v>
          </cell>
          <cell r="C3304" t="str">
            <v>400202000</v>
          </cell>
        </row>
        <row r="3305">
          <cell r="B3305" t="str">
            <v>Espacio publico construido (400201900)</v>
          </cell>
          <cell r="C3305" t="str">
            <v>400201900</v>
          </cell>
        </row>
        <row r="3306">
          <cell r="B3306" t="str">
            <v>Pista  rehabilitada (240300204)</v>
          </cell>
          <cell r="C3306" t="str">
            <v>240300204</v>
          </cell>
        </row>
        <row r="3307">
          <cell r="B3307" t="str">
            <v>Plataforma construida (240300205)</v>
          </cell>
          <cell r="C3307" t="str">
            <v>240300205</v>
          </cell>
        </row>
        <row r="3308">
          <cell r="B3308" t="str">
            <v>Plataforma ampliada (240300206)</v>
          </cell>
          <cell r="C3308" t="str">
            <v>240300206</v>
          </cell>
        </row>
        <row r="3309">
          <cell r="B3309" t="str">
            <v>Plataforma rehabilitada (240300207)</v>
          </cell>
          <cell r="C3309" t="str">
            <v>240300207</v>
          </cell>
        </row>
        <row r="3310">
          <cell r="B3310" t="str">
            <v>Parqueaderos y obras de urbanismo construidas (240300219)</v>
          </cell>
          <cell r="C3310" t="str">
            <v>240300219</v>
          </cell>
        </row>
        <row r="3311">
          <cell r="B3311" t="str">
            <v>Parqueaderos y obras de urbanismo ampliados (240300220)</v>
          </cell>
          <cell r="C3311" t="str">
            <v>240300220</v>
          </cell>
        </row>
        <row r="3312">
          <cell r="B3312" t="str">
            <v>Estructura de contención construida (240200610)</v>
          </cell>
          <cell r="C3312" t="str">
            <v>240200610</v>
          </cell>
        </row>
        <row r="3313">
          <cell r="B3313" t="str">
            <v>Estructura de contención construida (240204113)</v>
          </cell>
          <cell r="C3313" t="str">
            <v>240204113</v>
          </cell>
        </row>
        <row r="3314">
          <cell r="B3314" t="str">
            <v>Capacidad de distribución de gas combustible (210100901)</v>
          </cell>
          <cell r="C3314" t="str">
            <v>210100901</v>
          </cell>
        </row>
        <row r="3315">
          <cell r="B3315" t="str">
            <v>Capacidad de distribución de gas combustible (210101001)</v>
          </cell>
          <cell r="C3315" t="str">
            <v>210101001</v>
          </cell>
        </row>
        <row r="3316">
          <cell r="B3316" t="str">
            <v>Capacidad de transporte de gas combustible (210100601)</v>
          </cell>
          <cell r="C3316" t="str">
            <v>210100601</v>
          </cell>
        </row>
        <row r="3317">
          <cell r="B3317" t="str">
            <v>Capacidad de transporte de gas combustible (210100501)</v>
          </cell>
          <cell r="C3317" t="str">
            <v>210100501</v>
          </cell>
        </row>
        <row r="3318">
          <cell r="B3318" t="str">
            <v>Capacidad de transporte de gas  (210100401)</v>
          </cell>
          <cell r="C3318" t="str">
            <v>210100401</v>
          </cell>
        </row>
        <row r="3319">
          <cell r="B3319" t="str">
            <v>Capacidad de transporte de gas  (210100301)</v>
          </cell>
          <cell r="C3319" t="str">
            <v>210100301</v>
          </cell>
        </row>
        <row r="3320">
          <cell r="B3320" t="str">
            <v>Capacidad de regasificación (210100701)</v>
          </cell>
          <cell r="C3320" t="str">
            <v>210100701</v>
          </cell>
        </row>
        <row r="3321">
          <cell r="B3321" t="str">
            <v>Capacidad de regasificación (210100801)</v>
          </cell>
          <cell r="C3321" t="str">
            <v>210100801</v>
          </cell>
        </row>
        <row r="3322">
          <cell r="B3322" t="str">
            <v>Capacidad de almacenamiento Gas Licuado de Petróleo (GLP) (210101401)</v>
          </cell>
          <cell r="C3322" t="str">
            <v>210101401</v>
          </cell>
        </row>
        <row r="3323">
          <cell r="B3323" t="str">
            <v>Capacidad de almacenamiento de gas natural comprimido (210101402)</v>
          </cell>
          <cell r="C3323" t="str">
            <v>210101402</v>
          </cell>
        </row>
        <row r="3324">
          <cell r="B3324" t="str">
            <v>Dragados realizados en el río (240602701)</v>
          </cell>
          <cell r="C3324" t="str">
            <v>240602701</v>
          </cell>
        </row>
        <row r="3325">
          <cell r="B3325" t="str">
            <v>Dragados realizados en el canal de acceso (240602702)</v>
          </cell>
          <cell r="C3325" t="str">
            <v>240602702</v>
          </cell>
        </row>
        <row r="3326">
          <cell r="B3326" t="str">
            <v>Dragado realizado (320203900)</v>
          </cell>
          <cell r="C3326" t="str">
            <v>320203900</v>
          </cell>
        </row>
        <row r="3327">
          <cell r="B3327" t="str">
            <v>Gavión construido (240604505)</v>
          </cell>
          <cell r="C3327" t="str">
            <v>240604505</v>
          </cell>
        </row>
        <row r="3328">
          <cell r="B3328" t="str">
            <v>Muro en concreto reforzado construido (240604501)</v>
          </cell>
          <cell r="C3328" t="str">
            <v>240604501</v>
          </cell>
        </row>
        <row r="3329">
          <cell r="B3329" t="str">
            <v>Jarillón construido (240604502)</v>
          </cell>
          <cell r="C3329" t="str">
            <v>240604502</v>
          </cell>
        </row>
        <row r="3330">
          <cell r="B3330" t="str">
            <v>Material vegetal retirado (320203707)</v>
          </cell>
          <cell r="C3330" t="str">
            <v>320203707</v>
          </cell>
        </row>
        <row r="3331">
          <cell r="B3331" t="str">
            <v>Muro en concreto reforzado construido (240604601)</v>
          </cell>
          <cell r="C3331" t="str">
            <v>240604601</v>
          </cell>
        </row>
        <row r="3332">
          <cell r="B3332" t="str">
            <v>Jarillón construido (240604602)</v>
          </cell>
          <cell r="C3332" t="str">
            <v>240604602</v>
          </cell>
        </row>
        <row r="3333">
          <cell r="B3333" t="str">
            <v>Extensión de obras para estabilización de taludes construidas (320501803)</v>
          </cell>
          <cell r="C3333" t="str">
            <v>320501803</v>
          </cell>
        </row>
        <row r="3334">
          <cell r="B3334" t="str">
            <v>Sedimentos removidos (320203705)</v>
          </cell>
          <cell r="C3334" t="str">
            <v>320203705</v>
          </cell>
        </row>
        <row r="3335">
          <cell r="B3335" t="str">
            <v>Dragado realizado. (320304600)</v>
          </cell>
          <cell r="C3335" t="str">
            <v>320304600</v>
          </cell>
        </row>
        <row r="3336">
          <cell r="B3336" t="str">
            <v>Material de dragado dispuesto.  (320304601)</v>
          </cell>
          <cell r="C3336" t="str">
            <v>320304601</v>
          </cell>
        </row>
        <row r="3337">
          <cell r="B3337" t="str">
            <v>Extensión de obras de adecuación hidráulica (320304702)</v>
          </cell>
          <cell r="C3337" t="str">
            <v>320304702</v>
          </cell>
        </row>
        <row r="3338">
          <cell r="B3338" t="str">
            <v>Canal fluvial mejorado (240605215)</v>
          </cell>
          <cell r="C3338" t="str">
            <v>240605215</v>
          </cell>
        </row>
        <row r="3339">
          <cell r="B3339" t="str">
            <v>Agua transportada y entregada (400304800)</v>
          </cell>
          <cell r="C3339" t="str">
            <v>400304800</v>
          </cell>
        </row>
        <row r="3340">
          <cell r="B3340" t="str">
            <v>Laboratorios móviles de análisis y diagnóstico animal, vegetal e inocuidad construidos (170700701)</v>
          </cell>
          <cell r="C3340" t="str">
            <v>170700701</v>
          </cell>
        </row>
        <row r="3341">
          <cell r="B3341" t="str">
            <v>Campañas de gestión del riesgo en temas de consumo de sustancias psicoactivas implementadas (190502000)</v>
          </cell>
          <cell r="C3341" t="str">
            <v>190502000</v>
          </cell>
        </row>
        <row r="3342">
          <cell r="B3342" t="str">
            <v>Eventos en materia de justicia transicional realizados (120400900)</v>
          </cell>
          <cell r="C3342" t="str">
            <v>120400900</v>
          </cell>
        </row>
        <row r="3343">
          <cell r="B3343" t="str">
            <v>Eventos de formación a los operadores de justicia y autoridades locales realizados (120400902)</v>
          </cell>
          <cell r="C3343" t="str">
            <v>120400902</v>
          </cell>
        </row>
        <row r="3344">
          <cell r="B3344" t="str">
            <v>Eventos de fortalecimiento a la ciudadanía en al acceso a la justicia en materia de justicia transicional realizados (120400903)</v>
          </cell>
          <cell r="C3344" t="str">
            <v>120400903</v>
          </cell>
        </row>
        <row r="3345">
          <cell r="B3345" t="str">
            <v>Documentos metodológicos elaborados (120401000)</v>
          </cell>
          <cell r="C3345" t="str">
            <v>120401000</v>
          </cell>
        </row>
        <row r="3346">
          <cell r="B3346" t="str">
            <v>Personas capacitadas (120701000)</v>
          </cell>
          <cell r="C3346" t="str">
            <v>120701000</v>
          </cell>
        </row>
        <row r="3347">
          <cell r="B3347" t="str">
            <v>Entidades territoriales asistidas técnicamente (120201400)</v>
          </cell>
          <cell r="C3347" t="str">
            <v>120201400</v>
          </cell>
        </row>
        <row r="3348">
          <cell r="B3348" t="str">
            <v>Sistemas de información actualizados (120401200)</v>
          </cell>
          <cell r="C3348" t="str">
            <v>120401200</v>
          </cell>
        </row>
        <row r="3349">
          <cell r="B3349" t="str">
            <v>Entidades vinculadas al sistema de información (120401201)</v>
          </cell>
          <cell r="C3349" t="str">
            <v>120401201</v>
          </cell>
        </row>
        <row r="3350">
          <cell r="B3350" t="str">
            <v>Entidades vinculadas al sistema de información (120401301)</v>
          </cell>
          <cell r="C3350" t="str">
            <v>120401301</v>
          </cell>
        </row>
        <row r="3351">
          <cell r="B3351" t="str">
            <v>Sistemas de información implementados (120401300)</v>
          </cell>
          <cell r="C3351" t="str">
            <v>120401300</v>
          </cell>
        </row>
        <row r="3352">
          <cell r="B3352" t="str">
            <v>Proyectos viabilizados apoyados  (120701100)</v>
          </cell>
          <cell r="C3352" t="str">
            <v>120701100</v>
          </cell>
        </row>
        <row r="3353">
          <cell r="B3353" t="str">
            <v>Estímulos otorgados (330206900)</v>
          </cell>
          <cell r="C3353" t="str">
            <v>330206900</v>
          </cell>
        </row>
        <row r="3354">
          <cell r="B3354" t="str">
            <v>Documentos de investigación realizados (350210900)</v>
          </cell>
          <cell r="C3354" t="str">
            <v>350210900</v>
          </cell>
        </row>
        <row r="3355">
          <cell r="B3355" t="str">
            <v>Central de generación híbrida construida (210204200)</v>
          </cell>
          <cell r="C3355" t="str">
            <v>210204200</v>
          </cell>
        </row>
        <row r="3356">
          <cell r="B3356" t="str">
            <v>Central de generación con biomasa ampliada (210204100)</v>
          </cell>
          <cell r="C3356" t="str">
            <v>210204100</v>
          </cell>
        </row>
        <row r="3357">
          <cell r="B3357" t="str">
            <v>Central de generación con biomasa construida (210204000)</v>
          </cell>
          <cell r="C3357" t="str">
            <v>210204000</v>
          </cell>
        </row>
        <row r="3358">
          <cell r="B3358" t="str">
            <v>Central de generación fotovoltaica ampliada (210203900)</v>
          </cell>
          <cell r="C3358" t="str">
            <v>210203900</v>
          </cell>
        </row>
        <row r="3359">
          <cell r="B3359" t="str">
            <v>Familias beneficiarias (170203600)</v>
          </cell>
          <cell r="C3359" t="str">
            <v>170203600</v>
          </cell>
        </row>
        <row r="3360">
          <cell r="B3360" t="str">
            <v>Grupos beneficiados (170203601)</v>
          </cell>
          <cell r="C3360" t="str">
            <v>170203601</v>
          </cell>
        </row>
        <row r="3361">
          <cell r="B3361" t="str">
            <v>Grupos fortalecidos (170203700)</v>
          </cell>
          <cell r="C3361" t="str">
            <v>170203700</v>
          </cell>
        </row>
        <row r="3362">
          <cell r="B3362" t="str">
            <v>Personas capacitadas (170203701)</v>
          </cell>
          <cell r="C3362" t="str">
            <v>170203701</v>
          </cell>
        </row>
        <row r="3363">
          <cell r="B3363" t="str">
            <v>Instituciones territoriales apoyadas (170203702)</v>
          </cell>
          <cell r="C3363" t="str">
            <v>170203702</v>
          </cell>
        </row>
        <row r="3364">
          <cell r="B3364" t="str">
            <v>Central de generación fotovoltaica construida (210203800)</v>
          </cell>
          <cell r="C3364" t="str">
            <v>210203800</v>
          </cell>
        </row>
        <row r="3365">
          <cell r="B3365" t="str">
            <v>Pasos a nivel con servicio de operación (240404500)</v>
          </cell>
          <cell r="C3365" t="str">
            <v>240404500</v>
          </cell>
        </row>
        <row r="3366">
          <cell r="B3366" t="str">
            <v>Sistemas de información implementados (210502000)</v>
          </cell>
          <cell r="C3366" t="str">
            <v>210502000</v>
          </cell>
        </row>
        <row r="3367">
          <cell r="B3367" t="str">
            <v>Centros musicales dotados (330110100)</v>
          </cell>
          <cell r="C3367" t="str">
            <v>330110100</v>
          </cell>
        </row>
        <row r="3368">
          <cell r="B3368" t="str">
            <v>Entidades territoriales asistidas técnicamente (410304900)</v>
          </cell>
          <cell r="C3368" t="str">
            <v>410304900</v>
          </cell>
        </row>
        <row r="3369">
          <cell r="B3369" t="str">
            <v>Entidades territoriales con asistencia técnica en la formulación del marco de lucha para la superación de la pobreza (410304901)</v>
          </cell>
          <cell r="C3369" t="str">
            <v>410304901</v>
          </cell>
        </row>
        <row r="3370">
          <cell r="B3370" t="str">
            <v>Entidades territoriales con asistencia técnica para la implementación del marco de lucha para la superación de la pobreza (410304902)</v>
          </cell>
          <cell r="C3370" t="str">
            <v>410304902</v>
          </cell>
        </row>
        <row r="3371">
          <cell r="B3371" t="str">
            <v>Entidades territoriales con asistencia técnica para el seguimiento del marco de lucha para la superación de la pobreza (410304903)</v>
          </cell>
          <cell r="C3371" t="str">
            <v>410304903</v>
          </cell>
        </row>
        <row r="3372">
          <cell r="B3372" t="str">
            <v>Hogares con acompañamiento familiar (410305000)</v>
          </cell>
          <cell r="C3372" t="str">
            <v>410305000</v>
          </cell>
        </row>
        <row r="3373">
          <cell r="B3373" t="str">
            <v>Comunidades con acompañamiento familiar (410305001)</v>
          </cell>
          <cell r="C3373" t="str">
            <v>410305001</v>
          </cell>
        </row>
        <row r="3374">
          <cell r="B3374" t="str">
            <v>Talleres de orientación para el bienestar comunitario realizados (410305002)</v>
          </cell>
          <cell r="C3374" t="str">
            <v>410305002</v>
          </cell>
        </row>
        <row r="3375">
          <cell r="B3375" t="str">
            <v>Hogares urbanos con acompañamiento familiar (410305003)</v>
          </cell>
          <cell r="C3375" t="str">
            <v>410305003</v>
          </cell>
        </row>
        <row r="3376">
          <cell r="B3376" t="str">
            <v>Hogares beneficiarios del Subsidio Familiar de Vivienda en Especie (SFVE) con acompañamiento familiar (410305004)</v>
          </cell>
          <cell r="C3376" t="str">
            <v>410305004</v>
          </cell>
        </row>
        <row r="3377">
          <cell r="B3377" t="str">
            <v>Hogares rurales con acompañamiento familiar (410305005)</v>
          </cell>
          <cell r="C3377" t="str">
            <v>410305005</v>
          </cell>
        </row>
        <row r="3378">
          <cell r="B3378" t="str">
            <v>Comunidades beneficiarias del Subsidio Familiar de Vivienda en Especie (SFVE) con acompañamiento familiar (410305006)</v>
          </cell>
          <cell r="C3378" t="str">
            <v>410305006</v>
          </cell>
        </row>
        <row r="3379">
          <cell r="B3379" t="str">
            <v>Comunidades étnicas con acompañamiento comunitario (410305007)</v>
          </cell>
          <cell r="C3379" t="str">
            <v>410305007</v>
          </cell>
        </row>
        <row r="3380">
          <cell r="B3380" t="str">
            <v>Hogares víctimas vulnerables vinculados a iniciativas de fortalecimiento comunitario (410305008)</v>
          </cell>
          <cell r="C3380" t="str">
            <v>410305008</v>
          </cell>
        </row>
        <row r="3381">
          <cell r="B3381" t="str">
            <v>Iniciativas de fortalecimiento comunitario apoyadas (410305009)</v>
          </cell>
          <cell r="C3381" t="str">
            <v>410305009</v>
          </cell>
        </row>
        <row r="3382">
          <cell r="B3382" t="str">
            <v>Hogares víctimas vulnerables vinculados para acompañamiento integral (410305010)</v>
          </cell>
          <cell r="C3382" t="str">
            <v>410305010</v>
          </cell>
        </row>
        <row r="3383">
          <cell r="B3383" t="str">
            <v>Hogares víctimas vulnerables atendidos con acompañamiento integral (410305011)</v>
          </cell>
          <cell r="C3383" t="str">
            <v>410305011</v>
          </cell>
        </row>
        <row r="3384">
          <cell r="B3384" t="str">
            <v>Hogares asistidos técnicamente (410305100)</v>
          </cell>
          <cell r="C3384" t="str">
            <v>410305100</v>
          </cell>
        </row>
        <row r="3385">
          <cell r="B3385" t="str">
            <v>Acciones ejecutadas con las comunidades (410204200)</v>
          </cell>
          <cell r="C3385" t="str">
            <v>410204200</v>
          </cell>
        </row>
        <row r="3386">
          <cell r="B3386" t="str">
            <v>Comunidades participantes (410204201)</v>
          </cell>
          <cell r="C3386" t="str">
            <v>410204201</v>
          </cell>
        </row>
        <row r="3387">
          <cell r="B3387" t="str">
            <v>Familias pertenecientes a cada comunidad atendida (410204202)</v>
          </cell>
          <cell r="C3387" t="str">
            <v>410204202</v>
          </cell>
        </row>
        <row r="3388">
          <cell r="B3388" t="str">
            <v>Familias pertenecientes a comunidades étnicas atendida (410204203)</v>
          </cell>
          <cell r="C3388" t="str">
            <v>410204203</v>
          </cell>
        </row>
        <row r="3389">
          <cell r="B3389" t="str">
            <v>Familias atendidas (410204300)</v>
          </cell>
          <cell r="C3389" t="str">
            <v>410204300</v>
          </cell>
        </row>
        <row r="3390">
          <cell r="B3390" t="str">
            <v>Niños, niñas y adolescentes atendidos (410204301)</v>
          </cell>
          <cell r="C3390" t="str">
            <v>410204301</v>
          </cell>
        </row>
        <row r="3391">
          <cell r="B3391" t="str">
            <v>Hectáreas reforestadas y con mantenimiento apoyadas  (170911000)</v>
          </cell>
          <cell r="C3391" t="str">
            <v>170911000</v>
          </cell>
        </row>
        <row r="3392">
          <cell r="B3392" t="str">
            <v>Documentos de planeación elaborados (170911100)</v>
          </cell>
          <cell r="C3392" t="str">
            <v>170911100</v>
          </cell>
        </row>
        <row r="3393">
          <cell r="B3393" t="str">
            <v>Beneficiarios potenciales para quienes se gestiona la oferta social (410305200)</v>
          </cell>
          <cell r="C3393" t="str">
            <v>410305200</v>
          </cell>
        </row>
        <row r="3394">
          <cell r="B3394" t="str">
            <v>Beneficiarios de la oferta social atendidos (410305201)</v>
          </cell>
          <cell r="C3394" t="str">
            <v>410305201</v>
          </cell>
        </row>
        <row r="3395">
          <cell r="B3395" t="str">
            <v>Mecanismos de articulación implementados para la gestión de oferta social (410305202)</v>
          </cell>
          <cell r="C3395" t="str">
            <v>410305202</v>
          </cell>
        </row>
        <row r="3396">
          <cell r="B3396" t="str">
            <v>Planes de acción territoriales de acompañamiento social para los proyectos del Subsidio Familiar de Vivienda en Especie  aprobados y con seguimiento (410305203)</v>
          </cell>
          <cell r="C3396" t="str">
            <v>410305203</v>
          </cell>
        </row>
        <row r="3397">
          <cell r="B3397" t="str">
            <v>Instituciones de educación terciaria o superior con acompañamiento en procesos de regionalización (220203800)</v>
          </cell>
          <cell r="C3397" t="str">
            <v>220203800</v>
          </cell>
        </row>
        <row r="3398">
          <cell r="B3398" t="str">
            <v>Instituciones de educación superior con programas de regionalización, articulados con las apuestas productivas de las regiones (220203801)</v>
          </cell>
          <cell r="C3398" t="str">
            <v>220203801</v>
          </cell>
        </row>
        <row r="3399">
          <cell r="B3399" t="str">
            <v>Aeropuertos o aeródromos con servicios a la navegación aérea (240308500)</v>
          </cell>
          <cell r="C3399" t="str">
            <v>240308500</v>
          </cell>
        </row>
        <row r="3400">
          <cell r="B3400" t="str">
            <v>Servicios  a la navegación aérea disponibles (240308501)</v>
          </cell>
          <cell r="C3400" t="str">
            <v>240308501</v>
          </cell>
        </row>
        <row r="3401">
          <cell r="B3401" t="str">
            <v>Reportes de comunicaciones, navegación, vigilancia y meteorología aeronáutica elaborados (240308502)</v>
          </cell>
          <cell r="C3401" t="str">
            <v>240308502</v>
          </cell>
        </row>
        <row r="3402">
          <cell r="B3402" t="str">
            <v>Instalaciones para las  comunicaciones, navegación, vigilancia y meteorología aeronáutica, en funcionamiento (OMAs, OVM, CCM) (240308503)</v>
          </cell>
          <cell r="C3402" t="str">
            <v>240308503</v>
          </cell>
        </row>
        <row r="3403">
          <cell r="B3403" t="str">
            <v>Sistemas y equipos  de comunicaciones, navegación, vigilancia y meteorología aeronáutica, en funcionamiento (240308504)</v>
          </cell>
          <cell r="C3403" t="str">
            <v>240308504</v>
          </cell>
        </row>
        <row r="3404">
          <cell r="B3404" t="str">
            <v>Laboratorios con mantenimiento (240901800)</v>
          </cell>
          <cell r="C3404" t="str">
            <v>240901800</v>
          </cell>
        </row>
        <row r="3405">
          <cell r="B3405" t="str">
            <v>Redes de atención consolidadas (240901900)</v>
          </cell>
          <cell r="C3405" t="str">
            <v>240901900</v>
          </cell>
        </row>
        <row r="3406">
          <cell r="B3406" t="str">
            <v>Simulacros realizados (240901901)</v>
          </cell>
          <cell r="C3406" t="str">
            <v>240901901</v>
          </cell>
        </row>
        <row r="3407">
          <cell r="B3407" t="str">
            <v>Servicios aeroportuarios disponibles (240308601)</v>
          </cell>
          <cell r="C3407" t="str">
            <v>240308601</v>
          </cell>
        </row>
        <row r="3408">
          <cell r="B3408" t="str">
            <v>Aeropuertos o aeródromos con servicios aeroportuarios (240308600)</v>
          </cell>
          <cell r="C3408" t="str">
            <v>240308600</v>
          </cell>
        </row>
        <row r="3409">
          <cell r="B3409" t="str">
            <v>Obras construidas (240308700)</v>
          </cell>
          <cell r="C3409" t="str">
            <v>240308700</v>
          </cell>
        </row>
        <row r="3410">
          <cell r="B3410" t="str">
            <v>Obras mejoradas (240308800)</v>
          </cell>
          <cell r="C3410" t="str">
            <v>240308800</v>
          </cell>
        </row>
        <row r="3411">
          <cell r="B3411" t="str">
            <v>Obras mantenidas (240308900)</v>
          </cell>
          <cell r="C3411" t="str">
            <v>240308900</v>
          </cell>
        </row>
        <row r="3412">
          <cell r="B3412" t="str">
            <v>Personas capacitadas (210402400)</v>
          </cell>
          <cell r="C3412" t="str">
            <v>210402400</v>
          </cell>
        </row>
        <row r="3413">
          <cell r="B3413" t="str">
            <v>Personas certificadas en competencias laborales (210402401)</v>
          </cell>
          <cell r="C3413" t="str">
            <v>210402401</v>
          </cell>
        </row>
        <row r="3414">
          <cell r="B3414" t="str">
            <v>Mineros registrados en plataformas de empleo (210402402)</v>
          </cell>
          <cell r="C3414" t="str">
            <v>210402402</v>
          </cell>
        </row>
        <row r="3415">
          <cell r="B3415" t="str">
            <v>Convenios interinstitucionales implementados (210402403)</v>
          </cell>
          <cell r="C3415" t="str">
            <v>210402403</v>
          </cell>
        </row>
        <row r="3416">
          <cell r="B3416" t="str">
            <v>Estrategias de innovación y transferencia del conocimiento realizadas (210602200)</v>
          </cell>
          <cell r="C3416" t="str">
            <v>210602200</v>
          </cell>
        </row>
        <row r="3417">
          <cell r="B3417" t="str">
            <v>Acciones de de sensibilización, promoción, interacción y participación ciudadana  desarrolladas (210602201)</v>
          </cell>
          <cell r="C3417" t="str">
            <v>210602201</v>
          </cell>
        </row>
        <row r="3418">
          <cell r="B3418" t="str">
            <v>Herramientas  de atención y relacionamiento  con el ciudadano implementadas (210602202)</v>
          </cell>
          <cell r="C3418" t="str">
            <v>210602202</v>
          </cell>
        </row>
        <row r="3419">
          <cell r="B3419" t="str">
            <v>Personas capacitadas (170203500)</v>
          </cell>
          <cell r="C3419" t="str">
            <v>170203500</v>
          </cell>
        </row>
        <row r="3420">
          <cell r="B3420" t="str">
            <v>Jornadas de divulgación realizadas (170301000)</v>
          </cell>
          <cell r="C3420" t="str">
            <v>170301000</v>
          </cell>
        </row>
        <row r="3421">
          <cell r="B3421" t="str">
            <v>Documentos de lineamientos técnicos elaborados  (170301100)</v>
          </cell>
          <cell r="C3421" t="str">
            <v>170301100</v>
          </cell>
        </row>
        <row r="3422">
          <cell r="B3422" t="str">
            <v>Personas capacitadas (170301200)</v>
          </cell>
          <cell r="C3422" t="str">
            <v>170301200</v>
          </cell>
        </row>
        <row r="3423">
          <cell r="B3423" t="str">
            <v>Personas beneficiadas (170301300)</v>
          </cell>
          <cell r="C3423" t="str">
            <v>170301300</v>
          </cell>
        </row>
        <row r="3424">
          <cell r="B3424" t="str">
            <v>Cadenas productivas apoyadas (170910500)</v>
          </cell>
          <cell r="C3424" t="str">
            <v>170910500</v>
          </cell>
        </row>
        <row r="3425">
          <cell r="B3425" t="str">
            <v>Productores apoyados (170910501)</v>
          </cell>
          <cell r="C3425" t="str">
            <v>170910501</v>
          </cell>
        </row>
        <row r="3426">
          <cell r="B3426" t="str">
            <v>Cadenas productivas apoyadas (170910600)</v>
          </cell>
          <cell r="C3426" t="str">
            <v>170910600</v>
          </cell>
        </row>
        <row r="3427">
          <cell r="B3427" t="str">
            <v>Productores apoyados (170910601)</v>
          </cell>
          <cell r="C3427" t="str">
            <v>170910601</v>
          </cell>
        </row>
        <row r="3428">
          <cell r="B3428" t="str">
            <v>Cadenas productivas apoyadas con servicio de promoción al consumo (170910700)</v>
          </cell>
          <cell r="C3428" t="str">
            <v>170910700</v>
          </cell>
        </row>
        <row r="3429">
          <cell r="B3429" t="str">
            <v>Documentos de políticas elaborados (170910800)</v>
          </cell>
          <cell r="C3429" t="str">
            <v>170910800</v>
          </cell>
        </row>
        <row r="3430">
          <cell r="B3430" t="str">
            <v>Cadenas productivas con lineamientos de política diseñados e implementados (170910801)</v>
          </cell>
          <cell r="C3430" t="str">
            <v>170910801</v>
          </cell>
        </row>
        <row r="3431">
          <cell r="B3431" t="str">
            <v>Sistemas de información actualizados (170910900)</v>
          </cell>
          <cell r="C3431" t="str">
            <v>170910900</v>
          </cell>
        </row>
        <row r="3432">
          <cell r="B3432" t="str">
            <v>Usuarios asistidos técnicamente  (230106800)</v>
          </cell>
          <cell r="C3432" t="str">
            <v>230106800</v>
          </cell>
        </row>
        <row r="3433">
          <cell r="B3433" t="str">
            <v>Requerimientos asistidos técnicamente  (230106801)</v>
          </cell>
          <cell r="C3433" t="str">
            <v>230106801</v>
          </cell>
        </row>
        <row r="3434">
          <cell r="B3434" t="str">
            <v>Actos administrativos de autorizaciones de la prestación del servicio de televisión expedidos (230106900)</v>
          </cell>
          <cell r="C3434" t="str">
            <v>230106900</v>
          </cell>
        </row>
        <row r="3435">
          <cell r="B3435" t="str">
            <v>Alumnos matriculados (330206700)</v>
          </cell>
          <cell r="C3435" t="str">
            <v>330206700</v>
          </cell>
        </row>
        <row r="3436">
          <cell r="B3436" t="str">
            <v>Horas de radio emitidas (330206800)</v>
          </cell>
          <cell r="C3436" t="str">
            <v>330206800</v>
          </cell>
        </row>
        <row r="3437">
          <cell r="B3437" t="str">
            <v>Documentos de estudio de audiencia realizados (330206801)</v>
          </cell>
          <cell r="C3437" t="str">
            <v>330206801</v>
          </cell>
        </row>
        <row r="3438">
          <cell r="B3438" t="str">
            <v>Sistemas de información actualizados (350210700)</v>
          </cell>
          <cell r="C3438" t="str">
            <v>350210700</v>
          </cell>
        </row>
        <row r="3439">
          <cell r="B3439" t="str">
            <v>Productores vinculados en el registro único de facturas electrónicas (350210800)</v>
          </cell>
          <cell r="C3439" t="str">
            <v>350210800</v>
          </cell>
        </row>
        <row r="3440">
          <cell r="B3440" t="str">
            <v>Bases de datos generadas (170706500)</v>
          </cell>
          <cell r="C3440" t="str">
            <v>170706500</v>
          </cell>
        </row>
        <row r="3441">
          <cell r="B3441" t="str">
            <v>Terminales pesqueros adecuados (170202700)</v>
          </cell>
          <cell r="C3441" t="str">
            <v>170202700</v>
          </cell>
        </row>
        <row r="3442">
          <cell r="B3442" t="str">
            <v>Alevinos producidos (170202800)</v>
          </cell>
          <cell r="C3442" t="str">
            <v>170202800</v>
          </cell>
        </row>
        <row r="3443">
          <cell r="B3443" t="str">
            <v>Astilleros adecuados (170202900)</v>
          </cell>
          <cell r="C3443" t="str">
            <v>170202900</v>
          </cell>
        </row>
        <row r="3444">
          <cell r="B3444" t="str">
            <v>Centros de acopio adecuados (170203000)</v>
          </cell>
          <cell r="C3444" t="str">
            <v>170203000</v>
          </cell>
        </row>
        <row r="3445">
          <cell r="B3445" t="str">
            <v>Cuartos fríos adecuados (170203100)</v>
          </cell>
          <cell r="C3445" t="str">
            <v>170203100</v>
          </cell>
        </row>
        <row r="3446">
          <cell r="B3446" t="str">
            <v>Asociaciones u organizaciones apoyadas (170203200)</v>
          </cell>
          <cell r="C3446" t="str">
            <v>170203200</v>
          </cell>
        </row>
        <row r="3447">
          <cell r="B3447" t="str">
            <v>Análisis generados (170804900)</v>
          </cell>
          <cell r="C3447" t="str">
            <v>170804900</v>
          </cell>
        </row>
        <row r="3448">
          <cell r="B3448" t="str">
            <v>Bases de datos producidos (170805000)</v>
          </cell>
          <cell r="C3448" t="str">
            <v>170805000</v>
          </cell>
        </row>
        <row r="3449">
          <cell r="B3449" t="str">
            <v>Sistemas de información actualizados (170805100)</v>
          </cell>
          <cell r="C3449" t="str">
            <v>170805100</v>
          </cell>
        </row>
        <row r="3450">
          <cell r="B3450" t="str">
            <v>Consultas realizadas (170805101)</v>
          </cell>
          <cell r="C3450" t="str">
            <v>170805101</v>
          </cell>
        </row>
        <row r="3451">
          <cell r="B3451" t="str">
            <v>Productos de comunicación difundidos (190304700)</v>
          </cell>
          <cell r="C3451" t="str">
            <v>190304700</v>
          </cell>
        </row>
        <row r="3452">
          <cell r="B3452" t="str">
            <v>Eventos de rendición de cuentas realizados (190304701)</v>
          </cell>
          <cell r="C3452" t="str">
            <v>190304701</v>
          </cell>
        </row>
        <row r="3453">
          <cell r="B3453" t="str">
            <v>Sistema de información de alianzas productivas implementado (170203300)</v>
          </cell>
          <cell r="C3453" t="str">
            <v>170203300</v>
          </cell>
        </row>
        <row r="3454">
          <cell r="B3454" t="str">
            <v>Usuarios del sistema (170203301)</v>
          </cell>
          <cell r="C3454" t="str">
            <v>170203301</v>
          </cell>
        </row>
        <row r="3455">
          <cell r="B3455" t="str">
            <v>Documentos metodológicos elaborados (170706700)</v>
          </cell>
          <cell r="C3455" t="str">
            <v>170706700</v>
          </cell>
        </row>
        <row r="3456">
          <cell r="B3456" t="str">
            <v>Documentos de evaluación elaborados (170706800)</v>
          </cell>
          <cell r="C3456" t="str">
            <v>170706800</v>
          </cell>
        </row>
        <row r="3457">
          <cell r="B3457" t="str">
            <v>Eventos realizados (170706900)</v>
          </cell>
          <cell r="C3457" t="str">
            <v>170706900</v>
          </cell>
        </row>
        <row r="3458">
          <cell r="B3458" t="str">
            <v>Asistentes informados (170706901)</v>
          </cell>
          <cell r="C3458" t="str">
            <v>170706901</v>
          </cell>
        </row>
        <row r="3459">
          <cell r="B3459" t="str">
            <v>Documentos de política elaborados (170707000)</v>
          </cell>
          <cell r="C3459" t="str">
            <v>170707000</v>
          </cell>
        </row>
        <row r="3460">
          <cell r="B3460" t="str">
            <v>Herramientas tecnológicas de Gobierno digital  implemetadas (230208600)</v>
          </cell>
          <cell r="C3460" t="str">
            <v>230208600</v>
          </cell>
        </row>
        <row r="3461">
          <cell r="B3461" t="str">
            <v>Herramientas tecnológicas de Gobierno digital creadas (230208601)</v>
          </cell>
          <cell r="C3461" t="str">
            <v>230208601</v>
          </cell>
        </row>
        <row r="3462">
          <cell r="B3462" t="str">
            <v>Herramientas tecnológicas de gobierno  Gobierno digital mejoradas (230208602)</v>
          </cell>
          <cell r="C3462" t="str">
            <v>230208602</v>
          </cell>
        </row>
        <row r="3463">
          <cell r="B3463" t="str">
            <v>Trámites y servicios en línea implementados (230208603)</v>
          </cell>
          <cell r="C3463" t="str">
            <v>230208603</v>
          </cell>
        </row>
        <row r="3464">
          <cell r="B3464" t="str">
            <v>Proyectos cofinanciados  (230106700)</v>
          </cell>
          <cell r="C3464" t="str">
            <v>230106700</v>
          </cell>
        </row>
        <row r="3465">
          <cell r="B3465" t="str">
            <v>Distritos de adecuación de tierras construidos y ampliados (170909901)</v>
          </cell>
          <cell r="C3465" t="str">
            <v>170909901</v>
          </cell>
        </row>
        <row r="3466">
          <cell r="B3466" t="str">
            <v>Capacitaciones realizadas  en Extensión Agropecuaria (170804700)</v>
          </cell>
          <cell r="C3466" t="str">
            <v>170804700</v>
          </cell>
        </row>
        <row r="3467">
          <cell r="B3467" t="str">
            <v>Formadores capacitados en Extensión Agropecuaria  (170804701)</v>
          </cell>
          <cell r="C3467" t="str">
            <v>170804701</v>
          </cell>
        </row>
        <row r="3468">
          <cell r="B3468" t="str">
            <v>Entidades Prestadoras del Servicio de Extensión Agropecuaria Habilitadas (170804800)</v>
          </cell>
          <cell r="C3468" t="str">
            <v>170804800</v>
          </cell>
        </row>
        <row r="3469">
          <cell r="B3469" t="str">
            <v>Instituciones y organizaciones asistidas técnicamente (410106900)</v>
          </cell>
          <cell r="C3469" t="str">
            <v>410106900</v>
          </cell>
        </row>
        <row r="3470">
          <cell r="B3470" t="str">
            <v>Curadurías realizadas (410107000)</v>
          </cell>
          <cell r="C3470" t="str">
            <v>410107000</v>
          </cell>
        </row>
        <row r="3471">
          <cell r="B3471" t="str">
            <v>Documentos de planeación elaborados (170202300)</v>
          </cell>
          <cell r="C3471" t="str">
            <v>170202300</v>
          </cell>
        </row>
        <row r="3472">
          <cell r="B3472" t="str">
            <v>Planes de Desarrollo Agropecuario y Rural elaborados (170202301)</v>
          </cell>
          <cell r="C3472" t="str">
            <v>170202301</v>
          </cell>
        </row>
        <row r="3473">
          <cell r="B3473" t="str">
            <v>Programa distrital de agricultura urbana elaborado (170202302)</v>
          </cell>
          <cell r="C3473" t="str">
            <v>170202302</v>
          </cell>
        </row>
        <row r="3474">
          <cell r="B3474" t="str">
            <v>Planes de Desarrollo Agropecuario y Rural acompañados (170202400)</v>
          </cell>
          <cell r="C3474" t="str">
            <v>170202400</v>
          </cell>
        </row>
        <row r="3475">
          <cell r="B3475" t="str">
            <v>Proyectos estructrurados (170202500)</v>
          </cell>
          <cell r="C3475" t="str">
            <v>170202500</v>
          </cell>
        </row>
        <row r="3476">
          <cell r="B3476" t="str">
            <v>Proyectos estratégicos nacionales estructurados (170202501)</v>
          </cell>
          <cell r="C3476" t="str">
            <v>170202501</v>
          </cell>
        </row>
        <row r="3477">
          <cell r="B3477" t="str">
            <v>Proyectos territoriales estructrurados (170202502)</v>
          </cell>
          <cell r="C3477" t="str">
            <v>170202502</v>
          </cell>
        </row>
        <row r="3478">
          <cell r="B3478" t="str">
            <v>Proyectos asociativos estructurados (170202503)</v>
          </cell>
          <cell r="C3478" t="str">
            <v>170202503</v>
          </cell>
        </row>
        <row r="3479">
          <cell r="B3479" t="str">
            <v>Estrategias de divulgación implementadas (170202600)</v>
          </cell>
          <cell r="C3479" t="str">
            <v>170202600</v>
          </cell>
        </row>
        <row r="3480">
          <cell r="B3480" t="str">
            <v>Estudios y diseños elaborados (170100800)</v>
          </cell>
          <cell r="C3480" t="str">
            <v>170100800</v>
          </cell>
        </row>
        <row r="3481">
          <cell r="B3481" t="str">
            <v>Sistemas de información actualizados (170100900)</v>
          </cell>
          <cell r="C3481" t="str">
            <v>170100900</v>
          </cell>
        </row>
        <row r="3482">
          <cell r="B3482" t="str">
            <v>Sistemas de información implementados (170101000)</v>
          </cell>
          <cell r="C3482" t="str">
            <v>170101000</v>
          </cell>
        </row>
        <row r="3483">
          <cell r="B3483" t="str">
            <v>Usuarios con soporte técnico (170101002)</v>
          </cell>
          <cell r="C3483" t="str">
            <v>170101002</v>
          </cell>
        </row>
        <row r="3484">
          <cell r="B3484" t="str">
            <v>Usuarios con soporte funcional  (170101003)</v>
          </cell>
          <cell r="C3484" t="str">
            <v>170101003</v>
          </cell>
        </row>
        <row r="3485">
          <cell r="B3485" t="str">
            <v>Eventos realizados (410107100)</v>
          </cell>
          <cell r="C3485" t="str">
            <v>410107100</v>
          </cell>
        </row>
        <row r="3486">
          <cell r="B3486" t="str">
            <v>Municipios asistidos técnicamente (410304800)</v>
          </cell>
          <cell r="C3486" t="str">
            <v>410304800</v>
          </cell>
        </row>
        <row r="3487">
          <cell r="B3487" t="str">
            <v>Proyectos asistidos técnicamente en ejecución de obras de infraestructura social (410304801)</v>
          </cell>
          <cell r="C3487" t="str">
            <v>410304801</v>
          </cell>
        </row>
        <row r="3488">
          <cell r="B3488" t="str">
            <v>Proyectos de mejoramiento de vivienda asistidos técnicamente (410304802)</v>
          </cell>
          <cell r="C3488" t="str">
            <v>410304802</v>
          </cell>
        </row>
        <row r="3489">
          <cell r="B3489" t="str">
            <v>Niños, niñas, adolescentes y jóvenes atendidos con servicio de protección para el restablecimiento de derechos (410203700)</v>
          </cell>
          <cell r="C3489" t="str">
            <v>410203700</v>
          </cell>
        </row>
        <row r="3490">
          <cell r="B3490" t="str">
            <v>Niños, niñas, adolescentes y jóvenes atendidios en los servicios de restablecimiento en la administración de justicia (410203800)</v>
          </cell>
          <cell r="C3490" t="str">
            <v>410203800</v>
          </cell>
        </row>
        <row r="3491">
          <cell r="B3491" t="str">
            <v>Proyectos de infraestructura del Sistema de Responsabilidad Penal para Adolescente cofinanciados (410203900)</v>
          </cell>
          <cell r="C3491" t="str">
            <v>410203900</v>
          </cell>
        </row>
        <row r="3492">
          <cell r="B3492" t="str">
            <v>Documentos metodológicos realizados (410204000)</v>
          </cell>
          <cell r="C3492" t="str">
            <v>410204000</v>
          </cell>
        </row>
        <row r="3493">
          <cell r="B3493" t="str">
            <v>Documentos de lineamientos técnicos elaborados (230208300)</v>
          </cell>
          <cell r="C3493" t="str">
            <v>230208300</v>
          </cell>
        </row>
        <row r="3494">
          <cell r="B3494" t="str">
            <v>Documentos de lineamientos técnicos  para impulsar el Gobierno Digital elaborados (230208301)</v>
          </cell>
          <cell r="C3494" t="str">
            <v>230208301</v>
          </cell>
        </row>
        <row r="3495">
          <cell r="B3495" t="str">
            <v>Documentos de lineamientos técnicos para impulsar la transformación digital de las empresas elaborados (230208302)</v>
          </cell>
          <cell r="C3495" t="str">
            <v>230208302</v>
          </cell>
        </row>
        <row r="3496">
          <cell r="B3496" t="str">
            <v>Documentos del archivo audiovisual y sonoro conservados (230208400)</v>
          </cell>
          <cell r="C3496" t="str">
            <v>230208400</v>
          </cell>
        </row>
        <row r="3497">
          <cell r="B3497" t="str">
            <v>Documentos del archivo audiovisual conservados (230208401)</v>
          </cell>
          <cell r="C3497" t="str">
            <v>230208401</v>
          </cell>
        </row>
        <row r="3498">
          <cell r="B3498" t="str">
            <v>Documentos del archivo sonoro conservados (230208402)</v>
          </cell>
          <cell r="C3498" t="str">
            <v>230208402</v>
          </cell>
        </row>
        <row r="3499">
          <cell r="B3499" t="str">
            <v>Soportes del archivo audiovisual y sonoro de la Radio y la Televisión de Colombia digitalizados (230208500)</v>
          </cell>
          <cell r="C3499" t="str">
            <v>230208500</v>
          </cell>
        </row>
        <row r="3500">
          <cell r="B3500" t="str">
            <v>Soportes del archivo audiovisual de la Radio Televisión de Colombia digitalizados (230208501)</v>
          </cell>
          <cell r="C3500" t="str">
            <v>230208501</v>
          </cell>
        </row>
        <row r="3501">
          <cell r="B3501" t="str">
            <v>Soportes del archivo sonoro de la Radio Televisión de Colombia digitalizados (230208502)</v>
          </cell>
          <cell r="C3501" t="str">
            <v>230208502</v>
          </cell>
        </row>
        <row r="3502">
          <cell r="B3502" t="str">
            <v>Instituciones y entidades asistidas técnicamente (410204100)</v>
          </cell>
          <cell r="C3502" t="str">
            <v>410204100</v>
          </cell>
        </row>
        <row r="3503">
          <cell r="B3503" t="str">
            <v>Instituciones de orden nacional asistidas técnicamente (410204101)</v>
          </cell>
          <cell r="C3503" t="str">
            <v>410204101</v>
          </cell>
        </row>
        <row r="3504">
          <cell r="B3504" t="str">
            <v>Regionales del Instituto Colombiano de Bienestar Familiar asistidas técnicamente (410204102)</v>
          </cell>
          <cell r="C3504" t="str">
            <v>410204102</v>
          </cell>
        </row>
        <row r="3505">
          <cell r="B3505" t="str">
            <v>Entes territoriales asistidos técnicamente (410204103)</v>
          </cell>
          <cell r="C3505" t="str">
            <v>410204103</v>
          </cell>
        </row>
        <row r="3506">
          <cell r="B3506" t="str">
            <v>Centro de alto Rendimiento construido (430208700)</v>
          </cell>
          <cell r="C3506" t="str">
            <v>430208700</v>
          </cell>
        </row>
        <row r="3507">
          <cell r="B3507" t="str">
            <v>Obras de reducción de riesgos de la red férrea reportadas al Sistema de Información Geográfica (240902110)</v>
          </cell>
          <cell r="C3507" t="str">
            <v>240902110</v>
          </cell>
        </row>
        <row r="3508">
          <cell r="B3508" t="str">
            <v>Infraestructura de transporte marítimo con riesgos identificados (240902111)</v>
          </cell>
          <cell r="C3508" t="str">
            <v>240902111</v>
          </cell>
        </row>
        <row r="3509">
          <cell r="B3509" t="str">
            <v>Obras de reducción de riesgos en el modo marítimo reportadas al Sistema de Información Geográfica (240902112)</v>
          </cell>
          <cell r="C3509" t="str">
            <v>240902112</v>
          </cell>
        </row>
        <row r="3510">
          <cell r="B3510" t="str">
            <v>Publicaciones virtuales del Museo Nacional de la Memoria realizadas (410107200)</v>
          </cell>
          <cell r="C3510" t="str">
            <v>410107200</v>
          </cell>
        </row>
        <row r="3511">
          <cell r="B3511" t="str">
            <v>Obras de reducción de riesgos de la red fluvial reportadas al Sistema de Información Geográfica (240902108)</v>
          </cell>
          <cell r="C3511" t="str">
            <v>240902108</v>
          </cell>
        </row>
        <row r="3512">
          <cell r="B3512" t="str">
            <v>Obras de reducción de riesgos de la red terciaria reportadas al Sistema de Información Geográfica (240902106)</v>
          </cell>
          <cell r="C3512" t="str">
            <v>240902106</v>
          </cell>
        </row>
        <row r="3513">
          <cell r="B3513" t="str">
            <v>Central de generación híbrida ampliada (210204300)</v>
          </cell>
          <cell r="C3513" t="str">
            <v>210204300</v>
          </cell>
        </row>
        <row r="3514">
          <cell r="B3514" t="str">
            <v>Obras de reducción de riesgos de la red secundaria reportadas al Sistema de Información Geográfica (240902104)</v>
          </cell>
          <cell r="C3514" t="str">
            <v>240902104</v>
          </cell>
        </row>
        <row r="3515">
          <cell r="B3515" t="str">
            <v>Obras de reducción de riesgos de la red primaria reportadas al Sistema de Información Geográfica (240902102)</v>
          </cell>
          <cell r="C3515" t="str">
            <v>240902102</v>
          </cell>
        </row>
        <row r="3516">
          <cell r="B3516" t="str">
            <v>Obras para la reducción del riesgo construidas (240902000)</v>
          </cell>
          <cell r="C3516" t="str">
            <v>240902000</v>
          </cell>
        </row>
        <row r="3517">
          <cell r="B3517" t="str">
            <v>Unidades productivas para el autoconsumo instaladas (410305500)</v>
          </cell>
          <cell r="C3517" t="str">
            <v>410305500</v>
          </cell>
        </row>
        <row r="3518">
          <cell r="B3518" t="str">
            <v>Hogares con unidades productivas para autoconsumo instaladas (410305501)</v>
          </cell>
          <cell r="C3518" t="str">
            <v>410305501</v>
          </cell>
        </row>
        <row r="3519">
          <cell r="B3519" t="str">
            <v>Hogares étnicos con unidades productivas para autoconsumo instaladas (410305502)</v>
          </cell>
          <cell r="C3519" t="str">
            <v>410305502</v>
          </cell>
        </row>
        <row r="3520">
          <cell r="B3520" t="str">
            <v>Unidades productivas para el autoconsumo instaladas (410107700)</v>
          </cell>
          <cell r="C3520" t="str">
            <v>410107700</v>
          </cell>
        </row>
        <row r="3521">
          <cell r="B3521" t="str">
            <v>Hogares con unidades productivas para autoconsumo instaladas (410107701)</v>
          </cell>
          <cell r="C3521" t="str">
            <v>410107701</v>
          </cell>
        </row>
        <row r="3522">
          <cell r="B3522" t="str">
            <v>Hogares en riesgo de desplazamiento, o victimas de desplazamiento retornadas o reubicadas,  con capacidades fortalecidas para la implementación de unidades  productivas  para el autoconsumo (410107800)</v>
          </cell>
          <cell r="C3522" t="str">
            <v>410107800</v>
          </cell>
        </row>
        <row r="3523">
          <cell r="B3523" t="str">
            <v>Entidades territoriales asistidas técnicamente en políticas de seguridad alimentaria y nutricional (410305600)</v>
          </cell>
          <cell r="C3523" t="str">
            <v>410305600</v>
          </cell>
        </row>
        <row r="3524">
          <cell r="B3524" t="str">
            <v>Entidades territoriales apoyadas en la implementación de acciones para el fortalecimiento de la estrategia de residencia escolar (220105300)</v>
          </cell>
          <cell r="C3524" t="str">
            <v>220105300</v>
          </cell>
        </row>
        <row r="3525">
          <cell r="B3525" t="str">
            <v>Entidades territoriales con estrategias para la prevención de riesgos sociales en los entornos escolares implementadas (220105400)</v>
          </cell>
          <cell r="C3525" t="str">
            <v>220105400</v>
          </cell>
        </row>
        <row r="3526">
          <cell r="B3526" t="str">
            <v>Entidades Territoriales certificadas con asistencia técnica para el fortalecimiento de la estrategia educativa del sistema de responsabilidad penal para adolescentes (220105500)</v>
          </cell>
          <cell r="C3526" t="str">
            <v>220105500</v>
          </cell>
        </row>
        <row r="3527">
          <cell r="B3527" t="str">
            <v>Sistemas de Información Implementados (120600900)</v>
          </cell>
          <cell r="C3527" t="str">
            <v>120600900</v>
          </cell>
        </row>
        <row r="3528">
          <cell r="B3528" t="str">
            <v>Personas beneficiadas de estrategias de educación informal (240902200)</v>
          </cell>
          <cell r="C3528" t="str">
            <v>240902200</v>
          </cell>
        </row>
        <row r="3529">
          <cell r="B3529" t="str">
            <v>Capacitaciones realizadas (240902201)</v>
          </cell>
          <cell r="C3529" t="str">
            <v>240902201</v>
          </cell>
        </row>
        <row r="3530">
          <cell r="B3530" t="str">
            <v>Estrategias de promoción de la cutura ciudadana implementadas (240902202)</v>
          </cell>
          <cell r="C3530" t="str">
            <v>240902202</v>
          </cell>
        </row>
        <row r="3531">
          <cell r="B3531" t="str">
            <v>Sistema de información geográfica actualizado con información para la gestión de riesgos (240902100)</v>
          </cell>
          <cell r="C3531" t="str">
            <v>240902100</v>
          </cell>
        </row>
        <row r="3532">
          <cell r="B3532" t="str">
            <v>Entidades territoriales asistidas técnicamente en materia de política criminal (120701200)</v>
          </cell>
          <cell r="C3532" t="str">
            <v>120701200</v>
          </cell>
        </row>
        <row r="3533">
          <cell r="B3533" t="str">
            <v>Conceptos del Consejo Superior de Política Criminal emitidos (120701201)</v>
          </cell>
          <cell r="C3533" t="str">
            <v>120701201</v>
          </cell>
        </row>
        <row r="3534">
          <cell r="B3534" t="str">
            <v>Sistemas de información actualizados (120201500)</v>
          </cell>
          <cell r="C3534" t="str">
            <v>120201500</v>
          </cell>
        </row>
        <row r="3535">
          <cell r="B3535" t="str">
            <v>Sistemas de información implementados (120201600)</v>
          </cell>
          <cell r="C3535" t="str">
            <v>120201600</v>
          </cell>
        </row>
        <row r="3536">
          <cell r="B3536" t="str">
            <v>Iniciativas viabilizadas apoyadas (120201800)</v>
          </cell>
          <cell r="C3536" t="str">
            <v>120201800</v>
          </cell>
        </row>
        <row r="3537">
          <cell r="B3537" t="str">
            <v>Estrategias de acceso a la justicia desarrolladas (120201900)</v>
          </cell>
          <cell r="C3537" t="str">
            <v>120201900</v>
          </cell>
        </row>
        <row r="3538">
          <cell r="B3538" t="str">
            <v>Eventos de promoción de acceso a la justicia realizados (120201901)</v>
          </cell>
          <cell r="C3538" t="str">
            <v>120201901</v>
          </cell>
        </row>
        <row r="3539">
          <cell r="B3539" t="str">
            <v>Actas de evaluaciones técnico-científicas realizadas (190304800)</v>
          </cell>
          <cell r="C3539" t="str">
            <v>190304800</v>
          </cell>
        </row>
        <row r="3540">
          <cell r="B3540" t="str">
            <v>Publicaciones realizadas (330207000)</v>
          </cell>
          <cell r="C3540" t="str">
            <v>330207000</v>
          </cell>
        </row>
        <row r="3541">
          <cell r="B3541" t="str">
            <v>Eventos realizados (330207001)</v>
          </cell>
          <cell r="C3541" t="str">
            <v>330207001</v>
          </cell>
        </row>
        <row r="3542">
          <cell r="B3542" t="str">
            <v>Módulos del sistema de información implementados (330207002)</v>
          </cell>
          <cell r="C3542" t="str">
            <v>330207002</v>
          </cell>
        </row>
        <row r="3543">
          <cell r="B3543" t="str">
            <v>Muestras analizadas (430207700)</v>
          </cell>
          <cell r="C3543" t="str">
            <v>430207700</v>
          </cell>
        </row>
        <row r="3544">
          <cell r="B3544" t="str">
            <v>Muestras tomadas (430207800)</v>
          </cell>
          <cell r="C3544" t="str">
            <v>430207800</v>
          </cell>
        </row>
        <row r="3545">
          <cell r="B3545" t="str">
            <v>Hogares con asistencia técnica para la generación de ingresos (410107300)</v>
          </cell>
          <cell r="C3545" t="str">
            <v>410107300</v>
          </cell>
        </row>
        <row r="3546">
          <cell r="B3546" t="str">
            <v>Hogares que reciben incentivos monetarios (410107301)</v>
          </cell>
          <cell r="C3546" t="str">
            <v>410107301</v>
          </cell>
        </row>
        <row r="3547">
          <cell r="B3547" t="str">
            <v>Hogares que reciben incentivos en especie (410107302)</v>
          </cell>
          <cell r="C3547" t="str">
            <v>410107302</v>
          </cell>
        </row>
        <row r="3548">
          <cell r="B3548" t="str">
            <v>Hogares apoyados con procesos de acompañamiento comunitario (410107400)</v>
          </cell>
          <cell r="C3548" t="str">
            <v>410107400</v>
          </cell>
        </row>
        <row r="3549">
          <cell r="B3549" t="str">
            <v>Iniciativas comunitarias apoyadas (410107401)</v>
          </cell>
          <cell r="C3549" t="str">
            <v>410107401</v>
          </cell>
        </row>
        <row r="3550">
          <cell r="B3550" t="str">
            <v>Informes de monitoreo y seguimiento elaborados (410107500)</v>
          </cell>
          <cell r="C3550" t="str">
            <v>410107500</v>
          </cell>
        </row>
        <row r="3551">
          <cell r="B3551" t="str">
            <v>Hogares asistidos técnicamente para el mejoramiento de hábitos alimenticios (410305300)</v>
          </cell>
          <cell r="C3551" t="str">
            <v>410305300</v>
          </cell>
        </row>
        <row r="3552">
          <cell r="B3552" t="str">
            <v>Hogares étnicos asistidos técnicamente para el mejoramiento de hábitos alimenticios (410305301)</v>
          </cell>
          <cell r="C3552" t="str">
            <v>410305301</v>
          </cell>
        </row>
        <row r="3553">
          <cell r="B3553" t="str">
            <v>Talleres realizados para el mejoramiento de hábitos alimenticios para hogares étnicos (410305302)</v>
          </cell>
          <cell r="C3553" t="str">
            <v>410305302</v>
          </cell>
        </row>
        <row r="3554">
          <cell r="B3554" t="str">
            <v>Informes de monitoreo y seguimiento elaborados (410305400)</v>
          </cell>
          <cell r="C3554" t="str">
            <v>410305400</v>
          </cell>
        </row>
        <row r="3555">
          <cell r="B3555" t="str">
            <v>Hogares víctimas con asistencia técnica para el mejoramiento de vivienda (410305401)</v>
          </cell>
          <cell r="C3555" t="str">
            <v>410305401</v>
          </cell>
        </row>
        <row r="3556">
          <cell r="B3556" t="str">
            <v>Hogares víctimas que reciben recursos monetarios para el mejoramiento de vivienda (410305402)</v>
          </cell>
          <cell r="C3556" t="str">
            <v>410305402</v>
          </cell>
        </row>
        <row r="3557">
          <cell r="B3557" t="str">
            <v>Hogares víctimas que reciben recursos en especie para el mejoramiento de vivienda (410305403)</v>
          </cell>
          <cell r="C3557" t="str">
            <v>410305403</v>
          </cell>
        </row>
        <row r="3558">
          <cell r="B3558" t="str">
            <v>Hogares víctimas apoyados para el mejoramiento de condiciones de habitabilidad (410107600)</v>
          </cell>
          <cell r="C3558" t="str">
            <v>410107600</v>
          </cell>
        </row>
        <row r="3559">
          <cell r="B3559" t="str">
            <v>Hogares víctimas con asistencia técnica para el mejoramiento de condiciones de habitabilidad (410107601)</v>
          </cell>
          <cell r="C3559" t="str">
            <v>410107601</v>
          </cell>
        </row>
        <row r="3560">
          <cell r="B3560" t="str">
            <v>Hogares víctimas que reciben recursos monetarios para el mejoramiento de condiciones de habitabilidad (410107602)</v>
          </cell>
          <cell r="C3560" t="str">
            <v>410107602</v>
          </cell>
        </row>
        <row r="3561">
          <cell r="B3561" t="str">
            <v>Hogares que reciben recursos en especie para el mejoramiento de habitabilidad (410107603)</v>
          </cell>
          <cell r="C3561" t="str">
            <v>410107603</v>
          </cell>
        </row>
        <row r="3562">
          <cell r="B3562" t="str">
            <v>Bloques de áreas con potencial para minerales estratégicos alinderados (210402500)</v>
          </cell>
          <cell r="C3562" t="str">
            <v>210402500</v>
          </cell>
        </row>
        <row r="3563">
          <cell r="B3563" t="str">
            <v>Bloques de áreas estratégicas mineras declaradas (210402501)</v>
          </cell>
          <cell r="C3563" t="str">
            <v>210402501</v>
          </cell>
        </row>
        <row r="3564">
          <cell r="B3564" t="str">
            <v>Procesos de selección objetiva estructurados para la adjudicación de Áreas Estratégicas Mineras (210402502)</v>
          </cell>
          <cell r="C3564" t="str">
            <v>210402502</v>
          </cell>
        </row>
        <row r="3565">
          <cell r="B3565" t="str">
            <v>Obras de conexión entre la red marítima-fluvial realizadas (240604800)</v>
          </cell>
          <cell r="C3565" t="str">
            <v>240604800</v>
          </cell>
        </row>
        <row r="3566">
          <cell r="B3566" t="str">
            <v>Canal de acceso mantenido (240604801)</v>
          </cell>
          <cell r="C3566" t="str">
            <v>240604801</v>
          </cell>
        </row>
        <row r="3567">
          <cell r="B3567" t="str">
            <v>Canal de acceso construido (240604802)</v>
          </cell>
          <cell r="C3567" t="str">
            <v>240604802</v>
          </cell>
        </row>
        <row r="3568">
          <cell r="B3568" t="str">
            <v>Canal de acceso profundizado (240604803)</v>
          </cell>
          <cell r="C3568" t="str">
            <v>240604803</v>
          </cell>
        </row>
        <row r="3569">
          <cell r="B3569" t="str">
            <v>Zona de Maniobras mantenida (240604804)</v>
          </cell>
          <cell r="C3569" t="str">
            <v>240604804</v>
          </cell>
        </row>
        <row r="3570">
          <cell r="B3570" t="str">
            <v>Zona de Maniobras profundizada (240604805)</v>
          </cell>
          <cell r="C3570" t="str">
            <v>240604805</v>
          </cell>
        </row>
        <row r="3571">
          <cell r="B3571" t="str">
            <v>Zona de Maniobras construida (240604806)</v>
          </cell>
          <cell r="C3571" t="str">
            <v>240604806</v>
          </cell>
        </row>
        <row r="3572">
          <cell r="B3572" t="str">
            <v>Zona de fondeo mantenida (240604807)</v>
          </cell>
          <cell r="C3572" t="str">
            <v>240604807</v>
          </cell>
        </row>
        <row r="3573">
          <cell r="B3573" t="str">
            <v>Zona de fondeo construida (240604808)</v>
          </cell>
          <cell r="C3573" t="str">
            <v>240604808</v>
          </cell>
        </row>
        <row r="3574">
          <cell r="B3574" t="str">
            <v>Zona de fondeo profundizada (240604809)</v>
          </cell>
          <cell r="C3574" t="str">
            <v>240604809</v>
          </cell>
        </row>
        <row r="3575">
          <cell r="B3575" t="str">
            <v>Obras hidráulicas mantenidas (240604810)</v>
          </cell>
          <cell r="C3575" t="str">
            <v>240604810</v>
          </cell>
        </row>
        <row r="3576">
          <cell r="B3576" t="str">
            <v>Obras hidráulicas construidas (240604811)</v>
          </cell>
          <cell r="C3576" t="str">
            <v>240604811</v>
          </cell>
        </row>
        <row r="3577">
          <cell r="B3577" t="str">
            <v>Entidades asistidas técnicamente (320502200)</v>
          </cell>
          <cell r="C3577" t="str">
            <v>320502200</v>
          </cell>
        </row>
        <row r="3578">
          <cell r="B3578" t="str">
            <v>Número de empresarios formados  (230208700)</v>
          </cell>
          <cell r="C3578" t="str">
            <v>230208700</v>
          </cell>
        </row>
        <row r="3579">
          <cell r="B3579" t="str">
            <v>Unidades productivas capitalizadas (410305700)</v>
          </cell>
          <cell r="C3579" t="str">
            <v>410305700</v>
          </cell>
        </row>
        <row r="3580">
          <cell r="B3580" t="str">
            <v>Unidades productivas capitalizadas para víctimas del desplazamiento forzado (410305701)</v>
          </cell>
          <cell r="C3580" t="str">
            <v>410305701</v>
          </cell>
        </row>
        <row r="3581">
          <cell r="B3581" t="str">
            <v>Unidades productivas vinculadas (410305702)</v>
          </cell>
          <cell r="C3581" t="str">
            <v>410305702</v>
          </cell>
        </row>
        <row r="3582">
          <cell r="B3582" t="str">
            <v>Unidades productivas vinculadas para las víctimas del desplazamiento forzado (410305703)</v>
          </cell>
          <cell r="C3582" t="str">
            <v>410305703</v>
          </cell>
        </row>
        <row r="3583">
          <cell r="B3583" t="str">
            <v>Unidades productivas colectivas fortalecidas (410305800)</v>
          </cell>
          <cell r="C3583" t="str">
            <v>410305800</v>
          </cell>
        </row>
        <row r="3584">
          <cell r="B3584" t="str">
            <v>Unidades productivas colectivas con asistencia técnica (410305900)</v>
          </cell>
          <cell r="C3584" t="str">
            <v>410305900</v>
          </cell>
        </row>
        <row r="3585">
          <cell r="B3585" t="str">
            <v>Acciones ejecutadas con las comunidades (410107900)</v>
          </cell>
          <cell r="C3585" t="str">
            <v>410107900</v>
          </cell>
        </row>
        <row r="3586">
          <cell r="B3586" t="str">
            <v>Comunidades asistidas técnicamente (410107901)</v>
          </cell>
          <cell r="C3586" t="str">
            <v>410107901</v>
          </cell>
        </row>
        <row r="3587">
          <cell r="B3587" t="str">
            <v>Familias pertenecientes a cada comunidad atendida (410107902)</v>
          </cell>
          <cell r="C3587" t="str">
            <v>410107902</v>
          </cell>
        </row>
        <row r="3588">
          <cell r="B3588" t="str">
            <v>Familias pertenecientes a comunidades étnicas atendidas (410107903)</v>
          </cell>
          <cell r="C3588" t="str">
            <v>410107903</v>
          </cell>
        </row>
        <row r="3589">
          <cell r="B3589" t="str">
            <v>Documentos de Política elaborados (320405400)</v>
          </cell>
          <cell r="C3589" t="str">
            <v>320405400</v>
          </cell>
        </row>
        <row r="3590">
          <cell r="B3590" t="str">
            <v>Sistemas de información implementados (320405500)</v>
          </cell>
          <cell r="C3590" t="str">
            <v>320405500</v>
          </cell>
        </row>
        <row r="3591">
          <cell r="B3591" t="str">
            <v>Instrumentos tecnológicos implementados  (320405600)</v>
          </cell>
          <cell r="C3591" t="str">
            <v>320405600</v>
          </cell>
        </row>
        <row r="3592">
          <cell r="B3592" t="str">
            <v>Personas sensibilizadas (240902300)</v>
          </cell>
          <cell r="C3592" t="str">
            <v>240902300</v>
          </cell>
        </row>
        <row r="3593">
          <cell r="B3593" t="str">
            <v>Capacitaciones realizadas (240902301)</v>
          </cell>
          <cell r="C3593" t="str">
            <v>240902301</v>
          </cell>
        </row>
        <row r="3594">
          <cell r="B3594" t="str">
            <v>Emprendimientos asesorados (360203200)</v>
          </cell>
          <cell r="C3594" t="str">
            <v>360203200</v>
          </cell>
        </row>
        <row r="3595">
          <cell r="B3595" t="str">
            <v>Emprendimientos fortalecidos (360203201)</v>
          </cell>
          <cell r="C3595" t="str">
            <v>360203201</v>
          </cell>
        </row>
        <row r="3596">
          <cell r="B3596" t="str">
            <v>Planes de negocios financiados (360203300)</v>
          </cell>
          <cell r="C3596" t="str">
            <v>360203300</v>
          </cell>
        </row>
        <row r="3597">
          <cell r="B3597" t="str">
            <v>Acciones de promocion y difusion realizadas (360203400)</v>
          </cell>
          <cell r="C3597" t="str">
            <v>360203400</v>
          </cell>
        </row>
        <row r="3598">
          <cell r="B3598" t="str">
            <v>Personas capacitadas en emprendimiento (360203500)</v>
          </cell>
          <cell r="C3598" t="str">
            <v>360203500</v>
          </cell>
        </row>
        <row r="3599">
          <cell r="B3599" t="str">
            <v>Capacitaciones para la formación en el emprendimiento y el empresarismo ofrecidas (360203501)</v>
          </cell>
          <cell r="C3599" t="str">
            <v>360203501</v>
          </cell>
        </row>
        <row r="3600">
          <cell r="B3600" t="str">
            <v>Formaciones vocacionales y acompañamiento a la inversión ofrecidos (360203502)</v>
          </cell>
          <cell r="C3600" t="str">
            <v>360203502</v>
          </cell>
        </row>
        <row r="3601">
          <cell r="B3601" t="str">
            <v>Cupos en proceso de formación complementaria del programa jóvenes rurales emprendedores (360203503)</v>
          </cell>
          <cell r="C3601" t="str">
            <v>360203503</v>
          </cell>
        </row>
        <row r="3602">
          <cell r="B3602" t="str">
            <v>Personas orientadas (360203600)</v>
          </cell>
          <cell r="C3602" t="str">
            <v>360203600</v>
          </cell>
        </row>
        <row r="3603">
          <cell r="B3603" t="str">
            <v>Ambientes de formación modernizados (360302400)</v>
          </cell>
          <cell r="C3603" t="str">
            <v>360302400</v>
          </cell>
        </row>
        <row r="3604">
          <cell r="B3604" t="str">
            <v>Colocaciones registradas (360203700)</v>
          </cell>
          <cell r="C3604" t="str">
            <v>360203700</v>
          </cell>
        </row>
        <row r="3605">
          <cell r="B3605" t="str">
            <v>Planes de negocio acompañados (360203800)</v>
          </cell>
          <cell r="C3605" t="str">
            <v>360203800</v>
          </cell>
        </row>
        <row r="3606">
          <cell r="B3606" t="str">
            <v>Planes de negocio viabilizados (360203801)</v>
          </cell>
          <cell r="C3606" t="str">
            <v>360203801</v>
          </cell>
        </row>
        <row r="3607">
          <cell r="B3607" t="str">
            <v>Cupos de formación (360302500)</v>
          </cell>
          <cell r="C3607" t="str">
            <v>360302500</v>
          </cell>
        </row>
        <row r="3608">
          <cell r="B3608" t="str">
            <v>Personas víctima del desplazamiento por la violencia formadas (360302501)</v>
          </cell>
          <cell r="C3608" t="str">
            <v>360302501</v>
          </cell>
        </row>
        <row r="3609">
          <cell r="B3609" t="str">
            <v>Personas capacitadas (360302502)</v>
          </cell>
          <cell r="C3609" t="str">
            <v>360302502</v>
          </cell>
        </row>
        <row r="3610">
          <cell r="B3610" t="str">
            <v>Cupos que se encuentran formación virtual (360302503)</v>
          </cell>
          <cell r="C3610" t="str">
            <v>360302503</v>
          </cell>
        </row>
        <row r="3611">
          <cell r="B3611" t="str">
            <v>Cupos que se encuentran en integración con la Educación Media (360302504)</v>
          </cell>
          <cell r="C3611" t="str">
            <v>360302504</v>
          </cell>
        </row>
        <row r="3612">
          <cell r="B3612" t="str">
            <v>Cupos que se encuentran en formación titulada (360302505)</v>
          </cell>
          <cell r="C3612" t="str">
            <v>360302505</v>
          </cell>
        </row>
        <row r="3613">
          <cell r="B3613" t="str">
            <v>Cupos que se encuentran formación complementaria (360302506)</v>
          </cell>
          <cell r="C3613" t="str">
            <v>360302506</v>
          </cell>
        </row>
        <row r="3614">
          <cell r="B3614" t="str">
            <v>Centros construidos (330110200)</v>
          </cell>
          <cell r="C3614" t="str">
            <v>330110200</v>
          </cell>
        </row>
        <row r="3615">
          <cell r="B3615" t="str">
            <v>Centros ampliados (330110300)</v>
          </cell>
          <cell r="C3615" t="str">
            <v>330110300</v>
          </cell>
        </row>
        <row r="3616">
          <cell r="B3616" t="str">
            <v>Centros adecuados (330110400)</v>
          </cell>
          <cell r="C3616" t="str">
            <v>330110400</v>
          </cell>
        </row>
        <row r="3617">
          <cell r="B3617" t="str">
            <v>Centros modificados (330110500)</v>
          </cell>
          <cell r="C3617" t="str">
            <v>330110500</v>
          </cell>
        </row>
        <row r="3618">
          <cell r="B3618" t="str">
            <v>Centros restaurados (330110600)</v>
          </cell>
          <cell r="C3618" t="str">
            <v>330110600</v>
          </cell>
        </row>
        <row r="3619">
          <cell r="B3619" t="str">
            <v>Centros con reforzamiento estructural (330110700)</v>
          </cell>
          <cell r="C3619" t="str">
            <v>330110700</v>
          </cell>
        </row>
        <row r="3620">
          <cell r="B3620" t="str">
            <v>Salas de cine construidas (330110800)</v>
          </cell>
          <cell r="C3620" t="str">
            <v>330110800</v>
          </cell>
        </row>
        <row r="3621">
          <cell r="B3621" t="str">
            <v>Salas de cine ampliadas (330110900)</v>
          </cell>
          <cell r="C3621" t="str">
            <v>330110900</v>
          </cell>
        </row>
        <row r="3622">
          <cell r="B3622" t="str">
            <v>Salas de cine adecuadas (330111000)</v>
          </cell>
          <cell r="C3622" t="str">
            <v>330111000</v>
          </cell>
        </row>
        <row r="3623">
          <cell r="B3623" t="str">
            <v>Salas de cine modificadas (330111100)</v>
          </cell>
          <cell r="C3623" t="str">
            <v>330111100</v>
          </cell>
        </row>
        <row r="3624">
          <cell r="B3624" t="str">
            <v>Salas de cine con reforzamiento estructural (330111200)</v>
          </cell>
          <cell r="C3624" t="str">
            <v>330111200</v>
          </cell>
        </row>
        <row r="3625">
          <cell r="B3625" t="str">
            <v>Centros de preservación y conservación audiovisual construidos (330111300)</v>
          </cell>
          <cell r="C3625" t="str">
            <v>330111300</v>
          </cell>
        </row>
        <row r="3626">
          <cell r="B3626" t="str">
            <v>Centros de preservación y conservación audiovsual adecuados (330111400)</v>
          </cell>
          <cell r="C3626" t="str">
            <v>330111400</v>
          </cell>
        </row>
        <row r="3627">
          <cell r="B3627" t="str">
            <v>Centros de preservación y conservación audiovsual modificados (330111500)</v>
          </cell>
          <cell r="C3627" t="str">
            <v>330111500</v>
          </cell>
        </row>
        <row r="3628">
          <cell r="B3628" t="str">
            <v>Centros de preservación y conservación audiovsual restaurados (330111600)</v>
          </cell>
          <cell r="C3628" t="str">
            <v>330111600</v>
          </cell>
        </row>
        <row r="3629">
          <cell r="B3629" t="str">
            <v>Centros de preservación y conservación audiovsual con reforzamiento estructural (330111700)</v>
          </cell>
          <cell r="C3629" t="str">
            <v>330111700</v>
          </cell>
        </row>
        <row r="3630">
          <cell r="B3630" t="str">
            <v>Sistemas de información implementados (240604900)</v>
          </cell>
          <cell r="C3630" t="str">
            <v>240604900</v>
          </cell>
        </row>
        <row r="3631">
          <cell r="B3631" t="str">
            <v>Entidades o instituciones de educación acompañadas en el mejoramiento de la calidad y la pertinencia de la Educación para el Trabajo y Desarrollo Humano- ETDH  (220203900)</v>
          </cell>
          <cell r="C3631" t="str">
            <v>220203900</v>
          </cell>
        </row>
        <row r="3632">
          <cell r="B3632" t="str">
            <v>Secretarías de Educación acompañadas en el mejoramiento de la calidad y la pertinencia de la Educación para el Trabajo y Desarrollo Humano- ETDH (220203901)</v>
          </cell>
          <cell r="C3632" t="str">
            <v>220203901</v>
          </cell>
        </row>
        <row r="3633">
          <cell r="B3633" t="str">
            <v>Instituciones   acompañadas en el mejoramiento de la calidad y la pertinencia de la Educación para el Trabajo y Desarrollo Humano- ETDH (220203902)</v>
          </cell>
          <cell r="C3633" t="str">
            <v>220203902</v>
          </cell>
        </row>
        <row r="3634">
          <cell r="B3634" t="str">
            <v>Instituciones capacitadas en normas de calidad de la eduación para el trabajo y desarrollo humano (220203903)</v>
          </cell>
          <cell r="C3634" t="str">
            <v>220203903</v>
          </cell>
        </row>
        <row r="3635">
          <cell r="B3635" t="str">
            <v>Secretarías capacitadas en capacitadas en normas de calidad de la eduación para el trabajo y desarrollo humano (220203904)</v>
          </cell>
          <cell r="C3635" t="str">
            <v>220203904</v>
          </cell>
        </row>
        <row r="3636">
          <cell r="B3636" t="str">
            <v>Entidades e instituciones  de educación acompañadas en el mejoramiento de aspectos técnicos y normativos de la  Educación para el Trabajo y Desarrollo Humano- ETDH" (220204000)</v>
          </cell>
          <cell r="C3636" t="str">
            <v>220204000</v>
          </cell>
        </row>
        <row r="3637">
          <cell r="B3637" t="str">
            <v>Secretarías de educación capacitadas en aspectos técnicos y normativos de la  Educación para el Trabajo y Desarrollo Humano- ETDH (220204001)</v>
          </cell>
          <cell r="C3637" t="str">
            <v>220204001</v>
          </cell>
        </row>
        <row r="3638">
          <cell r="B3638" t="str">
            <v>Instituciones capacitadas en aspectos técnicos y normativos de la  Educación para el Trabajo y Desarrollo Humano- ETDH (220204002)</v>
          </cell>
          <cell r="C3638" t="str">
            <v>220204002</v>
          </cell>
        </row>
        <row r="3639">
          <cell r="B3639" t="str">
            <v>Sistemas de información para la Educación para el Trabajo- ETDH  actualizados (220204100)</v>
          </cell>
          <cell r="C3639" t="str">
            <v>220204100</v>
          </cell>
        </row>
        <row r="3640">
          <cell r="B3640" t="str">
            <v>Documentos para la planeación estratégica en TI formulados (220204200)</v>
          </cell>
          <cell r="C3640" t="str">
            <v>220204200</v>
          </cell>
        </row>
        <row r="3641">
          <cell r="B3641" t="str">
            <v>Planes de Mejoramiento de los sistemas de información de las secretarías de educación (220204201)</v>
          </cell>
          <cell r="C3641" t="str">
            <v>220204201</v>
          </cell>
        </row>
        <row r="3642">
          <cell r="B3642" t="str">
            <v>Familias beneficiadas con transferencias monetarias no condicionadas (410306100)</v>
          </cell>
          <cell r="C3642" t="str">
            <v>410306100</v>
          </cell>
        </row>
        <row r="3643">
          <cell r="B3643" t="str">
            <v>Programas, proyectos y estrategias evaluadas (220107200)</v>
          </cell>
          <cell r="C3643" t="str">
            <v>220107200</v>
          </cell>
        </row>
        <row r="3644">
          <cell r="B3644" t="str">
            <v>Estudiantes evaluados con pruebas de calidad educativa (220107300)</v>
          </cell>
          <cell r="C3644" t="str">
            <v>220107300</v>
          </cell>
        </row>
        <row r="3645">
          <cell r="B3645" t="str">
            <v>Secretarías de Educación que adelantan procesos de evaluación de la educación inicial (220107301)</v>
          </cell>
          <cell r="C3645" t="str">
            <v>220107301</v>
          </cell>
        </row>
        <row r="3646">
          <cell r="B3646" t="str">
            <v>Estudiantes de preescolar evaluados con pruebas nacionales (220107302)</v>
          </cell>
          <cell r="C3646" t="str">
            <v>220107302</v>
          </cell>
        </row>
        <row r="3647">
          <cell r="B3647" t="str">
            <v>Estudiantes de básica evaluados con pruebas nacionales (220107303)</v>
          </cell>
          <cell r="C3647" t="str">
            <v>220107303</v>
          </cell>
        </row>
        <row r="3648">
          <cell r="B3648" t="str">
            <v>Estudiantes de media evaluados con pruebas nacionales (220107304)</v>
          </cell>
          <cell r="C3648" t="str">
            <v>220107304</v>
          </cell>
        </row>
        <row r="3649">
          <cell r="B3649" t="str">
            <v>Estudiantes evaluados en competencias en un segundo idioma (220107305)</v>
          </cell>
          <cell r="C3649" t="str">
            <v>220107305</v>
          </cell>
        </row>
        <row r="3650">
          <cell r="B3650" t="str">
            <v>Estudiantes evaluados con pruebas internacionales (220107306)</v>
          </cell>
          <cell r="C3650" t="str">
            <v>220107306</v>
          </cell>
        </row>
        <row r="3651">
          <cell r="B3651" t="str">
            <v>Docentes y agentes educativos  de educación inicial, preescolar, básica y media beneficiados con estrategias de mejoramiento de sus capacidades (220107400)</v>
          </cell>
          <cell r="C3651" t="str">
            <v>220107400</v>
          </cell>
        </row>
        <row r="3652">
          <cell r="B3652" t="str">
            <v>Docentes de educación inicial, preescolar, básica y media beneficiados con estrategias de acceso y permanencia a programas de posgrado (220107401)</v>
          </cell>
          <cell r="C3652" t="str">
            <v>220107401</v>
          </cell>
        </row>
        <row r="3653">
          <cell r="B3653" t="str">
            <v>Docentes apoyados para el mejoramiento de sus competencias en un segundo idioma (220107402)</v>
          </cell>
          <cell r="C3653" t="str">
            <v>220107402</v>
          </cell>
        </row>
        <row r="3654">
          <cell r="B3654" t="str">
            <v>Docentes de educación inicial, preescolar, básica y media beneficiados con programas de educación para el trabajo y el desarrollo humano (220107403)</v>
          </cell>
          <cell r="C3654" t="str">
            <v>220107403</v>
          </cell>
        </row>
        <row r="3655">
          <cell r="B3655" t="str">
            <v>Docentes de educación inicial, preescolar, básica y media beneficiados con programas de acompañamiento  y formación situada (220107404)</v>
          </cell>
          <cell r="C3655" t="str">
            <v>220107404</v>
          </cell>
        </row>
        <row r="3656">
          <cell r="B3656" t="str">
            <v>Etnoeducadores con competencias interculturales y sociolinguisticas fortalecidas (220107405)</v>
          </cell>
          <cell r="C3656" t="str">
            <v>220107405</v>
          </cell>
        </row>
        <row r="3657">
          <cell r="B3657" t="str">
            <v>Sistemas de información implementados (040110200)</v>
          </cell>
          <cell r="C3657" t="str">
            <v>040110200</v>
          </cell>
        </row>
        <row r="3658">
          <cell r="B3658" t="str">
            <v>Documentos metodológicos elaborados (040110300)</v>
          </cell>
          <cell r="C3658" t="str">
            <v>040110300</v>
          </cell>
        </row>
        <row r="3659">
          <cell r="B3659" t="str">
            <v>Ambientes de aprendizaje dotados (220205000)</v>
          </cell>
          <cell r="C3659" t="str">
            <v>220205000</v>
          </cell>
        </row>
        <row r="3660">
          <cell r="B3660" t="str">
            <v>Sedes de instituciones de educación superior dotadas (220205100)</v>
          </cell>
          <cell r="C3660" t="str">
            <v>220205100</v>
          </cell>
        </row>
        <row r="3661">
          <cell r="B3661" t="str">
            <v>Ambientes de aprendizaje dotados (220107000)</v>
          </cell>
          <cell r="C3661" t="str">
            <v>220107000</v>
          </cell>
        </row>
        <row r="3662">
          <cell r="B3662" t="str">
            <v>Establecimientos educativos en operación (220107100)</v>
          </cell>
          <cell r="C3662" t="str">
            <v>220107100</v>
          </cell>
        </row>
        <row r="3663">
          <cell r="B3663" t="str">
            <v>Establecimientos educativos con recursos del Sistema General de Participaciones -SGP- en operación (220107101)</v>
          </cell>
          <cell r="C3663" t="str">
            <v>220107101</v>
          </cell>
        </row>
        <row r="3664">
          <cell r="B3664" t="str">
            <v>Estudiantes beneficiados con matrícula en establecimientos educativos privados (220107102)</v>
          </cell>
          <cell r="C3664" t="str">
            <v>220107102</v>
          </cell>
        </row>
        <row r="3665">
          <cell r="B3665" t="str">
            <v>Contenidos producidos (230208900)</v>
          </cell>
          <cell r="C3665" t="str">
            <v>230208900</v>
          </cell>
        </row>
        <row r="3666">
          <cell r="B3666" t="str">
            <v>Capítulos realizados (230208901)</v>
          </cell>
          <cell r="C3666" t="str">
            <v>230208901</v>
          </cell>
        </row>
        <row r="3667">
          <cell r="B3667" t="str">
            <v>Subsistemas implementados (170707100)</v>
          </cell>
          <cell r="C3667" t="str">
            <v>170707100</v>
          </cell>
        </row>
        <row r="3668">
          <cell r="B3668" t="str">
            <v>Horas en pantalla comercializadas (230209000)</v>
          </cell>
          <cell r="C3668" t="str">
            <v>230209000</v>
          </cell>
        </row>
        <row r="3669">
          <cell r="B3669" t="str">
            <v>Usuarios en las plataformas digitales conectados (230209001)</v>
          </cell>
          <cell r="C3669" t="str">
            <v>230209001</v>
          </cell>
        </row>
        <row r="3670">
          <cell r="B3670" t="str">
            <v>Campañas de divulgación ejecutadas (120202000)</v>
          </cell>
          <cell r="C3670" t="str">
            <v>120202000</v>
          </cell>
        </row>
        <row r="3671">
          <cell r="B3671" t="str">
            <v>Piezas comunicativas elaboradas y difundidas (120202001)</v>
          </cell>
          <cell r="C3671" t="str">
            <v>120202001</v>
          </cell>
        </row>
        <row r="3672">
          <cell r="B3672" t="str">
            <v>Eventos realizados (120202002)</v>
          </cell>
          <cell r="C3672" t="str">
            <v>120202002</v>
          </cell>
        </row>
        <row r="3673">
          <cell r="B3673" t="str">
            <v>Eventos realizados (120202100)</v>
          </cell>
          <cell r="C3673" t="str">
            <v>120202100</v>
          </cell>
        </row>
        <row r="3674">
          <cell r="B3674" t="str">
            <v>Personas capacitadas (120202101)</v>
          </cell>
          <cell r="C3674" t="str">
            <v>120202101</v>
          </cell>
        </row>
        <row r="3675">
          <cell r="B3675" t="str">
            <v>Estudios o diseños realizados (120202200)</v>
          </cell>
          <cell r="C3675" t="str">
            <v>120202200</v>
          </cell>
        </row>
        <row r="3676">
          <cell r="B3676" t="str">
            <v>Documentos consultados (330207100)</v>
          </cell>
          <cell r="C3676" t="str">
            <v>330207100</v>
          </cell>
        </row>
        <row r="3677">
          <cell r="B3677" t="str">
            <v>Documentos digitalizados (330207101)</v>
          </cell>
          <cell r="C3677" t="str">
            <v>330207101</v>
          </cell>
        </row>
        <row r="3678">
          <cell r="B3678" t="str">
            <v>Documentos sistematizados (330207102)</v>
          </cell>
          <cell r="C3678" t="str">
            <v>330207102</v>
          </cell>
        </row>
        <row r="3679">
          <cell r="B3679" t="str">
            <v>Estudios de preinversión elaborados (390201500)</v>
          </cell>
          <cell r="C3679" t="str">
            <v>390201500</v>
          </cell>
        </row>
        <row r="3680">
          <cell r="B3680" t="str">
            <v>Entidades con estudios de preinversión elaborados (390201501)</v>
          </cell>
          <cell r="C3680" t="str">
            <v>390201501</v>
          </cell>
        </row>
        <row r="3681">
          <cell r="B3681" t="str">
            <v>Infraestructura para la investigación construida (390201600)</v>
          </cell>
          <cell r="C3681" t="str">
            <v>390201600</v>
          </cell>
        </row>
        <row r="3682">
          <cell r="B3682" t="str">
            <v>Entidades con infraestructura para la investigación construida (390201601)</v>
          </cell>
          <cell r="C3682" t="str">
            <v>390201601</v>
          </cell>
        </row>
        <row r="3683">
          <cell r="B3683" t="str">
            <v>Infraestructura para la investigación adecuada (390201700)</v>
          </cell>
          <cell r="C3683" t="str">
            <v>390201700</v>
          </cell>
        </row>
        <row r="3684">
          <cell r="B3684" t="str">
            <v>Entidades con infraestructura para la investigación adecuada (390201701)</v>
          </cell>
          <cell r="C3684" t="str">
            <v>390201701</v>
          </cell>
        </row>
        <row r="3685">
          <cell r="B3685" t="str">
            <v>Infraestructura para la investigación dotada (390201800)</v>
          </cell>
          <cell r="C3685" t="str">
            <v>390201800</v>
          </cell>
        </row>
        <row r="3686">
          <cell r="B3686" t="str">
            <v>Infraestructura dotada con sistemas de información (390201801)</v>
          </cell>
          <cell r="C3686" t="str">
            <v>390201801</v>
          </cell>
        </row>
        <row r="3687">
          <cell r="B3687" t="str">
            <v>Plataformas tecnológicas para el desarrollo de actividades de CTeI entregadas (390201802)</v>
          </cell>
          <cell r="C3687" t="str">
            <v>390201802</v>
          </cell>
        </row>
        <row r="3688">
          <cell r="B3688" t="str">
            <v>Laboratorios dotados (390201803)</v>
          </cell>
          <cell r="C3688" t="str">
            <v>390201803</v>
          </cell>
        </row>
        <row r="3689">
          <cell r="B3689" t="str">
            <v>Equipos para el desarrollo de actividades de CTeI entregados (390201804)</v>
          </cell>
          <cell r="C3689" t="str">
            <v>390201804</v>
          </cell>
        </row>
        <row r="3690">
          <cell r="B3690" t="str">
            <v>Espacios especializados dotados para desarrollo de actividades de CTeI (390201805)</v>
          </cell>
          <cell r="C3690" t="str">
            <v>390201805</v>
          </cell>
        </row>
        <row r="3691">
          <cell r="B3691" t="str">
            <v>Entidades con infraestructura para la investigación dotada (390201806)</v>
          </cell>
          <cell r="C3691" t="str">
            <v>390201806</v>
          </cell>
        </row>
        <row r="3692">
          <cell r="B3692" t="str">
            <v>Expediciones científicas apoyadas (390301000)</v>
          </cell>
          <cell r="C3692" t="str">
            <v>390301000</v>
          </cell>
        </row>
        <row r="3693">
          <cell r="B3693" t="str">
            <v>Registros biológicos publicados en el SiB (390301001)</v>
          </cell>
          <cell r="C3693" t="str">
            <v>390301001</v>
          </cell>
        </row>
        <row r="3694">
          <cell r="B3694" t="str">
            <v>Registros genéticos publicados en Bold Systems (390301002)</v>
          </cell>
          <cell r="C3694" t="str">
            <v>390301002</v>
          </cell>
        </row>
        <row r="3695">
          <cell r="B3695" t="str">
            <v>Colecciones biológicas apoyadas (390301100)</v>
          </cell>
          <cell r="C3695" t="str">
            <v>390301100</v>
          </cell>
        </row>
        <row r="3696">
          <cell r="B3696" t="str">
            <v>Registros biológicos publicados en el SiB (390301101)</v>
          </cell>
          <cell r="C3696" t="str">
            <v>390301101</v>
          </cell>
        </row>
        <row r="3697">
          <cell r="B3697" t="str">
            <v>Registros genéticos publicados en Bold Systems (390301102)</v>
          </cell>
          <cell r="C3697" t="str">
            <v>390301102</v>
          </cell>
        </row>
        <row r="3698">
          <cell r="B3698" t="str">
            <v>Estrategias de comunicación con enfoque en ciencia, tecnología y sociedad implementadas (390301200)</v>
          </cell>
          <cell r="C3698" t="str">
            <v>390301200</v>
          </cell>
        </row>
        <row r="3699">
          <cell r="B3699" t="str">
            <v>Contenidos multiformato con enfoque en divulgación y difusión de la ciencia producidos (390301201)</v>
          </cell>
          <cell r="C3699" t="str">
            <v>390301201</v>
          </cell>
        </row>
        <row r="3700">
          <cell r="B3700" t="str">
            <v>Intervenciones realizadas (350211100)</v>
          </cell>
          <cell r="C3700" t="str">
            <v>350211100</v>
          </cell>
        </row>
        <row r="3701">
          <cell r="B3701" t="str">
            <v>Intervenciones a trámites realizadas (350211101)</v>
          </cell>
          <cell r="C3701" t="str">
            <v>350211101</v>
          </cell>
        </row>
        <row r="3702">
          <cell r="B3702" t="str">
            <v>Intervenciones a barreras realizadas (350211102)</v>
          </cell>
          <cell r="C3702" t="str">
            <v>350211102</v>
          </cell>
        </row>
        <row r="3703">
          <cell r="B3703" t="str">
            <v>Intervenciones a normas obsoletas realizadas (350211103)</v>
          </cell>
          <cell r="C3703" t="str">
            <v>350211103</v>
          </cell>
        </row>
        <row r="3704">
          <cell r="B3704" t="str">
            <v>Intervenciones a normas de alto impacto realizadas (350211104)</v>
          </cell>
          <cell r="C3704" t="str">
            <v>350211104</v>
          </cell>
        </row>
        <row r="3705">
          <cell r="B3705" t="str">
            <v>Informes de seguimiento y monitoreo  (230107400)</v>
          </cell>
          <cell r="C3705" t="str">
            <v>230107400</v>
          </cell>
        </row>
        <row r="3706">
          <cell r="B3706" t="str">
            <v>Sistemas de información implementados (230107500)</v>
          </cell>
          <cell r="C3706" t="str">
            <v>230107500</v>
          </cell>
        </row>
        <row r="3707">
          <cell r="B3707" t="str">
            <v>Espacios públicos  para la promoción de las  TIC habilitados (230107600)</v>
          </cell>
          <cell r="C3707" t="str">
            <v>230107600</v>
          </cell>
        </row>
        <row r="3708">
          <cell r="B3708" t="str">
            <v>Infraestructura para alojamiento temporal de víctimas desplazadas por el conflicto construidas y dotadas (410108200)</v>
          </cell>
          <cell r="C3708" t="str">
            <v>410108200</v>
          </cell>
        </row>
        <row r="3709">
          <cell r="B3709" t="str">
            <v>Infraestructura para alojamiento temporal de víctimas desplazadas por el conflicto ampliados (410108300)</v>
          </cell>
          <cell r="C3709" t="str">
            <v>410108300</v>
          </cell>
        </row>
        <row r="3710">
          <cell r="B3710" t="str">
            <v>Infraestructura para alojamiento temporal de víctimas desplazadas por el conflicto adecuados (410108400)</v>
          </cell>
          <cell r="C3710" t="str">
            <v>410108400</v>
          </cell>
        </row>
        <row r="3711">
          <cell r="B3711" t="str">
            <v>Infraestructura para alojamiento temporal de víctimas desplazadas por el conflicto modificados (410108500)</v>
          </cell>
          <cell r="C3711" t="str">
            <v>410108500</v>
          </cell>
        </row>
        <row r="3712">
          <cell r="B3712" t="str">
            <v>Infraestructura para alojamiento temporal de víctimas desplazadas por el conflicto restaurados (410108600)</v>
          </cell>
          <cell r="C3712" t="str">
            <v>410108600</v>
          </cell>
        </row>
        <row r="3713">
          <cell r="B3713" t="str">
            <v>Infraestructura para alojamiento temporal de víctimas desplazadas por el conflicto con reforzamiento estructural (410108700)</v>
          </cell>
          <cell r="C3713" t="str">
            <v>410108700</v>
          </cell>
        </row>
        <row r="3714">
          <cell r="B3714" t="str">
            <v>Plazas de mercado mantenida (170911200)</v>
          </cell>
          <cell r="C3714" t="str">
            <v>170911200</v>
          </cell>
        </row>
        <row r="3715">
          <cell r="B3715" t="str">
            <v>Plazas de mercado dotada (170911300)</v>
          </cell>
          <cell r="C3715" t="str">
            <v>170911300</v>
          </cell>
        </row>
        <row r="3716">
          <cell r="B3716" t="str">
            <v>Acuerdos de ordenacion atendidos  (170707600)</v>
          </cell>
          <cell r="C3716" t="str">
            <v>170707600</v>
          </cell>
        </row>
        <row r="3717">
          <cell r="B3717" t="str">
            <v>Material rodante con estándares de bajas o cero emisiones adquirido (240803400)</v>
          </cell>
          <cell r="C3717" t="str">
            <v>240803400</v>
          </cell>
        </row>
        <row r="3718">
          <cell r="B3718" t="str">
            <v>Material rodante con estándares de bajas emisiones contaminantes adquirido (240803401)</v>
          </cell>
          <cell r="C3718" t="str">
            <v>240803401</v>
          </cell>
        </row>
        <row r="3719">
          <cell r="B3719" t="str">
            <v>Material rodante con estándares de cero emisiones contaminantes adquirido (240803402)</v>
          </cell>
          <cell r="C3719" t="str">
            <v>240803402</v>
          </cell>
        </row>
        <row r="3720">
          <cell r="B3720" t="str">
            <v>Procesos de formación atendidos (330112600)</v>
          </cell>
          <cell r="C3720" t="str">
            <v>330112600</v>
          </cell>
        </row>
        <row r="3721">
          <cell r="B3721" t="str">
            <v>Estudios de preinversión elaborados (330207200)</v>
          </cell>
          <cell r="C3721" t="str">
            <v>330207200</v>
          </cell>
        </row>
        <row r="3722">
          <cell r="B3722" t="str">
            <v>Diseños elaborados (330207201)</v>
          </cell>
          <cell r="C3722" t="str">
            <v>330207201</v>
          </cell>
        </row>
        <row r="3723">
          <cell r="B3723" t="str">
            <v>Restauraciones realizadas (330207300)</v>
          </cell>
          <cell r="C3723" t="str">
            <v>330207300</v>
          </cell>
        </row>
        <row r="3724">
          <cell r="B3724" t="str">
            <v>Sistemas de información implementados (360501100)</v>
          </cell>
          <cell r="C3724" t="str">
            <v>360501100</v>
          </cell>
        </row>
        <row r="3725">
          <cell r="B3725" t="str">
            <v>Sistema de información Nacional de Cualificaciones implementado (360501101)</v>
          </cell>
          <cell r="C3725" t="str">
            <v>360501101</v>
          </cell>
        </row>
        <row r="3726">
          <cell r="B3726" t="str">
            <v>Sistema de información de gestión del empleo para la productividad implementado (360501102)</v>
          </cell>
          <cell r="C3726" t="str">
            <v>360501102</v>
          </cell>
        </row>
        <row r="3727">
          <cell r="B3727" t="str">
            <v>Sistema de información del Servicio Público de Empleo implementado (360501103)</v>
          </cell>
          <cell r="C3727" t="str">
            <v>360501103</v>
          </cell>
        </row>
        <row r="3728">
          <cell r="B3728" t="str">
            <v>Mujeres rurales beneficiadas con procesos de formalización de tierras (170404002)</v>
          </cell>
          <cell r="C3728" t="str">
            <v>170404002</v>
          </cell>
        </row>
        <row r="3729">
          <cell r="B3729" t="str">
            <v>Procedimientos administrativos especiales agrarios culminados (170404100)</v>
          </cell>
          <cell r="C3729" t="str">
            <v>170404100</v>
          </cell>
        </row>
        <row r="3730">
          <cell r="B3730" t="str">
            <v>Hectáreas regularizadas (170404101)</v>
          </cell>
          <cell r="C3730" t="str">
            <v>170404101</v>
          </cell>
        </row>
        <row r="3731">
          <cell r="B3731" t="str">
            <v>Bienes geológicos y paleontológicos conservados (210602700)</v>
          </cell>
          <cell r="C3731" t="str">
            <v>210602700</v>
          </cell>
        </row>
        <row r="3732">
          <cell r="B3732" t="str">
            <v>Museos geológicos adecuados (210602800)</v>
          </cell>
          <cell r="C3732" t="str">
            <v>210602800</v>
          </cell>
        </row>
        <row r="3733">
          <cell r="B3733" t="str">
            <v>Instituciones de educación superior con asistencia técnica (220205200)</v>
          </cell>
          <cell r="C3733" t="str">
            <v>220205200</v>
          </cell>
        </row>
        <row r="3734">
          <cell r="B3734" t="str">
            <v>Instituciones de educación superior apoyadas en el fortalecimiento de los procesos de investigación, proyección social e internacionalización (220205300)</v>
          </cell>
          <cell r="C3734" t="str">
            <v>220205300</v>
          </cell>
        </row>
        <row r="3735">
          <cell r="B3735" t="str">
            <v>Estudiantes de maestría y doctorado matriculados en las IES Colombianas (220205301)</v>
          </cell>
          <cell r="C3735" t="str">
            <v>220205301</v>
          </cell>
        </row>
        <row r="3736">
          <cell r="B3736" t="str">
            <v>Sistemas de información implementados (220205400)</v>
          </cell>
          <cell r="C3736" t="str">
            <v>220205400</v>
          </cell>
        </row>
        <row r="3737">
          <cell r="B3737" t="str">
            <v>Documentos de investigación elaborados  (170404200)</v>
          </cell>
          <cell r="C3737" t="str">
            <v>170404200</v>
          </cell>
        </row>
        <row r="3738">
          <cell r="B3738" t="str">
            <v>Análisis realizados (170404201)</v>
          </cell>
          <cell r="C3738" t="str">
            <v>170404201</v>
          </cell>
        </row>
        <row r="3739">
          <cell r="B3739" t="str">
            <v>Entidades asistidas técnicamente  (400103800)</v>
          </cell>
          <cell r="C3739" t="str">
            <v>400103800</v>
          </cell>
        </row>
        <row r="3740">
          <cell r="B3740" t="str">
            <v>Estrategias implementadas (360501200)</v>
          </cell>
          <cell r="C3740" t="str">
            <v>360501200</v>
          </cell>
        </row>
        <row r="3741">
          <cell r="B3741" t="str">
            <v>Programas de formación para el trabajo implementados (360501300)</v>
          </cell>
          <cell r="C3741" t="str">
            <v>360501300</v>
          </cell>
        </row>
        <row r="3742">
          <cell r="B3742" t="str">
            <v>Personas certificadas en competencias laborales (360501400)</v>
          </cell>
          <cell r="C3742" t="str">
            <v>360501400</v>
          </cell>
        </row>
        <row r="3743">
          <cell r="B3743" t="str">
            <v>Empresas u organizaciones, que vinculan a personas certificadas (360501401)</v>
          </cell>
          <cell r="C3743" t="str">
            <v>360501401</v>
          </cell>
        </row>
        <row r="3744">
          <cell r="B3744" t="str">
            <v>Centros que adoptan las herramientas para el aseguramiento de calidad de la formación para el trabajo. (360501500)</v>
          </cell>
          <cell r="C3744" t="str">
            <v>360501500</v>
          </cell>
        </row>
        <row r="3745">
          <cell r="B3745" t="str">
            <v>Prestadores autorizados del Servicio Público de Empleo que implementan servicios de orientación laboral y ocupacional (360501600)</v>
          </cell>
          <cell r="C3745" t="str">
            <v>360501600</v>
          </cell>
        </row>
        <row r="3746">
          <cell r="B3746" t="str">
            <v>Prestadores del Servicio Público de Empleo fortalecidos técnicamente (360501700)</v>
          </cell>
          <cell r="C3746" t="str">
            <v>360501700</v>
          </cell>
        </row>
        <row r="3747">
          <cell r="B3747" t="str">
            <v>Prestadores del Servicio Público de Empleo que han recibido transferencia de conocimientos relacionados con la gestión empresarial (360501701)</v>
          </cell>
          <cell r="C3747" t="str">
            <v>360501701</v>
          </cell>
        </row>
        <row r="3748">
          <cell r="B3748" t="str">
            <v>Sistemas de información actualizados (230107700)</v>
          </cell>
          <cell r="C3748" t="str">
            <v>230107700</v>
          </cell>
        </row>
        <row r="3749">
          <cell r="B3749" t="str">
            <v>Informes de vigilancia y control generados (230107800)</v>
          </cell>
          <cell r="C3749" t="str">
            <v>230107800</v>
          </cell>
        </row>
        <row r="3750">
          <cell r="B3750" t="str">
            <v>Hogares beneficiados (360101300)</v>
          </cell>
          <cell r="C3750" t="str">
            <v>360101300</v>
          </cell>
        </row>
        <row r="3751">
          <cell r="B3751" t="str">
            <v>Hogares vulnerables con mejoramiento de las condiciones físicas o dotación de vivienda realizados (410306200)</v>
          </cell>
          <cell r="C3751" t="str">
            <v>410306200</v>
          </cell>
        </row>
        <row r="3752">
          <cell r="B3752" t="str">
            <v>Hogares víctimas vulnerables con asistencia técnica para el mejoramiento de las  condiciones físicas o dotación de vivienda (410306201)</v>
          </cell>
          <cell r="C3752" t="str">
            <v>410306201</v>
          </cell>
        </row>
        <row r="3753">
          <cell r="B3753" t="str">
            <v>Hogares víctimas vulnerables que reciben recursos monetarios para el mejoramiento de las  condiciones físicas o dotación de vivienda (410306202)</v>
          </cell>
          <cell r="C3753" t="str">
            <v>410306202</v>
          </cell>
        </row>
        <row r="3754">
          <cell r="B3754" t="str">
            <v>Hogares víctimas vulnerables con mejoramiento de las  condiciones físicas o dotación de vivienda realizados (410306203)</v>
          </cell>
          <cell r="C3754" t="str">
            <v>410306203</v>
          </cell>
        </row>
        <row r="3755">
          <cell r="B3755" t="str">
            <v>Documentos de investigación realizados (120401400)</v>
          </cell>
          <cell r="C3755" t="str">
            <v>120401400</v>
          </cell>
        </row>
        <row r="3756">
          <cell r="B3756" t="str">
            <v>Documentos de planeación elaborados (120401500)</v>
          </cell>
          <cell r="C3756" t="str">
            <v>120401500</v>
          </cell>
        </row>
        <row r="3757">
          <cell r="B3757" t="str">
            <v>Jornadas móviles de justicia transicional realizadas (120401600)</v>
          </cell>
          <cell r="C3757" t="str">
            <v>120401600</v>
          </cell>
        </row>
        <row r="3758">
          <cell r="B3758" t="str">
            <v>Jornadas móviles de atención, orientación y acceso a la justicia a las víctimas del conflicto armado realizadas (120401601)</v>
          </cell>
          <cell r="C3758" t="str">
            <v>120401601</v>
          </cell>
        </row>
        <row r="3759">
          <cell r="B3759" t="str">
            <v>Instrumentos archivísticos evaluados (330207400)</v>
          </cell>
          <cell r="C3759" t="str">
            <v>330207400</v>
          </cell>
        </row>
        <row r="3760">
          <cell r="B3760" t="str">
            <v>Archivos gestionados (330207500)</v>
          </cell>
          <cell r="C3760" t="str">
            <v>330207500</v>
          </cell>
        </row>
        <row r="3761">
          <cell r="B3761" t="str">
            <v>Proyectos de desarrollo tecnológico e innovación implementados (330207600)</v>
          </cell>
          <cell r="C3761" t="str">
            <v>330207600</v>
          </cell>
        </row>
        <row r="3762">
          <cell r="B3762" t="str">
            <v>Consultas realizadas en sala (330207700)</v>
          </cell>
          <cell r="C3762" t="str">
            <v>330207700</v>
          </cell>
        </row>
        <row r="3763">
          <cell r="B3763" t="str">
            <v>Eventos de socialización y difusión de información patrimonial desarrollados (330207701)</v>
          </cell>
          <cell r="C3763" t="str">
            <v>330207701</v>
          </cell>
        </row>
        <row r="3764">
          <cell r="B3764" t="str">
            <v>Productores beneficiados con estrategias de fomento a la asociatividad (170204000)</v>
          </cell>
          <cell r="C3764" t="str">
            <v>170204000</v>
          </cell>
        </row>
        <row r="3765">
          <cell r="B3765" t="str">
            <v>Personas formados en educación formal (320405700)</v>
          </cell>
          <cell r="C3765" t="str">
            <v>320405700</v>
          </cell>
        </row>
        <row r="3766">
          <cell r="B3766" t="str">
            <v>Sistema de información sobre deforestación implementado (320405800)</v>
          </cell>
          <cell r="C3766" t="str">
            <v>320405800</v>
          </cell>
        </row>
        <row r="3767">
          <cell r="B3767" t="str">
            <v>Boletines sobre deforestación publicados (320405801)</v>
          </cell>
          <cell r="C3767" t="str">
            <v>320405801</v>
          </cell>
        </row>
        <row r="3768">
          <cell r="B3768" t="str">
            <v>Documentos de lineamientos técnicos elaborados (320800900)</v>
          </cell>
          <cell r="C3768" t="str">
            <v>320800900</v>
          </cell>
        </row>
        <row r="3769">
          <cell r="B3769" t="str">
            <v>Personas capacitadas (320801000)</v>
          </cell>
          <cell r="C3769" t="str">
            <v>320801000</v>
          </cell>
        </row>
        <row r="3770">
          <cell r="B3770" t="str">
            <v>Documentos de evaluación elaborados (170204100)</v>
          </cell>
          <cell r="C3770" t="str">
            <v>170204100</v>
          </cell>
        </row>
        <row r="3771">
          <cell r="B3771" t="str">
            <v>Jornadas de formación realizados (120701300)</v>
          </cell>
          <cell r="C3771" t="str">
            <v>120701300</v>
          </cell>
        </row>
        <row r="3772">
          <cell r="B3772" t="str">
            <v>Personas capacitadas (120701301)</v>
          </cell>
          <cell r="C3772" t="str">
            <v>120701301</v>
          </cell>
        </row>
        <row r="3773">
          <cell r="B3773" t="str">
            <v>Asistencias técnicas en resocialización inclusión social realizadas (120701400)</v>
          </cell>
          <cell r="C3773" t="str">
            <v>120701400</v>
          </cell>
        </row>
        <row r="3774">
          <cell r="B3774" t="str">
            <v>Entidades asistidas técnicamente en resocialización e inclusión social (120701401)</v>
          </cell>
          <cell r="C3774" t="str">
            <v>120701401</v>
          </cell>
        </row>
        <row r="3775">
          <cell r="B3775" t="str">
            <v>Centros de armonización apoyados financieramente   (120701500)</v>
          </cell>
          <cell r="C3775" t="str">
            <v>120701500</v>
          </cell>
        </row>
        <row r="3776">
          <cell r="B3776" t="str">
            <v>Asistencias técnicas en en enfoque diferencial realizadas (120701600)</v>
          </cell>
          <cell r="C3776" t="str">
            <v>120701600</v>
          </cell>
        </row>
        <row r="3777">
          <cell r="B3777" t="str">
            <v>Asistencias técnicas en prevención del delito realizadas (120701700)</v>
          </cell>
          <cell r="C3777" t="str">
            <v>120701700</v>
          </cell>
        </row>
        <row r="3778">
          <cell r="B3778" t="str">
            <v>Municipios asistidos técnicamente en prevención del delito (120701701)</v>
          </cell>
          <cell r="C3778" t="str">
            <v>120701701</v>
          </cell>
        </row>
        <row r="3779">
          <cell r="B3779" t="str">
            <v>Entidades asistidas técnicamente en prevención del delito (120701702)</v>
          </cell>
          <cell r="C3779" t="str">
            <v>120701702</v>
          </cell>
        </row>
        <row r="3780">
          <cell r="B3780" t="str">
            <v>Asistencias técnicas en fenómenos criminales realizadas (120701703)</v>
          </cell>
          <cell r="C3780" t="str">
            <v>120701703</v>
          </cell>
        </row>
        <row r="3781">
          <cell r="B3781" t="str">
            <v>Campañas de divulgación en temas de política criminal realizadas (120701704)</v>
          </cell>
          <cell r="C3781" t="str">
            <v>120701704</v>
          </cell>
        </row>
        <row r="3782">
          <cell r="B3782" t="str">
            <v>Campañas de divulgación en temas de justicia restaurativa realizadas (120701803)</v>
          </cell>
          <cell r="C3782" t="str">
            <v>120701803</v>
          </cell>
        </row>
        <row r="3783">
          <cell r="B3783" t="str">
            <v>Asistencias técnicas en justicia restaurativa realizadas (120701800)</v>
          </cell>
          <cell r="C3783" t="str">
            <v>120701800</v>
          </cell>
        </row>
        <row r="3784">
          <cell r="B3784" t="str">
            <v>Municipios asistidos técnicamente en justicia restaurativa (120701801)</v>
          </cell>
          <cell r="C3784" t="str">
            <v>120701801</v>
          </cell>
        </row>
        <row r="3785">
          <cell r="B3785" t="str">
            <v>Entidades asistidas técnicamente en justicia restaurativa (120701802)</v>
          </cell>
          <cell r="C3785" t="str">
            <v>120701802</v>
          </cell>
        </row>
        <row r="3786">
          <cell r="B3786" t="str">
            <v>Jornadas de formación realizados (120701900)</v>
          </cell>
          <cell r="C3786" t="str">
            <v>120701900</v>
          </cell>
        </row>
        <row r="3787">
          <cell r="B3787" t="str">
            <v>Personas capacitadas (120701901)</v>
          </cell>
          <cell r="C3787" t="str">
            <v>120701901</v>
          </cell>
        </row>
        <row r="3788">
          <cell r="B3788" t="str">
            <v>Campañas de divulgación en temas de justicia restaurativa realizadas (120701902)</v>
          </cell>
          <cell r="C3788" t="str">
            <v>120701902</v>
          </cell>
        </row>
        <row r="3789">
          <cell r="B3789" t="str">
            <v>Asistencias técnicas realizadas (120202300)</v>
          </cell>
          <cell r="C3789" t="str">
            <v>120202300</v>
          </cell>
        </row>
        <row r="3790">
          <cell r="B3790" t="str">
            <v>Entidades asistidas técnicamente en promoción y articulación de los servicios de justicia (120202301)</v>
          </cell>
          <cell r="C3790" t="str">
            <v>120202301</v>
          </cell>
        </row>
        <row r="3791">
          <cell r="B3791" t="str">
            <v>Proyectos apoyados financieramente (120202400)</v>
          </cell>
          <cell r="C3791" t="str">
            <v>120202400</v>
          </cell>
        </row>
        <row r="3792">
          <cell r="B3792" t="str">
            <v>Sistemas de justicia propia apoyados financieramente (120202401)</v>
          </cell>
          <cell r="C3792" t="str">
            <v>120202401</v>
          </cell>
        </row>
        <row r="3793">
          <cell r="B3793" t="str">
            <v>Asistencias técnicas en fortalecimiento de justicia propia realizadas (120202500)</v>
          </cell>
          <cell r="C3793" t="str">
            <v>120202500</v>
          </cell>
        </row>
        <row r="3794">
          <cell r="B3794" t="str">
            <v>Comunidades étnicas asistidas técnicamente (120202501)</v>
          </cell>
          <cell r="C3794" t="str">
            <v>120202501</v>
          </cell>
        </row>
        <row r="3795">
          <cell r="B3795" t="str">
            <v>Familias beneficiadas con el suministro de agua (400304801)</v>
          </cell>
          <cell r="C3795" t="str">
            <v>400304801</v>
          </cell>
        </row>
        <row r="3796">
          <cell r="B3796" t="str">
            <v>Instancias territoriales asistidas técnicamente (450100100)</v>
          </cell>
          <cell r="C3796" t="str">
            <v>450100100</v>
          </cell>
        </row>
        <row r="3797">
          <cell r="B3797" t="str">
            <v>Escuelas territoriales de convivencia creadas en las regiones (450100300)</v>
          </cell>
          <cell r="C3797" t="str">
            <v>450100300</v>
          </cell>
        </row>
        <row r="3798">
          <cell r="B3798" t="str">
            <v>Iniciativas para la promoción de la convivencia implementadas (450100400)</v>
          </cell>
          <cell r="C3798" t="str">
            <v>450100400</v>
          </cell>
        </row>
        <row r="3799">
          <cell r="B3799" t="str">
            <v>Acuerdos para la no repetición gestionados (450100401)</v>
          </cell>
          <cell r="C3799" t="str">
            <v>450100401</v>
          </cell>
        </row>
        <row r="3800">
          <cell r="B3800" t="str">
            <v>Cosos ampliados (450100500)</v>
          </cell>
          <cell r="C3800" t="str">
            <v>450100500</v>
          </cell>
        </row>
        <row r="3801">
          <cell r="B3801" t="str">
            <v>Personas en riesgo extraordinario y extremo protegidas (450100600)</v>
          </cell>
          <cell r="C3801" t="str">
            <v>450100600</v>
          </cell>
        </row>
        <row r="3802">
          <cell r="B3802" t="str">
            <v>Sistemas de información implementados (450100700)</v>
          </cell>
          <cell r="C3802" t="str">
            <v>450100700</v>
          </cell>
        </row>
        <row r="3803">
          <cell r="B3803" t="str">
            <v>Módulos de Tecnologías de Información y Comunicaciones (TIC) implementados (450100701)</v>
          </cell>
          <cell r="C3803" t="str">
            <v>450100701</v>
          </cell>
        </row>
        <row r="3804">
          <cell r="B3804" t="str">
            <v>Personas capacitadas en uso de Tecnologías de Información y Comunicaciones (TIC) (450100702)</v>
          </cell>
          <cell r="C3804" t="str">
            <v>450100702</v>
          </cell>
        </row>
        <row r="3805">
          <cell r="B3805" t="str">
            <v>Sistemas de información actualizados (450100800)</v>
          </cell>
          <cell r="C3805" t="str">
            <v>450100800</v>
          </cell>
        </row>
        <row r="3806">
          <cell r="B3806" t="str">
            <v>Módulos de Tecnologías de Información y Comunicaciones (TIC) actualizados (450100801)</v>
          </cell>
          <cell r="C3806" t="str">
            <v>450100801</v>
          </cell>
        </row>
        <row r="3807">
          <cell r="B3807" t="str">
            <v>Personas capacitadas en uso de Tecnologías de Información y Comunicaciones (TIC) (450100802)</v>
          </cell>
          <cell r="C3807" t="str">
            <v>450100802</v>
          </cell>
        </row>
        <row r="3808">
          <cell r="B3808" t="str">
            <v>Animales atendidos en el coso municipal (450100900)</v>
          </cell>
          <cell r="C3808" t="str">
            <v>450100900</v>
          </cell>
        </row>
        <row r="3809">
          <cell r="B3809" t="str">
            <v>Cosos construidos (450101000)</v>
          </cell>
          <cell r="C3809" t="str">
            <v>450101000</v>
          </cell>
        </row>
        <row r="3810">
          <cell r="B3810" t="str">
            <v>Cosos dotados (450101001)</v>
          </cell>
          <cell r="C3810" t="str">
            <v>450101001</v>
          </cell>
        </row>
        <row r="3811">
          <cell r="B3811" t="str">
            <v>Cosos cofinanciados ampliados (450101101)</v>
          </cell>
          <cell r="C3811" t="str">
            <v>450101101</v>
          </cell>
        </row>
        <row r="3812">
          <cell r="B3812" t="str">
            <v>Cosos cofinanciados construidos (450101100)</v>
          </cell>
          <cell r="C3812" t="str">
            <v>450101100</v>
          </cell>
        </row>
        <row r="3813">
          <cell r="B3813" t="str">
            <v>Comisarías de familia construida y dotada (450101200)</v>
          </cell>
          <cell r="C3813" t="str">
            <v>450101200</v>
          </cell>
        </row>
        <row r="3814">
          <cell r="B3814" t="str">
            <v>Comisarías de familia adecuada (450101300)</v>
          </cell>
          <cell r="C3814" t="str">
            <v>450101300</v>
          </cell>
        </row>
        <row r="3815">
          <cell r="B3815" t="str">
            <v>Comisarías de familia ampliada (450101400)</v>
          </cell>
          <cell r="C3815" t="str">
            <v>450101400</v>
          </cell>
        </row>
        <row r="3816">
          <cell r="B3816" t="str">
            <v>Comisarías de familia con reforzamiento estructural (450101500)</v>
          </cell>
          <cell r="C3816" t="str">
            <v>450101500</v>
          </cell>
        </row>
        <row r="3817">
          <cell r="B3817" t="str">
            <v>Comisarías de familia modificada (450101600)</v>
          </cell>
          <cell r="C3817" t="str">
            <v>450101600</v>
          </cell>
        </row>
        <row r="3818">
          <cell r="B3818" t="str">
            <v>Comisarías de familia construida (450101700)</v>
          </cell>
          <cell r="C3818" t="str">
            <v>450101700</v>
          </cell>
        </row>
        <row r="3819">
          <cell r="B3819" t="str">
            <v>Comisarías de familia dotada (450101800)</v>
          </cell>
          <cell r="C3819" t="str">
            <v>450101800</v>
          </cell>
        </row>
        <row r="3820">
          <cell r="B3820" t="str">
            <v>Planes estratégicos elaborados (450102600)</v>
          </cell>
          <cell r="C3820" t="str">
            <v>450102600</v>
          </cell>
        </row>
        <row r="3821">
          <cell r="B3821" t="str">
            <v>Documentos de planeación con seguimiento realizados (450102601)</v>
          </cell>
          <cell r="C3821" t="str">
            <v>450102601</v>
          </cell>
        </row>
        <row r="3822">
          <cell r="B3822" t="str">
            <v>Cámaras de seguridad instaladas (450102800)</v>
          </cell>
          <cell r="C3822" t="str">
            <v>450102800</v>
          </cell>
        </row>
        <row r="3823">
          <cell r="B3823" t="str">
            <v>Cámaras de seguridad mantenidas (450102801)</v>
          </cell>
          <cell r="C3823" t="str">
            <v>450102801</v>
          </cell>
        </row>
        <row r="3824">
          <cell r="B3824" t="str">
            <v>Proyectos de convivencia y seguridad ciudadana apoyados financieramente (450102900)</v>
          </cell>
          <cell r="C3824" t="str">
            <v>450102900</v>
          </cell>
        </row>
        <row r="3825">
          <cell r="B3825" t="str">
            <v>Aeronaves remotamente tripuladas instaladas (450103000)</v>
          </cell>
          <cell r="C3825" t="str">
            <v>450103000</v>
          </cell>
        </row>
        <row r="3826">
          <cell r="B3826" t="str">
            <v>Aeronaves remotamente tripuladas mantenidas (450103001)</v>
          </cell>
          <cell r="C3826" t="str">
            <v>450103001</v>
          </cell>
        </row>
        <row r="3827">
          <cell r="B3827" t="str">
            <v>Documentos normativos realizados (450103100)</v>
          </cell>
          <cell r="C3827" t="str">
            <v>450103100</v>
          </cell>
        </row>
        <row r="3828">
          <cell r="B3828" t="str">
            <v>Actos administrativos (450103101)</v>
          </cell>
          <cell r="C3828" t="str">
            <v>450103101</v>
          </cell>
        </row>
        <row r="3829">
          <cell r="B3829" t="str">
            <v>Acuerdos municipales (450103102)</v>
          </cell>
          <cell r="C3829" t="str">
            <v>450103102</v>
          </cell>
        </row>
        <row r="3830">
          <cell r="B3830" t="str">
            <v>Centros de Información Estratégica Policía Seccional instalados y dotados (450103200)</v>
          </cell>
          <cell r="C3830" t="str">
            <v>450103200</v>
          </cell>
        </row>
        <row r="3831">
          <cell r="B3831" t="str">
            <v>Infraestructura para la promoción a la cultura de la legalidad y a la convivencia ampliada (450103700)</v>
          </cell>
          <cell r="C3831" t="str">
            <v>450103700</v>
          </cell>
        </row>
        <row r="3832">
          <cell r="B3832" t="str">
            <v>Infraestructura para la promoción a la cultura de la legalidad y a la convivencia con reforzamiento estructural (450103800)</v>
          </cell>
          <cell r="C3832" t="str">
            <v>450103800</v>
          </cell>
        </row>
        <row r="3833">
          <cell r="B3833" t="str">
            <v>Infraestructura para la promoción a la cultura de la legalidad y a la convivencia modificada (450103900)</v>
          </cell>
          <cell r="C3833" t="str">
            <v>450103900</v>
          </cell>
        </row>
        <row r="3834">
          <cell r="B3834" t="str">
            <v>Infraestructura para la promoción a la cultura de la legalidad y a la convivencia construida (450104000)</v>
          </cell>
          <cell r="C3834" t="str">
            <v>450104000</v>
          </cell>
        </row>
        <row r="3835">
          <cell r="B3835" t="str">
            <v>Infraestructura para la promoción a la cultura de la legalidad y a la convivencia dotada (450104100)</v>
          </cell>
          <cell r="C3835" t="str">
            <v>450104100</v>
          </cell>
        </row>
        <row r="3836">
          <cell r="B3836" t="str">
            <v>Infraestructura para la promoción a la cultura de la legalidad y a la convivencia construida y dotada (450104200)</v>
          </cell>
          <cell r="C3836" t="str">
            <v>450104200</v>
          </cell>
        </row>
        <row r="3837">
          <cell r="B3837" t="str">
            <v>Infraestructurapara la promoción a la cultura de la legalidad y a la convivencia  adecuada (450104300)</v>
          </cell>
          <cell r="C3837" t="str">
            <v>450104300</v>
          </cell>
        </row>
        <row r="3838">
          <cell r="B3838" t="str">
            <v>Espacios de participación promovidos (450200100)</v>
          </cell>
          <cell r="C3838" t="str">
            <v>450200100</v>
          </cell>
        </row>
        <row r="3839">
          <cell r="B3839" t="str">
            <v>Rendicion de cuentas realizadas (450200101)</v>
          </cell>
          <cell r="C3839" t="str">
            <v>450200101</v>
          </cell>
        </row>
        <row r="3840">
          <cell r="B3840" t="str">
            <v>Iniciativas creadas (450200107)</v>
          </cell>
          <cell r="C3840" t="str">
            <v>450200107</v>
          </cell>
        </row>
        <row r="3841">
          <cell r="B3841" t="str">
            <v>Estrategias para el fomento de a la participación de las mujeres en los espacios de participación política y de toma de decisión implementadas (450200108)</v>
          </cell>
          <cell r="C3841" t="str">
            <v>450200108</v>
          </cell>
        </row>
        <row r="3842">
          <cell r="B3842" t="str">
            <v>Estrategias de promoción a la participación ciudadana implementadas (450200113)</v>
          </cell>
          <cell r="C3842" t="str">
            <v>450200113</v>
          </cell>
        </row>
        <row r="3843">
          <cell r="B3843" t="str">
            <v>Iniciativas organizativas de participación ciudadana promovidas (450200109)</v>
          </cell>
          <cell r="C3843" t="str">
            <v>450200109</v>
          </cell>
        </row>
        <row r="3844">
          <cell r="B3844" t="str">
            <v>Instancias formales y no formales de participación fortalecidas (450200110)</v>
          </cell>
          <cell r="C3844" t="str">
            <v>450200110</v>
          </cell>
        </row>
        <row r="3845">
          <cell r="B3845" t="str">
            <v>Estrategia de acompañamiento sobre capacidades democráticas y organizativas  implementada (450200111)</v>
          </cell>
          <cell r="C3845" t="str">
            <v>450200111</v>
          </cell>
        </row>
        <row r="3846">
          <cell r="B3846" t="str">
            <v>Estrategias para el fomento de a la participación de las mujeres en los espacios de participación política y de toma de decisión implementadas (450200112)</v>
          </cell>
          <cell r="C3846" t="str">
            <v>450200112</v>
          </cell>
        </row>
        <row r="3847">
          <cell r="B3847" t="str">
            <v>Salones comunales construidos y dotados (450200200)</v>
          </cell>
          <cell r="C3847" t="str">
            <v>450200200</v>
          </cell>
        </row>
        <row r="3848">
          <cell r="B3848" t="str">
            <v>Salones comunales adecuados (450200300)</v>
          </cell>
          <cell r="C3848" t="str">
            <v>450200300</v>
          </cell>
        </row>
        <row r="3849">
          <cell r="B3849" t="str">
            <v>Salones comunales ampliados (450200400)</v>
          </cell>
          <cell r="C3849" t="str">
            <v>450200400</v>
          </cell>
        </row>
        <row r="3850">
          <cell r="B3850" t="str">
            <v>Salones comunales con reforzamiento estructural (450200500)</v>
          </cell>
          <cell r="C3850" t="str">
            <v>450200500</v>
          </cell>
        </row>
        <row r="3851">
          <cell r="B3851" t="str">
            <v>Salones comunales modificados (450200600)</v>
          </cell>
          <cell r="C3851" t="str">
            <v>450200600</v>
          </cell>
        </row>
        <row r="3852">
          <cell r="B3852" t="str">
            <v>Salones comunales construidos (450200700)</v>
          </cell>
          <cell r="C3852" t="str">
            <v>450200700</v>
          </cell>
        </row>
        <row r="3853">
          <cell r="B3853" t="str">
            <v>Salones comunales dotados (450200800)</v>
          </cell>
          <cell r="C3853" t="str">
            <v>450200800</v>
          </cell>
        </row>
        <row r="3854">
          <cell r="B3854" t="str">
            <v>Oficinas para la atención y orientación ciudadana construidas y dotadas (450200900)</v>
          </cell>
          <cell r="C3854" t="str">
            <v>450200900</v>
          </cell>
        </row>
        <row r="3855">
          <cell r="B3855" t="str">
            <v>Oficinas para la atención y orientación ciudadana adecuada (450201000)</v>
          </cell>
          <cell r="C3855" t="str">
            <v>450201000</v>
          </cell>
        </row>
        <row r="3856">
          <cell r="B3856" t="str">
            <v>Oficinas para la atención y orientación ciudadana ampliadas (450201100)</v>
          </cell>
          <cell r="C3856" t="str">
            <v>450201100</v>
          </cell>
        </row>
        <row r="3857">
          <cell r="B3857" t="str">
            <v>Oficinas para la atención y orientación ciudadana con reforzamiento estructural (450201200)</v>
          </cell>
          <cell r="C3857" t="str">
            <v>450201200</v>
          </cell>
        </row>
        <row r="3858">
          <cell r="B3858" t="str">
            <v>Oficinas para la atención y orientación ciudadana modificadas (450201300)</v>
          </cell>
          <cell r="C3858" t="str">
            <v>450201300</v>
          </cell>
        </row>
        <row r="3859">
          <cell r="B3859" t="str">
            <v>Oficinas para la atención y orientación ciudadana construidas (450201400)</v>
          </cell>
          <cell r="C3859" t="str">
            <v>450201400</v>
          </cell>
        </row>
        <row r="3860">
          <cell r="B3860" t="str">
            <v>Oficinas para la atención y orientación ciudadana dotadas (450201500)</v>
          </cell>
          <cell r="C3860" t="str">
            <v>450201500</v>
          </cell>
        </row>
        <row r="3861">
          <cell r="B3861" t="str">
            <v>Sistemas de información implementados (450201600)</v>
          </cell>
          <cell r="C3861" t="str">
            <v>450201600</v>
          </cell>
        </row>
        <row r="3862">
          <cell r="B3862" t="str">
            <v>Módulos de Tecnologías de Información y Comunicaciones (TIC) implementados (450201601)</v>
          </cell>
          <cell r="C3862" t="str">
            <v>450201601</v>
          </cell>
        </row>
        <row r="3863">
          <cell r="B3863" t="str">
            <v>Personas capacitadas en uso de Tecnologías de Información y Comunicaciones (TIC) (450201602)</v>
          </cell>
          <cell r="C3863" t="str">
            <v>450201602</v>
          </cell>
        </row>
        <row r="3864">
          <cell r="B3864" t="str">
            <v>Sistemas de información actualizados (450201700)</v>
          </cell>
          <cell r="C3864" t="str">
            <v>450201700</v>
          </cell>
        </row>
        <row r="3865">
          <cell r="B3865" t="str">
            <v>Módulos de Tecnologías de Información y Comunicaciones (TIC) actualizados (450201701)</v>
          </cell>
          <cell r="C3865" t="str">
            <v>450201701</v>
          </cell>
        </row>
        <row r="3866">
          <cell r="B3866" t="str">
            <v>Personas capacitadas en uso de Tecnologías de Información y Comunicaciones (TIC) (450201702)</v>
          </cell>
          <cell r="C3866" t="str">
            <v>450201702</v>
          </cell>
        </row>
        <row r="3867">
          <cell r="B3867" t="str">
            <v>Documentos de archivo o colecciones documentales de Derechos Humanos y Memoria Histórica acopiados, procesados técnicamente y puestos al servicio de la sociedad (450201800)</v>
          </cell>
          <cell r="C3867" t="str">
            <v>450201800</v>
          </cell>
        </row>
        <row r="3868">
          <cell r="B3868" t="str">
            <v>Procesos colectivos de memoria histórica y archivos de derechos humanos apoyados (450201801)</v>
          </cell>
          <cell r="C3868" t="str">
            <v>450201801</v>
          </cell>
        </row>
        <row r="3869">
          <cell r="B3869" t="str">
            <v>Archivos localizados, identificados e incorporados al Registro Especial de Archivos de Derechos Humanos. (450201802)</v>
          </cell>
          <cell r="C3869" t="str">
            <v>450201802</v>
          </cell>
        </row>
        <row r="3870">
          <cell r="B3870" t="str">
            <v>Misiones humanitarias realizadas (450201900)</v>
          </cell>
          <cell r="C3870" t="str">
            <v>450201900</v>
          </cell>
        </row>
        <row r="3871">
          <cell r="B3871" t="str">
            <v>Hogares víctimas con ayuda humanitaria en especie (emergencia) (450201901)</v>
          </cell>
          <cell r="C3871" t="str">
            <v>450201901</v>
          </cell>
        </row>
        <row r="3872">
          <cell r="B3872" t="str">
            <v>Boletines estadísticos producidos (450202000)</v>
          </cell>
          <cell r="C3872" t="str">
            <v>450202000</v>
          </cell>
        </row>
        <row r="3873">
          <cell r="B3873" t="str">
            <v>Informes publicados (450202001)</v>
          </cell>
          <cell r="C3873" t="str">
            <v>450202001</v>
          </cell>
        </row>
        <row r="3874">
          <cell r="B3874" t="str">
            <v>Proyectos cofinanciados (450202100)</v>
          </cell>
          <cell r="C3874" t="str">
            <v>450202100</v>
          </cell>
        </row>
        <row r="3875">
          <cell r="B3875" t="str">
            <v>Instancias territoriales de coordinación institucional asistidas y apoyadas (450202200)</v>
          </cell>
          <cell r="C3875" t="str">
            <v>450202200</v>
          </cell>
        </row>
        <row r="3876">
          <cell r="B3876" t="str">
            <v>Grupos étnicos asistidos técnicamente (450202201)</v>
          </cell>
          <cell r="C3876" t="str">
            <v>450202201</v>
          </cell>
        </row>
        <row r="3877">
          <cell r="B3877" t="str">
            <v>Comunidades indigenas asistidas técnicamente (450202202)</v>
          </cell>
          <cell r="C3877" t="str">
            <v>450202202</v>
          </cell>
        </row>
        <row r="3878">
          <cell r="B3878" t="str">
            <v>Comunidad Rom asistida técnicamente (450202203)</v>
          </cell>
          <cell r="C3878" t="str">
            <v>450202203</v>
          </cell>
        </row>
        <row r="3879">
          <cell r="B3879" t="str">
            <v>Comunidad afrocolombiana asistida técnicamente (450202204)</v>
          </cell>
          <cell r="C3879" t="str">
            <v>450202204</v>
          </cell>
        </row>
        <row r="3880">
          <cell r="B3880" t="str">
            <v>Entidades, organismos y dependencias para la transversalización de los enfoques de género e interseccionalidad asistidos técnicamente (450202205)</v>
          </cell>
          <cell r="C3880" t="str">
            <v>450202205</v>
          </cell>
        </row>
        <row r="3881">
          <cell r="B3881" t="str">
            <v>Estrategias de asistencia técnica para la transversalización de los enfoques de género e interseccionalidad implementadas (450202206)</v>
          </cell>
          <cell r="C3881" t="str">
            <v>450202206</v>
          </cell>
        </row>
        <row r="3882">
          <cell r="B3882" t="str">
            <v>Medidas implementadas en cumplimiento de las obligaciones internacionales en materia de Derechos Humanos y Derecho Internacional Humanitario (450202400)</v>
          </cell>
          <cell r="C3882" t="str">
            <v>450202400</v>
          </cell>
        </row>
        <row r="3883">
          <cell r="B3883" t="str">
            <v>Espacios generados para el fortalecimiento de capacidades institucionales del Estado (450202401)</v>
          </cell>
          <cell r="C3883" t="str">
            <v>450202401</v>
          </cell>
        </row>
        <row r="3884">
          <cell r="B3884" t="str">
            <v>Casas de Igualdad de oportunidades para la mujer y el joven (450202402)</v>
          </cell>
          <cell r="C3884" t="str">
            <v>450202402</v>
          </cell>
        </row>
        <row r="3885">
          <cell r="B3885" t="str">
            <v>procesos electorales realizados (450202500)</v>
          </cell>
          <cell r="C3885" t="str">
            <v>450202500</v>
          </cell>
        </row>
        <row r="3886">
          <cell r="B3886" t="str">
            <v>Documentos normativos realizados (450202600)</v>
          </cell>
          <cell r="C3886" t="str">
            <v>450202600</v>
          </cell>
        </row>
        <row r="3887">
          <cell r="B3887" t="str">
            <v>Documentos normativos para la equidad de género para las mujeres formulado (450202601)</v>
          </cell>
          <cell r="C3887" t="str">
            <v>450202601</v>
          </cell>
        </row>
        <row r="3888">
          <cell r="B3888" t="str">
            <v>Documentos normativos para la garantía de derechos de la población LGTBI formulados (450202602)</v>
          </cell>
          <cell r="C3888" t="str">
            <v>450202602</v>
          </cell>
        </row>
        <row r="3889">
          <cell r="B3889" t="str">
            <v>Sistema de información de seguimiento actualizado (450202700)</v>
          </cell>
          <cell r="C3889" t="str">
            <v>450202700</v>
          </cell>
        </row>
        <row r="3890">
          <cell r="B3890" t="str">
            <v>Módulos del sistema de información se seguimiento actualizados (450202701)</v>
          </cell>
          <cell r="C3890" t="str">
            <v>450202701</v>
          </cell>
        </row>
        <row r="3891">
          <cell r="B3891" t="str">
            <v>Personas capacitadas (450300200)</v>
          </cell>
          <cell r="C3891" t="str">
            <v>450300200</v>
          </cell>
        </row>
        <row r="3892">
          <cell r="B3892" t="str">
            <v>Campañas de educación para la prevención y atención de desastres desarrolladas (450300201)</v>
          </cell>
          <cell r="C3892" t="str">
            <v>450300201</v>
          </cell>
        </row>
        <row r="3893">
          <cell r="B3893" t="str">
            <v>Instancias territoriales asistidas (450300300)</v>
          </cell>
          <cell r="C3893" t="str">
            <v>450300300</v>
          </cell>
        </row>
        <row r="3894">
          <cell r="B3894" t="str">
            <v>Emergencias y desastres atendidas (450300400)</v>
          </cell>
          <cell r="C3894" t="str">
            <v>450300400</v>
          </cell>
        </row>
        <row r="3895">
          <cell r="B3895" t="str">
            <v>Organismos de atención de emergencias equipados (450300401)</v>
          </cell>
          <cell r="C3895" t="str">
            <v>450300401</v>
          </cell>
        </row>
        <row r="3896">
          <cell r="B3896" t="str">
            <v>Infraestructura para alojamiento temporal construida y dotada (450300500)</v>
          </cell>
          <cell r="C3896" t="str">
            <v>450300500</v>
          </cell>
        </row>
        <row r="3897">
          <cell r="B3897" t="str">
            <v>Infraestructura para alojamiento temporal adecuada (450300600)</v>
          </cell>
          <cell r="C3897" t="str">
            <v>450300600</v>
          </cell>
        </row>
        <row r="3898">
          <cell r="B3898" t="str">
            <v>Infraestructura para alojamiento temporal ampliada (450300700)</v>
          </cell>
          <cell r="C3898" t="str">
            <v>450300700</v>
          </cell>
        </row>
        <row r="3899">
          <cell r="B3899" t="str">
            <v>Infraestructura para alojamiento temporal con reforzamiento estructural (450300800)</v>
          </cell>
          <cell r="C3899" t="str">
            <v>450300800</v>
          </cell>
        </row>
        <row r="3900">
          <cell r="B3900" t="str">
            <v>Infraestructura para alojamiento temporal modificada (450300900)</v>
          </cell>
          <cell r="C3900" t="str">
            <v>450300900</v>
          </cell>
        </row>
        <row r="3901">
          <cell r="B3901" t="str">
            <v>Infraestructura para alojamiento temporal construida (450301000)</v>
          </cell>
          <cell r="C3901" t="str">
            <v>450301000</v>
          </cell>
        </row>
        <row r="3902">
          <cell r="B3902" t="str">
            <v>Infraestructura para alojamiento temporal dotada (450301100)</v>
          </cell>
          <cell r="C3902" t="str">
            <v>450301100</v>
          </cell>
        </row>
        <row r="3903">
          <cell r="B3903" t="str">
            <v>Solicitudes tramitadas (450301200)</v>
          </cell>
          <cell r="C3903" t="str">
            <v>450301200</v>
          </cell>
        </row>
        <row r="3904">
          <cell r="B3904" t="str">
            <v>Solicitudes tramitadas en jornadas de atención móviles  (450301201)</v>
          </cell>
          <cell r="C3904" t="str">
            <v>450301201</v>
          </cell>
        </row>
        <row r="3905">
          <cell r="B3905" t="str">
            <v>Solicitudes atendidas por canal presencial (450301202)</v>
          </cell>
          <cell r="C3905" t="str">
            <v>450301202</v>
          </cell>
        </row>
        <row r="3906">
          <cell r="B3906" t="str">
            <v>Solicitudes atendidas por canal telefónico y virtual (450301203)</v>
          </cell>
          <cell r="C3906" t="str">
            <v>450301203</v>
          </cell>
        </row>
        <row r="3907">
          <cell r="B3907" t="str">
            <v>Solicitudes atendidas por canal escrito (450301204)</v>
          </cell>
          <cell r="C3907" t="str">
            <v>450301204</v>
          </cell>
        </row>
        <row r="3908">
          <cell r="B3908" t="str">
            <v>Brigadas realizadas en el exterior (450301205)</v>
          </cell>
          <cell r="C3908" t="str">
            <v>450301205</v>
          </cell>
        </row>
        <row r="3909">
          <cell r="B3909" t="str">
            <v>Organismos de atención de emergencias fortalecidos (450301300)</v>
          </cell>
          <cell r="C3909" t="str">
            <v>450301300</v>
          </cell>
        </row>
        <row r="3910">
          <cell r="B3910" t="str">
            <v>Cuerpos de Bomberos con vehículos especializados para la atención de emergencias (450301301)</v>
          </cell>
          <cell r="C3910" t="str">
            <v>450301301</v>
          </cell>
        </row>
        <row r="3911">
          <cell r="B3911" t="str">
            <v>Unidades Bomberiles con póliza de seguros de vida (450301302)</v>
          </cell>
          <cell r="C3911" t="str">
            <v>450301302</v>
          </cell>
        </row>
        <row r="3912">
          <cell r="B3912" t="str">
            <v>Cuerpos de Bomberos con equipos especializados para la atención de emergencias (450301303)</v>
          </cell>
          <cell r="C3912" t="str">
            <v>450301303</v>
          </cell>
        </row>
        <row r="3913">
          <cell r="B3913" t="str">
            <v>Estaciones de bomberos adecuadas (450301400)</v>
          </cell>
          <cell r="C3913" t="str">
            <v>450301400</v>
          </cell>
        </row>
        <row r="3914">
          <cell r="B3914" t="str">
            <v>Estaciones de bomberos construidas (450301500)</v>
          </cell>
          <cell r="C3914" t="str">
            <v>450301500</v>
          </cell>
        </row>
        <row r="3915">
          <cell r="B3915" t="str">
            <v>Organismos de atención de emergencias fortalecidos (450301600)</v>
          </cell>
          <cell r="C3915" t="str">
            <v>450301600</v>
          </cell>
        </row>
        <row r="3916">
          <cell r="B3916" t="str">
            <v>Estudios de riesgo de desastres elaborados (450301700)</v>
          </cell>
          <cell r="C3916" t="str">
            <v>450301700</v>
          </cell>
        </row>
        <row r="3917">
          <cell r="B3917" t="str">
            <v>Sistemas de Alerta Temprana implementados (450301800)</v>
          </cell>
          <cell r="C3917" t="str">
            <v>450301800</v>
          </cell>
        </row>
        <row r="3918">
          <cell r="B3918" t="str">
            <v>Sistemas de información implementados (450301900)</v>
          </cell>
          <cell r="C3918" t="str">
            <v>450301900</v>
          </cell>
        </row>
        <row r="3919">
          <cell r="B3919" t="str">
            <v>Organismos de atención de emergencias fortalecidos (450302100)</v>
          </cell>
          <cell r="C3919" t="str">
            <v>450302100</v>
          </cell>
        </row>
        <row r="3920">
          <cell r="B3920" t="str">
            <v>Obras de infraestructura para la reducción del riesgo de desastres realizadas (450302200)</v>
          </cell>
          <cell r="C3920" t="str">
            <v>450302200</v>
          </cell>
        </row>
        <row r="3921">
          <cell r="B3921" t="str">
            <v>Hexápodos instalados (450302201)</v>
          </cell>
          <cell r="C3921" t="str">
            <v>450302201</v>
          </cell>
        </row>
        <row r="3922">
          <cell r="B3922" t="str">
            <v>Espolones adecuados (450302202)</v>
          </cell>
          <cell r="C3922" t="str">
            <v>450302202</v>
          </cell>
        </row>
        <row r="3923">
          <cell r="B3923" t="str">
            <v>Canalizaciones realizadas (450302203)</v>
          </cell>
          <cell r="C3923" t="str">
            <v>450302203</v>
          </cell>
        </row>
        <row r="3924">
          <cell r="B3924" t="str">
            <v>Protecciones de Orilla realizadas (450302204)</v>
          </cell>
          <cell r="C3924" t="str">
            <v>450302204</v>
          </cell>
        </row>
        <row r="3925">
          <cell r="B3925" t="str">
            <v>Destronques realizados (450302205)</v>
          </cell>
          <cell r="C3925" t="str">
            <v>450302205</v>
          </cell>
        </row>
        <row r="3926">
          <cell r="B3926" t="str">
            <v>Diques construidos (450302206)</v>
          </cell>
          <cell r="C3926" t="str">
            <v>450302206</v>
          </cell>
        </row>
        <row r="3927">
          <cell r="B3927" t="str">
            <v>Muros construidos (450302207)</v>
          </cell>
          <cell r="C3927" t="str">
            <v>450302207</v>
          </cell>
        </row>
        <row r="3928">
          <cell r="B3928" t="str">
            <v>Documentos de planeación elaborados (450302300)</v>
          </cell>
          <cell r="C3928" t="str">
            <v>450302300</v>
          </cell>
        </row>
        <row r="3929">
          <cell r="B3929" t="str">
            <v>Plan de gestión del riesgo de desastres actualizado (450302300)</v>
          </cell>
          <cell r="C3929" t="str">
            <v>450302300</v>
          </cell>
        </row>
        <row r="3930">
          <cell r="B3930" t="str">
            <v>Plan de gestión del riesgo de desastres formulado (450302301)</v>
          </cell>
          <cell r="C3930" t="str">
            <v>450302301</v>
          </cell>
        </row>
        <row r="3931">
          <cell r="B3931" t="str">
            <v>Estrategia para la respuesta a emergencias formulada (450302301)</v>
          </cell>
          <cell r="C3931" t="str">
            <v>450302301</v>
          </cell>
        </row>
        <row r="3932">
          <cell r="B3932" t="str">
            <v>Estrategia para la respuesta a emergencias actualizada (450302302)</v>
          </cell>
          <cell r="C3932" t="str">
            <v>450302302</v>
          </cell>
        </row>
        <row r="3933">
          <cell r="B3933" t="str">
            <v>Documentos normativos realizados (450302400)</v>
          </cell>
          <cell r="C3933" t="str">
            <v>450302400</v>
          </cell>
        </row>
        <row r="3934">
          <cell r="B3934" t="str">
            <v>Documentos normativos de gestión del riesgo realizados (450302401)</v>
          </cell>
          <cell r="C3934" t="str">
            <v>450302401</v>
          </cell>
        </row>
        <row r="3935">
          <cell r="B3935" t="str">
            <v>Centros logísticos para la gestión del riesgo de desastres construidos (450302600)</v>
          </cell>
          <cell r="C3935" t="str">
            <v>450302600</v>
          </cell>
        </row>
        <row r="3936">
          <cell r="B3936" t="str">
            <v>Documentos de evaluación elaborados (459900100)</v>
          </cell>
          <cell r="C3936" t="str">
            <v>459900100</v>
          </cell>
        </row>
        <row r="3937">
          <cell r="B3937" t="str">
            <v>Sede dotada (459900802)</v>
          </cell>
          <cell r="C3937" t="str">
            <v>459900802</v>
          </cell>
        </row>
        <row r="3938">
          <cell r="B3938" t="str">
            <v>Sede construida y dotada (459900800)</v>
          </cell>
          <cell r="C3938" t="str">
            <v>459900800</v>
          </cell>
        </row>
        <row r="3939">
          <cell r="B3939" t="str">
            <v>Sedes construidas (459900900)</v>
          </cell>
          <cell r="C3939" t="str">
            <v>459900900</v>
          </cell>
        </row>
        <row r="3940">
          <cell r="B3940" t="str">
            <v>Sedes ampliadas (459901000)</v>
          </cell>
          <cell r="C3940" t="str">
            <v>459901000</v>
          </cell>
        </row>
        <row r="3941">
          <cell r="B3941" t="str">
            <v>Sedes adecuadas (459901100)</v>
          </cell>
          <cell r="C3941" t="str">
            <v>459901100</v>
          </cell>
        </row>
        <row r="3942">
          <cell r="B3942" t="str">
            <v>Sedes modificadas (459901200)</v>
          </cell>
          <cell r="C3942" t="str">
            <v>459901200</v>
          </cell>
        </row>
        <row r="3943">
          <cell r="B3943" t="str">
            <v>Sedes restauradas (459901300)</v>
          </cell>
          <cell r="C3943" t="str">
            <v>459901300</v>
          </cell>
        </row>
        <row r="3944">
          <cell r="B3944" t="str">
            <v>Sede con reforzamiento estructural (459901400)</v>
          </cell>
          <cell r="C3944" t="str">
            <v>459901400</v>
          </cell>
        </row>
        <row r="3945">
          <cell r="B3945" t="str">
            <v>Sedes adquiridas (459901500)</v>
          </cell>
          <cell r="C3945" t="str">
            <v>459901500</v>
          </cell>
        </row>
        <row r="3946">
          <cell r="B3946" t="str">
            <v>Sedes mantenidas (459901600)</v>
          </cell>
          <cell r="C3946" t="str">
            <v>459901600</v>
          </cell>
        </row>
        <row r="3947">
          <cell r="B3947" t="str">
            <v>Sistema de gestión documental implementado (459901700)</v>
          </cell>
          <cell r="C3947" t="str">
            <v>459901700</v>
          </cell>
        </row>
        <row r="3948">
          <cell r="B3948" t="str">
            <v>Archivos gestionados (459901701)</v>
          </cell>
          <cell r="C3948" t="str">
            <v>459901701</v>
          </cell>
        </row>
        <row r="3949">
          <cell r="B3949" t="str">
            <v>Capacitaciones en gestión documental y archivo realizadas (459901702)</v>
          </cell>
          <cell r="C3949" t="str">
            <v>459901702</v>
          </cell>
        </row>
        <row r="3950">
          <cell r="B3950" t="str">
            <v>Documentos archivados (459901703)</v>
          </cell>
          <cell r="C3950" t="str">
            <v>459901703</v>
          </cell>
        </row>
        <row r="3951">
          <cell r="B3951" t="str">
            <v>Documentos conservados (459901704)</v>
          </cell>
          <cell r="C3951" t="str">
            <v>459901704</v>
          </cell>
        </row>
        <row r="3952">
          <cell r="B3952" t="str">
            <v>Documentos consultados (459901705)</v>
          </cell>
          <cell r="C3952" t="str">
            <v>459901705</v>
          </cell>
        </row>
        <row r="3953">
          <cell r="B3953" t="str">
            <v>Documentos custodiados (459901706)</v>
          </cell>
          <cell r="C3953" t="str">
            <v>459901706</v>
          </cell>
        </row>
        <row r="3954">
          <cell r="B3954" t="str">
            <v>Documentos digitalizados (459901707)</v>
          </cell>
          <cell r="C3954" t="str">
            <v>459901707</v>
          </cell>
        </row>
        <row r="3955">
          <cell r="B3955" t="str">
            <v>Documentos históricos conservados (459901708)</v>
          </cell>
          <cell r="C3955" t="str">
            <v>459901708</v>
          </cell>
        </row>
        <row r="3956">
          <cell r="B3956" t="str">
            <v>Documentos inventariados (459901709)</v>
          </cell>
          <cell r="C3956" t="str">
            <v>459901709</v>
          </cell>
        </row>
        <row r="3957">
          <cell r="B3957" t="str">
            <v>Documentos tramitados (459901710)</v>
          </cell>
          <cell r="C3957" t="str">
            <v>459901710</v>
          </cell>
        </row>
        <row r="3958">
          <cell r="B3958" t="str">
            <v>Esquemas para el manejo y organización de documentos e información diseñados (459901711)</v>
          </cell>
          <cell r="C3958" t="str">
            <v>459901711</v>
          </cell>
        </row>
        <row r="3959">
          <cell r="B3959" t="str">
            <v>Esquemas para el manejo y organización de documentos e información implementados (459901712)</v>
          </cell>
          <cell r="C3959" t="str">
            <v>459901712</v>
          </cell>
        </row>
        <row r="3960">
          <cell r="B3960" t="str">
            <v>Instrumentos archivísticos actualizados (459901713)</v>
          </cell>
          <cell r="C3960" t="str">
            <v>459901713</v>
          </cell>
        </row>
        <row r="3961">
          <cell r="B3961" t="str">
            <v>Instrumentos archivísticos creados (459901714)</v>
          </cell>
          <cell r="C3961" t="str">
            <v>459901714</v>
          </cell>
        </row>
        <row r="3962">
          <cell r="B3962" t="str">
            <v>Procesos implementados (459901715)</v>
          </cell>
          <cell r="C3962" t="str">
            <v>459901715</v>
          </cell>
        </row>
        <row r="3963">
          <cell r="B3963" t="str">
            <v>Documentos de lineamientos técnicos realizados (459901800)</v>
          </cell>
          <cell r="C3963" t="str">
            <v>459901800</v>
          </cell>
        </row>
        <row r="3964">
          <cell r="B3964" t="str">
            <v>Documentos de estrategias de posicionamiento y articulación interinstitucional implementados  (459901802)</v>
          </cell>
          <cell r="C3964" t="str">
            <v>459901802</v>
          </cell>
        </row>
        <row r="3965">
          <cell r="B3965" t="str">
            <v>Documentos de planeación realizados (459901900)</v>
          </cell>
          <cell r="C3965" t="str">
            <v>459901900</v>
          </cell>
        </row>
        <row r="3966">
          <cell r="B3966" t="str">
            <v>Planes estratégicos elaborados (459901901)</v>
          </cell>
          <cell r="C3966" t="str">
            <v>459901901</v>
          </cell>
        </row>
        <row r="3967">
          <cell r="B3967" t="str">
            <v>Documentos de planeación con seguimiento realizado (459901902)</v>
          </cell>
          <cell r="C3967" t="str">
            <v>459901902</v>
          </cell>
        </row>
        <row r="3968">
          <cell r="B3968" t="str">
            <v>Documentos metodológicos realizados (459902000)</v>
          </cell>
          <cell r="C3968" t="str">
            <v>459902000</v>
          </cell>
        </row>
        <row r="3969">
          <cell r="B3969" t="str">
            <v>Documentos normativos realizados (459902100)</v>
          </cell>
          <cell r="C3969" t="str">
            <v>459902100</v>
          </cell>
        </row>
        <row r="3970">
          <cell r="B3970" t="str">
            <v>Actos administrativos elaborados (459902101)</v>
          </cell>
          <cell r="C3970" t="str">
            <v>459902101</v>
          </cell>
        </row>
        <row r="3971">
          <cell r="B3971" t="str">
            <v>Proyectos de ley elaborados (459902102)</v>
          </cell>
          <cell r="C3971" t="str">
            <v>459902102</v>
          </cell>
        </row>
        <row r="3972">
          <cell r="B3972" t="str">
            <v>Sistema de Gestión implementado (459902300)</v>
          </cell>
          <cell r="C3972" t="str">
            <v>459902300</v>
          </cell>
        </row>
        <row r="3973">
          <cell r="B3973" t="str">
            <v>Metodologías aplicadas (459902301)</v>
          </cell>
          <cell r="C3973" t="str">
            <v>459902301</v>
          </cell>
        </row>
        <row r="3974">
          <cell r="B3974" t="str">
            <v>Informe final de implementación (459902302)</v>
          </cell>
          <cell r="C3974" t="str">
            <v>459902302</v>
          </cell>
        </row>
        <row r="3975">
          <cell r="B3975" t="str">
            <v>Sistema de Gestión certificado (459902303)</v>
          </cell>
          <cell r="C3975" t="str">
            <v>459902303</v>
          </cell>
        </row>
        <row r="3976">
          <cell r="B3976" t="str">
            <v>Herramientas implementadas (459902304)</v>
          </cell>
          <cell r="C3976" t="str">
            <v>459902304</v>
          </cell>
        </row>
        <row r="3977">
          <cell r="B3977" t="str">
            <v>Usuarios con soporte técnico (459902502)</v>
          </cell>
          <cell r="C3977" t="str">
            <v>459902502</v>
          </cell>
        </row>
        <row r="3978">
          <cell r="B3978" t="str">
            <v>Usuarios con soporte funcional (459902503)</v>
          </cell>
          <cell r="C3978" t="str">
            <v>459902503</v>
          </cell>
        </row>
        <row r="3979">
          <cell r="B3979" t="str">
            <v>Sistemas de información implementados (459902500)</v>
          </cell>
          <cell r="C3979" t="str">
            <v>459902500</v>
          </cell>
        </row>
        <row r="3980">
          <cell r="B3980" t="str">
            <v>Puente peatonal de la red secundaria construido (240212200)</v>
          </cell>
          <cell r="C3980" t="str">
            <v>240212200</v>
          </cell>
        </row>
        <row r="3981">
          <cell r="B3981" t="str">
            <v>Trámites atendidos (170707200)</v>
          </cell>
          <cell r="C3981" t="str">
            <v>170707200</v>
          </cell>
        </row>
        <row r="3982">
          <cell r="B3982" t="str">
            <v>Organizaciones atendidas (170707300)</v>
          </cell>
          <cell r="C3982" t="str">
            <v>170707300</v>
          </cell>
        </row>
        <row r="3983">
          <cell r="B3983" t="str">
            <v>Estaciones de acuicultura apoyadas (170707400)</v>
          </cell>
          <cell r="C3983" t="str">
            <v>170707400</v>
          </cell>
        </row>
        <row r="3984">
          <cell r="B3984" t="str">
            <v>Alevinos producidos (170707401)</v>
          </cell>
          <cell r="C3984" t="str">
            <v>170707401</v>
          </cell>
        </row>
        <row r="3985">
          <cell r="B3985" t="str">
            <v>Eventos realizados (170707402)</v>
          </cell>
          <cell r="C3985" t="str">
            <v>170707402</v>
          </cell>
        </row>
        <row r="3986">
          <cell r="B3986" t="str">
            <v>Operativos de inspección, vigilancia y control realizados (170707500)</v>
          </cell>
          <cell r="C3986" t="str">
            <v>170707500</v>
          </cell>
        </row>
        <row r="3987">
          <cell r="B3987" t="str">
            <v>Solicitudes registradas (170403600)</v>
          </cell>
          <cell r="C3987" t="str">
            <v>170403600</v>
          </cell>
        </row>
        <row r="3988">
          <cell r="B3988" t="str">
            <v>Predios rurales con información catastral validada (170403700)</v>
          </cell>
          <cell r="C3988" t="str">
            <v>170403700</v>
          </cell>
        </row>
        <row r="3989">
          <cell r="B3989" t="str">
            <v>Documentos metodológicos realizados (170403800)</v>
          </cell>
          <cell r="C3989" t="str">
            <v>170403800</v>
          </cell>
        </row>
        <row r="3990">
          <cell r="B3990" t="str">
            <v>Análisis realizados (170403801)</v>
          </cell>
          <cell r="C3990" t="str">
            <v>170403801</v>
          </cell>
        </row>
        <row r="3991">
          <cell r="B3991" t="str">
            <v>Documentos técnicos elaborados (170403900)</v>
          </cell>
          <cell r="C3991" t="str">
            <v>170403900</v>
          </cell>
        </row>
        <row r="3992">
          <cell r="B3992" t="str">
            <v>Títulos formalizados sobre predios privados (170404000)</v>
          </cell>
          <cell r="C3992" t="str">
            <v>170404000</v>
          </cell>
        </row>
        <row r="3993">
          <cell r="B3993" t="str">
            <v>Estrategia para el mejoramiento del Índice de Desempeño Fiscal ejecutada (459900201)</v>
          </cell>
          <cell r="C3993" t="str">
            <v>459900201</v>
          </cell>
        </row>
        <row r="3994">
          <cell r="B3994" t="str">
            <v>Jornadas móviles de justicia transicional realizadas (120401700)</v>
          </cell>
          <cell r="C3994" t="str">
            <v>120401700</v>
          </cell>
        </row>
        <row r="3995">
          <cell r="B3995" t="str">
            <v>Jornadas móviles de atención, orientación y acceso a la justicia a las víctimas del conflicto armado realizadas (120401701)</v>
          </cell>
          <cell r="C3995" t="str">
            <v>120401701</v>
          </cell>
        </row>
        <row r="3996">
          <cell r="B3996" t="str">
            <v>Asistencias técnicas realizadas (120301100)</v>
          </cell>
          <cell r="C3996" t="str">
            <v>120301100</v>
          </cell>
        </row>
        <row r="3997">
          <cell r="B3997" t="str">
            <v>Entidades asistidas técnicamente (120301101)</v>
          </cell>
          <cell r="C3997" t="str">
            <v>120301101</v>
          </cell>
        </row>
        <row r="3998">
          <cell r="B3998" t="str">
            <v>Vivienda de Interés Prioritario construidas (400103900)</v>
          </cell>
          <cell r="C3998" t="str">
            <v>400103900</v>
          </cell>
        </row>
        <row r="3999">
          <cell r="B3999" t="str">
            <v>Vivienda de Interés Prioritario urbanas construidas (400103901)</v>
          </cell>
          <cell r="C3999" t="str">
            <v>400103901</v>
          </cell>
        </row>
        <row r="4000">
          <cell r="B4000" t="str">
            <v>Vivienda de Interés Prioritario rurales construidas (400103902)</v>
          </cell>
          <cell r="C4000" t="str">
            <v>400103902</v>
          </cell>
        </row>
        <row r="4001">
          <cell r="B4001" t="str">
            <v>Vivienda de Interés Prioritario urbanas construidas en sitio propio (400104000)</v>
          </cell>
          <cell r="C4001" t="str">
            <v>400104000</v>
          </cell>
        </row>
        <row r="4002">
          <cell r="B4002" t="str">
            <v>Vivienda de Interés Prioritario rurales construidas en sitio propio (400104001)</v>
          </cell>
          <cell r="C4002" t="str">
            <v>400104001</v>
          </cell>
        </row>
        <row r="4003">
          <cell r="B4003" t="str">
            <v>Vivienda de Interés Prioritario construidas en sitio propio (400104002)</v>
          </cell>
          <cell r="C4003" t="str">
            <v>400104002</v>
          </cell>
        </row>
        <row r="4004">
          <cell r="B4004" t="str">
            <v>Vivienda de Interés Prioritario mejoradas (400104100)</v>
          </cell>
          <cell r="C4004" t="str">
            <v>400104100</v>
          </cell>
        </row>
        <row r="4005">
          <cell r="B4005" t="str">
            <v>Vivienda de Interés Prioritario urbanas mejoradas (400104101)</v>
          </cell>
          <cell r="C4005" t="str">
            <v>400104101</v>
          </cell>
        </row>
        <row r="4006">
          <cell r="B4006" t="str">
            <v>Vivienda de Interés Prioritario rural mejoradas (400104102)</v>
          </cell>
          <cell r="C4006" t="str">
            <v>400104102</v>
          </cell>
        </row>
        <row r="4007">
          <cell r="B4007" t="str">
            <v>Vivienda de Interés Social construidas (400104200)</v>
          </cell>
          <cell r="C4007" t="str">
            <v>400104200</v>
          </cell>
        </row>
        <row r="4008">
          <cell r="B4008" t="str">
            <v>Vivienda de Interés Social urbanas construidas (400104201)</v>
          </cell>
          <cell r="C4008" t="str">
            <v>400104201</v>
          </cell>
        </row>
        <row r="4009">
          <cell r="B4009" t="str">
            <v>Vivienda de Interés Social rurales construidas (400104202)</v>
          </cell>
          <cell r="C4009" t="str">
            <v>400104202</v>
          </cell>
        </row>
        <row r="4010">
          <cell r="B4010" t="str">
            <v>Vivienda de Interés Social construidas en sitio propio (400104300)</v>
          </cell>
          <cell r="C4010" t="str">
            <v>400104300</v>
          </cell>
        </row>
        <row r="4011">
          <cell r="B4011" t="str">
            <v>Vivienda de Interés Social urbanas construidas en sitio propio (400104301)</v>
          </cell>
          <cell r="C4011" t="str">
            <v>400104301</v>
          </cell>
        </row>
        <row r="4012">
          <cell r="B4012" t="str">
            <v>Vivienda de Interés Social rural construidas en sitio propio (400104302)</v>
          </cell>
          <cell r="C4012" t="str">
            <v>400104302</v>
          </cell>
        </row>
        <row r="4013">
          <cell r="B4013" t="str">
            <v>Vivienda de Interés Social mejoradas (400104400)</v>
          </cell>
          <cell r="C4013" t="str">
            <v>400104400</v>
          </cell>
        </row>
        <row r="4014">
          <cell r="B4014" t="str">
            <v>Vivienda de Interés Social urbanas mejoradas (400104401)</v>
          </cell>
          <cell r="C4014" t="str">
            <v>400104401</v>
          </cell>
        </row>
        <row r="4015">
          <cell r="B4015" t="str">
            <v>Vivienda de Interés Social rurales mejoradas (400104402)</v>
          </cell>
          <cell r="C4015" t="str">
            <v>400104402</v>
          </cell>
        </row>
        <row r="4016">
          <cell r="B4016" t="str">
            <v>Observatorio implementado (459902504)</v>
          </cell>
          <cell r="C4016" t="str">
            <v>459902504</v>
          </cell>
        </row>
        <row r="4017">
          <cell r="B4017" t="str">
            <v>Procesos certificados  por área de conocimiento o especialidad (390201900)</v>
          </cell>
          <cell r="C4017" t="str">
            <v>390201900</v>
          </cell>
        </row>
        <row r="4018">
          <cell r="B4018" t="str">
            <v>Laboratorios con procesos certificados (390201901)</v>
          </cell>
          <cell r="C4018" t="str">
            <v>390201901</v>
          </cell>
        </row>
        <row r="4019">
          <cell r="B4019" t="str">
            <v>Pruebas de laboratorio acreditadas (390201902)</v>
          </cell>
          <cell r="C4019" t="str">
            <v>390201902</v>
          </cell>
        </row>
        <row r="4020">
          <cell r="B4020" t="str">
            <v>Actores del del Sistema Nacional de Ciencia Tecnología e Innovación beneficiados (390202000)</v>
          </cell>
          <cell r="C4020" t="str">
            <v>390202000</v>
          </cell>
        </row>
        <row r="4021">
          <cell r="B4021" t="str">
            <v>Documentos de investigación elaborados (459902600)</v>
          </cell>
          <cell r="C4021" t="str">
            <v>459902600</v>
          </cell>
        </row>
        <row r="4022">
          <cell r="B4022" t="str">
            <v>Personas capacitadas (120702300)</v>
          </cell>
          <cell r="C4022" t="str">
            <v>120702300</v>
          </cell>
        </row>
        <row r="4023">
          <cell r="B4023" t="str">
            <v>Jornadas de formación realizados (120702301)</v>
          </cell>
          <cell r="C4023" t="str">
            <v>120702301</v>
          </cell>
        </row>
        <row r="4024">
          <cell r="B4024" t="str">
            <v>Estrategias de divulgación implementadas (120702302)</v>
          </cell>
          <cell r="C4024" t="str">
            <v>120702302</v>
          </cell>
        </row>
        <row r="4025">
          <cell r="B4025" t="str">
            <v>Asistencias técnicas en alternatividad penal realizadas  (120702400)</v>
          </cell>
          <cell r="C4025" t="str">
            <v>120702400</v>
          </cell>
        </row>
        <row r="4026">
          <cell r="B4026" t="str">
            <v>Entidades asistidas técnicamente en alternatividad penal (120702401)</v>
          </cell>
          <cell r="C4026" t="str">
            <v>120702401</v>
          </cell>
        </row>
        <row r="4027">
          <cell r="B4027" t="str">
            <v>Personas capacitadas (120702500)</v>
          </cell>
          <cell r="C4027" t="str">
            <v>120702500</v>
          </cell>
        </row>
        <row r="4028">
          <cell r="B4028" t="str">
            <v>Jornadas de formación realizados (120702501)</v>
          </cell>
          <cell r="C4028" t="str">
            <v>120702501</v>
          </cell>
        </row>
        <row r="4029">
          <cell r="B4029" t="str">
            <v>Asistencias técnicas en transformación cultural realizadas  (120202700)</v>
          </cell>
          <cell r="C4029" t="str">
            <v>120202700</v>
          </cell>
        </row>
        <row r="4030">
          <cell r="B4030" t="str">
            <v>Entidades asistidas técnicamente en transformación cultural (120202701)</v>
          </cell>
          <cell r="C4030" t="str">
            <v>120202701</v>
          </cell>
        </row>
        <row r="4031">
          <cell r="B4031" t="str">
            <v>Jornadas de formación realizadas (120301200)</v>
          </cell>
          <cell r="C4031" t="str">
            <v>120301200</v>
          </cell>
        </row>
        <row r="4032">
          <cell r="B4032" t="str">
            <v>Personas capacitadas (120301201)</v>
          </cell>
          <cell r="C4032" t="str">
            <v>120301201</v>
          </cell>
        </row>
        <row r="4033">
          <cell r="B4033" t="str">
            <v>Municipios con Marco para la Implementación de la Conciliación en Equidad-MICE implementado (120301202)</v>
          </cell>
          <cell r="C4033" t="str">
            <v>120301202</v>
          </cell>
        </row>
        <row r="4034">
          <cell r="B4034" t="str">
            <v>Municipios capacitados (120301203)</v>
          </cell>
          <cell r="C4034" t="str">
            <v>120301203</v>
          </cell>
        </row>
        <row r="4035">
          <cell r="B4035" t="str">
            <v>Sistemas de información actualizados (120301300)</v>
          </cell>
          <cell r="C4035" t="str">
            <v>120301300</v>
          </cell>
        </row>
        <row r="4036">
          <cell r="B4036" t="str">
            <v>Asistencias técnicas realizadas (120401800)</v>
          </cell>
          <cell r="C4036" t="str">
            <v>120401800</v>
          </cell>
        </row>
        <row r="4037">
          <cell r="B4037" t="str">
            <v>Eventos realizados (120401801)</v>
          </cell>
          <cell r="C4037" t="str">
            <v>120401801</v>
          </cell>
        </row>
        <row r="4038">
          <cell r="B4038" t="str">
            <v>Mesas de interlocución realizadas (120401802)</v>
          </cell>
          <cell r="C4038" t="str">
            <v>120401802</v>
          </cell>
        </row>
        <row r="4039">
          <cell r="B4039" t="str">
            <v>Entidades territoriales asistidas técnicamente (120401803)</v>
          </cell>
          <cell r="C4039" t="str">
            <v>120401803</v>
          </cell>
        </row>
        <row r="4040">
          <cell r="B4040" t="str">
            <v>Personas afectadas por situaciones de emergencia, desastre o declaratorias de calamidad pública apoyadas (450302800)</v>
          </cell>
          <cell r="C4040" t="str">
            <v>450302800</v>
          </cell>
        </row>
        <row r="4041">
          <cell r="B4041" t="str">
            <v>Personas apoyadas con ayudas humanitarias (450302801)</v>
          </cell>
          <cell r="C4041" t="str">
            <v>450302801</v>
          </cell>
        </row>
        <row r="4042">
          <cell r="B4042" t="str">
            <v>Hogares apoyados con ayudas humanitarias (450302802)</v>
          </cell>
          <cell r="C4042" t="str">
            <v>450302802</v>
          </cell>
        </row>
        <row r="4043">
          <cell r="B4043" t="str">
            <v>Personas apoyadas con ayudas humanitarias (450302803)</v>
          </cell>
          <cell r="C4043" t="str">
            <v>450302803</v>
          </cell>
        </row>
        <row r="4044">
          <cell r="B4044" t="str">
            <v>Hogares apoyados (450302804)</v>
          </cell>
          <cell r="C4044" t="str">
            <v>450302804</v>
          </cell>
        </row>
        <row r="4045">
          <cell r="B4045" t="str">
            <v>Hogares apoyados con recursos monetarios (450302805)</v>
          </cell>
          <cell r="C4045" t="str">
            <v>450302805</v>
          </cell>
        </row>
        <row r="4046">
          <cell r="B4046" t="str">
            <v>Personas apoyadas con recursos monetarios (450302806)</v>
          </cell>
          <cell r="C4046" t="str">
            <v>450302806</v>
          </cell>
        </row>
        <row r="4047">
          <cell r="B4047" t="str">
            <v>Hogares apoyados con recursos en especie (450302807)</v>
          </cell>
          <cell r="C4047" t="str">
            <v>450302807</v>
          </cell>
        </row>
        <row r="4048">
          <cell r="B4048" t="str">
            <v>Personas apoyadas con recursos en especie (450302808)</v>
          </cell>
          <cell r="C4048" t="str">
            <v>450302808</v>
          </cell>
        </row>
        <row r="4049">
          <cell r="B4049" t="str">
            <v>Hogares apoyados para el pago de servicios públicos básicos (450302809)</v>
          </cell>
          <cell r="C4049" t="str">
            <v>450302809</v>
          </cell>
        </row>
        <row r="4050">
          <cell r="B4050" t="str">
            <v>Usuarios apoyados para el pago de servicios públicos básicos (450302810)</v>
          </cell>
          <cell r="C4050" t="str">
            <v>450302810</v>
          </cell>
        </row>
        <row r="4051">
          <cell r="B4051" t="str">
            <v>Hogares apoyados con suministro en especie de servicios públicos básicos (450302811)</v>
          </cell>
          <cell r="C4051" t="str">
            <v>450302811</v>
          </cell>
        </row>
        <row r="4052">
          <cell r="B4052" t="str">
            <v>Personas apoyadas con suministro en especie de servicios públicos básicos (450302812)</v>
          </cell>
          <cell r="C4052" t="str">
            <v>450302812</v>
          </cell>
        </row>
        <row r="4053">
          <cell r="B4053" t="str">
            <v>Hogares apoyados con recursos monetarios para alimentación (450302813)</v>
          </cell>
          <cell r="C4053" t="str">
            <v>450302813</v>
          </cell>
        </row>
        <row r="4054">
          <cell r="B4054" t="str">
            <v>Personas apoyadas con recursos monetarios para alimentación (450302814)</v>
          </cell>
          <cell r="C4054" t="str">
            <v>450302814</v>
          </cell>
        </row>
        <row r="4055">
          <cell r="B4055" t="str">
            <v>Hogares apoyados con canasta básica familiar (450302815)</v>
          </cell>
          <cell r="C4055" t="str">
            <v>450302815</v>
          </cell>
        </row>
        <row r="4056">
          <cell r="B4056" t="str">
            <v>Personas apoyadas con canasta básica familiar (450302816)</v>
          </cell>
          <cell r="C4056" t="str">
            <v>450302816</v>
          </cell>
        </row>
        <row r="4057">
          <cell r="B4057" t="str">
            <v>Hogares apoyados con alimentos preparados (450302817)</v>
          </cell>
          <cell r="C4057" t="str">
            <v>450302817</v>
          </cell>
        </row>
        <row r="4058">
          <cell r="B4058" t="str">
            <v>Personas apoyadas con alimentos preparados (450302818)</v>
          </cell>
          <cell r="C4058" t="str">
            <v>450302818</v>
          </cell>
        </row>
        <row r="4059">
          <cell r="B4059" t="str">
            <v>Mineros apoyados durante situaciones de emergencia, desastre o declaratorias de calamidad pública (450302819)</v>
          </cell>
          <cell r="C4059" t="str">
            <v>450302819</v>
          </cell>
        </row>
        <row r="4060">
          <cell r="B4060" t="str">
            <v>Documentos metodológicos realizados (450104400)</v>
          </cell>
          <cell r="C4060" t="str">
            <v>450104400</v>
          </cell>
        </row>
        <row r="4061">
          <cell r="B4061" t="str">
            <v>Documentos de investigación elaborados (450104500)</v>
          </cell>
          <cell r="C4061" t="str">
            <v>450104500</v>
          </cell>
        </row>
        <row r="4062">
          <cell r="B4062" t="str">
            <v>Documentos de lineamientos técnicos realizados (450104600)</v>
          </cell>
          <cell r="C4062" t="str">
            <v>450104600</v>
          </cell>
        </row>
        <row r="4063">
          <cell r="B4063" t="str">
            <v>Documentos metodológicos realizados (450202900)</v>
          </cell>
          <cell r="C4063" t="str">
            <v>450202900</v>
          </cell>
        </row>
        <row r="4064">
          <cell r="B4064" t="str">
            <v>Documentos de investigación elaborados (450203000)</v>
          </cell>
          <cell r="C4064" t="str">
            <v>450203000</v>
          </cell>
        </row>
        <row r="4065">
          <cell r="B4065" t="str">
            <v>Documentos de investigación para la equidad de género para las mujeres elaborados (450203001)</v>
          </cell>
          <cell r="C4065" t="str">
            <v>450203001</v>
          </cell>
        </row>
        <row r="4066">
          <cell r="B4066" t="str">
            <v>Estudios de preinversión realizados (350211000)</v>
          </cell>
          <cell r="C4066" t="str">
            <v>350211000</v>
          </cell>
        </row>
        <row r="4067">
          <cell r="B4067" t="str">
            <v>Establecimientos educativos beneficiados (220106100)</v>
          </cell>
          <cell r="C4067" t="str">
            <v>220106100</v>
          </cell>
        </row>
        <row r="4068">
          <cell r="B4068" t="str">
            <v>Estudiantes beneficiados (220106101)</v>
          </cell>
          <cell r="C4068" t="str">
            <v>220106101</v>
          </cell>
        </row>
        <row r="4069">
          <cell r="B4069" t="str">
            <v>Proyectos apoyados (220106102)</v>
          </cell>
          <cell r="C4069" t="str">
            <v>220106102</v>
          </cell>
        </row>
        <row r="4070">
          <cell r="B4070" t="str">
            <v>Documentos de lineamientos técnicos realizados (360203900)</v>
          </cell>
          <cell r="C4070" t="str">
            <v>360203900</v>
          </cell>
        </row>
        <row r="4071">
          <cell r="B4071" t="str">
            <v>Lineamientos para la generación de ingresos difundidos (360203901)</v>
          </cell>
          <cell r="C4071" t="str">
            <v>360203901</v>
          </cell>
        </row>
        <row r="4072">
          <cell r="B4072" t="str">
            <v>Políticas Activas de Empleo diseñadas (360203902)</v>
          </cell>
          <cell r="C4072" t="str">
            <v>360203902</v>
          </cell>
        </row>
        <row r="4073">
          <cell r="B4073" t="str">
            <v>Instrumentos de protección social al desempleo diseñados (360203903)</v>
          </cell>
          <cell r="C4073" t="str">
            <v>360203903</v>
          </cell>
        </row>
        <row r="4074">
          <cell r="B4074" t="str">
            <v>Documentos de lineamientos técnicos para el desarrollo territorial de política pública de empleo en el marco del trabajo decente emitidos (360203904)</v>
          </cell>
          <cell r="C4074" t="str">
            <v>360203904</v>
          </cell>
        </row>
        <row r="4075">
          <cell r="B4075" t="str">
            <v>Lineamientos en materia de la economía solidaria realizados (360203905)</v>
          </cell>
          <cell r="C4075" t="str">
            <v>360203905</v>
          </cell>
        </row>
        <row r="4076">
          <cell r="B4076" t="str">
            <v>Lineamientos en materia de formalización laboral  y protección del empleo realizados (360203906)</v>
          </cell>
          <cell r="C4076" t="str">
            <v>360203906</v>
          </cell>
        </row>
        <row r="4077">
          <cell r="B4077" t="str">
            <v>Lineamientos para fortalecer los mecanismos formales de organización del mercado de trabajo (360203907)</v>
          </cell>
          <cell r="C4077" t="str">
            <v>360203907</v>
          </cell>
        </row>
        <row r="4078">
          <cell r="B4078" t="str">
            <v>Metodologías para el desarrollo de estudios/investigaciones desarrolladas (360203908)</v>
          </cell>
          <cell r="C4078" t="str">
            <v>360203908</v>
          </cell>
        </row>
        <row r="4079">
          <cell r="B4079" t="str">
            <v>Canal de aproximación mantenido (240605203)</v>
          </cell>
          <cell r="C4079" t="str">
            <v>240605203</v>
          </cell>
        </row>
        <row r="4080">
          <cell r="B4080" t="str">
            <v>Zona de maniobras mantenida  (240605204)</v>
          </cell>
          <cell r="C4080" t="str">
            <v>240605204</v>
          </cell>
        </row>
        <row r="4081">
          <cell r="B4081" t="str">
            <v>Zona de fondeo mantenida (240605205)</v>
          </cell>
          <cell r="C4081" t="str">
            <v>240605205</v>
          </cell>
        </row>
        <row r="4082">
          <cell r="B4082" t="str">
            <v>Obras hidráulicas mantenidas (240605206)</v>
          </cell>
          <cell r="C4082" t="str">
            <v>240605206</v>
          </cell>
        </row>
        <row r="4083">
          <cell r="B4083" t="str">
            <v>Obras hidráulicas mejoradas (240605207)</v>
          </cell>
          <cell r="C4083" t="str">
            <v>240605207</v>
          </cell>
        </row>
        <row r="4084">
          <cell r="B4084" t="str">
            <v>Canal fluvial mejorado mediante Sistema de Señalización Satelital  (240605208)</v>
          </cell>
          <cell r="C4084" t="str">
            <v>240605208</v>
          </cell>
        </row>
        <row r="4085">
          <cell r="B4085" t="str">
            <v>Canal fluvial mejorado con señalización física (240605209)</v>
          </cell>
          <cell r="C4085" t="str">
            <v>240605209</v>
          </cell>
        </row>
        <row r="4086">
          <cell r="B4086" t="str">
            <v>Canal navegable despejado (240605210)</v>
          </cell>
          <cell r="C4086" t="str">
            <v>240605210</v>
          </cell>
        </row>
        <row r="4087">
          <cell r="B4087" t="str">
            <v>Canal navegable con servicio de atención al usuario (240605211)</v>
          </cell>
          <cell r="C4087" t="str">
            <v>240605211</v>
          </cell>
        </row>
        <row r="4088">
          <cell r="B4088" t="str">
            <v>Canal navegable con recaudo tarifario (240605212)</v>
          </cell>
          <cell r="C4088" t="str">
            <v>240605212</v>
          </cell>
        </row>
        <row r="4089">
          <cell r="B4089" t="str">
            <v>Estudios realizados (240605213)</v>
          </cell>
          <cell r="C4089" t="str">
            <v>240605213</v>
          </cell>
        </row>
        <row r="4090">
          <cell r="B4090" t="str">
            <v>Diseños realizados (240605214)</v>
          </cell>
          <cell r="C4090" t="str">
            <v>240605214</v>
          </cell>
        </row>
        <row r="4091">
          <cell r="B4091" t="str">
            <v>Organizaciones de productores formales apoyadas (170203800)</v>
          </cell>
          <cell r="C4091" t="str">
            <v>170203800</v>
          </cell>
        </row>
        <row r="4092">
          <cell r="B4092" t="str">
            <v>Productores apoyados para la participación en mercados campesinos (170203801)</v>
          </cell>
          <cell r="C4092" t="str">
            <v>170203801</v>
          </cell>
        </row>
        <row r="4093">
          <cell r="B4093" t="str">
            <v>Productores apoyados para la participación en ruedas de negocios (170203802)</v>
          </cell>
          <cell r="C4093" t="str">
            <v>170203802</v>
          </cell>
        </row>
        <row r="4094">
          <cell r="B4094" t="str">
            <v>Productores apoyados para la participación en ferias comerciales (170203803)</v>
          </cell>
          <cell r="C4094" t="str">
            <v>170203803</v>
          </cell>
        </row>
        <row r="4095">
          <cell r="B4095" t="str">
            <v>Productores con servicio de asesoría comercial directa (170203804)</v>
          </cell>
          <cell r="C4095" t="str">
            <v>170203804</v>
          </cell>
        </row>
        <row r="4096">
          <cell r="B4096" t="str">
            <v>Mercados campesinos realizados (170203805)</v>
          </cell>
          <cell r="C4096" t="str">
            <v>170203805</v>
          </cell>
        </row>
        <row r="4097">
          <cell r="B4097" t="str">
            <v>Ruedas de negocios realizadas (170203806)</v>
          </cell>
          <cell r="C4097" t="str">
            <v>170203806</v>
          </cell>
        </row>
        <row r="4098">
          <cell r="B4098" t="str">
            <v>Productores apoyados en la participación de ferias nacionales (170203807)</v>
          </cell>
          <cell r="C4098" t="str">
            <v>170203807</v>
          </cell>
        </row>
        <row r="4099">
          <cell r="B4099" t="str">
            <v>Productores con transferencia de conocimiento en el uso  de información comercial atendidos (170203900)</v>
          </cell>
          <cell r="C4099" t="str">
            <v>170203900</v>
          </cell>
        </row>
        <row r="4100">
          <cell r="B4100" t="str">
            <v>Jornadas de formación y apoyo a la apropiación de conocimiento realizadas (170203901)</v>
          </cell>
          <cell r="C4100" t="str">
            <v>170203901</v>
          </cell>
        </row>
        <row r="4101">
          <cell r="B4101" t="str">
            <v>Embarcaderos instalados (240605300)</v>
          </cell>
          <cell r="C4101" t="str">
            <v>240605300</v>
          </cell>
        </row>
        <row r="4102">
          <cell r="B4102" t="str">
            <v>Embarcaderos mantenidos (240605400)</v>
          </cell>
          <cell r="C4102" t="str">
            <v>240605400</v>
          </cell>
        </row>
        <row r="4103">
          <cell r="B4103" t="str">
            <v>Entidades beneficiadas (230107100)</v>
          </cell>
          <cell r="C4103" t="str">
            <v>230107100</v>
          </cell>
        </row>
        <row r="4104">
          <cell r="B4104" t="str">
            <v>Personas capacitadas (320701800)</v>
          </cell>
          <cell r="C4104" t="str">
            <v>320701800</v>
          </cell>
        </row>
        <row r="4105">
          <cell r="B4105" t="str">
            <v>Talleres realizados (320701801)</v>
          </cell>
          <cell r="C4105" t="str">
            <v>320701801</v>
          </cell>
        </row>
        <row r="4106">
          <cell r="B4106" t="str">
            <v>Capacitaciones relizadas (320701802)</v>
          </cell>
          <cell r="C4106" t="str">
            <v>320701802</v>
          </cell>
        </row>
        <row r="4107">
          <cell r="B4107" t="str">
            <v>Sedes mantenidas (220106200)</v>
          </cell>
          <cell r="C4107" t="str">
            <v>220106200</v>
          </cell>
        </row>
        <row r="4108">
          <cell r="B4108" t="str">
            <v>Proyectos financiados (230107300)</v>
          </cell>
          <cell r="C4108" t="str">
            <v>230107300</v>
          </cell>
        </row>
        <row r="4109">
          <cell r="B4109" t="str">
            <v>Establecimientos educativos con acciones de gestión del riesgo implementadas (220106800)</v>
          </cell>
          <cell r="C4109" t="str">
            <v>220106800</v>
          </cell>
        </row>
        <row r="4110">
          <cell r="B4110" t="str">
            <v>Establecimientos educativos dotados con equipos y materiales (220106801)</v>
          </cell>
          <cell r="C4110" t="str">
            <v>220106801</v>
          </cell>
        </row>
        <row r="4111">
          <cell r="B4111" t="str">
            <v>Brigadas desarrolladas (220106802)</v>
          </cell>
          <cell r="C4111" t="str">
            <v>220106802</v>
          </cell>
        </row>
        <row r="4112">
          <cell r="B4112" t="str">
            <v>Sistemas de alerta instalados (220106803)</v>
          </cell>
          <cell r="C4112" t="str">
            <v>220106803</v>
          </cell>
        </row>
        <row r="4113">
          <cell r="B4113" t="str">
            <v>Sistemas de información actualizados (240701000)</v>
          </cell>
          <cell r="C4113" t="str">
            <v>240701000</v>
          </cell>
        </row>
        <row r="4114">
          <cell r="B4114" t="str">
            <v>Plataformas web con servicios de intercambio de información en línea (240701001)</v>
          </cell>
          <cell r="C4114" t="str">
            <v>240701001</v>
          </cell>
        </row>
        <row r="4115">
          <cell r="B4115" t="str">
            <v>Sedes dotadas (220106900)</v>
          </cell>
          <cell r="C4115" t="str">
            <v>220106900</v>
          </cell>
        </row>
        <row r="4116">
          <cell r="B4116" t="str">
            <v>Infraestructura para la educación inicial con dotación (220106901)</v>
          </cell>
          <cell r="C4116" t="str">
            <v>220106901</v>
          </cell>
        </row>
        <row r="4117">
          <cell r="B4117" t="str">
            <v>Sedes dotadas con materiales pedagógicos (220106902)</v>
          </cell>
          <cell r="C4117" t="str">
            <v>220106902</v>
          </cell>
        </row>
        <row r="4118">
          <cell r="B4118" t="str">
            <v>Sedes dotadas con mobiliario (220106903)</v>
          </cell>
          <cell r="C4118" t="str">
            <v>220106903</v>
          </cell>
        </row>
        <row r="4119">
          <cell r="B4119" t="str">
            <v>Sedes dotadas con dispositivos tecnológicos (220106904)</v>
          </cell>
          <cell r="C4119" t="str">
            <v>220106904</v>
          </cell>
        </row>
        <row r="4120">
          <cell r="B4120" t="str">
            <v>Sedes urbanas dotadas (220106905)</v>
          </cell>
          <cell r="C4120" t="str">
            <v>220106905</v>
          </cell>
        </row>
        <row r="4121">
          <cell r="B4121" t="str">
            <v>Sedes rurales dotadas (220106906)</v>
          </cell>
          <cell r="C4121" t="str">
            <v>220106906</v>
          </cell>
        </row>
        <row r="4122">
          <cell r="B4122" t="str">
            <v>Estudiantes beneficiarios de dotaciones escolares (220106907)</v>
          </cell>
          <cell r="C4122" t="str">
            <v>220106907</v>
          </cell>
        </row>
        <row r="4123">
          <cell r="B4123" t="str">
            <v>Aulas dotadas (220106908)</v>
          </cell>
          <cell r="C4123" t="str">
            <v>220106908</v>
          </cell>
        </row>
        <row r="4124">
          <cell r="B4124" t="str">
            <v>Sedes dotadas con menaje y equipos de cocina (220106909)</v>
          </cell>
          <cell r="C4124" t="str">
            <v>220106909</v>
          </cell>
        </row>
        <row r="4125">
          <cell r="B4125" t="str">
            <v>Sedes dotadas con utensilios, instrumentos y equipos de enfermería (220106910)</v>
          </cell>
          <cell r="C4125" t="str">
            <v>220106910</v>
          </cell>
        </row>
        <row r="4126">
          <cell r="B4126" t="str">
            <v>Sedes dotadas con herramientas y equipos de manejo de emergencias (220106911)</v>
          </cell>
          <cell r="C4126" t="str">
            <v>220106911</v>
          </cell>
        </row>
        <row r="4127">
          <cell r="B4127" t="str">
            <v>Sedes dotadas con herramientas y equipos de manejo de residuos (220106912)</v>
          </cell>
          <cell r="C4127" t="str">
            <v>220106912</v>
          </cell>
        </row>
        <row r="4128">
          <cell r="B4128" t="str">
            <v>Muelle fluvial mejorado (240605500)</v>
          </cell>
          <cell r="C4128" t="str">
            <v>240605500</v>
          </cell>
        </row>
        <row r="4129">
          <cell r="B4129" t="str">
            <v>Estudios o diseños realizados (220106300)</v>
          </cell>
          <cell r="C4129" t="str">
            <v>220106300</v>
          </cell>
        </row>
        <row r="4130">
          <cell r="B4130" t="str">
            <v>Estudios realizados (220106301)</v>
          </cell>
          <cell r="C4130" t="str">
            <v>220106301</v>
          </cell>
        </row>
        <row r="4131">
          <cell r="B4131" t="str">
            <v>Diseños realizados (220106302)</v>
          </cell>
          <cell r="C4131" t="str">
            <v>220106302</v>
          </cell>
        </row>
        <row r="4132">
          <cell r="B4132" t="str">
            <v>Estudios o diseños realizados (220204900)</v>
          </cell>
          <cell r="C4132" t="str">
            <v>220204900</v>
          </cell>
        </row>
        <row r="4133">
          <cell r="B4133" t="str">
            <v>Estudios realizados (220204901)</v>
          </cell>
          <cell r="C4133" t="str">
            <v>220204901</v>
          </cell>
        </row>
        <row r="4134">
          <cell r="B4134" t="str">
            <v>Diseños realizados (220204902)</v>
          </cell>
          <cell r="C4134" t="str">
            <v>220204902</v>
          </cell>
        </row>
        <row r="4135">
          <cell r="B4135" t="str">
            <v>Docentes evaluados (220106400)</v>
          </cell>
          <cell r="C4135" t="str">
            <v>220106400</v>
          </cell>
        </row>
        <row r="4136">
          <cell r="B4136" t="str">
            <v>Procesos de evaluación estructurados e implementados (220106401)</v>
          </cell>
          <cell r="C4136" t="str">
            <v>220106401</v>
          </cell>
        </row>
        <row r="4137">
          <cell r="B4137" t="str">
            <v>Hogares beneficiados con adquisición de vivienda  (400103100)</v>
          </cell>
          <cell r="C4137" t="str">
            <v>400103100</v>
          </cell>
        </row>
        <row r="4138">
          <cell r="B4138" t="str">
            <v>Subsidios para adquisición de  vivienda asignados a población desplazada (400103101)</v>
          </cell>
          <cell r="C4138" t="str">
            <v>400103101</v>
          </cell>
        </row>
        <row r="4139">
          <cell r="B4139" t="str">
            <v>Subsidios de vivienda vinculados a los macroproyectos de interés social nacional urbanos asignados (400103102)</v>
          </cell>
          <cell r="C4139" t="str">
            <v>400103102</v>
          </cell>
        </row>
        <row r="4140">
          <cell r="B4140" t="str">
            <v>Equipamientos construidos (400103103)</v>
          </cell>
          <cell r="C4140" t="str">
            <v>400103103</v>
          </cell>
        </row>
        <row r="4141">
          <cell r="B4141" t="str">
            <v>Hogares beneficiados con adquisición de vivienda urbana (400103104)</v>
          </cell>
          <cell r="C4141" t="str">
            <v>400103104</v>
          </cell>
        </row>
        <row r="4142">
          <cell r="B4142" t="str">
            <v>Hogares beneficiados con adquisición de vivienda rural (400103105)</v>
          </cell>
          <cell r="C4142" t="str">
            <v>400103105</v>
          </cell>
        </row>
        <row r="4143">
          <cell r="B4143" t="str">
            <v>Hogares beneficiados con mejoramiento de una vivienda urbana (400103203)</v>
          </cell>
          <cell r="C4143" t="str">
            <v>400103203</v>
          </cell>
        </row>
        <row r="4144">
          <cell r="B4144" t="str">
            <v>Hogares beneficiados con mejoramiento de una vivienda rural (400103204)</v>
          </cell>
          <cell r="C4144" t="str">
            <v>400103204</v>
          </cell>
        </row>
        <row r="4145">
          <cell r="B4145" t="str">
            <v>Hogares beneficiados con mejoramiento de una vivienda   (400103200)</v>
          </cell>
          <cell r="C4145" t="str">
            <v>400103200</v>
          </cell>
        </row>
        <row r="4146">
          <cell r="B4146" t="str">
            <v>Subsidios para mejoramiento de  vivienda asignados a población desplazada (400103201)</v>
          </cell>
          <cell r="C4146" t="str">
            <v>400103201</v>
          </cell>
        </row>
        <row r="4147">
          <cell r="B4147" t="str">
            <v>Hogares beneficiados con arrendamiento de vivienda (400103300)</v>
          </cell>
          <cell r="C4147" t="str">
            <v>400103300</v>
          </cell>
        </row>
        <row r="4148">
          <cell r="B4148" t="str">
            <v>Subsidios para arrendamiento de  vivienda asignados a población desplazada (400103301)</v>
          </cell>
          <cell r="C4148" t="str">
            <v>400103301</v>
          </cell>
        </row>
        <row r="4149">
          <cell r="B4149" t="str">
            <v>Subsidios para construcción de  vivienda en sitio propio asignados a población desplazada (400103401)</v>
          </cell>
          <cell r="C4149" t="str">
            <v>400103401</v>
          </cell>
        </row>
        <row r="4150">
          <cell r="B4150" t="str">
            <v>Hogares beneficiados con construcción de vivienda en sitio propio (400103400)</v>
          </cell>
          <cell r="C4150" t="str">
            <v>400103400</v>
          </cell>
        </row>
        <row r="4151">
          <cell r="B4151" t="str">
            <v>Hogares beneficiados con construcción de vivienda urbana en sitio propio (400103404)</v>
          </cell>
          <cell r="C4151" t="str">
            <v>400103404</v>
          </cell>
        </row>
        <row r="4152">
          <cell r="B4152" t="str">
            <v>Hogares beneficiados con construcción de vivienda rural en sitio propio (400103405)</v>
          </cell>
          <cell r="C4152" t="str">
            <v>400103405</v>
          </cell>
        </row>
        <row r="4153">
          <cell r="B4153" t="str">
            <v>Sistema de Información Implemetado (400103500)</v>
          </cell>
          <cell r="C4153" t="str">
            <v>400103500</v>
          </cell>
        </row>
        <row r="4154">
          <cell r="B4154" t="str">
            <v>Arquitectura empresarial formulada (400103501)</v>
          </cell>
          <cell r="C4154" t="str">
            <v>400103501</v>
          </cell>
        </row>
        <row r="4155">
          <cell r="B4155" t="str">
            <v>Sistema de Información diseñado  (400103502)</v>
          </cell>
          <cell r="C4155" t="str">
            <v>400103502</v>
          </cell>
        </row>
        <row r="4156">
          <cell r="B4156" t="str">
            <v>Subsidios asignados por sentencias judiciales (400103600)</v>
          </cell>
          <cell r="C4156" t="str">
            <v>400103600</v>
          </cell>
        </row>
        <row r="4157">
          <cell r="B4157" t="str">
            <v>Resoluciones para la asignación de subsidios expedidas (400103700)</v>
          </cell>
          <cell r="C4157" t="str">
            <v>400103700</v>
          </cell>
        </row>
        <row r="4158">
          <cell r="B4158" t="str">
            <v>Documentos de investigación elaborados (220106500)</v>
          </cell>
          <cell r="C4158" t="str">
            <v>220106500</v>
          </cell>
        </row>
        <row r="4159">
          <cell r="B4159" t="str">
            <v>Estudiantes vinculados a procesos de orientación vocacional (220106600)</v>
          </cell>
          <cell r="C4159" t="str">
            <v>220106600</v>
          </cell>
        </row>
        <row r="4160">
          <cell r="B4160" t="str">
            <v>Puente peatonal con mantenimiento (240212000)</v>
          </cell>
          <cell r="C4160" t="str">
            <v>240212000</v>
          </cell>
        </row>
        <row r="4161">
          <cell r="B4161" t="str">
            <v>Puente peatonal con mantenimiento en la red urbana (240212001)</v>
          </cell>
          <cell r="C4161" t="str">
            <v>240212001</v>
          </cell>
        </row>
        <row r="4162">
          <cell r="B4162" t="str">
            <v>Puente peatonal con mantenimiento en la red secundaria (240212002)</v>
          </cell>
          <cell r="C4162" t="str">
            <v>240212002</v>
          </cell>
        </row>
        <row r="4163">
          <cell r="B4163" t="str">
            <v>Puente peatonal con mantenimiento en la red terciaria (240212003)</v>
          </cell>
          <cell r="C4163" t="str">
            <v>240212003</v>
          </cell>
        </row>
        <row r="4164">
          <cell r="B4164" t="str">
            <v>Escuelas de padres apoyadas (220106700)</v>
          </cell>
          <cell r="C4164" t="str">
            <v>220106700</v>
          </cell>
        </row>
        <row r="4165">
          <cell r="B4165" t="str">
            <v>Documentos de lineamientos técnicos realizados (210302500)</v>
          </cell>
          <cell r="C4165" t="str">
            <v>210302500</v>
          </cell>
        </row>
        <row r="4166">
          <cell r="B4166" t="str">
            <v>Documentos de planeación realizados (210302600)</v>
          </cell>
          <cell r="C4166" t="str">
            <v>210302600</v>
          </cell>
        </row>
        <row r="4167">
          <cell r="B4167" t="str">
            <v>Proyectos apoyados (210302700)</v>
          </cell>
          <cell r="C4167" t="str">
            <v>210302700</v>
          </cell>
        </row>
        <row r="4168">
          <cell r="B4168" t="str">
            <v>Proyectos apoyados con recursos monetarios (210302701)</v>
          </cell>
          <cell r="C4168" t="str">
            <v>210302701</v>
          </cell>
        </row>
        <row r="4169">
          <cell r="B4169" t="str">
            <v>Proyectos apoyados con recursos en especie (210302702)</v>
          </cell>
          <cell r="C4169" t="str">
            <v>210302702</v>
          </cell>
        </row>
        <row r="4170">
          <cell r="B4170" t="str">
            <v>Espacios de diálogo generados (210502100)</v>
          </cell>
          <cell r="C4170" t="str">
            <v>210502100</v>
          </cell>
        </row>
        <row r="4171">
          <cell r="B4171" t="str">
            <v>Beneficiarios de estrategias o programas de  apoyo financiero para la amortización de créditos educativos en la educación superior  o terciaria (220204700)</v>
          </cell>
          <cell r="C4171" t="str">
            <v>220204700</v>
          </cell>
        </row>
        <row r="4172">
          <cell r="B4172" t="str">
            <v>Beneficiarios de estrategias o programas de  apoyo financiero para el fomento de la graduación en la educación superior  o terciaria (220204800)</v>
          </cell>
          <cell r="C4172" t="str">
            <v>220204800</v>
          </cell>
        </row>
        <row r="4173">
          <cell r="B4173" t="str">
            <v>Beneficiarios de estrategias o programas de  apoyo financiero para el fomento de la graduación en la educación superior o terciaria - Condonación 25% (220204801)</v>
          </cell>
          <cell r="C4173" t="str">
            <v>220204801</v>
          </cell>
        </row>
        <row r="4174">
          <cell r="B4174" t="str">
            <v>Beneficiarios de estrategias o programas de  apoyo financiero para el fomento de la graduación en la educación superior  o terciaria - Condonación SABER PRO (220204802)</v>
          </cell>
          <cell r="C4174" t="str">
            <v>220204802</v>
          </cell>
        </row>
        <row r="4175">
          <cell r="B4175" t="str">
            <v>Docentes beneficiados con estrategias de promoción del bilingüismo (220106000)</v>
          </cell>
          <cell r="C4175" t="str">
            <v>220106000</v>
          </cell>
        </row>
        <row r="4176">
          <cell r="B4176" t="str">
            <v>Obras de infraestructura aeronaútica mejoradas (240905700)</v>
          </cell>
          <cell r="C4176" t="str">
            <v>240905700</v>
          </cell>
        </row>
        <row r="4177">
          <cell r="B4177" t="str">
            <v>Vía fluvial con servicios a la navegación (240605100)</v>
          </cell>
          <cell r="C4177" t="str">
            <v>240605100</v>
          </cell>
        </row>
        <row r="4178">
          <cell r="B4178" t="str">
            <v>Retornos o variantes construidas (240905300)</v>
          </cell>
          <cell r="C4178" t="str">
            <v>240905300</v>
          </cell>
        </row>
        <row r="4179">
          <cell r="B4179" t="str">
            <v>Retornos construidos (240905301)</v>
          </cell>
          <cell r="C4179" t="str">
            <v>240905301</v>
          </cell>
        </row>
        <row r="4180">
          <cell r="B4180" t="str">
            <v>Variantes construidas (240905302)</v>
          </cell>
          <cell r="C4180" t="str">
            <v>240905302</v>
          </cell>
        </row>
        <row r="4181">
          <cell r="B4181" t="str">
            <v>Obras de infraestructura con seguimiento ambiental (240905400)</v>
          </cell>
          <cell r="C4181" t="str">
            <v>240905400</v>
          </cell>
        </row>
        <row r="4182">
          <cell r="B4182" t="str">
            <v>Documentos normativos realizados (240605000)</v>
          </cell>
          <cell r="C4182" t="str">
            <v>240605000</v>
          </cell>
        </row>
        <row r="4183">
          <cell r="B4183" t="str">
            <v>Documentos normativos actualizados para regulación y supervisión del sector transporte (240605001)</v>
          </cell>
          <cell r="C4183" t="str">
            <v>240605001</v>
          </cell>
        </row>
        <row r="4184">
          <cell r="B4184" t="str">
            <v>Documentos normativos formulados para regulación y supervisión del sector transporte (240605002)</v>
          </cell>
          <cell r="C4184" t="str">
            <v>240605002</v>
          </cell>
        </row>
        <row r="4185">
          <cell r="B4185" t="str">
            <v>Usuarios beneficiados (210206300)</v>
          </cell>
          <cell r="C4185" t="str">
            <v>210206300</v>
          </cell>
        </row>
        <row r="4186">
          <cell r="B4186" t="str">
            <v>Territorios delimitados (170403500)</v>
          </cell>
          <cell r="C4186" t="str">
            <v>170403500</v>
          </cell>
        </row>
        <row r="4187">
          <cell r="B4187" t="str">
            <v>Usuarios beneficiados con subsidios al consumo (400304700)</v>
          </cell>
          <cell r="C4187" t="str">
            <v>400304700</v>
          </cell>
        </row>
        <row r="4188">
          <cell r="B4188" t="str">
            <v>Puentes peatonales rehabilitados (240904200)</v>
          </cell>
          <cell r="C4188" t="str">
            <v>240904200</v>
          </cell>
        </row>
        <row r="4189">
          <cell r="B4189" t="str">
            <v>Zonas escolares señalizadas y con obras de seguridad vial (240904300)</v>
          </cell>
          <cell r="C4189" t="str">
            <v>240904300</v>
          </cell>
        </row>
        <row r="4190">
          <cell r="B4190" t="str">
            <v>Personas beneficiadas con estrategias de educación informal (240311700)</v>
          </cell>
          <cell r="C4190" t="str">
            <v>240311700</v>
          </cell>
        </row>
        <row r="4191">
          <cell r="B4191" t="str">
            <v>Estaciones de monitoreo de medición de variables energéticas en las zonas no interconectadas instaladas (210206400)</v>
          </cell>
          <cell r="C4191" t="str">
            <v>210206400</v>
          </cell>
        </row>
        <row r="4192">
          <cell r="B4192" t="str">
            <v>Eventos de formación en materia y temas de hidrocarburos realizados (210302400)</v>
          </cell>
          <cell r="C4192" t="str">
            <v>210302400</v>
          </cell>
        </row>
        <row r="4193">
          <cell r="B4193" t="str">
            <v>Personas capacitadas (210302401)</v>
          </cell>
          <cell r="C4193" t="str">
            <v>210302401</v>
          </cell>
        </row>
        <row r="4194">
          <cell r="B4194" t="str">
            <v>Capacitaciones realizadas (210302402)</v>
          </cell>
          <cell r="C4194" t="str">
            <v>210302402</v>
          </cell>
        </row>
        <row r="4195">
          <cell r="B4195" t="str">
            <v>Equipos calibrados (210602300)</v>
          </cell>
          <cell r="C4195" t="str">
            <v>210602300</v>
          </cell>
        </row>
        <row r="4196">
          <cell r="B4196" t="str">
            <v>Equipos nucleares calibrados (210602301)</v>
          </cell>
          <cell r="C4196" t="str">
            <v>210602301</v>
          </cell>
        </row>
        <row r="4197">
          <cell r="B4197" t="str">
            <v>Equipos radiológicos calibrados (210602302)</v>
          </cell>
          <cell r="C4197" t="str">
            <v>210602302</v>
          </cell>
        </row>
        <row r="4198">
          <cell r="B4198" t="str">
            <v>Personas beneficiadas (360302600)</v>
          </cell>
          <cell r="C4198" t="str">
            <v>360302600</v>
          </cell>
        </row>
        <row r="4199">
          <cell r="B4199" t="str">
            <v>Ensayos realizados (210602400)</v>
          </cell>
          <cell r="C4199" t="str">
            <v>210602400</v>
          </cell>
        </row>
        <row r="4200">
          <cell r="B4200" t="str">
            <v>Ensayos radiactivos realizados (210602401)</v>
          </cell>
          <cell r="C4200" t="str">
            <v>210602401</v>
          </cell>
        </row>
        <row r="4201">
          <cell r="B4201" t="str">
            <v>Ensayos nucleares realizados (210602402)</v>
          </cell>
          <cell r="C4201" t="str">
            <v>210602402</v>
          </cell>
        </row>
        <row r="4202">
          <cell r="B4202" t="str">
            <v>Ensayos isotópicos realizados (210602403)</v>
          </cell>
          <cell r="C4202" t="str">
            <v>210602403</v>
          </cell>
        </row>
        <row r="4203">
          <cell r="B4203" t="str">
            <v>Documentos de lineamientos técnicos elaborados (410306000)</v>
          </cell>
          <cell r="C4203" t="str">
            <v>410306000</v>
          </cell>
        </row>
        <row r="4204">
          <cell r="B4204" t="str">
            <v>Hogares asistidos técnicamente (410108000)</v>
          </cell>
          <cell r="C4204" t="str">
            <v>410108000</v>
          </cell>
        </row>
        <row r="4205">
          <cell r="B4205" t="str">
            <v>Iniciativas comunitarias apoyadas (410108100)</v>
          </cell>
          <cell r="C4205" t="str">
            <v>410108100</v>
          </cell>
        </row>
        <row r="4206">
          <cell r="B4206" t="str">
            <v>Obras de infraestructura aeronaútica construidas (240311800)</v>
          </cell>
          <cell r="C4206" t="str">
            <v>240311800</v>
          </cell>
        </row>
        <row r="4207">
          <cell r="B4207" t="str">
            <v>Obras de infraestructura aeronaútica mantenidas (240311900)</v>
          </cell>
          <cell r="C4207" t="str">
            <v>240311900</v>
          </cell>
        </row>
        <row r="4208">
          <cell r="B4208" t="str">
            <v>Proveedores de servicios de Seguridad Operacional y de Aviación Vigilados (240905500)</v>
          </cell>
          <cell r="C4208" t="str">
            <v>240905500</v>
          </cell>
        </row>
        <row r="4209">
          <cell r="B4209" t="str">
            <v>Permisos de operación y funcionamiento expedidos (240905600)</v>
          </cell>
          <cell r="C4209" t="str">
            <v>240905600</v>
          </cell>
        </row>
        <row r="4210">
          <cell r="B4210" t="str">
            <v>Documentos de planeación formulados (230208800)</v>
          </cell>
          <cell r="C4210" t="str">
            <v>230208800</v>
          </cell>
        </row>
        <row r="4211">
          <cell r="B4211" t="str">
            <v>Estrategias de acción con grupos étnicos realizadas (230208801)</v>
          </cell>
          <cell r="C4211" t="str">
            <v>230208801</v>
          </cell>
        </row>
        <row r="4212">
          <cell r="B4212" t="str">
            <v>Documento de las Estrategias de asistencia técnica para la implementación de Arquitectura TI Colombia expedido. (230208802)</v>
          </cell>
          <cell r="C4212" t="str">
            <v>230208802</v>
          </cell>
        </row>
        <row r="4213">
          <cell r="B4213" t="str">
            <v>Laboratorios construidos y dotados (210602500)</v>
          </cell>
          <cell r="C4213" t="str">
            <v>210602500</v>
          </cell>
        </row>
        <row r="4214">
          <cell r="B4214" t="str">
            <v>Docentes o asistentes de educación terciaria o superior beneficiarios de estrategias de mejoramiento de sus capacidades (220204400)</v>
          </cell>
          <cell r="C4214" t="str">
            <v>220204400</v>
          </cell>
        </row>
        <row r="4215">
          <cell r="B4215" t="str">
            <v>Docentes o asistentes de educación terciaria o superior apoyados para la movilidad internacional  (220204401)</v>
          </cell>
          <cell r="C4215" t="str">
            <v>220204401</v>
          </cell>
        </row>
        <row r="4216">
          <cell r="B4216" t="str">
            <v>Entidades del sector educativo con inspección y vigilancia (220204500)</v>
          </cell>
          <cell r="C4216" t="str">
            <v>220204500</v>
          </cell>
        </row>
        <row r="4217">
          <cell r="B4217" t="str">
            <v>Entidades asistidas técnicamente  (220204501)</v>
          </cell>
          <cell r="C4217" t="str">
            <v>220204501</v>
          </cell>
        </row>
        <row r="4218">
          <cell r="B4218" t="str">
            <v>Andenes construidos (240802900)</v>
          </cell>
          <cell r="C4218" t="str">
            <v>240802900</v>
          </cell>
        </row>
        <row r="4219">
          <cell r="B4219" t="str">
            <v>Andenes rehabilitados  (240803000)</v>
          </cell>
          <cell r="C4219" t="str">
            <v>240803000</v>
          </cell>
        </row>
        <row r="4220">
          <cell r="B4220" t="str">
            <v>Documentos normativos elaborados (240902500)</v>
          </cell>
          <cell r="C4220" t="str">
            <v>240902500</v>
          </cell>
        </row>
        <row r="4221">
          <cell r="B4221" t="str">
            <v>Acuerdos emitidos (240902501)</v>
          </cell>
          <cell r="C4221" t="str">
            <v>240902501</v>
          </cell>
        </row>
        <row r="4222">
          <cell r="B4222" t="str">
            <v>Sistema de Seguridad Operacional y de la Aviación Civil implementado (240902600)</v>
          </cell>
          <cell r="C4222" t="str">
            <v>240902600</v>
          </cell>
        </row>
        <row r="4223">
          <cell r="B4223" t="str">
            <v>Aeropuertos con estrategias de facilitación implementadas (240902700)</v>
          </cell>
          <cell r="C4223" t="str">
            <v>240902700</v>
          </cell>
        </row>
        <row r="4224">
          <cell r="B4224" t="str">
            <v>Estrategias de control diseñadas (240902800)</v>
          </cell>
          <cell r="C4224" t="str">
            <v>240902800</v>
          </cell>
        </row>
        <row r="4225">
          <cell r="B4225" t="str">
            <v>Actores de la cadena de logística de transporte de mercancías peligrosas con acciones de control implementadas (240902801)</v>
          </cell>
          <cell r="C4225" t="str">
            <v>240902801</v>
          </cell>
        </row>
        <row r="4226">
          <cell r="B4226" t="str">
            <v>Documentos metodológicos realizados (240902900)</v>
          </cell>
          <cell r="C4226" t="str">
            <v>240902900</v>
          </cell>
        </row>
        <row r="4227">
          <cell r="B4227" t="str">
            <v>Proveedores de servicios de Seguridad Operacional y de Aviación vigilados (240903000)</v>
          </cell>
          <cell r="C4227" t="str">
            <v>240903000</v>
          </cell>
        </row>
        <row r="4228">
          <cell r="B4228" t="str">
            <v>Proveedores de servicio certificados (240903100)</v>
          </cell>
          <cell r="C4228" t="str">
            <v>240903100</v>
          </cell>
        </row>
        <row r="4229">
          <cell r="B4229" t="str">
            <v>Certificaciones médicas expedidas (240903200)</v>
          </cell>
          <cell r="C4229" t="str">
            <v>240903200</v>
          </cell>
        </row>
        <row r="4230">
          <cell r="B4230" t="str">
            <v>Proveedores de servicio con acciones de control y seguimiento (240903300)</v>
          </cell>
          <cell r="C4230" t="str">
            <v>240903300</v>
          </cell>
        </row>
        <row r="4231">
          <cell r="B4231" t="str">
            <v>Productos aeronáuticos certificados (240903400)</v>
          </cell>
          <cell r="C4231" t="str">
            <v>240903400</v>
          </cell>
        </row>
        <row r="4232">
          <cell r="B4232" t="str">
            <v>Licencias expedidas (240903500)</v>
          </cell>
          <cell r="C4232" t="str">
            <v>240903500</v>
          </cell>
        </row>
        <row r="4233">
          <cell r="B4233" t="str">
            <v>Personal aeronáutico certificado (240903600)</v>
          </cell>
          <cell r="C4233" t="str">
            <v>240903600</v>
          </cell>
        </row>
        <row r="4234">
          <cell r="B4234" t="str">
            <v>Indicadores de rendimiento de seguridad operacional validados (240903700)</v>
          </cell>
          <cell r="C4234" t="str">
            <v>240903700</v>
          </cell>
        </row>
        <row r="4235">
          <cell r="B4235" t="str">
            <v>Personas que acceden a servicios deportivos, recreativos y de actividad física (430103700)</v>
          </cell>
          <cell r="C4235" t="str">
            <v>430103700</v>
          </cell>
        </row>
        <row r="4236">
          <cell r="B4236" t="str">
            <v>Municipios vinculados al programa Supérate-Intercolegiados (430103701)</v>
          </cell>
          <cell r="C4236" t="str">
            <v>430103701</v>
          </cell>
        </row>
        <row r="4237">
          <cell r="B4237" t="str">
            <v>Instituciones educativas vinculadas al programa Supérate-Intercolegiados (430103702)</v>
          </cell>
          <cell r="C4237" t="str">
            <v>430103702</v>
          </cell>
        </row>
        <row r="4238">
          <cell r="B4238" t="str">
            <v>Personas atendidas por los programas de recreación, deporte social comunitario, actividad física y aprovechamiento del tiempo libre (430103703)</v>
          </cell>
          <cell r="C4238" t="str">
            <v>430103703</v>
          </cell>
        </row>
        <row r="4239">
          <cell r="B4239" t="str">
            <v>Municipios implementando  programas de recreación, actividad física y deporte social comunitario (430103704)</v>
          </cell>
          <cell r="C4239" t="str">
            <v>430103704</v>
          </cell>
        </row>
        <row r="4240">
          <cell r="B4240" t="str">
            <v>Producciones  beneficiadas (330111800)</v>
          </cell>
          <cell r="C4240" t="str">
            <v>330111800</v>
          </cell>
        </row>
        <row r="4241">
          <cell r="B4241" t="str">
            <v>Solicitudes atendidas (330111900)</v>
          </cell>
          <cell r="C4241" t="str">
            <v>330111900</v>
          </cell>
        </row>
        <row r="4242">
          <cell r="B4242" t="str">
            <v>Procesos implementados (330112000)</v>
          </cell>
          <cell r="C4242" t="str">
            <v>330112000</v>
          </cell>
        </row>
        <row r="4243">
          <cell r="B4243" t="str">
            <v>Personas beneficiadas (330112200)</v>
          </cell>
          <cell r="C4243" t="str">
            <v>330112200</v>
          </cell>
        </row>
        <row r="4244">
          <cell r="B4244" t="str">
            <v>Películas clasificadas (330112300)</v>
          </cell>
          <cell r="C4244" t="str">
            <v>330112300</v>
          </cell>
        </row>
        <row r="4245">
          <cell r="B4245" t="str">
            <v>Eventos atendidos (330112400)</v>
          </cell>
          <cell r="C4245" t="str">
            <v>330112400</v>
          </cell>
        </row>
        <row r="4246">
          <cell r="B4246" t="str">
            <v>Eventos atendidos (330112500)</v>
          </cell>
          <cell r="C4246" t="str">
            <v>330112500</v>
          </cell>
        </row>
        <row r="4247">
          <cell r="B4247" t="str">
            <v>Documentos normativos elaborados (240309000)</v>
          </cell>
          <cell r="C4247" t="str">
            <v>240309000</v>
          </cell>
        </row>
        <row r="4248">
          <cell r="B4248" t="str">
            <v>Modelos educativos acompañados (220105600)</v>
          </cell>
          <cell r="C4248" t="str">
            <v>220105600</v>
          </cell>
        </row>
        <row r="4249">
          <cell r="B4249" t="str">
            <v>Modelos educativos para grupos étnicos acompañados (220105601)</v>
          </cell>
          <cell r="C4249" t="str">
            <v>220105601</v>
          </cell>
        </row>
        <row r="4250">
          <cell r="B4250" t="str">
            <v>Unidades de generación fotovoltáica de energía eléctrica con mantenimiento (210205600)</v>
          </cell>
          <cell r="C4250" t="str">
            <v>210205600</v>
          </cell>
        </row>
        <row r="4251">
          <cell r="B4251" t="str">
            <v>Unidades de generación fotovoltáica de energía eléctrica con mantenimiento (210205700)</v>
          </cell>
          <cell r="C4251" t="str">
            <v>210205700</v>
          </cell>
        </row>
        <row r="4252">
          <cell r="B4252" t="str">
            <v>Unidades de generación fotovoltaica de energía eléctrica instaladas (210205800)</v>
          </cell>
          <cell r="C4252" t="str">
            <v>210205800</v>
          </cell>
        </row>
        <row r="4253">
          <cell r="B4253" t="str">
            <v>Dispositivos de señalización vertical instalados (240903904)</v>
          </cell>
          <cell r="C4253" t="str">
            <v>240903904</v>
          </cell>
        </row>
        <row r="4254">
          <cell r="B4254" t="str">
            <v>Túnel habilitado por emergencia (240904700)</v>
          </cell>
          <cell r="C4254" t="str">
            <v>240904700</v>
          </cell>
        </row>
        <row r="4255">
          <cell r="B4255" t="str">
            <v>Túnel habilitado por emergencia (240904701)</v>
          </cell>
          <cell r="C4255" t="str">
            <v>240904701</v>
          </cell>
        </row>
        <row r="4256">
          <cell r="B4256" t="str">
            <v>Puente habilitado por emergencia (240904800)</v>
          </cell>
          <cell r="C4256" t="str">
            <v>240904800</v>
          </cell>
        </row>
        <row r="4257">
          <cell r="B4257" t="str">
            <v>Puente habilitado por emergencia (240904801)</v>
          </cell>
          <cell r="C4257" t="str">
            <v>240904801</v>
          </cell>
        </row>
        <row r="4258">
          <cell r="B4258" t="str">
            <v>Puente ampliado o rectificado (240904900)</v>
          </cell>
          <cell r="C4258" t="str">
            <v>240904900</v>
          </cell>
        </row>
        <row r="4259">
          <cell r="B4259" t="str">
            <v>Puente ampliado o rectificado (240904901)</v>
          </cell>
          <cell r="C4259" t="str">
            <v>240904901</v>
          </cell>
        </row>
        <row r="4260">
          <cell r="B4260" t="str">
            <v>Sitios críticos estabilizados (240905000)</v>
          </cell>
          <cell r="C4260" t="str">
            <v>240905000</v>
          </cell>
        </row>
        <row r="4261">
          <cell r="B4261" t="str">
            <v>Personas beneficiadas con procesos de educación informal (240905100)</v>
          </cell>
          <cell r="C4261" t="str">
            <v>240905100</v>
          </cell>
        </row>
        <row r="4262">
          <cell r="B4262" t="str">
            <v>Usuarios beneficiados con la normalizacion del servicio de energía eléctrica (210205900)</v>
          </cell>
          <cell r="C4262" t="str">
            <v>210205900</v>
          </cell>
        </row>
        <row r="4263">
          <cell r="B4263" t="str">
            <v>Usuarios beneficiados con la ampliación de cobertura (210206000)</v>
          </cell>
          <cell r="C4263" t="str">
            <v>210206000</v>
          </cell>
        </row>
        <row r="4264">
          <cell r="B4264" t="str">
            <v>Usuarios beneficiados con la ampliación de cobertura (210206100)</v>
          </cell>
          <cell r="C4264" t="str">
            <v>210206100</v>
          </cell>
        </row>
        <row r="4265">
          <cell r="B4265" t="str">
            <v>Usuarios beneficiados (210206200)</v>
          </cell>
          <cell r="C4265" t="str">
            <v>210206200</v>
          </cell>
        </row>
        <row r="4266">
          <cell r="B4266" t="str">
            <v>Personas beneficiadas con programas de formación (240310900)</v>
          </cell>
          <cell r="C4266" t="str">
            <v>240310900</v>
          </cell>
        </row>
        <row r="4267">
          <cell r="B4267" t="str">
            <v>Programas ofertados (240310901)</v>
          </cell>
          <cell r="C4267" t="str">
            <v>240310901</v>
          </cell>
        </row>
        <row r="4268">
          <cell r="B4268" t="str">
            <v>Horas cátedra ofrecidas (240310902)</v>
          </cell>
          <cell r="C4268" t="str">
            <v>240310902</v>
          </cell>
        </row>
        <row r="4269">
          <cell r="B4269" t="str">
            <v>Programas con acciones para obtener acreditación (240310903)</v>
          </cell>
          <cell r="C4269" t="str">
            <v>240310903</v>
          </cell>
        </row>
        <row r="4270">
          <cell r="B4270" t="str">
            <v>Coberturas de gestión del riesgo obtenidas (240311000)</v>
          </cell>
          <cell r="C4270" t="str">
            <v>240311000</v>
          </cell>
        </row>
        <row r="4271">
          <cell r="B4271" t="str">
            <v>Sedes de instituciones de educación terciaria o superior dotadas (240311100)</v>
          </cell>
          <cell r="C4271" t="str">
            <v>240311100</v>
          </cell>
        </row>
        <row r="4272">
          <cell r="B4272" t="str">
            <v>Sedes de instituciones de educación terciaria o superior mejoradas (240311200)</v>
          </cell>
          <cell r="C4272" t="str">
            <v>240311200</v>
          </cell>
        </row>
        <row r="4273">
          <cell r="B4273" t="str">
            <v>Ambientes de aprendizaje en funcionamiento (240311300)</v>
          </cell>
          <cell r="C4273" t="str">
            <v>240311300</v>
          </cell>
        </row>
        <row r="4274">
          <cell r="B4274" t="str">
            <v>Documentos de planeación elaborados (170805200)</v>
          </cell>
          <cell r="C4274" t="str">
            <v>170805200</v>
          </cell>
        </row>
        <row r="4275">
          <cell r="B4275" t="str">
            <v>Planes departamentales de extensión agropecuaria elaborados (170805201)</v>
          </cell>
          <cell r="C4275" t="str">
            <v>170805201</v>
          </cell>
        </row>
        <row r="4276">
          <cell r="B4276" t="str">
            <v>Personas apoyadas (170805300)</v>
          </cell>
          <cell r="C4276" t="str">
            <v>170805300</v>
          </cell>
        </row>
        <row r="4277">
          <cell r="B4277" t="str">
            <v>Programas y proyectos de educación o investigación articulados con el sector productivo (240311400)</v>
          </cell>
          <cell r="C4277" t="str">
            <v>240311400</v>
          </cell>
        </row>
        <row r="4278">
          <cell r="B4278" t="str">
            <v>Vías con amortiguadores de Impacto instalados (240904002)</v>
          </cell>
          <cell r="C4278" t="str">
            <v>240904002</v>
          </cell>
        </row>
        <row r="4279">
          <cell r="B4279" t="str">
            <v>Personas atendidas (240310600)</v>
          </cell>
          <cell r="C4279" t="str">
            <v>240310600</v>
          </cell>
        </row>
        <row r="4280">
          <cell r="B4280" t="str">
            <v>Sistemas de información actualizados (240310700)</v>
          </cell>
          <cell r="C4280" t="str">
            <v>240310700</v>
          </cell>
        </row>
        <row r="4281">
          <cell r="B4281" t="str">
            <v>Sistemas de información implementados (240310800)</v>
          </cell>
          <cell r="C4281" t="str">
            <v>240310800</v>
          </cell>
        </row>
        <row r="4282">
          <cell r="B4282" t="str">
            <v>Puentes peatonales construidos (240904100)</v>
          </cell>
          <cell r="C4282" t="str">
            <v>240904100</v>
          </cell>
        </row>
        <row r="4283">
          <cell r="B4283" t="str">
            <v>Unidades de generación de energía eléctrica con combustibles líquidos instaladas (210205500)</v>
          </cell>
          <cell r="C4283" t="str">
            <v>210205500</v>
          </cell>
        </row>
        <row r="4284">
          <cell r="B4284" t="str">
            <v>Central de generación eólica ampliada (210205400)</v>
          </cell>
          <cell r="C4284" t="str">
            <v>210205400</v>
          </cell>
        </row>
        <row r="4285">
          <cell r="B4285" t="str">
            <v>Centrales de generación eléctrica con mantenimiento (210204800)</v>
          </cell>
          <cell r="C4285" t="str">
            <v>210204800</v>
          </cell>
        </row>
        <row r="4286">
          <cell r="B4286" t="str">
            <v>Central de generación fotovoltaica con mantenimiento (210204900)</v>
          </cell>
          <cell r="C4286" t="str">
            <v>210204900</v>
          </cell>
        </row>
        <row r="4287">
          <cell r="B4287" t="str">
            <v>Central de generación eléctrica con biomasa mantenida (210205000)</v>
          </cell>
          <cell r="C4287" t="str">
            <v>210205000</v>
          </cell>
        </row>
        <row r="4288">
          <cell r="B4288" t="str">
            <v>Central de generación híbrida con mantenimiento (210205100)</v>
          </cell>
          <cell r="C4288" t="str">
            <v>210205100</v>
          </cell>
        </row>
        <row r="4289">
          <cell r="B4289" t="str">
            <v>Central de generación eólica con mantenimiento (210205200)</v>
          </cell>
          <cell r="C4289" t="str">
            <v>210205200</v>
          </cell>
        </row>
        <row r="4290">
          <cell r="B4290" t="str">
            <v>Central de generación eólica construida (210205300)</v>
          </cell>
          <cell r="C4290" t="str">
            <v>210205300</v>
          </cell>
        </row>
        <row r="4291">
          <cell r="B4291" t="str">
            <v>Centrales de generación eléctrica ampliadas (210204700)</v>
          </cell>
          <cell r="C4291" t="str">
            <v>210204700</v>
          </cell>
        </row>
        <row r="4292">
          <cell r="B4292" t="str">
            <v>Proyectos territoriales cofinanciados (240310400)</v>
          </cell>
          <cell r="C4292" t="str">
            <v>240310400</v>
          </cell>
        </row>
        <row r="4293">
          <cell r="B4293" t="str">
            <v>Aeródromos apoyados (240310401)</v>
          </cell>
          <cell r="C4293" t="str">
            <v>240310401</v>
          </cell>
        </row>
        <row r="4294">
          <cell r="B4294" t="str">
            <v>Entidades territoriales asistidas técnicamente (240310500)</v>
          </cell>
          <cell r="C4294" t="str">
            <v>240310500</v>
          </cell>
        </row>
        <row r="4295">
          <cell r="B4295" t="str">
            <v>Personas beneficiadas (430103800)</v>
          </cell>
          <cell r="C4295" t="str">
            <v>430103800</v>
          </cell>
        </row>
        <row r="4296">
          <cell r="B4296" t="str">
            <v>Eventos recreativos comunitarios realizados (430103801)</v>
          </cell>
          <cell r="C4296" t="str">
            <v>430103801</v>
          </cell>
        </row>
        <row r="4297">
          <cell r="B4297" t="str">
            <v>Operadores apoyados (230107000)</v>
          </cell>
          <cell r="C4297" t="str">
            <v>230107000</v>
          </cell>
        </row>
        <row r="4298">
          <cell r="B4298" t="str">
            <v>Proyectos apoyados (320102300)</v>
          </cell>
          <cell r="C4298" t="str">
            <v>320102300</v>
          </cell>
        </row>
        <row r="4299">
          <cell r="B4299" t="str">
            <v>Entidades apoyadas  (320102400)</v>
          </cell>
          <cell r="C4299" t="str">
            <v>320102400</v>
          </cell>
        </row>
        <row r="4300">
          <cell r="B4300" t="str">
            <v>Entidades asistidas (320204000)</v>
          </cell>
          <cell r="C4300" t="str">
            <v>320204000</v>
          </cell>
        </row>
        <row r="4301">
          <cell r="B4301" t="str">
            <v>Viviendas con red interna de gas combustible instalada (210101500)</v>
          </cell>
          <cell r="C4301" t="str">
            <v>210101500</v>
          </cell>
        </row>
        <row r="4302">
          <cell r="B4302" t="str">
            <v>Viviendas conectadas a la red local de gas combustible (210101600)</v>
          </cell>
          <cell r="C4302" t="str">
            <v>210101600</v>
          </cell>
        </row>
        <row r="4303">
          <cell r="B4303" t="str">
            <v>Viviendas con red interna de energía eléctrica instalada (210204400)</v>
          </cell>
          <cell r="C4303" t="str">
            <v>210204400</v>
          </cell>
        </row>
        <row r="4304">
          <cell r="B4304" t="str">
            <v>Viviendas en zonas rurales con red interna de energía eléctrica instalada (210204401)</v>
          </cell>
          <cell r="C4304" t="str">
            <v>210204401</v>
          </cell>
        </row>
        <row r="4305">
          <cell r="B4305" t="str">
            <v>Viviendas en zonas urbanas con red interna de energía eléctrica instalada (210204402)</v>
          </cell>
          <cell r="C4305" t="str">
            <v>210204402</v>
          </cell>
        </row>
        <row r="4306">
          <cell r="B4306" t="str">
            <v>Viviendas en barrios subnormales con red interna de energía eléctrica instalada (210204403)</v>
          </cell>
          <cell r="C4306" t="str">
            <v>210204403</v>
          </cell>
        </row>
        <row r="4307">
          <cell r="B4307" t="str">
            <v>Viviendas conectadas  a la red del sistema de distribución local de energía eléctrica (210204500)</v>
          </cell>
          <cell r="C4307" t="str">
            <v>210204500</v>
          </cell>
        </row>
        <row r="4308">
          <cell r="B4308" t="str">
            <v>Viviendas en zonas rurales conectadas a la red del sistema de distribución local de energía eléctrica (210204501)</v>
          </cell>
          <cell r="C4308" t="str">
            <v>210204501</v>
          </cell>
        </row>
        <row r="4309">
          <cell r="B4309" t="str">
            <v>Viviendas en zonas urbanas conectadas a la red del sistema de distribución local de energía eléctrica (210204502)</v>
          </cell>
          <cell r="C4309" t="str">
            <v>210204502</v>
          </cell>
        </row>
        <row r="4310">
          <cell r="B4310" t="str">
            <v>Viviendas en barrios subnormales conectadas a la red del sistema de distribución local de energía eléctrica (210204503)</v>
          </cell>
          <cell r="C4310" t="str">
            <v>210204503</v>
          </cell>
        </row>
        <row r="4311">
          <cell r="B4311" t="str">
            <v>Centrales de generación eléctrica construidas (210204600)</v>
          </cell>
          <cell r="C4311" t="str">
            <v>210204600</v>
          </cell>
        </row>
        <row r="4312">
          <cell r="B4312" t="str">
            <v>Personas atendidas con campañas de gestión del riesgo en temas de consumo de sustancias psicoactivas (190502001)</v>
          </cell>
          <cell r="C4312" t="str">
            <v>190502001</v>
          </cell>
        </row>
        <row r="4313">
          <cell r="B4313" t="str">
            <v>Campañas de gestión del riesgo en temas de salud sexual y reproductiva implementadas (190502100)</v>
          </cell>
          <cell r="C4313" t="str">
            <v>190502100</v>
          </cell>
        </row>
        <row r="4314">
          <cell r="B4314" t="str">
            <v>Personas atendidas con campañas de gestión del riesgo en temas de salud sexual y reproductiva (190502101)</v>
          </cell>
          <cell r="C4314" t="str">
            <v>190502101</v>
          </cell>
        </row>
        <row r="4315">
          <cell r="B4315" t="str">
            <v>Campañas de gestión del riesgo en temas de trastornos mentales implementadas (190502200)</v>
          </cell>
          <cell r="C4315" t="str">
            <v>190502200</v>
          </cell>
        </row>
        <row r="4316">
          <cell r="B4316" t="str">
            <v>Personas atendidad con campañas de gestión del riesgo en temas de trastornos mentales (190502201)</v>
          </cell>
          <cell r="C4316" t="str">
            <v>190502201</v>
          </cell>
        </row>
        <row r="4317">
          <cell r="B4317" t="str">
            <v>Campañas de gestión del riesgo para abordar condiciones crónicas prevalentes implementadas (190502300)</v>
          </cell>
          <cell r="C4317" t="str">
            <v>190502300</v>
          </cell>
        </row>
        <row r="4318">
          <cell r="B4318" t="str">
            <v>Personas atendidas con campañas de promoción sobre condiciones crónicas prevalentes (190502301)</v>
          </cell>
          <cell r="C4318" t="str">
            <v>190502301</v>
          </cell>
        </row>
        <row r="4319">
          <cell r="B4319" t="str">
            <v>Campañas de gestión del riesgo para abordar situaciones de salud relacionadas con condiciones ambientales implementadas (190502400)</v>
          </cell>
          <cell r="C4319" t="str">
            <v>190502400</v>
          </cell>
        </row>
        <row r="4320">
          <cell r="B4320" t="str">
            <v>Personas atendidas con campañas de gestión del riesgo para abordar situaciones de salud relacionadas con condiciones ambientales (190502401)</v>
          </cell>
          <cell r="C4320" t="str">
            <v>190502401</v>
          </cell>
        </row>
        <row r="4321">
          <cell r="B4321" t="str">
            <v>Campañas de gestión del riesgo para abordar situaciones prevalentes de origen laboral implementadas (190502500)</v>
          </cell>
          <cell r="C4321" t="str">
            <v>190502500</v>
          </cell>
        </row>
        <row r="4322">
          <cell r="B4322" t="str">
            <v>Personas atendidas con campañas de gestión del riesgo para abordar situaciones prevalentes de origen laboral (190502501)</v>
          </cell>
          <cell r="C4322" t="str">
            <v>190502501</v>
          </cell>
        </row>
        <row r="4323">
          <cell r="B4323" t="str">
            <v>Campañas de gestión del riesgo para enfermedades emergentes, reemergentes y desatendidas implementadas (190502600)</v>
          </cell>
          <cell r="C4323" t="str">
            <v>190502600</v>
          </cell>
        </row>
        <row r="4324">
          <cell r="B4324" t="str">
            <v>Personas atendidas con campañas de gestión del riesgo para enfermedades emergentes, reemergentes y desatendidas (190502601)</v>
          </cell>
          <cell r="C4324" t="str">
            <v>190502601</v>
          </cell>
        </row>
        <row r="4325">
          <cell r="B4325" t="str">
            <v>Campañas de gestión del riesgo para enfermedades inmunoprevenibles  implementadas (190502700)</v>
          </cell>
          <cell r="C4325" t="str">
            <v>190502700</v>
          </cell>
        </row>
        <row r="4326">
          <cell r="B4326" t="str">
            <v>Personas atendidas con campañas de gestión del riesgo para enfermedades inmunoprevenibles (190502701)</v>
          </cell>
          <cell r="C4326" t="str">
            <v>190502701</v>
          </cell>
        </row>
        <row r="4327">
          <cell r="B4327" t="str">
            <v>Campañas de gestión del riesgo para temas de consumo, aprovechamiento biológico, calidad e inocuidad de los alimentos implementadas (190502800)</v>
          </cell>
          <cell r="C4327" t="str">
            <v>190502800</v>
          </cell>
        </row>
        <row r="4328">
          <cell r="B4328" t="str">
            <v>Personas atendidas con campañas de gestión del riesgo para temas de consumo y aprovechamiento biológico de los alimentos, calidad e inocuidad de los alimentos  (190502801)</v>
          </cell>
          <cell r="C4328" t="str">
            <v>190502801</v>
          </cell>
        </row>
        <row r="4329">
          <cell r="B4329" t="str">
            <v>Centros para la atención de animales de producción agropecuaria construidos y dotados (170707900)</v>
          </cell>
          <cell r="C4329" t="str">
            <v>170707900</v>
          </cell>
        </row>
        <row r="4330">
          <cell r="B4330" t="str">
            <v>Entidades territoriales con servicio de suministro de insumos para el manejo de eventos de interés en salud pública (190502900)</v>
          </cell>
          <cell r="C4330" t="str">
            <v>190502900</v>
          </cell>
        </row>
        <row r="4331">
          <cell r="B4331" t="str">
            <v>Personas en capacidad de ser atendidas (190502901)</v>
          </cell>
          <cell r="C4331" t="str">
            <v>190502901</v>
          </cell>
        </row>
        <row r="4332">
          <cell r="B4332" t="str">
            <v>Animales atendidos en el coso municipal (450105400)</v>
          </cell>
          <cell r="C4332" t="str">
            <v>450105400</v>
          </cell>
        </row>
        <row r="4333">
          <cell r="B4333" t="str">
            <v>Pacientes atendidos con tecnologías en salud financiados con cargo a los recursos de la UPC del Régimen Subsidiado (190602300)</v>
          </cell>
          <cell r="C4333" t="str">
            <v>190602300</v>
          </cell>
        </row>
        <row r="4334">
          <cell r="B4334" t="str">
            <v>Pacientes atendidos con medicamentos en salud financiados con cargo a los recursos de la UPC del Régimen Subsidiado (190602301)</v>
          </cell>
          <cell r="C4334" t="str">
            <v>190602301</v>
          </cell>
        </row>
        <row r="4335">
          <cell r="B4335" t="str">
            <v>Personas apoyadas (190602400)</v>
          </cell>
          <cell r="C4335" t="str">
            <v>190602400</v>
          </cell>
        </row>
        <row r="4336">
          <cell r="B4336" t="str">
            <v>Empresas prestadoras de salud capitalizadas (190602500)</v>
          </cell>
          <cell r="C4336" t="str">
            <v>190602500</v>
          </cell>
        </row>
        <row r="4337">
          <cell r="B4337" t="str">
            <v>Elementos de dotación hospitalaria adquiridos (190602600)</v>
          </cell>
          <cell r="C4337" t="str">
            <v>190602600</v>
          </cell>
        </row>
        <row r="4338">
          <cell r="B4338" t="str">
            <v>Sedes dotadas (190602601)</v>
          </cell>
          <cell r="C4338" t="str">
            <v>190602601</v>
          </cell>
        </row>
        <row r="4339">
          <cell r="B4339" t="str">
            <v>Equipos biomédicos adquiridos (190602602)</v>
          </cell>
          <cell r="C4339" t="str">
            <v>190602602</v>
          </cell>
        </row>
        <row r="4340">
          <cell r="B4340" t="str">
            <v>Dispositivos médicos adquiridos (190602603)</v>
          </cell>
          <cell r="C4340" t="str">
            <v>190602603</v>
          </cell>
        </row>
        <row r="4341">
          <cell r="B4341" t="str">
            <v>Mobiliario asistencial adquirido (190602604)</v>
          </cell>
          <cell r="C4341" t="str">
            <v>190602604</v>
          </cell>
        </row>
        <row r="4342">
          <cell r="B4342" t="str">
            <v>Equipos TIC adquiridos (190602605)</v>
          </cell>
          <cell r="C4342" t="str">
            <v>190602605</v>
          </cell>
        </row>
        <row r="4343">
          <cell r="B4343" t="str">
            <v>Equipos industriales de uso hospitalario adquiridos (190602606)</v>
          </cell>
          <cell r="C4343" t="str">
            <v>190602606</v>
          </cell>
        </row>
        <row r="4344">
          <cell r="B4344" t="str">
            <v>Personas apoyadas (190602700)</v>
          </cell>
          <cell r="C4344" t="str">
            <v>190602700</v>
          </cell>
        </row>
        <row r="4345">
          <cell r="B4345" t="str">
            <v>Personas que reciben servicios y técnologias de apoyo para la habilitación y rehabilitación funcional (190602800)</v>
          </cell>
          <cell r="C4345" t="str">
            <v>190602800</v>
          </cell>
        </row>
        <row r="4346">
          <cell r="B4346" t="str">
            <v>Instituciones Prestadoras de Servicios de Salud asistidas técnicamente (190602900)</v>
          </cell>
          <cell r="C4346" t="str">
            <v>190602900</v>
          </cell>
        </row>
        <row r="4347">
          <cell r="B4347" t="str">
            <v>Hospitales de primer nivel de atención construidos y dotados (190603000)</v>
          </cell>
          <cell r="C4347" t="str">
            <v>190603000</v>
          </cell>
        </row>
        <row r="4348">
          <cell r="B4348" t="str">
            <v>Sistema de información implementado (190603100)</v>
          </cell>
          <cell r="C4348" t="str">
            <v>190603100</v>
          </cell>
        </row>
        <row r="4349">
          <cell r="B4349" t="str">
            <v>Reportes de información entregados (190603101)</v>
          </cell>
          <cell r="C4349" t="str">
            <v>190603101</v>
          </cell>
        </row>
        <row r="4350">
          <cell r="B4350" t="str">
            <v>Personas con capacidad de pago afiliadas (190603200)</v>
          </cell>
          <cell r="C4350" t="str">
            <v>190603200</v>
          </cell>
        </row>
        <row r="4351">
          <cell r="B4351" t="str">
            <v>Unidades móviles para la atención médica adquiridas y dotadas (190603300)</v>
          </cell>
          <cell r="C4351" t="str">
            <v>190603300</v>
          </cell>
        </row>
        <row r="4352">
          <cell r="B4352" t="str">
            <v>Personas en capacidad de ser atendidas (190503000)</v>
          </cell>
          <cell r="C4352" t="str">
            <v>190503000</v>
          </cell>
        </row>
        <row r="4353">
          <cell r="B4353" t="str">
            <v>Campañas de promoción de la salud  y prevención de riesgos asociados a condiciones no transmisibles implementadas (190503100)</v>
          </cell>
          <cell r="C4353" t="str">
            <v>190503100</v>
          </cell>
        </row>
        <row r="4354">
          <cell r="B4354" t="str">
            <v>Personas atendidas con campañas de promoción de la salud  y prevención de riesgos asociados a condiciones no transmisibles (190503101)</v>
          </cell>
          <cell r="C4354" t="str">
            <v>190503101</v>
          </cell>
        </row>
        <row r="4355">
          <cell r="B4355" t="str">
            <v>Campañas de prevención del cáncer realizadas (190503102)</v>
          </cell>
          <cell r="C4355" t="str">
            <v>190503102</v>
          </cell>
        </row>
        <row r="4356">
          <cell r="B4356" t="str">
            <v>Campañas de prevención de enfermedades cardiovasculares (190503103)</v>
          </cell>
          <cell r="C4356" t="str">
            <v>190503103</v>
          </cell>
        </row>
        <row r="4357">
          <cell r="B4357" t="str">
            <v>Unidades de sangre disponibles (190503200)</v>
          </cell>
          <cell r="C4357" t="str">
            <v>190503200</v>
          </cell>
        </row>
        <row r="4358">
          <cell r="B4358" t="str">
            <v>Informes médicos periciales elaborados (190503300)</v>
          </cell>
          <cell r="C4358" t="str">
            <v>190503300</v>
          </cell>
        </row>
        <row r="4359">
          <cell r="B4359" t="str">
            <v>Obras de infraestructura con apoyo financiero (240803600)</v>
          </cell>
          <cell r="C4359" t="str">
            <v>240803600</v>
          </cell>
        </row>
        <row r="4360">
          <cell r="B4360" t="str">
            <v>Estrategias antievasión implementadas  (240803700)</v>
          </cell>
          <cell r="C4360" t="str">
            <v>240803700</v>
          </cell>
        </row>
        <row r="4361">
          <cell r="B4361" t="str">
            <v>Estrategias de seguridad vial implementadas (240803800)</v>
          </cell>
          <cell r="C4361" t="str">
            <v>240803800</v>
          </cell>
        </row>
        <row r="4362">
          <cell r="B4362" t="str">
            <v>Estrategias de seguridad ciudadana implementadas (240803900)</v>
          </cell>
          <cell r="C4362" t="str">
            <v>240803900</v>
          </cell>
        </row>
        <row r="4363">
          <cell r="B4363" t="str">
            <v>Portales mejorados (240804000)</v>
          </cell>
          <cell r="C4363" t="str">
            <v>240804000</v>
          </cell>
        </row>
        <row r="4364">
          <cell r="B4364" t="str">
            <v>Patio-Taller construido (240804001)</v>
          </cell>
          <cell r="C4364" t="str">
            <v>240804001</v>
          </cell>
        </row>
        <row r="4365">
          <cell r="B4365" t="str">
            <v>Estaciones mejoradas (240804100)</v>
          </cell>
          <cell r="C4365" t="str">
            <v>240804100</v>
          </cell>
        </row>
        <row r="4366">
          <cell r="B4366" t="str">
            <v>Paraderos y zonas de espera construidos (240804101)</v>
          </cell>
          <cell r="C4366" t="str">
            <v>240804101</v>
          </cell>
        </row>
        <row r="4367">
          <cell r="B4367" t="str">
            <v>Paraderos y zonas de espera mejorados (240804102)</v>
          </cell>
          <cell r="C4367" t="str">
            <v>240804102</v>
          </cell>
        </row>
        <row r="4368">
          <cell r="B4368" t="str">
            <v>Zonas pagas construidas (240804103)</v>
          </cell>
          <cell r="C4368" t="str">
            <v>240804103</v>
          </cell>
        </row>
        <row r="4369">
          <cell r="B4369" t="str">
            <v>Zonas pagas mejoradas (240804104)</v>
          </cell>
          <cell r="C4369" t="str">
            <v>240804104</v>
          </cell>
        </row>
        <row r="4370">
          <cell r="B4370" t="str">
            <v>Portales mantenidos (240804200)</v>
          </cell>
          <cell r="C4370" t="str">
            <v>240804200</v>
          </cell>
        </row>
        <row r="4371">
          <cell r="B4371" t="str">
            <v>Estaciones mantenidas (240804300)</v>
          </cell>
          <cell r="C4371" t="str">
            <v>240804300</v>
          </cell>
        </row>
        <row r="4372">
          <cell r="B4372" t="str">
            <v>Paraderos y zonas de espera mantenidos (240804301)</v>
          </cell>
          <cell r="C4372" t="str">
            <v>240804301</v>
          </cell>
        </row>
        <row r="4373">
          <cell r="B4373" t="str">
            <v>Zonas pagas mantenidas (240804302)</v>
          </cell>
          <cell r="C4373" t="str">
            <v>240804302</v>
          </cell>
        </row>
        <row r="4374">
          <cell r="B4374" t="str">
            <v>Documentos de investigación elaborados (350211200)</v>
          </cell>
          <cell r="C4374" t="str">
            <v>350211200</v>
          </cell>
        </row>
        <row r="4375">
          <cell r="B4375" t="str">
            <v>Sistema de información actualizado (040600100)</v>
          </cell>
          <cell r="C4375" t="str">
            <v>040600100</v>
          </cell>
        </row>
        <row r="4376">
          <cell r="B4376" t="str">
            <v>Avalúos realizados (040600200)</v>
          </cell>
          <cell r="C4376" t="str">
            <v>040600200</v>
          </cell>
        </row>
        <row r="4377">
          <cell r="B4377" t="str">
            <v>Avalúos comerciales realizados (040600201)</v>
          </cell>
          <cell r="C4377" t="str">
            <v>040600201</v>
          </cell>
        </row>
        <row r="4378">
          <cell r="B4378" t="str">
            <v>Avalúos para la determinación del índice de valoración predial realizados (040600202)</v>
          </cell>
          <cell r="C4378" t="str">
            <v>040600202</v>
          </cell>
        </row>
        <row r="4379">
          <cell r="B4379" t="str">
            <v>Trámites de conservación catastral realizados (040600300)</v>
          </cell>
          <cell r="C4379" t="str">
            <v>040600300</v>
          </cell>
        </row>
        <row r="4380">
          <cell r="B4380" t="str">
            <v>Sistema de Información catastral actualizado (040600400)</v>
          </cell>
          <cell r="C4380" t="str">
            <v>040600400</v>
          </cell>
        </row>
        <row r="4381">
          <cell r="B4381" t="str">
            <v>Base catastral alfanumérica actualizada (040600401)</v>
          </cell>
          <cell r="C4381" t="str">
            <v>040600401</v>
          </cell>
        </row>
        <row r="4382">
          <cell r="B4382" t="str">
            <v>Base catastral geográfica actualizada (040600402)</v>
          </cell>
          <cell r="C4382" t="str">
            <v>040600402</v>
          </cell>
        </row>
        <row r="4383">
          <cell r="B4383" t="str">
            <v>Entidades asistidas técnicamente (040600500)</v>
          </cell>
          <cell r="C4383" t="str">
            <v>040600500</v>
          </cell>
        </row>
        <row r="4384">
          <cell r="B4384" t="str">
            <v>Documentos normativos elaborados (040600600)</v>
          </cell>
          <cell r="C4384" t="str">
            <v>040600600</v>
          </cell>
        </row>
        <row r="4385">
          <cell r="B4385" t="str">
            <v>Documentos metodológicos realizados (040600700)</v>
          </cell>
          <cell r="C4385" t="str">
            <v>040600700</v>
          </cell>
        </row>
        <row r="4386">
          <cell r="B4386" t="str">
            <v>Documentos de Investigación generados (040600800)</v>
          </cell>
          <cell r="C4386" t="str">
            <v>040600800</v>
          </cell>
        </row>
        <row r="4387">
          <cell r="B4387" t="str">
            <v>Documentos de estudios técnicos realizados (040600900)</v>
          </cell>
          <cell r="C4387" t="str">
            <v>040600900</v>
          </cell>
        </row>
        <row r="4388">
          <cell r="B4388" t="str">
            <v>Documentos de estudios técnicos de deslindes y de territorios Indígenas elaborados  (040600901)</v>
          </cell>
          <cell r="C4388" t="str">
            <v>040600901</v>
          </cell>
        </row>
        <row r="4389">
          <cell r="B4389" t="str">
            <v>Documentos de estudios técnicos sobre geografia y caracterización territorial elaborados (040600902)</v>
          </cell>
          <cell r="C4389" t="str">
            <v>040600902</v>
          </cell>
        </row>
        <row r="4390">
          <cell r="B4390" t="str">
            <v>Documentos de estudios técnicos sobre geodesia elaborados (040600903)</v>
          </cell>
          <cell r="C4390" t="str">
            <v>040600903</v>
          </cell>
        </row>
        <row r="4391">
          <cell r="B4391" t="str">
            <v>Documentos de estudios técnicos sobre cartografia elaborados (040600904)</v>
          </cell>
          <cell r="C4391" t="str">
            <v>040600904</v>
          </cell>
        </row>
        <row r="4392">
          <cell r="B4392" t="str">
            <v>Documentos técnicos agrológicos realizados (040600905)</v>
          </cell>
          <cell r="C4392" t="str">
            <v>040600905</v>
          </cell>
        </row>
        <row r="4393">
          <cell r="B4393" t="str">
            <v>Asociaciones apoyadas (210402700)</v>
          </cell>
          <cell r="C4393" t="str">
            <v>210402700</v>
          </cell>
        </row>
        <row r="4394">
          <cell r="B4394" t="str">
            <v>Plantas de beneficio comunitaria mantenidas (210402800)</v>
          </cell>
          <cell r="C4394" t="str">
            <v>210402800</v>
          </cell>
        </row>
        <row r="4395">
          <cell r="B4395" t="str">
            <v>Documentos de estudios técnicos realizados (040110400)</v>
          </cell>
          <cell r="C4395" t="str">
            <v>040110400</v>
          </cell>
        </row>
        <row r="4396">
          <cell r="B4396" t="str">
            <v>Cupos penitenciarios y carcelarios entregados (nacionales y territoriales) (120601000)</v>
          </cell>
          <cell r="C4396" t="str">
            <v>120601000</v>
          </cell>
        </row>
        <row r="4397">
          <cell r="B4397" t="str">
            <v>Instalaciones construidas (120601001)</v>
          </cell>
          <cell r="C4397" t="str">
            <v>120601001</v>
          </cell>
        </row>
        <row r="4398">
          <cell r="B4398" t="str">
            <v>Instalaciones dotadas (120601002)</v>
          </cell>
          <cell r="C4398" t="str">
            <v>120601002</v>
          </cell>
        </row>
        <row r="4399">
          <cell r="B4399" t="str">
            <v>Documentos de planeación realizados (120601100)</v>
          </cell>
          <cell r="C4399" t="str">
            <v>120601100</v>
          </cell>
        </row>
        <row r="4400">
          <cell r="B4400" t="str">
            <v>Personas capacitadas (120601200)</v>
          </cell>
          <cell r="C4400" t="str">
            <v>120601200</v>
          </cell>
        </row>
        <row r="4401">
          <cell r="B4401" t="str">
            <v>Capacitaciones realizadas (120601201)</v>
          </cell>
          <cell r="C4401" t="str">
            <v>120601201</v>
          </cell>
        </row>
        <row r="4402">
          <cell r="B4402" t="str">
            <v>Documentos metodológicos elaborados (120601300)</v>
          </cell>
          <cell r="C4402" t="str">
            <v>120601300</v>
          </cell>
        </row>
        <row r="4403">
          <cell r="B4403" t="str">
            <v>Documentos metodológicos socializados (120601301)</v>
          </cell>
          <cell r="C4403" t="str">
            <v>120601301</v>
          </cell>
        </row>
        <row r="4404">
          <cell r="B4404" t="str">
            <v>Personas beneficiarias de procesos de formación para el trabajo y el desarrollo humano (120601400)</v>
          </cell>
          <cell r="C4404" t="str">
            <v>120601400</v>
          </cell>
        </row>
        <row r="4405">
          <cell r="B4405" t="str">
            <v>Estrategias de educación informal implementadas (240213400)</v>
          </cell>
          <cell r="C4405" t="str">
            <v>240213400</v>
          </cell>
        </row>
        <row r="4406">
          <cell r="B4406" t="str">
            <v>Documentos de lineamientos técnicos para la red vial regional socializados (240213401)</v>
          </cell>
          <cell r="C4406" t="str">
            <v>240213401</v>
          </cell>
        </row>
        <row r="4407">
          <cell r="B4407" t="str">
            <v>Entidades con Servicio de divulgación implementados (240213402)</v>
          </cell>
          <cell r="C4407" t="str">
            <v>240213402</v>
          </cell>
        </row>
        <row r="4408">
          <cell r="B4408" t="str">
            <v>Estrategias de socialización implementadas (240213403)</v>
          </cell>
          <cell r="C4408" t="str">
            <v>240213403</v>
          </cell>
        </row>
        <row r="4409">
          <cell r="B4409" t="str">
            <v>Sistemas de información implementados (240905900)</v>
          </cell>
          <cell r="C4409" t="str">
            <v>240905900</v>
          </cell>
        </row>
        <row r="4410">
          <cell r="B4410" t="str">
            <v>Sistema de información de tráfico y transporte implementado (240905901)</v>
          </cell>
          <cell r="C4410" t="str">
            <v>240905901</v>
          </cell>
        </row>
        <row r="4411">
          <cell r="B4411" t="str">
            <v>Sistemas de información actualizados (400104600)</v>
          </cell>
          <cell r="C4411" t="str">
            <v>400104600</v>
          </cell>
        </row>
        <row r="4412">
          <cell r="B4412" t="str">
            <v>Pruebas químicos, físicos, mineralógicos y biológicos de suelos realizadas (040601400)</v>
          </cell>
          <cell r="C4412" t="str">
            <v>040601400</v>
          </cell>
        </row>
        <row r="4413">
          <cell r="B4413" t="str">
            <v>Gestores catastrales habilitados (040601500)</v>
          </cell>
          <cell r="C4413" t="str">
            <v>040601500</v>
          </cell>
        </row>
        <row r="4414">
          <cell r="B4414" t="str">
            <v>Área geográfica actualizada catastralmente con enfoque multipropósito (040601600)</v>
          </cell>
          <cell r="C4414" t="str">
            <v>040601600</v>
          </cell>
        </row>
        <row r="4415">
          <cell r="B4415" t="str">
            <v>Predios catastralmente actualizados con enfoque multipropósito (040601601)</v>
          </cell>
          <cell r="C4415" t="str">
            <v>040601601</v>
          </cell>
        </row>
        <row r="4416">
          <cell r="B4416" t="str">
            <v>Subsidios del Programa Colombia Mayor entregados (410306500)</v>
          </cell>
          <cell r="C4416" t="str">
            <v>410306500</v>
          </cell>
        </row>
        <row r="4417">
          <cell r="B4417" t="str">
            <v>Personas beneficiadas por el programa de Colombia Mayor  (410306501)</v>
          </cell>
          <cell r="C4417" t="str">
            <v>410306501</v>
          </cell>
        </row>
        <row r="4418">
          <cell r="B4418" t="str">
            <v>Casos atendidos (450105000)</v>
          </cell>
          <cell r="C4418" t="str">
            <v>450105000</v>
          </cell>
        </row>
        <row r="4419">
          <cell r="B4419" t="str">
            <v>Mujeres atendidas (450105001)</v>
          </cell>
          <cell r="C4419" t="str">
            <v>450105001</v>
          </cell>
        </row>
        <row r="4420">
          <cell r="B4420" t="str">
            <v>Hombres atendidos (450105002)</v>
          </cell>
          <cell r="C4420" t="str">
            <v>450105002</v>
          </cell>
        </row>
        <row r="4421">
          <cell r="B4421" t="str">
            <v>Personas de la comunidad LGBTIQ atendidos. (450105003)</v>
          </cell>
          <cell r="C4421" t="str">
            <v>450105003</v>
          </cell>
        </row>
        <row r="4422">
          <cell r="B4422" t="str">
            <v>Municiones de guerra adquiridas (450105100)</v>
          </cell>
          <cell r="C4422" t="str">
            <v>450105100</v>
          </cell>
        </row>
        <row r="4423">
          <cell r="B4423" t="str">
            <v>Personas en capacidad de ser atendidas (190503500)</v>
          </cell>
          <cell r="C4423" t="str">
            <v>190503500</v>
          </cell>
        </row>
        <row r="4424">
          <cell r="B4424" t="str">
            <v>Personas en capacidad de ser atendidas en cuidados intensivos (190503501)</v>
          </cell>
          <cell r="C4424" t="str">
            <v>190503501</v>
          </cell>
        </row>
        <row r="4425">
          <cell r="B4425" t="str">
            <v>Personas en capacidad de ser diagnosticadas (190503502)</v>
          </cell>
          <cell r="C4425" t="str">
            <v>190503502</v>
          </cell>
        </row>
        <row r="4426">
          <cell r="B4426" t="str">
            <v>Muestras de diagnóstico analizadas (190503503)</v>
          </cell>
          <cell r="C4426" t="str">
            <v>190503503</v>
          </cell>
        </row>
        <row r="4427">
          <cell r="B4427" t="str">
            <v>Laboratorios habilitados para toma y análisis de muestras (190503504)</v>
          </cell>
          <cell r="C4427" t="str">
            <v>190503504</v>
          </cell>
        </row>
        <row r="4428">
          <cell r="B4428" t="str">
            <v>Documentos metodológicos realizados (190503600)</v>
          </cell>
          <cell r="C4428" t="str">
            <v>190503600</v>
          </cell>
        </row>
        <row r="4429">
          <cell r="B4429" t="str">
            <v>Laboratorios dotados (190304900)</v>
          </cell>
          <cell r="C4429" t="str">
            <v>190304900</v>
          </cell>
        </row>
        <row r="4430">
          <cell r="B4430" t="str">
            <v>Entidades territoriales con vigilancia y control realizados (190305000)</v>
          </cell>
          <cell r="C4430" t="str">
            <v>190305000</v>
          </cell>
        </row>
        <row r="4431">
          <cell r="B4431" t="str">
            <v>Hogares atendidos (410306600)</v>
          </cell>
          <cell r="C4431" t="str">
            <v>410306600</v>
          </cell>
        </row>
        <row r="4432">
          <cell r="B4432" t="str">
            <v>Estudios de preinversión realizados (170805700)</v>
          </cell>
          <cell r="C4432" t="str">
            <v>170805700</v>
          </cell>
        </row>
        <row r="4433">
          <cell r="B4433" t="str">
            <v>Proyectos formulados y estructurados (170805701)</v>
          </cell>
          <cell r="C4433" t="str">
            <v>170805701</v>
          </cell>
        </row>
        <row r="4434">
          <cell r="B4434" t="str">
            <v>Documentos para la planeación estratégica en TI  (459900500)</v>
          </cell>
          <cell r="C4434" t="str">
            <v>459900500</v>
          </cell>
        </row>
        <row r="4435">
          <cell r="B4435" t="str">
            <v>Estudios de preinversión elaborados (459900600)</v>
          </cell>
          <cell r="C4435" t="str">
            <v>459900600</v>
          </cell>
        </row>
        <row r="4436">
          <cell r="B4436" t="str">
            <v>Documentos de evaluación elaborados (170805800)</v>
          </cell>
          <cell r="C4436" t="str">
            <v>170805800</v>
          </cell>
        </row>
        <row r="4437">
          <cell r="B4437" t="str">
            <v>Celdas de estacionamiento regulado disponibles (240906200)</v>
          </cell>
          <cell r="C4437" t="str">
            <v>240906200</v>
          </cell>
        </row>
        <row r="4438">
          <cell r="B4438" t="str">
            <v>Instalaciones adecuadas (120601500)</v>
          </cell>
          <cell r="C4438" t="str">
            <v>120601500</v>
          </cell>
        </row>
        <row r="4439">
          <cell r="B4439" t="str">
            <v>Intalaciones dotadas (120601501)</v>
          </cell>
          <cell r="C4439" t="str">
            <v>120601501</v>
          </cell>
        </row>
        <row r="4440">
          <cell r="B4440" t="str">
            <v>Personas beneficiadas (120601600)</v>
          </cell>
          <cell r="C4440" t="str">
            <v>120601600</v>
          </cell>
        </row>
        <row r="4441">
          <cell r="B4441" t="str">
            <v>Establecimientos de Reclusión del Orden Nacional con líneas de producción mejoradas (120601601)</v>
          </cell>
          <cell r="C4441" t="str">
            <v>120601601</v>
          </cell>
        </row>
        <row r="4442">
          <cell r="B4442" t="str">
            <v>Instrumentos para el mejoramiento productivo implementados (120601602)</v>
          </cell>
          <cell r="C4442" t="str">
            <v>120601602</v>
          </cell>
        </row>
        <row r="4443">
          <cell r="B4443" t="str">
            <v>Sistemas de información implementado (120601700)</v>
          </cell>
          <cell r="C4443" t="str">
            <v>120601700</v>
          </cell>
        </row>
        <row r="4444">
          <cell r="B4444" t="str">
            <v>Herramienta de información sistematizada (120601701)</v>
          </cell>
          <cell r="C4444" t="str">
            <v>120601701</v>
          </cell>
        </row>
        <row r="4445">
          <cell r="B4445" t="str">
            <v>Asistencias técnicas en resocialización inclusión social realizadas (120601800)</v>
          </cell>
          <cell r="C4445" t="str">
            <v>120601800</v>
          </cell>
        </row>
        <row r="4446">
          <cell r="B4446" t="str">
            <v>Sistemas de Información Implemetados (400203500)</v>
          </cell>
          <cell r="C4446" t="str">
            <v>400203500</v>
          </cell>
        </row>
        <row r="4447">
          <cell r="B4447" t="str">
            <v>Sistemas de información actualizados (400203600)</v>
          </cell>
          <cell r="C4447" t="str">
            <v>400203600</v>
          </cell>
        </row>
        <row r="4448">
          <cell r="B4448" t="str">
            <v>Sistemas de Información Implemetados (400304900)</v>
          </cell>
          <cell r="C4448" t="str">
            <v>400304900</v>
          </cell>
        </row>
        <row r="4449">
          <cell r="B4449" t="str">
            <v>Sistemas de información actualizados (400305000)</v>
          </cell>
          <cell r="C4449" t="str">
            <v>400305000</v>
          </cell>
        </row>
        <row r="4450">
          <cell r="B4450" t="str">
            <v>Puentes peatonales de la red urbana construidos (240213000)</v>
          </cell>
          <cell r="C4450" t="str">
            <v>240213000</v>
          </cell>
        </row>
        <row r="4451">
          <cell r="B4451" t="str">
            <v>Puentes peatonales de la red urbana mejorados (240213100)</v>
          </cell>
          <cell r="C4451" t="str">
            <v>240213100</v>
          </cell>
        </row>
        <row r="4452">
          <cell r="B4452" t="str">
            <v>Puentes peatonales de la red urbana rehabilitados (240213200)</v>
          </cell>
          <cell r="C4452" t="str">
            <v>240213200</v>
          </cell>
        </row>
        <row r="4453">
          <cell r="B4453" t="str">
            <v>Puentes peatonales de la red urbana con mantenimiento (240213300)</v>
          </cell>
          <cell r="C4453" t="str">
            <v>240213300</v>
          </cell>
        </row>
        <row r="4454">
          <cell r="B4454" t="str">
            <v>Estrategias de educación informal implementadas (240803500)</v>
          </cell>
          <cell r="C4454" t="str">
            <v>240803500</v>
          </cell>
        </row>
        <row r="4455">
          <cell r="B4455" t="str">
            <v>Estrategias de promoción de la cutura ciudadana implementadas (240803501)</v>
          </cell>
          <cell r="C4455" t="str">
            <v>240803501</v>
          </cell>
        </row>
        <row r="4456">
          <cell r="B4456" t="str">
            <v>Personas capacitadas (410204500)</v>
          </cell>
          <cell r="C4456" t="str">
            <v>410204500</v>
          </cell>
        </row>
        <row r="4457">
          <cell r="B4457" t="str">
            <v>Adolescentes atendidos (410204501)</v>
          </cell>
          <cell r="C4457" t="str">
            <v>410204501</v>
          </cell>
        </row>
        <row r="4458">
          <cell r="B4458" t="str">
            <v>Jóvenes atendidos (410204502)</v>
          </cell>
          <cell r="C4458" t="str">
            <v>410204502</v>
          </cell>
        </row>
        <row r="4459">
          <cell r="B4459" t="str">
            <v>Campañas de promoción realizadas (410204600)</v>
          </cell>
          <cell r="C4459" t="str">
            <v>410204600</v>
          </cell>
        </row>
        <row r="4460">
          <cell r="B4460" t="str">
            <v>Agentes de la institucionalidad de infancia, adolescencia y juventud  asistidos técnicamente (410204700)</v>
          </cell>
          <cell r="C4460" t="str">
            <v>410204700</v>
          </cell>
        </row>
        <row r="4461">
          <cell r="B4461" t="str">
            <v>Edificaciones de atención a la adolescencia y juventud construidas (410204800)</v>
          </cell>
          <cell r="C4461" t="str">
            <v>410204800</v>
          </cell>
        </row>
        <row r="4462">
          <cell r="B4462" t="str">
            <v>Edificaciones de atención a la adolescencia y juventud adecuadas (410204900)</v>
          </cell>
          <cell r="C4462" t="str">
            <v>410204900</v>
          </cell>
        </row>
        <row r="4463">
          <cell r="B4463" t="str">
            <v>Edificaciones de atención a la adolescencia y juventud dotadas (410205000)</v>
          </cell>
          <cell r="C4463" t="str">
            <v>410205000</v>
          </cell>
        </row>
        <row r="4464">
          <cell r="B4464" t="str">
            <v>Personas capacitadas (220107501)</v>
          </cell>
          <cell r="C4464" t="str">
            <v>220107501</v>
          </cell>
        </row>
        <row r="4465">
          <cell r="B4465" t="str">
            <v>Niños, niñas y adolescentes capacitados (220107502)</v>
          </cell>
          <cell r="C4465" t="str">
            <v>220107502</v>
          </cell>
        </row>
        <row r="4466">
          <cell r="B4466" t="str">
            <v>Padres, madres y cuidadores capacitados (220107503)</v>
          </cell>
          <cell r="C4466" t="str">
            <v>220107503</v>
          </cell>
        </row>
        <row r="4467">
          <cell r="B4467" t="str">
            <v>Docentes capacitados (220107504)</v>
          </cell>
          <cell r="C4467" t="str">
            <v>220107504</v>
          </cell>
        </row>
        <row r="4468">
          <cell r="B4468" t="str">
            <v>Eventos de promoción y prevención de los derechos  realizados (220107500)</v>
          </cell>
          <cell r="C4468" t="str">
            <v>220107500</v>
          </cell>
        </row>
        <row r="4469">
          <cell r="B4469" t="str">
            <v>Comunidades asistidas técnicamente (220107600)</v>
          </cell>
          <cell r="C4469" t="str">
            <v>220107600</v>
          </cell>
        </row>
        <row r="4470">
          <cell r="B4470" t="str">
            <v>Familias atendidas (220107601)</v>
          </cell>
          <cell r="C4470" t="str">
            <v>220107601</v>
          </cell>
        </row>
        <row r="4471">
          <cell r="B4471" t="str">
            <v>Estrategias de protección para el restablecimiento de derechos implementadas (220107700)</v>
          </cell>
          <cell r="C4471" t="str">
            <v>220107700</v>
          </cell>
        </row>
        <row r="4472">
          <cell r="B4472" t="str">
            <v>Niños, niñas, adolescentes y jóvenes atendidos con servicio de protección para el restablecimiento de derechos (220107701)</v>
          </cell>
          <cell r="C4472" t="str">
            <v>220107701</v>
          </cell>
        </row>
        <row r="4473">
          <cell r="B4473" t="str">
            <v>Documentos de planeación elaborados (450203500)</v>
          </cell>
          <cell r="C4473" t="str">
            <v>450203500</v>
          </cell>
        </row>
        <row r="4474">
          <cell r="B4474" t="str">
            <v>Planes estratégicos elaborados (450203501)</v>
          </cell>
          <cell r="C4474" t="str">
            <v>450203501</v>
          </cell>
        </row>
        <row r="4475">
          <cell r="B4475" t="str">
            <v>Documentos de planeación con seguimiento realizado (450203502)</v>
          </cell>
          <cell r="C4475" t="str">
            <v>450203502</v>
          </cell>
        </row>
        <row r="4476">
          <cell r="B4476" t="str">
            <v>Plantas de beneficio construidas y dotadas (210402600)</v>
          </cell>
          <cell r="C4476" t="str">
            <v>210402600</v>
          </cell>
        </row>
        <row r="4477">
          <cell r="B4477" t="str">
            <v>Estudiantes beneficiados del programa de alimentación escolar (220107900)</v>
          </cell>
          <cell r="C4477" t="str">
            <v>220107900</v>
          </cell>
        </row>
        <row r="4478">
          <cell r="B4478" t="str">
            <v>Rutas agroecológicas implementadas (170805600)</v>
          </cell>
          <cell r="C4478" t="str">
            <v>170805600</v>
          </cell>
        </row>
        <row r="4479">
          <cell r="B4479" t="str">
            <v>Rutas agroecológicas en torno a huertas autosostenibles de la ciudad región implementadas (170805601)</v>
          </cell>
          <cell r="C4479" t="str">
            <v>170805601</v>
          </cell>
        </row>
        <row r="4480">
          <cell r="B4480" t="str">
            <v>Rutas agroecológicas elaboradas (170805602)</v>
          </cell>
          <cell r="C4480" t="str">
            <v>170805602</v>
          </cell>
        </row>
        <row r="4481">
          <cell r="B4481" t="str">
            <v>Entidades, organismos y dependencias asistidos técnicamente (459903100)</v>
          </cell>
          <cell r="C4481" t="str">
            <v>459903100</v>
          </cell>
        </row>
        <row r="4482">
          <cell r="B4482" t="str">
            <v>Entidades territoriales asistidas técnicamente (459903101)</v>
          </cell>
          <cell r="C4482" t="str">
            <v>459903101</v>
          </cell>
        </row>
        <row r="4483">
          <cell r="B4483" t="str">
            <v>Dependencias asistidas técnicamente (459903102)</v>
          </cell>
          <cell r="C4483" t="str">
            <v>459903102</v>
          </cell>
        </row>
        <row r="4484">
          <cell r="B4484" t="str">
            <v>Planes asistidos técnicamente (459903103)</v>
          </cell>
          <cell r="C4484" t="str">
            <v>459903103</v>
          </cell>
        </row>
        <row r="4485">
          <cell r="B4485" t="str">
            <v>Proyectos asistidos técnicamente (459903104)</v>
          </cell>
          <cell r="C4485" t="str">
            <v>459903104</v>
          </cell>
        </row>
        <row r="4486">
          <cell r="B4486" t="str">
            <v>Programas asistidos técnicamente (459903105)</v>
          </cell>
          <cell r="C4486" t="str">
            <v>459903105</v>
          </cell>
        </row>
        <row r="4487">
          <cell r="B4487" t="str">
            <v>Organismos asistidos técnicamente (459903106)</v>
          </cell>
          <cell r="C4487" t="str">
            <v>459903106</v>
          </cell>
        </row>
        <row r="4488">
          <cell r="B4488" t="str">
            <v>Sistemas de información implementados (170204200)</v>
          </cell>
          <cell r="C4488" t="str">
            <v>170204200</v>
          </cell>
        </row>
        <row r="4489">
          <cell r="B4489" t="str">
            <v>Documentos de política elaborados (459903200)</v>
          </cell>
          <cell r="C4489" t="str">
            <v>459903200</v>
          </cell>
        </row>
        <row r="4490">
          <cell r="B4490" t="str">
            <v>Hogares que realizaron la encuesta (459903300)</v>
          </cell>
          <cell r="C4490" t="str">
            <v>459903300</v>
          </cell>
        </row>
        <row r="4491">
          <cell r="B4491" t="str">
            <v>Personas beneficiadas de servicios de educación para el trabajo y el desarrollo humano (450203700)</v>
          </cell>
          <cell r="C4491" t="str">
            <v>450203700</v>
          </cell>
        </row>
        <row r="4492">
          <cell r="B4492" t="str">
            <v>Programas de educación en promoción de los derechos sexuales y reproductivos implementados (450203701)</v>
          </cell>
          <cell r="C4492" t="str">
            <v>450203701</v>
          </cell>
        </row>
        <row r="4493">
          <cell r="B4493" t="str">
            <v>Programas de educación en prevención de violencia de género implementados (450203702)</v>
          </cell>
          <cell r="C4493" t="str">
            <v>450203702</v>
          </cell>
        </row>
        <row r="4494">
          <cell r="B4494" t="str">
            <v>Estrategias de promoción de la garantía de derechos implementadas (450203800)</v>
          </cell>
          <cell r="C4494" t="str">
            <v>450203800</v>
          </cell>
        </row>
        <row r="4495">
          <cell r="B4495" t="str">
            <v>Rutas de atención implementadas (450203801)</v>
          </cell>
          <cell r="C4495" t="str">
            <v>450203801</v>
          </cell>
        </row>
        <row r="4496">
          <cell r="B4496" t="str">
            <v>Árboles plantados (320204100)</v>
          </cell>
          <cell r="C4496" t="str">
            <v>320204100</v>
          </cell>
        </row>
        <row r="4497">
          <cell r="B4497" t="str">
            <v>Árboles intervenidos (320204200)</v>
          </cell>
          <cell r="C4497" t="str">
            <v>320204200</v>
          </cell>
        </row>
        <row r="4498">
          <cell r="B4498" t="str">
            <v>Predios apoyados para la certificación (170707800)</v>
          </cell>
          <cell r="C4498" t="str">
            <v>170707800</v>
          </cell>
        </row>
        <row r="4499">
          <cell r="B4499" t="str">
            <v>Productores apoyados para la certificación (170707801)</v>
          </cell>
          <cell r="C4499" t="str">
            <v>170707801</v>
          </cell>
        </row>
        <row r="4500">
          <cell r="B4500" t="str">
            <v>Zonas digitales instaladas (230107900)</v>
          </cell>
          <cell r="C4500" t="str">
            <v>230107900</v>
          </cell>
        </row>
        <row r="4501">
          <cell r="B4501" t="str">
            <v>Zonas digitales en áreas urbanas con redes terrestres instaladas (230107901)</v>
          </cell>
          <cell r="C4501" t="str">
            <v>230107901</v>
          </cell>
        </row>
        <row r="4502">
          <cell r="B4502" t="str">
            <v>Zonas digitales en áreas rurales con redes terrestres instaladas (230107902)</v>
          </cell>
          <cell r="C4502" t="str">
            <v>230107902</v>
          </cell>
        </row>
        <row r="4503">
          <cell r="B4503" t="str">
            <v>Usuarios conectados por zona digital instalada (230107903)</v>
          </cell>
          <cell r="C4503" t="str">
            <v>230107903</v>
          </cell>
        </row>
        <row r="4504">
          <cell r="B4504" t="str">
            <v>Usuarios asistidos por zona digital (230107904)</v>
          </cell>
          <cell r="C4504" t="str">
            <v>230107904</v>
          </cell>
        </row>
        <row r="4505">
          <cell r="B4505" t="str">
            <v>Estudios de preinversión elaborados (230108000)</v>
          </cell>
          <cell r="C4505" t="str">
            <v>230108000</v>
          </cell>
        </row>
        <row r="4506">
          <cell r="B4506" t="str">
            <v>Equipos para inteligencia adquiridos (450105200)</v>
          </cell>
          <cell r="C4506" t="str">
            <v>450105200</v>
          </cell>
        </row>
        <row r="4507">
          <cell r="B4507" t="str">
            <v>Jóvenes apoyados (450105300)</v>
          </cell>
          <cell r="C4507" t="str">
            <v>450105300</v>
          </cell>
        </row>
        <row r="4508">
          <cell r="B4508" t="str">
            <v>Hospitales de primer nivel de atención adecuados (190600100)</v>
          </cell>
          <cell r="C4508" t="str">
            <v>190600100</v>
          </cell>
        </row>
        <row r="4509">
          <cell r="B4509" t="str">
            <v>Hospitales de primer nivel de atención ampliados (190600200)</v>
          </cell>
          <cell r="C4509" t="str">
            <v>190600200</v>
          </cell>
        </row>
        <row r="4510">
          <cell r="B4510" t="str">
            <v>Hospitales de primer nivel de atención con reforzamiento estructural (190600300)</v>
          </cell>
          <cell r="C4510" t="str">
            <v>190600300</v>
          </cell>
        </row>
        <row r="4511">
          <cell r="B4511" t="str">
            <v>Personas atendidas con servicio de salud (190600400)</v>
          </cell>
          <cell r="C4511" t="str">
            <v>190600400</v>
          </cell>
        </row>
        <row r="4512">
          <cell r="B4512" t="str">
            <v>Personas afiliadas en servicio de salud (190600401)</v>
          </cell>
          <cell r="C4512" t="str">
            <v>190600401</v>
          </cell>
        </row>
        <row r="4513">
          <cell r="B4513" t="str">
            <v>Hospitales de primer nivel de atención dotados (190600500)</v>
          </cell>
          <cell r="C4513" t="str">
            <v>190600500</v>
          </cell>
        </row>
        <row r="4514">
          <cell r="B4514" t="str">
            <v>Hospitales de primer nivel de atención modificados (190600600)</v>
          </cell>
          <cell r="C4514" t="str">
            <v>190600600</v>
          </cell>
        </row>
        <row r="4515">
          <cell r="B4515" t="str">
            <v>Estaciones de carga para vehículos eléctricos de transporte público de pasajeros instaladas (240804400)</v>
          </cell>
          <cell r="C4515" t="str">
            <v>240804400</v>
          </cell>
        </row>
        <row r="4516">
          <cell r="B4516" t="str">
            <v>Estaciones de carga para vehículos eléctricos de transporte público de pasajeros mejoradas (240804500)</v>
          </cell>
          <cell r="C4516" t="str">
            <v>240804500</v>
          </cell>
        </row>
        <row r="4517">
          <cell r="B4517" t="str">
            <v>Estaciones de carga para vehículos eléctricos de transporte público de pasajeros mantenidas (240804600)</v>
          </cell>
          <cell r="C4517" t="str">
            <v>240804600</v>
          </cell>
        </row>
        <row r="4518">
          <cell r="B4518" t="str">
            <v>Centros de protección social para el adulto mayor construidos y dotados (410400100)</v>
          </cell>
          <cell r="C4518" t="str">
            <v>410400100</v>
          </cell>
        </row>
        <row r="4519">
          <cell r="B4519" t="str">
            <v>Centros de protección social para el adulto mayor adecuados (410400200)</v>
          </cell>
          <cell r="C4519" t="str">
            <v>410400200</v>
          </cell>
        </row>
        <row r="4520">
          <cell r="B4520" t="str">
            <v>Centros de protección social para el adulto mayor ampliados (410400300)</v>
          </cell>
          <cell r="C4520" t="str">
            <v>410400300</v>
          </cell>
        </row>
        <row r="4521">
          <cell r="B4521" t="str">
            <v>Centros de protección social para el adulto mayor con reforzamiento estructural (410400400)</v>
          </cell>
          <cell r="C4521" t="str">
            <v>410400400</v>
          </cell>
        </row>
        <row r="4522">
          <cell r="B4522" t="str">
            <v>Centros de protección social para el adulto mayor modificados (410400500)</v>
          </cell>
          <cell r="C4522" t="str">
            <v>410400500</v>
          </cell>
        </row>
        <row r="4523">
          <cell r="B4523" t="str">
            <v>Centros de protección social para el adulto mayor construidos (410400600)</v>
          </cell>
          <cell r="C4523" t="str">
            <v>410400600</v>
          </cell>
        </row>
        <row r="4524">
          <cell r="B4524" t="str">
            <v>Centros de protección social para el adulto mayor dotados (410400700)</v>
          </cell>
          <cell r="C4524" t="str">
            <v>410400700</v>
          </cell>
        </row>
        <row r="4525">
          <cell r="B4525" t="str">
            <v>Adultos mayores atendidos con servicios integrales (410400800)</v>
          </cell>
          <cell r="C4525" t="str">
            <v>410400800</v>
          </cell>
        </row>
        <row r="4526">
          <cell r="B4526" t="str">
            <v>Centros de día para el adulto mayor adecuados (410400900)</v>
          </cell>
          <cell r="C4526" t="str">
            <v>410400900</v>
          </cell>
        </row>
        <row r="4527">
          <cell r="B4527" t="str">
            <v>Cuidadores cualificados (410401000)</v>
          </cell>
          <cell r="C4527" t="str">
            <v>410401000</v>
          </cell>
        </row>
        <row r="4528">
          <cell r="B4528" t="str">
            <v>Personas caracterizadas (410401100)</v>
          </cell>
          <cell r="C4528" t="str">
            <v>410401100</v>
          </cell>
        </row>
        <row r="4529">
          <cell r="B4529" t="str">
            <v>Centros de día para el adulto mayor modificados (410401200)</v>
          </cell>
          <cell r="C4529" t="str">
            <v>410401200</v>
          </cell>
        </row>
        <row r="4530">
          <cell r="B4530" t="str">
            <v>Centros de día para el adulto mayor construidos (410401300)</v>
          </cell>
          <cell r="C4530" t="str">
            <v>410401300</v>
          </cell>
        </row>
        <row r="4531">
          <cell r="B4531" t="str">
            <v>Centros de día para el adulto mayor dotados (410401400)</v>
          </cell>
          <cell r="C4531" t="str">
            <v>410401400</v>
          </cell>
        </row>
        <row r="4532">
          <cell r="B4532" t="str">
            <v>Centros de día para el adulto mayor construidos y dotados (410401500)</v>
          </cell>
          <cell r="C4532" t="str">
            <v>410401500</v>
          </cell>
        </row>
        <row r="4533">
          <cell r="B4533" t="str">
            <v>Granjas para adultos mayores construidas y dotadas (410401600)</v>
          </cell>
          <cell r="C4533" t="str">
            <v>410401600</v>
          </cell>
        </row>
        <row r="4534">
          <cell r="B4534" t="str">
            <v>Granjas para adultos mayores adecuadas (410401700)</v>
          </cell>
          <cell r="C4534" t="str">
            <v>410401700</v>
          </cell>
        </row>
        <row r="4535">
          <cell r="B4535" t="str">
            <v>Granjas para adultos mayores ampliadas (410401800)</v>
          </cell>
          <cell r="C4535" t="str">
            <v>410401800</v>
          </cell>
        </row>
        <row r="4536">
          <cell r="B4536" t="str">
            <v>Granjas para adultos mayores con reforzamiento estructural (410401900)</v>
          </cell>
          <cell r="C4536" t="str">
            <v>410401900</v>
          </cell>
        </row>
        <row r="4537">
          <cell r="B4537" t="str">
            <v>Personas con discapacidad atendidas con servicios integrales (410402000)</v>
          </cell>
          <cell r="C4537" t="str">
            <v>410402000</v>
          </cell>
        </row>
        <row r="4538">
          <cell r="B4538" t="str">
            <v>Granjas para adultos mayores construidas (410402100)</v>
          </cell>
          <cell r="C4538" t="str">
            <v>410402100</v>
          </cell>
        </row>
        <row r="4539">
          <cell r="B4539" t="str">
            <v>Granjas para adultos mayores dotadas (410402200)</v>
          </cell>
          <cell r="C4539" t="str">
            <v>410402200</v>
          </cell>
        </row>
        <row r="4540">
          <cell r="B4540" t="str">
            <v>Proyectos productivos asistidos técnicamente (410402300)</v>
          </cell>
          <cell r="C4540" t="str">
            <v>410402300</v>
          </cell>
        </row>
        <row r="4541">
          <cell r="B4541" t="str">
            <v>Centros de día para el adulto mayor ampliados (410402400)</v>
          </cell>
          <cell r="C4541" t="str">
            <v>410402400</v>
          </cell>
        </row>
        <row r="4542">
          <cell r="B4542" t="str">
            <v>Centros de día para el adulto mayor con reforzamiento estructural (410402500)</v>
          </cell>
          <cell r="C4542" t="str">
            <v>410402500</v>
          </cell>
        </row>
        <row r="4543">
          <cell r="B4543" t="str">
            <v>Personas atendidas con oferta institucional (410402600)</v>
          </cell>
          <cell r="C4543" t="str">
            <v>410402600</v>
          </cell>
        </row>
        <row r="4544">
          <cell r="B4544" t="str">
            <v>Personas atendidas con servicios integrales  (410402700)</v>
          </cell>
          <cell r="C4544" t="str">
            <v>410402700</v>
          </cell>
        </row>
        <row r="4545">
          <cell r="B4545" t="str">
            <v>Buses de baja o cero emisiones contaminantes adquiridos (240804700)</v>
          </cell>
          <cell r="C4545" t="str">
            <v>240804700</v>
          </cell>
        </row>
        <row r="4546">
          <cell r="B4546" t="str">
            <v>Buses de cero emisiones contaminantes adquiridos (240804701)</v>
          </cell>
          <cell r="C4546" t="str">
            <v>240804701</v>
          </cell>
        </row>
        <row r="4547">
          <cell r="B4547" t="str">
            <v>Buses de bajas emisiones contaminantes adquiridos (240804702)</v>
          </cell>
          <cell r="C4547" t="str">
            <v>240804702</v>
          </cell>
        </row>
        <row r="4548">
          <cell r="B4548" t="str">
            <v>Estudios de preinversión elaborados (320204400)</v>
          </cell>
          <cell r="C4548" t="str">
            <v>320204400</v>
          </cell>
        </row>
        <row r="4549">
          <cell r="B4549" t="str">
            <v>Centros de atención de habitantes de calle construidos y dotados (410402800)</v>
          </cell>
          <cell r="C4549" t="str">
            <v>410402800</v>
          </cell>
        </row>
        <row r="4550">
          <cell r="B4550" t="str">
            <v>Centros de atención de habitantes de la calle adecuados (410402900)</v>
          </cell>
          <cell r="C4550" t="str">
            <v>410402900</v>
          </cell>
        </row>
        <row r="4551">
          <cell r="B4551" t="str">
            <v>Centros de atención de habitantes de la calle ampliados (410403000)</v>
          </cell>
          <cell r="C4551" t="str">
            <v>410403000</v>
          </cell>
        </row>
        <row r="4552">
          <cell r="B4552" t="str">
            <v>Centros de atención de habitantes de la calle con reforzamiento estructural (410403100)</v>
          </cell>
          <cell r="C4552" t="str">
            <v>410403100</v>
          </cell>
        </row>
        <row r="4553">
          <cell r="B4553" t="str">
            <v>Centros de atención de habitantes de la calle modificados (410403200)</v>
          </cell>
          <cell r="C4553" t="str">
            <v>410403200</v>
          </cell>
        </row>
        <row r="4554">
          <cell r="B4554" t="str">
            <v>Centros de atención de habitantes de la calle construidos (410403300)</v>
          </cell>
          <cell r="C4554" t="str">
            <v>410403300</v>
          </cell>
        </row>
        <row r="4555">
          <cell r="B4555" t="str">
            <v>Centros de atención de habitantes de la calle dotados (410403400)</v>
          </cell>
          <cell r="C4555" t="str">
            <v>410403400</v>
          </cell>
        </row>
        <row r="4556">
          <cell r="B4556" t="str">
            <v>Granjas para adultos mayores modificadas (410403500)</v>
          </cell>
          <cell r="C4556" t="str">
            <v>410403500</v>
          </cell>
        </row>
        <row r="4557">
          <cell r="B4557" t="str">
            <v>Centros de atención integral para personas con discapacidad construidos y dotados (410403600)</v>
          </cell>
          <cell r="C4557" t="str">
            <v>410403600</v>
          </cell>
        </row>
        <row r="4558">
          <cell r="B4558" t="str">
            <v>Centros de atención integral para personas con discapacidad adecuados (410403700)</v>
          </cell>
          <cell r="C4558" t="str">
            <v>410403700</v>
          </cell>
        </row>
        <row r="4559">
          <cell r="B4559" t="str">
            <v>Centros de atención integral para personas con discapacidad ampliados (410403800)</v>
          </cell>
          <cell r="C4559" t="str">
            <v>410403800</v>
          </cell>
        </row>
        <row r="4560">
          <cell r="B4560" t="str">
            <v>Centros de atención integral para personas con discapacidad con reforzamiento estructural (410403900)</v>
          </cell>
          <cell r="C4560" t="str">
            <v>410403900</v>
          </cell>
        </row>
        <row r="4561">
          <cell r="B4561" t="str">
            <v>Centros de atención integral para personas con discapacidad modificados (410404000)</v>
          </cell>
          <cell r="C4561" t="str">
            <v>410404000</v>
          </cell>
        </row>
        <row r="4562">
          <cell r="B4562" t="str">
            <v>Centros de atención integral para personas con discapacidad construidos (410404100)</v>
          </cell>
          <cell r="C4562" t="str">
            <v>410404100</v>
          </cell>
        </row>
        <row r="4563">
          <cell r="B4563" t="str">
            <v>Centros de atención integral para personas con discapacidad dotados (410404200)</v>
          </cell>
          <cell r="C4563" t="str">
            <v>410404200</v>
          </cell>
        </row>
        <row r="4564">
          <cell r="B4564" t="str">
            <v>Hospitales de primer nivel de atención restaurados (190600700)</v>
          </cell>
          <cell r="C4564" t="str">
            <v>190600700</v>
          </cell>
        </row>
        <row r="4565">
          <cell r="B4565" t="str">
            <v>Hospitales de segundo nivel de atención adecuados (190600800)</v>
          </cell>
          <cell r="C4565" t="str">
            <v>190600800</v>
          </cell>
        </row>
        <row r="4566">
          <cell r="B4566" t="str">
            <v>Hospitales de segundo nivel de atención ampliados (190600900)</v>
          </cell>
          <cell r="C4566" t="str">
            <v>190600900</v>
          </cell>
        </row>
        <row r="4567">
          <cell r="B4567" t="str">
            <v>Hospitales de segundo nivel de atención con reforzamiento estructural (190601000)</v>
          </cell>
          <cell r="C4567" t="str">
            <v>190601000</v>
          </cell>
        </row>
        <row r="4568">
          <cell r="B4568" t="str">
            <v>Hospitales de segundo nivel de atención construidos y dotados (190601100)</v>
          </cell>
          <cell r="C4568" t="str">
            <v>190601100</v>
          </cell>
        </row>
        <row r="4569">
          <cell r="B4569" t="str">
            <v>Hospitales de segundo nivel de atención dotados (190601200)</v>
          </cell>
          <cell r="C4569" t="str">
            <v>190601200</v>
          </cell>
        </row>
        <row r="4570">
          <cell r="B4570" t="str">
            <v>Hospitales de segundo nivel de atención modificados (190601300)</v>
          </cell>
          <cell r="C4570" t="str">
            <v>190601300</v>
          </cell>
        </row>
        <row r="4571">
          <cell r="B4571" t="str">
            <v>Hospitales de segundo nivel de atención restaurados (190601400)</v>
          </cell>
          <cell r="C4571" t="str">
            <v>190601400</v>
          </cell>
        </row>
        <row r="4572">
          <cell r="B4572" t="str">
            <v>Hospitales de tercer nivel de atención adecuados (190601500)</v>
          </cell>
          <cell r="C4572" t="str">
            <v>190601500</v>
          </cell>
        </row>
        <row r="4573">
          <cell r="B4573" t="str">
            <v>Hospitales de tercer nivel ampliados (190601600)</v>
          </cell>
          <cell r="C4573" t="str">
            <v>190601600</v>
          </cell>
        </row>
        <row r="4574">
          <cell r="B4574" t="str">
            <v>Hospitales de tercer nivel de atención con reforzamiento estructural (190601700)</v>
          </cell>
          <cell r="C4574" t="str">
            <v>190601700</v>
          </cell>
        </row>
        <row r="4575">
          <cell r="B4575" t="str">
            <v>Hospitales de tercer nivel de atención construidos y dotados (190601800)</v>
          </cell>
          <cell r="C4575" t="str">
            <v>190601800</v>
          </cell>
        </row>
        <row r="4576">
          <cell r="B4576" t="str">
            <v>Hospitales de tercer nivel de atención dotados (190601900)</v>
          </cell>
          <cell r="C4576" t="str">
            <v>190601900</v>
          </cell>
        </row>
        <row r="4577">
          <cell r="B4577" t="str">
            <v>Hospitales de tercer nivel de atención modificados (190602000)</v>
          </cell>
          <cell r="C4577" t="str">
            <v>190602000</v>
          </cell>
        </row>
        <row r="4578">
          <cell r="B4578" t="str">
            <v>Hospitales de tercer nivel de atención restaurados (190602100)</v>
          </cell>
          <cell r="C4578" t="str">
            <v>190602100</v>
          </cell>
        </row>
        <row r="4579">
          <cell r="B4579" t="str">
            <v>Entidades de la red pública en salud apoyadas en la adquisición de ambulancias (190602200)</v>
          </cell>
          <cell r="C4579" t="str">
            <v>190602200</v>
          </cell>
        </row>
        <row r="4580">
          <cell r="B4580" t="str">
            <v>Entidades de la red pública en salud apoyadas en la adquisición de ambulancias terrestres (190602201)</v>
          </cell>
          <cell r="C4580" t="str">
            <v>190602201</v>
          </cell>
        </row>
        <row r="4581">
          <cell r="B4581" t="str">
            <v>Entidades de la red pública en salud apoyadas en la adquisición de ambulancias fluviales (190602202)</v>
          </cell>
          <cell r="C4581" t="str">
            <v>190602202</v>
          </cell>
        </row>
        <row r="4582">
          <cell r="B4582" t="str">
            <v>Ambulancias TAB (Transporte Asistencial Básico) disponibles (190602203)</v>
          </cell>
          <cell r="C4582" t="str">
            <v>190602203</v>
          </cell>
        </row>
        <row r="4583">
          <cell r="B4583" t="str">
            <v>Ambulancias TAM (Transporte Asistencial Medicalizado) disponibles (190602204)</v>
          </cell>
          <cell r="C4583" t="str">
            <v>190602204</v>
          </cell>
        </row>
        <row r="4584">
          <cell r="B4584" t="str">
            <v>Cementerios ampliados (190500100)</v>
          </cell>
          <cell r="C4584" t="str">
            <v>190500100</v>
          </cell>
        </row>
        <row r="4585">
          <cell r="B4585" t="str">
            <v>Cementerios construidos (190500200)</v>
          </cell>
          <cell r="C4585" t="str">
            <v>190500200</v>
          </cell>
        </row>
        <row r="4586">
          <cell r="B4586" t="str">
            <v>Cementerios habilitados (190500300)</v>
          </cell>
          <cell r="C4586" t="str">
            <v>190500300</v>
          </cell>
        </row>
        <row r="4587">
          <cell r="B4587" t="str">
            <v>Cementerios remodelados (190500400)</v>
          </cell>
          <cell r="C4587" t="str">
            <v>190500400</v>
          </cell>
        </row>
        <row r="4588">
          <cell r="B4588" t="str">
            <v>Centros reguladores de urgencias, emergencias y desastres adecuados (190500500)</v>
          </cell>
          <cell r="C4588" t="str">
            <v>190500500</v>
          </cell>
        </row>
        <row r="4589">
          <cell r="B4589" t="str">
            <v>Centros reguladores de urgencias, emergencias y desastres ampliados (190500600)</v>
          </cell>
          <cell r="C4589" t="str">
            <v>190500600</v>
          </cell>
        </row>
        <row r="4590">
          <cell r="B4590" t="str">
            <v>Centros reguladores de urgencias, emergencias y desastres con reforzamiento estructural (190500700)</v>
          </cell>
          <cell r="C4590" t="str">
            <v>190500700</v>
          </cell>
        </row>
        <row r="4591">
          <cell r="B4591" t="str">
            <v>Centros reguladores de urgencias, emergencias y desastres construidos y dotados (190500800)</v>
          </cell>
          <cell r="C4591" t="str">
            <v>190500800</v>
          </cell>
        </row>
        <row r="4592">
          <cell r="B4592" t="str">
            <v>Centros reguladores de urgencias, emergencias y desastres dotados (190500900)</v>
          </cell>
          <cell r="C4592" t="str">
            <v>190500900</v>
          </cell>
        </row>
        <row r="4593">
          <cell r="B4593" t="str">
            <v>Centros reguladores de urgencias, emergencias y desastres modificados (190501000)</v>
          </cell>
          <cell r="C4593" t="str">
            <v>190501000</v>
          </cell>
        </row>
        <row r="4594">
          <cell r="B4594" t="str">
            <v>Centros reguladores de urgencias, emergencias y desastres restaurados (190501100)</v>
          </cell>
          <cell r="C4594" t="str">
            <v>190501100</v>
          </cell>
        </row>
        <row r="4595">
          <cell r="B4595" t="str">
            <v>Cuartos fríos adecuados (190501200)</v>
          </cell>
          <cell r="C4595" t="str">
            <v>190501200</v>
          </cell>
        </row>
        <row r="4596">
          <cell r="B4596" t="str">
            <v>Cuartos fríos con mantenimiento (190501300)</v>
          </cell>
          <cell r="C4596" t="str">
            <v>190501300</v>
          </cell>
        </row>
        <row r="4597">
          <cell r="B4597" t="str">
            <v>Documentos de lineamientos técnicos elaborados (190501400)</v>
          </cell>
          <cell r="C4597" t="str">
            <v>190501400</v>
          </cell>
        </row>
        <row r="4598">
          <cell r="B4598" t="str">
            <v>Documentos de planeación elaborados (190501500)</v>
          </cell>
          <cell r="C4598" t="str">
            <v>190501500</v>
          </cell>
        </row>
        <row r="4599">
          <cell r="B4599" t="str">
            <v>Planes de salud pública elaborados (190501501)</v>
          </cell>
          <cell r="C4599" t="str">
            <v>190501501</v>
          </cell>
        </row>
        <row r="4600">
          <cell r="B4600" t="str">
            <v>Documentos de planeación en salud pública para atención de emergencias y desastres elaborados (190501502)</v>
          </cell>
          <cell r="C4600" t="str">
            <v>190501502</v>
          </cell>
        </row>
        <row r="4601">
          <cell r="B4601" t="str">
            <v>Documentos de planeación en epidemiología y demografía  elaborados (190501503)</v>
          </cell>
          <cell r="C4601" t="str">
            <v>190501503</v>
          </cell>
        </row>
        <row r="4602">
          <cell r="B4602" t="str">
            <v>Estudios de preinversión realizados (190501600)</v>
          </cell>
          <cell r="C4602" t="str">
            <v>190501600</v>
          </cell>
        </row>
        <row r="4603">
          <cell r="B4603" t="str">
            <v>Morgues construidas y dotadas (190501700)</v>
          </cell>
          <cell r="C4603" t="str">
            <v>190501700</v>
          </cell>
        </row>
        <row r="4604">
          <cell r="B4604" t="str">
            <v>Morgues dotadas (190501800)</v>
          </cell>
          <cell r="C4604" t="str">
            <v>190501800</v>
          </cell>
        </row>
        <row r="4605">
          <cell r="B4605" t="str">
            <v>Personas capacitadas (190501900)</v>
          </cell>
          <cell r="C4605" t="str">
            <v>190501900</v>
          </cell>
        </row>
        <row r="4606">
          <cell r="B4606" t="str">
            <v>Documentos de lineamientos técnicos realizados (450203200)</v>
          </cell>
          <cell r="C4606" t="str">
            <v>450203200</v>
          </cell>
        </row>
        <row r="4607">
          <cell r="B4607" t="str">
            <v>Documentos de lineamientos técnicos para la transversalización del enfoque de género formulados (450203201)</v>
          </cell>
          <cell r="C4607" t="str">
            <v>450203201</v>
          </cell>
        </row>
        <row r="4608">
          <cell r="B4608" t="str">
            <v>Documentos metodológicos realizados (450302900)</v>
          </cell>
          <cell r="C4608" t="str">
            <v>450302900</v>
          </cell>
        </row>
        <row r="4609">
          <cell r="B4609" t="str">
            <v>Documentos de investigación elaborados (450303000)</v>
          </cell>
          <cell r="C4609" t="str">
            <v>450303000</v>
          </cell>
        </row>
        <row r="4610">
          <cell r="B4610" t="str">
            <v>Documentos de lineamientos técnicos realizados (450303100)</v>
          </cell>
          <cell r="C4610" t="str">
            <v>450303100</v>
          </cell>
        </row>
        <row r="4611">
          <cell r="B4611" t="str">
            <v>Sistemas de información actualizados (450303200)</v>
          </cell>
          <cell r="C4611" t="str">
            <v>450303200</v>
          </cell>
        </row>
        <row r="4612">
          <cell r="B4612" t="str">
            <v>Módulos de Tecnologías de Información y Comunicaciones (TIC) actualizados (450303201)</v>
          </cell>
          <cell r="C4612" t="str">
            <v>450303201</v>
          </cell>
        </row>
        <row r="4613">
          <cell r="B4613" t="str">
            <v>Personas capacitadas en uso de Tecnologías de Información y Comunicaciones (TIC) (450303202)</v>
          </cell>
          <cell r="C4613" t="str">
            <v>450303202</v>
          </cell>
        </row>
        <row r="4614">
          <cell r="B4614" t="str">
            <v>Sistemas de información implementados (450303300)</v>
          </cell>
          <cell r="C4614" t="str">
            <v>450303300</v>
          </cell>
        </row>
        <row r="4615">
          <cell r="B4615" t="str">
            <v>Módulos de Tecnologías de Información y Comunicaciones (TIC) implementados (450303301)</v>
          </cell>
          <cell r="C4615" t="str">
            <v>450303301</v>
          </cell>
        </row>
        <row r="4616">
          <cell r="B4616" t="str">
            <v>Personas capacitadas en uso de Tecnologías de Información y Comunicaciones (TIC) (450303302)</v>
          </cell>
          <cell r="C4616" t="str">
            <v>450303302</v>
          </cell>
        </row>
        <row r="4617">
          <cell r="B4617" t="str">
            <v>Sistemas de información actualizados (459902800)</v>
          </cell>
          <cell r="C4617" t="str">
            <v>459902800</v>
          </cell>
        </row>
        <row r="4618">
          <cell r="B4618" t="str">
            <v>Módulos de Tecnologías de Información y Comunicaciones (TIC) actualizados (459902801)</v>
          </cell>
          <cell r="C4618" t="str">
            <v>459902801</v>
          </cell>
        </row>
        <row r="4619">
          <cell r="B4619" t="str">
            <v>Personas capacitadas en uso de Tecnologías de Información y Comunicaciones (TIC) (459902802)</v>
          </cell>
          <cell r="C4619" t="str">
            <v>459902802</v>
          </cell>
        </row>
        <row r="4620">
          <cell r="B4620" t="str">
            <v>Eventos de promoción de acceso a la justicia realizados (120301400)</v>
          </cell>
          <cell r="C4620" t="str">
            <v>120301400</v>
          </cell>
        </row>
        <row r="4621">
          <cell r="B4621" t="str">
            <v>Asistencias técnicas realizadas (360402800)</v>
          </cell>
          <cell r="C4621" t="str">
            <v>360402800</v>
          </cell>
        </row>
        <row r="4622">
          <cell r="B4622" t="str">
            <v>Documentos de investigación realizados (410306300)</v>
          </cell>
          <cell r="C4622" t="str">
            <v>410306300</v>
          </cell>
        </row>
        <row r="4623">
          <cell r="B4623" t="str">
            <v>Documentos de evaluaciones realizados (410306400)</v>
          </cell>
          <cell r="C4623" t="str">
            <v>410306400</v>
          </cell>
        </row>
        <row r="4624">
          <cell r="B4624" t="str">
            <v>Documentos de planes de mejoramiento elaborados  (410306401)</v>
          </cell>
          <cell r="C4624" t="str">
            <v>410306401</v>
          </cell>
        </row>
        <row r="4625">
          <cell r="B4625" t="str">
            <v>Informes realizados (120702900)</v>
          </cell>
          <cell r="C4625" t="str">
            <v>120702900</v>
          </cell>
        </row>
        <row r="4626">
          <cell r="B4626" t="str">
            <v>Boletines informativos generados (120702901)</v>
          </cell>
          <cell r="C4626" t="str">
            <v>120702901</v>
          </cell>
        </row>
        <row r="4627">
          <cell r="B4627" t="str">
            <v>Estrategias de promoción en formación jurídica implementadas (120202800)</v>
          </cell>
          <cell r="C4627" t="str">
            <v>120202800</v>
          </cell>
        </row>
        <row r="4628">
          <cell r="B4628" t="str">
            <v>Iniciativas técnicas relacionadas con formación jurídica construidas (120202801)</v>
          </cell>
          <cell r="C4628" t="str">
            <v>120202801</v>
          </cell>
        </row>
        <row r="4629">
          <cell r="B4629" t="str">
            <v>Informes realizados (120202900)</v>
          </cell>
          <cell r="C4629" t="str">
            <v>120202900</v>
          </cell>
        </row>
        <row r="4630">
          <cell r="B4630" t="str">
            <v>Consultas atendidas (120202901)</v>
          </cell>
          <cell r="C4630" t="str">
            <v>120202901</v>
          </cell>
        </row>
        <row r="4631">
          <cell r="B4631" t="str">
            <v>Registros de información realizados (120202902)</v>
          </cell>
          <cell r="C4631" t="str">
            <v>120202902</v>
          </cell>
        </row>
        <row r="4632">
          <cell r="B4632" t="str">
            <v>Informes realizados (120203000)</v>
          </cell>
          <cell r="C4632" t="str">
            <v>120203000</v>
          </cell>
        </row>
        <row r="4633">
          <cell r="B4633" t="str">
            <v>Consultas atendidas (120203001)</v>
          </cell>
          <cell r="C4633" t="str">
            <v>120203001</v>
          </cell>
        </row>
        <row r="4634">
          <cell r="B4634" t="str">
            <v>Visitas al sitio (120203002)</v>
          </cell>
          <cell r="C4634" t="str">
            <v>120203002</v>
          </cell>
        </row>
        <row r="4635">
          <cell r="B4635" t="str">
            <v>Personas capacitadas (120203100)</v>
          </cell>
          <cell r="C4635" t="str">
            <v>120203100</v>
          </cell>
        </row>
        <row r="4636">
          <cell r="B4636" t="str">
            <v>Jornadas de formación realizados (120203101)</v>
          </cell>
          <cell r="C4636" t="str">
            <v>120203101</v>
          </cell>
        </row>
        <row r="4637">
          <cell r="B4637" t="str">
            <v>Compromisos suscritos (120203200)</v>
          </cell>
          <cell r="C4637" t="str">
            <v>120203200</v>
          </cell>
        </row>
        <row r="4638">
          <cell r="B4638" t="str">
            <v>Espacios establecidos (120203201)</v>
          </cell>
          <cell r="C4638" t="str">
            <v>120203201</v>
          </cell>
        </row>
        <row r="4639">
          <cell r="B4639" t="str">
            <v>Espacios de articulación generados (120203300)</v>
          </cell>
          <cell r="C4639" t="str">
            <v>120203300</v>
          </cell>
        </row>
        <row r="4640">
          <cell r="B4640" t="str">
            <v>Estrategias de promoción implementadas (120203301)</v>
          </cell>
          <cell r="C4640" t="str">
            <v>120203301</v>
          </cell>
        </row>
        <row r="4641">
          <cell r="B4641" t="str">
            <v>Organizaciones étnicas que participan en los espacios de articulación (120203302)</v>
          </cell>
          <cell r="C4641" t="str">
            <v>120203302</v>
          </cell>
        </row>
        <row r="4642">
          <cell r="B4642" t="str">
            <v>Empresas apoyadas (390301300)</v>
          </cell>
          <cell r="C4642" t="str">
            <v>390301300</v>
          </cell>
        </row>
        <row r="4643">
          <cell r="B4643" t="str">
            <v>Empresas apoyadas con recursos financieros (390301301)</v>
          </cell>
          <cell r="C4643" t="str">
            <v>390301301</v>
          </cell>
        </row>
        <row r="4644">
          <cell r="B4644" t="str">
            <v>Empresas apoyadas con recursos en especie (390301302)</v>
          </cell>
          <cell r="C4644" t="str">
            <v>390301302</v>
          </cell>
        </row>
        <row r="4645">
          <cell r="B4645" t="str">
            <v>Clúster empresariales regionales apoyados con recursos financieros (390301303)</v>
          </cell>
          <cell r="C4645" t="str">
            <v>390301303</v>
          </cell>
        </row>
        <row r="4646">
          <cell r="B4646" t="str">
            <v>Clúster empresariales regionales apoyados con recursos en especie (390301304)</v>
          </cell>
          <cell r="C4646" t="str">
            <v>390301304</v>
          </cell>
        </row>
        <row r="4647">
          <cell r="B4647" t="str">
            <v>Empresas apoyadas para la vinculación de doctores (390301305)</v>
          </cell>
          <cell r="C4647" t="str">
            <v>390301305</v>
          </cell>
        </row>
        <row r="4648">
          <cell r="B4648" t="str">
            <v>Empresas apoyadas para la vinculación de profesionales con maestría (390301306)</v>
          </cell>
          <cell r="C4648" t="str">
            <v>390301306</v>
          </cell>
        </row>
        <row r="4649">
          <cell r="B4649" t="str">
            <v>Estrategias de prevención, inspección, vigilancia y control desarrolladas (360402900)</v>
          </cell>
          <cell r="C4649" t="str">
            <v>360402900</v>
          </cell>
        </row>
        <row r="4650">
          <cell r="B4650" t="str">
            <v>Iniciativas financiadas (360403000)</v>
          </cell>
          <cell r="C4650" t="str">
            <v>360403000</v>
          </cell>
        </row>
        <row r="4651">
          <cell r="B4651" t="str">
            <v>Consultas atendidas  (120203400)</v>
          </cell>
          <cell r="C4651" t="str">
            <v>120203400</v>
          </cell>
        </row>
        <row r="4652">
          <cell r="B4652" t="str">
            <v>Visitas al sitio (120203401)</v>
          </cell>
          <cell r="C4652" t="str">
            <v>120203401</v>
          </cell>
        </row>
        <row r="4653">
          <cell r="B4653" t="str">
            <v>Cursos virtuales ofertados (120203402)</v>
          </cell>
          <cell r="C4653" t="str">
            <v>120203402</v>
          </cell>
        </row>
        <row r="4654">
          <cell r="B4654" t="str">
            <v>Actores de los sistemas territoriales de Ciencia, Tecnología e Innovación -CTeI asistidos técnicamente (390100800)</v>
          </cell>
          <cell r="C4654" t="str">
            <v>390100800</v>
          </cell>
        </row>
        <row r="4655">
          <cell r="B4655" t="str">
            <v>Entidades territoriales asistidas técnicamente (390100801)</v>
          </cell>
          <cell r="C4655" t="str">
            <v>390100801</v>
          </cell>
        </row>
        <row r="4656">
          <cell r="B4656" t="str">
            <v>Mesas de asistencia técnica realizadas (390100802)</v>
          </cell>
          <cell r="C4656" t="str">
            <v>390100802</v>
          </cell>
        </row>
        <row r="4657">
          <cell r="B4657" t="str">
            <v>Sesiones de Consejos Departamentales de Ciencia Tecnología e Innovación CODECTI asistidas técnicamente (390100803)</v>
          </cell>
          <cell r="C4657" t="str">
            <v>390100803</v>
          </cell>
        </row>
        <row r="4658">
          <cell r="B4658" t="str">
            <v>Proyectos de parques científicos y tecnológicos apoyados (390301400)</v>
          </cell>
          <cell r="C4658" t="str">
            <v>390301400</v>
          </cell>
        </row>
        <row r="4659">
          <cell r="B4659" t="str">
            <v>Proyectos de parques científicos y tecnológicos apoyados con recursos financieros (390301401)</v>
          </cell>
          <cell r="C4659" t="str">
            <v>390301401</v>
          </cell>
        </row>
        <row r="4660">
          <cell r="B4660" t="str">
            <v>Proyectos de parques científicos y tecnológicos apoyados con recursos en especie (390301402)</v>
          </cell>
          <cell r="C4660" t="str">
            <v>390301402</v>
          </cell>
        </row>
        <row r="4661">
          <cell r="B4661" t="str">
            <v>Proyectos de creación de parques científicos y tecnológicos apoyados (390301403)</v>
          </cell>
          <cell r="C4661" t="str">
            <v>390301403</v>
          </cell>
        </row>
        <row r="4662">
          <cell r="B4662" t="str">
            <v>Proyectos de fortalecimiento de parques científicos y tecnológicos apoyados (390301404)</v>
          </cell>
          <cell r="C4662" t="str">
            <v>390301404</v>
          </cell>
        </row>
        <row r="4663">
          <cell r="B4663" t="str">
            <v>Diligencias de inspección realizadas (450104700)</v>
          </cell>
          <cell r="C4663" t="str">
            <v>450104700</v>
          </cell>
        </row>
        <row r="4664">
          <cell r="B4664" t="str">
            <v>Estrategias implementadas (450104800)</v>
          </cell>
          <cell r="C4664" t="str">
            <v>450104800</v>
          </cell>
        </row>
        <row r="4665">
          <cell r="B4665" t="str">
            <v>Maquinaria y equipos para la producción agropecuaria adquiridos (170911400)</v>
          </cell>
          <cell r="C4665" t="str">
            <v>170911400</v>
          </cell>
        </row>
        <row r="4666">
          <cell r="B4666" t="str">
            <v>Maquinaria para la producción agrícola adquirida (170911401)</v>
          </cell>
          <cell r="C4666" t="str">
            <v>170911401</v>
          </cell>
        </row>
        <row r="4667">
          <cell r="B4667" t="str">
            <v>Maquinaria para la producción pecuaria adquirida (170911402)</v>
          </cell>
          <cell r="C4667" t="str">
            <v>170911402</v>
          </cell>
        </row>
        <row r="4668">
          <cell r="B4668" t="str">
            <v>Equipos para la producción agrícola adquiridos (170911403)</v>
          </cell>
          <cell r="C4668" t="str">
            <v>170911403</v>
          </cell>
        </row>
        <row r="4669">
          <cell r="B4669" t="str">
            <v>Equipos para la producción pecuaria adquiridos (170911404)</v>
          </cell>
          <cell r="C4669" t="str">
            <v>170911404</v>
          </cell>
        </row>
        <row r="4670">
          <cell r="B4670" t="str">
            <v>Productores beneficiados con maquinaria y equipo (170911405)</v>
          </cell>
          <cell r="C4670" t="str">
            <v>170911405</v>
          </cell>
        </row>
        <row r="4671">
          <cell r="B4671" t="str">
            <v>Maquinaria y equipos adquiridos (240212500)</v>
          </cell>
          <cell r="C4671" t="str">
            <v>240212500</v>
          </cell>
        </row>
        <row r="4672">
          <cell r="B4672" t="str">
            <v>Asistencias técnicas realizadas (400104500)</v>
          </cell>
          <cell r="C4672" t="str">
            <v>400104500</v>
          </cell>
        </row>
        <row r="4673">
          <cell r="B4673" t="str">
            <v>Licencias ambientales evaluadas (320102500)</v>
          </cell>
          <cell r="C4673" t="str">
            <v>320102500</v>
          </cell>
        </row>
        <row r="4674">
          <cell r="B4674" t="str">
            <v>Proyectos licenciados con seguimiento realizado (320102600)</v>
          </cell>
          <cell r="C4674" t="str">
            <v>320102600</v>
          </cell>
        </row>
        <row r="4675">
          <cell r="B4675" t="str">
            <v>Permisos y trámites ambientales otorgados (320102700)</v>
          </cell>
          <cell r="C4675" t="str">
            <v>320102700</v>
          </cell>
        </row>
        <row r="4676">
          <cell r="B4676" t="str">
            <v>Paquetes tecnológicos implementados (170805500)</v>
          </cell>
          <cell r="C4676" t="str">
            <v>170805500</v>
          </cell>
        </row>
        <row r="4677">
          <cell r="B4677" t="str">
            <v>Espacios de integración de oferta pública generados (459902900)</v>
          </cell>
          <cell r="C4677" t="str">
            <v>459902900</v>
          </cell>
        </row>
        <row r="4678">
          <cell r="B4678" t="str">
            <v>Personas atendidas con oferta institucional articulada (459902901)</v>
          </cell>
          <cell r="C4678" t="str">
            <v>459902901</v>
          </cell>
        </row>
        <row r="4679">
          <cell r="B4679" t="str">
            <v>Estrategia móvil implementada (459902902)</v>
          </cell>
          <cell r="C4679" t="str">
            <v>459902902</v>
          </cell>
        </row>
        <row r="4680">
          <cell r="B4680" t="str">
            <v>Estrategia en sitio implementada (459902903)</v>
          </cell>
          <cell r="C4680" t="str">
            <v>459902903</v>
          </cell>
        </row>
        <row r="4681">
          <cell r="B4681" t="str">
            <v>Personas capacitadas (459903000)</v>
          </cell>
          <cell r="C4681" t="str">
            <v>459903000</v>
          </cell>
        </row>
        <row r="4682">
          <cell r="B4682" t="str">
            <v>Capacitaciones realizadas (459903001)</v>
          </cell>
          <cell r="C4682" t="str">
            <v>459903001</v>
          </cell>
        </row>
        <row r="4683">
          <cell r="B4683" t="str">
            <v>Campañas de gestión tributaria realizadas (459903002)</v>
          </cell>
          <cell r="C4683" t="str">
            <v>459903002</v>
          </cell>
        </row>
        <row r="4684">
          <cell r="B4684" t="str">
            <v>Campañas de socialización de programas y proyectos realizadas (459903003)</v>
          </cell>
          <cell r="C4684" t="str">
            <v>459903003</v>
          </cell>
        </row>
        <row r="4685">
          <cell r="B4685" t="str">
            <v>Espacios de integración de oferta pública generados (450203300)</v>
          </cell>
          <cell r="C4685" t="str">
            <v>450203300</v>
          </cell>
        </row>
        <row r="4686">
          <cell r="B4686" t="str">
            <v>Personas atendidas con oferta institucional articulada (450203301)</v>
          </cell>
          <cell r="C4686" t="str">
            <v>450203301</v>
          </cell>
        </row>
        <row r="4687">
          <cell r="B4687" t="str">
            <v>Estrategia móvil implementada (450203302)</v>
          </cell>
          <cell r="C4687" t="str">
            <v>450203302</v>
          </cell>
        </row>
        <row r="4688">
          <cell r="B4688" t="str">
            <v>Estrategia en sitio implementada (450203303)</v>
          </cell>
          <cell r="C4688" t="str">
            <v>450203303</v>
          </cell>
        </row>
        <row r="4689">
          <cell r="B4689" t="str">
            <v>Vías categorizadas (240212600)</v>
          </cell>
          <cell r="C4689" t="str">
            <v>240212600</v>
          </cell>
        </row>
        <row r="4690">
          <cell r="B4690" t="str">
            <v>Personas capacitadas (450104900)</v>
          </cell>
          <cell r="C4690" t="str">
            <v>450104900</v>
          </cell>
        </row>
        <row r="4691">
          <cell r="B4691" t="str">
            <v>Entidades territoriales capacitadas en la formulación de Planes Integrales de Seguridad y Convivencia (450104901)</v>
          </cell>
          <cell r="C4691" t="str">
            <v>450104901</v>
          </cell>
        </row>
        <row r="4692">
          <cell r="B4692" t="str">
            <v>Funcionarios capacitados en el manejo de las situaciones de alteración de convivencia ciudadana (450104902)</v>
          </cell>
          <cell r="C4692" t="str">
            <v>450104902</v>
          </cell>
        </row>
        <row r="4693">
          <cell r="B4693" t="str">
            <v>Programas de educación informal en seguridad y convivencia ciudadana con enfoque de género realizados (450104903)</v>
          </cell>
          <cell r="C4693" t="str">
            <v>450104903</v>
          </cell>
        </row>
        <row r="4694">
          <cell r="B4694" t="str">
            <v>Programas de educación informal realizados (450104904)</v>
          </cell>
          <cell r="C4694" t="str">
            <v>450104904</v>
          </cell>
        </row>
        <row r="4695">
          <cell r="B4695" t="str">
            <v>Capacitaciones realizadas (450104905)</v>
          </cell>
          <cell r="C4695" t="str">
            <v>450104905</v>
          </cell>
        </row>
        <row r="4696">
          <cell r="B4696" t="str">
            <v>Estrategias para el ejerccio de derechos desde un enfoque diferencial implementadas (450203408)</v>
          </cell>
          <cell r="C4696" t="str">
            <v>450203408</v>
          </cell>
        </row>
        <row r="4697">
          <cell r="B4697" t="str">
            <v>Estrategias para la transformación de imaginarios, representaciones y estereotipos de discriminación implementadas (450203409)</v>
          </cell>
          <cell r="C4697" t="str">
            <v>450203409</v>
          </cell>
        </row>
        <row r="4698">
          <cell r="B4698" t="str">
            <v>Personas capacitadas (450203400)</v>
          </cell>
          <cell r="C4698" t="str">
            <v>450203400</v>
          </cell>
        </row>
        <row r="4699">
          <cell r="B4699" t="str">
            <v>Instancias territoriales capacitadas (450203401)</v>
          </cell>
          <cell r="C4699" t="str">
            <v>450203401</v>
          </cell>
        </row>
        <row r="4700">
          <cell r="B4700" t="str">
            <v>Funcionarios capacitados (450203402)</v>
          </cell>
          <cell r="C4700" t="str">
            <v>450203402</v>
          </cell>
        </row>
        <row r="4701">
          <cell r="B4701" t="str">
            <v>Campañas de cultura de la legalidad realizadas (450203403)</v>
          </cell>
          <cell r="C4701" t="str">
            <v>450203403</v>
          </cell>
        </row>
        <row r="4702">
          <cell r="B4702" t="str">
            <v>Estrategias implementadas (450203404)</v>
          </cell>
          <cell r="C4702" t="str">
            <v>450203404</v>
          </cell>
        </row>
        <row r="4703">
          <cell r="B4703" t="str">
            <v>Estrategias implementadas en promoción de los derechos sexuales y reproductivos (450203405)</v>
          </cell>
          <cell r="C4703" t="str">
            <v>450203405</v>
          </cell>
        </row>
        <row r="4704">
          <cell r="B4704" t="str">
            <v>Estrategias de prevención de violencia de género implementadas (450203406)</v>
          </cell>
          <cell r="C4704" t="str">
            <v>450203406</v>
          </cell>
        </row>
        <row r="4705">
          <cell r="B4705" t="str">
            <v>Estrategias de fomento de participación para las mujeres (450203407)</v>
          </cell>
          <cell r="C4705" t="str">
            <v>450203407</v>
          </cell>
        </row>
        <row r="4706">
          <cell r="B4706" t="str">
            <v>Bases de datos generadas (210602900)</v>
          </cell>
          <cell r="C4706" t="str">
            <v>210602900</v>
          </cell>
        </row>
        <row r="4707">
          <cell r="B4707" t="str">
            <v>Reportes de información generados (210602901)</v>
          </cell>
          <cell r="C4707" t="str">
            <v>210602901</v>
          </cell>
        </row>
        <row r="4708">
          <cell r="B4708" t="str">
            <v>Personas asistidas técnicamente en el manejo del sistema de información del sector minero (210602902)</v>
          </cell>
          <cell r="C4708" t="str">
            <v>210602902</v>
          </cell>
        </row>
        <row r="4709">
          <cell r="B4709" t="str">
            <v>Personas capacitadas en el sistema de información (210602903)</v>
          </cell>
          <cell r="C4709" t="str">
            <v>210602903</v>
          </cell>
        </row>
        <row r="4710">
          <cell r="B4710" t="str">
            <v>Consultas realizadas (210602904)</v>
          </cell>
          <cell r="C4710" t="str">
            <v>210602904</v>
          </cell>
        </row>
        <row r="4711">
          <cell r="B4711" t="str">
            <v>Usuarios del sistema (210602905)</v>
          </cell>
          <cell r="C4711" t="str">
            <v>210602905</v>
          </cell>
        </row>
        <row r="4712">
          <cell r="B4712" t="str">
            <v>Laboratorios de análisis y diagnóstico animal, vegetal e inocuidad modificados (170700800)</v>
          </cell>
          <cell r="C4712" t="str">
            <v>170700800</v>
          </cell>
        </row>
        <row r="4713">
          <cell r="B4713" t="str">
            <v>Laboratorios de análisis y diagnóstico animal, vegetal e inocuidad restaurados (170700900)</v>
          </cell>
          <cell r="C4713" t="str">
            <v>170700900</v>
          </cell>
        </row>
        <row r="4714">
          <cell r="B4714" t="str">
            <v>Laboratorios de referencia agropecuario adecuados (170701000)</v>
          </cell>
          <cell r="C4714" t="str">
            <v>170701000</v>
          </cell>
        </row>
        <row r="4715">
          <cell r="B4715" t="str">
            <v>Laboratorios de referencia agropecuario con mantenimiento (170701200)</v>
          </cell>
          <cell r="C4715" t="str">
            <v>170701200</v>
          </cell>
        </row>
        <row r="4716">
          <cell r="B4716" t="str">
            <v>Laboratorios de referencia agropecuario con reforzamiento estructural (170701300)</v>
          </cell>
          <cell r="C4716" t="str">
            <v>170701300</v>
          </cell>
        </row>
        <row r="4717">
          <cell r="B4717" t="str">
            <v>Laboratorios de referencia agropecuario construidos (170701400)</v>
          </cell>
          <cell r="C4717" t="str">
            <v>170701400</v>
          </cell>
        </row>
        <row r="4718">
          <cell r="B4718" t="str">
            <v>Laboratorios de referencia agropecuario restaurados (170701600)</v>
          </cell>
          <cell r="C4718" t="str">
            <v>170701600</v>
          </cell>
        </row>
        <row r="4719">
          <cell r="B4719" t="str">
            <v>Subsistemas implementados (170701700)</v>
          </cell>
          <cell r="C4719" t="str">
            <v>170701700</v>
          </cell>
        </row>
        <row r="4720">
          <cell r="B4720" t="str">
            <v>Análisis y diagnósticos realizados (170701800)</v>
          </cell>
          <cell r="C4720" t="str">
            <v>170701800</v>
          </cell>
        </row>
        <row r="4721">
          <cell r="B4721" t="str">
            <v>Brotes de enfermedades animales controlados (170701900)</v>
          </cell>
          <cell r="C4721" t="str">
            <v>170701900</v>
          </cell>
        </row>
        <row r="4722">
          <cell r="B4722" t="str">
            <v>Brotes de plagas controlados (170702000)</v>
          </cell>
          <cell r="C4722" t="str">
            <v>170702000</v>
          </cell>
        </row>
        <row r="4723">
          <cell r="B4723" t="str">
            <v>Entidades capacitadas en el sistema de información para la planificación agropecuaria (170400605)</v>
          </cell>
          <cell r="C4723" t="str">
            <v>170400605</v>
          </cell>
        </row>
        <row r="4724">
          <cell r="B4724" t="str">
            <v>Familias beneficiadas con la adjudicación de baldíos (170400700)</v>
          </cell>
          <cell r="C4724" t="str">
            <v>170400700</v>
          </cell>
        </row>
        <row r="4725">
          <cell r="B4725" t="str">
            <v>Hectáreas de baldíos adjudicadas (170400701)</v>
          </cell>
          <cell r="C4725" t="str">
            <v>170400701</v>
          </cell>
        </row>
        <row r="4726">
          <cell r="B4726" t="str">
            <v>Títulos formalizados que otorgan acceso a tierras (170400702)</v>
          </cell>
          <cell r="C4726" t="str">
            <v>170400702</v>
          </cell>
        </row>
        <row r="4727">
          <cell r="B4727" t="str">
            <v>Mujeres rurales beneficiadas con acceso a tierras (170400703)</v>
          </cell>
          <cell r="C4727" t="str">
            <v>170400703</v>
          </cell>
        </row>
        <row r="4728">
          <cell r="B4728" t="str">
            <v>Predios de la Nación administrados (170400803)</v>
          </cell>
          <cell r="C4728" t="str">
            <v>170400803</v>
          </cell>
        </row>
        <row r="4729">
          <cell r="B4729" t="str">
            <v>Familias de comunidades étnicas beneficiadas con acceso a tierras (170401300)</v>
          </cell>
          <cell r="C4729" t="str">
            <v>170401300</v>
          </cell>
        </row>
        <row r="4730">
          <cell r="B4730" t="str">
            <v>Usuarios del sistema  (170400500)</v>
          </cell>
          <cell r="C4730" t="str">
            <v>170400500</v>
          </cell>
        </row>
        <row r="4731">
          <cell r="B4731" t="str">
            <v>Consultas realizadas (170400501)</v>
          </cell>
          <cell r="C4731" t="str">
            <v>170400501</v>
          </cell>
        </row>
        <row r="4732">
          <cell r="B4732" t="str">
            <v>Sistema de información actualizado (170400502)</v>
          </cell>
          <cell r="C4732" t="str">
            <v>170400502</v>
          </cell>
        </row>
        <row r="4733">
          <cell r="B4733" t="str">
            <v>Análisis y diseño de módulos (170400503)</v>
          </cell>
          <cell r="C4733" t="str">
            <v>170400503</v>
          </cell>
        </row>
        <row r="4734">
          <cell r="B4734" t="str">
            <v>Observatorio de tierras implementado (170400505)</v>
          </cell>
          <cell r="C4734" t="str">
            <v>170400505</v>
          </cell>
        </row>
        <row r="4735">
          <cell r="B4735" t="str">
            <v>Usuarios del sistema  (170400600)</v>
          </cell>
          <cell r="C4735" t="str">
            <v>170400600</v>
          </cell>
        </row>
        <row r="4736">
          <cell r="B4736" t="str">
            <v>Consultas realizadas (170400602)</v>
          </cell>
          <cell r="C4736" t="str">
            <v>170400602</v>
          </cell>
        </row>
        <row r="4737">
          <cell r="B4737" t="str">
            <v>Infraestructura de pos cosecha adecuada (170903400)</v>
          </cell>
          <cell r="C4737" t="str">
            <v>170903400</v>
          </cell>
        </row>
        <row r="4738">
          <cell r="B4738" t="str">
            <v>Infraestructura de pos cosecha ampliada (170903500)</v>
          </cell>
          <cell r="C4738" t="str">
            <v>170903500</v>
          </cell>
        </row>
        <row r="4739">
          <cell r="B4739" t="str">
            <v>Infraestructura de pos cosecha con reforzamiento estructural (170903600)</v>
          </cell>
          <cell r="C4739" t="str">
            <v>170903600</v>
          </cell>
        </row>
        <row r="4740">
          <cell r="B4740" t="str">
            <v>Infraestructura de pos cosecha construida (170903700)</v>
          </cell>
          <cell r="C4740" t="str">
            <v>170903700</v>
          </cell>
        </row>
        <row r="4741">
          <cell r="B4741" t="str">
            <v>Infraestructura de pos cosecha modificada (170903800)</v>
          </cell>
          <cell r="C4741" t="str">
            <v>170903800</v>
          </cell>
        </row>
        <row r="4742">
          <cell r="B4742" t="str">
            <v>Infraestructura de pos cosecha restaurada (170903900)</v>
          </cell>
          <cell r="C4742" t="str">
            <v>170903900</v>
          </cell>
        </row>
        <row r="4743">
          <cell r="B4743" t="str">
            <v>Infraestructura de producción agrícola adecuada (170904000)</v>
          </cell>
          <cell r="C4743" t="str">
            <v>170904000</v>
          </cell>
        </row>
        <row r="4744">
          <cell r="B4744" t="str">
            <v>Infraestructura de producción agrícola ampliada (170904100)</v>
          </cell>
          <cell r="C4744" t="str">
            <v>170904100</v>
          </cell>
        </row>
        <row r="4745">
          <cell r="B4745" t="str">
            <v>Infraestructura de producción agrícola con reforzamiento estructural (170904200)</v>
          </cell>
          <cell r="C4745" t="str">
            <v>170904200</v>
          </cell>
        </row>
        <row r="4746">
          <cell r="B4746" t="str">
            <v>Consultas realizadas (170904201)</v>
          </cell>
          <cell r="C4746" t="str">
            <v>170904201</v>
          </cell>
        </row>
        <row r="4747">
          <cell r="B4747" t="str">
            <v>Infraestructura de producción agrícola construida (170904300)</v>
          </cell>
          <cell r="C4747" t="str">
            <v>170904300</v>
          </cell>
        </row>
        <row r="4748">
          <cell r="B4748" t="str">
            <v>Viveros construidos (170904301)</v>
          </cell>
          <cell r="C4748" t="str">
            <v>170904301</v>
          </cell>
        </row>
        <row r="4749">
          <cell r="B4749" t="str">
            <v>Infraestructura de producción agrícola modificada (170904400)</v>
          </cell>
          <cell r="C4749" t="str">
            <v>170904400</v>
          </cell>
        </row>
        <row r="4750">
          <cell r="B4750" t="str">
            <v>Infraestructura de producción agrícola restaurada (170904500)</v>
          </cell>
          <cell r="C4750" t="str">
            <v>170904500</v>
          </cell>
        </row>
        <row r="4751">
          <cell r="B4751" t="str">
            <v>Infraestructura de producción pecuaria adecuada (170904600)</v>
          </cell>
          <cell r="C4751" t="str">
            <v>170904600</v>
          </cell>
        </row>
        <row r="4752">
          <cell r="B4752" t="str">
            <v>Infraestructura de producción pecuaria ampliada (170904700)</v>
          </cell>
          <cell r="C4752" t="str">
            <v>170904700</v>
          </cell>
        </row>
        <row r="4753">
          <cell r="B4753" t="str">
            <v>Infraestructura de producción pecuaria con reforzamiento estructural (170904800)</v>
          </cell>
          <cell r="C4753" t="str">
            <v>170904800</v>
          </cell>
        </row>
        <row r="4754">
          <cell r="B4754" t="str">
            <v>Infraestructura de producción pecuaria construida (170904900)</v>
          </cell>
          <cell r="C4754" t="str">
            <v>170904900</v>
          </cell>
        </row>
        <row r="4755">
          <cell r="B4755" t="str">
            <v>Infraestructura de producción pecuaria modificada (170905000)</v>
          </cell>
          <cell r="C4755" t="str">
            <v>170905000</v>
          </cell>
        </row>
        <row r="4756">
          <cell r="B4756" t="str">
            <v>Infraestructura de producción pecuaria restaurada (170905100)</v>
          </cell>
          <cell r="C4756" t="str">
            <v>170905100</v>
          </cell>
        </row>
        <row r="4757">
          <cell r="B4757" t="str">
            <v>Infraestructura para el almacenamiento adecuada (170905200)</v>
          </cell>
          <cell r="C4757" t="str">
            <v>170905200</v>
          </cell>
        </row>
        <row r="4758">
          <cell r="B4758" t="str">
            <v>Infraestructura para el almacenamiento ampliada (170905300)</v>
          </cell>
          <cell r="C4758" t="str">
            <v>170905300</v>
          </cell>
        </row>
        <row r="4759">
          <cell r="B4759" t="str">
            <v>Infraestructura para el almacenamiento con reforzamiento estructural (170905400)</v>
          </cell>
          <cell r="C4759" t="str">
            <v>170905400</v>
          </cell>
        </row>
        <row r="4760">
          <cell r="B4760" t="str">
            <v>Infraestructura para el almacenamiento construida (170905500)</v>
          </cell>
          <cell r="C4760" t="str">
            <v>170905500</v>
          </cell>
        </row>
        <row r="4761">
          <cell r="B4761" t="str">
            <v>Infraestructura para el almacenamiento modificada (170905700)</v>
          </cell>
          <cell r="C4761" t="str">
            <v>170905700</v>
          </cell>
        </row>
        <row r="4762">
          <cell r="B4762" t="str">
            <v>Infraestructura para el almacenamiento restaurada (170905800)</v>
          </cell>
          <cell r="C4762" t="str">
            <v>170905800</v>
          </cell>
        </row>
        <row r="4763">
          <cell r="B4763" t="str">
            <v>Infraestructura para la transformación de productos agropecuarios adecuada (170905900)</v>
          </cell>
          <cell r="C4763" t="str">
            <v>170905900</v>
          </cell>
        </row>
        <row r="4764">
          <cell r="B4764" t="str">
            <v>Infraestructura para la transformación de productos agropecuarios ampliada (170906000)</v>
          </cell>
          <cell r="C4764" t="str">
            <v>170906000</v>
          </cell>
        </row>
        <row r="4765">
          <cell r="B4765" t="str">
            <v>Infraestructura para la transformación de productos agropecuarios con reforzamiento estructural (170906100)</v>
          </cell>
          <cell r="C4765" t="str">
            <v>170906100</v>
          </cell>
        </row>
        <row r="4766">
          <cell r="B4766" t="str">
            <v>Infraestructura para la transformación de productos agropecuarios construida (170906200)</v>
          </cell>
          <cell r="C4766" t="str">
            <v>170906200</v>
          </cell>
        </row>
        <row r="4767">
          <cell r="B4767" t="str">
            <v>Infraestructura para la transformación de productos agropecuarios modificada (170906300)</v>
          </cell>
          <cell r="C4767" t="str">
            <v>170906300</v>
          </cell>
        </row>
        <row r="4768">
          <cell r="B4768" t="str">
            <v>Infraestructura para la transformación de productos agropecuarios restaurada (170906400)</v>
          </cell>
          <cell r="C4768" t="str">
            <v>170906400</v>
          </cell>
        </row>
        <row r="4769">
          <cell r="B4769" t="str">
            <v>Plantas de beneficio animal adecuadas (170906500)</v>
          </cell>
          <cell r="C4769" t="str">
            <v>170906500</v>
          </cell>
        </row>
        <row r="4770">
          <cell r="B4770" t="str">
            <v>Plantas de beneficio animal ampliadas (170906600)</v>
          </cell>
          <cell r="C4770" t="str">
            <v>170906600</v>
          </cell>
        </row>
        <row r="4771">
          <cell r="B4771" t="str">
            <v>Plantas de beneficio animal con reforzamiento estructural (170906700)</v>
          </cell>
          <cell r="C4771" t="str">
            <v>170906700</v>
          </cell>
        </row>
        <row r="4772">
          <cell r="B4772" t="str">
            <v>Plantas de beneficio animal construidas (170906800)</v>
          </cell>
          <cell r="C4772" t="str">
            <v>170906800</v>
          </cell>
        </row>
        <row r="4773">
          <cell r="B4773" t="str">
            <v>Plantas de beneficio animal modificadas (170906900)</v>
          </cell>
          <cell r="C4773" t="str">
            <v>170906900</v>
          </cell>
        </row>
        <row r="4774">
          <cell r="B4774" t="str">
            <v>Plantas de beneficio animal restauradas (170907000)</v>
          </cell>
          <cell r="C4774" t="str">
            <v>170907000</v>
          </cell>
        </row>
        <row r="4775">
          <cell r="B4775" t="str">
            <v>Plataformas logísticas entregadas (170907100)</v>
          </cell>
          <cell r="C4775" t="str">
            <v>170907100</v>
          </cell>
        </row>
        <row r="4776">
          <cell r="B4776" t="str">
            <v>Plaza de Ferias adecuada (170907200)</v>
          </cell>
          <cell r="C4776" t="str">
            <v>170907200</v>
          </cell>
        </row>
        <row r="4777">
          <cell r="B4777" t="str">
            <v>Plaza de Ferias ampliada (170907300)</v>
          </cell>
          <cell r="C4777" t="str">
            <v>170907300</v>
          </cell>
        </row>
        <row r="4778">
          <cell r="B4778" t="str">
            <v>Plaza de Ferias con reforzamiento estructural (170907400)</v>
          </cell>
          <cell r="C4778" t="str">
            <v>170907400</v>
          </cell>
        </row>
        <row r="4779">
          <cell r="B4779" t="str">
            <v>Plaza de Ferias construida (170907500)</v>
          </cell>
          <cell r="C4779" t="str">
            <v>170907500</v>
          </cell>
        </row>
        <row r="4780">
          <cell r="B4780" t="str">
            <v>Plaza de Ferias modificada (170907600)</v>
          </cell>
          <cell r="C4780" t="str">
            <v>170907600</v>
          </cell>
        </row>
        <row r="4781">
          <cell r="B4781" t="str">
            <v>Plaza de ferias restructurada (170907700)</v>
          </cell>
          <cell r="C4781" t="str">
            <v>170907700</v>
          </cell>
        </row>
        <row r="4782">
          <cell r="B4782" t="str">
            <v>Plazas de mercado adecuadas (170907800)</v>
          </cell>
          <cell r="C4782" t="str">
            <v>170907800</v>
          </cell>
        </row>
        <row r="4783">
          <cell r="B4783" t="str">
            <v>Plaza de mercado ampliadas (170907900)</v>
          </cell>
          <cell r="C4783" t="str">
            <v>170907900</v>
          </cell>
        </row>
        <row r="4784">
          <cell r="B4784" t="str">
            <v>Plazas de mercado con reforzamiento estructural (170908000)</v>
          </cell>
          <cell r="C4784" t="str">
            <v>170908000</v>
          </cell>
        </row>
        <row r="4785">
          <cell r="B4785" t="str">
            <v>Plazas de mercado construidas (170908100)</v>
          </cell>
          <cell r="C4785" t="str">
            <v>170908100</v>
          </cell>
        </row>
        <row r="4786">
          <cell r="B4786" t="str">
            <v>Plazas de mercado modificadas (170908200)</v>
          </cell>
          <cell r="C4786" t="str">
            <v>170908200</v>
          </cell>
        </row>
        <row r="4787">
          <cell r="B4787" t="str">
            <v>Plazas de mercado restauradas (170908300)</v>
          </cell>
          <cell r="C4787" t="str">
            <v>170908300</v>
          </cell>
        </row>
        <row r="4788">
          <cell r="B4788" t="str">
            <v>Asociaciones capacitadas  (170908400)</v>
          </cell>
          <cell r="C4788" t="str">
            <v>170908400</v>
          </cell>
        </row>
        <row r="4789">
          <cell r="B4789" t="str">
            <v>Terminal pesquero adecuado (170908500)</v>
          </cell>
          <cell r="C4789" t="str">
            <v>170908500</v>
          </cell>
        </row>
        <row r="4790">
          <cell r="B4790" t="str">
            <v>Terminal pesquero ampliado (170908600)</v>
          </cell>
          <cell r="C4790" t="str">
            <v>170908600</v>
          </cell>
        </row>
        <row r="4791">
          <cell r="B4791" t="str">
            <v>Terminal pesquero con reforzamiento estructural (170908700)</v>
          </cell>
          <cell r="C4791" t="str">
            <v>170908700</v>
          </cell>
        </row>
        <row r="4792">
          <cell r="B4792" t="str">
            <v>Terminal pesquero construido (170908800)</v>
          </cell>
          <cell r="C4792" t="str">
            <v>170908800</v>
          </cell>
        </row>
        <row r="4793">
          <cell r="B4793" t="str">
            <v>Terminal pesquero modificado (170908900)</v>
          </cell>
          <cell r="C4793" t="str">
            <v>170908900</v>
          </cell>
        </row>
        <row r="4794">
          <cell r="B4794" t="str">
            <v>Terminal pesquero restructurado (170909000)</v>
          </cell>
          <cell r="C4794" t="str">
            <v>170909000</v>
          </cell>
        </row>
        <row r="4795">
          <cell r="B4795" t="str">
            <v>Documentos de la fase de prospectiva y zonificación del plan de ordenación y manejo ambiental de cuenca hidrográfica elaborados (320300204)</v>
          </cell>
          <cell r="C4795" t="str">
            <v>320300204</v>
          </cell>
        </row>
        <row r="4796">
          <cell r="B4796" t="str">
            <v>Documentos de la fase de formulación del plan de ordenación y manejo ambiental de cuenca hidrográfica elaborados (320300205)</v>
          </cell>
          <cell r="C4796" t="str">
            <v>320300205</v>
          </cell>
        </row>
        <row r="4797">
          <cell r="B4797" t="str">
            <v>Documentos con el componente programático  del plan de ordenación y manejo ambiental de cuenca hidrográfica elaborados (320300206)</v>
          </cell>
          <cell r="C4797" t="str">
            <v>320300206</v>
          </cell>
        </row>
        <row r="4798">
          <cell r="B4798" t="str">
            <v>Documentos de planeación del plan de ordenación y manejo ambiental de cuenca hidrográfica elaborados (320300207)</v>
          </cell>
          <cell r="C4798" t="str">
            <v>320300207</v>
          </cell>
        </row>
        <row r="4799">
          <cell r="B4799" t="str">
            <v>Documentos de la fase de aprestamiento del Plan de manejo ambiental de acuífero elaborados (320300208)</v>
          </cell>
          <cell r="C4799" t="str">
            <v>320300208</v>
          </cell>
        </row>
        <row r="4800">
          <cell r="B4800" t="str">
            <v>Documentos de la fase de diagnóstico del Plan de manejo ambiental de acuífero elaborados (320300209)</v>
          </cell>
          <cell r="C4800" t="str">
            <v>320300209</v>
          </cell>
        </row>
        <row r="4801">
          <cell r="B4801" t="str">
            <v>Documentos con plan de manejo ambiental de acuíferos formulados (320300210)</v>
          </cell>
          <cell r="C4801" t="str">
            <v>320300210</v>
          </cell>
        </row>
        <row r="4802">
          <cell r="B4802" t="str">
            <v>Documento con plan de manejo de microcuencas formulados (320300211)</v>
          </cell>
          <cell r="C4802" t="str">
            <v>320300211</v>
          </cell>
        </row>
        <row r="4803">
          <cell r="B4803" t="str">
            <v>Documentos de los planes estratégicos de macrocuencas elaborados (320300212)</v>
          </cell>
          <cell r="C4803" t="str">
            <v>320300212</v>
          </cell>
        </row>
        <row r="4804">
          <cell r="B4804" t="str">
            <v>Documento con plan ordenamiento del recurso hídrico formulados (320300213)</v>
          </cell>
          <cell r="C4804" t="str">
            <v>320300213</v>
          </cell>
        </row>
        <row r="4805">
          <cell r="B4805" t="str">
            <v>Cuerpos de agua con plan de ordenamiento del recurso hídrico formulados (320300214)</v>
          </cell>
          <cell r="C4805" t="str">
            <v>320300214</v>
          </cell>
        </row>
        <row r="4806">
          <cell r="B4806" t="str">
            <v>Documentos de planeación para el ordenamiento del recurso hídrico formulados (320300215)</v>
          </cell>
          <cell r="C4806" t="str">
            <v>320300215</v>
          </cell>
        </row>
        <row r="4807">
          <cell r="B4807" t="str">
            <v>Documentos de planeación para el ordenamiento del recurso hídrico en formulación (320300216)</v>
          </cell>
          <cell r="C4807" t="str">
            <v>320300216</v>
          </cell>
        </row>
        <row r="4808">
          <cell r="B4808" t="str">
            <v>Documentos de planeación realizados (320300200)</v>
          </cell>
          <cell r="C4808" t="str">
            <v>320300200</v>
          </cell>
        </row>
        <row r="4809">
          <cell r="B4809" t="str">
            <v>Documentos de planeación para la ordenación y manejo ambiental de cuenca hidrográfica adoptados (320300201)</v>
          </cell>
          <cell r="C4809" t="str">
            <v>320300201</v>
          </cell>
        </row>
        <row r="4810">
          <cell r="B4810" t="str">
            <v>Documentos de la fase de aprestamiento del plan de ordenación y manejo ambiental de cuenca hidrográfica elaborados (320300202)</v>
          </cell>
          <cell r="C4810" t="str">
            <v>320300202</v>
          </cell>
        </row>
        <row r="4811">
          <cell r="B4811" t="str">
            <v>Documentos de la fase diagnóstico del plan de ordenación y manejo ambiental de cuenca hidrográfica elaborados (320300203)</v>
          </cell>
          <cell r="C4811" t="str">
            <v>320300203</v>
          </cell>
        </row>
        <row r="4812">
          <cell r="B4812" t="str">
            <v>Documentos de política realizados (320300300)</v>
          </cell>
          <cell r="C4812" t="str">
            <v>320300300</v>
          </cell>
        </row>
        <row r="4813">
          <cell r="B4813" t="str">
            <v>Documentos de política relacionados con la calidad, uso y planificación del recurso hídrico  formulados  (320300301)</v>
          </cell>
          <cell r="C4813" t="str">
            <v>320300301</v>
          </cell>
        </row>
        <row r="4814">
          <cell r="B4814" t="str">
            <v>Documentos de política relacionados con la calidad, uso y planificación del recurso hídrico adoptados  (320300302)</v>
          </cell>
          <cell r="C4814" t="str">
            <v>320300302</v>
          </cell>
        </row>
        <row r="4815">
          <cell r="B4815" t="str">
            <v>Resoluciones relacionadas con calidad, uso y planificación del recurso hídrico expedidas (320300400)</v>
          </cell>
          <cell r="C4815" t="str">
            <v>320300400</v>
          </cell>
        </row>
        <row r="4816">
          <cell r="B4816" t="str">
            <v>Documentos de estudios técnicos realizados  (320300500)</v>
          </cell>
          <cell r="C4816" t="str">
            <v>320300500</v>
          </cell>
        </row>
        <row r="4817">
          <cell r="B4817" t="str">
            <v>Documentos de estudios técnicos con determinación de objetivos de calidad para cuerpos de agua adoptados (320300501)</v>
          </cell>
          <cell r="C4817" t="str">
            <v>320300501</v>
          </cell>
        </row>
        <row r="4818">
          <cell r="B4818" t="str">
            <v>Documentos de estudios técnicos  con determinación de metas de reducción de carga contaminante para cuerpos de agua publicados  (320300502)</v>
          </cell>
          <cell r="C4818" t="str">
            <v>320300502</v>
          </cell>
        </row>
        <row r="4819">
          <cell r="B4819" t="str">
            <v>Documentos de estudios técnicos con información consolidada de demanda de agua en cuerpos de agua publicados  (320300503)</v>
          </cell>
          <cell r="C4819" t="str">
            <v>320300503</v>
          </cell>
        </row>
        <row r="4820">
          <cell r="B4820" t="str">
            <v>Documentos de estudios técnicos con los resultados de la implementación del plan de ordenamiento del recurso hídrico publicados (320300504)</v>
          </cell>
          <cell r="C4820" t="str">
            <v>320300504</v>
          </cell>
        </row>
        <row r="4821">
          <cell r="B4821" t="str">
            <v>Documentos de estudios técnicos de la evaluación Regional del Agua realizados (320300505)</v>
          </cell>
          <cell r="C4821" t="str">
            <v>320300505</v>
          </cell>
        </row>
        <row r="4822">
          <cell r="B4822" t="str">
            <v>Talleres realizados  (320300600)</v>
          </cell>
          <cell r="C4822" t="str">
            <v>320300600</v>
          </cell>
        </row>
        <row r="4823">
          <cell r="B4823" t="str">
            <v>Visitas de monitoreo del recurso hídrico (320300800)</v>
          </cell>
          <cell r="C4823" t="str">
            <v>320300800</v>
          </cell>
        </row>
        <row r="4824">
          <cell r="B4824" t="str">
            <v>Inventario de puntos de agua subterránea  (320300801)</v>
          </cell>
          <cell r="C4824" t="str">
            <v>320300801</v>
          </cell>
        </row>
        <row r="4825">
          <cell r="B4825" t="str">
            <v>Documentos con Informes de visitas de monitoreo realizados (320300802)</v>
          </cell>
          <cell r="C4825" t="str">
            <v>320300802</v>
          </cell>
        </row>
        <row r="4826">
          <cell r="B4826" t="str">
            <v>Documento con análisis de la calidad del recurso hídrico (320300900)</v>
          </cell>
          <cell r="C4826" t="str">
            <v>320300900</v>
          </cell>
        </row>
        <row r="4827">
          <cell r="B4827" t="str">
            <v>Parámetros físico químicos en cuerpos de agua analizados (320300901)</v>
          </cell>
          <cell r="C4827" t="str">
            <v>320300901</v>
          </cell>
        </row>
        <row r="4828">
          <cell r="B4828" t="str">
            <v>Parámetros físico químicos en vertimientos analizados (320300902)</v>
          </cell>
          <cell r="C4828" t="str">
            <v>320300902</v>
          </cell>
        </row>
        <row r="4829">
          <cell r="B4829" t="str">
            <v>Puntos de monitoreo de parámetros de calidad de agua in situ  (320300903)</v>
          </cell>
          <cell r="C4829" t="str">
            <v>320300903</v>
          </cell>
        </row>
        <row r="4830">
          <cell r="B4830" t="str">
            <v>Modelos hidráulicos implementados (320301000)</v>
          </cell>
          <cell r="C4830" t="str">
            <v>320301000</v>
          </cell>
        </row>
        <row r="4831">
          <cell r="B4831" t="str">
            <v>Modelos hidrológicos implementados (320301100)</v>
          </cell>
          <cell r="C4831" t="str">
            <v>320301100</v>
          </cell>
        </row>
        <row r="4832">
          <cell r="B4832" t="str">
            <v>Modelos de calidad del agua y de sedimentos implementados (320301200)</v>
          </cell>
          <cell r="C4832" t="str">
            <v>320301200</v>
          </cell>
        </row>
        <row r="4833">
          <cell r="B4833" t="str">
            <v>Centro de Atención y Valoración de fauna silvestre construido (320201900)</v>
          </cell>
          <cell r="C4833" t="str">
            <v>320201900</v>
          </cell>
        </row>
        <row r="4834">
          <cell r="B4834" t="str">
            <v>Centro de Atención y Valoración de fauna silvestre construido y dotado  (320202000)</v>
          </cell>
          <cell r="C4834" t="str">
            <v>320202000</v>
          </cell>
        </row>
        <row r="4835">
          <cell r="B4835" t="str">
            <v>Centro de Atención y Valoración de fauna silvestre ampliado (320202100)</v>
          </cell>
          <cell r="C4835" t="str">
            <v>320202100</v>
          </cell>
        </row>
        <row r="4836">
          <cell r="B4836" t="str">
            <v>Centro de Atención y Valoración de fauna silvestre adecuado (320202200)</v>
          </cell>
          <cell r="C4836" t="str">
            <v>320202200</v>
          </cell>
        </row>
        <row r="4837">
          <cell r="B4837" t="str">
            <v>Centro de Atención y Valoración de fauna silvestre modificado (320202300)</v>
          </cell>
          <cell r="C4837" t="str">
            <v>320202300</v>
          </cell>
        </row>
        <row r="4838">
          <cell r="B4838" t="str">
            <v>Centro de Atención y Valoración de fauna silvestre con reforzamiento estructural  (320202400)</v>
          </cell>
          <cell r="C4838" t="str">
            <v>320202400</v>
          </cell>
        </row>
        <row r="4839">
          <cell r="B4839" t="str">
            <v>Centro de Atención y Valoración de flora silvestre construido  (320202500)</v>
          </cell>
          <cell r="C4839" t="str">
            <v>320202500</v>
          </cell>
        </row>
        <row r="4840">
          <cell r="B4840" t="str">
            <v>Centro de Atención y Valoración de flora silvestre construido y dotado (320202600)</v>
          </cell>
          <cell r="C4840" t="str">
            <v>320202600</v>
          </cell>
        </row>
        <row r="4841">
          <cell r="B4841" t="str">
            <v>Centro de Atención e interpretación de la biodiversidad y sus Servicio ecosistemicos construido (320202700)</v>
          </cell>
          <cell r="C4841" t="str">
            <v>320202700</v>
          </cell>
        </row>
        <row r="4842">
          <cell r="B4842" t="str">
            <v>Centro de Atención e interpretación de la biodiversidad y sus Servicio ecosistemicos adecuado (320202800)</v>
          </cell>
          <cell r="C4842" t="str">
            <v>320202800</v>
          </cell>
        </row>
        <row r="4843">
          <cell r="B4843" t="str">
            <v>Centro de Atención e interpretación de la biodiversidad y sus Servicio ecosistemicos construido y dotado (320202900)</v>
          </cell>
          <cell r="C4843" t="str">
            <v>320202900</v>
          </cell>
        </row>
        <row r="4844">
          <cell r="B4844" t="str">
            <v>Centros de atención de las áreas protegidas construidos (320203000)</v>
          </cell>
          <cell r="C4844" t="str">
            <v>320203000</v>
          </cell>
        </row>
        <row r="4845">
          <cell r="B4845" t="str">
            <v>Predios saneados (320203001)</v>
          </cell>
          <cell r="C4845" t="str">
            <v>320203001</v>
          </cell>
        </row>
        <row r="4846">
          <cell r="B4846" t="str">
            <v>Documentos de política realizados  (320100100)</v>
          </cell>
          <cell r="C4846" t="str">
            <v>320100100</v>
          </cell>
        </row>
        <row r="4847">
          <cell r="B4847" t="str">
            <v>Documentos de política de pasivos ambientales formulados (320100101)</v>
          </cell>
          <cell r="C4847" t="str">
            <v>320100101</v>
          </cell>
        </row>
        <row r="4848">
          <cell r="B4848" t="str">
            <v>Documentos de política de pasivos ambientales implementados (320100102)</v>
          </cell>
          <cell r="C4848" t="str">
            <v>320100102</v>
          </cell>
        </row>
        <row r="4849">
          <cell r="B4849" t="str">
            <v>Documentos de política de calidad del aire actualizados (320100103)</v>
          </cell>
          <cell r="C4849" t="str">
            <v>320100103</v>
          </cell>
        </row>
        <row r="4850">
          <cell r="B4850" t="str">
            <v>Documentos de política de calidad del aire implementados  (320100104)</v>
          </cell>
          <cell r="C4850" t="str">
            <v>320100104</v>
          </cell>
        </row>
        <row r="4851">
          <cell r="B4851" t="str">
            <v>Documentos de política de residuos peligrosos actualizados (320100105)</v>
          </cell>
          <cell r="C4851" t="str">
            <v>320100105</v>
          </cell>
        </row>
        <row r="4852">
          <cell r="B4852" t="str">
            <v>Documentos de política de residuos peligrosos implementados  (320100106)</v>
          </cell>
          <cell r="C4852" t="str">
            <v>320100106</v>
          </cell>
        </row>
        <row r="4853">
          <cell r="B4853" t="str">
            <v>Documentos de política de calidad del suelo actualizados (320100107)</v>
          </cell>
          <cell r="C4853" t="str">
            <v>320100107</v>
          </cell>
        </row>
        <row r="4854">
          <cell r="B4854" t="str">
            <v>Documentos de política de calidad del suelo implementados (320100108)</v>
          </cell>
          <cell r="C4854" t="str">
            <v>320100108</v>
          </cell>
        </row>
        <row r="4855">
          <cell r="B4855" t="str">
            <v>Documentos de política de residuos de aparatos eléctricos y electrónicos diseñados (320100109)</v>
          </cell>
          <cell r="C4855" t="str">
            <v>320100109</v>
          </cell>
        </row>
        <row r="4856">
          <cell r="B4856" t="str">
            <v>Documentos de política de residuos de aparatos eléctricos y electrónicos implementados (320100110)</v>
          </cell>
          <cell r="C4856" t="str">
            <v>320100110</v>
          </cell>
        </row>
        <row r="4857">
          <cell r="B4857" t="str">
            <v>Documentos de política de producción y consumo sostenible implementados (320100111)</v>
          </cell>
          <cell r="C4857" t="str">
            <v>320100111</v>
          </cell>
        </row>
        <row r="4858">
          <cell r="B4858" t="str">
            <v>Documentos de política para la gestión del riesgo asociado a sustancias químicas implementados (320100112)</v>
          </cell>
          <cell r="C4858" t="str">
            <v>320100112</v>
          </cell>
        </row>
        <row r="4859">
          <cell r="B4859" t="str">
            <v>Documentos de política de salud ambiental diseñados (320100113)</v>
          </cell>
          <cell r="C4859" t="str">
            <v>320100113</v>
          </cell>
        </row>
        <row r="4860">
          <cell r="B4860" t="str">
            <v>Documentos de política de salud ambiental implementados (320100114)</v>
          </cell>
          <cell r="C4860" t="str">
            <v>320100114</v>
          </cell>
        </row>
        <row r="4861">
          <cell r="B4861" t="str">
            <v>Documentos de política implementados (320100115)</v>
          </cell>
          <cell r="C4861" t="str">
            <v>320100115</v>
          </cell>
        </row>
        <row r="4862">
          <cell r="B4862" t="str">
            <v>Documentos de lineamientos técnicos realizados (320100200)</v>
          </cell>
          <cell r="C4862" t="str">
            <v>320100200</v>
          </cell>
        </row>
        <row r="4863">
          <cell r="B4863" t="str">
            <v>Documentos de lineamientos técnicos en el marco de incorporación de varibales ambientales en la planificación sectorial formulados (320100201)</v>
          </cell>
          <cell r="C4863" t="str">
            <v>320100201</v>
          </cell>
        </row>
        <row r="4864">
          <cell r="B4864" t="str">
            <v>Documentos de lineamientos técnicos en el marco de incorporación de varibales ambientales en la planificación sectorial implementados (320100202)</v>
          </cell>
          <cell r="C4864" t="str">
            <v>320100202</v>
          </cell>
        </row>
        <row r="4865">
          <cell r="B4865" t="str">
            <v>Programas de gestión ambiental sectorial diseñados (320100203)</v>
          </cell>
          <cell r="C4865" t="str">
            <v>320100203</v>
          </cell>
        </row>
        <row r="4866">
          <cell r="B4866" t="str">
            <v>Negocios verdes consolidados  (320100300)</v>
          </cell>
          <cell r="C4866" t="str">
            <v>320100300</v>
          </cell>
        </row>
        <row r="4867">
          <cell r="B4867" t="str">
            <v>Proyectos demostrativos para la reducción de impactos ambientales de la minería diseñados (320100400)</v>
          </cell>
          <cell r="C4867" t="str">
            <v>320100400</v>
          </cell>
        </row>
        <row r="4868">
          <cell r="B4868" t="str">
            <v>Documentos de estudios técnicos con la evaluación ambiental estratégica realizados (320100500)</v>
          </cell>
          <cell r="C4868" t="str">
            <v>320100500</v>
          </cell>
        </row>
        <row r="4869">
          <cell r="B4869" t="str">
            <v>Documentos normativos en el marco de la incorporación de variables ambientales en la planificación sectorial expedidos (320100600)</v>
          </cell>
          <cell r="C4869" t="str">
            <v>320100600</v>
          </cell>
        </row>
        <row r="4870">
          <cell r="B4870" t="str">
            <v>Entidades y sectores asistidos técnicamente para la incorporación de varibales ambientales en la planificación sectorial (320100700)</v>
          </cell>
          <cell r="C4870" t="str">
            <v>320100700</v>
          </cell>
        </row>
        <row r="4871">
          <cell r="B4871" t="str">
            <v>Estaciones para el monitoreo de la calidad del aire implementadas  (320100800)</v>
          </cell>
          <cell r="C4871" t="str">
            <v>320100800</v>
          </cell>
        </row>
        <row r="4872">
          <cell r="B4872" t="str">
            <v>Documentos con diagnóstico de la calidad de aire elaborado (320100801)</v>
          </cell>
          <cell r="C4872" t="str">
            <v>320100801</v>
          </cell>
        </row>
        <row r="4873">
          <cell r="B4873" t="str">
            <v>Inventarios de fuentes fijas o móviles realizados (320100802)</v>
          </cell>
          <cell r="C4873" t="str">
            <v>320100802</v>
          </cell>
        </row>
        <row r="4874">
          <cell r="B4874" t="str">
            <v>Informes de resultados del modelo de dispersión de contaminantes elaborados (320100803)</v>
          </cell>
          <cell r="C4874" t="str">
            <v>320100803</v>
          </cell>
        </row>
        <row r="4875">
          <cell r="B4875" t="str">
            <v>Visitas de seguimiento al cumplimiento de estándares de calidad del aire realizadas (320100804)</v>
          </cell>
          <cell r="C4875" t="str">
            <v>320100804</v>
          </cell>
        </row>
        <row r="4876">
          <cell r="B4876" t="str">
            <v>Campaña de monitoreo de calidad del aire realizadas (320100805)</v>
          </cell>
          <cell r="C4876" t="str">
            <v>320100805</v>
          </cell>
        </row>
        <row r="4877">
          <cell r="B4877" t="str">
            <v>Programas de recolección de residuos pos consumo evaluados (320100900)</v>
          </cell>
          <cell r="C4877" t="str">
            <v>320100900</v>
          </cell>
        </row>
        <row r="4878">
          <cell r="B4878" t="str">
            <v>Programas de recolección de residuos pos consumo con seguimiento (320100901)</v>
          </cell>
          <cell r="C4878" t="str">
            <v>320100901</v>
          </cell>
        </row>
        <row r="4879">
          <cell r="B4879" t="str">
            <v>Campañas diseñadas (320101000)</v>
          </cell>
          <cell r="C4879" t="str">
            <v>320101000</v>
          </cell>
        </row>
        <row r="4880">
          <cell r="B4880" t="str">
            <v>Campañas divulgadas (320101001)</v>
          </cell>
          <cell r="C4880" t="str">
            <v>320101001</v>
          </cell>
        </row>
        <row r="4881">
          <cell r="B4881" t="str">
            <v>Documentos con informes ambientales diseñados (320101002)</v>
          </cell>
          <cell r="C4881" t="str">
            <v>320101002</v>
          </cell>
        </row>
        <row r="4882">
          <cell r="B4882" t="str">
            <v>Documentos con informes ambientales publicados (320101003)</v>
          </cell>
          <cell r="C4882" t="str">
            <v>320101003</v>
          </cell>
        </row>
        <row r="4883">
          <cell r="B4883" t="str">
            <v>Documentos divulgados  (320101004)</v>
          </cell>
          <cell r="C4883" t="str">
            <v>320101004</v>
          </cell>
        </row>
        <row r="4884">
          <cell r="B4884" t="str">
            <v>Documentos de lineamientos técnicos realizados (320500100)</v>
          </cell>
          <cell r="C4884" t="str">
            <v>320500100</v>
          </cell>
        </row>
        <row r="4885">
          <cell r="B4885" t="str">
            <v>Documentos de lineamientos técnicos con directrices ambientales y de gestión del riesgo en la planificación ambiental territorial formulados  (320500101)</v>
          </cell>
          <cell r="C4885" t="str">
            <v>320500101</v>
          </cell>
        </row>
        <row r="4886">
          <cell r="B4886" t="str">
            <v>Documentos de lineamientos técnicos con directrices ambientales y de gestión del riesgo en la planificación ambiental territorial divulgados  (320500102)</v>
          </cell>
          <cell r="C4886" t="str">
            <v>320500102</v>
          </cell>
        </row>
        <row r="4887">
          <cell r="B4887" t="str">
            <v>Documentos de estudios técnicos para el conocimiento y reducción del riesgo de desastres elaborados (320500200)</v>
          </cell>
          <cell r="C4887" t="str">
            <v>320500200</v>
          </cell>
        </row>
        <row r="4888">
          <cell r="B4888" t="str">
            <v>Árboles plantados (320200604)</v>
          </cell>
          <cell r="C4888" t="str">
            <v>320200604</v>
          </cell>
        </row>
        <row r="4889">
          <cell r="B4889" t="str">
            <v>Árboles con mantenimiento (320200605)</v>
          </cell>
          <cell r="C4889" t="str">
            <v>320200605</v>
          </cell>
        </row>
        <row r="4890">
          <cell r="B4890" t="str">
            <v>Operativos de control y vigilancia realizados (320200700)</v>
          </cell>
          <cell r="C4890" t="str">
            <v>320200700</v>
          </cell>
        </row>
        <row r="4891">
          <cell r="B4891" t="str">
            <v>Especies  decomisadas (320200701)</v>
          </cell>
          <cell r="C4891" t="str">
            <v>320200701</v>
          </cell>
        </row>
        <row r="4892">
          <cell r="B4892" t="str">
            <v>Estaciones hidrológicas construidas (320301400)</v>
          </cell>
          <cell r="C4892" t="str">
            <v>320301400</v>
          </cell>
        </row>
        <row r="4893">
          <cell r="B4893" t="str">
            <v>Estaciones hidrológicas construidas en operación (320301401)</v>
          </cell>
          <cell r="C4893" t="str">
            <v>320301401</v>
          </cell>
        </row>
        <row r="4894">
          <cell r="B4894" t="str">
            <v>Estaciones hidrológicas mejoradas  (320301500)</v>
          </cell>
          <cell r="C4894" t="str">
            <v>320301500</v>
          </cell>
        </row>
        <row r="4895">
          <cell r="B4895" t="str">
            <v>Estaciones hidrológicas mejoradas en operación (320301501)</v>
          </cell>
          <cell r="C4895" t="str">
            <v>320301501</v>
          </cell>
        </row>
        <row r="4896">
          <cell r="B4896" t="str">
            <v>Estaciones meteorológicas construidas  (320301600)</v>
          </cell>
          <cell r="C4896" t="str">
            <v>320301600</v>
          </cell>
        </row>
        <row r="4897">
          <cell r="B4897" t="str">
            <v>Estaciones meteorológicas en operación (320301601)</v>
          </cell>
          <cell r="C4897" t="str">
            <v>320301601</v>
          </cell>
        </row>
        <row r="4898">
          <cell r="B4898" t="str">
            <v>Estaciones meteorológicas mejoradas  (320301700)</v>
          </cell>
          <cell r="C4898" t="str">
            <v>320301700</v>
          </cell>
        </row>
        <row r="4899">
          <cell r="B4899" t="str">
            <v>Estaciones meteorológicas mejoradas en operación (320301701)</v>
          </cell>
          <cell r="C4899" t="str">
            <v>320301701</v>
          </cell>
        </row>
        <row r="4900">
          <cell r="B4900" t="str">
            <v>Estaciones de monitoreo de agua subterránea construidas (320301800)</v>
          </cell>
          <cell r="C4900" t="str">
            <v>320301800</v>
          </cell>
        </row>
        <row r="4901">
          <cell r="B4901" t="str">
            <v>Empresas certificadas en Buenas Prácticas de Manufactura - BPM (170702200)</v>
          </cell>
          <cell r="C4901" t="str">
            <v>170702200</v>
          </cell>
        </row>
        <row r="4902">
          <cell r="B4902" t="str">
            <v>Guías de movilización expedidas (170702400)</v>
          </cell>
          <cell r="C4902" t="str">
            <v>170702400</v>
          </cell>
        </row>
        <row r="4903">
          <cell r="B4903" t="str">
            <v>Guías de movilización de animales expedidas (170702401)</v>
          </cell>
          <cell r="C4903" t="str">
            <v>170702401</v>
          </cell>
        </row>
        <row r="4904">
          <cell r="B4904" t="str">
            <v>Guías de movilización de recursos pesqueros expedidas (170702402)</v>
          </cell>
          <cell r="C4904" t="str">
            <v>170702402</v>
          </cell>
        </row>
        <row r="4905">
          <cell r="B4905" t="str">
            <v>Cargamentos inspeccionados (170702600)</v>
          </cell>
          <cell r="C4905" t="str">
            <v>170702600</v>
          </cell>
        </row>
        <row r="4906">
          <cell r="B4906" t="str">
            <v>Cargamentos agrícolas inspeccionados (170702601)</v>
          </cell>
          <cell r="C4906" t="str">
            <v>170702601</v>
          </cell>
        </row>
        <row r="4907">
          <cell r="B4907" t="str">
            <v>Cargamentos pecuarios inspeccionados (170702602)</v>
          </cell>
          <cell r="C4907" t="str">
            <v>170702602</v>
          </cell>
        </row>
        <row r="4908">
          <cell r="B4908" t="str">
            <v>Cuarentenas  a material vegetal importado (170702603)</v>
          </cell>
          <cell r="C4908" t="str">
            <v>170702603</v>
          </cell>
        </row>
        <row r="4909">
          <cell r="B4909" t="str">
            <v>Cuarentenas a animales importados (170702604)</v>
          </cell>
          <cell r="C4909" t="str">
            <v>170702604</v>
          </cell>
        </row>
        <row r="4910">
          <cell r="B4910" t="str">
            <v>Plan de comunicación de riesgos sanitarios y fitosanitarios implementado (170702700)</v>
          </cell>
          <cell r="C4910" t="str">
            <v>170702700</v>
          </cell>
        </row>
        <row r="4911">
          <cell r="B4911" t="str">
            <v>Registros Sanitarios y Fitosanitarios Otorgados (170702800)</v>
          </cell>
          <cell r="C4911" t="str">
            <v>170702800</v>
          </cell>
        </row>
        <row r="4912">
          <cell r="B4912" t="str">
            <v>Riesgos de plagas para cultivos identificados (170703100)</v>
          </cell>
          <cell r="C4912" t="str">
            <v>170703100</v>
          </cell>
        </row>
        <row r="4913">
          <cell r="B4913" t="str">
            <v>Mapa ambientales temáticos realizados (320302100)</v>
          </cell>
          <cell r="C4913" t="str">
            <v>320302100</v>
          </cell>
        </row>
        <row r="4914">
          <cell r="B4914" t="str">
            <v>Mapa de vulnerabilidad de acuíferos a la contaminación realizado (320302101)</v>
          </cell>
          <cell r="C4914" t="str">
            <v>320302101</v>
          </cell>
        </row>
        <row r="4915">
          <cell r="B4915" t="str">
            <v>Mapa de usuarios del recurso hídrico realizado (320302102)</v>
          </cell>
          <cell r="C4915" t="str">
            <v>320302102</v>
          </cell>
        </row>
        <row r="4916">
          <cell r="B4916" t="str">
            <v>Mapa de calidad del agua realizado (320302103)</v>
          </cell>
          <cell r="C4916" t="str">
            <v>320302103</v>
          </cell>
        </row>
        <row r="4917">
          <cell r="B4917" t="str">
            <v>Mapa de oferta hídrica realizado (320302104)</v>
          </cell>
          <cell r="C4917" t="str">
            <v>320302104</v>
          </cell>
        </row>
        <row r="4918">
          <cell r="B4918" t="str">
            <v>Mapa de zonificación ambiental del plan de ordenación y manejo ambiental de cuenca hidrográfica elaborado (320302200)</v>
          </cell>
          <cell r="C4918" t="str">
            <v>320302200</v>
          </cell>
        </row>
        <row r="4919">
          <cell r="B4919" t="str">
            <v>Sistema de almacenamiento de datos hidrometeorológicos en funcionamiento (320302300)</v>
          </cell>
          <cell r="C4919" t="str">
            <v>320302300</v>
          </cell>
        </row>
        <row r="4920">
          <cell r="B4920" t="str">
            <v>Serie de datos generada (320302301)</v>
          </cell>
          <cell r="C4920" t="str">
            <v>320302301</v>
          </cell>
        </row>
        <row r="4921">
          <cell r="B4921" t="str">
            <v>Laboratorios construidos (320302400)</v>
          </cell>
          <cell r="C4921" t="str">
            <v>320302400</v>
          </cell>
        </row>
        <row r="4922">
          <cell r="B4922" t="str">
            <v>Laboratorios construidos y dotados  (320302500)</v>
          </cell>
          <cell r="C4922" t="str">
            <v>320302500</v>
          </cell>
        </row>
        <row r="4923">
          <cell r="B4923" t="str">
            <v>Laboratorios mejorados y dotados (320302600)</v>
          </cell>
          <cell r="C4923" t="str">
            <v>320302600</v>
          </cell>
        </row>
        <row r="4924">
          <cell r="B4924" t="str">
            <v>Documento de lineamientos técnicos para las administración del recurso hídrico (320200110)</v>
          </cell>
          <cell r="C4924" t="str">
            <v>320200110</v>
          </cell>
        </row>
        <row r="4925">
          <cell r="B4925" t="str">
            <v>Documentos de lineamientos técnicos realizados (320200100)</v>
          </cell>
          <cell r="C4925" t="str">
            <v>320200100</v>
          </cell>
        </row>
        <row r="4926">
          <cell r="B4926" t="str">
            <v>Documentos de lineamientos técnicos para compensaciones por perdida de biodiversidad realizados (320200101)</v>
          </cell>
          <cell r="C4926" t="str">
            <v>320200101</v>
          </cell>
        </row>
        <row r="4927">
          <cell r="B4927" t="str">
            <v>Documentos de lineamientos técnicos con esquemas de pagos por Servicio ambientales formulados  (320200102)</v>
          </cell>
          <cell r="C4927" t="str">
            <v>320200102</v>
          </cell>
        </row>
        <row r="4928">
          <cell r="B4928" t="str">
            <v>Documentos con lineamientos técnicos de zonificación formulados (320200103)</v>
          </cell>
          <cell r="C4928" t="str">
            <v>320200103</v>
          </cell>
        </row>
        <row r="4929">
          <cell r="B4929" t="str">
            <v>Documentos de lineamientos técnicos de restauración de ecosistemas a nivel nacional diseñados (320200104)</v>
          </cell>
          <cell r="C4929" t="str">
            <v>320200104</v>
          </cell>
        </row>
        <row r="4930">
          <cell r="B4930" t="str">
            <v>Documentos de lineamientos técnicos para el manejo de especies invasoras elaborados (320200105)</v>
          </cell>
          <cell r="C4930" t="str">
            <v>320200105</v>
          </cell>
        </row>
        <row r="4931">
          <cell r="B4931" t="str">
            <v>Documentos de lineamientos técnicos con el manejo de especies de fauna y flora elaborados  (320200106)</v>
          </cell>
          <cell r="C4931" t="str">
            <v>320200106</v>
          </cell>
        </row>
        <row r="4932">
          <cell r="B4932" t="str">
            <v>Documentos de lineamientos técnicos con acuerdos para uso y tenencia de parques elaborados  (320200107)</v>
          </cell>
          <cell r="C4932" t="str">
            <v>320200107</v>
          </cell>
        </row>
        <row r="4933">
          <cell r="B4933" t="str">
            <v>Documentos de lineamientos técnicos con instrumentos económicos y financieros realizados (320200108)</v>
          </cell>
          <cell r="C4933" t="str">
            <v>320200108</v>
          </cell>
        </row>
        <row r="4934">
          <cell r="B4934" t="str">
            <v>Documentos de lineamientos técnicos para el manejo de las áreas protegidas diseñados (320200109)</v>
          </cell>
          <cell r="C4934" t="str">
            <v>320200109</v>
          </cell>
        </row>
        <row r="4935">
          <cell r="B4935" t="str">
            <v>Documentos de lineamientos técnicos  implementados (320200112)</v>
          </cell>
          <cell r="C4935" t="str">
            <v>320200112</v>
          </cell>
        </row>
        <row r="4936">
          <cell r="B4936" t="str">
            <v>Documentos de política realizados (320200111)</v>
          </cell>
          <cell r="C4936" t="str">
            <v>320200111</v>
          </cell>
        </row>
        <row r="4937">
          <cell r="B4937" t="str">
            <v>Documentos de planeación realizados  (320200200)</v>
          </cell>
          <cell r="C4937" t="str">
            <v>320200200</v>
          </cell>
        </row>
        <row r="4938">
          <cell r="B4938" t="str">
            <v>Documentos de planeación de biodiversidad y sus Servicio ecosistemicos formulados  (320200201)</v>
          </cell>
          <cell r="C4938" t="str">
            <v>320200201</v>
          </cell>
        </row>
        <row r="4939">
          <cell r="B4939" t="str">
            <v>Documentos de planeación para el uso y manejo de reservas forestales protectoras formulados  (320200202)</v>
          </cell>
          <cell r="C4939" t="str">
            <v>320200202</v>
          </cell>
        </row>
        <row r="4940">
          <cell r="B4940" t="str">
            <v>Documentos de planeación para el uso sostenible de especies silvestres elaborados  (320200203)</v>
          </cell>
          <cell r="C4940" t="str">
            <v>320200203</v>
          </cell>
        </row>
        <row r="4941">
          <cell r="B4941" t="str">
            <v>Documentos de planeación para  la salvaguarda de recursos genéticos elaborados  (320200204)</v>
          </cell>
          <cell r="C4941" t="str">
            <v>320200204</v>
          </cell>
        </row>
        <row r="4942">
          <cell r="B4942" t="str">
            <v>Documentos de planeación con el programa de pagos de Servicio ambientales implementados (320200205)</v>
          </cell>
          <cell r="C4942" t="str">
            <v>320200205</v>
          </cell>
        </row>
        <row r="4943">
          <cell r="B4943" t="str">
            <v>Documentos de política realizados  (320200300)</v>
          </cell>
          <cell r="C4943" t="str">
            <v>320200300</v>
          </cell>
        </row>
        <row r="4944">
          <cell r="B4944" t="str">
            <v>Documentos de política sobre la conservación de la biodiversidad y los servicios ecosistémicos elaborado  (320200301)</v>
          </cell>
          <cell r="C4944" t="str">
            <v>320200301</v>
          </cell>
        </row>
        <row r="4945">
          <cell r="B4945" t="str">
            <v>Documentos de política en el marco del uso, manejo de la biodiversidad y los servicios ecosistémicos elaborado (320200302)</v>
          </cell>
          <cell r="C4945" t="str">
            <v>320200302</v>
          </cell>
        </row>
        <row r="4946">
          <cell r="B4946" t="str">
            <v>Documentos de política para el manejo de las situaciones asociados a uso, ocupación y tenencia en áreas protegidas realizados (320200303)</v>
          </cell>
          <cell r="C4946" t="str">
            <v>320200303</v>
          </cell>
        </row>
        <row r="4947">
          <cell r="B4947" t="str">
            <v>Documentos de investigación realizados (320200400)</v>
          </cell>
          <cell r="C4947" t="str">
            <v>320200400</v>
          </cell>
        </row>
        <row r="4948">
          <cell r="B4948" t="str">
            <v>Documentos de investigación de especies elaborados  (320200401)</v>
          </cell>
          <cell r="C4948" t="str">
            <v>320200401</v>
          </cell>
        </row>
        <row r="4949">
          <cell r="B4949" t="str">
            <v>Documentos de investigación sobre el estado de poblaciones de fauna y flora elaborados  (320200402)</v>
          </cell>
          <cell r="C4949" t="str">
            <v>320200402</v>
          </cell>
        </row>
        <row r="4950">
          <cell r="B4950" t="str">
            <v>Predios incluidos en el inventario de tierras de la nación (170400800)</v>
          </cell>
          <cell r="C4950" t="str">
            <v>170400800</v>
          </cell>
        </row>
        <row r="4951">
          <cell r="B4951" t="str">
            <v>Predios adquiridos (170400900)</v>
          </cell>
          <cell r="C4951" t="str">
            <v>170400900</v>
          </cell>
        </row>
        <row r="4952">
          <cell r="B4952" t="str">
            <v>Familias apoyadas para la adquisición de tierras (170400901)</v>
          </cell>
          <cell r="C4952" t="str">
            <v>170400901</v>
          </cell>
        </row>
        <row r="4953">
          <cell r="B4953" t="str">
            <v>Hectáreas adquiridas (170400902)</v>
          </cell>
          <cell r="C4953" t="str">
            <v>170400902</v>
          </cell>
        </row>
        <row r="4954">
          <cell r="B4954" t="str">
            <v>Subsidios otorgados (170400903)</v>
          </cell>
          <cell r="C4954" t="str">
            <v>170400903</v>
          </cell>
        </row>
        <row r="4955">
          <cell r="B4955" t="str">
            <v>Títulos formalizados que otorgan acceso a tierras (170400904)</v>
          </cell>
          <cell r="C4955" t="str">
            <v>170400904</v>
          </cell>
        </row>
        <row r="4956">
          <cell r="B4956" t="str">
            <v>Mujeres rurales beneficiadas con acceso a tierras (170400905)</v>
          </cell>
          <cell r="C4956" t="str">
            <v>170400905</v>
          </cell>
        </row>
        <row r="4957">
          <cell r="B4957" t="str">
            <v>Títulos formalizados sobre predios privados (170401002)</v>
          </cell>
          <cell r="C4957" t="str">
            <v>170401002</v>
          </cell>
        </row>
        <row r="4958">
          <cell r="B4958" t="str">
            <v>Mujeres rurales beneficiadas con procesos de formalización de tierras (170401003)</v>
          </cell>
          <cell r="C4958" t="str">
            <v>170401003</v>
          </cell>
        </row>
        <row r="4959">
          <cell r="B4959" t="str">
            <v>Predios formalizados o regularizados para el desarrollo rural (170401000)</v>
          </cell>
          <cell r="C4959" t="str">
            <v>170401000</v>
          </cell>
        </row>
        <row r="4960">
          <cell r="B4960" t="str">
            <v>Predios privados formalizados   (170401001)</v>
          </cell>
          <cell r="C4960" t="str">
            <v>170401001</v>
          </cell>
        </row>
        <row r="4961">
          <cell r="B4961" t="str">
            <v>Actos administrativos ejecutoriados (170401100)</v>
          </cell>
          <cell r="C4961" t="str">
            <v>170401100</v>
          </cell>
        </row>
        <row r="4962">
          <cell r="B4962" t="str">
            <v>Predios adjudicados (170401200)</v>
          </cell>
          <cell r="C4962" t="str">
            <v>170401200</v>
          </cell>
        </row>
        <row r="4963">
          <cell r="B4963" t="str">
            <v>Familias beneficiadas con entrega de predios (170401201)</v>
          </cell>
          <cell r="C4963" t="str">
            <v>170401201</v>
          </cell>
        </row>
        <row r="4964">
          <cell r="B4964" t="str">
            <v>Hectáreas adjudicadas (170401202)</v>
          </cell>
          <cell r="C4964" t="str">
            <v>170401202</v>
          </cell>
        </row>
        <row r="4965">
          <cell r="B4965" t="str">
            <v>Personas víctimas de desplazamiento forzado atendidas con procesos de adjudicación y formalización de tierra (170401203)</v>
          </cell>
          <cell r="C4965" t="str">
            <v>170401203</v>
          </cell>
        </row>
        <row r="4966">
          <cell r="B4966" t="str">
            <v>Títulos formalizados que otorgan acceso a tierras (170401204)</v>
          </cell>
          <cell r="C4966" t="str">
            <v>170401204</v>
          </cell>
        </row>
        <row r="4967">
          <cell r="B4967" t="str">
            <v>Mujeres rurales beneficiadas con acceso a tierras (170401205)</v>
          </cell>
          <cell r="C4967" t="str">
            <v>170401205</v>
          </cell>
        </row>
        <row r="4968">
          <cell r="B4968" t="str">
            <v>Productores beneficiarios de nuevos esquemas e instrumentos financieros para la gestión de riesgos agropecuarios. (170300900)</v>
          </cell>
          <cell r="C4968" t="str">
            <v>170300900</v>
          </cell>
        </row>
        <row r="4969">
          <cell r="B4969" t="str">
            <v>Cadenas productivas apoyadas con coberturas cambiarias (170300902)</v>
          </cell>
          <cell r="C4969" t="str">
            <v>170300902</v>
          </cell>
        </row>
        <row r="4970">
          <cell r="B4970" t="str">
            <v>Cadenas productivas apoyadas con coberturas de precios  (170300903)</v>
          </cell>
          <cell r="C4970" t="str">
            <v>170300903</v>
          </cell>
        </row>
        <row r="4971">
          <cell r="B4971" t="str">
            <v>Ciclo parqueaderos construidos (240801200)</v>
          </cell>
          <cell r="C4971" t="str">
            <v>240801200</v>
          </cell>
        </row>
        <row r="4972">
          <cell r="B4972" t="str">
            <v>Soluciones tecnológicas diseñadas (170400403)</v>
          </cell>
          <cell r="C4972" t="str">
            <v>170400403</v>
          </cell>
        </row>
        <row r="4973">
          <cell r="B4973" t="str">
            <v>Soluciones tecnológicas implementadas (170400404)</v>
          </cell>
          <cell r="C4973" t="str">
            <v>170400404</v>
          </cell>
        </row>
        <row r="4974">
          <cell r="B4974" t="str">
            <v>Sistema de información actualizado (170400405)</v>
          </cell>
          <cell r="C4974" t="str">
            <v>170400405</v>
          </cell>
        </row>
        <row r="4975">
          <cell r="B4975" t="str">
            <v>Personas capacitadas en el sistema de información de tierras rurales (170400407)</v>
          </cell>
          <cell r="C4975" t="str">
            <v>170400407</v>
          </cell>
        </row>
        <row r="4976">
          <cell r="B4976" t="str">
            <v>Documentos de lineamientos técnicos elaborados (170600100)</v>
          </cell>
          <cell r="C4976" t="str">
            <v>170600100</v>
          </cell>
        </row>
        <row r="4977">
          <cell r="B4977" t="str">
            <v>Documentos de lineamientos técnicos de aprovechamiento de mercados para los productos agropecuarios realizados (170600101)</v>
          </cell>
          <cell r="C4977" t="str">
            <v>170600101</v>
          </cell>
        </row>
        <row r="4978">
          <cell r="B4978" t="str">
            <v>Documentos de planeación elaborados (170600200)</v>
          </cell>
          <cell r="C4978" t="str">
            <v>170600200</v>
          </cell>
        </row>
        <row r="4979">
          <cell r="B4979" t="str">
            <v>Documentos de política de comercio exterior realizados (170600201)</v>
          </cell>
          <cell r="C4979" t="str">
            <v>170600201</v>
          </cell>
        </row>
        <row r="4980">
          <cell r="B4980" t="str">
            <v>Plan estratégico de aprovechamiento de mercados para los productos agropecuarios elaborados (170600202)</v>
          </cell>
          <cell r="C4980" t="str">
            <v>170600202</v>
          </cell>
        </row>
        <row r="4981">
          <cell r="B4981" t="str">
            <v>Usuarios del sistema  (170600300)</v>
          </cell>
          <cell r="C4981" t="str">
            <v>170600300</v>
          </cell>
        </row>
        <row r="4982">
          <cell r="B4982" t="str">
            <v>Bases de datos especializadas actualizadas (170600301)</v>
          </cell>
          <cell r="C4982" t="str">
            <v>170600301</v>
          </cell>
        </row>
        <row r="4983">
          <cell r="B4983" t="str">
            <v>Consultas realizadas (170600302)</v>
          </cell>
          <cell r="C4983" t="str">
            <v>170600302</v>
          </cell>
        </row>
        <row r="4984">
          <cell r="B4984" t="str">
            <v>Módulo de comercio exterior agropecuario actualizado (170600303)</v>
          </cell>
          <cell r="C4984" t="str">
            <v>170600303</v>
          </cell>
        </row>
        <row r="4985">
          <cell r="B4985" t="str">
            <v>Módulo de comercio exterior agropecuario desarrollado e implementado. (170600304)</v>
          </cell>
          <cell r="C4985" t="str">
            <v>170600304</v>
          </cell>
        </row>
        <row r="4986">
          <cell r="B4986" t="str">
            <v>Participaciones en ferias nacionales e internacionales (170600400)</v>
          </cell>
          <cell r="C4986" t="str">
            <v>170600400</v>
          </cell>
        </row>
        <row r="4987">
          <cell r="B4987" t="str">
            <v>Actores beneficiados en acompañamiento para la certificación en comercio exterior (170600500)</v>
          </cell>
          <cell r="C4987" t="str">
            <v>170600500</v>
          </cell>
        </row>
        <row r="4988">
          <cell r="B4988" t="str">
            <v>Participaciones en espacios bilaterales y multilaterales (170600600)</v>
          </cell>
          <cell r="C4988" t="str">
            <v>170600600</v>
          </cell>
        </row>
        <row r="4989">
          <cell r="B4989" t="str">
            <v>Negociaciones asesoradas (170600601)</v>
          </cell>
          <cell r="C4989" t="str">
            <v>170600601</v>
          </cell>
        </row>
        <row r="4990">
          <cell r="B4990" t="str">
            <v>Actores atendidos (170600700)</v>
          </cell>
          <cell r="C4990" t="str">
            <v>170600700</v>
          </cell>
        </row>
        <row r="4991">
          <cell r="B4991" t="str">
            <v>Campañas de divulgación (170600701)</v>
          </cell>
          <cell r="C4991" t="str">
            <v>170600701</v>
          </cell>
        </row>
        <row r="4992">
          <cell r="B4992" t="str">
            <v>Documentos de lineamientos técnicos Elaborados (170700100)</v>
          </cell>
          <cell r="C4992" t="str">
            <v>170700100</v>
          </cell>
        </row>
        <row r="4993">
          <cell r="B4993" t="str">
            <v>Reglamento técnico sanitario y fitosanitario expedido (170700101)</v>
          </cell>
          <cell r="C4993" t="str">
            <v>170700101</v>
          </cell>
        </row>
        <row r="4994">
          <cell r="B4994" t="str">
            <v>Documentos normativos elaborados (170700200)</v>
          </cell>
          <cell r="C4994" t="str">
            <v>170700200</v>
          </cell>
        </row>
        <row r="4995">
          <cell r="B4995" t="str">
            <v>Documento de cuotas globales de pesca emitidos (170700201)</v>
          </cell>
          <cell r="C4995" t="str">
            <v>170700201</v>
          </cell>
        </row>
        <row r="4996">
          <cell r="B4996" t="str">
            <v>Actos administrativos relacionados con medidas sanitarias y fitosanitarias realizados (170700202)</v>
          </cell>
          <cell r="C4996" t="str">
            <v>170700202</v>
          </cell>
        </row>
        <row r="4997">
          <cell r="B4997" t="str">
            <v>Actos administrativos relacionados con conservación del recurso pesquero emitidos (170700203)</v>
          </cell>
          <cell r="C4997" t="str">
            <v>170700203</v>
          </cell>
        </row>
        <row r="4998">
          <cell r="B4998" t="str">
            <v>Resoluciones de Medidas Sanitarias y Fitosanitarias emitidas (170700204)</v>
          </cell>
          <cell r="C4998" t="str">
            <v>170700204</v>
          </cell>
        </row>
        <row r="4999">
          <cell r="B4999" t="str">
            <v>Actos administrativos expedidos (170700205)</v>
          </cell>
          <cell r="C4999" t="str">
            <v>170700205</v>
          </cell>
        </row>
        <row r="5000">
          <cell r="B5000" t="str">
            <v>Laboratorios de análisis y diagnóstico animal, vegetal e inocuidad adecuados (170700300)</v>
          </cell>
          <cell r="C5000" t="str">
            <v>170700300</v>
          </cell>
        </row>
        <row r="5001">
          <cell r="B5001" t="str">
            <v>Laboratorios de análisis y diagnóstico animal, vegetal e inocuidad ampliados (170700400)</v>
          </cell>
          <cell r="C5001" t="str">
            <v>170700400</v>
          </cell>
        </row>
        <row r="5002">
          <cell r="B5002" t="str">
            <v>Laboratorios de análisis y diagnóstico animal, vegetal e inocuidad con mantenimiento (170700500)</v>
          </cell>
          <cell r="C5002" t="str">
            <v>170700500</v>
          </cell>
        </row>
        <row r="5003">
          <cell r="B5003" t="str">
            <v>Laboratorios de análisis y diagnóstico animal, vegetal e inocuidad con reforzamiento estructural (170700600)</v>
          </cell>
          <cell r="C5003" t="str">
            <v>170700600</v>
          </cell>
        </row>
        <row r="5004">
          <cell r="B5004" t="str">
            <v>Laboratorios de análisis y diagnóstico animal, vegetal e inocuidad construidos (170700700)</v>
          </cell>
          <cell r="C5004" t="str">
            <v>170700700</v>
          </cell>
        </row>
        <row r="5005">
          <cell r="B5005" t="str">
            <v>Productores agropecuarios registrados (170703700)</v>
          </cell>
          <cell r="C5005" t="str">
            <v>170703700</v>
          </cell>
        </row>
        <row r="5006">
          <cell r="B5006" t="str">
            <v>Predios agropecuarios registrados (170703701)</v>
          </cell>
          <cell r="C5006" t="str">
            <v>170703701</v>
          </cell>
        </row>
        <row r="5007">
          <cell r="B5007" t="str">
            <v>Predios forestales registrados (170703702)</v>
          </cell>
          <cell r="C5007" t="str">
            <v>170703702</v>
          </cell>
        </row>
        <row r="5008">
          <cell r="B5008" t="str">
            <v>Predios agropecuarios inscritos (170703703)</v>
          </cell>
          <cell r="C5008" t="str">
            <v>170703703</v>
          </cell>
        </row>
        <row r="5009">
          <cell r="B5009" t="str">
            <v>Registros expedidos para comercialización (170703800)</v>
          </cell>
          <cell r="C5009" t="str">
            <v>170703800</v>
          </cell>
        </row>
        <row r="5010">
          <cell r="B5010" t="str">
            <v>Área productora protegida de riesgos fitosanitarios (170703900)</v>
          </cell>
          <cell r="C5010" t="str">
            <v>170703900</v>
          </cell>
        </row>
        <row r="5011">
          <cell r="B5011" t="str">
            <v>Bancos de germoplasma animal, vegetal y microorganismos adecuados (170800100)</v>
          </cell>
          <cell r="C5011" t="str">
            <v>170800100</v>
          </cell>
        </row>
        <row r="5012">
          <cell r="B5012" t="str">
            <v>Bancos de germoplasma animal, vegetal y microorganismos ampliados (170800200)</v>
          </cell>
          <cell r="C5012" t="str">
            <v>170800200</v>
          </cell>
        </row>
        <row r="5013">
          <cell r="B5013" t="str">
            <v>Bancos de germoplasma con mantenimiento (170800300)</v>
          </cell>
          <cell r="C5013" t="str">
            <v>170800300</v>
          </cell>
        </row>
        <row r="5014">
          <cell r="B5014" t="str">
            <v>Bancos de germoplasma animal, vegetal y microorganismos con reforzamiento estructural (170800400)</v>
          </cell>
          <cell r="C5014" t="str">
            <v>170800400</v>
          </cell>
        </row>
        <row r="5015">
          <cell r="B5015" t="str">
            <v>Bancos de germoplasma animal, vegetal y microorganismos construidos (170800500)</v>
          </cell>
          <cell r="C5015" t="str">
            <v>170800500</v>
          </cell>
        </row>
        <row r="5016">
          <cell r="B5016" t="str">
            <v>Bancos de germoplasma animal, vegetal y microorganismos modificados (170800600)</v>
          </cell>
          <cell r="C5016" t="str">
            <v>170800600</v>
          </cell>
        </row>
        <row r="5017">
          <cell r="B5017" t="str">
            <v>Bancos de germoplasma animal, vegetal y microorganismos restaurados (170800700)</v>
          </cell>
          <cell r="C5017" t="str">
            <v>170800700</v>
          </cell>
        </row>
        <row r="5018">
          <cell r="B5018" t="str">
            <v>Centros de Investigación Adecuados (170800800)</v>
          </cell>
          <cell r="C5018" t="str">
            <v>170800800</v>
          </cell>
        </row>
        <row r="5019">
          <cell r="B5019" t="str">
            <v>Centros de Investigación Ampliados (170800900)</v>
          </cell>
          <cell r="C5019" t="str">
            <v>170800900</v>
          </cell>
        </row>
        <row r="5020">
          <cell r="B5020" t="str">
            <v>Centros de Investigación con mantenimiento (170801000)</v>
          </cell>
          <cell r="C5020" t="str">
            <v>170801000</v>
          </cell>
        </row>
        <row r="5021">
          <cell r="B5021" t="str">
            <v>Centros de Investigación con reforzamiento estructural (170801100)</v>
          </cell>
          <cell r="C5021" t="str">
            <v>170801100</v>
          </cell>
        </row>
        <row r="5022">
          <cell r="B5022" t="str">
            <v>Centros de Investigación Construidos (170801200)</v>
          </cell>
          <cell r="C5022" t="str">
            <v>170801200</v>
          </cell>
        </row>
        <row r="5023">
          <cell r="B5023" t="str">
            <v>Centros de Investigación Modificados (170801300)</v>
          </cell>
          <cell r="C5023" t="str">
            <v>170801300</v>
          </cell>
        </row>
        <row r="5024">
          <cell r="B5024" t="str">
            <v>Centros de Investigación Restaurados (170801400)</v>
          </cell>
          <cell r="C5024" t="str">
            <v>170801400</v>
          </cell>
        </row>
        <row r="5025">
          <cell r="B5025" t="str">
            <v>Documentos de investigación elaborados (170801500)</v>
          </cell>
          <cell r="C5025" t="str">
            <v>170801500</v>
          </cell>
        </row>
        <row r="5026">
          <cell r="B5026" t="str">
            <v>Documentos de investigación sobre accesiones conservadas en los bancos (170801501)</v>
          </cell>
          <cell r="C5026" t="str">
            <v>170801501</v>
          </cell>
        </row>
        <row r="5027">
          <cell r="B5027" t="str">
            <v>Documentos de investigación sobre procesos productivos agropecuarios (170801502)</v>
          </cell>
          <cell r="C5027" t="str">
            <v>170801502</v>
          </cell>
        </row>
        <row r="5028">
          <cell r="B5028" t="str">
            <v>Genes identificados (170801503)</v>
          </cell>
          <cell r="C5028" t="str">
            <v>170801503</v>
          </cell>
        </row>
        <row r="5029">
          <cell r="B5029" t="str">
            <v>Publicaciones científicas (170801504)</v>
          </cell>
          <cell r="C5029" t="str">
            <v>170801504</v>
          </cell>
        </row>
        <row r="5030">
          <cell r="B5030" t="str">
            <v>Revistas indexadas (170801505)</v>
          </cell>
          <cell r="C5030" t="str">
            <v>170801505</v>
          </cell>
        </row>
        <row r="5031">
          <cell r="B5031" t="str">
            <v>Documentos de lineamientos técnicos elaborados (170801600)</v>
          </cell>
          <cell r="C5031" t="str">
            <v>170801600</v>
          </cell>
        </row>
        <row r="5032">
          <cell r="B5032" t="str">
            <v>Boletines técnicos (170801601)</v>
          </cell>
          <cell r="C5032" t="str">
            <v>170801601</v>
          </cell>
        </row>
        <row r="5033">
          <cell r="B5033" t="str">
            <v>Recomendaciones técnicas (170801602)</v>
          </cell>
          <cell r="C5033" t="str">
            <v>170801602</v>
          </cell>
        </row>
        <row r="5034">
          <cell r="B5034" t="str">
            <v>Cartillas y folletos (170801603)</v>
          </cell>
          <cell r="C5034" t="str">
            <v>170801603</v>
          </cell>
        </row>
        <row r="5035">
          <cell r="B5035" t="str">
            <v>Guías Metodológicas (170801700)</v>
          </cell>
          <cell r="C5035" t="str">
            <v>170801700</v>
          </cell>
        </row>
        <row r="5036">
          <cell r="B5036" t="str">
            <v>Especies trabajadas a nivel genético  (170801800)</v>
          </cell>
          <cell r="C5036" t="str">
            <v>170801800</v>
          </cell>
        </row>
        <row r="5037">
          <cell r="B5037" t="str">
            <v>Animales mejorados genéticamente (170801801)</v>
          </cell>
          <cell r="C5037" t="str">
            <v>170801801</v>
          </cell>
        </row>
        <row r="5038">
          <cell r="B5038" t="str">
            <v>Estaciones experimentales para uso investigativo agrícola y pecuario adecuadas (170801900)</v>
          </cell>
          <cell r="C5038" t="str">
            <v>170801900</v>
          </cell>
        </row>
        <row r="5039">
          <cell r="B5039" t="str">
            <v>Estaciones experimentales para uso  investigativo agrícola y pecuario ampliadas (170802000)</v>
          </cell>
          <cell r="C5039" t="str">
            <v>170802000</v>
          </cell>
        </row>
        <row r="5040">
          <cell r="B5040" t="str">
            <v>Estaciones experimentales para uso  investigativo agrícola y pecuario con reforzamiento estructural (170802100)</v>
          </cell>
          <cell r="C5040" t="str">
            <v>170802100</v>
          </cell>
        </row>
        <row r="5041">
          <cell r="B5041" t="str">
            <v>Estaciones experimentales para uso  investigativo agrícola y pecuario construidas (170802200)</v>
          </cell>
          <cell r="C5041" t="str">
            <v>170802200</v>
          </cell>
        </row>
        <row r="5042">
          <cell r="B5042" t="str">
            <v>Estaciones experimentales para uso  investigativo agrícola y pecuario modificadas (170802300)</v>
          </cell>
          <cell r="C5042" t="str">
            <v>170802300</v>
          </cell>
        </row>
        <row r="5043">
          <cell r="B5043" t="str">
            <v>Estaciones experimentales para uso  investigativo agrícola y pecuario restauradas (170802400)</v>
          </cell>
          <cell r="C5043" t="str">
            <v>170802400</v>
          </cell>
        </row>
        <row r="5044">
          <cell r="B5044" t="str">
            <v>Laboratorios de investigación agropecuaria  Ampliados (170802500)</v>
          </cell>
          <cell r="C5044" t="str">
            <v>170802500</v>
          </cell>
        </row>
        <row r="5045">
          <cell r="B5045" t="str">
            <v>Laboratorios de investigación agropecuaria  con reforzamiento estructural (170802600)</v>
          </cell>
          <cell r="C5045" t="str">
            <v>170802600</v>
          </cell>
        </row>
        <row r="5046">
          <cell r="B5046" t="str">
            <v>Laboratorios de investigación agropecuaria Adecuados (170802700)</v>
          </cell>
          <cell r="C5046" t="str">
            <v>170802700</v>
          </cell>
        </row>
        <row r="5047">
          <cell r="B5047" t="str">
            <v>Laboratorios de investigación agropecuaria con mantenimiento (170802800)</v>
          </cell>
          <cell r="C5047" t="str">
            <v>170802800</v>
          </cell>
        </row>
        <row r="5048">
          <cell r="B5048" t="str">
            <v>Laboratorios de investigación agropecuaria construidos (170802900)</v>
          </cell>
          <cell r="C5048" t="str">
            <v>170802900</v>
          </cell>
        </row>
        <row r="5049">
          <cell r="B5049" t="str">
            <v>Laboratorios de investigación agropecuaria modificados (170803000)</v>
          </cell>
          <cell r="C5049" t="str">
            <v>170803000</v>
          </cell>
        </row>
        <row r="5050">
          <cell r="B5050" t="str">
            <v>Laboratorios de investigación agropecuaria restaurados (170803100)</v>
          </cell>
          <cell r="C5050" t="str">
            <v>170803100</v>
          </cell>
        </row>
        <row r="5051">
          <cell r="B5051" t="str">
            <v>Parcelas, módulos y unidades demostrativas adecuadas (170803200)</v>
          </cell>
          <cell r="C5051" t="str">
            <v>170803200</v>
          </cell>
        </row>
        <row r="5052">
          <cell r="B5052" t="str">
            <v>Parcelas, módulos y unidades demostrativas ampliadas (170803300)</v>
          </cell>
          <cell r="C5052" t="str">
            <v>170803300</v>
          </cell>
        </row>
        <row r="5053">
          <cell r="B5053" t="str">
            <v>Parcelas, módulos y unidades demostrativas con reforzamiento estructural (170803400)</v>
          </cell>
          <cell r="C5053" t="str">
            <v>170803400</v>
          </cell>
        </row>
        <row r="5054">
          <cell r="B5054" t="str">
            <v>Parcelas, módulos y unidades demostrativas construidas (170803500)</v>
          </cell>
          <cell r="C5054" t="str">
            <v>170803500</v>
          </cell>
        </row>
        <row r="5055">
          <cell r="B5055" t="str">
            <v>Parcelas, módulos y unidades demostrativas modificadas (170803600)</v>
          </cell>
          <cell r="C5055" t="str">
            <v>170803600</v>
          </cell>
        </row>
        <row r="5056">
          <cell r="B5056" t="str">
            <v>Parcelas, módulos y unidades demostrativas restauradas (170803700)</v>
          </cell>
          <cell r="C5056" t="str">
            <v>170803700</v>
          </cell>
        </row>
        <row r="5057">
          <cell r="B5057" t="str">
            <v>Recursos genéticos Conservados y mantenidos en los bancos  (170803900)</v>
          </cell>
          <cell r="C5057" t="str">
            <v>170803900</v>
          </cell>
        </row>
        <row r="5058">
          <cell r="B5058" t="str">
            <v>Accesiones monitoreadas y renovadas (170803901)</v>
          </cell>
          <cell r="C5058" t="str">
            <v>170803901</v>
          </cell>
        </row>
        <row r="5059">
          <cell r="B5059" t="str">
            <v>Caracterizaciones realizadas sobre accesiones conservadas en los bancos  (170803902)</v>
          </cell>
          <cell r="C5059" t="str">
            <v>170803902</v>
          </cell>
        </row>
        <row r="5060">
          <cell r="B5060" t="str">
            <v>Genes de interés identificados (170803903)</v>
          </cell>
          <cell r="C5060" t="str">
            <v>170803903</v>
          </cell>
        </row>
        <row r="5061">
          <cell r="B5061" t="str">
            <v>Muestras recolectadas y conservadas de material genético invitro (170803904)</v>
          </cell>
          <cell r="C5061" t="str">
            <v>170803904</v>
          </cell>
        </row>
        <row r="5062">
          <cell r="B5062" t="str">
            <v>núcleos de razas criollas conservadas (170803905)</v>
          </cell>
          <cell r="C5062" t="str">
            <v>170803905</v>
          </cell>
        </row>
        <row r="5063">
          <cell r="B5063" t="str">
            <v>Nuevas cepas de microorganismos patógenos incorporadas a los bancos  (170803906)</v>
          </cell>
          <cell r="C5063" t="str">
            <v>170803906</v>
          </cell>
        </row>
        <row r="5064">
          <cell r="B5064" t="str">
            <v>Productores beneficiados con transferencia de tecnología (170804000)</v>
          </cell>
          <cell r="C5064" t="str">
            <v>170804000</v>
          </cell>
        </row>
        <row r="5065">
          <cell r="B5065" t="str">
            <v>Eventos de transferencia de tecnología (170804001)</v>
          </cell>
          <cell r="C5065" t="str">
            <v>170804001</v>
          </cell>
        </row>
        <row r="5066">
          <cell r="B5066" t="str">
            <v>Productores atendidos con servicio de extensión agropecuaria (170804100)</v>
          </cell>
          <cell r="C5066" t="str">
            <v>170804100</v>
          </cell>
        </row>
        <row r="5067">
          <cell r="B5067" t="str">
            <v>alevinos utilizados en actividades de repoblamiento (170900100)</v>
          </cell>
          <cell r="C5067" t="str">
            <v>170900100</v>
          </cell>
        </row>
        <row r="5068">
          <cell r="B5068" t="str">
            <v>alevinos utilizados en actividades de comercialización (170900101)</v>
          </cell>
          <cell r="C5068" t="str">
            <v>170900101</v>
          </cell>
        </row>
        <row r="5069">
          <cell r="B5069" t="str">
            <v>Astilleros adecuados (170900200)</v>
          </cell>
          <cell r="C5069" t="str">
            <v>170900200</v>
          </cell>
        </row>
        <row r="5070">
          <cell r="B5070" t="str">
            <v>Astilleros ampliados (170900300)</v>
          </cell>
          <cell r="C5070" t="str">
            <v>170900300</v>
          </cell>
        </row>
        <row r="5071">
          <cell r="B5071" t="str">
            <v>Astilleros con reforzamiento estructural (170900400)</v>
          </cell>
          <cell r="C5071" t="str">
            <v>170900400</v>
          </cell>
        </row>
        <row r="5072">
          <cell r="B5072" t="str">
            <v>Astilleros construidos (170900500)</v>
          </cell>
          <cell r="C5072" t="str">
            <v>170900500</v>
          </cell>
        </row>
        <row r="5073">
          <cell r="B5073" t="str">
            <v>Astilleros modificados (170900600)</v>
          </cell>
          <cell r="C5073" t="str">
            <v>170900600</v>
          </cell>
        </row>
        <row r="5074">
          <cell r="B5074" t="str">
            <v>Astilleros restaurados (170900700)</v>
          </cell>
          <cell r="C5074" t="str">
            <v>170900700</v>
          </cell>
        </row>
        <row r="5075">
          <cell r="B5075" t="str">
            <v>Centrales de abastos ampliadas (170900800)</v>
          </cell>
          <cell r="C5075" t="str">
            <v>170900800</v>
          </cell>
        </row>
        <row r="5076">
          <cell r="B5076" t="str">
            <v>Centrales de abastos con reforzamiento estructural (170900900)</v>
          </cell>
          <cell r="C5076" t="str">
            <v>170900900</v>
          </cell>
        </row>
        <row r="5077">
          <cell r="B5077" t="str">
            <v>Centrales de abastos construidas (170901000)</v>
          </cell>
          <cell r="C5077" t="str">
            <v>170901000</v>
          </cell>
        </row>
        <row r="5078">
          <cell r="B5078" t="str">
            <v>Centrales de abastos modificadas (170901100)</v>
          </cell>
          <cell r="C5078" t="str">
            <v>170901100</v>
          </cell>
        </row>
        <row r="5079">
          <cell r="B5079" t="str">
            <v>Centrales de abasto restauradas (170901200)</v>
          </cell>
          <cell r="C5079" t="str">
            <v>170901200</v>
          </cell>
        </row>
        <row r="5080">
          <cell r="B5080" t="str">
            <v>Centros de acopio adecuados (170901300)</v>
          </cell>
          <cell r="C5080" t="str">
            <v>170901300</v>
          </cell>
        </row>
        <row r="5081">
          <cell r="B5081" t="str">
            <v>Centros de acopio ampliados (170901400)</v>
          </cell>
          <cell r="C5081" t="str">
            <v>170901400</v>
          </cell>
        </row>
        <row r="5082">
          <cell r="B5082" t="str">
            <v>Centros de acopio con reforzamiento estructural (170901500)</v>
          </cell>
          <cell r="C5082" t="str">
            <v>170901500</v>
          </cell>
        </row>
        <row r="5083">
          <cell r="B5083" t="str">
            <v>Centros de acopio construidos (170901600)</v>
          </cell>
          <cell r="C5083" t="str">
            <v>170901600</v>
          </cell>
        </row>
        <row r="5084">
          <cell r="B5084" t="str">
            <v>Centros de acopio modificados (170901700)</v>
          </cell>
          <cell r="C5084" t="str">
            <v>170901700</v>
          </cell>
        </row>
        <row r="5085">
          <cell r="B5085" t="str">
            <v>Centros de acopio restaurados (170901800)</v>
          </cell>
          <cell r="C5085" t="str">
            <v>170901800</v>
          </cell>
        </row>
        <row r="5086">
          <cell r="B5086" t="str">
            <v>Centros logísticos agropecuarios adecuados (170901900)</v>
          </cell>
          <cell r="C5086" t="str">
            <v>170901900</v>
          </cell>
        </row>
        <row r="5087">
          <cell r="B5087" t="str">
            <v>Centros logísticos agropecuarios ampliados (170902000)</v>
          </cell>
          <cell r="C5087" t="str">
            <v>170902000</v>
          </cell>
        </row>
        <row r="5088">
          <cell r="B5088" t="str">
            <v>Centros logísticos agropecuarios con reforzamiento estructural (170902100)</v>
          </cell>
          <cell r="C5088" t="str">
            <v>170902100</v>
          </cell>
        </row>
        <row r="5089">
          <cell r="B5089" t="str">
            <v>Centros logísticos agropecuarios construidos (170902200)</v>
          </cell>
          <cell r="C5089" t="str">
            <v>170902200</v>
          </cell>
        </row>
        <row r="5090">
          <cell r="B5090" t="str">
            <v>Centros logísticos agropecuarios modificados (170902300)</v>
          </cell>
          <cell r="C5090" t="str">
            <v>170902300</v>
          </cell>
        </row>
        <row r="5091">
          <cell r="B5091" t="str">
            <v>Centros logísticos agropecuarios restaurados (170902400)</v>
          </cell>
          <cell r="C5091" t="str">
            <v>170902400</v>
          </cell>
        </row>
        <row r="5092">
          <cell r="B5092" t="str">
            <v>Cuartos Fríos adecuados (170902500)</v>
          </cell>
          <cell r="C5092" t="str">
            <v>170902500</v>
          </cell>
        </row>
        <row r="5093">
          <cell r="B5093" t="str">
            <v>Cuartos Fríos ampliados (170902600)</v>
          </cell>
          <cell r="C5093" t="str">
            <v>170902600</v>
          </cell>
        </row>
        <row r="5094">
          <cell r="B5094" t="str">
            <v>Cuartos Fríos con reforzamiento estructural (170902700)</v>
          </cell>
          <cell r="C5094" t="str">
            <v>170902700</v>
          </cell>
        </row>
        <row r="5095">
          <cell r="B5095" t="str">
            <v>Cuartos Fríos construidos (170902800)</v>
          </cell>
          <cell r="C5095" t="str">
            <v>170902800</v>
          </cell>
        </row>
        <row r="5096">
          <cell r="B5096" t="str">
            <v>Cuartos Fríos modificados (170902900)</v>
          </cell>
          <cell r="C5096" t="str">
            <v>170902900</v>
          </cell>
        </row>
        <row r="5097">
          <cell r="B5097" t="str">
            <v>Cuartos Fríos restaurados (170903000)</v>
          </cell>
          <cell r="C5097" t="str">
            <v>170903000</v>
          </cell>
        </row>
        <row r="5098">
          <cell r="B5098" t="str">
            <v>Entidades territoriales capacitadas (400300300)</v>
          </cell>
          <cell r="C5098" t="str">
            <v>400300300</v>
          </cell>
        </row>
        <row r="5099">
          <cell r="B5099" t="str">
            <v>Eventos de capacitación y socialización realizados en planes, programas y proyectos de Agua Potable y Saneamiento Básico (400300301)</v>
          </cell>
          <cell r="C5099" t="str">
            <v>400300301</v>
          </cell>
        </row>
        <row r="5100">
          <cell r="B5100" t="str">
            <v>Entidades territoriales capacitadas (400300400)</v>
          </cell>
          <cell r="C5100" t="str">
            <v>400300400</v>
          </cell>
        </row>
        <row r="5101">
          <cell r="B5101" t="str">
            <v>Capacitaciones en temas regulatorios realizadas (400300401)</v>
          </cell>
          <cell r="C5101" t="str">
            <v>400300401</v>
          </cell>
        </row>
        <row r="5102">
          <cell r="B5102" t="str">
            <v>Documentos normativos elaborados (400300500)</v>
          </cell>
          <cell r="C5102" t="str">
            <v>400300500</v>
          </cell>
        </row>
        <row r="5103">
          <cell r="B5103" t="str">
            <v>Documentos normativos en regulación de Agua potable y saneamiento básico elaborados (400300501)</v>
          </cell>
          <cell r="C5103" t="str">
            <v>400300501</v>
          </cell>
        </row>
        <row r="5104">
          <cell r="B5104" t="str">
            <v>Documentos de planeación elaborados (400300600)</v>
          </cell>
          <cell r="C5104" t="str">
            <v>400300600</v>
          </cell>
        </row>
        <row r="5105">
          <cell r="B5105" t="str">
            <v>Documentos de planeación en políticas de Agua Potable y Saneamiento Básico elaborados (400300601)</v>
          </cell>
          <cell r="C5105" t="str">
            <v>400300601</v>
          </cell>
        </row>
        <row r="5106">
          <cell r="B5106" t="str">
            <v>Plan Integral de gestión de residuos sólidos (PGIRS) actualizado (400300602)</v>
          </cell>
          <cell r="C5106" t="str">
            <v>400300602</v>
          </cell>
        </row>
        <row r="5107">
          <cell r="B5107" t="str">
            <v>Eventos de divulgación en temas regulatorios realizados (400300700)</v>
          </cell>
          <cell r="C5107" t="str">
            <v>400300700</v>
          </cell>
        </row>
        <row r="5108">
          <cell r="B5108" t="str">
            <v>Proyectos de acueducto, alcantarillado y aseo apoyados financieramente (400300800)</v>
          </cell>
          <cell r="C5108" t="str">
            <v>400300800</v>
          </cell>
        </row>
        <row r="5109">
          <cell r="B5109" t="str">
            <v>Proyectos de aguas residuales apoyados financieramente (400300801)</v>
          </cell>
          <cell r="C5109" t="str">
            <v>400300801</v>
          </cell>
        </row>
        <row r="5110">
          <cell r="B5110" t="str">
            <v>Usuarios con acceso al servicio de aseo (400301000)</v>
          </cell>
          <cell r="C5110" t="str">
            <v>400301000</v>
          </cell>
        </row>
        <row r="5111">
          <cell r="B5111" t="str">
            <v>Municipios con vehículos de recolección de residuos solidos (400301001)</v>
          </cell>
          <cell r="C5111" t="str">
            <v>400301001</v>
          </cell>
        </row>
        <row r="5112">
          <cell r="B5112" t="str">
            <v>Informes de monitoreo Elaborados del uso de los recursos del Sistema General de Participaciones - Agua Potable y Saneamiento Básico (400301100)</v>
          </cell>
          <cell r="C5112" t="str">
            <v>400301100</v>
          </cell>
        </row>
        <row r="5113">
          <cell r="B5113" t="str">
            <v>Personas beneficiadas con proyectos que mejoran provisión, calidad y/o continuidad de los Servicio de alcantarillado  (400301101)</v>
          </cell>
          <cell r="C5113" t="str">
            <v>400301101</v>
          </cell>
        </row>
        <row r="5114">
          <cell r="B5114" t="str">
            <v>Soluciones de disposición final de residuos solidos construidas (400301200)</v>
          </cell>
          <cell r="C5114" t="str">
            <v>400301200</v>
          </cell>
        </row>
        <row r="5115">
          <cell r="B5115" t="str">
            <v>Subsidios de VISR asignados (170100100)</v>
          </cell>
          <cell r="C5115" t="str">
            <v>170100100</v>
          </cell>
        </row>
        <row r="5116">
          <cell r="B5116" t="str">
            <v>Subsidios de VISR nueva asignados (170100101)</v>
          </cell>
          <cell r="C5116" t="str">
            <v>170100101</v>
          </cell>
        </row>
        <row r="5117">
          <cell r="B5117" t="str">
            <v>Subsidios de mejoramiento de VISR asignados (170100102)</v>
          </cell>
          <cell r="C5117" t="str">
            <v>170100102</v>
          </cell>
        </row>
        <row r="5118">
          <cell r="B5118" t="str">
            <v>Subsidios otorgados indexados (170100106)</v>
          </cell>
          <cell r="C5118" t="str">
            <v>170100106</v>
          </cell>
        </row>
        <row r="5119">
          <cell r="B5119" t="str">
            <v>Subsidios de Vivienda de Interés Social Rural asignados a población víctima (170100103)</v>
          </cell>
          <cell r="C5119" t="str">
            <v>170100103</v>
          </cell>
        </row>
        <row r="5120">
          <cell r="B5120" t="str">
            <v>Subsidios de Vivienda de Interés Social Rural nueva asignados a población victima (170100104)</v>
          </cell>
          <cell r="C5120" t="str">
            <v>170100104</v>
          </cell>
        </row>
        <row r="5121">
          <cell r="B5121" t="str">
            <v>Subsidios de mejoramiento de Vivienda de Interés Social asignados a población víctima (170100105)</v>
          </cell>
          <cell r="C5121" t="str">
            <v>170100105</v>
          </cell>
        </row>
        <row r="5122">
          <cell r="B5122" t="str">
            <v>Viviendas de interés social rural construidas (170100200)</v>
          </cell>
          <cell r="C5122" t="str">
            <v>170100200</v>
          </cell>
        </row>
        <row r="5123">
          <cell r="B5123" t="str">
            <v>Viviendas palafíticas construidas (170100201)</v>
          </cell>
          <cell r="C5123" t="str">
            <v>170100201</v>
          </cell>
        </row>
        <row r="5124">
          <cell r="B5124" t="str">
            <v>Viviendas de Interés Social Rural mejoradas (170100300)</v>
          </cell>
          <cell r="C5124" t="str">
            <v>170100300</v>
          </cell>
        </row>
        <row r="5125">
          <cell r="B5125" t="str">
            <v>Unidades sanitarias con saneamiento básico para vivienda rural construidas (170100400)</v>
          </cell>
          <cell r="C5125" t="str">
            <v>170100400</v>
          </cell>
        </row>
        <row r="5126">
          <cell r="B5126" t="str">
            <v>Unidades sanitarias con saneamiento básico para vivienda rural adecuadas (170100500)</v>
          </cell>
          <cell r="C5126" t="str">
            <v>170100500</v>
          </cell>
        </row>
        <row r="5127">
          <cell r="B5127" t="str">
            <v>Unidades sanitarias con saneamiento básico para vivienda rural modificadas (170100600)</v>
          </cell>
          <cell r="C5127" t="str">
            <v>170100600</v>
          </cell>
        </row>
        <row r="5128">
          <cell r="B5128" t="str">
            <v>Unidades sanitarias con saneamiento básico para vivienda rural mantenidas (170100700)</v>
          </cell>
          <cell r="C5128" t="str">
            <v>170100700</v>
          </cell>
        </row>
        <row r="5129">
          <cell r="B5129" t="str">
            <v>Casas comunitarias campesinas adecuadas (170200100)</v>
          </cell>
          <cell r="C5129" t="str">
            <v>170200100</v>
          </cell>
        </row>
        <row r="5130">
          <cell r="B5130" t="str">
            <v>Casas comunitarias campesinas ampliadas (170200200)</v>
          </cell>
          <cell r="C5130" t="str">
            <v>170200200</v>
          </cell>
        </row>
        <row r="5131">
          <cell r="B5131" t="str">
            <v>Casas comunitarias campesinas con reforzamiento estructural (170200300)</v>
          </cell>
          <cell r="C5131" t="str">
            <v>170200300</v>
          </cell>
        </row>
        <row r="5132">
          <cell r="B5132" t="str">
            <v>Casas comunitarias campesinas construidas (170200400)</v>
          </cell>
          <cell r="C5132" t="str">
            <v>170200400</v>
          </cell>
        </row>
        <row r="5133">
          <cell r="B5133" t="str">
            <v>Casas comunitarias campesinas modificadas (170200500)</v>
          </cell>
          <cell r="C5133" t="str">
            <v>170200500</v>
          </cell>
        </row>
        <row r="5134">
          <cell r="B5134" t="str">
            <v>Casas comunitarias campesinas restauradas (170200600)</v>
          </cell>
          <cell r="C5134" t="str">
            <v>170200600</v>
          </cell>
        </row>
        <row r="5135">
          <cell r="B5135" t="str">
            <v>Proyectos productivos cofinanciados (170200700)</v>
          </cell>
          <cell r="C5135" t="str">
            <v>170200700</v>
          </cell>
        </row>
        <row r="5136">
          <cell r="B5136" t="str">
            <v>Pequeños productores apoyados (170200701)</v>
          </cell>
          <cell r="C5136" t="str">
            <v>170200701</v>
          </cell>
        </row>
        <row r="5137">
          <cell r="B5137" t="str">
            <v>Familias beneficiadas (170200702)</v>
          </cell>
          <cell r="C5137" t="str">
            <v>170200702</v>
          </cell>
        </row>
        <row r="5138">
          <cell r="B5138" t="str">
            <v>Mujeres beneficiadas (170200703)</v>
          </cell>
          <cell r="C5138" t="str">
            <v>170200703</v>
          </cell>
        </row>
        <row r="5139">
          <cell r="B5139" t="str">
            <v>Grupos beneficiados (170200704)</v>
          </cell>
          <cell r="C5139" t="str">
            <v>170200704</v>
          </cell>
        </row>
        <row r="5140">
          <cell r="B5140" t="str">
            <v>Grupos de jóvenes beneficiados (170200705)</v>
          </cell>
          <cell r="C5140" t="str">
            <v>170200705</v>
          </cell>
        </row>
        <row r="5141">
          <cell r="B5141" t="str">
            <v>Proyectos de producción silvopastoril apoyados (170200706)</v>
          </cell>
          <cell r="C5141" t="str">
            <v>170200706</v>
          </cell>
        </row>
        <row r="5142">
          <cell r="B5142" t="str">
            <v>Jóvenes rurales apoyados para el acceso a la educación superior en temas agropecuarios (170200800)</v>
          </cell>
          <cell r="C5142" t="str">
            <v>170200800</v>
          </cell>
        </row>
        <row r="5143">
          <cell r="B5143" t="str">
            <v>Productores apoyados con activos productivos y de comercialización (170200900)</v>
          </cell>
          <cell r="C5143" t="str">
            <v>170200900</v>
          </cell>
        </row>
        <row r="5144">
          <cell r="B5144" t="str">
            <v>Activos productivos para la acuicultura y pesca entregados (170200901)</v>
          </cell>
          <cell r="C5144" t="str">
            <v>170200901</v>
          </cell>
        </row>
        <row r="5145">
          <cell r="B5145" t="str">
            <v>Pescadores atendidos  (170200902)</v>
          </cell>
          <cell r="C5145" t="str">
            <v>170200902</v>
          </cell>
        </row>
        <row r="5146">
          <cell r="B5146" t="str">
            <v>Productores acuícolas apoyados (170200903)</v>
          </cell>
          <cell r="C5146" t="str">
            <v>170200903</v>
          </cell>
        </row>
        <row r="5147">
          <cell r="B5147" t="str">
            <v>Pequeños productores rurales asistidos técnicamente (170201000)</v>
          </cell>
          <cell r="C5147" t="str">
            <v>170201000</v>
          </cell>
        </row>
        <row r="5148">
          <cell r="B5148" t="str">
            <v>Asociaciones fortalecidas (170201100)</v>
          </cell>
          <cell r="C5148" t="str">
            <v>170201100</v>
          </cell>
        </row>
        <row r="5149">
          <cell r="B5149" t="str">
            <v>Asociaciones de mujeres fortalecidas (170201102)</v>
          </cell>
          <cell r="C5149" t="str">
            <v>170201102</v>
          </cell>
        </row>
        <row r="5150">
          <cell r="B5150" t="str">
            <v>Formas organizativas capacitadas  (170201200)</v>
          </cell>
          <cell r="C5150" t="str">
            <v>170201200</v>
          </cell>
        </row>
        <row r="5151">
          <cell r="B5151" t="str">
            <v>Personas capacitadas  (170201201)</v>
          </cell>
          <cell r="C5151" t="str">
            <v>170201201</v>
          </cell>
        </row>
        <row r="5152">
          <cell r="B5152" t="str">
            <v>Familias capacitadas (170201202)</v>
          </cell>
          <cell r="C5152" t="str">
            <v>170201202</v>
          </cell>
        </row>
        <row r="5153">
          <cell r="B5153" t="str">
            <v>Documentos de lineamientos técnicos elaborados (170300100)</v>
          </cell>
          <cell r="C5153" t="str">
            <v>170300100</v>
          </cell>
        </row>
        <row r="5154">
          <cell r="B5154" t="str">
            <v>Agendas por cadenas agro productivas formuladas (170300101)</v>
          </cell>
          <cell r="C5154" t="str">
            <v>170300101</v>
          </cell>
        </row>
        <row r="5155">
          <cell r="B5155" t="str">
            <v>Agendas territoriales formuladas (170300102)</v>
          </cell>
          <cell r="C5155" t="str">
            <v>170300102</v>
          </cell>
        </row>
        <row r="5156">
          <cell r="B5156" t="str">
            <v>Documentos de lineamientos técnicos para el desarrollo de instrumentos de financiamiento sectoriales elaborados (170300103)</v>
          </cell>
          <cell r="C5156" t="str">
            <v>170300103</v>
          </cell>
        </row>
        <row r="5157">
          <cell r="B5157" t="str">
            <v>Documentos técnicos de instrumentos financieros de transferencia de riesgos agropecuarios elaborados (170300104)</v>
          </cell>
          <cell r="C5157" t="str">
            <v>170300104</v>
          </cell>
        </row>
        <row r="5158">
          <cell r="B5158" t="str">
            <v>Documentos Técnicos de planes de gestión de riesgo por cadena agro productiva y por territorio elaborados (170300105)</v>
          </cell>
          <cell r="C5158" t="str">
            <v>170300105</v>
          </cell>
        </row>
        <row r="5159">
          <cell r="B5159" t="str">
            <v>Documentos técnicos para la medición y evaluación de pérdidas y daños ante riesgos financieros, de mercado y fenómenos naturales presentados (170300106)</v>
          </cell>
          <cell r="C5159" t="str">
            <v>170300106</v>
          </cell>
        </row>
        <row r="5160">
          <cell r="B5160" t="str">
            <v>Instrumentos de financiamiento implementados (170300107)</v>
          </cell>
          <cell r="C5160" t="str">
            <v>170300107</v>
          </cell>
        </row>
        <row r="5161">
          <cell r="B5161" t="str">
            <v>Nuevos instrumentos financieros de apoyo para la gestión de riesgos agropecuarios implementados (170300108)</v>
          </cell>
          <cell r="C5161" t="str">
            <v>170300108</v>
          </cell>
        </row>
        <row r="5162">
          <cell r="B5162" t="str">
            <v>Documentos Metodológicos elaborados (170300200)</v>
          </cell>
          <cell r="C5162" t="str">
            <v>170300200</v>
          </cell>
        </row>
        <row r="5163">
          <cell r="B5163" t="str">
            <v>Manual metodológico para la formulación de agendas territoriales elaborado (170300201)</v>
          </cell>
          <cell r="C5163" t="str">
            <v>170300201</v>
          </cell>
        </row>
        <row r="5164">
          <cell r="B5164" t="str">
            <v>Manual metodológico para la formulación de planes de gestión de riesgos por cadena elaborado (170300202)</v>
          </cell>
          <cell r="C5164" t="str">
            <v>170300202</v>
          </cell>
        </row>
        <row r="5165">
          <cell r="B5165" t="str">
            <v>Usuarios del sistema (170300300)</v>
          </cell>
          <cell r="C5165" t="str">
            <v>170300300</v>
          </cell>
        </row>
        <row r="5166">
          <cell r="B5166" t="str">
            <v>Alertas tempranas agroclimáticas reportadas (170300301)</v>
          </cell>
          <cell r="C5166" t="str">
            <v>170300301</v>
          </cell>
        </row>
        <row r="5167">
          <cell r="B5167" t="str">
            <v>Entidades territoriales asistidas técnica y jurídicamente (400100100)</v>
          </cell>
          <cell r="C5167" t="str">
            <v>400100100</v>
          </cell>
        </row>
        <row r="5168">
          <cell r="B5168" t="str">
            <v>Asistencias técnicas y jurídicas realizadas (400100101)</v>
          </cell>
          <cell r="C5168" t="str">
            <v>400100101</v>
          </cell>
        </row>
        <row r="5169">
          <cell r="B5169" t="str">
            <v>Entidades territoriales asistidas técnicamente (400100200)</v>
          </cell>
          <cell r="C5169" t="str">
            <v>400100200</v>
          </cell>
        </row>
        <row r="5170">
          <cell r="B5170" t="str">
            <v>Entidades territoriales capacitadas (400100300)</v>
          </cell>
          <cell r="C5170" t="str">
            <v>400100300</v>
          </cell>
        </row>
        <row r="5171">
          <cell r="B5171" t="str">
            <v>Documentos de planeación elaborados (400100400)</v>
          </cell>
          <cell r="C5171" t="str">
            <v>400100400</v>
          </cell>
        </row>
        <row r="5172">
          <cell r="B5172" t="str">
            <v>Documentos de planeación en política de vivienda elaborados (400100401)</v>
          </cell>
          <cell r="C5172" t="str">
            <v>400100401</v>
          </cell>
        </row>
        <row r="5173">
          <cell r="B5173" t="str">
            <v>Documentos normativos elaborados (400100500)</v>
          </cell>
          <cell r="C5173" t="str">
            <v>400100500</v>
          </cell>
        </row>
        <row r="5174">
          <cell r="B5174" t="str">
            <v>Documentos normativos en política de vivienda elaborados (400100501)</v>
          </cell>
          <cell r="C5174" t="str">
            <v>400100501</v>
          </cell>
        </row>
        <row r="5175">
          <cell r="B5175" t="str">
            <v>Documentos de lineamientos técnicos elaborados (400100600)</v>
          </cell>
          <cell r="C5175" t="str">
            <v>400100600</v>
          </cell>
        </row>
        <row r="5176">
          <cell r="B5176" t="str">
            <v>Documentos de lineamientos técnicos en política de vivienda elaborados (400100601)</v>
          </cell>
          <cell r="C5176" t="str">
            <v>400100601</v>
          </cell>
        </row>
        <row r="5177">
          <cell r="B5177" t="str">
            <v>Bienes fiscales saneados y titulados (400100700)</v>
          </cell>
          <cell r="C5177" t="str">
            <v>400100700</v>
          </cell>
        </row>
        <row r="5178">
          <cell r="B5178" t="str">
            <v>Viviendas de Interés Social urbanas construidas (400101400)</v>
          </cell>
          <cell r="C5178" t="str">
            <v>400101400</v>
          </cell>
        </row>
        <row r="5179">
          <cell r="B5179" t="str">
            <v>Viviendas palafíticas construidas (400101401)</v>
          </cell>
          <cell r="C5179" t="str">
            <v>400101401</v>
          </cell>
        </row>
        <row r="5180">
          <cell r="B5180" t="str">
            <v>Viviendas de Interés Social urbanas mejoradas (400101500)</v>
          </cell>
          <cell r="C5180" t="str">
            <v>400101500</v>
          </cell>
        </row>
        <row r="5181">
          <cell r="B5181" t="str">
            <v>Viviendas de Interés Social urbanas construidas en sitio propio (400101600)</v>
          </cell>
          <cell r="C5181" t="str">
            <v>400101600</v>
          </cell>
        </row>
        <row r="5182">
          <cell r="B5182" t="str">
            <v>Viviendas de Interés Prioritario urbanas construidas (400101700)</v>
          </cell>
          <cell r="C5182" t="str">
            <v>400101700</v>
          </cell>
        </row>
        <row r="5183">
          <cell r="B5183" t="str">
            <v>Viviendas de Interés Prioritario urbanas mejoradas (400101800)</v>
          </cell>
          <cell r="C5183" t="str">
            <v>400101800</v>
          </cell>
        </row>
        <row r="5184">
          <cell r="B5184" t="str">
            <v>Viviendas de Interés Prioritario urbanas construidas en sitio propio (400101900)</v>
          </cell>
          <cell r="C5184" t="str">
            <v>400101900</v>
          </cell>
        </row>
        <row r="5185">
          <cell r="B5185" t="str">
            <v>Entidades territoriales asistidas técnicamente (400200100)</v>
          </cell>
          <cell r="C5185" t="str">
            <v>400200100</v>
          </cell>
        </row>
        <row r="5186">
          <cell r="B5186" t="str">
            <v>Entidades municipales asistidas técnicamente (400200101)</v>
          </cell>
          <cell r="C5186" t="str">
            <v>400200101</v>
          </cell>
        </row>
        <row r="5187">
          <cell r="B5187" t="str">
            <v>Entidades departamentales asistidas técnicamente (400200102)</v>
          </cell>
          <cell r="C5187" t="str">
            <v>400200102</v>
          </cell>
        </row>
        <row r="5188">
          <cell r="B5188" t="str">
            <v>Entidades metropolitanas asistidas técnicamente (400200103)</v>
          </cell>
          <cell r="C5188" t="str">
            <v>400200103</v>
          </cell>
        </row>
        <row r="5189">
          <cell r="B5189" t="str">
            <v>Municipios asistidos en revisión de POT (400200104)</v>
          </cell>
          <cell r="C5189" t="str">
            <v>400200104</v>
          </cell>
        </row>
        <row r="5190">
          <cell r="B5190" t="str">
            <v>Entidades territoriales asistidas técnicamente para la incorporación del componente de prevención y mitigación de riesgos en los POT (400200105)</v>
          </cell>
          <cell r="C5190" t="str">
            <v>400200105</v>
          </cell>
        </row>
        <row r="5191">
          <cell r="B5191" t="str">
            <v>Municipios capacitados en la elaboración del inventario de asentamientos en zonas de alto riesgo (400200106)</v>
          </cell>
          <cell r="C5191" t="str">
            <v>400200106</v>
          </cell>
        </row>
        <row r="5192">
          <cell r="B5192" t="str">
            <v>Entidades territoriales asistidas técnicamente (400200200)</v>
          </cell>
          <cell r="C5192" t="str">
            <v>400200200</v>
          </cell>
        </row>
        <row r="5193">
          <cell r="B5193" t="str">
            <v>Entidades territoriales asistidas técnicamente (400200300)</v>
          </cell>
          <cell r="C5193" t="str">
            <v>400200300</v>
          </cell>
        </row>
        <row r="5194">
          <cell r="B5194" t="str">
            <v>Entidades territoriales asistidas técnicamente (400200400)</v>
          </cell>
          <cell r="C5194" t="str">
            <v>400200400</v>
          </cell>
        </row>
        <row r="5195">
          <cell r="B5195" t="str">
            <v>Entidades territoriales asistidas técnicamente (400200500)</v>
          </cell>
          <cell r="C5195" t="str">
            <v>400200500</v>
          </cell>
        </row>
        <row r="5196">
          <cell r="B5196" t="str">
            <v>Entidades territoriales capacitadas (400200600)</v>
          </cell>
          <cell r="C5196" t="str">
            <v>400200600</v>
          </cell>
        </row>
        <row r="5197">
          <cell r="B5197" t="str">
            <v>Entidades territoriales capacitadas (400200700)</v>
          </cell>
          <cell r="C5197" t="str">
            <v>400200700</v>
          </cell>
        </row>
        <row r="5198">
          <cell r="B5198" t="str">
            <v>Entidades territoriales capacitadas (400200800)</v>
          </cell>
          <cell r="C5198" t="str">
            <v>400200800</v>
          </cell>
        </row>
        <row r="5199">
          <cell r="B5199" t="str">
            <v>Entidades territoriales capacitadas (400200900)</v>
          </cell>
          <cell r="C5199" t="str">
            <v>400200900</v>
          </cell>
        </row>
        <row r="5200">
          <cell r="B5200" t="str">
            <v>Entidades territoriales capacitadas (400201000)</v>
          </cell>
          <cell r="C5200" t="str">
            <v>400201000</v>
          </cell>
        </row>
        <row r="5201">
          <cell r="B5201" t="str">
            <v>Entidades territoriales capacitadas (400201100)</v>
          </cell>
          <cell r="C5201" t="str">
            <v>400201100</v>
          </cell>
        </row>
        <row r="5202">
          <cell r="B5202" t="str">
            <v>Planes de desarrollo urbano y ordenamiento territorial financiados (400201200)</v>
          </cell>
          <cell r="C5202" t="str">
            <v>400201200</v>
          </cell>
        </row>
        <row r="5203">
          <cell r="B5203" t="str">
            <v>Proyectos apoyados financieramente en Mejoramiento Integral de Barrios (400201300)</v>
          </cell>
          <cell r="C5203" t="str">
            <v>400201300</v>
          </cell>
        </row>
        <row r="5204">
          <cell r="B5204" t="str">
            <v>Proyectos apoyados financieramente en Operaciones urbanas especiales (400201400)</v>
          </cell>
          <cell r="C5204" t="str">
            <v>400201400</v>
          </cell>
        </row>
        <row r="5205">
          <cell r="B5205" t="str">
            <v>Documentos de lineamientos técnicos elaborados (400201500)</v>
          </cell>
          <cell r="C5205" t="str">
            <v>400201500</v>
          </cell>
        </row>
        <row r="5206">
          <cell r="B5206" t="str">
            <v>Documentos de lineamientos técnicos de Ordenamiento Territorial generados (400201501)</v>
          </cell>
          <cell r="C5206" t="str">
            <v>400201501</v>
          </cell>
        </row>
        <row r="5207">
          <cell r="B5207" t="str">
            <v>Documentos de planeación elaborados (400201600)</v>
          </cell>
          <cell r="C5207" t="str">
            <v>400201600</v>
          </cell>
        </row>
        <row r="5208">
          <cell r="B5208" t="str">
            <v>Documentos de planeación en Ordenamiento Territorial implementados (400201601)</v>
          </cell>
          <cell r="C5208" t="str">
            <v>400201601</v>
          </cell>
        </row>
        <row r="5209">
          <cell r="B5209" t="str">
            <v>Documentos de planeación de la etapa de alistamiento y diagnóstico del Plan de Ordenamiento Departamental elaborados (400201602)</v>
          </cell>
          <cell r="C5209" t="str">
            <v>400201602</v>
          </cell>
        </row>
        <row r="5210">
          <cell r="B5210" t="str">
            <v>Documentos de formulación del Plan de Ordenamiento Departamental elaborados (400201603)</v>
          </cell>
          <cell r="C5210" t="str">
            <v>400201603</v>
          </cell>
        </row>
        <row r="5211">
          <cell r="B5211" t="str">
            <v>Estrategia de Gobernanza, Coordinación, Armonización  y Conciliación del Plan de Ordenamiento Departamental diseñada e implementada (400201604)</v>
          </cell>
          <cell r="C5211" t="str">
            <v>400201604</v>
          </cell>
        </row>
        <row r="5212">
          <cell r="B5212" t="str">
            <v>Entidades territoriales asistidas técnicamente  (400300200)</v>
          </cell>
          <cell r="C5212" t="str">
            <v>400300200</v>
          </cell>
        </row>
        <row r="5213">
          <cell r="B5213" t="str">
            <v>Resoluciones de regulación Elaboradas para el sector de Agua Potable y Saneamiento Básico (400300201)</v>
          </cell>
          <cell r="C5213" t="str">
            <v>400300201</v>
          </cell>
        </row>
        <row r="5214">
          <cell r="B5214" t="str">
            <v>Consultas realizadas (170300304)</v>
          </cell>
          <cell r="C5214" t="str">
            <v>170300304</v>
          </cell>
        </row>
        <row r="5215">
          <cell r="B5215" t="str">
            <v>Productores capacitados en el uso de información para la gestión de riesgos agropecuarios (170300305)</v>
          </cell>
          <cell r="C5215" t="str">
            <v>170300305</v>
          </cell>
        </row>
        <row r="5216">
          <cell r="B5216" t="str">
            <v>Redes agro meteorológica privadas vinculadas a la red nacional (170300306)</v>
          </cell>
          <cell r="C5216" t="str">
            <v>170300306</v>
          </cell>
        </row>
        <row r="5217">
          <cell r="B5217" t="str">
            <v>Proyectos productivos con Incentivos a la Capitalización rural -ICR Otorgados (170300400)</v>
          </cell>
          <cell r="C5217" t="str">
            <v>170300400</v>
          </cell>
        </row>
        <row r="5218">
          <cell r="B5218" t="str">
            <v>Proyectos productivos con línea Especial de Crédito - LEC otorgada (170300500)</v>
          </cell>
          <cell r="C5218" t="str">
            <v>170300500</v>
          </cell>
        </row>
        <row r="5219">
          <cell r="B5219" t="str">
            <v>Productores  con acceso a crédito agropecuario y rural (170300600)</v>
          </cell>
          <cell r="C5219" t="str">
            <v>170300600</v>
          </cell>
        </row>
        <row r="5220">
          <cell r="B5220" t="str">
            <v>Créditos garantizados con  Fondo Agropecuario de Garantías - FAG (170300601)</v>
          </cell>
          <cell r="C5220" t="str">
            <v>170300601</v>
          </cell>
        </row>
        <row r="5221">
          <cell r="B5221" t="str">
            <v>Productores beneficiados con compra de cartera a través del Programa Nacional de Reactivación Agropecuario - PRAN (170300800)</v>
          </cell>
          <cell r="C5221" t="str">
            <v>170300800</v>
          </cell>
        </row>
        <row r="5222">
          <cell r="B5222" t="str">
            <v>Productores beneficiados con alivio a las deudas (170300801)</v>
          </cell>
          <cell r="C5222" t="str">
            <v>170300801</v>
          </cell>
        </row>
        <row r="5223">
          <cell r="B5223" t="str">
            <v>Población pecuaria asegurada (170300905)</v>
          </cell>
          <cell r="C5223" t="str">
            <v>170300905</v>
          </cell>
        </row>
        <row r="5224">
          <cell r="B5224" t="str">
            <v>Productores beneficiarios de instrumentos financieros para la gestión de riesgos agropecuarios. (170300906)</v>
          </cell>
          <cell r="C5224" t="str">
            <v>170300906</v>
          </cell>
        </row>
        <row r="5225">
          <cell r="B5225" t="str">
            <v>Mapas de zonificación elaborados (170400100)</v>
          </cell>
          <cell r="C5225" t="str">
            <v>170400100</v>
          </cell>
        </row>
        <row r="5226">
          <cell r="B5226" t="str">
            <v>Documentos de análisis de zonificación elaborados (170400101)</v>
          </cell>
          <cell r="C5226" t="str">
            <v>170400101</v>
          </cell>
        </row>
        <row r="5227">
          <cell r="B5227" t="str">
            <v>Documentos de lineamientos técnicos elaborados (170400200)</v>
          </cell>
          <cell r="C5227" t="str">
            <v>170400200</v>
          </cell>
        </row>
        <row r="5228">
          <cell r="B5228" t="str">
            <v>Documentos de criterios para el ordenamiento social y productivo elaborados (170400201)</v>
          </cell>
          <cell r="C5228" t="str">
            <v>170400201</v>
          </cell>
        </row>
        <row r="5229">
          <cell r="B5229" t="str">
            <v>Documentos de instrumentos para el ordenamiento social y productivo elaborados (170400202)</v>
          </cell>
          <cell r="C5229" t="str">
            <v>170400202</v>
          </cell>
        </row>
        <row r="5230">
          <cell r="B5230" t="str">
            <v>Documentos de lineamientos para el ordenamiento social y productivo elaborados (170400203)</v>
          </cell>
          <cell r="C5230" t="str">
            <v>170400203</v>
          </cell>
        </row>
        <row r="5231">
          <cell r="B5231" t="str">
            <v>Documento de lineamientos técnicos a los territorios para el mantenimiento al ordenamiento social de la propiedad rural elaborados (170400204)</v>
          </cell>
          <cell r="C5231" t="str">
            <v>170400204</v>
          </cell>
        </row>
        <row r="5232">
          <cell r="B5232" t="str">
            <v>Planes de ordenamiento social de la propiedad rural – etapa operativa elaborados (170400304)</v>
          </cell>
          <cell r="C5232" t="str">
            <v>170400304</v>
          </cell>
        </row>
        <row r="5233">
          <cell r="B5233" t="str">
            <v>Planes de ordenamiento social de la propiedad actualizados (170400307)</v>
          </cell>
          <cell r="C5233" t="str">
            <v>170400307</v>
          </cell>
        </row>
        <row r="5234">
          <cell r="B5234" t="str">
            <v>Documento institucional y comunitario elaborado (170400305)</v>
          </cell>
          <cell r="C5234" t="str">
            <v>170400305</v>
          </cell>
        </row>
        <row r="5235">
          <cell r="B5235" t="str">
            <v>Documento de diagnóstico territorial elaborado (170400306)</v>
          </cell>
          <cell r="C5235" t="str">
            <v>170400306</v>
          </cell>
        </row>
        <row r="5236">
          <cell r="B5236" t="str">
            <v>Documentos de planeación elaborados (170400300)</v>
          </cell>
          <cell r="C5236" t="str">
            <v>170400300</v>
          </cell>
        </row>
        <row r="5237">
          <cell r="B5237" t="str">
            <v>Planes operativos de ordenamiento productivo formulados (170400301)</v>
          </cell>
          <cell r="C5237" t="str">
            <v>170400301</v>
          </cell>
        </row>
        <row r="5238">
          <cell r="B5238" t="str">
            <v>Planes de ordenamiento social de la propiedad rural elaborados (170400302)</v>
          </cell>
          <cell r="C5238" t="str">
            <v>170400302</v>
          </cell>
        </row>
        <row r="5239">
          <cell r="B5239" t="str">
            <v>Planes de ordenamiento social de la propiedad rural  (170400303)</v>
          </cell>
          <cell r="C5239" t="str">
            <v>170400303</v>
          </cell>
        </row>
        <row r="5240">
          <cell r="B5240" t="str">
            <v>Usuarios del sistema  (170400400)</v>
          </cell>
          <cell r="C5240" t="str">
            <v>170400400</v>
          </cell>
        </row>
        <row r="5241">
          <cell r="B5241" t="str">
            <v>Consultas realizadas (170400401)</v>
          </cell>
          <cell r="C5241" t="str">
            <v>170400401</v>
          </cell>
        </row>
        <row r="5242">
          <cell r="B5242" t="str">
            <v>Cadenas productivas generadas  (320700800)</v>
          </cell>
          <cell r="C5242" t="str">
            <v>320700800</v>
          </cell>
        </row>
        <row r="5243">
          <cell r="B5243" t="str">
            <v>Cadenas productivas fortalecidas (320700801)</v>
          </cell>
          <cell r="C5243" t="str">
            <v>320700801</v>
          </cell>
        </row>
        <row r="5244">
          <cell r="B5244" t="str">
            <v>Cadenas productivas certificadas (320700802)</v>
          </cell>
          <cell r="C5244" t="str">
            <v>320700802</v>
          </cell>
        </row>
        <row r="5245">
          <cell r="B5245" t="str">
            <v>Talleres realizados (320700803)</v>
          </cell>
          <cell r="C5245" t="str">
            <v>320700803</v>
          </cell>
        </row>
        <row r="5246">
          <cell r="B5246" t="str">
            <v>Personas capacitadas (320700804)</v>
          </cell>
          <cell r="C5246" t="str">
            <v>320700804</v>
          </cell>
        </row>
        <row r="5247">
          <cell r="B5247" t="str">
            <v>Instrumentos de planeación para el control de especies invasoras y exóticas realizados  (320700900)</v>
          </cell>
          <cell r="C5247" t="str">
            <v>320700900</v>
          </cell>
        </row>
        <row r="5248">
          <cell r="B5248" t="str">
            <v>Proyectos para el control de especies invasoras y exóticas formulados  (320700901)</v>
          </cell>
          <cell r="C5248" t="str">
            <v>320700901</v>
          </cell>
        </row>
        <row r="5249">
          <cell r="B5249" t="str">
            <v>Jornadas de vigilancia realizadas  (320200801)</v>
          </cell>
          <cell r="C5249" t="str">
            <v>320200801</v>
          </cell>
        </row>
        <row r="5250">
          <cell r="B5250" t="str">
            <v>Mapas elaborados  (320200900)</v>
          </cell>
          <cell r="C5250" t="str">
            <v>320200900</v>
          </cell>
        </row>
        <row r="5251">
          <cell r="B5251" t="str">
            <v>Visitantes que ingresan a las áreas protegidas nacionales (320201000)</v>
          </cell>
          <cell r="C5251" t="str">
            <v>320201000</v>
          </cell>
        </row>
        <row r="5252">
          <cell r="B5252" t="str">
            <v>Documentos de autorización sobre Comercio Internacional de Especies Amenazadas de Fauna y Flora Silvestres elaborados (320201300)</v>
          </cell>
          <cell r="C5252" t="str">
            <v>320201300</v>
          </cell>
        </row>
        <row r="5253">
          <cell r="B5253" t="str">
            <v>Personas capacitadas (320201400)</v>
          </cell>
          <cell r="C5253" t="str">
            <v>320201400</v>
          </cell>
        </row>
        <row r="5254">
          <cell r="B5254" t="str">
            <v>Documento con plan de educación ambiental elaborado  (320201401)</v>
          </cell>
          <cell r="C5254" t="str">
            <v>320201401</v>
          </cell>
        </row>
        <row r="5255">
          <cell r="B5255" t="str">
            <v>Talleres realizados  (320201402)</v>
          </cell>
          <cell r="C5255" t="str">
            <v>320201402</v>
          </cell>
        </row>
        <row r="5256">
          <cell r="B5256" t="str">
            <v>Campañas realizadas (320500600)</v>
          </cell>
          <cell r="C5256" t="str">
            <v>320500600</v>
          </cell>
        </row>
        <row r="5257">
          <cell r="B5257" t="str">
            <v>Sistemas de alertas tempranas para la gestión del riesgo de desastres diseñados (320500700)</v>
          </cell>
          <cell r="C5257" t="str">
            <v>320500700</v>
          </cell>
        </row>
        <row r="5258">
          <cell r="B5258" t="str">
            <v>Sistemas de alertas tempranas para la gestión del riesgo de desastres implementados (320500701)</v>
          </cell>
          <cell r="C5258" t="str">
            <v>320500701</v>
          </cell>
        </row>
        <row r="5259">
          <cell r="B5259" t="str">
            <v>Sistemas de alertas tempranas para la gestión del riesgo de desastres fortalecidos (320500702)</v>
          </cell>
          <cell r="C5259" t="str">
            <v>320500702</v>
          </cell>
        </row>
        <row r="5260">
          <cell r="B5260" t="str">
            <v>Protocolos de actuación y respuesta para la mitigación de impactos por eventos de contaminación atmosférica elaborados (320500703)</v>
          </cell>
          <cell r="C5260" t="str">
            <v>320500703</v>
          </cell>
        </row>
        <row r="5261">
          <cell r="B5261" t="str">
            <v>Documentos de lineamientos técnicos realizados (320600200)</v>
          </cell>
          <cell r="C5261" t="str">
            <v>320600200</v>
          </cell>
        </row>
        <row r="5262">
          <cell r="B5262" t="str">
            <v>Documentos de lineamientos técnicos para la implementación de las acciones de mitigación y adaptación de los territorios diseñados  (320600201)</v>
          </cell>
          <cell r="C5262" t="str">
            <v>320600201</v>
          </cell>
        </row>
        <row r="5263">
          <cell r="B5263" t="str">
            <v>Documentos de lineamientos técnicos para la implementación de las acciones de mitigación y adaptación de los sectores diseñados (320600202)</v>
          </cell>
          <cell r="C5263" t="str">
            <v>320600202</v>
          </cell>
        </row>
        <row r="5264">
          <cell r="B5264" t="str">
            <v>Documentos de lineamientos técnicos para la identificación de fuentes de financiamiento elaborados (320600203)</v>
          </cell>
          <cell r="C5264" t="str">
            <v>320600203</v>
          </cell>
        </row>
        <row r="5265">
          <cell r="B5265" t="str">
            <v>Documentos de lineamientos técnicos orientados a la definición instrumentos económicos y financieros para la adaptación y mitigación de Gases Efecto Invernadero elaborados (320600204)</v>
          </cell>
          <cell r="C5265" t="str">
            <v>320600204</v>
          </cell>
        </row>
        <row r="5266">
          <cell r="B5266" t="str">
            <v>Documentos de seguimiento y evaluación de las estrategias de financiamiento formulados  (320600205)</v>
          </cell>
          <cell r="C5266" t="str">
            <v>320600205</v>
          </cell>
        </row>
        <row r="5267">
          <cell r="B5267" t="str">
            <v>Documentos de lineamientos técnicos para la instrumentalización de la política de cambio climático en lo referente ciencia y tecnología  (320600206)</v>
          </cell>
          <cell r="C5267" t="str">
            <v>320600206</v>
          </cell>
        </row>
        <row r="5268">
          <cell r="B5268" t="str">
            <v>Pilotos con acciones de mitigación y adaptación al cambio climático desarrollados (320600300)</v>
          </cell>
          <cell r="C5268" t="str">
            <v>320600300</v>
          </cell>
        </row>
        <row r="5269">
          <cell r="B5269" t="str">
            <v>Documentos con las acciones de mitigación y adaptación al cambio climático formulados (320600301)</v>
          </cell>
          <cell r="C5269" t="str">
            <v>320600301</v>
          </cell>
        </row>
        <row r="5270">
          <cell r="B5270" t="str">
            <v>Documentos técnicos de propuestas de acciones de mitigación y adaptación al cambio climático en función del cumplimiento de metas y compromisos de mitigación y de adaptación diseñados (320600302)</v>
          </cell>
          <cell r="C5270" t="str">
            <v>320600302</v>
          </cell>
        </row>
        <row r="5271">
          <cell r="B5271" t="str">
            <v>Personas capacitadas en gestión del cambio climático (320600400)</v>
          </cell>
          <cell r="C5271" t="str">
            <v>320600400</v>
          </cell>
        </row>
        <row r="5272">
          <cell r="B5272" t="str">
            <v>Entidades capacitadas en gestión del cambio climático (320600401)</v>
          </cell>
          <cell r="C5272" t="str">
            <v>320600401</v>
          </cell>
        </row>
        <row r="5273">
          <cell r="B5273" t="str">
            <v>Cartillas de capacitación informal elaboradas (320600402)</v>
          </cell>
          <cell r="C5273" t="str">
            <v>320600402</v>
          </cell>
        </row>
        <row r="5274">
          <cell r="B5274" t="str">
            <v>Campañas de información en gestión de cambio climático realizadas  (320600500)</v>
          </cell>
          <cell r="C5274" t="str">
            <v>320600500</v>
          </cell>
        </row>
        <row r="5275">
          <cell r="B5275" t="str">
            <v>Piezas de comunicación sobre gestión de cambio climático editadas (320600501)</v>
          </cell>
          <cell r="C5275" t="str">
            <v>320600501</v>
          </cell>
        </row>
        <row r="5276">
          <cell r="B5276" t="str">
            <v>Documentos  de lineamientos técnicos para la gestión integral de prevención y reducción de riesgo asociado a perdida de biodiversidad en ecosistemas marino costeros e insulares elaborados  (320700110)</v>
          </cell>
          <cell r="C5276" t="str">
            <v>320700110</v>
          </cell>
        </row>
        <row r="5277">
          <cell r="B5277" t="str">
            <v>Documentos de lineamientos técnicos realizados (320700100)</v>
          </cell>
          <cell r="C5277" t="str">
            <v>320700100</v>
          </cell>
        </row>
        <row r="5278">
          <cell r="B5278" t="str">
            <v>Documentos de lineamientos técnicos para el fortalecimiento de la gobernanza para la conservación y aprovechamiento sostenible de las zonas marinas, costeras e insulares elaborados (320700101)</v>
          </cell>
          <cell r="C5278" t="str">
            <v>320700101</v>
          </cell>
        </row>
        <row r="5279">
          <cell r="B5279" t="str">
            <v>Documentos de lineamientos técnicos para el manejo y control de especies invasoras elaborados (320700102)</v>
          </cell>
          <cell r="C5279" t="str">
            <v>320700102</v>
          </cell>
        </row>
        <row r="5280">
          <cell r="B5280" t="str">
            <v>Documentos de lineamientos técnicos para  la restauración ecológica de manglares elaborados (320700103)</v>
          </cell>
          <cell r="C5280" t="str">
            <v>320700103</v>
          </cell>
        </row>
        <row r="5281">
          <cell r="B5281" t="str">
            <v>Documentos de lineamientos técnicos para  la restauración ecológica de corales elaborados (320700104)</v>
          </cell>
          <cell r="C5281" t="str">
            <v>320700104</v>
          </cell>
        </row>
        <row r="5282">
          <cell r="B5282" t="str">
            <v>Documentos de lineamientos técnicos para  la restauración ecológica de pastos marinos elaborados (320700105)</v>
          </cell>
          <cell r="C5282" t="str">
            <v>320700105</v>
          </cell>
        </row>
        <row r="5283">
          <cell r="B5283" t="str">
            <v>Documentos de lineamientos técnicos para  la restauración ecológica otros ecosistemas de importancia en mares y litorales elaborados (320700106)</v>
          </cell>
          <cell r="C5283" t="str">
            <v>320700106</v>
          </cell>
        </row>
        <row r="5284">
          <cell r="B5284" t="str">
            <v>Documentos de lineamientos técnicos para  la restauración ecológica de playas marinos elaborados (320700107)</v>
          </cell>
          <cell r="C5284" t="str">
            <v>320700107</v>
          </cell>
        </row>
        <row r="5285">
          <cell r="B5285" t="str">
            <v>Documentos de lineamientos para el plan de ordenamiento y manejo de la unidad ambiental costera  elaborados (320700108)</v>
          </cell>
          <cell r="C5285" t="str">
            <v>320700108</v>
          </cell>
        </row>
        <row r="5286">
          <cell r="B5286" t="str">
            <v>Documentos de lineamientos técnicos para prevenir y gestionar la perdida de biodiversidad marina por especies invasoras elaborados  (320700109)</v>
          </cell>
          <cell r="C5286" t="str">
            <v>320700109</v>
          </cell>
        </row>
        <row r="5287">
          <cell r="B5287" t="str">
            <v>Documentos normativos realizados (320700200)</v>
          </cell>
          <cell r="C5287" t="str">
            <v>320700200</v>
          </cell>
        </row>
        <row r="5288">
          <cell r="B5288" t="str">
            <v>Documentos normativo  para el fortalecimiento de la gobernanza en el marco de la  conservación y aprovechamiento sostenible de las zonas marinas, costeras e insulares adoptados (320700201)</v>
          </cell>
          <cell r="C5288" t="str">
            <v>320700201</v>
          </cell>
        </row>
        <row r="5289">
          <cell r="B5289" t="str">
            <v>Decretos expedidos  (320700202)</v>
          </cell>
          <cell r="C5289" t="str">
            <v>320700202</v>
          </cell>
        </row>
        <row r="5290">
          <cell r="B5290" t="str">
            <v>Leyes adoptadas  (320700203)</v>
          </cell>
          <cell r="C5290" t="str">
            <v>320700203</v>
          </cell>
        </row>
        <row r="5291">
          <cell r="B5291" t="str">
            <v>Documentos normativos para el  mejoramiento de la calidad ambiental de los ecosistemas marino costeros y recursos acuáticos elaborados  (320700204)</v>
          </cell>
          <cell r="C5291" t="str">
            <v>320700204</v>
          </cell>
        </row>
        <row r="5292">
          <cell r="B5292" t="str">
            <v>Documentos de planeación realizados (320700300)</v>
          </cell>
          <cell r="C5292" t="str">
            <v>320700300</v>
          </cell>
        </row>
        <row r="5293">
          <cell r="B5293" t="str">
            <v>Documentos de planeación para el ordenamiento y manejo de la unidad ambiental costera elaborados (320700301)</v>
          </cell>
          <cell r="C5293" t="str">
            <v>320700301</v>
          </cell>
        </row>
        <row r="5294">
          <cell r="B5294" t="str">
            <v>Documentos con la fase de aprestamiento del plan de ordenamiento y manejo de la unidad ambiental costera elaborados  (320700302)</v>
          </cell>
          <cell r="C5294" t="str">
            <v>320700302</v>
          </cell>
        </row>
        <row r="5295">
          <cell r="B5295" t="str">
            <v>Documentos con la fase diagnóstico y caracterización del plan de ordenamiento y manejo de la unidad ambiental costera elaborados  (320700303)</v>
          </cell>
          <cell r="C5295" t="str">
            <v>320700303</v>
          </cell>
        </row>
        <row r="5296">
          <cell r="B5296" t="str">
            <v>Documentos con la fase de la zonificación del plan de ordenamiento y manejo de la unidad ambiental costera elaborados  (320700304)</v>
          </cell>
          <cell r="C5296" t="str">
            <v>320700304</v>
          </cell>
        </row>
        <row r="5297">
          <cell r="B5297" t="str">
            <v>Documentos de planeación para el manejo de recursos hidrobiológicos elaborados (320700305)</v>
          </cell>
          <cell r="C5297" t="str">
            <v>320700305</v>
          </cell>
        </row>
        <row r="5298">
          <cell r="B5298" t="str">
            <v>Documentos con la fase de diagnóstico para el plan de manejo de recursos hidrobiológicos elaborados (320700306)</v>
          </cell>
          <cell r="C5298" t="str">
            <v>320700306</v>
          </cell>
        </row>
        <row r="5299">
          <cell r="B5299" t="str">
            <v>Documentos con la fase de zonificación  para el plan de manejo de recursos hidrobiológicos elaborados (320700307)</v>
          </cell>
          <cell r="C5299" t="str">
            <v>320700307</v>
          </cell>
        </row>
        <row r="5300">
          <cell r="B5300" t="str">
            <v>Documentos con las acciones para el manejo de recursos hidrobiológicos  elaborados (320700308)</v>
          </cell>
          <cell r="C5300" t="str">
            <v>320700308</v>
          </cell>
        </row>
        <row r="5301">
          <cell r="B5301" t="str">
            <v>Documentos de planeación para la protección de especies amenazadas formulados  (320700309)</v>
          </cell>
          <cell r="C5301" t="str">
            <v>320700309</v>
          </cell>
        </row>
        <row r="5302">
          <cell r="B5302" t="str">
            <v>Documentos de planeación para el manejo de la calidad del agua marina formulados  (320700310)</v>
          </cell>
          <cell r="C5302" t="str">
            <v>320700310</v>
          </cell>
        </row>
        <row r="5303">
          <cell r="B5303" t="str">
            <v>Documentos de investigación realizados  (320700400)</v>
          </cell>
          <cell r="C5303" t="str">
            <v>320700400</v>
          </cell>
        </row>
        <row r="5304">
          <cell r="B5304" t="str">
            <v>Documentos de investigación de erosión costera realizados  (320700401)</v>
          </cell>
          <cell r="C5304" t="str">
            <v>320700401</v>
          </cell>
        </row>
        <row r="5305">
          <cell r="B5305" t="str">
            <v>Documentos de investigación de la dinámica litoral realizados  (320700402)</v>
          </cell>
          <cell r="C5305" t="str">
            <v>320700402</v>
          </cell>
        </row>
        <row r="5306">
          <cell r="B5306" t="str">
            <v>Documentos de investigación de ecosistemas marinos y costeros realizados  (320700403)</v>
          </cell>
          <cell r="C5306" t="str">
            <v>320700403</v>
          </cell>
        </row>
        <row r="5307">
          <cell r="B5307" t="str">
            <v>Documentos de investigación de cambio climático y mares realizados  (320700404)</v>
          </cell>
          <cell r="C5307" t="str">
            <v>320700404</v>
          </cell>
        </row>
        <row r="5308">
          <cell r="B5308" t="str">
            <v>Documentos de investigación sociales y económicos de las zonas marinas y costeras (320700405)</v>
          </cell>
          <cell r="C5308" t="str">
            <v>320700405</v>
          </cell>
        </row>
        <row r="5309">
          <cell r="B5309" t="str">
            <v>Documentos de investigación de tecnologías marinas realizados  (320700406)</v>
          </cell>
          <cell r="C5309" t="str">
            <v>320700406</v>
          </cell>
        </row>
        <row r="5310">
          <cell r="B5310" t="str">
            <v>Mapas de zonas marino costeras elaborados (320700500)</v>
          </cell>
          <cell r="C5310" t="str">
            <v>320700500</v>
          </cell>
        </row>
        <row r="5311">
          <cell r="B5311" t="str">
            <v>Convenios de cooperación internacional de conocimientos en materia de Educación Ambiental y Participación suscritos  (320800300)</v>
          </cell>
          <cell r="C5311" t="str">
            <v>320800300</v>
          </cell>
        </row>
        <row r="5312">
          <cell r="B5312" t="str">
            <v>Convenios de cooperación o intercambio  de conocimientos en materia de Educación Ambiental y Participación implementados (320800301)</v>
          </cell>
          <cell r="C5312" t="str">
            <v>320800301</v>
          </cell>
        </row>
        <row r="5313">
          <cell r="B5313" t="str">
            <v>Documentos de lineamientos técnicos para la internacionalización del programa nacional de educación ambiental y participación elaborados (320800501)</v>
          </cell>
          <cell r="C5313" t="str">
            <v>320800501</v>
          </cell>
        </row>
        <row r="5314">
          <cell r="B5314" t="str">
            <v>Documentos de lineamientos técnicos para el desarrollo del programa nacional de educación ambiental y participación elaborados (320800500)</v>
          </cell>
          <cell r="C5314" t="str">
            <v>320800500</v>
          </cell>
        </row>
        <row r="5315">
          <cell r="B5315" t="str">
            <v>Estrategias educativo ambientales y de participación implementadas  (320800600)</v>
          </cell>
          <cell r="C5315" t="str">
            <v>320800600</v>
          </cell>
        </row>
        <row r="5316">
          <cell r="B5316" t="str">
            <v>Comités Técnicos Interinstitucionales de Educación Ambiental asistidos técnicamente (320800601)</v>
          </cell>
          <cell r="C5316" t="str">
            <v>320800601</v>
          </cell>
        </row>
        <row r="5317">
          <cell r="B5317" t="str">
            <v>Proyectos Ambientales Ciudadanos en Educación Ambiental implementados (320800602)</v>
          </cell>
          <cell r="C5317" t="str">
            <v>320800602</v>
          </cell>
        </row>
        <row r="5318">
          <cell r="B5318" t="str">
            <v>Proyectos ambientales escolares asistidos  técnicamente (320800603)</v>
          </cell>
          <cell r="C5318" t="str">
            <v>320800603</v>
          </cell>
        </row>
        <row r="5319">
          <cell r="B5319" t="str">
            <v>Entidades del Sistema Nacional Ambiental  asistidas técnicamente (320800604)</v>
          </cell>
          <cell r="C5319" t="str">
            <v>320800604</v>
          </cell>
        </row>
        <row r="5320">
          <cell r="B5320" t="str">
            <v>Promotores ambientales capacitados  (320800605)</v>
          </cell>
          <cell r="C5320" t="str">
            <v>320800605</v>
          </cell>
        </row>
        <row r="5321">
          <cell r="B5321" t="str">
            <v>Proyectos de etnoeducación apoyados (320800700)</v>
          </cell>
          <cell r="C5321" t="str">
            <v>320800700</v>
          </cell>
        </row>
        <row r="5322">
          <cell r="B5322" t="str">
            <v>Proyectos de protección y recuperación del conocimiento tradicional asociado a la biodiversidad (320800701)</v>
          </cell>
          <cell r="C5322" t="str">
            <v>320800701</v>
          </cell>
        </row>
        <row r="5323">
          <cell r="B5323" t="str">
            <v>Campañas de educación ambiental y participación implementadas (320800800)</v>
          </cell>
          <cell r="C5323" t="str">
            <v>320800800</v>
          </cell>
        </row>
        <row r="5324">
          <cell r="B5324" t="str">
            <v>Piezas de comunicación sobre educación ambiental y participación editadas (320800801)</v>
          </cell>
          <cell r="C5324" t="str">
            <v>320800801</v>
          </cell>
        </row>
        <row r="5325">
          <cell r="B5325" t="str">
            <v>Eventos de educación y participación realizados (320800802)</v>
          </cell>
          <cell r="C5325" t="str">
            <v>320800802</v>
          </cell>
        </row>
        <row r="5326">
          <cell r="B5326" t="str">
            <v>Documentos de investigación realizados  (320400100)</v>
          </cell>
          <cell r="C5326" t="str">
            <v>320400100</v>
          </cell>
        </row>
        <row r="5327">
          <cell r="B5327" t="str">
            <v>Documentos de investigación para consolidar el informe del estado de los recursos naturales en la Amazonía colombiana realizados  (320400101)</v>
          </cell>
          <cell r="C5327" t="str">
            <v>320400101</v>
          </cell>
        </row>
        <row r="5328">
          <cell r="B5328" t="str">
            <v>Documentos de investigación sobre biodiversidad, ecosistemas y sus Servicio elaborados (320400102)</v>
          </cell>
          <cell r="C5328" t="str">
            <v>320400102</v>
          </cell>
        </row>
        <row r="5329">
          <cell r="B5329" t="str">
            <v>Documentos de investigación sobre biodiversidad, ecosistemas y sus Servicio publicados (320400103)</v>
          </cell>
          <cell r="C5329" t="str">
            <v>320400103</v>
          </cell>
        </row>
        <row r="5330">
          <cell r="B5330" t="str">
            <v>Documentos de investigación sobre recursos forestales elaborados (320400104)</v>
          </cell>
          <cell r="C5330" t="str">
            <v>320400104</v>
          </cell>
        </row>
        <row r="5331">
          <cell r="B5331" t="str">
            <v>Documentos de investigación sobre recursos forestales publicados  (320400105)</v>
          </cell>
          <cell r="C5331" t="str">
            <v>320400105</v>
          </cell>
        </row>
        <row r="5332">
          <cell r="B5332" t="str">
            <v>Documentos de investigación sobre conservación de suelos elaborados  (320400106)</v>
          </cell>
          <cell r="C5332" t="str">
            <v>320400106</v>
          </cell>
        </row>
        <row r="5333">
          <cell r="B5333" t="str">
            <v>Documentos de investigación sobre conservación de suelos publicados  (320400107)</v>
          </cell>
          <cell r="C5333" t="str">
            <v>320400107</v>
          </cell>
        </row>
        <row r="5334">
          <cell r="B5334" t="str">
            <v>Documentos de investigación sobre hidrología elaborados  (320400108)</v>
          </cell>
          <cell r="C5334" t="str">
            <v>320400108</v>
          </cell>
        </row>
        <row r="5335">
          <cell r="B5335" t="str">
            <v>Documentos de investigación sobre meteorología elaborados  (320400109)</v>
          </cell>
          <cell r="C5335" t="str">
            <v>320400109</v>
          </cell>
        </row>
        <row r="5336">
          <cell r="B5336" t="str">
            <v>Documentos de Investigación del Instituto Humboldt en el marco del Sistema Nacional de Innovación, Ciencia y Tecnología realizados (320400110)</v>
          </cell>
          <cell r="C5336" t="str">
            <v>320400110</v>
          </cell>
        </row>
        <row r="5337">
          <cell r="B5337" t="str">
            <v>Documentos diagnóstico realizados  (320400200)</v>
          </cell>
          <cell r="C5337" t="str">
            <v>320400200</v>
          </cell>
        </row>
        <row r="5338">
          <cell r="B5338" t="str">
            <v>Informes de los ambientes y recursos marinos y costeros de Colombia elaborados  (320400201)</v>
          </cell>
          <cell r="C5338" t="str">
            <v>320400201</v>
          </cell>
        </row>
        <row r="5339">
          <cell r="B5339" t="str">
            <v>Documentos diagnóstico sobre el estado de la biodiversidad elaborados (320400202)</v>
          </cell>
          <cell r="C5339" t="str">
            <v>320400202</v>
          </cell>
        </row>
        <row r="5340">
          <cell r="B5340" t="str">
            <v>Documentos diagnóstico sobre valoración integral de bienes y Servicio eco sistémicos elaborados (320400203)</v>
          </cell>
          <cell r="C5340" t="str">
            <v>320400203</v>
          </cell>
        </row>
        <row r="5341">
          <cell r="B5341" t="str">
            <v>Documentos diagnóstico sobre modelos y prácticas productivos sostenibles elaborados (320400204)</v>
          </cell>
          <cell r="C5341" t="str">
            <v>320400204</v>
          </cell>
        </row>
        <row r="5342">
          <cell r="B5342" t="str">
            <v>Documentos diagnóstico sobre dinámicas socioculturales, gobernanza y gobernabilidad étnica y conocimiento tradicional elaborados (320400205)</v>
          </cell>
          <cell r="C5342" t="str">
            <v>320400205</v>
          </cell>
        </row>
        <row r="5343">
          <cell r="B5343" t="str">
            <v>Documentos de estudios realizados  (320400300)</v>
          </cell>
          <cell r="C5343" t="str">
            <v>320400300</v>
          </cell>
        </row>
        <row r="5344">
          <cell r="B5344" t="str">
            <v>Documentos de estudios nacionales de aspectos climáticos de agua, suelo, aire, y bosques publicados  (320400301)</v>
          </cell>
          <cell r="C5344" t="str">
            <v>320400301</v>
          </cell>
        </row>
        <row r="5345">
          <cell r="B5345" t="str">
            <v>Documentos de lineamientos técnicos  para la evaluación de los recursos naturales elaborados (320400400)</v>
          </cell>
          <cell r="C5345" t="str">
            <v>320400400</v>
          </cell>
        </row>
        <row r="5346">
          <cell r="B5346" t="str">
            <v>Modelos para la conservación de la biodiversidad realizados  (320401300)</v>
          </cell>
          <cell r="C5346" t="str">
            <v>320401300</v>
          </cell>
        </row>
        <row r="5347">
          <cell r="B5347" t="str">
            <v>Investigaciones realizadas (320401301)</v>
          </cell>
          <cell r="C5347" t="str">
            <v>320401301</v>
          </cell>
        </row>
        <row r="5348">
          <cell r="B5348" t="str">
            <v>Sistemas productivos evaluados  (320401302)</v>
          </cell>
          <cell r="C5348" t="str">
            <v>320401302</v>
          </cell>
        </row>
        <row r="5349">
          <cell r="B5349" t="str">
            <v>Documentos con Informes de monitoreo elaborados  (320401400)</v>
          </cell>
          <cell r="C5349" t="str">
            <v>320401400</v>
          </cell>
        </row>
        <row r="5350">
          <cell r="B5350" t="str">
            <v>Documentos con Informes de visitas de monitoreo hidrometereológico realizados (320401401)</v>
          </cell>
          <cell r="C5350" t="str">
            <v>320401401</v>
          </cell>
        </row>
        <row r="5351">
          <cell r="B5351" t="str">
            <v>Estaciones de monitoreo operando de forma continua  (320401500)</v>
          </cell>
          <cell r="C5351" t="str">
            <v>320401500</v>
          </cell>
        </row>
        <row r="5352">
          <cell r="B5352" t="str">
            <v>Reporte actualizado de operación y mantenimiento de la red hidrológica (320401501)</v>
          </cell>
          <cell r="C5352" t="str">
            <v>320401501</v>
          </cell>
        </row>
        <row r="5353">
          <cell r="B5353" t="str">
            <v>Reporte actualizado de los datos de monitoreo de aguas subterraneas registrados en el SIRH (320401502)</v>
          </cell>
          <cell r="C5353" t="str">
            <v>320401502</v>
          </cell>
        </row>
        <row r="5354">
          <cell r="B5354" t="str">
            <v>Informe anual con resultados de la campaña de monitoreo de calidad del agua  (320401503)</v>
          </cell>
          <cell r="C5354" t="str">
            <v>320401503</v>
          </cell>
        </row>
        <row r="5355">
          <cell r="B5355" t="str">
            <v>Estaciones de monitoreo operando de forma continua (320401700)</v>
          </cell>
          <cell r="C5355" t="str">
            <v>320401700</v>
          </cell>
        </row>
        <row r="5356">
          <cell r="B5356" t="str">
            <v>Reporte actualizado de operación y mantenimiento de la red meteorológica (320401701)</v>
          </cell>
          <cell r="C5356" t="str">
            <v>320401701</v>
          </cell>
        </row>
        <row r="5357">
          <cell r="B5357" t="str">
            <v>Investigaciones sobre meteorología aeronáutica realizadas  (320401800)</v>
          </cell>
          <cell r="C5357" t="str">
            <v>320401800</v>
          </cell>
        </row>
        <row r="5358">
          <cell r="B5358" t="str">
            <v>Sistemas de información sobre deforestación operando (320401801)</v>
          </cell>
          <cell r="C5358" t="str">
            <v>320401801</v>
          </cell>
        </row>
        <row r="5359">
          <cell r="B5359" t="str">
            <v>Informes de biodiversidad anuales realizados  (320401900)</v>
          </cell>
          <cell r="C5359" t="str">
            <v>320401900</v>
          </cell>
        </row>
        <row r="5360">
          <cell r="B5360" t="str">
            <v>Informes de biodiversidad anuales publicados  (320401901)</v>
          </cell>
          <cell r="C5360" t="str">
            <v>320401901</v>
          </cell>
        </row>
        <row r="5361">
          <cell r="B5361" t="str">
            <v>Sistemas de información en biodiversidad operando  (320401902)</v>
          </cell>
          <cell r="C5361" t="str">
            <v>320401902</v>
          </cell>
        </row>
        <row r="5362">
          <cell r="B5362" t="str">
            <v>Boletines hidrológicos publicados  (320402100)</v>
          </cell>
          <cell r="C5362" t="str">
            <v>320402100</v>
          </cell>
        </row>
        <row r="5363">
          <cell r="B5363" t="str">
            <v>Sistemas de información  hidrológica  operando  (320402101)</v>
          </cell>
          <cell r="C5363" t="str">
            <v>320402101</v>
          </cell>
        </row>
        <row r="5364">
          <cell r="B5364" t="str">
            <v>Investigaciones hidrogeológicas realizadas  (320402200)</v>
          </cell>
          <cell r="C5364" t="str">
            <v>320402200</v>
          </cell>
        </row>
        <row r="5365">
          <cell r="B5365" t="str">
            <v>Sistemas de información hidrogeológica operando  (320402201)</v>
          </cell>
          <cell r="C5365" t="str">
            <v>320402201</v>
          </cell>
        </row>
        <row r="5366">
          <cell r="B5366" t="str">
            <v>Pronósticos de estado del tiempo divulgados  (320402300)</v>
          </cell>
          <cell r="C5366" t="str">
            <v>320402300</v>
          </cell>
        </row>
        <row r="5367">
          <cell r="B5367" t="str">
            <v>Sistemas de información meteorológica operando  (320402301)</v>
          </cell>
          <cell r="C5367" t="str">
            <v>320402301</v>
          </cell>
        </row>
        <row r="5368">
          <cell r="B5368" t="str">
            <v>Personas formadas en ciencias marinas  (320402600)</v>
          </cell>
          <cell r="C5368" t="str">
            <v>320402600</v>
          </cell>
        </row>
        <row r="5369">
          <cell r="B5369" t="str">
            <v>Capacitaciones en ciencias marinas ofrecidas  (320402601)</v>
          </cell>
          <cell r="C5369" t="str">
            <v>320402601</v>
          </cell>
        </row>
        <row r="5370">
          <cell r="B5370" t="str">
            <v>Sistemas de Información Ambiental Marina en funcionamiento (320402701)</v>
          </cell>
          <cell r="C5370" t="str">
            <v>320402701</v>
          </cell>
        </row>
        <row r="5371">
          <cell r="B5371" t="str">
            <v>Informes publicados  (320402700)</v>
          </cell>
          <cell r="C5371" t="str">
            <v>320402700</v>
          </cell>
        </row>
        <row r="5372">
          <cell r="B5372" t="str">
            <v>Inventario de fauna realizado  (320402800)</v>
          </cell>
          <cell r="C5372" t="str">
            <v>320402800</v>
          </cell>
        </row>
        <row r="5373">
          <cell r="B5373" t="str">
            <v>Inventario de flora realizado  (320402900)</v>
          </cell>
          <cell r="C5373" t="str">
            <v>320402900</v>
          </cell>
        </row>
        <row r="5374">
          <cell r="B5374" t="str">
            <v>Inventario forestal realizado  (320403000)</v>
          </cell>
          <cell r="C5374" t="str">
            <v>320403000</v>
          </cell>
        </row>
        <row r="5375">
          <cell r="B5375" t="str">
            <v>Inventario de recursos naturales (320403100)</v>
          </cell>
          <cell r="C5375" t="str">
            <v>320403100</v>
          </cell>
        </row>
        <row r="5376">
          <cell r="B5376" t="str">
            <v>Colecciones biológicas preservadas (320403200)</v>
          </cell>
          <cell r="C5376" t="str">
            <v>320403200</v>
          </cell>
        </row>
        <row r="5377">
          <cell r="B5377" t="str">
            <v>Bases de datos de monitoreo ambiental actualizadas (320403300)</v>
          </cell>
          <cell r="C5377" t="str">
            <v>320403300</v>
          </cell>
        </row>
        <row r="5378">
          <cell r="B5378" t="str">
            <v>Estaciones de investigación adecuadas y dotadas para el desempeño de la investigación mejoradas y dotadas (320403400)</v>
          </cell>
          <cell r="C5378" t="str">
            <v>320403400</v>
          </cell>
        </row>
        <row r="5379">
          <cell r="B5379" t="str">
            <v>Laboratorios mejorados (320403500)</v>
          </cell>
          <cell r="C5379" t="str">
            <v>320403500</v>
          </cell>
        </row>
        <row r="5380">
          <cell r="B5380" t="str">
            <v>Laboratorios mejorados y dotados  (320403600)</v>
          </cell>
          <cell r="C5380" t="str">
            <v>320403600</v>
          </cell>
        </row>
        <row r="5381">
          <cell r="B5381" t="str">
            <v>Laboratorios construidos  (320403700)</v>
          </cell>
          <cell r="C5381" t="str">
            <v>320403700</v>
          </cell>
        </row>
        <row r="5382">
          <cell r="B5382" t="str">
            <v>Laboratorios construidos y dotados  (320403800)</v>
          </cell>
          <cell r="C5382" t="str">
            <v>320403800</v>
          </cell>
        </row>
        <row r="5383">
          <cell r="B5383" t="str">
            <v>Estaciones meteorológicas construidas  (320403900)</v>
          </cell>
          <cell r="C5383" t="str">
            <v>320403900</v>
          </cell>
        </row>
        <row r="5384">
          <cell r="B5384" t="str">
            <v>Estaciones meteorológicas construidas y dotadas  (320404000)</v>
          </cell>
          <cell r="C5384" t="str">
            <v>320404000</v>
          </cell>
        </row>
        <row r="5385">
          <cell r="B5385" t="str">
            <v>Cuadros de resultados para la temática de cultura producidos (040103100)</v>
          </cell>
          <cell r="C5385" t="str">
            <v>040103100</v>
          </cell>
        </row>
        <row r="5386">
          <cell r="B5386" t="str">
            <v>Cuadros de resultados para la temática de cultura publicados (040103101)</v>
          </cell>
          <cell r="C5386" t="str">
            <v>040103101</v>
          </cell>
        </row>
        <row r="5387">
          <cell r="B5387" t="str">
            <v>Cuadros de resultados para la temática de cultura entregados (040103102)</v>
          </cell>
          <cell r="C5387" t="str">
            <v>040103102</v>
          </cell>
        </row>
        <row r="5388">
          <cell r="B5388" t="str">
            <v>Cuadros de resultados para la temática de demografía y población producidos (040103200)</v>
          </cell>
          <cell r="C5388" t="str">
            <v>040103200</v>
          </cell>
        </row>
        <row r="5389">
          <cell r="B5389" t="str">
            <v>Cuadros de resultados para la temática de demografía y población publicados  (040103201)</v>
          </cell>
          <cell r="C5389" t="str">
            <v>040103201</v>
          </cell>
        </row>
        <row r="5390">
          <cell r="B5390" t="str">
            <v>Cuadros de resultados para la temática de demografía y población entregados  (040103202)</v>
          </cell>
          <cell r="C5390" t="str">
            <v>040103202</v>
          </cell>
        </row>
        <row r="5391">
          <cell r="B5391" t="str">
            <v>Cuadros de Resultados temática Educación producidos (040103300)</v>
          </cell>
          <cell r="C5391" t="str">
            <v>040103300</v>
          </cell>
        </row>
        <row r="5392">
          <cell r="B5392" t="str">
            <v>Cuadros de Resultados temática Educación publicados  (040103301)</v>
          </cell>
          <cell r="C5392" t="str">
            <v>040103301</v>
          </cell>
        </row>
        <row r="5393">
          <cell r="B5393" t="str">
            <v>Cuadros de Resultados temática Educación entregados (040103302)</v>
          </cell>
          <cell r="C5393" t="str">
            <v>040103302</v>
          </cell>
        </row>
        <row r="5394">
          <cell r="B5394" t="str">
            <v>Cuadros de resultados para la temática de gobierno producidos (040103400)</v>
          </cell>
          <cell r="C5394" t="str">
            <v>040103400</v>
          </cell>
        </row>
        <row r="5395">
          <cell r="B5395" t="str">
            <v>Cuadros de resultados para la temática de gobierno publicados  (040103401)</v>
          </cell>
          <cell r="C5395" t="str">
            <v>040103401</v>
          </cell>
        </row>
        <row r="5396">
          <cell r="B5396" t="str">
            <v>Cuadros de resultados para la temática de gobierno entregados  (040103402)</v>
          </cell>
          <cell r="C5396" t="str">
            <v>040103402</v>
          </cell>
        </row>
        <row r="5397">
          <cell r="B5397" t="str">
            <v>Cuadros de resultados para la temática de industria producidos (040103500)</v>
          </cell>
          <cell r="C5397" t="str">
            <v>040103500</v>
          </cell>
        </row>
        <row r="5398">
          <cell r="B5398" t="str">
            <v>Cuadros de resultados para la temática de industria publicados  (040103501)</v>
          </cell>
          <cell r="C5398" t="str">
            <v>040103501</v>
          </cell>
        </row>
        <row r="5399">
          <cell r="B5399" t="str">
            <v>Cuadros de resultados para la temática de industria entregados (040103502)</v>
          </cell>
          <cell r="C5399" t="str">
            <v>040103502</v>
          </cell>
        </row>
        <row r="5400">
          <cell r="B5400" t="str">
            <v>Cuadros de Resultados  temática Mercado Laboral producidos (040103600)</v>
          </cell>
          <cell r="C5400" t="str">
            <v>040103600</v>
          </cell>
        </row>
        <row r="5401">
          <cell r="B5401" t="str">
            <v>Cuadros de Resultados  temática Mercado Laboral publicados  (040103601)</v>
          </cell>
          <cell r="C5401" t="str">
            <v>040103601</v>
          </cell>
        </row>
        <row r="5402">
          <cell r="B5402" t="str">
            <v>Cuadros de Resultados  temática Mercado Laboral entregados (040103602)</v>
          </cell>
          <cell r="C5402" t="str">
            <v>040103602</v>
          </cell>
        </row>
        <row r="5403">
          <cell r="B5403" t="str">
            <v>Cuadros de resultados para la temática de pobreza y condiciones de vida producidos (040103700)</v>
          </cell>
          <cell r="C5403" t="str">
            <v>040103700</v>
          </cell>
        </row>
        <row r="5404">
          <cell r="B5404" t="str">
            <v>Cuadros de resultados para la temática de pobreza y condiciones de vida publicados (040103701)</v>
          </cell>
          <cell r="C5404" t="str">
            <v>040103701</v>
          </cell>
        </row>
        <row r="5405">
          <cell r="B5405" t="str">
            <v>Cuadros de resultados para la temática de pobreza y condiciones de vida entregados (040103702)</v>
          </cell>
          <cell r="C5405" t="str">
            <v>040103702</v>
          </cell>
        </row>
        <row r="5406">
          <cell r="B5406" t="str">
            <v>Cuadros de resultados para la temática de precios y costos producidos (040103800)</v>
          </cell>
          <cell r="C5406" t="str">
            <v>040103800</v>
          </cell>
        </row>
        <row r="5407">
          <cell r="B5407" t="str">
            <v>Cuadros de resultados para la temática de precios y costos publicados (040103801)</v>
          </cell>
          <cell r="C5407" t="str">
            <v>040103801</v>
          </cell>
        </row>
        <row r="5408">
          <cell r="B5408" t="str">
            <v>Cuadros de resultados para la temática de precios y costos entregados (040103802)</v>
          </cell>
          <cell r="C5408" t="str">
            <v>040103802</v>
          </cell>
        </row>
        <row r="5409">
          <cell r="B5409" t="str">
            <v>Cuadros de Resultados  temática Salud producidos (040103900)</v>
          </cell>
          <cell r="C5409" t="str">
            <v>040103900</v>
          </cell>
        </row>
        <row r="5410">
          <cell r="B5410" t="str">
            <v>Cuadros de Resultados  temática Salud publicados (040103901)</v>
          </cell>
          <cell r="C5410" t="str">
            <v>040103901</v>
          </cell>
        </row>
        <row r="5411">
          <cell r="B5411" t="str">
            <v>Cuadros de Resultados  temática Salud entregados (040103902)</v>
          </cell>
          <cell r="C5411" t="str">
            <v>040103902</v>
          </cell>
        </row>
        <row r="5412">
          <cell r="B5412" t="str">
            <v>Cuadros de resultados para la temática de seguridad y defensa producidos (040104000)</v>
          </cell>
          <cell r="C5412" t="str">
            <v>040104000</v>
          </cell>
        </row>
        <row r="5413">
          <cell r="B5413" t="str">
            <v>Cuadros de resultados para la temática de seguridad y defensa publicados  (040104001)</v>
          </cell>
          <cell r="C5413" t="str">
            <v>040104001</v>
          </cell>
        </row>
        <row r="5414">
          <cell r="B5414" t="str">
            <v>Cuadros de resultados para la temática de seguridad y defensa entregados (040104002)</v>
          </cell>
          <cell r="C5414" t="str">
            <v>040104002</v>
          </cell>
        </row>
        <row r="5415">
          <cell r="B5415" t="str">
            <v>Cuadros de resultados para la temática de Servicio producidos (040104100)</v>
          </cell>
          <cell r="C5415" t="str">
            <v>040104100</v>
          </cell>
        </row>
        <row r="5416">
          <cell r="B5416" t="str">
            <v>Cuadros de resultados para la temática de Servicio publicados (040104101)</v>
          </cell>
          <cell r="C5416" t="str">
            <v>040104101</v>
          </cell>
        </row>
        <row r="5417">
          <cell r="B5417" t="str">
            <v>Cuadros de resultados para la temática de Servicio entregados (040104102)</v>
          </cell>
          <cell r="C5417" t="str">
            <v>040104102</v>
          </cell>
        </row>
        <row r="5418">
          <cell r="B5418" t="str">
            <v>Cuadros de Resultados  temática Tecnología e Innovación producidos (040104200)</v>
          </cell>
          <cell r="C5418" t="str">
            <v>040104200</v>
          </cell>
        </row>
        <row r="5419">
          <cell r="B5419" t="str">
            <v>Cuadros de Resultados  temática Tecnología e Innovación publicados (040104201)</v>
          </cell>
          <cell r="C5419" t="str">
            <v>040104201</v>
          </cell>
        </row>
        <row r="5420">
          <cell r="B5420" t="str">
            <v>Cuadros de Resultados  temática Tecnología e Innovación entregados (040104202)</v>
          </cell>
          <cell r="C5420" t="str">
            <v>040104202</v>
          </cell>
        </row>
        <row r="5421">
          <cell r="B5421" t="str">
            <v>Cuadros de resultados para la temática de transporte producidos (040104300)</v>
          </cell>
          <cell r="C5421" t="str">
            <v>040104300</v>
          </cell>
        </row>
        <row r="5422">
          <cell r="B5422" t="str">
            <v>Cuadros de resultados para la temática de transporte publicados (040104301)</v>
          </cell>
          <cell r="C5422" t="str">
            <v>040104301</v>
          </cell>
        </row>
        <row r="5423">
          <cell r="B5423" t="str">
            <v>Cuadros de resultados para la temática de transporte entregados (040104302)</v>
          </cell>
          <cell r="C5423" t="str">
            <v>040104302</v>
          </cell>
        </row>
        <row r="5424">
          <cell r="B5424" t="str">
            <v>Documentos Metodológicos de la temática de Cuentas Nacionales realizados (040104400)</v>
          </cell>
          <cell r="C5424" t="str">
            <v>040104400</v>
          </cell>
        </row>
        <row r="5425">
          <cell r="B5425" t="str">
            <v>Documentos Metodológicos  de la temática de Cuentas Nacionales  publicados  (040104401)</v>
          </cell>
          <cell r="C5425" t="str">
            <v>040104401</v>
          </cell>
        </row>
        <row r="5426">
          <cell r="B5426" t="str">
            <v>Documentos Metodológicos de la temática de Mercado Laboral producidos  (040104700)</v>
          </cell>
          <cell r="C5426" t="str">
            <v>040104700</v>
          </cell>
        </row>
        <row r="5427">
          <cell r="B5427" t="str">
            <v>Documentos Metodológicos de la temática de Pobreza y Condiciones de Vida publicados (040104800)</v>
          </cell>
          <cell r="C5427" t="str">
            <v>040104800</v>
          </cell>
        </row>
        <row r="5428">
          <cell r="B5428" t="str">
            <v>Documentos Metodológicos de la temática de Seguridad y Defensa publicados  (040104900)</v>
          </cell>
          <cell r="C5428" t="str">
            <v>040104900</v>
          </cell>
        </row>
        <row r="5429">
          <cell r="B5429" t="str">
            <v>Usuarios del sistema  (040105100)</v>
          </cell>
          <cell r="C5429" t="str">
            <v>040105100</v>
          </cell>
        </row>
        <row r="5430">
          <cell r="B5430" t="str">
            <v>Sistema de información en funcionamiento (040105101)</v>
          </cell>
          <cell r="C5430" t="str">
            <v>040105101</v>
          </cell>
        </row>
        <row r="5431">
          <cell r="B5431" t="str">
            <v>Boletines Técnicos de la Temática Industria producidos  (040101900)</v>
          </cell>
          <cell r="C5431" t="str">
            <v>040101900</v>
          </cell>
        </row>
        <row r="5432">
          <cell r="B5432" t="str">
            <v>Boletines Técnicos de la Temática Industria publicados  (040101901)</v>
          </cell>
          <cell r="C5432" t="str">
            <v>040101901</v>
          </cell>
        </row>
        <row r="5433">
          <cell r="B5433" t="str">
            <v>Boletines Técnicos de la Temática Industria entregados (040101902)</v>
          </cell>
          <cell r="C5433" t="str">
            <v>040101902</v>
          </cell>
        </row>
        <row r="5434">
          <cell r="B5434" t="str">
            <v>Boletines Técnicos de la Temática Mercado Laboral producidos  (040102000)</v>
          </cell>
          <cell r="C5434" t="str">
            <v>040102000</v>
          </cell>
        </row>
        <row r="5435">
          <cell r="B5435" t="str">
            <v>Boletines Técnicos de la Temática Mercado Laboral publicados  (040102001)</v>
          </cell>
          <cell r="C5435" t="str">
            <v>040102001</v>
          </cell>
        </row>
        <row r="5436">
          <cell r="B5436" t="str">
            <v>Boletines Técnicos de la Temática Mercado Laboral entregados  (040102002)</v>
          </cell>
          <cell r="C5436" t="str">
            <v>040102002</v>
          </cell>
        </row>
        <row r="5437">
          <cell r="B5437" t="str">
            <v>Boletines Técnicos de la Temática Pobreza y Condiciones de Vida Producidos  (040102100)</v>
          </cell>
          <cell r="C5437" t="str">
            <v>040102100</v>
          </cell>
        </row>
        <row r="5438">
          <cell r="B5438" t="str">
            <v>Boletines Técnicos de la Temática Pobreza y Condiciones de Vida Publicados (040102101)</v>
          </cell>
          <cell r="C5438" t="str">
            <v>040102101</v>
          </cell>
        </row>
        <row r="5439">
          <cell r="B5439" t="str">
            <v>Boletines Técnicos de la Temática Precios y Costos producidos  (040102200)</v>
          </cell>
          <cell r="C5439" t="str">
            <v>040102200</v>
          </cell>
        </row>
        <row r="5440">
          <cell r="B5440" t="str">
            <v>Boletines Técnicos de la Temática Precios y Costos publicados  (040102201)</v>
          </cell>
          <cell r="C5440" t="str">
            <v>040102201</v>
          </cell>
        </row>
        <row r="5441">
          <cell r="B5441" t="str">
            <v>Boletines Técnicos de la Temática Precios y Costos entregados (040102202)</v>
          </cell>
          <cell r="C5441" t="str">
            <v>040102202</v>
          </cell>
        </row>
        <row r="5442">
          <cell r="B5442" t="str">
            <v>Boletines Técnicos Temática de la Seguridad y Defensa Producidos (040102300)</v>
          </cell>
          <cell r="C5442" t="str">
            <v>040102300</v>
          </cell>
        </row>
        <row r="5443">
          <cell r="B5443" t="str">
            <v>Boletines Técnicos Temática de la Seguridad y Defensa Publicados (040102301)</v>
          </cell>
          <cell r="C5443" t="str">
            <v>040102301</v>
          </cell>
        </row>
        <row r="5444">
          <cell r="B5444" t="str">
            <v>Boletines Técnicos de la Temática Tecnología e Innovación producidos  (040102400)</v>
          </cell>
          <cell r="C5444" t="str">
            <v>040102400</v>
          </cell>
        </row>
        <row r="5445">
          <cell r="B5445" t="str">
            <v>Boletines Técnicos de la Temática Tecnología e Innovación publicados  (040102401)</v>
          </cell>
          <cell r="C5445" t="str">
            <v>040102401</v>
          </cell>
        </row>
        <row r="5446">
          <cell r="B5446" t="str">
            <v>Boletines Técnicos de la Temática Tecnología e Innovación entregados  (040102402)</v>
          </cell>
          <cell r="C5446" t="str">
            <v>040102402</v>
          </cell>
        </row>
        <row r="5447">
          <cell r="B5447" t="str">
            <v>Documentos de lineamientos técnicos en materia de Estratificación Socioeconómica realizados  (040102500)</v>
          </cell>
          <cell r="C5447" t="str">
            <v>040102500</v>
          </cell>
        </row>
        <row r="5448">
          <cell r="B5448" t="str">
            <v>Cuadros de resultados para la temática agropecuaria producidos (040102600)</v>
          </cell>
          <cell r="C5448" t="str">
            <v>040102600</v>
          </cell>
        </row>
        <row r="5449">
          <cell r="B5449" t="str">
            <v>Cuadros de resultados para la temática agropecuaria publicados  (040102601)</v>
          </cell>
          <cell r="C5449" t="str">
            <v>040102601</v>
          </cell>
        </row>
        <row r="5450">
          <cell r="B5450" t="str">
            <v>Cuadros de resultados para la temática agropecuaria entregados (040102602)</v>
          </cell>
          <cell r="C5450" t="str">
            <v>040102602</v>
          </cell>
        </row>
        <row r="5451">
          <cell r="B5451" t="str">
            <v>Informes de pronósticos y alertas generados (320400600)</v>
          </cell>
          <cell r="C5451" t="str">
            <v>320400600</v>
          </cell>
        </row>
        <row r="5452">
          <cell r="B5452" t="str">
            <v>Reportes de pronósticos y alertas generados (320400601)</v>
          </cell>
          <cell r="C5452" t="str">
            <v>320400601</v>
          </cell>
        </row>
        <row r="5453">
          <cell r="B5453" t="str">
            <v>Boletines de pronósticos y alertas generados  (320400602)</v>
          </cell>
          <cell r="C5453" t="str">
            <v>320400602</v>
          </cell>
        </row>
        <row r="5454">
          <cell r="B5454" t="str">
            <v>Laboratorios y organizaciones acreditadas (320400700)</v>
          </cell>
          <cell r="C5454" t="str">
            <v>320400700</v>
          </cell>
        </row>
        <row r="5455">
          <cell r="B5455" t="str">
            <v>Laboratorios acreditadas (320400701)</v>
          </cell>
          <cell r="C5455" t="str">
            <v>320400701</v>
          </cell>
        </row>
        <row r="5456">
          <cell r="B5456" t="str">
            <v>Organizaciones acreditadas (320400702)</v>
          </cell>
          <cell r="C5456" t="str">
            <v>320400702</v>
          </cell>
        </row>
        <row r="5457">
          <cell r="B5457" t="str">
            <v>Investigaciones realizadas  (320400703)</v>
          </cell>
          <cell r="C5457" t="str">
            <v>320400703</v>
          </cell>
        </row>
        <row r="5458">
          <cell r="B5458" t="str">
            <v>Datos actualizados incorporados en las bases de datos  (320400800)</v>
          </cell>
          <cell r="C5458" t="str">
            <v>320400800</v>
          </cell>
        </row>
        <row r="5459">
          <cell r="B5459" t="str">
            <v>Mapas generados  (320400801)</v>
          </cell>
          <cell r="C5459" t="str">
            <v>320400801</v>
          </cell>
        </row>
        <row r="5460">
          <cell r="B5460" t="str">
            <v>Especímenes incorporados a las colecciones (320400802)</v>
          </cell>
          <cell r="C5460" t="str">
            <v>320400802</v>
          </cell>
        </row>
        <row r="5461">
          <cell r="B5461" t="str">
            <v>Documentos con los indicadores de bienestar para pueblos indígenas diseñados  (320400901)</v>
          </cell>
          <cell r="C5461" t="str">
            <v>320400901</v>
          </cell>
        </row>
        <row r="5462">
          <cell r="B5462" t="str">
            <v>Documentos con los indicadores de bienestar para pueblos indígenas poblados elaborados  (320400902)</v>
          </cell>
          <cell r="C5462" t="str">
            <v>320400902</v>
          </cell>
        </row>
        <row r="5463">
          <cell r="B5463" t="str">
            <v>Documentos de protección del conocimiento tradicional realizados  (320400900)</v>
          </cell>
          <cell r="C5463" t="str">
            <v>320400900</v>
          </cell>
        </row>
        <row r="5464">
          <cell r="B5464" t="str">
            <v>Trabajadores formados en educación para el trabajo (320401100)</v>
          </cell>
          <cell r="C5464" t="str">
            <v>320401100</v>
          </cell>
        </row>
        <row r="5465">
          <cell r="B5465" t="str">
            <v>Investigaciones realizadas (320401101)</v>
          </cell>
          <cell r="C5465" t="str">
            <v>320401101</v>
          </cell>
        </row>
        <row r="5466">
          <cell r="B5466" t="str">
            <v>Sistemas productivos evaluados  (320401102)</v>
          </cell>
          <cell r="C5466" t="str">
            <v>320401102</v>
          </cell>
        </row>
        <row r="5467">
          <cell r="B5467" t="str">
            <v>Alianzas estratégicas ambientales realizadas (320401103)</v>
          </cell>
          <cell r="C5467" t="str">
            <v>320401103</v>
          </cell>
        </row>
        <row r="5468">
          <cell r="B5468" t="str">
            <v>Familias beneficiadas  (320401104)</v>
          </cell>
          <cell r="C5468" t="str">
            <v>320401104</v>
          </cell>
        </row>
        <row r="5469">
          <cell r="B5469" t="str">
            <v>Bases de datos de la temática de Demografía y Población anonimizadas producidas  (040100100)</v>
          </cell>
          <cell r="C5469" t="str">
            <v>040100100</v>
          </cell>
        </row>
        <row r="5470">
          <cell r="B5470" t="str">
            <v>Bases de Datos del Directorio Estadístico producidas (040100200)</v>
          </cell>
          <cell r="C5470" t="str">
            <v>040100200</v>
          </cell>
        </row>
        <row r="5471">
          <cell r="B5471" t="str">
            <v>Bases de Datos  del Marco Geoestadístico Nacional producidas (040100300)</v>
          </cell>
          <cell r="C5471" t="str">
            <v>040100300</v>
          </cell>
        </row>
        <row r="5472">
          <cell r="B5472" t="str">
            <v>Bases de datos de la temática de Mercado Laboral producidas en el archivo nacional de datos  (040100400)</v>
          </cell>
          <cell r="C5472" t="str">
            <v>040100400</v>
          </cell>
        </row>
        <row r="5473">
          <cell r="B5473" t="str">
            <v>Bases de datos de la temática de Mercado Laboral publicadas en el archivo nacional de datos  (040100401)</v>
          </cell>
          <cell r="C5473" t="str">
            <v>040100401</v>
          </cell>
        </row>
        <row r="5474">
          <cell r="B5474" t="str">
            <v>Bases de Datos de la temática de Pobreza y Condiciones de Vida publicadas  (040100500)</v>
          </cell>
          <cell r="C5474" t="str">
            <v>040100500</v>
          </cell>
        </row>
        <row r="5475">
          <cell r="B5475" t="str">
            <v>Bases de Datos de la temática de Salud publicadas  (040100600)</v>
          </cell>
          <cell r="C5475" t="str">
            <v>040100600</v>
          </cell>
        </row>
        <row r="5476">
          <cell r="B5476" t="str">
            <v>Boletines Técnicos de la Temática Agropecuaria producidos  (040100700)</v>
          </cell>
          <cell r="C5476" t="str">
            <v>040100700</v>
          </cell>
        </row>
        <row r="5477">
          <cell r="B5477" t="str">
            <v>Boletines Técnicos de la Temática Agropecuaria publicados  (040100701)</v>
          </cell>
          <cell r="C5477" t="str">
            <v>040100701</v>
          </cell>
        </row>
        <row r="5478">
          <cell r="B5478" t="str">
            <v>Boletines Técnicos de la Temática Ambiental producidos  (040100800)</v>
          </cell>
          <cell r="C5478" t="str">
            <v>040100800</v>
          </cell>
        </row>
        <row r="5479">
          <cell r="B5479" t="str">
            <v>Boletines Técnicos de la Temática Ambiental  publicados  (040100801)</v>
          </cell>
          <cell r="C5479" t="str">
            <v>040100801</v>
          </cell>
        </row>
        <row r="5480">
          <cell r="B5480" t="str">
            <v>Boletines Técnicos  de la Temática Comercio Internacional producidos  (040100900)</v>
          </cell>
          <cell r="C5480" t="str">
            <v>040100900</v>
          </cell>
        </row>
        <row r="5481">
          <cell r="B5481" t="str">
            <v>Boletines Técnicos  de la Temática Comercio Internacional publicados  (040100901)</v>
          </cell>
          <cell r="C5481" t="str">
            <v>040100901</v>
          </cell>
        </row>
        <row r="5482">
          <cell r="B5482" t="str">
            <v>Boletines Técnicos  de la Temática Comercio Internacional entregados  (040100902)</v>
          </cell>
          <cell r="C5482" t="str">
            <v>040100902</v>
          </cell>
        </row>
        <row r="5483">
          <cell r="B5483" t="str">
            <v>Boletines Técnicos Temática Construcción producidos (040101000)</v>
          </cell>
          <cell r="C5483" t="str">
            <v>040101000</v>
          </cell>
        </row>
        <row r="5484">
          <cell r="B5484" t="str">
            <v>Boletines Técnicos Temática Construcción publicados  (040101001)</v>
          </cell>
          <cell r="C5484" t="str">
            <v>040101001</v>
          </cell>
        </row>
        <row r="5485">
          <cell r="B5485" t="str">
            <v>Boletines Técnicos Temática Transporte producidos (040101100)</v>
          </cell>
          <cell r="C5485" t="str">
            <v>040101100</v>
          </cell>
        </row>
        <row r="5486">
          <cell r="B5486" t="str">
            <v>Boletines Técnicos Temática Transporte publicados (040101101)</v>
          </cell>
          <cell r="C5486" t="str">
            <v>040101101</v>
          </cell>
        </row>
        <row r="5487">
          <cell r="B5487" t="str">
            <v>Boletines Técnicos de la Temática Comercio Interno producidos  (040101200)</v>
          </cell>
          <cell r="C5487" t="str">
            <v>040101200</v>
          </cell>
        </row>
        <row r="5488">
          <cell r="B5488" t="str">
            <v>Boletines Técnicos de la Temática Comercio Interno publicados  (040101201)</v>
          </cell>
          <cell r="C5488" t="str">
            <v>040101201</v>
          </cell>
        </row>
        <row r="5489">
          <cell r="B5489" t="str">
            <v>Boletines Técnicos de la Temática Comercio Interno entregados  (040101202)</v>
          </cell>
          <cell r="C5489" t="str">
            <v>040101202</v>
          </cell>
        </row>
        <row r="5490">
          <cell r="B5490" t="str">
            <v>Boletines Técnicos de la Temática Cuentas Nacionales producidos  (040101300)</v>
          </cell>
          <cell r="C5490" t="str">
            <v>040101300</v>
          </cell>
        </row>
        <row r="5491">
          <cell r="B5491" t="str">
            <v>Boletines Técnicos de la Temática Cuentas Nacionales publicados  (040101301)</v>
          </cell>
          <cell r="C5491" t="str">
            <v>040101301</v>
          </cell>
        </row>
        <row r="5492">
          <cell r="B5492" t="str">
            <v>Boletines Técnicos de la Temática Cuentas Nacionales entregados (040101302)</v>
          </cell>
          <cell r="C5492" t="str">
            <v>040101302</v>
          </cell>
        </row>
        <row r="5493">
          <cell r="B5493" t="str">
            <v>Boletines Técnicos de la Temática Cultura Producidos  (040101400)</v>
          </cell>
          <cell r="C5493" t="str">
            <v>040101400</v>
          </cell>
        </row>
        <row r="5494">
          <cell r="B5494" t="str">
            <v>Boletines Técnicos de la Temática Cultura Publicados (040101401)</v>
          </cell>
          <cell r="C5494" t="str">
            <v>040101401</v>
          </cell>
        </row>
        <row r="5495">
          <cell r="B5495" t="str">
            <v>Boletines Técnicos Temática Servicio producidos  (040101500)</v>
          </cell>
          <cell r="C5495" t="str">
            <v>040101500</v>
          </cell>
        </row>
        <row r="5496">
          <cell r="B5496" t="str">
            <v>Boletines Técnicos Temática Servicio publicados  (040101501)</v>
          </cell>
          <cell r="C5496" t="str">
            <v>040101501</v>
          </cell>
        </row>
        <row r="5497">
          <cell r="B5497" t="str">
            <v>Boletines Técnicos Temática Servicio entregados (040101502)</v>
          </cell>
          <cell r="C5497" t="str">
            <v>040101502</v>
          </cell>
        </row>
        <row r="5498">
          <cell r="B5498" t="str">
            <v>Boletines Técnicos de la Temática Demografía y Población producidos  (040101600)</v>
          </cell>
          <cell r="C5498" t="str">
            <v>040101600</v>
          </cell>
        </row>
        <row r="5499">
          <cell r="B5499" t="str">
            <v>Boletines Técnicos de la Temática Demografía y Población publicados  (040101601)</v>
          </cell>
          <cell r="C5499" t="str">
            <v>040101601</v>
          </cell>
        </row>
        <row r="5500">
          <cell r="B5500" t="str">
            <v>Boletines Técnicos de la Temática Educación Producidos   (040101700)</v>
          </cell>
          <cell r="C5500" t="str">
            <v>040101700</v>
          </cell>
        </row>
        <row r="5501">
          <cell r="B5501" t="str">
            <v>Boletines Técnicos de la Temática Educación Publicados (040101701)</v>
          </cell>
          <cell r="C5501" t="str">
            <v>040101701</v>
          </cell>
        </row>
        <row r="5502">
          <cell r="B5502" t="str">
            <v>Emprendimientos apoyados  (320401200)</v>
          </cell>
          <cell r="C5502" t="str">
            <v>320401200</v>
          </cell>
        </row>
        <row r="5503">
          <cell r="B5503" t="str">
            <v>Investigaciones realizadas  (320401201)</v>
          </cell>
          <cell r="C5503" t="str">
            <v>320401201</v>
          </cell>
        </row>
        <row r="5504">
          <cell r="B5504" t="str">
            <v>Iniciativas de desarrollo tecnológico e innovaciones formuladas (320401202)</v>
          </cell>
          <cell r="C5504" t="str">
            <v>320401202</v>
          </cell>
        </row>
        <row r="5505">
          <cell r="B5505" t="str">
            <v>Alianzas estratégicas ambientales realizadas (320401303)</v>
          </cell>
          <cell r="C5505" t="str">
            <v>320401303</v>
          </cell>
        </row>
        <row r="5506">
          <cell r="B5506" t="str">
            <v>Familias beneficiadas  (320401304)</v>
          </cell>
          <cell r="C5506" t="str">
            <v>320401304</v>
          </cell>
        </row>
        <row r="5507">
          <cell r="B5507" t="str">
            <v>Cuadros de resultados para la temática de comercio internacional producidos (040102800)</v>
          </cell>
          <cell r="C5507" t="str">
            <v>040102800</v>
          </cell>
        </row>
        <row r="5508">
          <cell r="B5508" t="str">
            <v>Cuadros de resultados para la temática de comercio internacional publicados  (040102801)</v>
          </cell>
          <cell r="C5508" t="str">
            <v>040102801</v>
          </cell>
        </row>
        <row r="5509">
          <cell r="B5509" t="str">
            <v>Cuadros de resultados para la temática de comercio internacional entregados (040102802)</v>
          </cell>
          <cell r="C5509" t="str">
            <v>040102802</v>
          </cell>
        </row>
        <row r="5510">
          <cell r="B5510" t="str">
            <v>Cuadros de Resultados  Temática Comercio Interno producidos (040102900)</v>
          </cell>
          <cell r="C5510" t="str">
            <v>040102900</v>
          </cell>
        </row>
        <row r="5511">
          <cell r="B5511" t="str">
            <v>Cuadros de Resultados  Temática Comercio Interno publicados (040102901)</v>
          </cell>
          <cell r="C5511" t="str">
            <v>040102901</v>
          </cell>
        </row>
        <row r="5512">
          <cell r="B5512" t="str">
            <v>Cuadros de Resultados  Temática Comercio Interno entregados (040102902)</v>
          </cell>
          <cell r="C5512" t="str">
            <v>040102902</v>
          </cell>
        </row>
        <row r="5513">
          <cell r="B5513" t="str">
            <v>Estudios e informes de medición de audiencias e impacto de contenidos (230207100)</v>
          </cell>
          <cell r="C5513" t="str">
            <v>230207100</v>
          </cell>
        </row>
        <row r="5514">
          <cell r="B5514" t="str">
            <v>Informes de monitoreo y seguimiento a la implementación de  la Arquitectura TI Colombia, realizados. (230207200)</v>
          </cell>
          <cell r="C5514" t="str">
            <v>230207200</v>
          </cell>
        </row>
        <row r="5515">
          <cell r="B5515" t="str">
            <v>Instrumentos de medición de la implementación de la Arquitectura TI Colombia, implementados. (230207201)</v>
          </cell>
          <cell r="C5515" t="str">
            <v>230207201</v>
          </cell>
        </row>
        <row r="5516">
          <cell r="B5516" t="str">
            <v>Documentos de estudio de audiencia realizados (230207300)</v>
          </cell>
          <cell r="C5516" t="str">
            <v>230207300</v>
          </cell>
        </row>
        <row r="5517">
          <cell r="B5517" t="str">
            <v>Personas con enfoque diferencial capacitadas en las Tecnologías de la Información y las Comunicaciones (230206500)</v>
          </cell>
          <cell r="C5517" t="str">
            <v>230206500</v>
          </cell>
        </row>
        <row r="5518">
          <cell r="B5518" t="str">
            <v>Certificaciones en competencias digitales otorgadas (230206501)</v>
          </cell>
          <cell r="C5518" t="str">
            <v>230206501</v>
          </cell>
        </row>
        <row r="5519">
          <cell r="B5519" t="str">
            <v>Personas capacitadas para en Gestión TI y en Seguridad y Privacidad de la Información (230206600)</v>
          </cell>
          <cell r="C5519" t="str">
            <v>230206600</v>
          </cell>
        </row>
        <row r="5520">
          <cell r="B5520" t="str">
            <v>Capacitaciones en temas relacionados con el modelo de convergencia de la televisión pública.  (230206700)</v>
          </cell>
          <cell r="C5520" t="str">
            <v>230206700</v>
          </cell>
        </row>
        <row r="5521">
          <cell r="B5521" t="str">
            <v>Personas capacitadas en programas informales de Tecnologías de la Información (230206800)</v>
          </cell>
          <cell r="C5521" t="str">
            <v>230206800</v>
          </cell>
        </row>
        <row r="5522">
          <cell r="B5522" t="str">
            <v>Personas de la comunidad con discapacidad capacitadas en TIC para la inclusión en el uso de las TIC. (230206100)</v>
          </cell>
          <cell r="C5522" t="str">
            <v>230206100</v>
          </cell>
        </row>
        <row r="5523">
          <cell r="B5523" t="str">
            <v>Cursos de Formación virtual  y presencial  para personas con discapacidad creados. (230206101)</v>
          </cell>
          <cell r="C5523" t="str">
            <v>230206101</v>
          </cell>
        </row>
        <row r="5524">
          <cell r="B5524" t="str">
            <v>Personas sensibilizadas  para inspirar el uso de Internet  (230206200)</v>
          </cell>
          <cell r="C5524" t="str">
            <v>230206200</v>
          </cell>
        </row>
        <row r="5525">
          <cell r="B5525" t="str">
            <v>Publicaciones sobre el marco regulatorio de la prestación del servicio de televisión actualizadas (230101900)</v>
          </cell>
          <cell r="C5525" t="str">
            <v>230101900</v>
          </cell>
        </row>
        <row r="5526">
          <cell r="B5526" t="str">
            <v>Actualizaciones al Cuadro Nacional de Atribución de Bandas de Frecuencia (230102000)</v>
          </cell>
          <cell r="C5526" t="str">
            <v>230102000</v>
          </cell>
        </row>
        <row r="5527">
          <cell r="B5527" t="str">
            <v>Equipos en operación   (230102100)</v>
          </cell>
          <cell r="C5527" t="str">
            <v>230102100</v>
          </cell>
        </row>
        <row r="5528">
          <cell r="B5528" t="str">
            <v>Entidades beneficiadas (230102101)</v>
          </cell>
          <cell r="C5528" t="str">
            <v>230102101</v>
          </cell>
        </row>
        <row r="5529">
          <cell r="B5529" t="str">
            <v>Centros de Acceso Comunitario en zonas urbanas y/o rurales y/o apartadas funcionando (230102400)</v>
          </cell>
          <cell r="C5529" t="str">
            <v>230102400</v>
          </cell>
        </row>
        <row r="5530">
          <cell r="B5530" t="str">
            <v>Centros de Acceso Comunitario en zonas urbanas funcionando (230102401)</v>
          </cell>
          <cell r="C5530" t="str">
            <v>230102401</v>
          </cell>
        </row>
        <row r="5531">
          <cell r="B5531" t="str">
            <v>Centros Especializados de Acceso Comunitario funcionando (230102402)</v>
          </cell>
          <cell r="C5531" t="str">
            <v>230102402</v>
          </cell>
        </row>
        <row r="5532">
          <cell r="B5532" t="str">
            <v>Centros de Acceso Comunitario en zonas rurales y/o apartadas funcionando (230102403)</v>
          </cell>
          <cell r="C5532" t="str">
            <v>230102403</v>
          </cell>
        </row>
        <row r="5533">
          <cell r="B5533" t="str">
            <v>Soluciones de conectividad en instituciones públicas instaladas (230102404)</v>
          </cell>
          <cell r="C5533" t="str">
            <v>230102404</v>
          </cell>
        </row>
        <row r="5534">
          <cell r="B5534" t="str">
            <v>Transferencias realizadas (230102500)</v>
          </cell>
          <cell r="C5534" t="str">
            <v>230102500</v>
          </cell>
        </row>
        <row r="5535">
          <cell r="B5535" t="str">
            <v>Asistencias prestadas al sector postal (230102600)</v>
          </cell>
          <cell r="C5535" t="str">
            <v>230102600</v>
          </cell>
        </row>
        <row r="5536">
          <cell r="B5536" t="str">
            <v>Conexiones a internet fijo y / o móvil (230102700)</v>
          </cell>
          <cell r="C5536" t="str">
            <v>230102700</v>
          </cell>
        </row>
        <row r="5537">
          <cell r="B5537" t="str">
            <v>Conexiones a Internet fijo (230102701)</v>
          </cell>
          <cell r="C5537" t="str">
            <v>230102701</v>
          </cell>
        </row>
        <row r="5538">
          <cell r="B5538" t="str">
            <v>Conexiones a Internet móvil (230102702)</v>
          </cell>
          <cell r="C5538" t="str">
            <v>230102702</v>
          </cell>
        </row>
        <row r="5539">
          <cell r="B5539" t="str">
            <v>Hogares de bajos ingresos conectados a Internet (230102703)</v>
          </cell>
          <cell r="C5539" t="str">
            <v>230102703</v>
          </cell>
        </row>
        <row r="5540">
          <cell r="B5540" t="str">
            <v>Terminales de usuario entregados (230102704)</v>
          </cell>
          <cell r="C5540" t="str">
            <v>230102704</v>
          </cell>
        </row>
        <row r="5541">
          <cell r="B5541" t="str">
            <v>Municipios y áreas no municipalizadas conectados a redes de servicio (230102800)</v>
          </cell>
          <cell r="C5541" t="str">
            <v>230102800</v>
          </cell>
        </row>
        <row r="5542">
          <cell r="B5542" t="str">
            <v>Municipios y áreas no municipalizadas conectados a redes de servicio portador con Fibra Óptica (230102801)</v>
          </cell>
          <cell r="C5542" t="str">
            <v>230102801</v>
          </cell>
        </row>
        <row r="5543">
          <cell r="B5543" t="str">
            <v>Municipios y áreas no municipalizadas conectados a redes de servicio portador con Tecnologías diferentes a Fibra Óptica (230102802)</v>
          </cell>
          <cell r="C5543" t="str">
            <v>230102802</v>
          </cell>
        </row>
        <row r="5544">
          <cell r="B5544" t="str">
            <v>Municipios con cobertura de tecnología móvil de última generación (230102803)</v>
          </cell>
          <cell r="C5544" t="str">
            <v>230102803</v>
          </cell>
        </row>
        <row r="5545">
          <cell r="B5545" t="str">
            <v>Eventos  para la promoción de la oferta de las Tecnologías de la Información y las Comunicaciones realizados (230102901)</v>
          </cell>
          <cell r="C5545" t="str">
            <v>230102901</v>
          </cell>
        </row>
        <row r="5546">
          <cell r="B5546" t="str">
            <v>Eventos  para la promoción del despliegue de infraestructura (230102900)</v>
          </cell>
          <cell r="C5546" t="str">
            <v>230102900</v>
          </cell>
        </row>
        <row r="5547">
          <cell r="B5547" t="str">
            <v>Eventos de divulgación de la actividad regulatoria de la CRC (230102902)</v>
          </cell>
          <cell r="C5547" t="str">
            <v>230102902</v>
          </cell>
        </row>
        <row r="5548">
          <cell r="B5548" t="str">
            <v>Eventos de divulgación en los que la CRC participa activamente (230102903)</v>
          </cell>
          <cell r="C5548" t="str">
            <v>230102903</v>
          </cell>
        </row>
        <row r="5549">
          <cell r="B5549" t="str">
            <v>Personas capacitadas en tecnologías de la información y las comunicaciones (230103000)</v>
          </cell>
          <cell r="C5549" t="str">
            <v>230103000</v>
          </cell>
        </row>
        <row r="5550">
          <cell r="B5550" t="str">
            <v>Soluciones de Conectividad en Centros de Acceso Comunitario Instaladas (230103001)</v>
          </cell>
          <cell r="C5550" t="str">
            <v>230103001</v>
          </cell>
        </row>
        <row r="5551">
          <cell r="B5551" t="str">
            <v>Personas de la comunidad capacitadas en uso básico de tecnologías de la información y las comunicaciones. (230103100)</v>
          </cell>
          <cell r="C5551" t="str">
            <v>230103100</v>
          </cell>
        </row>
        <row r="5552">
          <cell r="B5552" t="str">
            <v>Personas certificadas en gestión del espectro  (230103300)</v>
          </cell>
          <cell r="C5552" t="str">
            <v>230103300</v>
          </cell>
        </row>
        <row r="5553">
          <cell r="B5553" t="str">
            <v>Personas certificadas en alfabetización digital (230103400)</v>
          </cell>
          <cell r="C5553" t="str">
            <v>230103400</v>
          </cell>
        </row>
        <row r="5554">
          <cell r="B5554" t="str">
            <v>Docentes formados en uso pedagógico de tecnologías de la información y las comunicaciones. (230103500)</v>
          </cell>
          <cell r="C5554" t="str">
            <v>230103500</v>
          </cell>
        </row>
        <row r="5555">
          <cell r="B5555" t="str">
            <v>Eventos de socialización de experiencias exitosas en el uso práctico de las tecnologías de la información en la educación (230103501)</v>
          </cell>
          <cell r="C5555" t="str">
            <v>230103501</v>
          </cell>
        </row>
        <row r="5556">
          <cell r="B5556" t="str">
            <v>Docentes acompañados en pocesos de educativos con tecnologías digitales (230103502)</v>
          </cell>
          <cell r="C5556" t="str">
            <v>230103502</v>
          </cell>
        </row>
        <row r="5557">
          <cell r="B5557" t="str">
            <v>Estudiantes acompañados en pocesos de educativos con tecnologías digitales (230103503)</v>
          </cell>
          <cell r="C5557" t="str">
            <v>230103503</v>
          </cell>
        </row>
        <row r="5558">
          <cell r="B5558" t="str">
            <v>Personas capacitadas (230103504)</v>
          </cell>
          <cell r="C5558" t="str">
            <v>230103504</v>
          </cell>
        </row>
        <row r="5559">
          <cell r="B5559" t="str">
            <v>Operadores postales certificados  (230103600)</v>
          </cell>
          <cell r="C5559" t="str">
            <v>230103600</v>
          </cell>
        </row>
        <row r="5560">
          <cell r="B5560" t="str">
            <v>Colección filatélica recuperada (230103700)</v>
          </cell>
          <cell r="C5560" t="str">
            <v>230103700</v>
          </cell>
        </row>
        <row r="5561">
          <cell r="B5561" t="str">
            <v>Emisiones filatélicas autorizadas (230103701)</v>
          </cell>
          <cell r="C5561" t="str">
            <v>230103701</v>
          </cell>
        </row>
        <row r="5562">
          <cell r="B5562" t="str">
            <v>Habilitaciones otorgadas a operadores postales (230103800)</v>
          </cell>
          <cell r="C5562" t="str">
            <v>230103800</v>
          </cell>
        </row>
        <row r="5563">
          <cell r="B5563" t="str">
            <v>Estaciones de radiodifusión monitoreadas (230104001)</v>
          </cell>
          <cell r="C5563" t="str">
            <v>230104001</v>
          </cell>
        </row>
        <row r="5564">
          <cell r="B5564" t="str">
            <v>Informes de monitoreo entregados (230104000)</v>
          </cell>
          <cell r="C5564" t="str">
            <v>230104000</v>
          </cell>
        </row>
        <row r="5565">
          <cell r="B5565" t="str">
            <v>Visitas de monitoreo realizadas  (230104100)</v>
          </cell>
          <cell r="C5565" t="str">
            <v>230104100</v>
          </cell>
        </row>
        <row r="5566">
          <cell r="B5566" t="str">
            <v>Equipos de monitoreo de espectro instaladas (230104101)</v>
          </cell>
          <cell r="C5566" t="str">
            <v>230104101</v>
          </cell>
        </row>
        <row r="5567">
          <cell r="B5567" t="str">
            <v>Estaciones de monitoreo de espectro en funcionamiento (230104102)</v>
          </cell>
          <cell r="C5567" t="str">
            <v>230104102</v>
          </cell>
        </row>
        <row r="5568">
          <cell r="B5568" t="str">
            <v>Mensajes de texto emitidos  (230104200)</v>
          </cell>
          <cell r="C5568" t="str">
            <v>230104200</v>
          </cell>
        </row>
        <row r="5569">
          <cell r="B5569" t="str">
            <v>Docentes del nivel inicial, preescolar, básica o media contratados (220103800)</v>
          </cell>
          <cell r="C5569" t="str">
            <v>220103800</v>
          </cell>
        </row>
        <row r="5570">
          <cell r="B5570" t="str">
            <v>Centros de emisión en funcionamiento (230100100)</v>
          </cell>
          <cell r="C5570" t="str">
            <v>230100100</v>
          </cell>
        </row>
        <row r="5571">
          <cell r="B5571" t="str">
            <v>Centros de emisión recuperados en funcionamiento (230100101)</v>
          </cell>
          <cell r="C5571" t="str">
            <v>230100101</v>
          </cell>
        </row>
        <row r="5572">
          <cell r="B5572" t="str">
            <v>Hertz disponibles  (230100102)</v>
          </cell>
          <cell r="C5572" t="str">
            <v>230100102</v>
          </cell>
        </row>
        <row r="5573">
          <cell r="B5573" t="str">
            <v>Documentos de lineamientos técnicos realizados  (320300100)</v>
          </cell>
          <cell r="C5573" t="str">
            <v>320300100</v>
          </cell>
        </row>
        <row r="5574">
          <cell r="B5574" t="str">
            <v>Documentos de lineamientos técnicos para la implementación de la Política Nacional de Gestión Integral del Recurso Hídrico adoptados (320300101)</v>
          </cell>
          <cell r="C5574" t="str">
            <v>320300101</v>
          </cell>
        </row>
        <row r="5575">
          <cell r="B5575" t="str">
            <v>Documentos de lineamientos técnicos para el manejo y planificación de acuíferos formulados (320300102)</v>
          </cell>
          <cell r="C5575" t="str">
            <v>320300102</v>
          </cell>
        </row>
        <row r="5576">
          <cell r="B5576" t="str">
            <v>Documentos  de lineamientos técnicos para el manejo y planificación del recurso hídrico formulados (320300103)</v>
          </cell>
          <cell r="C5576" t="str">
            <v>320300103</v>
          </cell>
        </row>
        <row r="5577">
          <cell r="B5577" t="str">
            <v>Documentos de lineamientos técnicos para el manejo y planificación de cuencas hidrográficas formulados (320300104)</v>
          </cell>
          <cell r="C5577" t="str">
            <v>320300104</v>
          </cell>
        </row>
        <row r="5578">
          <cell r="B5578" t="str">
            <v>Documentos con lineamientos para el mejoramiento de la calidad del recurso hídrico elaborados (320300105)</v>
          </cell>
          <cell r="C5578" t="str">
            <v>320300105</v>
          </cell>
        </row>
        <row r="5579">
          <cell r="B5579" t="str">
            <v>Documentos de planeación con la propuesta de acciones de mitigación y adaptación al cambio climático diseñados (320600100)</v>
          </cell>
          <cell r="C5579" t="str">
            <v>320600100</v>
          </cell>
        </row>
        <row r="5580">
          <cell r="B5580" t="str">
            <v>Entidades asistidas para el ordenamiento ambiental de las zonas litorales  (320700700)</v>
          </cell>
          <cell r="C5580" t="str">
            <v>320700700</v>
          </cell>
        </row>
        <row r="5581">
          <cell r="B5581" t="str">
            <v>Alianzas para el desarrollo de la política nacional ambiental y la participación en la gestión ambiental  suscritas (320800100)</v>
          </cell>
          <cell r="C5581" t="str">
            <v>320800100</v>
          </cell>
        </row>
        <row r="5582">
          <cell r="B5582" t="str">
            <v>Alianzas para el desarrollo de la política nacional ambiental y la participación en la gestión ambiental  implementadas (320800101)</v>
          </cell>
          <cell r="C5582" t="str">
            <v>320800101</v>
          </cell>
        </row>
        <row r="5583">
          <cell r="B5583" t="str">
            <v>Estímulos para la calidad de la educación ambiental entregados (320800200)</v>
          </cell>
          <cell r="C5583" t="str">
            <v>320800200</v>
          </cell>
        </row>
        <row r="5584">
          <cell r="B5584" t="str">
            <v>Documentos de evaluación elaborados (230100200)</v>
          </cell>
          <cell r="C5584" t="str">
            <v>230100200</v>
          </cell>
        </row>
        <row r="5585">
          <cell r="B5585" t="str">
            <v>Evaluación del Impacto de los proyectos TIC realizadas (230100201)</v>
          </cell>
          <cell r="C5585" t="str">
            <v>230100201</v>
          </cell>
        </row>
        <row r="5586">
          <cell r="B5586" t="str">
            <v>Documentos de lineamientos técnicos elaborados (230100300)</v>
          </cell>
          <cell r="C5586" t="str">
            <v>230100300</v>
          </cell>
        </row>
        <row r="5587">
          <cell r="B5587" t="str">
            <v>Documentos para la prevención de la piratería elaborados (230100301)</v>
          </cell>
          <cell r="C5587" t="str">
            <v>230100301</v>
          </cell>
        </row>
        <row r="5588">
          <cell r="B5588" t="str">
            <v>Documentos de comprobación de los niveles de calidad de televisión abierta y cerrada elaborados (230100302)</v>
          </cell>
          <cell r="C5588" t="str">
            <v>230100302</v>
          </cell>
        </row>
        <row r="5589">
          <cell r="B5589" t="str">
            <v>Documentos de operación y servicio de TV elaborados (230100303)</v>
          </cell>
          <cell r="C5589" t="str">
            <v>230100303</v>
          </cell>
        </row>
        <row r="5590">
          <cell r="B5590" t="str">
            <v>Documentos de lineamientos técnicos para promover el uso legal del Espectro publicados (230100304)</v>
          </cell>
          <cell r="C5590" t="str">
            <v>230100304</v>
          </cell>
        </row>
        <row r="5591">
          <cell r="B5591" t="str">
            <v>Documentos de lineamientos técnicos móvil, no móvil, radio difusión sonora y postal realizados (230100307)</v>
          </cell>
          <cell r="C5591" t="str">
            <v>230100307</v>
          </cell>
        </row>
        <row r="5592">
          <cell r="B5592" t="str">
            <v>Modelo de medición del servicio de atención a usuarios del servicio de televisión (230100305)</v>
          </cell>
          <cell r="C5592" t="str">
            <v>230100305</v>
          </cell>
        </row>
        <row r="5593">
          <cell r="B5593" t="str">
            <v>Documentos de medición del servicio de atención a usuarios (230100306)</v>
          </cell>
          <cell r="C5593" t="str">
            <v>230100306</v>
          </cell>
        </row>
        <row r="5594">
          <cell r="B5594" t="str">
            <v>Documentos de planeación elaborados (230100400)</v>
          </cell>
          <cell r="C5594" t="str">
            <v>230100400</v>
          </cell>
        </row>
        <row r="5595">
          <cell r="B5595" t="str">
            <v>Documento de hoja de ruta para el apagado analógico y migración a Televisión Digital Terrestre formulado (230100401)</v>
          </cell>
          <cell r="C5595" t="str">
            <v>230100401</v>
          </cell>
        </row>
        <row r="5596">
          <cell r="B5596" t="str">
            <v>Documentos de seguimiento elaborados (230100500)</v>
          </cell>
          <cell r="C5596" t="str">
            <v>230100500</v>
          </cell>
        </row>
        <row r="5597">
          <cell r="B5597" t="str">
            <v>Documentos de seguimiento a la prestación del servicio de televisión (230100501)</v>
          </cell>
          <cell r="C5597" t="str">
            <v>230100501</v>
          </cell>
        </row>
        <row r="5598">
          <cell r="B5598" t="str">
            <v>Documentos normativos elaborados (230100600)</v>
          </cell>
          <cell r="C5598" t="str">
            <v>230100600</v>
          </cell>
        </row>
        <row r="5599">
          <cell r="B5599" t="str">
            <v>Documentos regulatorios en materia de Tecnologías de la Información y las Comunicaciones, y en materia Postal realizados (230100601)</v>
          </cell>
          <cell r="C5599" t="str">
            <v>230100601</v>
          </cell>
        </row>
        <row r="5600">
          <cell r="B5600" t="str">
            <v>Actos administrativos y documentos de carácter general expedidos (230100602)</v>
          </cell>
          <cell r="C5600" t="str">
            <v>230100602</v>
          </cell>
        </row>
        <row r="5601">
          <cell r="B5601" t="str">
            <v>Documentos normativos para la regulación en comunicaciones expedidos (230100603)</v>
          </cell>
          <cell r="C5601" t="str">
            <v>230100603</v>
          </cell>
        </row>
        <row r="5602">
          <cell r="B5602" t="str">
            <v>Documentos regulatorios de la prestación del servicio de televisión expedidos. (230100604)</v>
          </cell>
          <cell r="C5602" t="str">
            <v>230100604</v>
          </cell>
        </row>
        <row r="5603">
          <cell r="B5603" t="str">
            <v>Estaciones de monitoreo fijo en funcionamiento (230100700)</v>
          </cell>
          <cell r="C5603" t="str">
            <v>230100700</v>
          </cell>
        </row>
        <row r="5604">
          <cell r="B5604" t="str">
            <v>Estaciones terrenas en funcionamiento (230100800)</v>
          </cell>
          <cell r="C5604" t="str">
            <v>230100800</v>
          </cell>
        </row>
        <row r="5605">
          <cell r="B5605" t="str">
            <v>Estaciones mejoradas en funcionamiento (230100801)</v>
          </cell>
          <cell r="C5605" t="str">
            <v>230100801</v>
          </cell>
        </row>
        <row r="5606">
          <cell r="B5606" t="str">
            <v>Estudios de radio en funcionamiento (230100900)</v>
          </cell>
          <cell r="C5606" t="str">
            <v>230100900</v>
          </cell>
        </row>
        <row r="5607">
          <cell r="B5607" t="str">
            <v>Estudios de radio mejorados en funcionamiento (230100901)</v>
          </cell>
          <cell r="C5607" t="str">
            <v>230100901</v>
          </cell>
        </row>
        <row r="5608">
          <cell r="B5608" t="str">
            <v>Estudios de video en funcionamiento (230101000)</v>
          </cell>
          <cell r="C5608" t="str">
            <v>230101000</v>
          </cell>
        </row>
        <row r="5609">
          <cell r="B5609" t="str">
            <v>Estudios de video mejorados en funcionamiento (230101001)</v>
          </cell>
          <cell r="C5609" t="str">
            <v>230101001</v>
          </cell>
        </row>
        <row r="5610">
          <cell r="B5610" t="str">
            <v>Salas de edición operando  (230101100)</v>
          </cell>
          <cell r="C5610" t="str">
            <v>230101100</v>
          </cell>
        </row>
        <row r="5611">
          <cell r="B5611" t="str">
            <v>Salas de edición mejoradas en funcionamiento (230101101)</v>
          </cell>
          <cell r="C5611" t="str">
            <v>230101101</v>
          </cell>
        </row>
        <row r="5612">
          <cell r="B5612" t="str">
            <v>Municipios asistidos en la  promoción de la oferta institucional (230101300)</v>
          </cell>
          <cell r="C5612" t="str">
            <v>230101300</v>
          </cell>
        </row>
        <row r="5613">
          <cell r="B5613" t="str">
            <v>Municipios asistidos en despliegue de infraestructura (230101400)</v>
          </cell>
          <cell r="C5613" t="str">
            <v>230101400</v>
          </cell>
        </row>
        <row r="5614">
          <cell r="B5614" t="str">
            <v>Municipios asistidos en diseño, implementación, ejecución y/ o liquidación  de proyectos (230101500)</v>
          </cell>
          <cell r="C5614" t="str">
            <v>230101500</v>
          </cell>
        </row>
        <row r="5615">
          <cell r="B5615" t="str">
            <v>Asistencias técnicas realizadas  (230101501)</v>
          </cell>
          <cell r="C5615" t="str">
            <v>230101501</v>
          </cell>
        </row>
        <row r="5616">
          <cell r="B5616" t="str">
            <v>Usuarios Atendidos en plataformas digitales y/o presencialmente (230101600)</v>
          </cell>
          <cell r="C5616" t="str">
            <v>230101600</v>
          </cell>
        </row>
        <row r="5617">
          <cell r="B5617" t="str">
            <v>Usuarios Atendidos en plataformas digitales  (230101601)</v>
          </cell>
          <cell r="C5617" t="str">
            <v>230101601</v>
          </cell>
        </row>
        <row r="5618">
          <cell r="B5618" t="str">
            <v>Usuarios Atendidos presencialmente (230101602)</v>
          </cell>
          <cell r="C5618" t="str">
            <v>230101602</v>
          </cell>
        </row>
        <row r="5619">
          <cell r="B5619" t="str">
            <v>Usuarios atendidos telefónicamente (230101603)</v>
          </cell>
          <cell r="C5619" t="str">
            <v>230101603</v>
          </cell>
        </row>
        <row r="5620">
          <cell r="B5620" t="str">
            <v>Envíos postales con el código postal incorporado (230104300)</v>
          </cell>
          <cell r="C5620" t="str">
            <v>230104300</v>
          </cell>
        </row>
        <row r="5621">
          <cell r="B5621" t="str">
            <v>Contenidos digitales publicados (230200200)</v>
          </cell>
          <cell r="C5621" t="str">
            <v>230200200</v>
          </cell>
        </row>
        <row r="5622">
          <cell r="B5622" t="str">
            <v>Contenidos  digitales con enfoque diferencial para la socialización de las Tecnologías de la Información y las Comunicaciones publicados  (230200201)</v>
          </cell>
          <cell r="C5622" t="str">
            <v>230200201</v>
          </cell>
        </row>
        <row r="5623">
          <cell r="B5623" t="str">
            <v>Contenidos digitales de la memoria audiovisual y sonora del archivo de la Radio Televisión de Colombia producidos (230200202)</v>
          </cell>
          <cell r="C5623" t="str">
            <v>230200202</v>
          </cell>
        </row>
        <row r="5624">
          <cell r="B5624" t="str">
            <v>Contenidos  digitales  sobre Teletrabajo publicados  (230200203)</v>
          </cell>
          <cell r="C5624" t="str">
            <v>230200203</v>
          </cell>
        </row>
        <row r="5625">
          <cell r="B5625" t="str">
            <v>Contenidos  digitales para  generar competencias en Tecnologías de la Información y las Comunicaciones publicados  (230200204)</v>
          </cell>
          <cell r="C5625" t="str">
            <v>230200204</v>
          </cell>
        </row>
        <row r="5626">
          <cell r="B5626" t="str">
            <v>Contenidos  digitales  sobre la inclusión de personas con discapacidad en las Tecnologías de la Información y las Comunicaciones publicados  (230200205)</v>
          </cell>
          <cell r="C5626" t="str">
            <v>230200205</v>
          </cell>
        </row>
        <row r="5627">
          <cell r="B5627" t="str">
            <v>Contenidos  digitales para inspirar el uso de Internet publicados  (230200206)</v>
          </cell>
          <cell r="C5627" t="str">
            <v>230200206</v>
          </cell>
        </row>
        <row r="5628">
          <cell r="B5628" t="str">
            <v>Contenidos  digitales  sobre  uso responsable y seguro de las Tecnologías de la Información y las Comunicaciones publicados  (230200207)</v>
          </cell>
          <cell r="C5628" t="str">
            <v>230200207</v>
          </cell>
        </row>
        <row r="5629">
          <cell r="B5629" t="str">
            <v>Contenidos digitales sobre la promoción de internet entregados (230200208)</v>
          </cell>
          <cell r="C5629" t="str">
            <v>230200208</v>
          </cell>
        </row>
        <row r="5630">
          <cell r="B5630" t="str">
            <v>Contenidos digitales sobre buenas prácticas en el manejo de la información en medios de comunicación (230200209)</v>
          </cell>
          <cell r="C5630" t="str">
            <v>230200209</v>
          </cell>
        </row>
        <row r="5631">
          <cell r="B5631" t="str">
            <v>Productos digitales desarrollados (230200300)</v>
          </cell>
          <cell r="C5631" t="str">
            <v>230200300</v>
          </cell>
        </row>
        <row r="5632">
          <cell r="B5632" t="str">
            <v>Casos reportados resueltos (230200301)</v>
          </cell>
          <cell r="C5632" t="str">
            <v>230200301</v>
          </cell>
        </row>
        <row r="5633">
          <cell r="B5633" t="str">
            <v>Cantidad de tiempo de disponibilidad (tiempo funcionando) de Sitios web (230200302)</v>
          </cell>
          <cell r="C5633" t="str">
            <v>230200302</v>
          </cell>
        </row>
        <row r="5634">
          <cell r="B5634" t="str">
            <v>Documentos de evaluación realizados (230200400)</v>
          </cell>
          <cell r="C5634" t="str">
            <v>230200400</v>
          </cell>
        </row>
        <row r="5635">
          <cell r="B5635" t="str">
            <v>Documentos de evaluación de programas enfocados en   enfoque diferencial sobre las TIC (230200401)</v>
          </cell>
          <cell r="C5635" t="str">
            <v>230200401</v>
          </cell>
        </row>
        <row r="5636">
          <cell r="B5636" t="str">
            <v>Documentos de evaluación de programas enfocados en Teletrabajo (230200402)</v>
          </cell>
          <cell r="C5636" t="str">
            <v>230200402</v>
          </cell>
        </row>
        <row r="5637">
          <cell r="B5637" t="str">
            <v>Documentos de evaluación de programas enfocados en generar competencias TIC (230200403)</v>
          </cell>
          <cell r="C5637" t="str">
            <v>230200403</v>
          </cell>
        </row>
        <row r="5638">
          <cell r="B5638" t="str">
            <v>Documentos de valuación de programas enfocados en la inclusión de personas con discapacidad en las TIC (230200404)</v>
          </cell>
          <cell r="C5638" t="str">
            <v>230200404</v>
          </cell>
        </row>
        <row r="5639">
          <cell r="B5639" t="str">
            <v>Documentos de evaluación de programas enfocados en promover el uso de internet (230200405)</v>
          </cell>
          <cell r="C5639" t="str">
            <v>230200405</v>
          </cell>
        </row>
        <row r="5640">
          <cell r="B5640" t="str">
            <v>Documentos de evaluación de programas enfocados en uso responsable de las TIC realizados (230200406)</v>
          </cell>
          <cell r="C5640" t="str">
            <v>230200406</v>
          </cell>
        </row>
        <row r="5641">
          <cell r="B5641" t="str">
            <v>Documentos de evaluación sobre programación y contenidos (230200407)</v>
          </cell>
          <cell r="C5641" t="str">
            <v>230200407</v>
          </cell>
        </row>
        <row r="5642">
          <cell r="B5642" t="str">
            <v>Estrategias de acción con grupos étnicos realizadas (230200601)</v>
          </cell>
          <cell r="C5642" t="str">
            <v>230200601</v>
          </cell>
        </row>
        <row r="5643">
          <cell r="B5643" t="str">
            <v>Documento de las Estrategias de asistencia técnica para la implementación de Arquitectura TI Colombia,  expedido. (230200600)</v>
          </cell>
          <cell r="C5643" t="str">
            <v>230200600</v>
          </cell>
        </row>
        <row r="5644">
          <cell r="B5644" t="str">
            <v>Documentos metodológicos realizados (230200700)</v>
          </cell>
          <cell r="C5644" t="str">
            <v>230200700</v>
          </cell>
        </row>
        <row r="5645">
          <cell r="B5645" t="str">
            <v>Documento metodológico del modelo de acompañamiento para la implementación de la Estrategia de Gobierno digital elaborado (230200701)</v>
          </cell>
          <cell r="C5645" t="str">
            <v>230200701</v>
          </cell>
        </row>
        <row r="5646">
          <cell r="B5646" t="str">
            <v>Documentos metodológicos para la formación de prosumidores (230200702)</v>
          </cell>
          <cell r="C5646" t="str">
            <v>230200702</v>
          </cell>
        </row>
        <row r="5647">
          <cell r="B5647" t="str">
            <v>Documentos metodológicos de observación sistemática de contenidos realizados. (230200703)</v>
          </cell>
          <cell r="C5647" t="str">
            <v>230200703</v>
          </cell>
        </row>
        <row r="5648">
          <cell r="B5648" t="str">
            <v>Documentos regulatorios para la Transformación Digital expedidos (230200808)</v>
          </cell>
          <cell r="C5648" t="str">
            <v>230200808</v>
          </cell>
        </row>
        <row r="5649">
          <cell r="B5649" t="str">
            <v>Documentos regulatorios en materia de Televisión Digital y Análoga expedidos (230200806)</v>
          </cell>
          <cell r="C5649" t="str">
            <v>230200806</v>
          </cell>
        </row>
        <row r="5650">
          <cell r="B5650" t="str">
            <v>Documentos regulatorios para la Transformación Digital expedidos (230200807)</v>
          </cell>
          <cell r="C5650" t="str">
            <v>230200807</v>
          </cell>
        </row>
        <row r="5651">
          <cell r="B5651" t="str">
            <v>Documentos normativos realizados (230200800)</v>
          </cell>
          <cell r="C5651" t="str">
            <v>230200800</v>
          </cell>
        </row>
        <row r="5652">
          <cell r="B5652" t="str">
            <v>Documentos  de análisis y estudios en Arquitectura TI Colombia, realizados (230200801)</v>
          </cell>
          <cell r="C5652" t="str">
            <v>230200801</v>
          </cell>
        </row>
        <row r="5653">
          <cell r="B5653" t="str">
            <v>Actos administrativos de carácter general  en Arquitectura TI Colombia para las Entidades del Estado, expedidos. (230200802)</v>
          </cell>
          <cell r="C5653" t="str">
            <v>230200802</v>
          </cell>
        </row>
        <row r="5654">
          <cell r="B5654" t="str">
            <v>Instrumentos que faciliten la implementación de la Arquitectura TI Colombia en las Entidades del Estado, publicados. (230200803)</v>
          </cell>
          <cell r="C5654" t="str">
            <v>230200803</v>
          </cell>
        </row>
        <row r="5655">
          <cell r="B5655" t="str">
            <v>Documentos Regulatorios en materia de Gobierno digital expedidos (230200804)</v>
          </cell>
          <cell r="C5655" t="str">
            <v>230200804</v>
          </cell>
        </row>
        <row r="5656">
          <cell r="B5656" t="str">
            <v>Documentos regulatorios de contenidos audiovisuales para grupos etáreos y poblaciones emergentes expedidos (230200805)</v>
          </cell>
          <cell r="C5656" t="str">
            <v>230200805</v>
          </cell>
        </row>
        <row r="5657">
          <cell r="B5657" t="str">
            <v>Programas académicos pertinentes en Gestión TI, y Seguridad y Privacidad de la Información, ofrecidos. (230200900)</v>
          </cell>
          <cell r="C5657" t="str">
            <v>230200900</v>
          </cell>
        </row>
        <row r="5658">
          <cell r="B5658" t="str">
            <v>Bytes en capacidad de almacenamiento (230201000)</v>
          </cell>
          <cell r="C5658" t="str">
            <v>230201000</v>
          </cell>
        </row>
        <row r="5659">
          <cell r="B5659" t="str">
            <v>Assets almacenados (230201001)</v>
          </cell>
          <cell r="C5659" t="str">
            <v>230201001</v>
          </cell>
        </row>
        <row r="5660">
          <cell r="B5660" t="str">
            <v>Empresas apoyadas  para el desarrollo de Contenidos Digitales (230201100)</v>
          </cell>
          <cell r="C5660" t="str">
            <v>230201100</v>
          </cell>
        </row>
        <row r="5661">
          <cell r="B5661" t="str">
            <v>Soluciones Tecnológicas apoyadas (230201200)</v>
          </cell>
          <cell r="C5661" t="str">
            <v>230201200</v>
          </cell>
        </row>
        <row r="5662">
          <cell r="B5662" t="str">
            <v>Apoyos otorgados (230201300)</v>
          </cell>
          <cell r="C5662" t="str">
            <v>230201300</v>
          </cell>
        </row>
        <row r="5663">
          <cell r="B5663" t="str">
            <v>Modelos de impulso a la formación de colombianos en nuevas tecnologías diseñados (230201301)</v>
          </cell>
          <cell r="C5663" t="str">
            <v>230201301</v>
          </cell>
        </row>
        <row r="5664">
          <cell r="B5664" t="str">
            <v>Servicios de formación inicial a profesionales colombianos en nuevas tecnologías desarrollados (230201302)</v>
          </cell>
          <cell r="C5664" t="str">
            <v>230201302</v>
          </cell>
        </row>
        <row r="5665">
          <cell r="B5665" t="str">
            <v>Servicios de formación continua a profesionales colombianos en nuevas tecnologías desarrollados (230201303)</v>
          </cell>
          <cell r="C5665" t="str">
            <v>230201303</v>
          </cell>
        </row>
        <row r="5666">
          <cell r="B5666" t="str">
            <v>Proyectos apoyados (230201400)</v>
          </cell>
          <cell r="C5666" t="str">
            <v>230201400</v>
          </cell>
        </row>
        <row r="5667">
          <cell r="B5667" t="str">
            <v>Proyectos de Investigación y Desarrollo con TIC financiados (230201401)</v>
          </cell>
          <cell r="C5667" t="str">
            <v>230201401</v>
          </cell>
        </row>
        <row r="5668">
          <cell r="B5668" t="str">
            <v>Proyectos de Innovación con TIC  financiados (230201402)</v>
          </cell>
          <cell r="C5668" t="str">
            <v>230201402</v>
          </cell>
        </row>
        <row r="5669">
          <cell r="B5669" t="str">
            <v>Centros de investigación, desarrollo, innovación con TIC apoyados (230201403)</v>
          </cell>
          <cell r="C5669" t="str">
            <v>230201403</v>
          </cell>
        </row>
        <row r="5670">
          <cell r="B5670" t="str">
            <v>Proyectos apoyados (230201500)</v>
          </cell>
          <cell r="C5670" t="str">
            <v>230201500</v>
          </cell>
        </row>
        <row r="5671">
          <cell r="B5671" t="str">
            <v>MiPyme acompañadas en su transformación digital  (230201501)</v>
          </cell>
          <cell r="C5671" t="str">
            <v>230201501</v>
          </cell>
        </row>
        <row r="5672">
          <cell r="B5672" t="str">
            <v>Proyectos para MiPymes cofinanciados (230201502)</v>
          </cell>
          <cell r="C5672" t="str">
            <v>230201502</v>
          </cell>
        </row>
        <row r="5673">
          <cell r="B5673" t="str">
            <v>Personas beneficiadas con apoyos financieros para formación relacionada con Gobierno digital. (230201600)</v>
          </cell>
          <cell r="C5673" t="str">
            <v>230201600</v>
          </cell>
        </row>
        <row r="5674">
          <cell r="B5674" t="str">
            <v>Personas beneficiadas con apoyos financieros en procesos de educación formal en Tecnologías de la Información (230201702)</v>
          </cell>
          <cell r="C5674" t="str">
            <v>230201702</v>
          </cell>
        </row>
        <row r="5675">
          <cell r="B5675" t="str">
            <v>Personas beneficiadas con apoyos financieros en procesos de educación para el trabajo en Tecnologías de la Información (230201701)</v>
          </cell>
          <cell r="C5675" t="str">
            <v>230201701</v>
          </cell>
        </row>
        <row r="5676">
          <cell r="B5676" t="str">
            <v>Personas beneficiadas con apoyos financieros  (230201700)</v>
          </cell>
          <cell r="C5676" t="str">
            <v>230201700</v>
          </cell>
        </row>
        <row r="5677">
          <cell r="B5677" t="str">
            <v>Proyectos de investigación, innovación y desarrollo cofinanciados (230201900)</v>
          </cell>
          <cell r="C5677" t="str">
            <v>230201900</v>
          </cell>
        </row>
        <row r="5678">
          <cell r="B5678" t="str">
            <v>Proyectos de investigación, innovación y desarrollo formulados (230201901)</v>
          </cell>
          <cell r="C5678" t="str">
            <v>230201901</v>
          </cell>
        </row>
        <row r="5679">
          <cell r="B5679" t="str">
            <v>Instrumentos financieros definidos  (230201902)</v>
          </cell>
          <cell r="C5679" t="str">
            <v>230201902</v>
          </cell>
        </row>
        <row r="5680">
          <cell r="B5680" t="str">
            <v>Emprendimientos y empresas del sector de contenido y aplicaciones digitales acompañados (230202000)</v>
          </cell>
          <cell r="C5680" t="str">
            <v>230202000</v>
          </cell>
        </row>
        <row r="5681">
          <cell r="B5681" t="str">
            <v>Emprendedores y empresas asistidas técnicamente (230202100)</v>
          </cell>
          <cell r="C5681" t="str">
            <v>230202100</v>
          </cell>
        </row>
        <row r="5682">
          <cell r="B5682" t="str">
            <v>Emprendimientos/ empresas acompañadas en fase de internacionalización (230202101)</v>
          </cell>
          <cell r="C5682" t="str">
            <v>230202101</v>
          </cell>
        </row>
        <row r="5683">
          <cell r="B5683" t="str">
            <v>Personas beneficiadas en fase de exploración de negocios (230202102)</v>
          </cell>
          <cell r="C5683" t="str">
            <v>230202102</v>
          </cell>
        </row>
        <row r="5684">
          <cell r="B5684" t="str">
            <v>Equipos beneficiados en fase de descubrimiento de negocios (230202103)</v>
          </cell>
          <cell r="C5684" t="str">
            <v>230202103</v>
          </cell>
        </row>
        <row r="5685">
          <cell r="B5685" t="str">
            <v>Empresas beneficiadas en fase de consolidación  (230202104)</v>
          </cell>
          <cell r="C5685" t="str">
            <v>230202104</v>
          </cell>
        </row>
        <row r="5686">
          <cell r="B5686" t="str">
            <v>Empresas beneficiadas en fase de expansión  (230202105)</v>
          </cell>
          <cell r="C5686" t="str">
            <v>230202105</v>
          </cell>
        </row>
        <row r="5687">
          <cell r="B5687" t="str">
            <v>Empresas beneficiadas con actividades de fortalecimiento  de la industria TI. (230202200)</v>
          </cell>
          <cell r="C5687" t="str">
            <v>230202200</v>
          </cell>
        </row>
        <row r="5688">
          <cell r="B5688" t="str">
            <v>Empresas que adoptan modelos de calidad en Tecnologías de la Información (230202201)</v>
          </cell>
          <cell r="C5688" t="str">
            <v>230202201</v>
          </cell>
        </row>
        <row r="5689">
          <cell r="B5689" t="str">
            <v>Empresas que adoptan instrumentos de sofisticación y adecuación tecnológica (230202202)</v>
          </cell>
          <cell r="C5689" t="str">
            <v>230202202</v>
          </cell>
        </row>
        <row r="5690">
          <cell r="B5690" t="str">
            <v>Empresas beneficiadas con incentivos de especialización inteligente (230202203)</v>
          </cell>
          <cell r="C5690" t="str">
            <v>230202203</v>
          </cell>
        </row>
        <row r="5691">
          <cell r="B5691" t="str">
            <v>Empresas beneficiadas con actividades de fortalecimiento de capacidades comerciales (230202204)</v>
          </cell>
          <cell r="C5691" t="str">
            <v>230202204</v>
          </cell>
        </row>
        <row r="5692">
          <cell r="B5692" t="str">
            <v>Laboratorios de producción de contenidos digital fortalecidos (230202205)</v>
          </cell>
          <cell r="C5692" t="str">
            <v>230202205</v>
          </cell>
        </row>
        <row r="5693">
          <cell r="B5693" t="str">
            <v>Emprendimientos y empresas del sector de contenido y aplicaciones digitales acompañados (230202300)</v>
          </cell>
          <cell r="C5693" t="str">
            <v>230202300</v>
          </cell>
        </row>
        <row r="5694">
          <cell r="B5694" t="str">
            <v>Entidades asistidas técnicamente (230202400)</v>
          </cell>
          <cell r="C5694" t="str">
            <v>230202400</v>
          </cell>
        </row>
        <row r="5695">
          <cell r="B5695" t="str">
            <v>Entidades del orden nacional beneficiadas con asistencia técnica para la implementación de la Estrategia de Gobierno digital (230202401)</v>
          </cell>
          <cell r="C5695" t="str">
            <v>230202401</v>
          </cell>
        </row>
        <row r="5696">
          <cell r="B5696" t="str">
            <v>Entidades del orden territorial beneficiadas con asistencia técnica para la implementación de la Estrategia de Gobierno digital (230202402)</v>
          </cell>
          <cell r="C5696" t="str">
            <v>230202402</v>
          </cell>
        </row>
        <row r="5697">
          <cell r="B5697" t="str">
            <v>Servicios del Estado altamente demandados por la sociedad disponibles en línea (230202403)</v>
          </cell>
          <cell r="C5697" t="str">
            <v>230202403</v>
          </cell>
        </row>
        <row r="5698">
          <cell r="B5698" t="str">
            <v>Usuarios que acceden presencialmente a la memoria audiovisual de la Radio Televisión de Colombia atendidos (230202500)</v>
          </cell>
          <cell r="C5698" t="str">
            <v>230202500</v>
          </cell>
        </row>
        <row r="5699">
          <cell r="B5699" t="str">
            <v>Visitas realizadas a la página web de Señal Memoria  (230202501)</v>
          </cell>
          <cell r="C5699" t="str">
            <v>230202501</v>
          </cell>
        </row>
        <row r="5700">
          <cell r="B5700" t="str">
            <v>Documentos del archivo audiovisual y sonoro de la Radio Televisión de Colombia catalogados (230202600)</v>
          </cell>
          <cell r="C5700" t="str">
            <v>230202600</v>
          </cell>
        </row>
        <row r="5701">
          <cell r="B5701" t="str">
            <v>Documentos del archivo sonoro de la Radio Televisión de Colombia catalogados (230202601)</v>
          </cell>
          <cell r="C5701" t="str">
            <v>230202601</v>
          </cell>
        </row>
        <row r="5702">
          <cell r="B5702" t="str">
            <v>Documentos del archivo audiovisual de la Radio Televisión de Colombia catalogados (230202602)</v>
          </cell>
          <cell r="C5702" t="str">
            <v>230202602</v>
          </cell>
        </row>
        <row r="5703">
          <cell r="B5703" t="str">
            <v>Personas certificadas en estudios relacionados con la implementación de la Estrategia de Gobierno digital (230202900)</v>
          </cell>
          <cell r="C5703" t="str">
            <v>230202900</v>
          </cell>
        </row>
        <row r="5704">
          <cell r="B5704" t="str">
            <v>Personas capacitadas para la implementación de la Estrategia de Gobierno digital (230203300)</v>
          </cell>
          <cell r="C5704" t="str">
            <v>230203300</v>
          </cell>
        </row>
        <row r="5705">
          <cell r="B5705" t="str">
            <v>Personas certificadas en estudios relacionados con la implementación de la Estrategia de Gobierno digital (230203400)</v>
          </cell>
          <cell r="C5705" t="str">
            <v>230203400</v>
          </cell>
        </row>
        <row r="5706">
          <cell r="B5706" t="str">
            <v>MiPyme beneficiadas con programas de formación (230203500)</v>
          </cell>
          <cell r="C5706" t="str">
            <v>230203500</v>
          </cell>
        </row>
        <row r="5707">
          <cell r="B5707" t="str">
            <v>Proyectos para fortalecimiento, análisis y prospectiva del sector TIC desarrollados (230203600)</v>
          </cell>
          <cell r="C5707" t="str">
            <v>230203600</v>
          </cell>
        </row>
        <row r="5708">
          <cell r="B5708" t="str">
            <v>Alianzas (convenios, actividades dinamizadoras, acuerdos de servicio, etc.) gestionadas para promover la formación en Gobierno digital (230203700)</v>
          </cell>
          <cell r="C5708" t="str">
            <v>230203700</v>
          </cell>
        </row>
        <row r="5709">
          <cell r="B5709" t="str">
            <v>Modelos para el desarrollo de actividades I+D+i en la industria TIC nacional desarrollados (230203900)</v>
          </cell>
          <cell r="C5709" t="str">
            <v>230203900</v>
          </cell>
        </row>
        <row r="5710">
          <cell r="B5710" t="str">
            <v>Instrumentos de medición de satisfacción ciudadana en operación (230204001)</v>
          </cell>
          <cell r="C5710" t="str">
            <v>230204001</v>
          </cell>
        </row>
        <row r="5711">
          <cell r="B5711" t="str">
            <v>Informes de monitoreo y seguimiento a la implementación de la Estrategia de Gobierno digital realizados (230204000)</v>
          </cell>
          <cell r="C5711" t="str">
            <v>230204000</v>
          </cell>
        </row>
        <row r="5712">
          <cell r="B5712" t="str">
            <v>Ejercicios de participación ciudadana realizados (230204100)</v>
          </cell>
          <cell r="C5712" t="str">
            <v>230204100</v>
          </cell>
        </row>
        <row r="5713">
          <cell r="B5713" t="str">
            <v>Eventos para  promoción  de productos y Servicio de la industria TI realizados  (230204200)</v>
          </cell>
          <cell r="C5713" t="str">
            <v>230204200</v>
          </cell>
        </row>
        <row r="5714">
          <cell r="B5714" t="str">
            <v>Estrategia implementada de comunicaciones para MiPyme (230204300)</v>
          </cell>
          <cell r="C5714" t="str">
            <v>230204300</v>
          </cell>
        </row>
        <row r="5715">
          <cell r="B5715" t="str">
            <v>Eventos de  promoción y divulgación de la memoria audiovisual y sonora realizados (230204400)</v>
          </cell>
          <cell r="C5715" t="str">
            <v>230204400</v>
          </cell>
        </row>
        <row r="5716">
          <cell r="B5716" t="str">
            <v>Eventos de promoción y divulgación realizados (230204700)</v>
          </cell>
          <cell r="C5716" t="str">
            <v>230204700</v>
          </cell>
        </row>
        <row r="5717">
          <cell r="B5717" t="str">
            <v>Personas  que culminaron los programas de educación formal en Gestión TI y  Seguridad y Privacidad de la Información  (230204800)</v>
          </cell>
          <cell r="C5717" t="str">
            <v>230204800</v>
          </cell>
        </row>
        <row r="5718">
          <cell r="B5718" t="str">
            <v>Personas certificadas en temas relacionados Gestión TI y en Seguridad y Privacidad de la Información (230204801)</v>
          </cell>
          <cell r="C5718" t="str">
            <v>230204801</v>
          </cell>
        </row>
        <row r="5719">
          <cell r="B5719" t="str">
            <v>Entidades del Estado del orden nacional  y territorial, beneficiadas con asistencia técnica para la implementación de la Arquitectura TI Colombia (230204900)</v>
          </cell>
          <cell r="C5719" t="str">
            <v>230204900</v>
          </cell>
        </row>
        <row r="5720">
          <cell r="B5720" t="str">
            <v>Eventos de difusión realizados (230205000)</v>
          </cell>
          <cell r="C5720" t="str">
            <v>230205000</v>
          </cell>
        </row>
        <row r="5721">
          <cell r="B5721" t="str">
            <v>Eventos para difundir instrumentos de promoción de la innovación en la industria TI  realizados (230205100)</v>
          </cell>
          <cell r="C5721" t="str">
            <v>230205100</v>
          </cell>
        </row>
        <row r="5722">
          <cell r="B5722" t="str">
            <v>Eventos de difusión para  generar competencias TIC realizados (230205200)</v>
          </cell>
          <cell r="C5722" t="str">
            <v>230205200</v>
          </cell>
        </row>
        <row r="5723">
          <cell r="B5723" t="str">
            <v>Eventos de difusión para  la inclusión de personas con discapacidad en las TIC realizados (230205300)</v>
          </cell>
          <cell r="C5723" t="str">
            <v>230205300</v>
          </cell>
        </row>
        <row r="5724">
          <cell r="B5724" t="str">
            <v>Eventos de difusión para promover el uso de internet realizados (230205400)</v>
          </cell>
          <cell r="C5724" t="str">
            <v>230205400</v>
          </cell>
        </row>
        <row r="5725">
          <cell r="B5725" t="str">
            <v>Eventos de difusión para el enfoque diferencial sobre las TIC realizados (230205500)</v>
          </cell>
          <cell r="C5725" t="str">
            <v>230205500</v>
          </cell>
        </row>
        <row r="5726">
          <cell r="B5726" t="str">
            <v>Eventos de difusión para el teletrabajo realizados (230205600)</v>
          </cell>
          <cell r="C5726" t="str">
            <v>230205600</v>
          </cell>
        </row>
        <row r="5727">
          <cell r="B5727" t="str">
            <v>Eventos de difusión para el uso responsable de las TIC realizados (230205700)</v>
          </cell>
          <cell r="C5727" t="str">
            <v>230205700</v>
          </cell>
        </row>
        <row r="5728">
          <cell r="B5728" t="str">
            <v>Personas y/o entidades (públicas y privadas) de la comunidad capacitadas en teletrabajo  (230205800)</v>
          </cell>
          <cell r="C5728" t="str">
            <v>230205800</v>
          </cell>
        </row>
        <row r="5729">
          <cell r="B5729" t="str">
            <v>Entidades (públicas y privadas) capacitadas en teletrabajo  (230205801)</v>
          </cell>
          <cell r="C5729" t="str">
            <v>230205801</v>
          </cell>
        </row>
        <row r="5730">
          <cell r="B5730" t="str">
            <v>Cursos de Formación virtual  y presencial  en teletrabajo creados. (230205802)</v>
          </cell>
          <cell r="C5730" t="str">
            <v>230205802</v>
          </cell>
        </row>
        <row r="5731">
          <cell r="B5731" t="str">
            <v>Personas de la comunidad sensibilizadas en uso responsable y seguro de las TIC  (230205900)</v>
          </cell>
          <cell r="C5731" t="str">
            <v>230205900</v>
          </cell>
        </row>
        <row r="5732">
          <cell r="B5732" t="str">
            <v>Cursos de Formación virtual  y presencial  en uso responsable y seguro de las TIC creados (230205901)</v>
          </cell>
          <cell r="C5732" t="str">
            <v>230205901</v>
          </cell>
        </row>
        <row r="5733">
          <cell r="B5733" t="str">
            <v>Bibliotecas construidas (330100100)</v>
          </cell>
          <cell r="C5733" t="str">
            <v>330100100</v>
          </cell>
        </row>
        <row r="5734">
          <cell r="B5734" t="str">
            <v>Bibliotecas ampliadas (330100200)</v>
          </cell>
          <cell r="C5734" t="str">
            <v>330100200</v>
          </cell>
        </row>
        <row r="5735">
          <cell r="B5735" t="str">
            <v>Bibliotecas adecuadas (330100300)</v>
          </cell>
          <cell r="C5735" t="str">
            <v>330100300</v>
          </cell>
        </row>
        <row r="5736">
          <cell r="B5736" t="str">
            <v>Bibliotecas modificadas (330100400)</v>
          </cell>
          <cell r="C5736" t="str">
            <v>330100400</v>
          </cell>
        </row>
        <row r="5737">
          <cell r="B5737" t="str">
            <v>Bibliotecas con reforzamiento estructural (330100500)</v>
          </cell>
          <cell r="C5737" t="str">
            <v>330100500</v>
          </cell>
        </row>
        <row r="5738">
          <cell r="B5738" t="str">
            <v>Centros musicales construidos (330100600)</v>
          </cell>
          <cell r="C5738" t="str">
            <v>330100600</v>
          </cell>
        </row>
        <row r="5739">
          <cell r="B5739" t="str">
            <v>Centros musicales ampliados (330100700)</v>
          </cell>
          <cell r="C5739" t="str">
            <v>330100700</v>
          </cell>
        </row>
        <row r="5740">
          <cell r="B5740" t="str">
            <v>Centros musicales adecuados (330100800)</v>
          </cell>
          <cell r="C5740" t="str">
            <v>330100800</v>
          </cell>
        </row>
        <row r="5741">
          <cell r="B5741" t="str">
            <v>Centros musicales modificados (330100900)</v>
          </cell>
          <cell r="C5741" t="str">
            <v>330100900</v>
          </cell>
        </row>
        <row r="5742">
          <cell r="B5742" t="str">
            <v>Centros musicales con reforzamiento estructural (330101000)</v>
          </cell>
          <cell r="C5742" t="str">
            <v>330101000</v>
          </cell>
        </row>
        <row r="5743">
          <cell r="B5743" t="str">
            <v>Personas registradas mediante el sistema de Afiliación Única Electrónica (360100200)</v>
          </cell>
          <cell r="C5743" t="str">
            <v>360100200</v>
          </cell>
        </row>
        <row r="5744">
          <cell r="B5744" t="str">
            <v>Infraestuctura tecnológica actualizada (390100701)</v>
          </cell>
          <cell r="C5744" t="str">
            <v>390100701</v>
          </cell>
        </row>
        <row r="5745">
          <cell r="B5745" t="str">
            <v>Infraestuctura tecnológica adquirida (390100702)</v>
          </cell>
          <cell r="C5745" t="str">
            <v>390100702</v>
          </cell>
        </row>
        <row r="5746">
          <cell r="B5746" t="str">
            <v>Sistema de Gestión de Seguridad de la Información Implementado según la norma ISO 27001 (390100703)</v>
          </cell>
          <cell r="C5746" t="str">
            <v>390100703</v>
          </cell>
        </row>
        <row r="5747">
          <cell r="B5747" t="str">
            <v>Desarrollos informáticos implementados y/o actualizados (390100704)</v>
          </cell>
          <cell r="C5747" t="str">
            <v>390100704</v>
          </cell>
        </row>
        <row r="5748">
          <cell r="B5748" t="str">
            <v>Informes de pruebas funcionales y no funcionales  Realizados (390100705)</v>
          </cell>
          <cell r="C5748" t="str">
            <v>390100705</v>
          </cell>
        </row>
        <row r="5749">
          <cell r="B5749" t="str">
            <v>Licencias de software Renovadas (390100706)</v>
          </cell>
          <cell r="C5749" t="str">
            <v>390100706</v>
          </cell>
        </row>
        <row r="5750">
          <cell r="B5750" t="str">
            <v>Operación y Soporte de la Infraestructura Tecnológica Brindado (390100707)</v>
          </cell>
          <cell r="C5750" t="str">
            <v>390100707</v>
          </cell>
        </row>
        <row r="5751">
          <cell r="B5751" t="str">
            <v>Casos de usos Implementados (390100708)</v>
          </cell>
          <cell r="C5751" t="str">
            <v>390100708</v>
          </cell>
        </row>
        <row r="5752">
          <cell r="B5752" t="str">
            <v>Areas técnicas Apoyadas (390100709)</v>
          </cell>
          <cell r="C5752" t="str">
            <v>390100709</v>
          </cell>
        </row>
        <row r="5753">
          <cell r="B5753" t="str">
            <v>Documentos técnicos publicados y/o socializados (190300100)</v>
          </cell>
          <cell r="C5753" t="str">
            <v>190300100</v>
          </cell>
        </row>
        <row r="5754">
          <cell r="B5754" t="str">
            <v>Documentos técnicos de estándares sanitarios  publicados  (190300101)</v>
          </cell>
          <cell r="C5754" t="str">
            <v>190300101</v>
          </cell>
        </row>
        <row r="5755">
          <cell r="B5755" t="str">
            <v>Documentos técnicos socializados (190300102)</v>
          </cell>
          <cell r="C5755" t="str">
            <v>190300102</v>
          </cell>
        </row>
        <row r="5756">
          <cell r="B5756" t="str">
            <v>Parques arqueológicos  patrimoniales preservados (330203000)</v>
          </cell>
          <cell r="C5756" t="str">
            <v>330203000</v>
          </cell>
        </row>
        <row r="5757">
          <cell r="B5757" t="str">
            <v>Museos ampliados (330203400)</v>
          </cell>
          <cell r="C5757" t="str">
            <v>330203400</v>
          </cell>
        </row>
        <row r="5758">
          <cell r="B5758" t="str">
            <v>Museos  adecuados (330203500)</v>
          </cell>
          <cell r="C5758" t="str">
            <v>330203500</v>
          </cell>
        </row>
        <row r="5759">
          <cell r="B5759" t="str">
            <v>Museos modificados (330203600)</v>
          </cell>
          <cell r="C5759" t="str">
            <v>330203600</v>
          </cell>
        </row>
        <row r="5760">
          <cell r="B5760" t="str">
            <v>Museos con reforzamiento estructural (330203700)</v>
          </cell>
          <cell r="C5760" t="str">
            <v>330203700</v>
          </cell>
        </row>
        <row r="5761">
          <cell r="B5761" t="str">
            <v>Capacitaciones realizadas (330201400)</v>
          </cell>
          <cell r="C5761" t="str">
            <v>330201400</v>
          </cell>
        </row>
        <row r="5762">
          <cell r="B5762" t="str">
            <v>Personas formadas en conservación documental. (330201401)</v>
          </cell>
          <cell r="C5762" t="str">
            <v>330201401</v>
          </cell>
        </row>
        <row r="5763">
          <cell r="B5763" t="str">
            <v>Entidades capacitadas (330201402)</v>
          </cell>
          <cell r="C5763" t="str">
            <v>330201402</v>
          </cell>
        </row>
        <row r="5764">
          <cell r="B5764" t="str">
            <v>Capacitaciones realizadas (330201500)</v>
          </cell>
          <cell r="C5764" t="str">
            <v>330201500</v>
          </cell>
        </row>
        <row r="5765">
          <cell r="B5765" t="str">
            <v>Personas capacitadas (330201501)</v>
          </cell>
          <cell r="C5765" t="str">
            <v>330201501</v>
          </cell>
        </row>
        <row r="5766">
          <cell r="B5766" t="str">
            <v>Capacitaciones realizadas (330201600)</v>
          </cell>
          <cell r="C5766" t="str">
            <v>330201600</v>
          </cell>
        </row>
        <row r="5767">
          <cell r="B5767" t="str">
            <v>Personas capacitadas (330201601)</v>
          </cell>
          <cell r="C5767" t="str">
            <v>330201601</v>
          </cell>
        </row>
        <row r="5768">
          <cell r="B5768" t="str">
            <v>Capacitaciones realizadas (330201700)</v>
          </cell>
          <cell r="C5768" t="str">
            <v>330201700</v>
          </cell>
        </row>
        <row r="5769">
          <cell r="B5769" t="str">
            <v>Personas capacitadas (330201701)</v>
          </cell>
          <cell r="C5769" t="str">
            <v>330201701</v>
          </cell>
        </row>
        <row r="5770">
          <cell r="B5770" t="str">
            <v>Capacitaciones realizadas (330201800)</v>
          </cell>
          <cell r="C5770" t="str">
            <v>330201800</v>
          </cell>
        </row>
        <row r="5771">
          <cell r="B5771" t="str">
            <v>Personas capacitadas (330201801)</v>
          </cell>
          <cell r="C5771" t="str">
            <v>330201801</v>
          </cell>
        </row>
        <row r="5772">
          <cell r="B5772" t="str">
            <v>Capacitaciones realizadas (330201900)</v>
          </cell>
          <cell r="C5772" t="str">
            <v>330201900</v>
          </cell>
        </row>
        <row r="5773">
          <cell r="B5773" t="str">
            <v>Personas capacitadas (330201901)</v>
          </cell>
          <cell r="C5773" t="str">
            <v>330201901</v>
          </cell>
        </row>
        <row r="5774">
          <cell r="B5774" t="str">
            <v>Capacitaciones realizadas (330202000)</v>
          </cell>
          <cell r="C5774" t="str">
            <v>330202000</v>
          </cell>
        </row>
        <row r="5775">
          <cell r="B5775" t="str">
            <v>Personas capacitadas (330202001)</v>
          </cell>
          <cell r="C5775" t="str">
            <v>330202001</v>
          </cell>
        </row>
        <row r="5776">
          <cell r="B5776" t="str">
            <v>Asistencias técnicas realizadas al sector bibliotecario, del libro y la lectura. (330202100)</v>
          </cell>
          <cell r="C5776" t="str">
            <v>330202100</v>
          </cell>
        </row>
        <row r="5777">
          <cell r="B5777" t="str">
            <v>Personas asistidas técnicamente (330202101)</v>
          </cell>
          <cell r="C5777" t="str">
            <v>330202101</v>
          </cell>
        </row>
        <row r="5778">
          <cell r="B5778" t="str">
            <v>Entidades asistidas técnicamente (330202200)</v>
          </cell>
          <cell r="C5778" t="str">
            <v>330202200</v>
          </cell>
        </row>
        <row r="5779">
          <cell r="B5779" t="str">
            <v>Planes de manejo ejecutados (330202201)</v>
          </cell>
          <cell r="C5779" t="str">
            <v>330202201</v>
          </cell>
        </row>
        <row r="5780">
          <cell r="B5780" t="str">
            <v>Asistencias técnicas realizadas  (330202202)</v>
          </cell>
          <cell r="C5780" t="str">
            <v>330202202</v>
          </cell>
        </row>
        <row r="5781">
          <cell r="B5781" t="str">
            <v>Contenidos audiovisuales y sonoros conservados  (330106700)</v>
          </cell>
          <cell r="C5781" t="str">
            <v>330106700</v>
          </cell>
        </row>
        <row r="5782">
          <cell r="B5782" t="str">
            <v>Documentos de investigación realizados (330106900)</v>
          </cell>
          <cell r="C5782" t="str">
            <v>330106900</v>
          </cell>
        </row>
        <row r="5783">
          <cell r="B5783" t="str">
            <v>Documentos sobre gestión cultural territorial realizados (330106901)</v>
          </cell>
          <cell r="C5783" t="str">
            <v>330106901</v>
          </cell>
        </row>
        <row r="5784">
          <cell r="B5784" t="str">
            <v>Documentos de investigación en bibliotecas públicas y lectura realizados (330106902)</v>
          </cell>
          <cell r="C5784" t="str">
            <v>330106902</v>
          </cell>
        </row>
        <row r="5785">
          <cell r="B5785" t="str">
            <v>Documentos de investigación musical realizados (330106903)</v>
          </cell>
          <cell r="C5785" t="str">
            <v>330106903</v>
          </cell>
        </row>
        <row r="5786">
          <cell r="B5786" t="str">
            <v>Documentos de lineamientos técnicos realizados (330107000)</v>
          </cell>
          <cell r="C5786" t="str">
            <v>330107000</v>
          </cell>
        </row>
        <row r="5787">
          <cell r="B5787" t="str">
            <v>Documentos técnicos con los prototipos de infraestructura realizados (330107001)</v>
          </cell>
          <cell r="C5787" t="str">
            <v>330107001</v>
          </cell>
        </row>
        <row r="5788">
          <cell r="B5788" t="str">
            <v>Documentos de lineamientos técnicos para bibliotecas públicas realizados (330107002)</v>
          </cell>
          <cell r="C5788" t="str">
            <v>330107002</v>
          </cell>
        </row>
        <row r="5789">
          <cell r="B5789" t="str">
            <v>Documentos de lineamientos técnicos sobre la educación artística y cultural realizados (330107003)</v>
          </cell>
          <cell r="C5789" t="str">
            <v>330107003</v>
          </cell>
        </row>
        <row r="5790">
          <cell r="B5790" t="str">
            <v>Documentos de lineamientos técnicos sobre asuntos étnicos realizados (330107004)</v>
          </cell>
          <cell r="C5790" t="str">
            <v>330107004</v>
          </cell>
        </row>
        <row r="5791">
          <cell r="B5791" t="str">
            <v>Documentos normativos realizados (330107100)</v>
          </cell>
          <cell r="C5791" t="str">
            <v>330107100</v>
          </cell>
        </row>
        <row r="5792">
          <cell r="B5792" t="str">
            <v>Documentos normativos para bibliotecas públicas realizados (330107101)</v>
          </cell>
          <cell r="C5792" t="str">
            <v>330107101</v>
          </cell>
        </row>
        <row r="5793">
          <cell r="B5793" t="str">
            <v>Documentos normativos para bibliotecas públicas realizados (330107102)</v>
          </cell>
          <cell r="C5793" t="str">
            <v>330107102</v>
          </cell>
        </row>
        <row r="5794">
          <cell r="B5794" t="str">
            <v>Documentos técnicos del sector musical realizados (330107103)</v>
          </cell>
          <cell r="C5794" t="str">
            <v>330107103</v>
          </cell>
        </row>
        <row r="5795">
          <cell r="B5795" t="str">
            <v>Contenidos culturales  en circulación (330107300)</v>
          </cell>
          <cell r="C5795" t="str">
            <v>330107300</v>
          </cell>
        </row>
        <row r="5796">
          <cell r="B5796" t="str">
            <v>Producciones artísticas en circulación (330107301)</v>
          </cell>
          <cell r="C5796" t="str">
            <v>330107301</v>
          </cell>
        </row>
        <row r="5797">
          <cell r="B5797" t="str">
            <v>Producciones artísticas de Teatro y Circo en circulación  (330107302)</v>
          </cell>
          <cell r="C5797" t="str">
            <v>330107302</v>
          </cell>
        </row>
        <row r="5798">
          <cell r="B5798" t="str">
            <v>Producciones artísticas de Danza en circulación (330107303)</v>
          </cell>
          <cell r="C5798" t="str">
            <v>330107303</v>
          </cell>
        </row>
        <row r="5799">
          <cell r="B5799" t="str">
            <v>Producciones de las artes visuales en circulación (330107304)</v>
          </cell>
          <cell r="C5799" t="str">
            <v>330107304</v>
          </cell>
        </row>
        <row r="5800">
          <cell r="B5800" t="str">
            <v>Producciones musicales  en circulación en Música (330107305)</v>
          </cell>
          <cell r="C5800" t="str">
            <v>330107305</v>
          </cell>
        </row>
        <row r="5801">
          <cell r="B5801" t="str">
            <v>Encuentros realizados (330107400)</v>
          </cell>
          <cell r="C5801" t="str">
            <v>330107400</v>
          </cell>
        </row>
        <row r="5802">
          <cell r="B5802" t="str">
            <v>Sesiones de Consejos realizadas en el área de Teatro y Circo (330107401)</v>
          </cell>
          <cell r="C5802" t="str">
            <v>330107401</v>
          </cell>
        </row>
        <row r="5803">
          <cell r="B5803" t="str">
            <v>Sesiones de Consejos realizadas en el área de Literatura y Libro (330107402)</v>
          </cell>
          <cell r="C5803" t="str">
            <v>330107402</v>
          </cell>
        </row>
        <row r="5804">
          <cell r="B5804" t="str">
            <v>Sesiones de Consejos realizadas en el área de artes visuales (330107403)</v>
          </cell>
          <cell r="C5804" t="str">
            <v>330107403</v>
          </cell>
        </row>
        <row r="5805">
          <cell r="B5805" t="str">
            <v>Sesiones de Consejos realizadas en el área de Música (330107404)</v>
          </cell>
          <cell r="C5805" t="str">
            <v>330107404</v>
          </cell>
        </row>
        <row r="5806">
          <cell r="B5806" t="str">
            <v>Sesiones de Consejos realizadas en el área de danza (330107405)</v>
          </cell>
          <cell r="C5806" t="str">
            <v>330107405</v>
          </cell>
        </row>
        <row r="5807">
          <cell r="B5807" t="str">
            <v>Encuentros sectoriales de danza realizados (330107406)</v>
          </cell>
          <cell r="C5807" t="str">
            <v>330107406</v>
          </cell>
        </row>
        <row r="5808">
          <cell r="B5808" t="str">
            <v>Asistencias técnicas en gestión cultural realizadas (330107407)</v>
          </cell>
          <cell r="C5808" t="str">
            <v>330107407</v>
          </cell>
        </row>
        <row r="5809">
          <cell r="B5809" t="str">
            <v>Consejos apoyados (330107408)</v>
          </cell>
          <cell r="C5809" t="str">
            <v>330107408</v>
          </cell>
        </row>
        <row r="5810">
          <cell r="B5810" t="str">
            <v>Documentos de investigación realizados (330200100)</v>
          </cell>
          <cell r="C5810" t="str">
            <v>330200100</v>
          </cell>
        </row>
        <row r="5811">
          <cell r="B5811" t="str">
            <v>Documentos de investigación sobre lingüística y literatura realizados (330200101)</v>
          </cell>
          <cell r="C5811" t="str">
            <v>330200101</v>
          </cell>
        </row>
        <row r="5812">
          <cell r="B5812" t="str">
            <v>Documentos de investigación sobre historia realizados (330200102)</v>
          </cell>
          <cell r="C5812" t="str">
            <v>330200102</v>
          </cell>
        </row>
        <row r="5813">
          <cell r="B5813" t="str">
            <v>Documentos de investigación sobre antropología realizados (330200103)</v>
          </cell>
          <cell r="C5813" t="str">
            <v>330200103</v>
          </cell>
        </row>
        <row r="5814">
          <cell r="B5814" t="str">
            <v>Documentos de investigación sobre arqueología realizados (330200104)</v>
          </cell>
          <cell r="C5814" t="str">
            <v>330200104</v>
          </cell>
        </row>
        <row r="5815">
          <cell r="B5815" t="str">
            <v>Documentos de investigación sobre museos realizados (330200105)</v>
          </cell>
          <cell r="C5815" t="str">
            <v>330200105</v>
          </cell>
        </row>
        <row r="5816">
          <cell r="B5816" t="str">
            <v>Documentos de investigación sobre patrimonio realizados (330200106)</v>
          </cell>
          <cell r="C5816" t="str">
            <v>330200106</v>
          </cell>
        </row>
        <row r="5817">
          <cell r="B5817" t="str">
            <v>Documentos de lineamientos técnicos realizados (330200200)</v>
          </cell>
          <cell r="C5817" t="str">
            <v>330200200</v>
          </cell>
        </row>
        <row r="5818">
          <cell r="B5818" t="str">
            <v>Documentos técnicos sobre gestión documental realizados (330200201)</v>
          </cell>
          <cell r="C5818" t="str">
            <v>330200201</v>
          </cell>
        </row>
        <row r="5819">
          <cell r="B5819" t="str">
            <v>Documentos técnicos sobre el patrimonio material e inmaterial (330200202)</v>
          </cell>
          <cell r="C5819" t="str">
            <v>330200202</v>
          </cell>
        </row>
        <row r="5820">
          <cell r="B5820" t="str">
            <v>Documentos con los planes especiales de manejo y protección de bienes de interés cultural del ámbito nacional realizados (330200203)</v>
          </cell>
          <cell r="C5820" t="str">
            <v>330200203</v>
          </cell>
        </row>
        <row r="5821">
          <cell r="B5821" t="str">
            <v>Documentos con los planes especiales de salvaguardia de manifestaciones inmateriales realizados (330200204)</v>
          </cell>
          <cell r="C5821" t="str">
            <v>330200204</v>
          </cell>
        </row>
        <row r="5822">
          <cell r="B5822" t="str">
            <v>Documentos normativos realizados (330200300)</v>
          </cell>
          <cell r="C5822" t="str">
            <v>330200300</v>
          </cell>
        </row>
        <row r="5823">
          <cell r="B5823" t="str">
            <v>Documentos de declaratorias de Bienes de Interés Cultural del ámbito nacional realizados (330200301)</v>
          </cell>
          <cell r="C5823" t="str">
            <v>330200301</v>
          </cell>
        </row>
        <row r="5824">
          <cell r="B5824" t="str">
            <v>Documentos de inclusión en la lista representativa de patrimonio cultural inmaterial realizados (330200302)</v>
          </cell>
          <cell r="C5824" t="str">
            <v>330200302</v>
          </cell>
        </row>
        <row r="5825">
          <cell r="B5825" t="str">
            <v>Documentos con la solicitud de inclusión en las listas de Patrimonio Mundial y de la Humanidad de la UNESCO realizados (330200303)</v>
          </cell>
          <cell r="C5825" t="str">
            <v>330200303</v>
          </cell>
        </row>
        <row r="5826">
          <cell r="B5826" t="str">
            <v>Documentos normativos sobre patrimonio cultural realizados (330200304)</v>
          </cell>
          <cell r="C5826" t="str">
            <v>330200304</v>
          </cell>
        </row>
        <row r="5827">
          <cell r="B5827" t="str">
            <v>Documentos normativos sobre gestión documental (330200305)</v>
          </cell>
          <cell r="C5827" t="str">
            <v>330200305</v>
          </cell>
        </row>
        <row r="5828">
          <cell r="B5828" t="str">
            <v>Exposiciones realizadas (330200400)</v>
          </cell>
          <cell r="C5828" t="str">
            <v>330200400</v>
          </cell>
        </row>
        <row r="5829">
          <cell r="B5829" t="str">
            <v>Exposición de muestras documentales realizadas (330200401)</v>
          </cell>
          <cell r="C5829" t="str">
            <v>330200401</v>
          </cell>
        </row>
        <row r="5830">
          <cell r="B5830" t="str">
            <v>Exposición de colecciones permanentes realizadas (330200402)</v>
          </cell>
          <cell r="C5830" t="str">
            <v>330200402</v>
          </cell>
        </row>
        <row r="5831">
          <cell r="B5831" t="str">
            <v>Exposición de colecciones temporales realizadas (330200403)</v>
          </cell>
          <cell r="C5831" t="str">
            <v>330200403</v>
          </cell>
        </row>
        <row r="5832">
          <cell r="B5832" t="str">
            <v>Exposición de colecciones itinerantes realizadas (330200404)</v>
          </cell>
          <cell r="C5832" t="str">
            <v>330200404</v>
          </cell>
        </row>
        <row r="5833">
          <cell r="B5833" t="str">
            <v>Obras recuperadas (330200500)</v>
          </cell>
          <cell r="C5833" t="str">
            <v>330200500</v>
          </cell>
        </row>
        <row r="5834">
          <cell r="B5834" t="str">
            <v>Bienes bibliográficos y documentales preservados (330200600)</v>
          </cell>
          <cell r="C5834" t="str">
            <v>330200600</v>
          </cell>
        </row>
        <row r="5835">
          <cell r="B5835" t="str">
            <v>Colecciones cinematográficas y audiovisuales preservadas (330200700)</v>
          </cell>
          <cell r="C5835" t="str">
            <v>330200700</v>
          </cell>
        </row>
        <row r="5836">
          <cell r="B5836" t="str">
            <v>Casas de la cultura construidas (330101600)</v>
          </cell>
          <cell r="C5836" t="str">
            <v>330101600</v>
          </cell>
        </row>
        <row r="5837">
          <cell r="B5837" t="str">
            <v>Casas de la cultura ampliadas (330101700)</v>
          </cell>
          <cell r="C5837" t="str">
            <v>330101700</v>
          </cell>
        </row>
        <row r="5838">
          <cell r="B5838" t="str">
            <v>Casas de la cultura adecuadas (330101800)</v>
          </cell>
          <cell r="C5838" t="str">
            <v>330101800</v>
          </cell>
        </row>
        <row r="5839">
          <cell r="B5839" t="str">
            <v>Casas de la cultura modificadas (330101900)</v>
          </cell>
          <cell r="C5839" t="str">
            <v>330101900</v>
          </cell>
        </row>
        <row r="5840">
          <cell r="B5840" t="str">
            <v>Casas de la cultura con reforzamiento estructural (330102000)</v>
          </cell>
          <cell r="C5840" t="str">
            <v>330102000</v>
          </cell>
        </row>
        <row r="5841">
          <cell r="B5841" t="str">
            <v>Malocas construidas (330102100)</v>
          </cell>
          <cell r="C5841" t="str">
            <v>330102100</v>
          </cell>
        </row>
        <row r="5842">
          <cell r="B5842" t="str">
            <v>Malocas ampliadas (330102200)</v>
          </cell>
          <cell r="C5842" t="str">
            <v>330102200</v>
          </cell>
        </row>
        <row r="5843">
          <cell r="B5843" t="str">
            <v>Malocas adecuadas (330102300)</v>
          </cell>
          <cell r="C5843" t="str">
            <v>330102300</v>
          </cell>
        </row>
        <row r="5844">
          <cell r="B5844" t="str">
            <v>Malocas modificadas (330102400)</v>
          </cell>
          <cell r="C5844" t="str">
            <v>330102400</v>
          </cell>
        </row>
        <row r="5845">
          <cell r="B5845" t="str">
            <v>Malocas con reforzamiento estructural (330102500)</v>
          </cell>
          <cell r="C5845" t="str">
            <v>330102500</v>
          </cell>
        </row>
        <row r="5846">
          <cell r="B5846" t="str">
            <v>Salas de danza construidas (330102600)</v>
          </cell>
          <cell r="C5846" t="str">
            <v>330102600</v>
          </cell>
        </row>
        <row r="5847">
          <cell r="B5847" t="str">
            <v>Salas de danza ampliadas (330102700)</v>
          </cell>
          <cell r="C5847" t="str">
            <v>330102700</v>
          </cell>
        </row>
        <row r="5848">
          <cell r="B5848" t="str">
            <v>Salas de danza adecuadas (330102800)</v>
          </cell>
          <cell r="C5848" t="str">
            <v>330102800</v>
          </cell>
        </row>
        <row r="5849">
          <cell r="B5849" t="str">
            <v>Salas de danza modificadas (330102900)</v>
          </cell>
          <cell r="C5849" t="str">
            <v>330102900</v>
          </cell>
        </row>
        <row r="5850">
          <cell r="B5850" t="str">
            <v>Salas de danza con reforzamiento estructural (330103000)</v>
          </cell>
          <cell r="C5850" t="str">
            <v>330103000</v>
          </cell>
        </row>
        <row r="5851">
          <cell r="B5851" t="str">
            <v>Escuelas de música construidas (330103100)</v>
          </cell>
          <cell r="C5851" t="str">
            <v>330103100</v>
          </cell>
        </row>
        <row r="5852">
          <cell r="B5852" t="str">
            <v>Escuelas de música ampliadas (330103200)</v>
          </cell>
          <cell r="C5852" t="str">
            <v>330103200</v>
          </cell>
        </row>
        <row r="5853">
          <cell r="B5853" t="str">
            <v>Escuelas de música adecuadas (330103300)</v>
          </cell>
          <cell r="C5853" t="str">
            <v>330103300</v>
          </cell>
        </row>
        <row r="5854">
          <cell r="B5854" t="str">
            <v>Escuelas de música modificadas (330103400)</v>
          </cell>
          <cell r="C5854" t="str">
            <v>330103400</v>
          </cell>
        </row>
        <row r="5855">
          <cell r="B5855" t="str">
            <v>Escuelas de música con reforzamiento estructural (330103500)</v>
          </cell>
          <cell r="C5855" t="str">
            <v>330103500</v>
          </cell>
        </row>
        <row r="5856">
          <cell r="B5856" t="str">
            <v>Teatros construidos (330103600)</v>
          </cell>
          <cell r="C5856" t="str">
            <v>330103600</v>
          </cell>
        </row>
        <row r="5857">
          <cell r="B5857" t="str">
            <v>Teatros ampliados (330103700)</v>
          </cell>
          <cell r="C5857" t="str">
            <v>330103700</v>
          </cell>
        </row>
        <row r="5858">
          <cell r="B5858" t="str">
            <v>Teatros adecuados (330103800)</v>
          </cell>
          <cell r="C5858" t="str">
            <v>330103800</v>
          </cell>
        </row>
        <row r="5859">
          <cell r="B5859" t="str">
            <v>Teatros modificados (330103900)</v>
          </cell>
          <cell r="C5859" t="str">
            <v>330103900</v>
          </cell>
        </row>
        <row r="5860">
          <cell r="B5860" t="str">
            <v>Teatros con reforzamiento estructural (330104000)</v>
          </cell>
          <cell r="C5860" t="str">
            <v>330104000</v>
          </cell>
        </row>
        <row r="5861">
          <cell r="B5861" t="str">
            <v>Museos construidos (330104100)</v>
          </cell>
          <cell r="C5861" t="str">
            <v>330104100</v>
          </cell>
        </row>
        <row r="5862">
          <cell r="B5862" t="str">
            <v>Museos ampliados (330104200)</v>
          </cell>
          <cell r="C5862" t="str">
            <v>330104200</v>
          </cell>
        </row>
        <row r="5863">
          <cell r="B5863" t="str">
            <v>Museos adecuados (330104300)</v>
          </cell>
          <cell r="C5863" t="str">
            <v>330104300</v>
          </cell>
        </row>
        <row r="5864">
          <cell r="B5864" t="str">
            <v>Museos modificados (330104400)</v>
          </cell>
          <cell r="C5864" t="str">
            <v>330104400</v>
          </cell>
        </row>
        <row r="5865">
          <cell r="B5865" t="str">
            <v>Museos con reforzamiento estructural (330104500)</v>
          </cell>
          <cell r="C5865" t="str">
            <v>330104500</v>
          </cell>
        </row>
        <row r="5866">
          <cell r="B5866" t="str">
            <v>Salón de música construido (330104600)</v>
          </cell>
          <cell r="C5866" t="str">
            <v>330104600</v>
          </cell>
        </row>
        <row r="5867">
          <cell r="B5867" t="str">
            <v>Salón de música ampliado (330104700)</v>
          </cell>
          <cell r="C5867" t="str">
            <v>330104700</v>
          </cell>
        </row>
        <row r="5868">
          <cell r="B5868" t="str">
            <v>Salón de música adecuado (330104800)</v>
          </cell>
          <cell r="C5868" t="str">
            <v>330104800</v>
          </cell>
        </row>
        <row r="5869">
          <cell r="B5869" t="str">
            <v>Salón de música modificado (330104900)</v>
          </cell>
          <cell r="C5869" t="str">
            <v>330104900</v>
          </cell>
        </row>
        <row r="5870">
          <cell r="B5870" t="str">
            <v>Salón de música con reforzamiento estructural (330105000)</v>
          </cell>
          <cell r="C5870" t="str">
            <v>330105000</v>
          </cell>
        </row>
        <row r="5871">
          <cell r="B5871" t="str">
            <v>Personas capacitadas (330105200)</v>
          </cell>
          <cell r="C5871" t="str">
            <v>330105200</v>
          </cell>
        </row>
        <row r="5872">
          <cell r="B5872" t="str">
            <v>Músicos formados (330105201)</v>
          </cell>
          <cell r="C5872" t="str">
            <v>330105201</v>
          </cell>
        </row>
        <row r="5873">
          <cell r="B5873" t="str">
            <v>Artistas de teatro y circo formados (330105202)</v>
          </cell>
          <cell r="C5873" t="str">
            <v>330105202</v>
          </cell>
        </row>
        <row r="5874">
          <cell r="B5874" t="str">
            <v>Cupos de educación formal ofertados (330105203)</v>
          </cell>
          <cell r="C5874" t="str">
            <v>330105203</v>
          </cell>
        </row>
        <row r="5875">
          <cell r="B5875" t="str">
            <v>Eventos de promoción de actividades culturales realizados (330105300)</v>
          </cell>
          <cell r="C5875" t="str">
            <v>330105300</v>
          </cell>
        </row>
        <row r="5876">
          <cell r="B5876" t="str">
            <v>Actividades culturales para la promoción de la cultura realizadas (330105301)</v>
          </cell>
          <cell r="C5876" t="str">
            <v>330105301</v>
          </cell>
        </row>
        <row r="5877">
          <cell r="B5877" t="str">
            <v>Espectáculos artísticos realizados (330105302)</v>
          </cell>
          <cell r="C5877" t="str">
            <v>330105302</v>
          </cell>
        </row>
        <row r="5878">
          <cell r="B5878" t="str">
            <v>Estímulos otorgados (330105400)</v>
          </cell>
          <cell r="C5878" t="str">
            <v>330105400</v>
          </cell>
        </row>
        <row r="5879">
          <cell r="B5879" t="str">
            <v>Estímulos otorgados al sector teatro (330105401)</v>
          </cell>
          <cell r="C5879" t="str">
            <v>330105401</v>
          </cell>
        </row>
        <row r="5880">
          <cell r="B5880" t="str">
            <v>Estímulos otorgados a los beneficiarios de Colombia Creativa (330105402)</v>
          </cell>
          <cell r="C5880" t="str">
            <v>330105402</v>
          </cell>
        </row>
        <row r="5881">
          <cell r="B5881" t="str">
            <v>Estímulos otorgados al sector artístico (330105403)</v>
          </cell>
          <cell r="C5881" t="str">
            <v>330105403</v>
          </cell>
        </row>
        <row r="5882">
          <cell r="B5882" t="str">
            <v>Estímulos otorgados al sector literario  (330105404)</v>
          </cell>
          <cell r="C5882" t="str">
            <v>330105404</v>
          </cell>
        </row>
        <row r="5883">
          <cell r="B5883" t="str">
            <v>Estímulos otorgados al sector musical (330105405)</v>
          </cell>
          <cell r="C5883" t="str">
            <v>330105405</v>
          </cell>
        </row>
        <row r="5884">
          <cell r="B5884" t="str">
            <v>Estímulos otorgados a salas concertadas (330105406)</v>
          </cell>
          <cell r="C5884" t="str">
            <v>330105406</v>
          </cell>
        </row>
        <row r="5885">
          <cell r="B5885" t="str">
            <v>Estímulos otorgados a las bibliotecas de la Red Nacional de Bibliotecas Públicas (330105407)</v>
          </cell>
          <cell r="C5885" t="str">
            <v>330105407</v>
          </cell>
        </row>
        <row r="5886">
          <cell r="B5886" t="str">
            <v>Estímulos otorgados a las producciones o coproducciones cinematográfico (330105408)</v>
          </cell>
          <cell r="C5886" t="str">
            <v>330105408</v>
          </cell>
        </row>
        <row r="5887">
          <cell r="B5887" t="str">
            <v>Personas beneficiadas con apoyos del Programa Nacional de Estímulos (330105500)</v>
          </cell>
          <cell r="C5887" t="str">
            <v>330105500</v>
          </cell>
        </row>
        <row r="5888">
          <cell r="B5888" t="str">
            <v>Becas para el desarrollo de prácticas artísticas y culturales otorgadas (330105501)</v>
          </cell>
          <cell r="C5888" t="str">
            <v>330105501</v>
          </cell>
        </row>
        <row r="5889">
          <cell r="B5889" t="str">
            <v>Pasantías en áreas artísticas y culturales gestionadas (330105502)</v>
          </cell>
          <cell r="C5889" t="str">
            <v>330105502</v>
          </cell>
        </row>
        <row r="5890">
          <cell r="B5890" t="str">
            <v>Premios Nacionales entregados (330105503)</v>
          </cell>
          <cell r="C5890" t="str">
            <v>330105503</v>
          </cell>
        </row>
        <row r="5891">
          <cell r="B5891" t="str">
            <v>Reconocimientos Nacionales Entregados (330105504)</v>
          </cell>
          <cell r="C5891" t="str">
            <v>330105504</v>
          </cell>
        </row>
        <row r="5892">
          <cell r="B5892" t="str">
            <v>Residencias artísticas para el desarrollo de proyectos creativos gestionadas (330105505)</v>
          </cell>
          <cell r="C5892" t="str">
            <v>330105505</v>
          </cell>
        </row>
        <row r="5893">
          <cell r="B5893" t="str">
            <v>Entidades Territoriales asistidas técnicamente (330105700)</v>
          </cell>
          <cell r="C5893" t="str">
            <v>330105700</v>
          </cell>
        </row>
        <row r="5894">
          <cell r="B5894" t="str">
            <v>Asistencias técnicas al sector cinematográfico realizadas (330105701)</v>
          </cell>
          <cell r="C5894" t="str">
            <v>330105701</v>
          </cell>
        </row>
        <row r="5895">
          <cell r="B5895" t="str">
            <v>Entidades Territoriales asistidas técnicamente (330105800)</v>
          </cell>
          <cell r="C5895" t="str">
            <v>330105800</v>
          </cell>
        </row>
        <row r="5896">
          <cell r="B5896" t="str">
            <v>Asistencias técnicas al sector musical realizadas (330105801)</v>
          </cell>
          <cell r="C5896" t="str">
            <v>330105801</v>
          </cell>
        </row>
        <row r="5897">
          <cell r="B5897" t="str">
            <v>Personas asistidas técnicamente (330105900)</v>
          </cell>
          <cell r="C5897" t="str">
            <v>330105900</v>
          </cell>
        </row>
        <row r="5898">
          <cell r="B5898" t="str">
            <v>Asistencias técnicas a los procesos de comunicación cultural realizadas (330105901)</v>
          </cell>
          <cell r="C5898" t="str">
            <v>330105901</v>
          </cell>
        </row>
        <row r="5899">
          <cell r="B5899" t="str">
            <v>Personas asistidas técnicamente (330106100)</v>
          </cell>
          <cell r="C5899" t="str">
            <v>330106100</v>
          </cell>
        </row>
        <row r="5900">
          <cell r="B5900" t="str">
            <v>Consejeros de cultura de comunidades afrodescendientes asistidos técnicamente (330106101)</v>
          </cell>
          <cell r="C5900" t="str">
            <v>330106101</v>
          </cell>
        </row>
        <row r="5901">
          <cell r="B5901" t="str">
            <v>Consejeros de cultura de comunidades indígenas asistidos técnicamente (330106102)</v>
          </cell>
          <cell r="C5901" t="str">
            <v>330106102</v>
          </cell>
        </row>
        <row r="5902">
          <cell r="B5902" t="str">
            <v>Consejeros de cultura de población con discapacidad asistidos técnicamente (330106103)</v>
          </cell>
          <cell r="C5902" t="str">
            <v>330106103</v>
          </cell>
        </row>
        <row r="5903">
          <cell r="B5903" t="str">
            <v>Asistencias técnicas a los consejeros de cultura realizadas (330106104)</v>
          </cell>
          <cell r="C5903" t="str">
            <v>330106104</v>
          </cell>
        </row>
        <row r="5904">
          <cell r="B5904" t="str">
            <v>Personas asistidas técnicamente (330106200)</v>
          </cell>
          <cell r="C5904" t="str">
            <v>330106200</v>
          </cell>
        </row>
        <row r="5905">
          <cell r="B5905" t="str">
            <v>Asistencias técnicas en planeación de reparación colectiva realizadas (330106201)</v>
          </cell>
          <cell r="C5905" t="str">
            <v>330106201</v>
          </cell>
        </row>
        <row r="5906">
          <cell r="B5906" t="str">
            <v>Proyectos de infraestructura cultural  asistidos técnicamente (330106300)</v>
          </cell>
          <cell r="C5906" t="str">
            <v>330106300</v>
          </cell>
        </row>
        <row r="5907">
          <cell r="B5907" t="str">
            <v>Viabilizaciones realizadas  (330106301)</v>
          </cell>
          <cell r="C5907" t="str">
            <v>330106301</v>
          </cell>
        </row>
        <row r="5908">
          <cell r="B5908" t="str">
            <v>Asistencias técnicas realizadas (330106400)</v>
          </cell>
          <cell r="C5908" t="str">
            <v>330106400</v>
          </cell>
        </row>
        <row r="5909">
          <cell r="B5909" t="str">
            <v>Entidades oferentes de programas de formación  artística y cultural  asistidas técnicamente (330106401)</v>
          </cell>
          <cell r="C5909" t="str">
            <v>330106401</v>
          </cell>
        </row>
        <row r="5910">
          <cell r="B5910" t="str">
            <v>Personas asistidas técnicamente (330106500)</v>
          </cell>
          <cell r="C5910" t="str">
            <v>330106500</v>
          </cell>
        </row>
        <row r="5911">
          <cell r="B5911" t="str">
            <v>Asistencias técnicas en asuntos de gestión de bibliotecas públicas y lectura realizadas (330106501)</v>
          </cell>
          <cell r="C5911" t="str">
            <v>330106501</v>
          </cell>
        </row>
        <row r="5912">
          <cell r="B5912" t="str">
            <v>Análisis realizados (190300700)</v>
          </cell>
          <cell r="C5912" t="str">
            <v>190300700</v>
          </cell>
        </row>
        <row r="5913">
          <cell r="B5913" t="str">
            <v>autorizaciones y modificación de los Programas de pagos moderadores y copagos tramitados (190301800)</v>
          </cell>
          <cell r="C5913" t="str">
            <v>190301800</v>
          </cell>
        </row>
        <row r="5914">
          <cell r="B5914" t="str">
            <v>procesos con aplicación del procedimiento administrativo sancionatorio tramitados  (190301900)</v>
          </cell>
          <cell r="C5914" t="str">
            <v>190301900</v>
          </cell>
        </row>
        <row r="5915">
          <cell r="B5915" t="str">
            <v>Metodologías instrumentos y políticas de Inspección Vigilancia y Control diseñadas  (190302000)</v>
          </cell>
          <cell r="C5915" t="str">
            <v>190302000</v>
          </cell>
        </row>
        <row r="5916">
          <cell r="B5916" t="str">
            <v>Túnel férreo rehabilitado  (240401500)</v>
          </cell>
          <cell r="C5916" t="str">
            <v>240401500</v>
          </cell>
        </row>
        <row r="5917">
          <cell r="B5917" t="str">
            <v>Túnel férreo mantenido  (240402200)</v>
          </cell>
          <cell r="C5917" t="str">
            <v>240402200</v>
          </cell>
        </row>
        <row r="5918">
          <cell r="B5918" t="str">
            <v>Obras complementarias para la seguridad vial en el transporte público organizado (240800800)</v>
          </cell>
          <cell r="C5918" t="str">
            <v>240800800</v>
          </cell>
        </row>
        <row r="5919">
          <cell r="B5919" t="str">
            <v>Documentos de lineamientos técnicos realizados (240801700)</v>
          </cell>
          <cell r="C5919" t="str">
            <v>240801700</v>
          </cell>
        </row>
        <row r="5920">
          <cell r="B5920" t="str">
            <v>Documentos de lineamientos técnicos  en temas de transporte urbano formulados (240801701)</v>
          </cell>
          <cell r="C5920" t="str">
            <v>240801701</v>
          </cell>
        </row>
        <row r="5921">
          <cell r="B5921" t="str">
            <v>Documentos de planeación realizados (240801800)</v>
          </cell>
          <cell r="C5921" t="str">
            <v>240801800</v>
          </cell>
        </row>
        <row r="5922">
          <cell r="B5922" t="str">
            <v>Documentos de investigación realizados (240802000)</v>
          </cell>
          <cell r="C5922" t="str">
            <v>240802000</v>
          </cell>
        </row>
        <row r="5923">
          <cell r="B5923" t="str">
            <v>Documentos de investigación sobre el impacto de las intervenciones del sector  (240802001)</v>
          </cell>
          <cell r="C5923" t="str">
            <v>240802001</v>
          </cell>
        </row>
        <row r="5924">
          <cell r="B5924" t="str">
            <v>Documentos de Auditoria realizados (240802100)</v>
          </cell>
          <cell r="C5924" t="str">
            <v>240802100</v>
          </cell>
        </row>
        <row r="5925">
          <cell r="B5925" t="str">
            <v>Documentos de Auditoria realizados (240900100)</v>
          </cell>
          <cell r="C5925" t="str">
            <v>240900100</v>
          </cell>
        </row>
        <row r="5926">
          <cell r="B5926" t="str">
            <v>Campañas realizadas (240900200)</v>
          </cell>
          <cell r="C5926" t="str">
            <v>240900200</v>
          </cell>
        </row>
        <row r="5927">
          <cell r="B5927" t="str">
            <v>Semáforos mantenidos  (240900301)</v>
          </cell>
          <cell r="C5927" t="str">
            <v>240900301</v>
          </cell>
        </row>
        <row r="5928">
          <cell r="B5928" t="str">
            <v>Semáforos actualizados  (240900302)</v>
          </cell>
          <cell r="C5928" t="str">
            <v>240900302</v>
          </cell>
        </row>
        <row r="5929">
          <cell r="B5929" t="str">
            <v>Semáforos modernizados  (240900303)</v>
          </cell>
          <cell r="C5929" t="str">
            <v>240900303</v>
          </cell>
        </row>
        <row r="5930">
          <cell r="B5930" t="str">
            <v>Operativos de control realizados (240900400)</v>
          </cell>
          <cell r="C5930" t="str">
            <v>240900400</v>
          </cell>
        </row>
        <row r="5931">
          <cell r="B5931" t="str">
            <v>Personas capacitadas (240900600)</v>
          </cell>
          <cell r="C5931" t="str">
            <v>240900600</v>
          </cell>
        </row>
        <row r="5932">
          <cell r="B5932" t="str">
            <v>Documentos pedagógicos diseñados (240900601)</v>
          </cell>
          <cell r="C5932" t="str">
            <v>240900601</v>
          </cell>
        </row>
        <row r="5933">
          <cell r="B5933" t="str">
            <v>Entidades asistidas técnicamente (240900700)</v>
          </cell>
          <cell r="C5933" t="str">
            <v>240900700</v>
          </cell>
        </row>
        <row r="5934">
          <cell r="B5934" t="str">
            <v>Documentos de lineamientos técnicos realizados (240900800)</v>
          </cell>
          <cell r="C5934" t="str">
            <v>240900800</v>
          </cell>
        </row>
        <row r="5935">
          <cell r="B5935" t="str">
            <v>Documentos de lineamientos técnicos en temas de seguridad de transporte formulados (240900801)</v>
          </cell>
          <cell r="C5935" t="str">
            <v>240900801</v>
          </cell>
        </row>
        <row r="5936">
          <cell r="B5936" t="str">
            <v>Estrategias implementadas (240900900)</v>
          </cell>
          <cell r="C5936" t="str">
            <v>240900900</v>
          </cell>
        </row>
        <row r="5937">
          <cell r="B5937" t="str">
            <v>Informes de seguridad vial (240901000)</v>
          </cell>
          <cell r="C5937" t="str">
            <v>240901000</v>
          </cell>
        </row>
        <row r="5938">
          <cell r="B5938" t="str">
            <v>Informes de accidentalidad (240901001)</v>
          </cell>
          <cell r="C5938" t="str">
            <v>240901001</v>
          </cell>
        </row>
        <row r="5939">
          <cell r="B5939" t="str">
            <v>Informes de mortalidad (240901002)</v>
          </cell>
          <cell r="C5939" t="str">
            <v>240901002</v>
          </cell>
        </row>
        <row r="5940">
          <cell r="B5940" t="str">
            <v>Observatorio vial en funcionamiento (240901003)</v>
          </cell>
          <cell r="C5940" t="str">
            <v>240901003</v>
          </cell>
        </row>
        <row r="5941">
          <cell r="B5941" t="str">
            <v>Observatorio vial en funcionamiento  (240901004)</v>
          </cell>
          <cell r="C5941" t="str">
            <v>240901004</v>
          </cell>
        </row>
        <row r="5942">
          <cell r="B5942" t="str">
            <v>Licencias de conducción expedidas (Este indicador mide únicamente las licencias expedidas sin contar las anuladas) (240901005)</v>
          </cell>
          <cell r="C5942" t="str">
            <v>240901005</v>
          </cell>
        </row>
        <row r="5943">
          <cell r="B5943" t="str">
            <v>Registro de vehículos realizado (este indicador incluye la totalidad de automotores públicos y privados, y motocicletas) (240901006)</v>
          </cell>
          <cell r="C5943" t="str">
            <v>240901006</v>
          </cell>
        </row>
        <row r="5944">
          <cell r="B5944" t="str">
            <v>Registro de vehículos habilitados para prestación de servicio público (240901007)</v>
          </cell>
          <cell r="C5944" t="str">
            <v>240901007</v>
          </cell>
        </row>
        <row r="5945">
          <cell r="B5945" t="str">
            <v>Licencias de Tránsito (240901008)</v>
          </cell>
          <cell r="C5945" t="str">
            <v>240901008</v>
          </cell>
        </row>
        <row r="5946">
          <cell r="B5946" t="str">
            <v>Placa única nacional (240901009)</v>
          </cell>
          <cell r="C5946" t="str">
            <v>240901009</v>
          </cell>
        </row>
        <row r="5947">
          <cell r="B5947" t="str">
            <v>Tarjeta de operación  (240901010)</v>
          </cell>
          <cell r="C5947" t="str">
            <v>240901010</v>
          </cell>
        </row>
        <row r="5948">
          <cell r="B5948" t="str">
            <v>Tarjeta de registro de remolques y semirremolques (240901011)</v>
          </cell>
          <cell r="C5948" t="str">
            <v>240901011</v>
          </cell>
        </row>
        <row r="5949">
          <cell r="B5949" t="str">
            <v>Sistema de Información Geográfico Disponible (240901012)</v>
          </cell>
          <cell r="C5949" t="str">
            <v>240901012</v>
          </cell>
        </row>
        <row r="5950">
          <cell r="B5950" t="str">
            <v>Organismos de tránsito dotados con implementos para el control del tránsito (240901100)</v>
          </cell>
          <cell r="C5950" t="str">
            <v>240901100</v>
          </cell>
        </row>
        <row r="5951">
          <cell r="B5951" t="str">
            <v>Documentos de Investigación realizados (240901200)</v>
          </cell>
          <cell r="C5951" t="str">
            <v>240901200</v>
          </cell>
        </row>
        <row r="5952">
          <cell r="B5952" t="str">
            <v>Investigaciones o estudios realizados en siniestros en sistemas de transporte  (240901201)</v>
          </cell>
          <cell r="C5952" t="str">
            <v>240901201</v>
          </cell>
        </row>
        <row r="5953">
          <cell r="B5953" t="str">
            <v>Boletines estadísticos elaborados (240901202)</v>
          </cell>
          <cell r="C5953" t="str">
            <v>240901202</v>
          </cell>
        </row>
        <row r="5954">
          <cell r="B5954" t="str">
            <v>Muelles en operación  (240603400)</v>
          </cell>
          <cell r="C5954" t="str">
            <v>240603400</v>
          </cell>
        </row>
        <row r="5955">
          <cell r="B5955" t="str">
            <v>Trasbordadores disponibles (240603500)</v>
          </cell>
          <cell r="C5955" t="str">
            <v>240603500</v>
          </cell>
        </row>
        <row r="5956">
          <cell r="B5956" t="str">
            <v>Transbordadores construidos  (240603501)</v>
          </cell>
          <cell r="C5956" t="str">
            <v>240603501</v>
          </cell>
        </row>
        <row r="5957">
          <cell r="B5957" t="str">
            <v>Transbordadores mantenidos  (240603502)</v>
          </cell>
          <cell r="C5957" t="str">
            <v>240603502</v>
          </cell>
        </row>
        <row r="5958">
          <cell r="B5958" t="str">
            <v>Sedes operativas para inspección de transporte fluvial en funcionamiento  (240603600)</v>
          </cell>
          <cell r="C5958" t="str">
            <v>240603600</v>
          </cell>
        </row>
        <row r="5959">
          <cell r="B5959" t="str">
            <v>Documentos de lineamientos técnicos realizados (240603800)</v>
          </cell>
          <cell r="C5959" t="str">
            <v>240603800</v>
          </cell>
        </row>
        <row r="5960">
          <cell r="B5960" t="str">
            <v>Documentos de lineamientos técnicos  en temas fluviales formulados  (240603801)</v>
          </cell>
          <cell r="C5960" t="str">
            <v>240603801</v>
          </cell>
        </row>
        <row r="5961">
          <cell r="B5961" t="str">
            <v>Documentos de investigación realizados (240604000)</v>
          </cell>
          <cell r="C5961" t="str">
            <v>240604000</v>
          </cell>
        </row>
        <row r="5962">
          <cell r="B5962" t="str">
            <v>Documentos de investigación sobre el impacto de las intervenciones del sector  (240604001)</v>
          </cell>
          <cell r="C5962" t="str">
            <v>240604001</v>
          </cell>
        </row>
        <row r="5963">
          <cell r="B5963" t="str">
            <v>Corredores logísticos operando (240700100)</v>
          </cell>
          <cell r="C5963" t="str">
            <v>240700100</v>
          </cell>
        </row>
        <row r="5964">
          <cell r="B5964" t="str">
            <v>Plataformas logísticas operando (240700200)</v>
          </cell>
          <cell r="C5964" t="str">
            <v>240700200</v>
          </cell>
        </row>
        <row r="5965">
          <cell r="B5965" t="str">
            <v>Centros de atención fronteriza construidos (240700300)</v>
          </cell>
          <cell r="C5965" t="str">
            <v>240700300</v>
          </cell>
        </row>
        <row r="5966">
          <cell r="B5966" t="str">
            <v>Centros de atención fronteriza dotados (240700301)</v>
          </cell>
          <cell r="C5966" t="str">
            <v>240700301</v>
          </cell>
        </row>
        <row r="5967">
          <cell r="B5967" t="str">
            <v>Documentos de lineamientos técnicos realizados (240700400)</v>
          </cell>
          <cell r="C5967" t="str">
            <v>240700400</v>
          </cell>
        </row>
        <row r="5968">
          <cell r="B5968" t="str">
            <v>Documentos de lineamientos técnicos en logística de transporte, publicados  (240700401)</v>
          </cell>
          <cell r="C5968" t="str">
            <v>240700401</v>
          </cell>
        </row>
        <row r="5969">
          <cell r="B5969" t="str">
            <v>Documentos normativos realizados (240700500)</v>
          </cell>
          <cell r="C5969" t="str">
            <v>240700500</v>
          </cell>
        </row>
        <row r="5970">
          <cell r="B5970" t="str">
            <v>Documentos normativos en logística de transporte  publicados  (240700501)</v>
          </cell>
          <cell r="C5970" t="str">
            <v>240700501</v>
          </cell>
        </row>
        <row r="5971">
          <cell r="B5971" t="str">
            <v>Documentos de planeación realizados (240700600)</v>
          </cell>
          <cell r="C5971" t="str">
            <v>240700600</v>
          </cell>
        </row>
        <row r="5972">
          <cell r="B5972" t="str">
            <v>Planes logísticos regionales (240700601)</v>
          </cell>
          <cell r="C5972" t="str">
            <v>240700601</v>
          </cell>
        </row>
        <row r="5973">
          <cell r="B5973" t="str">
            <v>Documentos de política en logística de transporte publicados  (240700602)</v>
          </cell>
          <cell r="C5973" t="str">
            <v>240700602</v>
          </cell>
        </row>
        <row r="5974">
          <cell r="B5974" t="str">
            <v>Documentos informativos publicados (240700700)</v>
          </cell>
          <cell r="C5974" t="str">
            <v>240700700</v>
          </cell>
        </row>
        <row r="5975">
          <cell r="B5975" t="str">
            <v>Observatorio Nacional de Logística funcionando (240700701)</v>
          </cell>
          <cell r="C5975" t="str">
            <v>240700701</v>
          </cell>
        </row>
        <row r="5976">
          <cell r="B5976" t="str">
            <v>Documentos de investigación realizados (240700800)</v>
          </cell>
          <cell r="C5976" t="str">
            <v>240700800</v>
          </cell>
        </row>
        <row r="5977">
          <cell r="B5977" t="str">
            <v>Documentos de investigación sobre el impacto de las intervenciones del sector  (240700801)</v>
          </cell>
          <cell r="C5977" t="str">
            <v>240700801</v>
          </cell>
        </row>
        <row r="5978">
          <cell r="B5978" t="str">
            <v>Requerimientos de desintegración o disposición desarrollados (240700900)</v>
          </cell>
          <cell r="C5978" t="str">
            <v>240700900</v>
          </cell>
        </row>
        <row r="5979">
          <cell r="B5979" t="str">
            <v>Vehículos de carga desintegrados  (240700901)</v>
          </cell>
          <cell r="C5979" t="str">
            <v>240700901</v>
          </cell>
        </row>
        <row r="5980">
          <cell r="B5980" t="str">
            <v>Vehículos de carga que entran a operar  (240700902)</v>
          </cell>
          <cell r="C5980" t="str">
            <v>240700902</v>
          </cell>
        </row>
        <row r="5981">
          <cell r="B5981" t="str">
            <v>Vehículos fluviales de carga desintegrados  (240700903)</v>
          </cell>
          <cell r="C5981" t="str">
            <v>240700903</v>
          </cell>
        </row>
        <row r="5982">
          <cell r="B5982" t="str">
            <v>Vehículos fluviales de carga que entran a operar  (240700904)</v>
          </cell>
          <cell r="C5982" t="str">
            <v>240700904</v>
          </cell>
        </row>
        <row r="5983">
          <cell r="B5983" t="str">
            <v>Vehículos férreos de carga desintegrados  (240700905)</v>
          </cell>
          <cell r="C5983" t="str">
            <v>240700905</v>
          </cell>
        </row>
        <row r="5984">
          <cell r="B5984" t="str">
            <v>Vehículos férreos de carga que entran a operar  (240700906)</v>
          </cell>
          <cell r="C5984" t="str">
            <v>240700906</v>
          </cell>
        </row>
        <row r="5985">
          <cell r="B5985" t="str">
            <v>Pasajeros que se movilizan en medios de transporte sostenibles (240800100)</v>
          </cell>
          <cell r="C5985" t="str">
            <v>240800100</v>
          </cell>
        </row>
        <row r="5986">
          <cell r="B5986" t="str">
            <v>Sistemas de transporte público organizado en funcionamiento (240800101)</v>
          </cell>
          <cell r="C5986" t="str">
            <v>240800101</v>
          </cell>
        </row>
        <row r="5987">
          <cell r="B5987" t="str">
            <v>Portales construidos (240800200)</v>
          </cell>
          <cell r="C5987" t="str">
            <v>240800200</v>
          </cell>
        </row>
        <row r="5988">
          <cell r="B5988" t="str">
            <v>Patio-Taller construido (240800201)</v>
          </cell>
          <cell r="C5988" t="str">
            <v>240800201</v>
          </cell>
        </row>
        <row r="5989">
          <cell r="B5989" t="str">
            <v>Paraderos y zonas de espera construidos (240800301)</v>
          </cell>
          <cell r="C5989" t="str">
            <v>240800301</v>
          </cell>
        </row>
        <row r="5990">
          <cell r="B5990" t="str">
            <v>Zonas pagas construidas (240800302)</v>
          </cell>
          <cell r="C5990" t="str">
            <v>240800302</v>
          </cell>
        </row>
        <row r="5991">
          <cell r="B5991" t="str">
            <v>Estaciones construidas (240800300)</v>
          </cell>
          <cell r="C5991" t="str">
            <v>240800300</v>
          </cell>
        </row>
        <row r="5992">
          <cell r="B5992" t="str">
            <v>Espacios dedicados a la intermodalidad. (240800400)</v>
          </cell>
          <cell r="C5992" t="str">
            <v>240800400</v>
          </cell>
        </row>
        <row r="5993">
          <cell r="B5993" t="str">
            <v>Centros de desarrollo e innovación reconocidos (390300700)</v>
          </cell>
          <cell r="C5993" t="str">
            <v>390300700</v>
          </cell>
        </row>
        <row r="5994">
          <cell r="B5994" t="str">
            <v>Centros de desarrollo tecnológico reconocidos (390300701)</v>
          </cell>
          <cell r="C5994" t="str">
            <v>390300701</v>
          </cell>
        </row>
        <row r="5995">
          <cell r="B5995" t="str">
            <v>Unidades de I+D+i reconocidas (390300702)</v>
          </cell>
          <cell r="C5995" t="str">
            <v>390300702</v>
          </cell>
        </row>
        <row r="5996">
          <cell r="B5996" t="str">
            <v>Centros de innovación reconocidos (390300703)</v>
          </cell>
          <cell r="C5996" t="str">
            <v>390300703</v>
          </cell>
        </row>
        <row r="5997">
          <cell r="B5997" t="str">
            <v>Centros y parques para el desarrollo tecnológico y la innovación fortalecidos (390300800)</v>
          </cell>
          <cell r="C5997" t="str">
            <v>390300800</v>
          </cell>
        </row>
        <row r="5998">
          <cell r="B5998" t="str">
            <v>Sistemas de información implementados (390300801)</v>
          </cell>
          <cell r="C5998" t="str">
            <v>390300801</v>
          </cell>
        </row>
        <row r="5999">
          <cell r="B5999" t="str">
            <v>Plataformas adquiridas (390300802)</v>
          </cell>
          <cell r="C5999" t="str">
            <v>390300802</v>
          </cell>
        </row>
        <row r="6000">
          <cell r="B6000" t="str">
            <v>Laboratorios dotados (390300803)</v>
          </cell>
          <cell r="C6000" t="str">
            <v>390300803</v>
          </cell>
        </row>
        <row r="6001">
          <cell r="B6001" t="str">
            <v>equipos adquiridos (390300804)</v>
          </cell>
          <cell r="C6001" t="str">
            <v>390300804</v>
          </cell>
        </row>
        <row r="6002">
          <cell r="B6002" t="str">
            <v>Proyectos financiados para la investigación y generación de nuevo conocimiento (390200100)</v>
          </cell>
          <cell r="C6002" t="str">
            <v>390200100</v>
          </cell>
        </row>
        <row r="6003">
          <cell r="B6003" t="str">
            <v>Proyectos financiados para investigación básica (390200101)</v>
          </cell>
          <cell r="C6003" t="str">
            <v>390200101</v>
          </cell>
        </row>
        <row r="6004">
          <cell r="B6004" t="str">
            <v>Proyectos financiados para investigación aplicada (390200102)</v>
          </cell>
          <cell r="C6004" t="str">
            <v>390200102</v>
          </cell>
        </row>
        <row r="6005">
          <cell r="B6005" t="str">
            <v>Proyectos financiados para desarrollo experimental (390200103)</v>
          </cell>
          <cell r="C6005" t="str">
            <v>390200103</v>
          </cell>
        </row>
        <row r="6006">
          <cell r="B6006" t="str">
            <v>Investigadores movilizados (390200104)</v>
          </cell>
          <cell r="C6006" t="str">
            <v>390200104</v>
          </cell>
        </row>
        <row r="6007">
          <cell r="B6007" t="str">
            <v>Grupos de investigación apoyados (390200105)</v>
          </cell>
          <cell r="C6007" t="str">
            <v>390200105</v>
          </cell>
        </row>
        <row r="6008">
          <cell r="B6008" t="str">
            <v>Artículos publicados en revistas indexadas nacionales e internacionales (390200200)</v>
          </cell>
          <cell r="C6008" t="str">
            <v>390200200</v>
          </cell>
        </row>
        <row r="6009">
          <cell r="B6009" t="str">
            <v>Artículos publicados en revistas indexadas nacionales  (390200201)</v>
          </cell>
          <cell r="C6009" t="str">
            <v>390200201</v>
          </cell>
        </row>
        <row r="6010">
          <cell r="B6010" t="str">
            <v>Artículos publicados en revistas indexadas internacionales (390200202)</v>
          </cell>
          <cell r="C6010" t="str">
            <v>390200202</v>
          </cell>
        </row>
        <row r="6011">
          <cell r="B6011" t="str">
            <v>Artículos de Investigación A (390200203)</v>
          </cell>
          <cell r="C6011" t="str">
            <v>390200203</v>
          </cell>
        </row>
        <row r="6012">
          <cell r="B6012" t="str">
            <v>Artículos de investigación A1, A2, B y C sobre total de producción de productos resultado de generación de nuevo conocimiento. (390200204)</v>
          </cell>
          <cell r="C6012" t="str">
            <v>390200204</v>
          </cell>
        </row>
        <row r="6013">
          <cell r="B6013" t="str">
            <v>Artículos de investigación D con relación al total de artículos publicados. (390200205)</v>
          </cell>
          <cell r="C6013" t="str">
            <v>390200205</v>
          </cell>
        </row>
        <row r="6014">
          <cell r="B6014" t="str">
            <v>Artículos de Investigación D (390200206)</v>
          </cell>
          <cell r="C6014" t="str">
            <v>390200206</v>
          </cell>
        </row>
        <row r="6015">
          <cell r="B6015" t="str">
            <v>Libros y/o capítulos de libros resultados de investigación (390200300)</v>
          </cell>
          <cell r="C6015" t="str">
            <v>390200300</v>
          </cell>
        </row>
        <row r="6016">
          <cell r="B6016" t="str">
            <v>Libros resultados de investigación  (390200301)</v>
          </cell>
          <cell r="C6016" t="str">
            <v>390200301</v>
          </cell>
        </row>
        <row r="6017">
          <cell r="B6017" t="str">
            <v>Capítulos de libros resultados de investigación  (390200302)</v>
          </cell>
          <cell r="C6017" t="str">
            <v>390200302</v>
          </cell>
        </row>
        <row r="6018">
          <cell r="B6018" t="str">
            <v>Tesis de doctorado con reconocimiento (390200303)</v>
          </cell>
          <cell r="C6018" t="str">
            <v>390200303</v>
          </cell>
        </row>
        <row r="6019">
          <cell r="B6019" t="str">
            <v>Trabajos de grado de maestría con reconocimiento  (390200304)</v>
          </cell>
          <cell r="C6019" t="str">
            <v>390200304</v>
          </cell>
        </row>
        <row r="6020">
          <cell r="B6020" t="str">
            <v>Obras y/o productos de investigación, creación en artes, arquitectura y diseño que cumplen con los requerimientos mínimos de calidad exigidos por Colciencias  (390200400)</v>
          </cell>
          <cell r="C6020" t="str">
            <v>390200400</v>
          </cell>
        </row>
        <row r="6021">
          <cell r="B6021" t="str">
            <v>Becas otorgadas (390200500)</v>
          </cell>
          <cell r="C6021" t="str">
            <v>390200500</v>
          </cell>
        </row>
        <row r="6022">
          <cell r="B6022" t="str">
            <v>Becas doctorales en Colombia otorgadas (390200501)</v>
          </cell>
          <cell r="C6022" t="str">
            <v>390200501</v>
          </cell>
        </row>
        <row r="6023">
          <cell r="B6023" t="str">
            <v>Becas doctorales en el exterior otorgadas (390200502)</v>
          </cell>
          <cell r="C6023" t="str">
            <v>390200502</v>
          </cell>
        </row>
        <row r="6024">
          <cell r="B6024" t="str">
            <v>Becas doctorales en áreas STEM otorgadas (390200503)</v>
          </cell>
          <cell r="C6024" t="str">
            <v>390200503</v>
          </cell>
        </row>
        <row r="6025">
          <cell r="B6025" t="str">
            <v>Becas doctorales en universidades públicas otorgadas (390200504)</v>
          </cell>
          <cell r="C6025" t="str">
            <v>390200504</v>
          </cell>
        </row>
        <row r="6026">
          <cell r="B6026" t="str">
            <v>Becas doctorales en universidades privadas otorgadas (390200505)</v>
          </cell>
          <cell r="C6026" t="str">
            <v>390200505</v>
          </cell>
        </row>
        <row r="6027">
          <cell r="B6027" t="str">
            <v>Becas otorgadas (390200600)</v>
          </cell>
          <cell r="C6027" t="str">
            <v>390200600</v>
          </cell>
        </row>
        <row r="6028">
          <cell r="B6028" t="str">
            <v>Becas maestría en Colombia otorgadas (390200601)</v>
          </cell>
          <cell r="C6028" t="str">
            <v>390200601</v>
          </cell>
        </row>
        <row r="6029">
          <cell r="B6029" t="str">
            <v>Becas maestría en el exterior otorgadas (390200602)</v>
          </cell>
          <cell r="C6029" t="str">
            <v>390200602</v>
          </cell>
        </row>
        <row r="6030">
          <cell r="B6030" t="str">
            <v>Becas maestría en áreas STEM otorgadas (390200603)</v>
          </cell>
          <cell r="C6030" t="str">
            <v>390200603</v>
          </cell>
        </row>
        <row r="6031">
          <cell r="B6031" t="str">
            <v>Becas maestría en universidades públicas otorgadas (390200604)</v>
          </cell>
          <cell r="C6031" t="str">
            <v>390200604</v>
          </cell>
        </row>
        <row r="6032">
          <cell r="B6032" t="str">
            <v>Becas maestría en universidades privadas otorgadas (390200605)</v>
          </cell>
          <cell r="C6032" t="str">
            <v>390200605</v>
          </cell>
        </row>
        <row r="6033">
          <cell r="B6033" t="str">
            <v>Becas maestría semipresencial en el exterior para docentes otorgadas (390200606)</v>
          </cell>
          <cell r="C6033" t="str">
            <v>390200606</v>
          </cell>
        </row>
        <row r="6034">
          <cell r="B6034" t="str">
            <v>Becas maestría semipresencial en Colombia para docentes otorgadas (390200607)</v>
          </cell>
          <cell r="C6034" t="str">
            <v>390200607</v>
          </cell>
        </row>
        <row r="6035">
          <cell r="B6035" t="str">
            <v>Bases de datos disponibles para consulta por actores del SNCTI (390200700)</v>
          </cell>
          <cell r="C6035" t="str">
            <v>390200700</v>
          </cell>
        </row>
        <row r="6036">
          <cell r="B6036" t="str">
            <v>Doctores vinculados (390200800)</v>
          </cell>
          <cell r="C6036" t="str">
            <v>390200800</v>
          </cell>
        </row>
        <row r="6037">
          <cell r="B6037" t="str">
            <v>Cursos sobre métodos y técnicas de investigación especializados y avanzados (390200900)</v>
          </cell>
          <cell r="C6037" t="str">
            <v>390200900</v>
          </cell>
        </row>
        <row r="6038">
          <cell r="B6038" t="str">
            <v>Cursos de actualización científica para investigadores (390200901)</v>
          </cell>
          <cell r="C6038" t="str">
            <v>390200901</v>
          </cell>
        </row>
        <row r="6039">
          <cell r="B6039" t="str">
            <v>Doctores contactados (390201000)</v>
          </cell>
          <cell r="C6039" t="str">
            <v>390201000</v>
          </cell>
        </row>
        <row r="6040">
          <cell r="B6040" t="str">
            <v>Plataformas disponibles para la articulación (390201001)</v>
          </cell>
          <cell r="C6040" t="str">
            <v>390201001</v>
          </cell>
        </row>
        <row r="6041">
          <cell r="B6041" t="str">
            <v>Doctores disponibles en la plataforma (390201002)</v>
          </cell>
          <cell r="C6041" t="str">
            <v>390201002</v>
          </cell>
        </row>
        <row r="6042">
          <cell r="B6042" t="str">
            <v>Entidades registradas en la plataforma (390201003)</v>
          </cell>
          <cell r="C6042" t="str">
            <v>390201003</v>
          </cell>
        </row>
        <row r="6043">
          <cell r="B6043" t="str">
            <v>Investigadores reconocidos (390201100)</v>
          </cell>
          <cell r="C6043" t="str">
            <v>390201100</v>
          </cell>
        </row>
        <row r="6044">
          <cell r="B6044" t="str">
            <v>Grupos de investigación reconocidos (390201101)</v>
          </cell>
          <cell r="C6044" t="str">
            <v>390201101</v>
          </cell>
        </row>
        <row r="6045">
          <cell r="B6045" t="str">
            <v>Centros de investigación reconocidos (390201102)</v>
          </cell>
          <cell r="C6045" t="str">
            <v>390201102</v>
          </cell>
        </row>
        <row r="6046">
          <cell r="B6046" t="str">
            <v>Revistas nacionales indexadas (390201103)</v>
          </cell>
          <cell r="C6046" t="str">
            <v>390201103</v>
          </cell>
        </row>
        <row r="6047">
          <cell r="B6047" t="str">
            <v>Estancias posdoctorales apoyadas para la vinculación a proyectos de I+D+i  (390201200)</v>
          </cell>
          <cell r="C6047" t="str">
            <v>390201200</v>
          </cell>
        </row>
        <row r="6048">
          <cell r="B6048" t="str">
            <v>Centros de investigación fortalecidos (390201300)</v>
          </cell>
          <cell r="C6048" t="str">
            <v>390201300</v>
          </cell>
        </row>
        <row r="6049">
          <cell r="B6049" t="str">
            <v>Sistemas de información implementados (390201301)</v>
          </cell>
          <cell r="C6049" t="str">
            <v>390201301</v>
          </cell>
        </row>
        <row r="6050">
          <cell r="B6050" t="str">
            <v>Plataformas adquiridas (390201302)</v>
          </cell>
          <cell r="C6050" t="str">
            <v>390201302</v>
          </cell>
        </row>
        <row r="6051">
          <cell r="B6051" t="str">
            <v>Laboratorios dotados (390201303)</v>
          </cell>
          <cell r="C6051" t="str">
            <v>390201303</v>
          </cell>
        </row>
        <row r="6052">
          <cell r="B6052" t="str">
            <v>equipos adquiridos (390201304)</v>
          </cell>
          <cell r="C6052" t="str">
            <v>390201304</v>
          </cell>
        </row>
        <row r="6053">
          <cell r="B6053" t="str">
            <v>Documentos de planeación de CTeI elaborados (390100100)</v>
          </cell>
          <cell r="C6053" t="str">
            <v>390100100</v>
          </cell>
        </row>
        <row r="6054">
          <cell r="B6054" t="str">
            <v>Documentos d Políticas de CTeI formuladas (390100200)</v>
          </cell>
          <cell r="C6054" t="str">
            <v>390100200</v>
          </cell>
        </row>
        <row r="6055">
          <cell r="B6055" t="str">
            <v>Capacitaciones en el diseño y evaluación de políticas de CTeI (390100201)</v>
          </cell>
          <cell r="C6055" t="str">
            <v>390100201</v>
          </cell>
        </row>
        <row r="6056">
          <cell r="B6056" t="str">
            <v>Evaluaciones de resultado e impacto (390100202)</v>
          </cell>
          <cell r="C6056" t="str">
            <v>390100202</v>
          </cell>
        </row>
        <row r="6057">
          <cell r="B6057" t="str">
            <v>Estudios de informes de evaluación y seguimiento de políticas e instrumentos de CTeI (390100203)</v>
          </cell>
          <cell r="C6057" t="str">
            <v>390100203</v>
          </cell>
        </row>
        <row r="6058">
          <cell r="B6058" t="str">
            <v>Documentos de lineamientos metodológicos elaborados (390100204)</v>
          </cell>
          <cell r="C6058" t="str">
            <v>390100204</v>
          </cell>
        </row>
        <row r="6059">
          <cell r="B6059" t="str">
            <v>Documentos de lineamientos técnicos elaborados (390100205)</v>
          </cell>
          <cell r="C6059" t="str">
            <v>390100205</v>
          </cell>
        </row>
        <row r="6060">
          <cell r="B6060" t="str">
            <v>Documentos normativos elaborados (390100206)</v>
          </cell>
          <cell r="C6060" t="str">
            <v>390100206</v>
          </cell>
        </row>
        <row r="6061">
          <cell r="B6061" t="str">
            <v>Marco de evaluación de políticas y programas de CTeI (390100207)</v>
          </cell>
          <cell r="C6061" t="str">
            <v>390100207</v>
          </cell>
        </row>
        <row r="6062">
          <cell r="B6062" t="str">
            <v>Estudios  para planeación y formulación de políticas  (390100208)</v>
          </cell>
          <cell r="C6062" t="str">
            <v>390100208</v>
          </cell>
        </row>
        <row r="6063">
          <cell r="B6063" t="str">
            <v>Documentos de políticas, estrategias y lineamientos de TI elaborados para CTeI (390100209)</v>
          </cell>
          <cell r="C6063" t="str">
            <v>390100209</v>
          </cell>
        </row>
        <row r="6064">
          <cell r="B6064" t="str">
            <v>Bases de datos para la difusión de la CTI disponibles (390100300)</v>
          </cell>
          <cell r="C6064" t="str">
            <v>390100300</v>
          </cell>
        </row>
        <row r="6065">
          <cell r="B6065" t="str">
            <v>Publicaciones de datos para difusión y aplicación de CTeI realizadas (390100301)</v>
          </cell>
          <cell r="C6065" t="str">
            <v>390100301</v>
          </cell>
        </row>
        <row r="6066">
          <cell r="B6066" t="str">
            <v>Acuerdos de cooperación obtenidos (390100400)</v>
          </cell>
          <cell r="C6066" t="str">
            <v>390100400</v>
          </cell>
        </row>
        <row r="6067">
          <cell r="B6067" t="str">
            <v>Ferias  y  reuniones de ministros y altas autoridades de CTeI Realizadas (390100401)</v>
          </cell>
          <cell r="C6067" t="str">
            <v>390100401</v>
          </cell>
        </row>
        <row r="6068">
          <cell r="B6068" t="str">
            <v>Propuestas de Cooperación internacional Cofinanciados (390100402)</v>
          </cell>
          <cell r="C6068" t="str">
            <v>390100402</v>
          </cell>
        </row>
        <row r="6069">
          <cell r="B6069" t="str">
            <v>Proyectos de Cooperación Asesorados para la participación en Comisiones Mixtas de Cooperación Internacional en CT+I (390100403)</v>
          </cell>
          <cell r="C6069" t="str">
            <v>390100403</v>
          </cell>
        </row>
        <row r="6070">
          <cell r="B6070" t="str">
            <v>Cuotas a organismos internacionales para la cooperación en CTeI (390100404)</v>
          </cell>
          <cell r="C6070" t="str">
            <v>390100404</v>
          </cell>
        </row>
        <row r="6071">
          <cell r="B6071" t="str">
            <v>Eventos realizados (390100500)</v>
          </cell>
          <cell r="C6071" t="str">
            <v>390100500</v>
          </cell>
        </row>
        <row r="6072">
          <cell r="B6072" t="str">
            <v>Productos de comunicación de la CTeI  (por tipo de producto y/o por temática Y/o por población a la que va dirigida) (390100600)</v>
          </cell>
          <cell r="C6072" t="str">
            <v>390100600</v>
          </cell>
        </row>
        <row r="6073">
          <cell r="B6073" t="str">
            <v>Espacios en medios masivos de comunicación dedicados a temas de CTeI (por tipo de medio) (390100601)</v>
          </cell>
          <cell r="C6073" t="str">
            <v>390100601</v>
          </cell>
        </row>
        <row r="6074">
          <cell r="B6074" t="str">
            <v>Trámites realizados (360100400)</v>
          </cell>
          <cell r="C6074" t="str">
            <v>360100400</v>
          </cell>
        </row>
        <row r="6075">
          <cell r="B6075" t="str">
            <v>Banco de datos de normatividad del Sistema General de Pensiones implementado (360100500)</v>
          </cell>
          <cell r="C6075" t="str">
            <v>360100500</v>
          </cell>
        </row>
        <row r="6076">
          <cell r="B6076" t="str">
            <v>Convenios internacionales en materia de seguridad social en pensiones suscritos (360100600)</v>
          </cell>
          <cell r="C6076" t="str">
            <v>360100600</v>
          </cell>
        </row>
        <row r="6077">
          <cell r="B6077" t="str">
            <v>Documentos de lineamientos técnicos realizados (360100700)</v>
          </cell>
          <cell r="C6077" t="str">
            <v>360100700</v>
          </cell>
        </row>
        <row r="6078">
          <cell r="B6078" t="str">
            <v>Conceptos técnicos sobre temas normativos del sistema de pensiones emitidos. (360100701)</v>
          </cell>
          <cell r="C6078" t="str">
            <v>360100701</v>
          </cell>
        </row>
        <row r="6079">
          <cell r="B6079" t="str">
            <v>Emprendimientos solidarios dinamizados (360200300)</v>
          </cell>
          <cell r="C6079" t="str">
            <v>360200300</v>
          </cell>
        </row>
        <row r="6080">
          <cell r="B6080" t="str">
            <v>Organizaciones conformadas (360200301)</v>
          </cell>
          <cell r="C6080" t="str">
            <v>360200301</v>
          </cell>
        </row>
        <row r="6081">
          <cell r="B6081" t="str">
            <v>Organizaciones fortalecidas (360200302)</v>
          </cell>
          <cell r="C6081" t="str">
            <v>360200302</v>
          </cell>
        </row>
        <row r="6082">
          <cell r="B6082" t="str">
            <v>capacitaciones técnicas laborales a la medida realizadas (360200303)</v>
          </cell>
          <cell r="C6082" t="str">
            <v>360200303</v>
          </cell>
        </row>
        <row r="6083">
          <cell r="B6083" t="str">
            <v>Modelo de evaluación del componente de emprendimiento de la ley de empleo y emprendimiento juvenil Implementado  (360200304)</v>
          </cell>
          <cell r="C6083" t="str">
            <v>360200304</v>
          </cell>
        </row>
        <row r="6084">
          <cell r="B6084" t="str">
            <v>Personas sensibilizadas en el fomento de la cultura del emprendimiento (360200305)</v>
          </cell>
          <cell r="C6084" t="str">
            <v>360200305</v>
          </cell>
        </row>
        <row r="6085">
          <cell r="B6085" t="str">
            <v>Empresas creadas (360200306)</v>
          </cell>
          <cell r="C6085" t="str">
            <v>360200306</v>
          </cell>
        </row>
        <row r="6086">
          <cell r="B6086" t="str">
            <v>Planes de negocio aprobados (360200307)</v>
          </cell>
          <cell r="C6086" t="str">
            <v>360200307</v>
          </cell>
        </row>
        <row r="6087">
          <cell r="B6087" t="str">
            <v>empresas rurales creadas (360200308)</v>
          </cell>
          <cell r="C6087" t="str">
            <v>360200308</v>
          </cell>
        </row>
        <row r="6088">
          <cell r="B6088" t="str">
            <v>unidades productivas creadas (360200309)</v>
          </cell>
          <cell r="C6088" t="str">
            <v>360200309</v>
          </cell>
        </row>
        <row r="6089">
          <cell r="B6089" t="str">
            <v>Personas colocadas laboralmente (360200400)</v>
          </cell>
          <cell r="C6089" t="str">
            <v>360200400</v>
          </cell>
        </row>
        <row r="6090">
          <cell r="B6090" t="str">
            <v>victimas colocadas laboralmente (360200401)</v>
          </cell>
          <cell r="C6090" t="str">
            <v>360200401</v>
          </cell>
        </row>
        <row r="6091">
          <cell r="B6091" t="str">
            <v>Colocaciones de jóvenes a través del Servicio Público de Empleo (360200402)</v>
          </cell>
          <cell r="C6091" t="str">
            <v>360200402</v>
          </cell>
        </row>
        <row r="6092">
          <cell r="B6092" t="str">
            <v>Colocaciones de personas con discapacidad a través del Servicio Público de Empleo (360200403)</v>
          </cell>
          <cell r="C6092" t="str">
            <v>360200403</v>
          </cell>
        </row>
        <row r="6093">
          <cell r="B6093" t="str">
            <v>Colocaciones de mujeres a través del Servicio Público de Empleo (360200404)</v>
          </cell>
          <cell r="C6093" t="str">
            <v>360200404</v>
          </cell>
        </row>
        <row r="6094">
          <cell r="B6094" t="str">
            <v>Personas orientadas laboralmente (360200500)</v>
          </cell>
          <cell r="C6094" t="str">
            <v>360200500</v>
          </cell>
        </row>
        <row r="6095">
          <cell r="B6095" t="str">
            <v>Registros laborales realizados (360200600)</v>
          </cell>
          <cell r="C6095" t="str">
            <v>360200600</v>
          </cell>
        </row>
        <row r="6096">
          <cell r="B6096" t="str">
            <v>Vacantes registradas (360200601)</v>
          </cell>
          <cell r="C6096" t="str">
            <v>360200601</v>
          </cell>
        </row>
        <row r="6097">
          <cell r="B6097" t="str">
            <v>Personas registradas (360200602)</v>
          </cell>
          <cell r="C6097" t="str">
            <v>360200602</v>
          </cell>
        </row>
        <row r="6098">
          <cell r="B6098" t="str">
            <v>Eventos realizados (360200603)</v>
          </cell>
          <cell r="C6098" t="str">
            <v>360200603</v>
          </cell>
        </row>
        <row r="6099">
          <cell r="B6099" t="str">
            <v>Personas inscritas (360200604)</v>
          </cell>
          <cell r="C6099" t="str">
            <v>360200604</v>
          </cell>
        </row>
        <row r="6100">
          <cell r="B6100" t="str">
            <v>Redes asistidas técnicamente (360200700)</v>
          </cell>
          <cell r="C6100" t="str">
            <v>360200700</v>
          </cell>
        </row>
        <row r="6101">
          <cell r="B6101" t="str">
            <v>Ciudades vinculadas a la Red Nacional de formalización (360200701)</v>
          </cell>
          <cell r="C6101" t="str">
            <v>360200701</v>
          </cell>
        </row>
        <row r="6102">
          <cell r="B6102" t="str">
            <v>Redes de formalización laboral implementadas (360200702)</v>
          </cell>
          <cell r="C6102" t="str">
            <v>360200702</v>
          </cell>
        </row>
        <row r="6103">
          <cell r="B6103" t="str">
            <v>Lineamientos para el desarrollo de política pública de empleo en el marco del trabajo decente implementados (360200800)</v>
          </cell>
          <cell r="C6103" t="str">
            <v>360200800</v>
          </cell>
        </row>
        <row r="6104">
          <cell r="B6104" t="str">
            <v>Modelo de evaluación del componente de emprendimiento de la ley de empleo y emprendimiento juvenil Implementado  (360200801)</v>
          </cell>
          <cell r="C6104" t="str">
            <v>360200801</v>
          </cell>
        </row>
        <row r="6105">
          <cell r="B6105" t="str">
            <v>Personas capacitadas (360201100)</v>
          </cell>
          <cell r="C6105" t="str">
            <v>360201100</v>
          </cell>
        </row>
        <row r="6106">
          <cell r="B6106" t="str">
            <v>capacitaciones para la formación en el emprendimiento y el empresarismo ofrecidas (360201101)</v>
          </cell>
          <cell r="C6106" t="str">
            <v>360201101</v>
          </cell>
        </row>
        <row r="6107">
          <cell r="B6107" t="str">
            <v>formaciones vocacionales y acompañamiento a la inversión ofrecidos (360201102)</v>
          </cell>
          <cell r="C6107" t="str">
            <v>360201102</v>
          </cell>
        </row>
        <row r="6108">
          <cell r="B6108" t="str">
            <v>cupos en proceso de formación complementaria del programa jóvenes rurales emprendedores  (360201103)</v>
          </cell>
          <cell r="C6108" t="str">
            <v>360201103</v>
          </cell>
        </row>
        <row r="6109">
          <cell r="B6109" t="str">
            <v>Documentos de investigación realizados (360201200)</v>
          </cell>
          <cell r="C6109" t="str">
            <v>360201200</v>
          </cell>
        </row>
        <row r="6110">
          <cell r="B6110" t="str">
            <v>Documentos de investigaciones y estudios para el Sistema de Subsidio Familiar realizados  (360201201)</v>
          </cell>
          <cell r="C6110" t="str">
            <v>360201201</v>
          </cell>
        </row>
        <row r="6111">
          <cell r="B6111" t="str">
            <v>Documentos de análisis del seguimiento y evaluación de los Servicio ofrecidos por las Cajas de Compensación Familiar realizados (360201202)</v>
          </cell>
          <cell r="C6111" t="str">
            <v>360201202</v>
          </cell>
        </row>
        <row r="6112">
          <cell r="B6112" t="str">
            <v>Planes de negocio aprobados (360201300)</v>
          </cell>
          <cell r="C6112" t="str">
            <v>360201300</v>
          </cell>
        </row>
        <row r="6113">
          <cell r="B6113" t="str">
            <v>unidades productivas creadas (360201301)</v>
          </cell>
          <cell r="C6113" t="str">
            <v>360201301</v>
          </cell>
        </row>
        <row r="6114">
          <cell r="B6114" t="str">
            <v>Planes de negocio ejecutados (360201302)</v>
          </cell>
          <cell r="C6114" t="str">
            <v>360201302</v>
          </cell>
        </row>
        <row r="6115">
          <cell r="B6115" t="str">
            <v>Planes formulados (360201304)</v>
          </cell>
          <cell r="C6115" t="str">
            <v>360201304</v>
          </cell>
        </row>
        <row r="6116">
          <cell r="B6116" t="str">
            <v>Proyectos productivos formalizados (360201305)</v>
          </cell>
          <cell r="C6116" t="str">
            <v>360201305</v>
          </cell>
        </row>
        <row r="6117">
          <cell r="B6117" t="str">
            <v>Proyectos productivos con acompañamiento atendidos (360201306)</v>
          </cell>
          <cell r="C6117" t="str">
            <v>360201306</v>
          </cell>
        </row>
        <row r="6118">
          <cell r="B6118" t="str">
            <v>Proyectos productivos formalizados (360201303)</v>
          </cell>
          <cell r="C6118" t="str">
            <v>360201303</v>
          </cell>
        </row>
        <row r="6119">
          <cell r="B6119" t="str">
            <v>Personas formadas  (360300100)</v>
          </cell>
          <cell r="C6119" t="str">
            <v>360300100</v>
          </cell>
        </row>
        <row r="6120">
          <cell r="B6120" t="str">
            <v>Diagnóstico de recurso humano elaborado (360300101)</v>
          </cell>
          <cell r="C6120" t="str">
            <v>360300101</v>
          </cell>
        </row>
        <row r="6121">
          <cell r="B6121" t="str">
            <v>Programas de educación solidaria desarrollados (360300102)</v>
          </cell>
          <cell r="C6121" t="str">
            <v>360300102</v>
          </cell>
        </row>
        <row r="6122">
          <cell r="B6122" t="str">
            <v>Personas formadas  (360300200)</v>
          </cell>
          <cell r="C6122" t="str">
            <v>360300200</v>
          </cell>
        </row>
        <row r="6123">
          <cell r="B6123" t="str">
            <v>Buenas prácticas en las Instituciones de Formación para el Trabajo Implementadas (360300201)</v>
          </cell>
          <cell r="C6123" t="str">
            <v>360300201</v>
          </cell>
        </row>
        <row r="6124">
          <cell r="B6124" t="str">
            <v>Documentos de lineamiento técnicos realizados (360300300)</v>
          </cell>
          <cell r="C6124" t="str">
            <v>360300300</v>
          </cell>
        </row>
        <row r="6125">
          <cell r="B6125" t="str">
            <v>Directrices para programas de formación pertinentes establecidas (360300301)</v>
          </cell>
          <cell r="C6125" t="str">
            <v>360300301</v>
          </cell>
        </row>
        <row r="6126">
          <cell r="B6126" t="str">
            <v>Lineamientos para programas de formación orientados a población vulnerable implementados (360300302)</v>
          </cell>
          <cell r="C6126" t="str">
            <v>360300302</v>
          </cell>
        </row>
        <row r="6127">
          <cell r="B6127" t="str">
            <v>Metodologías Para Los Estudios De Impacto planteadas  (360300303)</v>
          </cell>
          <cell r="C6127" t="str">
            <v>360300303</v>
          </cell>
        </row>
        <row r="6128">
          <cell r="B6128" t="str">
            <v>Documentos institucionales elaborados y difundidos (360300304)</v>
          </cell>
          <cell r="C6128" t="str">
            <v>360300304</v>
          </cell>
        </row>
        <row r="6129">
          <cell r="B6129" t="str">
            <v>Lineamientos de formación para el trabajo elaborados (360300305)</v>
          </cell>
          <cell r="C6129" t="str">
            <v>360300305</v>
          </cell>
        </row>
        <row r="6130">
          <cell r="B6130" t="str">
            <v>Lineamientos del esquema nacional de certificación de competencias y ocupaciones elaborados (360300306)</v>
          </cell>
          <cell r="C6130" t="str">
            <v>360300306</v>
          </cell>
        </row>
        <row r="6131">
          <cell r="B6131" t="str">
            <v>Personas víctima del desplazamiento por la violencia Formadas.  (360300406)</v>
          </cell>
          <cell r="C6131" t="str">
            <v>360300406</v>
          </cell>
        </row>
        <row r="6132">
          <cell r="B6132" t="str">
            <v>Personas capacitadas (360300400)</v>
          </cell>
          <cell r="C6132" t="str">
            <v>360300400</v>
          </cell>
        </row>
        <row r="6133">
          <cell r="B6133" t="str">
            <v>cupos que se encuentran en formación profesional integral  (360300401)</v>
          </cell>
          <cell r="C6133" t="str">
            <v>360300401</v>
          </cell>
        </row>
        <row r="6134">
          <cell r="B6134" t="str">
            <v>cupos que se encuentran formación virtual (360300402)</v>
          </cell>
          <cell r="C6134" t="str">
            <v>360300402</v>
          </cell>
        </row>
        <row r="6135">
          <cell r="B6135" t="str">
            <v>Cupos que se encuentran en integración con la Educación Media (360300403)</v>
          </cell>
          <cell r="C6135" t="str">
            <v>360300403</v>
          </cell>
        </row>
        <row r="6136">
          <cell r="B6136" t="str">
            <v>cupos que se encuentran en formación titulada (360300404)</v>
          </cell>
          <cell r="C6136" t="str">
            <v>360300404</v>
          </cell>
        </row>
        <row r="6137">
          <cell r="B6137" t="str">
            <v>cupos que se encuentran formación complementaria (360300405)</v>
          </cell>
          <cell r="C6137" t="str">
            <v>360300405</v>
          </cell>
        </row>
        <row r="6138">
          <cell r="B6138" t="str">
            <v>personas evaluadas en competencias laborales (360300500)</v>
          </cell>
          <cell r="C6138" t="str">
            <v>360300500</v>
          </cell>
        </row>
        <row r="6139">
          <cell r="B6139" t="str">
            <v>personas certificadas en competencias laborales (360300501)</v>
          </cell>
          <cell r="C6139" t="str">
            <v>360300501</v>
          </cell>
        </row>
        <row r="6140">
          <cell r="B6140" t="str">
            <v>Repositorio institucional digital de información para el análisis de las ocupaciones implementado (360300700)</v>
          </cell>
          <cell r="C6140" t="str">
            <v>360300700</v>
          </cell>
        </row>
        <row r="6141">
          <cell r="B6141" t="str">
            <v>Sistema nacional de certificación de competencias y ocupaciones Implementado (360300800)</v>
          </cell>
          <cell r="C6141" t="str">
            <v>360300800</v>
          </cell>
        </row>
        <row r="6142">
          <cell r="B6142" t="str">
            <v>Programas de formación monitoreados (360300900)</v>
          </cell>
          <cell r="C6142" t="str">
            <v>360300900</v>
          </cell>
        </row>
        <row r="6143">
          <cell r="B6143" t="str">
            <v>Asistencias técnicas realizadas (360301000)</v>
          </cell>
          <cell r="C6143" t="str">
            <v>360301000</v>
          </cell>
        </row>
        <row r="6144">
          <cell r="B6144" t="str">
            <v>Acciones de aseguramiento de calidad de la formación para el trabajo realizadas (360301100)</v>
          </cell>
          <cell r="C6144" t="str">
            <v>360301100</v>
          </cell>
        </row>
        <row r="6145">
          <cell r="B6145" t="str">
            <v>Eventos de divulgación realizados (360400100)</v>
          </cell>
          <cell r="C6145" t="str">
            <v>360400100</v>
          </cell>
        </row>
        <row r="6146">
          <cell r="B6146" t="str">
            <v>Jornadas de sensibilización realizadas para el diálogo social (360400101)</v>
          </cell>
          <cell r="C6146" t="str">
            <v>360400101</v>
          </cell>
        </row>
        <row r="6147">
          <cell r="B6147" t="str">
            <v>Estrategia de fortalecimiento del diálogo social y la concertación laboral implementado (360400102)</v>
          </cell>
          <cell r="C6147" t="str">
            <v>360400102</v>
          </cell>
        </row>
        <row r="6148">
          <cell r="B6148" t="str">
            <v>Documentos normativos elaborados (360400300)</v>
          </cell>
          <cell r="C6148" t="str">
            <v>360400300</v>
          </cell>
        </row>
        <row r="6149">
          <cell r="B6149" t="str">
            <v>Documentos normativos sobre Derechos Fundamentales en el marco del trabajo decente presentados (360400301)</v>
          </cell>
          <cell r="C6149" t="str">
            <v>360400301</v>
          </cell>
        </row>
        <row r="6150">
          <cell r="B6150" t="str">
            <v>Personas capacitadas (360400400)</v>
          </cell>
          <cell r="C6150" t="str">
            <v>360400400</v>
          </cell>
        </row>
        <row r="6151">
          <cell r="B6151" t="str">
            <v>Estrategia para la implementación y territorialización de la política pública del joven trabajador desarrollada (360400500)</v>
          </cell>
          <cell r="C6151" t="str">
            <v>360400500</v>
          </cell>
        </row>
        <row r="6152">
          <cell r="B6152" t="str">
            <v>Personas capacitadas (360400600)</v>
          </cell>
          <cell r="C6152" t="str">
            <v>360400600</v>
          </cell>
        </row>
        <row r="6153">
          <cell r="B6153" t="str">
            <v>Campañas de promoción del teletrabajo realizadas (360400900)</v>
          </cell>
          <cell r="C6153" t="str">
            <v>360400900</v>
          </cell>
        </row>
        <row r="6154">
          <cell r="B6154" t="str">
            <v>Personas beneficiadas con el teletrabajo (360400901)</v>
          </cell>
          <cell r="C6154" t="str">
            <v>360400901</v>
          </cell>
        </row>
        <row r="6155">
          <cell r="B6155" t="str">
            <v>Estrategia de formación y entrenamiento para el teletrabajo implementada (360400902)</v>
          </cell>
          <cell r="C6155" t="str">
            <v>360400902</v>
          </cell>
        </row>
        <row r="6156">
          <cell r="B6156" t="str">
            <v>Estrategia de promoción institucional para fomentar el teletrabajo implementada (360400903)</v>
          </cell>
          <cell r="C6156" t="str">
            <v>360400903</v>
          </cell>
        </row>
        <row r="6157">
          <cell r="B6157" t="str">
            <v>Empresas inspeccionadas  (360401000)</v>
          </cell>
          <cell r="C6157" t="str">
            <v>360401000</v>
          </cell>
        </row>
        <row r="6158">
          <cell r="B6158" t="str">
            <v>Sanciones impuestas por el Ministerio del Trabajo (360401001)</v>
          </cell>
          <cell r="C6158" t="str">
            <v>360401001</v>
          </cell>
        </row>
        <row r="6159">
          <cell r="B6159" t="str">
            <v>Sistema de Inspección, Vigilancia y Control implementado (360401002)</v>
          </cell>
          <cell r="C6159" t="str">
            <v>360401002</v>
          </cell>
        </row>
        <row r="6160">
          <cell r="B6160" t="str">
            <v>Lineamientos de Inspección, Vigilancia y Control implementados (360401003)</v>
          </cell>
          <cell r="C6160" t="str">
            <v>360401003</v>
          </cell>
        </row>
        <row r="6161">
          <cell r="B6161" t="str">
            <v>Modelo de inspecciones móviles de trabajo implementado (360401004)</v>
          </cell>
          <cell r="C6161" t="str">
            <v>360401004</v>
          </cell>
        </row>
        <row r="6162">
          <cell r="B6162" t="str">
            <v>Plataforma de información integral de Inspección, Vigilancia y Control implementado (360401005)</v>
          </cell>
          <cell r="C6162" t="str">
            <v>360401005</v>
          </cell>
        </row>
        <row r="6163">
          <cell r="B6163" t="str">
            <v>Sistema de promoción y aplicación del Diálogo Social implementado (360401200)</v>
          </cell>
          <cell r="C6163" t="str">
            <v>360401200</v>
          </cell>
        </row>
        <row r="6164">
          <cell r="B6164" t="str">
            <v>Empresas con el acuerdo de voluntades, firmado (360401201)</v>
          </cell>
          <cell r="C6164" t="str">
            <v>360401201</v>
          </cell>
        </row>
        <row r="6165">
          <cell r="B6165" t="str">
            <v>Trabajadores beneficiados por los acuerdos de voluntades suscritos (360401202)</v>
          </cell>
          <cell r="C6165" t="str">
            <v>360401202</v>
          </cell>
        </row>
        <row r="6166">
          <cell r="B6166" t="str">
            <v>Observatorio de derechos fundamentales implementado (360401203)</v>
          </cell>
          <cell r="C6166" t="str">
            <v>360401203</v>
          </cell>
        </row>
        <row r="6167">
          <cell r="B6167" t="str">
            <v>Personas capacitadas (360401300)</v>
          </cell>
          <cell r="C6167" t="str">
            <v>360401300</v>
          </cell>
        </row>
        <row r="6168">
          <cell r="B6168" t="str">
            <v>Eventos de formación realizados (360401301)</v>
          </cell>
          <cell r="C6168" t="str">
            <v>360401301</v>
          </cell>
        </row>
        <row r="6169">
          <cell r="B6169" t="str">
            <v>Servicio de formación en Inspección, Vigilancia y Control implementados (360401302)</v>
          </cell>
          <cell r="C6169" t="str">
            <v>360401302</v>
          </cell>
        </row>
        <row r="6170">
          <cell r="B6170" t="str">
            <v>Documentos de planeación elaborados (360401400)</v>
          </cell>
          <cell r="C6170" t="str">
            <v>360401400</v>
          </cell>
        </row>
        <row r="6171">
          <cell r="B6171" t="str">
            <v>Documentos de política en materia de Relaciones y Cooperación Internacional del Ministerio del Trabajo (360401401)</v>
          </cell>
          <cell r="C6171" t="str">
            <v>360401401</v>
          </cell>
        </row>
        <row r="6172">
          <cell r="B6172" t="str">
            <v>Documentos de investigación elaborados (360500100)</v>
          </cell>
          <cell r="C6172" t="str">
            <v>360500100</v>
          </cell>
        </row>
        <row r="6173">
          <cell r="B6173" t="str">
            <v>Documentos de investigación sobre el mercado laboral elaborados (360500101)</v>
          </cell>
          <cell r="C6173" t="str">
            <v>360500101</v>
          </cell>
        </row>
        <row r="6174">
          <cell r="B6174" t="str">
            <v>Modelos de gestión de información sobre el mercado laboral implementados (360500200)</v>
          </cell>
          <cell r="C6174" t="str">
            <v>360500200</v>
          </cell>
        </row>
        <row r="6175">
          <cell r="B6175" t="str">
            <v>Documentos de lineamientos técnicos elaborados (360500300)</v>
          </cell>
          <cell r="C6175" t="str">
            <v>360500300</v>
          </cell>
        </row>
        <row r="6176">
          <cell r="B6176" t="str">
            <v>Metodologías para el desarrollo de estudios/investigaciones desarrolladas (360500301)</v>
          </cell>
          <cell r="C6176" t="str">
            <v>360500301</v>
          </cell>
        </row>
        <row r="6177">
          <cell r="B6177" t="str">
            <v>Documentos de investigaciones y estudios para el Sistema de Subsidio Familiar realizados  (360500302)</v>
          </cell>
          <cell r="C6177" t="str">
            <v>360500302</v>
          </cell>
        </row>
        <row r="6178">
          <cell r="B6178" t="str">
            <v>Documentos de análisis del seguimiento y evaluación de los servicio ofrecidos por las Cajas de Compensación Familiar realizados (360500303)</v>
          </cell>
          <cell r="C6178" t="str">
            <v>360500303</v>
          </cell>
        </row>
        <row r="6179">
          <cell r="B6179" t="str">
            <v>Documento de lineamientos técnicos del subsistema de aseguramiento de calidad de formación para el trabajo realizados (360500304)</v>
          </cell>
          <cell r="C6179" t="str">
            <v>360500304</v>
          </cell>
        </row>
        <row r="6180">
          <cell r="B6180" t="str">
            <v>Documento de lineamientos técnicos del subsistema de evaluación y certificación de competencias realizados (360500305)</v>
          </cell>
          <cell r="C6180" t="str">
            <v>360500305</v>
          </cell>
        </row>
        <row r="6181">
          <cell r="B6181" t="str">
            <v>Informes sobre el mercado laboral publicados (360500400)</v>
          </cell>
          <cell r="C6181" t="str">
            <v>360500400</v>
          </cell>
        </row>
        <row r="6182">
          <cell r="B6182" t="str">
            <v>Publicaciones seriadas elaboradas  (360500401)</v>
          </cell>
          <cell r="C6182" t="str">
            <v>360500401</v>
          </cell>
        </row>
        <row r="6183">
          <cell r="B6183" t="str">
            <v>Publicaciones no seriadas elaboradas  (360500402)</v>
          </cell>
          <cell r="C6183" t="str">
            <v>360500402</v>
          </cell>
        </row>
        <row r="6184">
          <cell r="B6184" t="str">
            <v>Documentos de planeación elaborados (360500500)</v>
          </cell>
          <cell r="C6184" t="str">
            <v>360500500</v>
          </cell>
        </row>
        <row r="6185">
          <cell r="B6185" t="str">
            <v>Política de gestión del conocimiento implementada (360500501)</v>
          </cell>
          <cell r="C6185" t="str">
            <v>360500501</v>
          </cell>
        </row>
        <row r="6186">
          <cell r="B6186" t="str">
            <v>Registros, Patentes y derechos de autor solicitadas (360500600)</v>
          </cell>
          <cell r="C6186" t="str">
            <v>360500600</v>
          </cell>
        </row>
        <row r="6187">
          <cell r="B6187" t="str">
            <v>Proyectos de innovación y desarrollo tecnológico cofinanciados (360500700)</v>
          </cell>
          <cell r="C6187" t="str">
            <v>360500700</v>
          </cell>
        </row>
        <row r="6188">
          <cell r="B6188" t="str">
            <v>Proyectos apoyados a través de grupos y semilleros de investigación aplicada, innovación y desarrollo tecnológico en los centros de formación y con aprendices (360500701)</v>
          </cell>
          <cell r="C6188" t="str">
            <v>360500701</v>
          </cell>
        </row>
        <row r="6189">
          <cell r="B6189" t="str">
            <v>Proyectos de base tecnológica realizados en los laboratorios de Tecno parque (360500702)</v>
          </cell>
          <cell r="C6189" t="str">
            <v>360500702</v>
          </cell>
        </row>
        <row r="6190">
          <cell r="B6190" t="str">
            <v>Beneficiarios en las empresas y gremios capacitados a través del programa de formación continua especializada (360500703)</v>
          </cell>
          <cell r="C6190" t="str">
            <v>360500703</v>
          </cell>
        </row>
        <row r="6191">
          <cell r="B6191" t="str">
            <v>Centros de formación con Servicio tecnológicos fortalecidos (360500704)</v>
          </cell>
          <cell r="C6191" t="str">
            <v>360500704</v>
          </cell>
        </row>
        <row r="6192">
          <cell r="B6192" t="str">
            <v>Centros de formación actualizados y modernizados tecnológicamente (360500705)</v>
          </cell>
          <cell r="C6192" t="str">
            <v>360500705</v>
          </cell>
        </row>
        <row r="6193">
          <cell r="B6193" t="str">
            <v>Estudios realizados (390300100)</v>
          </cell>
          <cell r="C6193" t="str">
            <v>390300100</v>
          </cell>
        </row>
        <row r="6194">
          <cell r="B6194" t="str">
            <v>Estudios de inteligencia competitiva realizados (390300102)</v>
          </cell>
          <cell r="C6194" t="str">
            <v>390300102</v>
          </cell>
        </row>
        <row r="6195">
          <cell r="B6195" t="str">
            <v>Estudios de Vigilancia tecnológica realizados (390300103)</v>
          </cell>
          <cell r="C6195" t="str">
            <v>390300103</v>
          </cell>
        </row>
        <row r="6196">
          <cell r="B6196" t="str">
            <v>Proyectos financiados para el desarrollo tecnológico y la innovación (390300200)</v>
          </cell>
          <cell r="C6196" t="str">
            <v>390300200</v>
          </cell>
        </row>
        <row r="6197">
          <cell r="B6197" t="str">
            <v>Proyectos financiados para transferencia de tecnología (390300201)</v>
          </cell>
          <cell r="C6197" t="str">
            <v>390300201</v>
          </cell>
        </row>
        <row r="6198">
          <cell r="B6198" t="str">
            <v>Proyectos financiados para prestación de Servicio tecnológicos (390300202)</v>
          </cell>
          <cell r="C6198" t="str">
            <v>390300202</v>
          </cell>
        </row>
        <row r="6199">
          <cell r="B6199" t="str">
            <v>Proyectos financiados para extensión tecnológica (390300203)</v>
          </cell>
          <cell r="C6199" t="str">
            <v>390300203</v>
          </cell>
        </row>
        <row r="6200">
          <cell r="B6200" t="str">
            <v>Empresas apoyadas en procesos de innovación (por tipo de programa o estrategia) (390300204)</v>
          </cell>
          <cell r="C6200" t="str">
            <v>390300204</v>
          </cell>
        </row>
        <row r="6201">
          <cell r="B6201" t="str">
            <v>Productos tecnológicos certificados o validados  (Diseño industrial, esquema de circuito integrado, software, planta piloto, prototipo industrial, signos distintivos)  (390300205)</v>
          </cell>
          <cell r="C6201" t="str">
            <v>390300205</v>
          </cell>
        </row>
        <row r="6202">
          <cell r="B6202" t="str">
            <v>Invenciones patentadas (390300206)</v>
          </cell>
          <cell r="C6202" t="str">
            <v>390300206</v>
          </cell>
        </row>
        <row r="6203">
          <cell r="B6203" t="str">
            <v>Licencias tecnológicas otorgadas  (390300207)</v>
          </cell>
          <cell r="C6203" t="str">
            <v>390300207</v>
          </cell>
        </row>
        <row r="6204">
          <cell r="B6204" t="str">
            <v>Productos empresariales reconocidos  (390300208)</v>
          </cell>
          <cell r="C6204" t="str">
            <v>390300208</v>
          </cell>
        </row>
        <row r="6205">
          <cell r="B6205" t="str">
            <v>Acuerdos de licencia para la explotación de obras protegidas por derechos de autor (390300209)</v>
          </cell>
          <cell r="C6205" t="str">
            <v>390300209</v>
          </cell>
        </row>
        <row r="6206">
          <cell r="B6206" t="str">
            <v>Consultorías e informes técnicos finales reconocidos (390300210)</v>
          </cell>
          <cell r="C6206" t="str">
            <v>390300210</v>
          </cell>
        </row>
        <row r="6207">
          <cell r="B6207" t="str">
            <v>Regulaciones, normas, reglamentos o legislaciones reconocidos como producto de innovación (390300211)</v>
          </cell>
          <cell r="C6207" t="str">
            <v>390300211</v>
          </cell>
        </row>
        <row r="6208">
          <cell r="B6208" t="str">
            <v>Innovaciones de producto realizadas (390300212)</v>
          </cell>
          <cell r="C6208" t="str">
            <v>390300212</v>
          </cell>
        </row>
        <row r="6209">
          <cell r="B6209" t="str">
            <v>Innovaciones de mercadotecnia realizadas (390300213)</v>
          </cell>
          <cell r="C6209" t="str">
            <v>390300213</v>
          </cell>
        </row>
        <row r="6210">
          <cell r="B6210" t="str">
            <v>Innovaciones de organización realizadas (390300214)</v>
          </cell>
          <cell r="C6210" t="str">
            <v>390300214</v>
          </cell>
        </row>
        <row r="6211">
          <cell r="B6211" t="str">
            <v>Innovaciones de procesos realizadas (390300215)</v>
          </cell>
          <cell r="C6211" t="str">
            <v>390300215</v>
          </cell>
        </row>
        <row r="6212">
          <cell r="B6212" t="str">
            <v>Plataforma tecnológica desarrollada (390300216)</v>
          </cell>
          <cell r="C6212" t="str">
            <v>390300216</v>
          </cell>
        </row>
        <row r="6213">
          <cell r="B6213" t="str">
            <v>Programas informáticos que incorporen el trabajo de innovación realizado por otros (390300217)</v>
          </cell>
          <cell r="C6213" t="str">
            <v>390300217</v>
          </cell>
        </row>
        <row r="6214">
          <cell r="B6214" t="str">
            <v>Sistemas de gestión reorganizados (390300218)</v>
          </cell>
          <cell r="C6214" t="str">
            <v>390300218</v>
          </cell>
        </row>
        <row r="6215">
          <cell r="B6215" t="str">
            <v>Nuevos métodos de comercialización y venta de bienes y Servicio (390300219)</v>
          </cell>
          <cell r="C6215" t="str">
            <v>390300219</v>
          </cell>
        </row>
        <row r="6216">
          <cell r="B6216" t="str">
            <v>Prototipos desarrollados (390300222)</v>
          </cell>
          <cell r="C6216" t="str">
            <v>390300222</v>
          </cell>
        </row>
        <row r="6217">
          <cell r="B6217" t="str">
            <v>Empresas con sistemas de innovación (390300220)</v>
          </cell>
          <cell r="C6217" t="str">
            <v>390300220</v>
          </cell>
        </row>
        <row r="6218">
          <cell r="B6218" t="str">
            <v>Mediciones efectuadas a empresas sobre resultados e impactos de un proyecto de investigación, desarrollo tecnológico o innovación. (390300221)</v>
          </cell>
          <cell r="C6218" t="str">
            <v>390300221</v>
          </cell>
        </row>
        <row r="6219">
          <cell r="B6219" t="str">
            <v>Facilitadores formados en innovación (390300301)</v>
          </cell>
          <cell r="C6219" t="str">
            <v>390300301</v>
          </cell>
        </row>
        <row r="6220">
          <cell r="B6220" t="str">
            <v>Entrenamientos especializados en Gestión de la Innovación realizados. (390300302)</v>
          </cell>
          <cell r="C6220" t="str">
            <v>390300302</v>
          </cell>
        </row>
        <row r="6221">
          <cell r="B6221" t="str">
            <v>Cursos especializados para mejorar competencias de desarrollo tecnológico e innovación a nivel industrial (390300300)</v>
          </cell>
          <cell r="C6221" t="str">
            <v>390300300</v>
          </cell>
        </row>
        <row r="6222">
          <cell r="B6222" t="str">
            <v>Procesos certificados por área de conocimiento/especialidad. (390300400)</v>
          </cell>
          <cell r="C6222" t="str">
            <v>390300400</v>
          </cell>
        </row>
        <row r="6223">
          <cell r="B6223" t="str">
            <v>Laboratorios con procesos certificados (390300401)</v>
          </cell>
          <cell r="C6223" t="str">
            <v>390300401</v>
          </cell>
        </row>
        <row r="6224">
          <cell r="B6224" t="str">
            <v>Pruebas de laboratorio acreditadas (390300402)</v>
          </cell>
          <cell r="C6224" t="str">
            <v>390300402</v>
          </cell>
        </row>
        <row r="6225">
          <cell r="B6225" t="str">
            <v>Máquinas, equipos y otros bienes de capital adquiridos asociados a procesos, Servicio y/o productos innovadores  (390300403)</v>
          </cell>
          <cell r="C6225" t="str">
            <v>390300403</v>
          </cell>
        </row>
        <row r="6226">
          <cell r="B6226" t="str">
            <v>Diseños de maquinas nuevas (390300404)</v>
          </cell>
          <cell r="C6226" t="str">
            <v>390300404</v>
          </cell>
        </row>
        <row r="6227">
          <cell r="B6227" t="str">
            <v>Organizaciones beneficiadas a través de la estrategia de gestión de la I+D+i   (390300500)</v>
          </cell>
          <cell r="C6227" t="str">
            <v>390300500</v>
          </cell>
        </row>
        <row r="6228">
          <cell r="B6228" t="str">
            <v>Nuevas tecnologías adoptadas (390300501)</v>
          </cell>
          <cell r="C6228" t="str">
            <v>390300501</v>
          </cell>
        </row>
        <row r="6229">
          <cell r="B6229" t="str">
            <v>Derechos de activos de propiedad intelectual (390300502)</v>
          </cell>
          <cell r="C6229" t="str">
            <v>390300502</v>
          </cell>
        </row>
        <row r="6230">
          <cell r="B6230" t="str">
            <v>Paquete tecnológico transferido (390300503)</v>
          </cell>
          <cell r="C6230" t="str">
            <v>390300503</v>
          </cell>
        </row>
        <row r="6231">
          <cell r="B6231" t="str">
            <v>Licenciamientos de activos de propiedad intelectual (390300504)</v>
          </cell>
          <cell r="C6231" t="str">
            <v>390300504</v>
          </cell>
        </row>
        <row r="6232">
          <cell r="B6232" t="str">
            <v>Joint ventures o acuerdos de colaboración (390300505)</v>
          </cell>
          <cell r="C6232" t="str">
            <v>390300505</v>
          </cell>
        </row>
        <row r="6233">
          <cell r="B6233" t="str">
            <v>Spin off generadas (390300506)</v>
          </cell>
          <cell r="C6233" t="str">
            <v>390300506</v>
          </cell>
        </row>
        <row r="6234">
          <cell r="B6234" t="str">
            <v>Start up generadas (390300507)</v>
          </cell>
          <cell r="C6234" t="str">
            <v>390300507</v>
          </cell>
        </row>
        <row r="6235">
          <cell r="B6235" t="str">
            <v>Empresas de base tecnológica generadas (390300508)</v>
          </cell>
          <cell r="C6235" t="str">
            <v>390300508</v>
          </cell>
        </row>
        <row r="6236">
          <cell r="B6236" t="str">
            <v>Pruebas de concepto desarrolladas (390300509)</v>
          </cell>
          <cell r="C6236" t="str">
            <v>390300509</v>
          </cell>
        </row>
        <row r="6237">
          <cell r="B6237" t="str">
            <v>Planes de negocio apoyados (390300510)</v>
          </cell>
          <cell r="C6237" t="str">
            <v>390300510</v>
          </cell>
        </row>
        <row r="6238">
          <cell r="B6238" t="str">
            <v>Conocimiento tecnológico adquirido (390300511)</v>
          </cell>
          <cell r="C6238" t="str">
            <v>390300511</v>
          </cell>
        </row>
        <row r="6239">
          <cell r="B6239" t="str">
            <v>Prototipos desarrollados (390300512)</v>
          </cell>
          <cell r="C6239" t="str">
            <v>390300512</v>
          </cell>
        </row>
        <row r="6240">
          <cell r="B6240" t="str">
            <v>Actividades de difusión de nuevas tecnologías o innovaciones realizadas. (390300514)</v>
          </cell>
          <cell r="C6240" t="str">
            <v>390300514</v>
          </cell>
        </row>
        <row r="6241">
          <cell r="B6241" t="str">
            <v>Hojas de ruta tecnológicas desarrolladas (390300513)</v>
          </cell>
          <cell r="C6241" t="str">
            <v>390300513</v>
          </cell>
        </row>
        <row r="6242">
          <cell r="B6242" t="str">
            <v>Empresas creativas y culturales resultado de investigación + creación apoyadas (390300515)</v>
          </cell>
          <cell r="C6242" t="str">
            <v>390300515</v>
          </cell>
        </row>
        <row r="6243">
          <cell r="B6243" t="str">
            <v>Personas beneficiadas (430100100)</v>
          </cell>
          <cell r="C6243" t="str">
            <v>430100100</v>
          </cell>
        </row>
        <row r="6244">
          <cell r="B6244" t="str">
            <v>Estímulos entregados (430100101)</v>
          </cell>
          <cell r="C6244" t="str">
            <v>430100101</v>
          </cell>
        </row>
        <row r="6245">
          <cell r="B6245" t="str">
            <v>Artículos deportivos entregados (430100102)</v>
          </cell>
          <cell r="C6245" t="str">
            <v>430100102</v>
          </cell>
        </row>
        <row r="6246">
          <cell r="B6246" t="str">
            <v>Artículos tecnológicos entregados (430100103)</v>
          </cell>
          <cell r="C6246" t="str">
            <v>430100103</v>
          </cell>
        </row>
        <row r="6247">
          <cell r="B6247" t="str">
            <v>Personas beneficiadas (430100200)</v>
          </cell>
          <cell r="C6247" t="str">
            <v>430100200</v>
          </cell>
        </row>
        <row r="6248">
          <cell r="B6248" t="str">
            <v>Créditos entregados (430100201)</v>
          </cell>
          <cell r="C6248" t="str">
            <v>430100201</v>
          </cell>
        </row>
        <row r="6249">
          <cell r="B6249" t="str">
            <v>Infraestructura deportiva en operación (430100300)</v>
          </cell>
          <cell r="C6249" t="str">
            <v>430100300</v>
          </cell>
        </row>
        <row r="6250">
          <cell r="B6250" t="str">
            <v>Personas que acceden a la infraestructura deportiva (430100301)</v>
          </cell>
          <cell r="C6250" t="str">
            <v>430100301</v>
          </cell>
        </row>
        <row r="6251">
          <cell r="B6251" t="str">
            <v>Eventos  realizados en la infraestructura deportiva (430100302)</v>
          </cell>
          <cell r="C6251" t="str">
            <v>430100302</v>
          </cell>
        </row>
        <row r="6252">
          <cell r="B6252" t="str">
            <v>Infraestructura deportiva mantenida (430100400)</v>
          </cell>
          <cell r="C6252" t="str">
            <v>430100400</v>
          </cell>
        </row>
        <row r="6253">
          <cell r="B6253" t="str">
            <v>Intervenciones realizadas a infraestructura deportiva (430100401)</v>
          </cell>
          <cell r="C6253" t="str">
            <v>430100401</v>
          </cell>
        </row>
        <row r="6254">
          <cell r="B6254" t="str">
            <v>Documentos normativos realizados (430100600)</v>
          </cell>
          <cell r="C6254" t="str">
            <v>430100600</v>
          </cell>
        </row>
        <row r="6255">
          <cell r="B6255" t="str">
            <v>Proyectos de ley realizados (430100601)</v>
          </cell>
          <cell r="C6255" t="str">
            <v>430100601</v>
          </cell>
        </row>
        <row r="6256">
          <cell r="B6256" t="str">
            <v>Decretos realizados (430100602)</v>
          </cell>
          <cell r="C6256" t="str">
            <v>430100602</v>
          </cell>
        </row>
        <row r="6257">
          <cell r="B6257" t="str">
            <v>Resoluciones realizadas (430100603)</v>
          </cell>
          <cell r="C6257" t="str">
            <v>430100603</v>
          </cell>
        </row>
        <row r="6258">
          <cell r="B6258" t="str">
            <v>Niños, niñas, adolescentes y jóvenes inscritos en Escuelas Deportivas (430100700)</v>
          </cell>
          <cell r="C6258" t="str">
            <v>430100700</v>
          </cell>
        </row>
        <row r="6259">
          <cell r="B6259" t="str">
            <v>Municipios con Escuelas Deportivas (430100701)</v>
          </cell>
          <cell r="C6259" t="str">
            <v>430100701</v>
          </cell>
        </row>
        <row r="6260">
          <cell r="B6260" t="str">
            <v>Escuelas deportivas implementadas (430100702)</v>
          </cell>
          <cell r="C6260" t="str">
            <v>430100702</v>
          </cell>
        </row>
        <row r="6261">
          <cell r="B6261" t="str">
            <v>Disciplinas por Escuela Deportiva (430100703)</v>
          </cell>
          <cell r="C6261" t="str">
            <v>430100703</v>
          </cell>
        </row>
        <row r="6262">
          <cell r="B6262" t="str">
            <v>Parques construidos (430100900)</v>
          </cell>
          <cell r="C6262" t="str">
            <v>430100900</v>
          </cell>
        </row>
        <row r="6263">
          <cell r="B6263" t="str">
            <v>Parques construidos y dotados (430101000)</v>
          </cell>
          <cell r="C6263" t="str">
            <v>430101000</v>
          </cell>
        </row>
        <row r="6264">
          <cell r="B6264" t="str">
            <v>Parques adecuados (430101100)</v>
          </cell>
          <cell r="C6264" t="str">
            <v>430101100</v>
          </cell>
        </row>
        <row r="6265">
          <cell r="B6265" t="str">
            <v>Parques recreativos mantenidos (430101200)</v>
          </cell>
          <cell r="C6265" t="str">
            <v>430101200</v>
          </cell>
        </row>
        <row r="6266">
          <cell r="B6266" t="str">
            <v>Parques recreativos mejorados (430101300)</v>
          </cell>
          <cell r="C6266" t="str">
            <v>430101300</v>
          </cell>
        </row>
        <row r="6267">
          <cell r="B6267" t="str">
            <v>Canchas multifuncionales construidas (430101400)</v>
          </cell>
          <cell r="C6267" t="str">
            <v>430101400</v>
          </cell>
        </row>
        <row r="6268">
          <cell r="B6268" t="str">
            <v>Canchas multifuncionales construidas y dotadas (430101500)</v>
          </cell>
          <cell r="C6268" t="str">
            <v>430101500</v>
          </cell>
        </row>
        <row r="6269">
          <cell r="B6269" t="str">
            <v>Canchas multifuncionales adecuadas (430101600)</v>
          </cell>
          <cell r="C6269" t="str">
            <v>430101600</v>
          </cell>
        </row>
        <row r="6270">
          <cell r="B6270" t="str">
            <v>Canchas multifuncionales mantenidas (430101700)</v>
          </cell>
          <cell r="C6270" t="str">
            <v>430101700</v>
          </cell>
        </row>
        <row r="6271">
          <cell r="B6271" t="str">
            <v>Canchas de eventos recreativos mejorados (430101800)</v>
          </cell>
          <cell r="C6271" t="str">
            <v>430101800</v>
          </cell>
        </row>
        <row r="6272">
          <cell r="B6272" t="str">
            <v>Placa polideportiva construida (430101900)</v>
          </cell>
          <cell r="C6272" t="str">
            <v>430101900</v>
          </cell>
        </row>
        <row r="6273">
          <cell r="B6273" t="str">
            <v>Placa deportiva sin cubierta y sin graderías construida (430101901)</v>
          </cell>
          <cell r="C6273" t="str">
            <v>430101901</v>
          </cell>
        </row>
        <row r="6274">
          <cell r="B6274" t="str">
            <v>Placa deportiva con cubierta y con graderías construida (430101902)</v>
          </cell>
          <cell r="C6274" t="str">
            <v>430101902</v>
          </cell>
        </row>
        <row r="6275">
          <cell r="B6275" t="str">
            <v>Placa deportiva con cubierta y sin graderías construida (430101903)</v>
          </cell>
          <cell r="C6275" t="str">
            <v>430101903</v>
          </cell>
        </row>
        <row r="6276">
          <cell r="B6276" t="str">
            <v>Placa deportiva con cubierta y sin graderías construida y dotada (430102003)</v>
          </cell>
          <cell r="C6276" t="str">
            <v>430102003</v>
          </cell>
        </row>
        <row r="6277">
          <cell r="B6277" t="str">
            <v>Placa polideportiva construida y dotada (430102000)</v>
          </cell>
          <cell r="C6277" t="str">
            <v>430102000</v>
          </cell>
        </row>
        <row r="6278">
          <cell r="B6278" t="str">
            <v>Placa deportiva sin cubierta y sin graderías construida y dotada (430102001)</v>
          </cell>
          <cell r="C6278" t="str">
            <v>430102001</v>
          </cell>
        </row>
        <row r="6279">
          <cell r="B6279" t="str">
            <v>Placa deportiva con cubierta y con graderías construida y dotada (430102002)</v>
          </cell>
          <cell r="C6279" t="str">
            <v>430102002</v>
          </cell>
        </row>
        <row r="6280">
          <cell r="B6280" t="str">
            <v>Placa deportiva adecuada (430102100)</v>
          </cell>
          <cell r="C6280" t="str">
            <v>430102100</v>
          </cell>
        </row>
        <row r="6281">
          <cell r="B6281" t="str">
            <v>Placa deportiva sin cubierta y sin graderías adecuada (430102101)</v>
          </cell>
          <cell r="C6281" t="str">
            <v>430102101</v>
          </cell>
        </row>
        <row r="6282">
          <cell r="B6282" t="str">
            <v>Placa deportiva con cubierta y con graderías adecuada (430102102)</v>
          </cell>
          <cell r="C6282" t="str">
            <v>430102102</v>
          </cell>
        </row>
        <row r="6283">
          <cell r="B6283" t="str">
            <v>Placa deportiva con cubierta y sin graderías adecuada (430102103)</v>
          </cell>
          <cell r="C6283" t="str">
            <v>430102103</v>
          </cell>
        </row>
        <row r="6284">
          <cell r="B6284" t="str">
            <v>Placa deportiva con cubierta y sin graderías mantenida (430102203)</v>
          </cell>
          <cell r="C6284" t="str">
            <v>430102203</v>
          </cell>
        </row>
        <row r="6285">
          <cell r="B6285" t="str">
            <v>Placa deportiva mantenida (430102200)</v>
          </cell>
          <cell r="C6285" t="str">
            <v>430102200</v>
          </cell>
        </row>
        <row r="6286">
          <cell r="B6286" t="str">
            <v>Placa deportiva sin cubierta y sin graderías mantenida (430102201)</v>
          </cell>
          <cell r="C6286" t="str">
            <v>430102201</v>
          </cell>
        </row>
        <row r="6287">
          <cell r="B6287" t="str">
            <v>Placa deportiva con cubierta y con graderías mantenida (430102202)</v>
          </cell>
          <cell r="C6287" t="str">
            <v>430102202</v>
          </cell>
        </row>
        <row r="6288">
          <cell r="B6288" t="str">
            <v>Placa deportiva mejorada (430102300)</v>
          </cell>
          <cell r="C6288" t="str">
            <v>430102300</v>
          </cell>
        </row>
        <row r="6289">
          <cell r="B6289" t="str">
            <v>Placa deportiva sin cubierta y sin graderías mejorada (430102301)</v>
          </cell>
          <cell r="C6289" t="str">
            <v>430102301</v>
          </cell>
        </row>
        <row r="6290">
          <cell r="B6290" t="str">
            <v>Placa deportiva con cubierta y con graderías  mejorada (430102302)</v>
          </cell>
          <cell r="C6290" t="str">
            <v>430102302</v>
          </cell>
        </row>
        <row r="6291">
          <cell r="B6291" t="str">
            <v>Placa deportiva con cubierta y sin graderías  mejorada (430102303)</v>
          </cell>
          <cell r="C6291" t="str">
            <v>430102303</v>
          </cell>
        </row>
        <row r="6292">
          <cell r="B6292" t="str">
            <v>Gimnasios al aire libre construidos (430102400)</v>
          </cell>
          <cell r="C6292" t="str">
            <v>430102400</v>
          </cell>
        </row>
        <row r="6293">
          <cell r="B6293" t="str">
            <v>Atletas preparados (430200100)</v>
          </cell>
          <cell r="C6293" t="str">
            <v>430200100</v>
          </cell>
        </row>
        <row r="6294">
          <cell r="B6294" t="str">
            <v>Estímulos entregados (430200200)</v>
          </cell>
          <cell r="C6294" t="str">
            <v>430200200</v>
          </cell>
        </row>
        <row r="6295">
          <cell r="B6295" t="str">
            <v>Atletas beneficiados con estímulos financieros (430200201)</v>
          </cell>
          <cell r="C6295" t="str">
            <v>430200201</v>
          </cell>
        </row>
        <row r="6296">
          <cell r="B6296" t="str">
            <v>Atletas atendidos con medicina especializada (430200300)</v>
          </cell>
          <cell r="C6296" t="str">
            <v>430200300</v>
          </cell>
        </row>
        <row r="6297">
          <cell r="B6297" t="str">
            <v>Deportistas que participan en eventos deportivos de alto rendimiento con sede en Colombia  (430200400)</v>
          </cell>
          <cell r="C6297" t="str">
            <v>430200400</v>
          </cell>
        </row>
        <row r="6298">
          <cell r="B6298" t="str">
            <v>Eventos deportivos de alto rendimiento con sede en Colombia realizados (430200401)</v>
          </cell>
          <cell r="C6298" t="str">
            <v>430200401</v>
          </cell>
        </row>
        <row r="6299">
          <cell r="B6299" t="str">
            <v>Documentos de planeación realizados (430200600)</v>
          </cell>
          <cell r="C6299" t="str">
            <v>430200600</v>
          </cell>
        </row>
        <row r="6300">
          <cell r="B6300" t="str">
            <v>Documentos de investigación realizados (430200700)</v>
          </cell>
          <cell r="C6300" t="str">
            <v>430200700</v>
          </cell>
        </row>
        <row r="6301">
          <cell r="B6301" t="str">
            <v>Estrategias publicitarias realizadas (430200800)</v>
          </cell>
          <cell r="C6301" t="str">
            <v>430200800</v>
          </cell>
        </row>
        <row r="6302">
          <cell r="B6302" t="str">
            <v>Documentos de lineamientos técnicos realizados (430200900)</v>
          </cell>
          <cell r="C6302" t="str">
            <v>430200900</v>
          </cell>
        </row>
        <row r="6303">
          <cell r="B6303" t="str">
            <v>Estadios construidos (430201000)</v>
          </cell>
          <cell r="C6303" t="str">
            <v>430201000</v>
          </cell>
        </row>
        <row r="6304">
          <cell r="B6304" t="str">
            <v>Estadios de béisbol construidos (430201001)</v>
          </cell>
          <cell r="C6304" t="str">
            <v>430201001</v>
          </cell>
        </row>
        <row r="6305">
          <cell r="B6305" t="str">
            <v>Estadios de fútbol  construidos (430201002)</v>
          </cell>
          <cell r="C6305" t="str">
            <v>430201002</v>
          </cell>
        </row>
        <row r="6306">
          <cell r="B6306" t="str">
            <v>Estadios de rugby construidos (430201003)</v>
          </cell>
          <cell r="C6306" t="str">
            <v>430201003</v>
          </cell>
        </row>
        <row r="6307">
          <cell r="B6307" t="str">
            <v>Estadios de softbol  construidos (430201004)</v>
          </cell>
          <cell r="C6307" t="str">
            <v>430201004</v>
          </cell>
        </row>
        <row r="6308">
          <cell r="B6308" t="str">
            <v>Estadios de tenis de campo construidos (430201005)</v>
          </cell>
          <cell r="C6308" t="str">
            <v>430201005</v>
          </cell>
        </row>
        <row r="6309">
          <cell r="B6309" t="str">
            <v>Estadios de atletismo construidos (430201006)</v>
          </cell>
          <cell r="C6309" t="str">
            <v>430201006</v>
          </cell>
        </row>
        <row r="6310">
          <cell r="B6310" t="str">
            <v>Estadios construidos y dotados (430201100)</v>
          </cell>
          <cell r="C6310" t="str">
            <v>430201100</v>
          </cell>
        </row>
        <row r="6311">
          <cell r="B6311" t="str">
            <v>Estadios de atletismo construidos y dotados (430201101)</v>
          </cell>
          <cell r="C6311" t="str">
            <v>430201101</v>
          </cell>
        </row>
        <row r="6312">
          <cell r="B6312" t="str">
            <v>Estadios de béisbol construidos y dotados (430201102)</v>
          </cell>
          <cell r="C6312" t="str">
            <v>430201102</v>
          </cell>
        </row>
        <row r="6313">
          <cell r="B6313" t="str">
            <v>Estadios de fútbol  construidos y dotados (430201103)</v>
          </cell>
          <cell r="C6313" t="str">
            <v>430201103</v>
          </cell>
        </row>
        <row r="6314">
          <cell r="B6314" t="str">
            <v>Estadios de rugby construidos y dotados (430201104)</v>
          </cell>
          <cell r="C6314" t="str">
            <v>430201104</v>
          </cell>
        </row>
        <row r="6315">
          <cell r="B6315" t="str">
            <v>Estadios de softbol  construidos y dotados (430201105)</v>
          </cell>
          <cell r="C6315" t="str">
            <v>430201105</v>
          </cell>
        </row>
        <row r="6316">
          <cell r="B6316" t="str">
            <v>Estadios de tenis de campo construidos y dotados (430201106)</v>
          </cell>
          <cell r="C6316" t="str">
            <v>430201106</v>
          </cell>
        </row>
        <row r="6317">
          <cell r="B6317" t="str">
            <v>Estadios mantenidos (430201200)</v>
          </cell>
          <cell r="C6317" t="str">
            <v>430201200</v>
          </cell>
        </row>
        <row r="6318">
          <cell r="B6318" t="str">
            <v>Estadios de atletismo mantenidos (430201201)</v>
          </cell>
          <cell r="C6318" t="str">
            <v>430201201</v>
          </cell>
        </row>
        <row r="6319">
          <cell r="B6319" t="str">
            <v>Estadios de béisbol mantenidos (430201202)</v>
          </cell>
          <cell r="C6319" t="str">
            <v>430201202</v>
          </cell>
        </row>
        <row r="6320">
          <cell r="B6320" t="str">
            <v>Estadios de fútbol  mantenidos (430201203)</v>
          </cell>
          <cell r="C6320" t="str">
            <v>430201203</v>
          </cell>
        </row>
        <row r="6321">
          <cell r="B6321" t="str">
            <v>Estadios de rugby mantenidos (430201204)</v>
          </cell>
          <cell r="C6321" t="str">
            <v>430201204</v>
          </cell>
        </row>
        <row r="6322">
          <cell r="B6322" t="str">
            <v>Estadios de softbol  mantenidos (430201205)</v>
          </cell>
          <cell r="C6322" t="str">
            <v>430201205</v>
          </cell>
        </row>
        <row r="6323">
          <cell r="B6323" t="str">
            <v>Estadios de tenis de campo mantenidos (430201206)</v>
          </cell>
          <cell r="C6323" t="str">
            <v>430201206</v>
          </cell>
        </row>
        <row r="6324">
          <cell r="B6324" t="str">
            <v>Estadios mejorados (430201300)</v>
          </cell>
          <cell r="C6324" t="str">
            <v>430201300</v>
          </cell>
        </row>
        <row r="6325">
          <cell r="B6325" t="str">
            <v>Estadios de atletismo mejorados (430201301)</v>
          </cell>
          <cell r="C6325" t="str">
            <v>430201301</v>
          </cell>
        </row>
        <row r="6326">
          <cell r="B6326" t="str">
            <v>Estadios de béisbol mejorados (430201302)</v>
          </cell>
          <cell r="C6326" t="str">
            <v>430201302</v>
          </cell>
        </row>
        <row r="6327">
          <cell r="B6327" t="str">
            <v>Estadios de fútbol mejorados (430201303)</v>
          </cell>
          <cell r="C6327" t="str">
            <v>430201303</v>
          </cell>
        </row>
        <row r="6328">
          <cell r="B6328" t="str">
            <v>Estadios de rugby mejorados (430201304)</v>
          </cell>
          <cell r="C6328" t="str">
            <v>430201304</v>
          </cell>
        </row>
        <row r="6329">
          <cell r="B6329" t="str">
            <v>Estadios de softbol  mejorados (430201305)</v>
          </cell>
          <cell r="C6329" t="str">
            <v>430201305</v>
          </cell>
        </row>
        <row r="6330">
          <cell r="B6330" t="str">
            <v>Estadios de tenis de campo mejorados (430201306)</v>
          </cell>
          <cell r="C6330" t="str">
            <v>430201306</v>
          </cell>
        </row>
        <row r="6331">
          <cell r="B6331" t="str">
            <v>Pistas construidas (430201400)</v>
          </cell>
          <cell r="C6331" t="str">
            <v>430201400</v>
          </cell>
        </row>
        <row r="6332">
          <cell r="B6332" t="str">
            <v>Pistas de atletismo construidas (430201401)</v>
          </cell>
          <cell r="C6332" t="str">
            <v>430201401</v>
          </cell>
        </row>
        <row r="6333">
          <cell r="B6333" t="str">
            <v>Pistas de automovilismo construidas (430201402)</v>
          </cell>
          <cell r="C6333" t="str">
            <v>430201402</v>
          </cell>
        </row>
        <row r="6334">
          <cell r="B6334" t="str">
            <v>Pistas de bicicross construidas (430201403)</v>
          </cell>
          <cell r="C6334" t="str">
            <v>430201403</v>
          </cell>
        </row>
        <row r="6335">
          <cell r="B6335" t="str">
            <v>Pistas de ciclismo construidas (430201404)</v>
          </cell>
          <cell r="C6335" t="str">
            <v>430201404</v>
          </cell>
        </row>
        <row r="6336">
          <cell r="B6336" t="str">
            <v>Pistas de coleo construidas (430201405)</v>
          </cell>
          <cell r="C6336" t="str">
            <v>430201405</v>
          </cell>
        </row>
        <row r="6337">
          <cell r="B6337" t="str">
            <v>Pistas de ecuestre  construidas (430201406)</v>
          </cell>
          <cell r="C6337" t="str">
            <v>430201406</v>
          </cell>
        </row>
        <row r="6338">
          <cell r="B6338" t="str">
            <v>Pistas de karts construidas (430201407)</v>
          </cell>
          <cell r="C6338" t="str">
            <v>430201407</v>
          </cell>
        </row>
        <row r="6339">
          <cell r="B6339" t="str">
            <v>Pistas de motocross  construidas (430201408)</v>
          </cell>
          <cell r="C6339" t="str">
            <v>430201408</v>
          </cell>
        </row>
        <row r="6340">
          <cell r="B6340" t="str">
            <v>Pistas de patinaje construidas (430201409)</v>
          </cell>
          <cell r="C6340" t="str">
            <v>430201409</v>
          </cell>
        </row>
        <row r="6341">
          <cell r="B6341" t="str">
            <v>Pistas de Skate Park construidas y dotadas (430201410)</v>
          </cell>
          <cell r="C6341" t="str">
            <v>430201410</v>
          </cell>
        </row>
        <row r="6342">
          <cell r="B6342" t="str">
            <v>Pistas construidas y dotadas (430201500)</v>
          </cell>
          <cell r="C6342" t="str">
            <v>430201500</v>
          </cell>
        </row>
        <row r="6343">
          <cell r="B6343" t="str">
            <v>Pistas de atletismo construidas y dotadas (430201501)</v>
          </cell>
          <cell r="C6343" t="str">
            <v>430201501</v>
          </cell>
        </row>
        <row r="6344">
          <cell r="B6344" t="str">
            <v>Pistas de automovilismo construidas y dotadas (430201502)</v>
          </cell>
          <cell r="C6344" t="str">
            <v>430201502</v>
          </cell>
        </row>
        <row r="6345">
          <cell r="B6345" t="str">
            <v>Pistas de bicicross construidas y dotadas (430201503)</v>
          </cell>
          <cell r="C6345" t="str">
            <v>430201503</v>
          </cell>
        </row>
        <row r="6346">
          <cell r="B6346" t="str">
            <v>Pistas de ciclismo construidas y dotadas (430201504)</v>
          </cell>
          <cell r="C6346" t="str">
            <v>430201504</v>
          </cell>
        </row>
        <row r="6347">
          <cell r="B6347" t="str">
            <v>Pistas de coleo construidas y dotadas (430201505)</v>
          </cell>
          <cell r="C6347" t="str">
            <v>430201505</v>
          </cell>
        </row>
        <row r="6348">
          <cell r="B6348" t="str">
            <v>Pistas de ecuestre  construidas y dotadas (430201506)</v>
          </cell>
          <cell r="C6348" t="str">
            <v>430201506</v>
          </cell>
        </row>
        <row r="6349">
          <cell r="B6349" t="str">
            <v>Pistas de karts construidas y dotadas (430201507)</v>
          </cell>
          <cell r="C6349" t="str">
            <v>430201507</v>
          </cell>
        </row>
        <row r="6350">
          <cell r="B6350" t="str">
            <v>Pistas de motocross  construidas y dotadas (430201508)</v>
          </cell>
          <cell r="C6350" t="str">
            <v>430201508</v>
          </cell>
        </row>
        <row r="6351">
          <cell r="B6351" t="str">
            <v>Pistas de patinaje construidas y dotadas (430201509)</v>
          </cell>
          <cell r="C6351" t="str">
            <v>430201509</v>
          </cell>
        </row>
        <row r="6352">
          <cell r="B6352" t="str">
            <v>Pistas de Skate Park construidas y dotadas (430201510)</v>
          </cell>
          <cell r="C6352" t="str">
            <v>430201510</v>
          </cell>
        </row>
        <row r="6353">
          <cell r="B6353" t="str">
            <v>Pistas adecuadas (430201600)</v>
          </cell>
          <cell r="C6353" t="str">
            <v>430201600</v>
          </cell>
        </row>
        <row r="6354">
          <cell r="B6354" t="str">
            <v>Pistas de atletismo adecuadas (430201601)</v>
          </cell>
          <cell r="C6354" t="str">
            <v>430201601</v>
          </cell>
        </row>
        <row r="6355">
          <cell r="B6355" t="str">
            <v>Pistas de automovilismo adecuadas (430201602)</v>
          </cell>
          <cell r="C6355" t="str">
            <v>430201602</v>
          </cell>
        </row>
        <row r="6356">
          <cell r="B6356" t="str">
            <v>Pistas de bicicross adecuadas (430201603)</v>
          </cell>
          <cell r="C6356" t="str">
            <v>430201603</v>
          </cell>
        </row>
        <row r="6357">
          <cell r="B6357" t="str">
            <v>Pistas de ciclismo adecuadas (430201604)</v>
          </cell>
          <cell r="C6357" t="str">
            <v>430201604</v>
          </cell>
        </row>
        <row r="6358">
          <cell r="B6358" t="str">
            <v>Pistas de coleo adecuadas (430201605)</v>
          </cell>
          <cell r="C6358" t="str">
            <v>430201605</v>
          </cell>
        </row>
        <row r="6359">
          <cell r="B6359" t="str">
            <v>Pistas de ecuestre adecuadas (430201606)</v>
          </cell>
          <cell r="C6359" t="str">
            <v>430201606</v>
          </cell>
        </row>
        <row r="6360">
          <cell r="B6360" t="str">
            <v>Pistas de karts adecuadas (430201607)</v>
          </cell>
          <cell r="C6360" t="str">
            <v>430201607</v>
          </cell>
        </row>
        <row r="6361">
          <cell r="B6361" t="str">
            <v>Pistas de motocross  adecuadas (430201608)</v>
          </cell>
          <cell r="C6361" t="str">
            <v>430201608</v>
          </cell>
        </row>
        <row r="6362">
          <cell r="B6362" t="str">
            <v>Pistas de patinaje adecuadas (430201609)</v>
          </cell>
          <cell r="C6362" t="str">
            <v>430201609</v>
          </cell>
        </row>
        <row r="6363">
          <cell r="B6363" t="str">
            <v>Pistas de Skate Park adecuadas (430201610)</v>
          </cell>
          <cell r="C6363" t="str">
            <v>430201610</v>
          </cell>
        </row>
        <row r="6364">
          <cell r="B6364" t="str">
            <v>Pistas mantenidas (430201700)</v>
          </cell>
          <cell r="C6364" t="str">
            <v>430201700</v>
          </cell>
        </row>
        <row r="6365">
          <cell r="B6365" t="str">
            <v>Pistas de atletismo mantenidas (430201701)</v>
          </cell>
          <cell r="C6365" t="str">
            <v>430201701</v>
          </cell>
        </row>
        <row r="6366">
          <cell r="B6366" t="str">
            <v>Pistas de automovilismo mantenidas (430201702)</v>
          </cell>
          <cell r="C6366" t="str">
            <v>430201702</v>
          </cell>
        </row>
        <row r="6367">
          <cell r="B6367" t="str">
            <v>Pistas de bicicross mantenidas (430201703)</v>
          </cell>
          <cell r="C6367" t="str">
            <v>430201703</v>
          </cell>
        </row>
        <row r="6368">
          <cell r="B6368" t="str">
            <v>Pistas de ciclismo mantenidas (430201704)</v>
          </cell>
          <cell r="C6368" t="str">
            <v>430201704</v>
          </cell>
        </row>
        <row r="6369">
          <cell r="B6369" t="str">
            <v>Pistas de coleo mantenidas (430201705)</v>
          </cell>
          <cell r="C6369" t="str">
            <v>430201705</v>
          </cell>
        </row>
        <row r="6370">
          <cell r="B6370" t="str">
            <v>Pistas de ecuestre mantenidas (430201706)</v>
          </cell>
          <cell r="C6370" t="str">
            <v>430201706</v>
          </cell>
        </row>
        <row r="6371">
          <cell r="B6371" t="str">
            <v>Pistas de karts mantenidas (430201707)</v>
          </cell>
          <cell r="C6371" t="str">
            <v>430201707</v>
          </cell>
        </row>
        <row r="6372">
          <cell r="B6372" t="str">
            <v>Pistas de motocross  mantenidas (430201708)</v>
          </cell>
          <cell r="C6372" t="str">
            <v>430201708</v>
          </cell>
        </row>
        <row r="6373">
          <cell r="B6373" t="str">
            <v>Pistas de patinaje mantenidas (430201709)</v>
          </cell>
          <cell r="C6373" t="str">
            <v>430201709</v>
          </cell>
        </row>
        <row r="6374">
          <cell r="B6374" t="str">
            <v>Pistas de Skate Park mantenidas (430201710)</v>
          </cell>
          <cell r="C6374" t="str">
            <v>430201710</v>
          </cell>
        </row>
        <row r="6375">
          <cell r="B6375" t="str">
            <v>Pistas mejoradas (430201800)</v>
          </cell>
          <cell r="C6375" t="str">
            <v>430201800</v>
          </cell>
        </row>
        <row r="6376">
          <cell r="B6376" t="str">
            <v>Pistas de atletismo mejoradas (430201801)</v>
          </cell>
          <cell r="C6376" t="str">
            <v>430201801</v>
          </cell>
        </row>
        <row r="6377">
          <cell r="B6377" t="str">
            <v>Pistas de automovilismo mejoradas (430201802)</v>
          </cell>
          <cell r="C6377" t="str">
            <v>430201802</v>
          </cell>
        </row>
        <row r="6378">
          <cell r="B6378" t="str">
            <v>Pistas de bicicross mejoradas (430201803)</v>
          </cell>
          <cell r="C6378" t="str">
            <v>430201803</v>
          </cell>
        </row>
        <row r="6379">
          <cell r="B6379" t="str">
            <v>Pistas de ciclismo mejoradas (430201804)</v>
          </cell>
          <cell r="C6379" t="str">
            <v>430201804</v>
          </cell>
        </row>
        <row r="6380">
          <cell r="B6380" t="str">
            <v>Pistas de coleo mejoradas (430201805)</v>
          </cell>
          <cell r="C6380" t="str">
            <v>430201805</v>
          </cell>
        </row>
        <row r="6381">
          <cell r="B6381" t="str">
            <v>Pistas de ecuestre mejoradas (430201806)</v>
          </cell>
          <cell r="C6381" t="str">
            <v>430201806</v>
          </cell>
        </row>
        <row r="6382">
          <cell r="B6382" t="str">
            <v>Pistas de karts mejoradas (430201807)</v>
          </cell>
          <cell r="C6382" t="str">
            <v>430201807</v>
          </cell>
        </row>
        <row r="6383">
          <cell r="B6383" t="str">
            <v>Pistas de motocross  mejoradas (430201808)</v>
          </cell>
          <cell r="C6383" t="str">
            <v>430201808</v>
          </cell>
        </row>
        <row r="6384">
          <cell r="B6384" t="str">
            <v>Pistas de patinaje mejoradas (430201809)</v>
          </cell>
          <cell r="C6384" t="str">
            <v>430201809</v>
          </cell>
        </row>
        <row r="6385">
          <cell r="B6385" t="str">
            <v>Pistas de Skate Park mejoradas (430201810)</v>
          </cell>
          <cell r="C6385" t="str">
            <v>430201810</v>
          </cell>
        </row>
        <row r="6386">
          <cell r="B6386" t="str">
            <v>Piscinas construidas (430201900)</v>
          </cell>
          <cell r="C6386" t="str">
            <v>430201900</v>
          </cell>
        </row>
        <row r="6387">
          <cell r="B6387" t="str">
            <v>Piscinas de clavados construidas (430201901)</v>
          </cell>
          <cell r="C6387" t="str">
            <v>430201901</v>
          </cell>
        </row>
        <row r="6388">
          <cell r="B6388" t="str">
            <v>Piscinas de natación olímpica construidas (430201902)</v>
          </cell>
          <cell r="C6388" t="str">
            <v>430201902</v>
          </cell>
        </row>
        <row r="6389">
          <cell r="B6389" t="str">
            <v>Piscinas de natación semiolímpica construidas (430201903)</v>
          </cell>
          <cell r="C6389" t="str">
            <v>430201903</v>
          </cell>
        </row>
        <row r="6390">
          <cell r="B6390" t="str">
            <v>Piscinas de complejo acuático construidas (430201904)</v>
          </cell>
          <cell r="C6390" t="str">
            <v>430201904</v>
          </cell>
        </row>
        <row r="6391">
          <cell r="B6391" t="str">
            <v>Piscinas recreativas construidas (430201905)</v>
          </cell>
          <cell r="C6391" t="str">
            <v>430201905</v>
          </cell>
        </row>
        <row r="6392">
          <cell r="B6392" t="str">
            <v>Piscinas construidas y dotadas (430202000)</v>
          </cell>
          <cell r="C6392" t="str">
            <v>430202000</v>
          </cell>
        </row>
        <row r="6393">
          <cell r="B6393" t="str">
            <v>Piscinas de clavados construidas y dotadas (430202001)</v>
          </cell>
          <cell r="C6393" t="str">
            <v>430202001</v>
          </cell>
        </row>
        <row r="6394">
          <cell r="B6394" t="str">
            <v>Piscinas de natación olímpica construidas y dotadas (430202002)</v>
          </cell>
          <cell r="C6394" t="str">
            <v>430202002</v>
          </cell>
        </row>
        <row r="6395">
          <cell r="B6395" t="str">
            <v>Piscinas de natación semiolímpica construidas y dotadas (430202003)</v>
          </cell>
          <cell r="C6395" t="str">
            <v>430202003</v>
          </cell>
        </row>
        <row r="6396">
          <cell r="B6396" t="str">
            <v>Piscinas de complejo acuático construidas y dotadas (430202004)</v>
          </cell>
          <cell r="C6396" t="str">
            <v>430202004</v>
          </cell>
        </row>
        <row r="6397">
          <cell r="B6397" t="str">
            <v>Piscinas recreativas construidas y dotadas (430202005)</v>
          </cell>
          <cell r="C6397" t="str">
            <v>430202005</v>
          </cell>
        </row>
        <row r="6398">
          <cell r="B6398" t="str">
            <v>Piscinas adecuadas (430202100)</v>
          </cell>
          <cell r="C6398" t="str">
            <v>430202100</v>
          </cell>
        </row>
        <row r="6399">
          <cell r="B6399" t="str">
            <v>Piscinas de clavados  adecuadas (430202101)</v>
          </cell>
          <cell r="C6399" t="str">
            <v>430202101</v>
          </cell>
        </row>
        <row r="6400">
          <cell r="B6400" t="str">
            <v>Piscinas de natación olímpica  adecuadas (430202102)</v>
          </cell>
          <cell r="C6400" t="str">
            <v>430202102</v>
          </cell>
        </row>
        <row r="6401">
          <cell r="B6401" t="str">
            <v>Piscinas de natación semiolímpica  adecuadas (430202103)</v>
          </cell>
          <cell r="C6401" t="str">
            <v>430202103</v>
          </cell>
        </row>
        <row r="6402">
          <cell r="B6402" t="str">
            <v>Piscinas de complejo acuático  adecuadas (430202104)</v>
          </cell>
          <cell r="C6402" t="str">
            <v>430202104</v>
          </cell>
        </row>
        <row r="6403">
          <cell r="B6403" t="str">
            <v>Piscinas recreativas ampliadas (430202105)</v>
          </cell>
          <cell r="C6403" t="str">
            <v>430202105</v>
          </cell>
        </row>
        <row r="6404">
          <cell r="B6404" t="str">
            <v>Piscinas mantenidas (430202200)</v>
          </cell>
          <cell r="C6404" t="str">
            <v>430202200</v>
          </cell>
        </row>
        <row r="6405">
          <cell r="B6405" t="str">
            <v>Piscinas de clavados  mantenidas (430202201)</v>
          </cell>
          <cell r="C6405" t="str">
            <v>430202201</v>
          </cell>
        </row>
        <row r="6406">
          <cell r="B6406" t="str">
            <v>Piscinas de natación olímpica  mantenidas (430202202)</v>
          </cell>
          <cell r="C6406" t="str">
            <v>430202202</v>
          </cell>
        </row>
        <row r="6407">
          <cell r="B6407" t="str">
            <v>Piscinas de natación semiolímpica  mantenidas (430202203)</v>
          </cell>
          <cell r="C6407" t="str">
            <v>430202203</v>
          </cell>
        </row>
        <row r="6408">
          <cell r="B6408" t="str">
            <v>Piscinas de complejo acuático mantenidas (430202204)</v>
          </cell>
          <cell r="C6408" t="str">
            <v>430202204</v>
          </cell>
        </row>
        <row r="6409">
          <cell r="B6409" t="str">
            <v>Piscinas recreativas ampliadas (430202205)</v>
          </cell>
          <cell r="C6409" t="str">
            <v>430202205</v>
          </cell>
        </row>
        <row r="6410">
          <cell r="B6410" t="str">
            <v>Piscinas mejoradas (430202300)</v>
          </cell>
          <cell r="C6410" t="str">
            <v>430202300</v>
          </cell>
        </row>
        <row r="6411">
          <cell r="B6411" t="str">
            <v>Piscinas de clavados  mejoradas (430202301)</v>
          </cell>
          <cell r="C6411" t="str">
            <v>430202301</v>
          </cell>
        </row>
        <row r="6412">
          <cell r="B6412" t="str">
            <v>Piscinas de natación olímpica  mejoradas (430202302)</v>
          </cell>
          <cell r="C6412" t="str">
            <v>430202302</v>
          </cell>
        </row>
        <row r="6413">
          <cell r="B6413" t="str">
            <v>Piscinas de natación semiolímpica mejoradas (430202303)</v>
          </cell>
          <cell r="C6413" t="str">
            <v>430202303</v>
          </cell>
        </row>
        <row r="6414">
          <cell r="B6414" t="str">
            <v>Piscinas de complejo acuático  mejoradas (430202304)</v>
          </cell>
          <cell r="C6414" t="str">
            <v>430202304</v>
          </cell>
        </row>
        <row r="6415">
          <cell r="B6415" t="str">
            <v>Piscinas recreativas mejoradas (430202305)</v>
          </cell>
          <cell r="C6415" t="str">
            <v>430202305</v>
          </cell>
        </row>
        <row r="6416">
          <cell r="B6416" t="str">
            <v>Coliseos construidos (430202400)</v>
          </cell>
          <cell r="C6416" t="str">
            <v>430202400</v>
          </cell>
        </row>
        <row r="6417">
          <cell r="B6417" t="str">
            <v>Coliseos de boxeo construidos (430202401)</v>
          </cell>
          <cell r="C6417" t="str">
            <v>430202401</v>
          </cell>
        </row>
        <row r="6418">
          <cell r="B6418" t="str">
            <v>Coliseos de gimnasia construidos (430202402)</v>
          </cell>
          <cell r="C6418" t="str">
            <v>430202402</v>
          </cell>
        </row>
        <row r="6419">
          <cell r="B6419" t="str">
            <v>Coliseos de basquetbol construidos (430202403)</v>
          </cell>
          <cell r="C6419" t="str">
            <v>430202403</v>
          </cell>
        </row>
        <row r="6420">
          <cell r="B6420" t="str">
            <v>Coliseos de futbol sala construidos (430202404)</v>
          </cell>
          <cell r="C6420" t="str">
            <v>430202404</v>
          </cell>
        </row>
        <row r="6421">
          <cell r="B6421" t="str">
            <v>Coliseos construidos y dotados (430202500)</v>
          </cell>
          <cell r="C6421" t="str">
            <v>430202500</v>
          </cell>
        </row>
        <row r="6422">
          <cell r="B6422" t="str">
            <v>Coliseos de boxeo construidos y dotados (430202501)</v>
          </cell>
          <cell r="C6422" t="str">
            <v>430202501</v>
          </cell>
        </row>
        <row r="6423">
          <cell r="B6423" t="str">
            <v>Coliseos de gimnasia construidos y dotados (430202502)</v>
          </cell>
          <cell r="C6423" t="str">
            <v>430202502</v>
          </cell>
        </row>
        <row r="6424">
          <cell r="B6424" t="str">
            <v>Coliseos de basquetbol construidos y dotados (430202503)</v>
          </cell>
          <cell r="C6424" t="str">
            <v>430202503</v>
          </cell>
        </row>
        <row r="6425">
          <cell r="B6425" t="str">
            <v>Coliseos de futbol sala construidos y dotados (430202504)</v>
          </cell>
          <cell r="C6425" t="str">
            <v>430202504</v>
          </cell>
        </row>
        <row r="6426">
          <cell r="B6426" t="str">
            <v>Coliseos adecuados (430202600)</v>
          </cell>
          <cell r="C6426" t="str">
            <v>430202600</v>
          </cell>
        </row>
        <row r="6427">
          <cell r="B6427" t="str">
            <v>Coliseos de boxeo adecuados (430202601)</v>
          </cell>
          <cell r="C6427" t="str">
            <v>430202601</v>
          </cell>
        </row>
        <row r="6428">
          <cell r="B6428" t="str">
            <v>Coliseos de gimnasia adecuados (430202602)</v>
          </cell>
          <cell r="C6428" t="str">
            <v>430202602</v>
          </cell>
        </row>
        <row r="6429">
          <cell r="B6429" t="str">
            <v>Coliseos de basquetbol adecuados (430202603)</v>
          </cell>
          <cell r="C6429" t="str">
            <v>430202603</v>
          </cell>
        </row>
        <row r="6430">
          <cell r="B6430" t="str">
            <v>Coliseos de futbol sala adecuados (430202604)</v>
          </cell>
          <cell r="C6430" t="str">
            <v>430202604</v>
          </cell>
        </row>
        <row r="6431">
          <cell r="B6431" t="str">
            <v>Coliseos mantenidos (430202700)</v>
          </cell>
          <cell r="C6431" t="str">
            <v>430202700</v>
          </cell>
        </row>
        <row r="6432">
          <cell r="B6432" t="str">
            <v>Coliseos de boxeo mantenidos (430202701)</v>
          </cell>
          <cell r="C6432" t="str">
            <v>430202701</v>
          </cell>
        </row>
        <row r="6433">
          <cell r="B6433" t="str">
            <v>Coliseos de gimnasia  mantenidos (430202702)</v>
          </cell>
          <cell r="C6433" t="str">
            <v>430202702</v>
          </cell>
        </row>
        <row r="6434">
          <cell r="B6434" t="str">
            <v>Coliseos de basquetbol  mantenidos (430202703)</v>
          </cell>
          <cell r="C6434" t="str">
            <v>430202703</v>
          </cell>
        </row>
        <row r="6435">
          <cell r="B6435" t="str">
            <v>Coliseos de futbol sala  mantenidos (430202704)</v>
          </cell>
          <cell r="C6435" t="str">
            <v>430202704</v>
          </cell>
        </row>
        <row r="6436">
          <cell r="B6436" t="str">
            <v>Coliseos mejorados (430202800)</v>
          </cell>
          <cell r="C6436" t="str">
            <v>430202800</v>
          </cell>
        </row>
        <row r="6437">
          <cell r="B6437" t="str">
            <v>Coliseos de boxeo mejorados (430202801)</v>
          </cell>
          <cell r="C6437" t="str">
            <v>430202801</v>
          </cell>
        </row>
        <row r="6438">
          <cell r="B6438" t="str">
            <v>Coliseos de gimnasia  mejorados (430202802)</v>
          </cell>
          <cell r="C6438" t="str">
            <v>430202802</v>
          </cell>
        </row>
        <row r="6439">
          <cell r="B6439" t="str">
            <v>Coliseos de basquetbol  mejorados (430202803)</v>
          </cell>
          <cell r="C6439" t="str">
            <v>430202803</v>
          </cell>
        </row>
        <row r="6440">
          <cell r="B6440" t="str">
            <v>Coliseos de futbol sala  mejorados (430202804)</v>
          </cell>
          <cell r="C6440" t="str">
            <v>430202804</v>
          </cell>
        </row>
        <row r="6441">
          <cell r="B6441" t="str">
            <v>Polideportivos cubiertos de alto rendimiento construidos (430202900)</v>
          </cell>
          <cell r="C6441" t="str">
            <v>430202900</v>
          </cell>
        </row>
        <row r="6442">
          <cell r="B6442" t="str">
            <v>Polideportivos cubiertos de alto rendimiento de boxeo construidos (430202901)</v>
          </cell>
          <cell r="C6442" t="str">
            <v>430202901</v>
          </cell>
        </row>
        <row r="6443">
          <cell r="B6443" t="str">
            <v>Polideportivos cubiertos de alto rendimiento de gimnasia construidos (430202902)</v>
          </cell>
          <cell r="C6443" t="str">
            <v>430202902</v>
          </cell>
        </row>
        <row r="6444">
          <cell r="B6444" t="str">
            <v>Polideportivos cubiertos de alto rendimiento de basquetbol construidos (430202903)</v>
          </cell>
          <cell r="C6444" t="str">
            <v>430202903</v>
          </cell>
        </row>
        <row r="6445">
          <cell r="B6445" t="str">
            <v>Polideportivos cubiertos de alto rendimiento de futbol sala construidos (430202904)</v>
          </cell>
          <cell r="C6445" t="str">
            <v>430202904</v>
          </cell>
        </row>
        <row r="6446">
          <cell r="B6446" t="str">
            <v>Polideportivos cubiertos de alto rendimiento  de voleibol construidos (430202905)</v>
          </cell>
          <cell r="C6446" t="str">
            <v>430202905</v>
          </cell>
        </row>
        <row r="6447">
          <cell r="B6447" t="str">
            <v>Polideportivos cubiertos de alto rendimiento  construidos y dotados (430203000)</v>
          </cell>
          <cell r="C6447" t="str">
            <v>430203000</v>
          </cell>
        </row>
        <row r="6448">
          <cell r="B6448" t="str">
            <v>Polideportivos cubiertos de alto rendimiento de boxeo construidos y dotados (430203001)</v>
          </cell>
          <cell r="C6448" t="str">
            <v>430203001</v>
          </cell>
        </row>
        <row r="6449">
          <cell r="B6449" t="str">
            <v>Polideportivos cubiertos de alto rendimiento de gimnasia construidos y dotados (430203002)</v>
          </cell>
          <cell r="C6449" t="str">
            <v>430203002</v>
          </cell>
        </row>
        <row r="6450">
          <cell r="B6450" t="str">
            <v>Polideportivos cubiertos de alto rendimiento de basquetbol construidos y dotados (430203003)</v>
          </cell>
          <cell r="C6450" t="str">
            <v>430203003</v>
          </cell>
        </row>
        <row r="6451">
          <cell r="B6451" t="str">
            <v>Polideportivos cubiertos de alto rendimiento de futbol sala construidos y dotados (430203004)</v>
          </cell>
          <cell r="C6451" t="str">
            <v>430203004</v>
          </cell>
        </row>
        <row r="6452">
          <cell r="B6452" t="str">
            <v>Polideportivos cubiertos de alto rendimiento de voleibol construidos y dotados (430203005)</v>
          </cell>
          <cell r="C6452" t="str">
            <v>430203005</v>
          </cell>
        </row>
        <row r="6453">
          <cell r="B6453" t="str">
            <v>Polideportivos cubiertos de alto rendimiento adecuados (430203100)</v>
          </cell>
          <cell r="C6453" t="str">
            <v>430203100</v>
          </cell>
        </row>
        <row r="6454">
          <cell r="B6454" t="str">
            <v>Polideportivos cubiertos de alto rendimiento de boxeo adecuados (430203101)</v>
          </cell>
          <cell r="C6454" t="str">
            <v>430203101</v>
          </cell>
        </row>
        <row r="6455">
          <cell r="B6455" t="str">
            <v>Polideportivos cubiertos de alto rendimiento de gimnasia adecuados (430203102)</v>
          </cell>
          <cell r="C6455" t="str">
            <v>430203102</v>
          </cell>
        </row>
        <row r="6456">
          <cell r="B6456" t="str">
            <v>Polideportivos cubiertos de alto rendimiento de basquetbol adecuados (430203103)</v>
          </cell>
          <cell r="C6456" t="str">
            <v>430203103</v>
          </cell>
        </row>
        <row r="6457">
          <cell r="B6457" t="str">
            <v>Polideportivos cubiertos de alto rendimiento de futbol sala adecuados (430203104)</v>
          </cell>
          <cell r="C6457" t="str">
            <v>430203104</v>
          </cell>
        </row>
        <row r="6458">
          <cell r="B6458" t="str">
            <v>Polideportivos cubiertos de alto rendimiento de voleibol adecuados (430203105)</v>
          </cell>
          <cell r="C6458" t="str">
            <v>430203105</v>
          </cell>
        </row>
        <row r="6459">
          <cell r="B6459" t="str">
            <v>Polideportivos cubiertos de alto rendimiento mantenidos (430203200)</v>
          </cell>
          <cell r="C6459" t="str">
            <v>430203200</v>
          </cell>
        </row>
        <row r="6460">
          <cell r="B6460" t="str">
            <v>Polideportivos cubiertos de alto rendimiento de boxeo mantenidos (430203201)</v>
          </cell>
          <cell r="C6460" t="str">
            <v>430203201</v>
          </cell>
        </row>
        <row r="6461">
          <cell r="B6461" t="str">
            <v>Polideportivos cubiertos de alto rendimiento de gimnasia mantenidos (430203202)</v>
          </cell>
          <cell r="C6461" t="str">
            <v>430203202</v>
          </cell>
        </row>
        <row r="6462">
          <cell r="B6462" t="str">
            <v>Polideportivos cubiertos de alto rendimiento de basquetbol mantenidos (430203203)</v>
          </cell>
          <cell r="C6462" t="str">
            <v>430203203</v>
          </cell>
        </row>
        <row r="6463">
          <cell r="B6463" t="str">
            <v>Polideportivos cubiertos de alto rendimiento de futbol sala mantenidos (430203204)</v>
          </cell>
          <cell r="C6463" t="str">
            <v>430203204</v>
          </cell>
        </row>
        <row r="6464">
          <cell r="B6464" t="str">
            <v>Polideportivos cubiertos de alto rendimiento de voleibol mantenidos (430203205)</v>
          </cell>
          <cell r="C6464" t="str">
            <v>430203205</v>
          </cell>
        </row>
        <row r="6465">
          <cell r="B6465" t="str">
            <v>Polideportivos cubiertos de alto rendimiento mejorados (430203300)</v>
          </cell>
          <cell r="C6465" t="str">
            <v>430203300</v>
          </cell>
        </row>
        <row r="6466">
          <cell r="B6466" t="str">
            <v>Polideportivos cubiertos de alto rendimiento de boxeo mejorados (430203301)</v>
          </cell>
          <cell r="C6466" t="str">
            <v>430203301</v>
          </cell>
        </row>
        <row r="6467">
          <cell r="B6467" t="str">
            <v>Polideportivos cubiertos de alto rendimiento de gimnasia mejorados (430203302)</v>
          </cell>
          <cell r="C6467" t="str">
            <v>430203302</v>
          </cell>
        </row>
        <row r="6468">
          <cell r="B6468" t="str">
            <v>Polideportivos cubiertos de alto rendimiento de basquetbol mejorados (430203303)</v>
          </cell>
          <cell r="C6468" t="str">
            <v>430203303</v>
          </cell>
        </row>
        <row r="6469">
          <cell r="B6469" t="str">
            <v>Polideportivos cubiertos de alto rendimiento de futbol sala mejorados (430203304)</v>
          </cell>
          <cell r="C6469" t="str">
            <v>430203304</v>
          </cell>
        </row>
        <row r="6470">
          <cell r="B6470" t="str">
            <v>Polideportivos cubiertos de alto rendimiento de voleibol mejorados (430203305)</v>
          </cell>
          <cell r="C6470" t="str">
            <v>430203305</v>
          </cell>
        </row>
        <row r="6471">
          <cell r="B6471" t="str">
            <v>Canchas construidas (430203400)</v>
          </cell>
          <cell r="C6471" t="str">
            <v>430203400</v>
          </cell>
        </row>
        <row r="6472">
          <cell r="B6472" t="str">
            <v>Canchas de bádminton construidas (430203401)</v>
          </cell>
          <cell r="C6472" t="str">
            <v>430203401</v>
          </cell>
        </row>
        <row r="6473">
          <cell r="B6473" t="str">
            <v>Canchas de baloncesto construidas (430203402)</v>
          </cell>
          <cell r="C6473" t="str">
            <v>430203402</v>
          </cell>
        </row>
        <row r="6474">
          <cell r="B6474" t="str">
            <v>Canchas de béisbol construidas (430203403)</v>
          </cell>
          <cell r="C6474" t="str">
            <v>430203403</v>
          </cell>
        </row>
        <row r="6475">
          <cell r="B6475" t="str">
            <v>Canchas de chaza construidas (430203404)</v>
          </cell>
          <cell r="C6475" t="str">
            <v>430203404</v>
          </cell>
        </row>
        <row r="6476">
          <cell r="B6476" t="str">
            <v>Canchas de fútbol  construidas (430203405)</v>
          </cell>
          <cell r="C6476" t="str">
            <v>430203405</v>
          </cell>
        </row>
        <row r="6477">
          <cell r="B6477" t="str">
            <v>Canchas de golf construidas (430203406)</v>
          </cell>
          <cell r="C6477" t="str">
            <v>430203406</v>
          </cell>
        </row>
        <row r="6478">
          <cell r="B6478" t="str">
            <v>Canchas de hockey  construidas (430203407)</v>
          </cell>
          <cell r="C6478" t="str">
            <v>430203407</v>
          </cell>
        </row>
        <row r="6479">
          <cell r="B6479" t="str">
            <v>Canchas de microfútbol construidas (430203408)</v>
          </cell>
          <cell r="C6479" t="str">
            <v>430203408</v>
          </cell>
        </row>
        <row r="6480">
          <cell r="B6480" t="str">
            <v>Canchas múltiple construidas (430203409)</v>
          </cell>
          <cell r="C6480" t="str">
            <v>430203409</v>
          </cell>
        </row>
        <row r="6481">
          <cell r="B6481" t="str">
            <v>Canchas de polo construidas  (430203410)</v>
          </cell>
          <cell r="C6481" t="str">
            <v>430203410</v>
          </cell>
        </row>
        <row r="6482">
          <cell r="B6482" t="str">
            <v>Canchas de ráquetbol construidas (430203411)</v>
          </cell>
          <cell r="C6482" t="str">
            <v>430203411</v>
          </cell>
        </row>
        <row r="6483">
          <cell r="B6483" t="str">
            <v>Canchas de squash construidas (430203412)</v>
          </cell>
          <cell r="C6483" t="str">
            <v>430203412</v>
          </cell>
        </row>
        <row r="6484">
          <cell r="B6484" t="str">
            <v>Canchas de softbol  construidas (430203413)</v>
          </cell>
          <cell r="C6484" t="str">
            <v>430203413</v>
          </cell>
        </row>
        <row r="6485">
          <cell r="B6485" t="str">
            <v>Canchas de tejo construidas (430203414)</v>
          </cell>
          <cell r="C6485" t="str">
            <v>430203414</v>
          </cell>
        </row>
        <row r="6486">
          <cell r="B6486" t="str">
            <v>Canchas de tenis de campo construidas (430203415)</v>
          </cell>
          <cell r="C6486" t="str">
            <v>430203415</v>
          </cell>
        </row>
        <row r="6487">
          <cell r="B6487" t="str">
            <v>Canchas de tiro con arco construidas (430203416)</v>
          </cell>
          <cell r="C6487" t="str">
            <v>430203416</v>
          </cell>
        </row>
        <row r="6488">
          <cell r="B6488" t="str">
            <v>Canchas de tiro deportivo (polígono) construidas (430203417)</v>
          </cell>
          <cell r="C6488" t="str">
            <v>430203417</v>
          </cell>
        </row>
        <row r="6489">
          <cell r="B6489" t="str">
            <v>Canchas de voleibol construidas (430203418)</v>
          </cell>
          <cell r="C6489" t="str">
            <v>430203418</v>
          </cell>
        </row>
        <row r="6490">
          <cell r="B6490" t="str">
            <v>Canchas de voleibol de playa construidas (430203419)</v>
          </cell>
          <cell r="C6490" t="str">
            <v>430203419</v>
          </cell>
        </row>
        <row r="6491">
          <cell r="B6491" t="str">
            <v>Canchas construidas y dotadas (430203500)</v>
          </cell>
          <cell r="C6491" t="str">
            <v>430203500</v>
          </cell>
        </row>
        <row r="6492">
          <cell r="B6492" t="str">
            <v>Canchas de bádminton construidas  y dotadas (430203501)</v>
          </cell>
          <cell r="C6492" t="str">
            <v>430203501</v>
          </cell>
        </row>
        <row r="6493">
          <cell r="B6493" t="str">
            <v>Canchas de baloncesto construidas  y dotadas (430203502)</v>
          </cell>
          <cell r="C6493" t="str">
            <v>430203502</v>
          </cell>
        </row>
        <row r="6494">
          <cell r="B6494" t="str">
            <v>Canchas de béisbol construidas  y dotadas (430203503)</v>
          </cell>
          <cell r="C6494" t="str">
            <v>430203503</v>
          </cell>
        </row>
        <row r="6495">
          <cell r="B6495" t="str">
            <v>Canchas de chaza construidas  y dotadas (430203504)</v>
          </cell>
          <cell r="C6495" t="str">
            <v>430203504</v>
          </cell>
        </row>
        <row r="6496">
          <cell r="B6496" t="str">
            <v>Canchas de fútbol  construidas  y dotadas (430203505)</v>
          </cell>
          <cell r="C6496" t="str">
            <v>430203505</v>
          </cell>
        </row>
        <row r="6497">
          <cell r="B6497" t="str">
            <v>Canchas de golf construidas  y dotadas (430203506)</v>
          </cell>
          <cell r="C6497" t="str">
            <v>430203506</v>
          </cell>
        </row>
        <row r="6498">
          <cell r="B6498" t="str">
            <v>Canchas de hockey  construidas  y dotadas (430203507)</v>
          </cell>
          <cell r="C6498" t="str">
            <v>430203507</v>
          </cell>
        </row>
        <row r="6499">
          <cell r="B6499" t="str">
            <v>Canchas de microfútbol construidas  y dotadas (430203508)</v>
          </cell>
          <cell r="C6499" t="str">
            <v>430203508</v>
          </cell>
        </row>
        <row r="6500">
          <cell r="B6500" t="str">
            <v>Canchas múltiple construidas  y dotadas (430203509)</v>
          </cell>
          <cell r="C6500" t="str">
            <v>430203509</v>
          </cell>
        </row>
        <row r="6501">
          <cell r="B6501" t="str">
            <v>Canchas de polo construidas  y dotadas (430203510)</v>
          </cell>
          <cell r="C6501" t="str">
            <v>430203510</v>
          </cell>
        </row>
        <row r="6502">
          <cell r="B6502" t="str">
            <v>Canchas de ráquetbol construidas  y dotadas (430203511)</v>
          </cell>
          <cell r="C6502" t="str">
            <v>430203511</v>
          </cell>
        </row>
        <row r="6503">
          <cell r="B6503" t="str">
            <v>Canchas de squash construidas  y dotadas (430203512)</v>
          </cell>
          <cell r="C6503" t="str">
            <v>430203512</v>
          </cell>
        </row>
        <row r="6504">
          <cell r="B6504" t="str">
            <v>Canchas de softbol  construidas  y dotadas (430203513)</v>
          </cell>
          <cell r="C6504" t="str">
            <v>430203513</v>
          </cell>
        </row>
        <row r="6505">
          <cell r="B6505" t="str">
            <v>Canchas de tejo construidas  y dotadas  (430203514)</v>
          </cell>
          <cell r="C6505" t="str">
            <v>430203514</v>
          </cell>
        </row>
        <row r="6506">
          <cell r="B6506" t="str">
            <v>Canchas de tenis de campo construidas  y dotadas (430203515)</v>
          </cell>
          <cell r="C6506" t="str">
            <v>430203515</v>
          </cell>
        </row>
        <row r="6507">
          <cell r="B6507" t="str">
            <v>Canchas de tiro con arco construidas  y dotadas (430203516)</v>
          </cell>
          <cell r="C6507" t="str">
            <v>430203516</v>
          </cell>
        </row>
        <row r="6508">
          <cell r="B6508" t="str">
            <v>Canchas de tiro deportivo (polígono) construidas  y dotadas (430203517)</v>
          </cell>
          <cell r="C6508" t="str">
            <v>430203517</v>
          </cell>
        </row>
        <row r="6509">
          <cell r="B6509" t="str">
            <v>Canchas de voleibol construidas  y dotadas (430203518)</v>
          </cell>
          <cell r="C6509" t="str">
            <v>430203518</v>
          </cell>
        </row>
        <row r="6510">
          <cell r="B6510" t="str">
            <v>Canchas de voleibol de playa construidas (430203519)</v>
          </cell>
          <cell r="C6510" t="str">
            <v>430203519</v>
          </cell>
        </row>
        <row r="6511">
          <cell r="B6511" t="str">
            <v>Canchas adecuadas (430203600)</v>
          </cell>
          <cell r="C6511" t="str">
            <v>430203600</v>
          </cell>
        </row>
        <row r="6512">
          <cell r="B6512" t="str">
            <v>Canchas de bádminton adecuadas (430203601)</v>
          </cell>
          <cell r="C6512" t="str">
            <v>430203601</v>
          </cell>
        </row>
        <row r="6513">
          <cell r="B6513" t="str">
            <v>Canchas de baloncesto adecuadas (430203602)</v>
          </cell>
          <cell r="C6513" t="str">
            <v>430203602</v>
          </cell>
        </row>
        <row r="6514">
          <cell r="B6514" t="str">
            <v>Canchas de béisbol adecuadas (430203603)</v>
          </cell>
          <cell r="C6514" t="str">
            <v>430203603</v>
          </cell>
        </row>
        <row r="6515">
          <cell r="B6515" t="str">
            <v>Canchas de chaza adecuadas (430203604)</v>
          </cell>
          <cell r="C6515" t="str">
            <v>430203604</v>
          </cell>
        </row>
        <row r="6516">
          <cell r="B6516" t="str">
            <v>Canchas de fútbol  adecuadas (430203605)</v>
          </cell>
          <cell r="C6516" t="str">
            <v>430203605</v>
          </cell>
        </row>
        <row r="6517">
          <cell r="B6517" t="str">
            <v>Canchas de golf adecuadas (430203606)</v>
          </cell>
          <cell r="C6517" t="str">
            <v>430203606</v>
          </cell>
        </row>
        <row r="6518">
          <cell r="B6518" t="str">
            <v>Canchas de hockey  adecuadas (430203607)</v>
          </cell>
          <cell r="C6518" t="str">
            <v>430203607</v>
          </cell>
        </row>
        <row r="6519">
          <cell r="B6519" t="str">
            <v>Canchas de microfútbol adecuadas (430203608)</v>
          </cell>
          <cell r="C6519" t="str">
            <v>430203608</v>
          </cell>
        </row>
        <row r="6520">
          <cell r="B6520" t="str">
            <v>Canchas múltiple adecuadas (430203609)</v>
          </cell>
          <cell r="C6520" t="str">
            <v>430203609</v>
          </cell>
        </row>
        <row r="6521">
          <cell r="B6521" t="str">
            <v>Canchas de polo adecuadas (430203610)</v>
          </cell>
          <cell r="C6521" t="str">
            <v>430203610</v>
          </cell>
        </row>
        <row r="6522">
          <cell r="B6522" t="str">
            <v>Canchas de ráquetbol adecuadas (430203611)</v>
          </cell>
          <cell r="C6522" t="str">
            <v>430203611</v>
          </cell>
        </row>
        <row r="6523">
          <cell r="B6523" t="str">
            <v>Canchas de squash adecuadas (430203612)</v>
          </cell>
          <cell r="C6523" t="str">
            <v>430203612</v>
          </cell>
        </row>
        <row r="6524">
          <cell r="B6524" t="str">
            <v>Canchas de softbol  adecuadas (430203613)</v>
          </cell>
          <cell r="C6524" t="str">
            <v>430203613</v>
          </cell>
        </row>
        <row r="6525">
          <cell r="B6525" t="str">
            <v>Canchas de tejo adecuadas (430203614)</v>
          </cell>
          <cell r="C6525" t="str">
            <v>430203614</v>
          </cell>
        </row>
        <row r="6526">
          <cell r="B6526" t="str">
            <v>Canchas de tenis de campo adecuadas (430203615)</v>
          </cell>
          <cell r="C6526" t="str">
            <v>430203615</v>
          </cell>
        </row>
        <row r="6527">
          <cell r="B6527" t="str">
            <v>Canchas de tiro con arco adecuadas (430203616)</v>
          </cell>
          <cell r="C6527" t="str">
            <v>430203616</v>
          </cell>
        </row>
        <row r="6528">
          <cell r="B6528" t="str">
            <v>Canchas de tiro deportivo (polígono) adecuadas (430203617)</v>
          </cell>
          <cell r="C6528" t="str">
            <v>430203617</v>
          </cell>
        </row>
        <row r="6529">
          <cell r="B6529" t="str">
            <v>Canchas de voleibol adecuadas (430203618)</v>
          </cell>
          <cell r="C6529" t="str">
            <v>430203618</v>
          </cell>
        </row>
        <row r="6530">
          <cell r="B6530" t="str">
            <v>Canchas de voleibol de playa adecuadas (430203619)</v>
          </cell>
          <cell r="C6530" t="str">
            <v>430203619</v>
          </cell>
        </row>
        <row r="6531">
          <cell r="B6531" t="str">
            <v>Canchas mantenidas (430203700)</v>
          </cell>
          <cell r="C6531" t="str">
            <v>430203700</v>
          </cell>
        </row>
        <row r="6532">
          <cell r="B6532" t="str">
            <v>Canchas de bádminton mantenidas (430203701)</v>
          </cell>
          <cell r="C6532" t="str">
            <v>430203701</v>
          </cell>
        </row>
        <row r="6533">
          <cell r="B6533" t="str">
            <v>Canchas de baloncesto mantenidas (430203702)</v>
          </cell>
          <cell r="C6533" t="str">
            <v>430203702</v>
          </cell>
        </row>
        <row r="6534">
          <cell r="B6534" t="str">
            <v>Canchas de béisbol mantenidas (430203703)</v>
          </cell>
          <cell r="C6534" t="str">
            <v>430203703</v>
          </cell>
        </row>
        <row r="6535">
          <cell r="B6535" t="str">
            <v>Canchas de chaza mantenidas (430203704)</v>
          </cell>
          <cell r="C6535" t="str">
            <v>430203704</v>
          </cell>
        </row>
        <row r="6536">
          <cell r="B6536" t="str">
            <v>Canchas de fútbol  mantenidas (430203705)</v>
          </cell>
          <cell r="C6536" t="str">
            <v>430203705</v>
          </cell>
        </row>
        <row r="6537">
          <cell r="B6537" t="str">
            <v>Canchas de golf mantenidas (430203706)</v>
          </cell>
          <cell r="C6537" t="str">
            <v>430203706</v>
          </cell>
        </row>
        <row r="6538">
          <cell r="B6538" t="str">
            <v>Canchas de hockey  mantenidas (430203707)</v>
          </cell>
          <cell r="C6538" t="str">
            <v>430203707</v>
          </cell>
        </row>
        <row r="6539">
          <cell r="B6539" t="str">
            <v>Canchas de microfútbol mantenidas (430203708)</v>
          </cell>
          <cell r="C6539" t="str">
            <v>430203708</v>
          </cell>
        </row>
        <row r="6540">
          <cell r="B6540" t="str">
            <v>Canchas múltiple mantenidas (430203709)</v>
          </cell>
          <cell r="C6540" t="str">
            <v>430203709</v>
          </cell>
        </row>
        <row r="6541">
          <cell r="B6541" t="str">
            <v>Canchas de polo mantenidas (430203710)</v>
          </cell>
          <cell r="C6541" t="str">
            <v>430203710</v>
          </cell>
        </row>
        <row r="6542">
          <cell r="B6542" t="str">
            <v>Canchas de ráquetbol mantenidas (430203711)</v>
          </cell>
          <cell r="C6542" t="str">
            <v>430203711</v>
          </cell>
        </row>
        <row r="6543">
          <cell r="B6543" t="str">
            <v>Canchas de squash mantenidas (430203712)</v>
          </cell>
          <cell r="C6543" t="str">
            <v>430203712</v>
          </cell>
        </row>
        <row r="6544">
          <cell r="B6544" t="str">
            <v>Canchas de softbol  mantenidas (430203713)</v>
          </cell>
          <cell r="C6544" t="str">
            <v>430203713</v>
          </cell>
        </row>
        <row r="6545">
          <cell r="B6545" t="str">
            <v>Canchas de tejo mantenidas (430203714)</v>
          </cell>
          <cell r="C6545" t="str">
            <v>430203714</v>
          </cell>
        </row>
        <row r="6546">
          <cell r="B6546" t="str">
            <v>Canchas de tenis de campo mantenidas (430203715)</v>
          </cell>
          <cell r="C6546" t="str">
            <v>430203715</v>
          </cell>
        </row>
        <row r="6547">
          <cell r="B6547" t="str">
            <v>Canchas de tiro con arco mantenidas (430203716)</v>
          </cell>
          <cell r="C6547" t="str">
            <v>430203716</v>
          </cell>
        </row>
        <row r="6548">
          <cell r="B6548" t="str">
            <v>Canchas de tiro deportivo (polígono) mantenidas (430203717)</v>
          </cell>
          <cell r="C6548" t="str">
            <v>430203717</v>
          </cell>
        </row>
        <row r="6549">
          <cell r="B6549" t="str">
            <v>Canchas de voleibol mantenidas (430203718)</v>
          </cell>
          <cell r="C6549" t="str">
            <v>430203718</v>
          </cell>
        </row>
        <row r="6550">
          <cell r="B6550" t="str">
            <v>Canchas de voleibol de playa mantenidas (430203719)</v>
          </cell>
          <cell r="C6550" t="str">
            <v>430203719</v>
          </cell>
        </row>
        <row r="6551">
          <cell r="B6551" t="str">
            <v>Canchas mejoradas (430203800)</v>
          </cell>
          <cell r="C6551" t="str">
            <v>430203800</v>
          </cell>
        </row>
        <row r="6552">
          <cell r="B6552" t="str">
            <v>Canchas de bádminton mejoradas (430203801)</v>
          </cell>
          <cell r="C6552" t="str">
            <v>430203801</v>
          </cell>
        </row>
        <row r="6553">
          <cell r="B6553" t="str">
            <v>Canchas de baloncesto mejoradas (430203802)</v>
          </cell>
          <cell r="C6553" t="str">
            <v>430203802</v>
          </cell>
        </row>
        <row r="6554">
          <cell r="B6554" t="str">
            <v>Canchas de béisbol mejoradas (430203803)</v>
          </cell>
          <cell r="C6554" t="str">
            <v>430203803</v>
          </cell>
        </row>
        <row r="6555">
          <cell r="B6555" t="str">
            <v>Canchas de chaza mejoradas (430203804)</v>
          </cell>
          <cell r="C6555" t="str">
            <v>430203804</v>
          </cell>
        </row>
        <row r="6556">
          <cell r="B6556" t="str">
            <v>Canchas de fútbol  mejoradas (430203805)</v>
          </cell>
          <cell r="C6556" t="str">
            <v>430203805</v>
          </cell>
        </row>
        <row r="6557">
          <cell r="B6557" t="str">
            <v>Canchas de golf mejoradas (430203806)</v>
          </cell>
          <cell r="C6557" t="str">
            <v>430203806</v>
          </cell>
        </row>
        <row r="6558">
          <cell r="B6558" t="str">
            <v>Canchas de hockey mejoradas (430203807)</v>
          </cell>
          <cell r="C6558" t="str">
            <v>430203807</v>
          </cell>
        </row>
        <row r="6559">
          <cell r="B6559" t="str">
            <v>Canchas de microfútbol mejoradas (430203808)</v>
          </cell>
          <cell r="C6559" t="str">
            <v>430203808</v>
          </cell>
        </row>
        <row r="6560">
          <cell r="B6560" t="str">
            <v>Canchas múltiple mejoradas (430203809)</v>
          </cell>
          <cell r="C6560" t="str">
            <v>430203809</v>
          </cell>
        </row>
        <row r="6561">
          <cell r="B6561" t="str">
            <v>Canchas de polo mejoradas (430203810)</v>
          </cell>
          <cell r="C6561" t="str">
            <v>430203810</v>
          </cell>
        </row>
        <row r="6562">
          <cell r="B6562" t="str">
            <v>Canchas de ráquetbol mejoradas (430203811)</v>
          </cell>
          <cell r="C6562" t="str">
            <v>430203811</v>
          </cell>
        </row>
        <row r="6563">
          <cell r="B6563" t="str">
            <v>Canchas de squash mejoradas (430203812)</v>
          </cell>
          <cell r="C6563" t="str">
            <v>430203812</v>
          </cell>
        </row>
        <row r="6564">
          <cell r="B6564" t="str">
            <v>Canchas de softbol  mejoradas (430203813)</v>
          </cell>
          <cell r="C6564" t="str">
            <v>430203813</v>
          </cell>
        </row>
        <row r="6565">
          <cell r="B6565" t="str">
            <v>Canchas de tejo mejoradas (430203814)</v>
          </cell>
          <cell r="C6565" t="str">
            <v>430203814</v>
          </cell>
        </row>
        <row r="6566">
          <cell r="B6566" t="str">
            <v>Canchas de tenis de campo mejoradas (430203815)</v>
          </cell>
          <cell r="C6566" t="str">
            <v>430203815</v>
          </cell>
        </row>
        <row r="6567">
          <cell r="B6567" t="str">
            <v>Canchas de tiro con arco mejoradas (430203816)</v>
          </cell>
          <cell r="C6567" t="str">
            <v>430203816</v>
          </cell>
        </row>
        <row r="6568">
          <cell r="B6568" t="str">
            <v>Canchas de tiro deportivo (polígono) mejoradas (430203817)</v>
          </cell>
          <cell r="C6568" t="str">
            <v>430203817</v>
          </cell>
        </row>
        <row r="6569">
          <cell r="B6569" t="str">
            <v>Canchas de voleibol mejoradas (430203818)</v>
          </cell>
          <cell r="C6569" t="str">
            <v>430203818</v>
          </cell>
        </row>
        <row r="6570">
          <cell r="B6570" t="str">
            <v>Canchas de voleibol de playa mejoradas (430203819)</v>
          </cell>
          <cell r="C6570" t="str">
            <v>430203819</v>
          </cell>
        </row>
        <row r="6571">
          <cell r="B6571" t="str">
            <v>Centros de recreación construidos (430203900)</v>
          </cell>
          <cell r="C6571" t="str">
            <v>430203900</v>
          </cell>
        </row>
        <row r="6572">
          <cell r="B6572" t="str">
            <v>Centros de recreación infantil construidos (430203901)</v>
          </cell>
          <cell r="C6572" t="str">
            <v>430203901</v>
          </cell>
        </row>
        <row r="6573">
          <cell r="B6573" t="str">
            <v>Centros de recreación para la tercera edad construidos (430203902)</v>
          </cell>
          <cell r="C6573" t="str">
            <v>430203902</v>
          </cell>
        </row>
        <row r="6574">
          <cell r="B6574" t="str">
            <v>Centros de recreación construidos y dotados (430204000)</v>
          </cell>
          <cell r="C6574" t="str">
            <v>430204000</v>
          </cell>
        </row>
        <row r="6575">
          <cell r="B6575" t="str">
            <v>Centros de recreación infantil construidos y dotados (430204001)</v>
          </cell>
          <cell r="C6575" t="str">
            <v>430204001</v>
          </cell>
        </row>
        <row r="6576">
          <cell r="B6576" t="str">
            <v>Centros de recreación para la tercera edad construidos y dotados (430204002)</v>
          </cell>
          <cell r="C6576" t="str">
            <v>430204002</v>
          </cell>
        </row>
        <row r="6577">
          <cell r="B6577" t="str">
            <v>Centros de recreación adecuados (430204100)</v>
          </cell>
          <cell r="C6577" t="str">
            <v>430204100</v>
          </cell>
        </row>
        <row r="6578">
          <cell r="B6578" t="str">
            <v>Centros de recreación infantil adecuados (430204101)</v>
          </cell>
          <cell r="C6578" t="str">
            <v>430204101</v>
          </cell>
        </row>
        <row r="6579">
          <cell r="B6579" t="str">
            <v>Centros de recreación para la tercera edad adecuados (430204102)</v>
          </cell>
          <cell r="C6579" t="str">
            <v>430204102</v>
          </cell>
        </row>
        <row r="6580">
          <cell r="B6580" t="str">
            <v>Centros de recreación mantenidos (430204200)</v>
          </cell>
          <cell r="C6580" t="str">
            <v>430204200</v>
          </cell>
        </row>
        <row r="6581">
          <cell r="B6581" t="str">
            <v>Centros de recreación infantil mantenidas (430204201)</v>
          </cell>
          <cell r="C6581" t="str">
            <v>430204201</v>
          </cell>
        </row>
        <row r="6582">
          <cell r="B6582" t="str">
            <v>Centros de recreación para la tercera edad mantenidas (430204202)</v>
          </cell>
          <cell r="C6582" t="str">
            <v>430204202</v>
          </cell>
        </row>
        <row r="6583">
          <cell r="B6583" t="str">
            <v>Centros de recreación mejorados (430204300)</v>
          </cell>
          <cell r="C6583" t="str">
            <v>430204300</v>
          </cell>
        </row>
        <row r="6584">
          <cell r="B6584" t="str">
            <v>Centros de recreación infantil mejorados (430204301)</v>
          </cell>
          <cell r="C6584" t="str">
            <v>430204301</v>
          </cell>
        </row>
        <row r="6585">
          <cell r="B6585" t="str">
            <v>Centros de recreación para la tercera edad mejorados (430204302)</v>
          </cell>
          <cell r="C6585" t="str">
            <v>430204302</v>
          </cell>
        </row>
        <row r="6586">
          <cell r="B6586" t="str">
            <v>Unideportivos construidos (430204400)</v>
          </cell>
          <cell r="C6586" t="str">
            <v>430204400</v>
          </cell>
        </row>
        <row r="6587">
          <cell r="B6587" t="str">
            <v>Bolera construida (430204401)</v>
          </cell>
          <cell r="C6587" t="str">
            <v>430204401</v>
          </cell>
        </row>
        <row r="6588">
          <cell r="B6588" t="str">
            <v>Tejódromo construido (430204402)</v>
          </cell>
          <cell r="C6588" t="str">
            <v>430204402</v>
          </cell>
        </row>
        <row r="6589">
          <cell r="B6589" t="str">
            <v>Kartódromo construido (430204403)</v>
          </cell>
          <cell r="C6589" t="str">
            <v>430204403</v>
          </cell>
        </row>
        <row r="6590">
          <cell r="B6590" t="str">
            <v>Unideportivos construidos y dotados (430204500)</v>
          </cell>
          <cell r="C6590" t="str">
            <v>430204500</v>
          </cell>
        </row>
        <row r="6591">
          <cell r="B6591" t="str">
            <v>Bolera construida y dotada (430204501)</v>
          </cell>
          <cell r="C6591" t="str">
            <v>430204501</v>
          </cell>
        </row>
        <row r="6592">
          <cell r="B6592" t="str">
            <v>Tejodromo construido y dotado (430204502)</v>
          </cell>
          <cell r="C6592" t="str">
            <v>430204502</v>
          </cell>
        </row>
        <row r="6593">
          <cell r="B6593" t="str">
            <v>Kartódromo construido y dotado (430204503)</v>
          </cell>
          <cell r="C6593" t="str">
            <v>430204503</v>
          </cell>
        </row>
        <row r="6594">
          <cell r="B6594" t="str">
            <v>Unideportivos adecuados (430204600)</v>
          </cell>
          <cell r="C6594" t="str">
            <v>430204600</v>
          </cell>
        </row>
        <row r="6595">
          <cell r="B6595" t="str">
            <v>Bolera  adecuado (430204601)</v>
          </cell>
          <cell r="C6595" t="str">
            <v>430204601</v>
          </cell>
        </row>
        <row r="6596">
          <cell r="B6596" t="str">
            <v>Tejodromo  adecuado (430204602)</v>
          </cell>
          <cell r="C6596" t="str">
            <v>430204602</v>
          </cell>
        </row>
        <row r="6597">
          <cell r="B6597" t="str">
            <v>Kartódromo  adecuado (430204603)</v>
          </cell>
          <cell r="C6597" t="str">
            <v>430204603</v>
          </cell>
        </row>
        <row r="6598">
          <cell r="B6598" t="str">
            <v>Unideportivos mantenidos (430204700)</v>
          </cell>
          <cell r="C6598" t="str">
            <v>430204700</v>
          </cell>
        </row>
        <row r="6599">
          <cell r="B6599" t="str">
            <v>Bolera  mantenida (430204701)</v>
          </cell>
          <cell r="C6599" t="str">
            <v>430204701</v>
          </cell>
        </row>
        <row r="6600">
          <cell r="B6600" t="str">
            <v>Tejodromo mantenido (430204702)</v>
          </cell>
          <cell r="C6600" t="str">
            <v>430204702</v>
          </cell>
        </row>
        <row r="6601">
          <cell r="B6601" t="str">
            <v>Kartódromo  mantenido (430204703)</v>
          </cell>
          <cell r="C6601" t="str">
            <v>430204703</v>
          </cell>
        </row>
        <row r="6602">
          <cell r="B6602" t="str">
            <v>Unideportivos mejorados (430204800)</v>
          </cell>
          <cell r="C6602" t="str">
            <v>430204800</v>
          </cell>
        </row>
        <row r="6603">
          <cell r="B6603" t="str">
            <v>Bolera mejorado (430204801)</v>
          </cell>
          <cell r="C6603" t="str">
            <v>430204801</v>
          </cell>
        </row>
        <row r="6604">
          <cell r="B6604" t="str">
            <v>Tejodromo mejorado (430204802)</v>
          </cell>
          <cell r="C6604" t="str">
            <v>430204802</v>
          </cell>
        </row>
        <row r="6605">
          <cell r="B6605" t="str">
            <v>Kartódromo  mejorado (430204803)</v>
          </cell>
          <cell r="C6605" t="str">
            <v>430204803</v>
          </cell>
        </row>
        <row r="6606">
          <cell r="B6606" t="str">
            <v>Salas de juego construidas (430204900)</v>
          </cell>
          <cell r="C6606" t="str">
            <v>430204900</v>
          </cell>
        </row>
        <row r="6607">
          <cell r="B6607" t="str">
            <v>Salas de ajedrez construidas (430204901)</v>
          </cell>
          <cell r="C6607" t="str">
            <v>430204901</v>
          </cell>
        </row>
        <row r="6608">
          <cell r="B6608" t="str">
            <v>Salas de boxeo construidas (430204902)</v>
          </cell>
          <cell r="C6608" t="str">
            <v>430204902</v>
          </cell>
        </row>
        <row r="6609">
          <cell r="B6609" t="str">
            <v>Salas de pesas construidas (430204903)</v>
          </cell>
          <cell r="C6609" t="str">
            <v>430204903</v>
          </cell>
        </row>
        <row r="6610">
          <cell r="B6610" t="str">
            <v>Salas de billar construidas (430204904)</v>
          </cell>
          <cell r="C6610" t="str">
            <v>430204904</v>
          </cell>
        </row>
        <row r="6611">
          <cell r="B6611" t="str">
            <v>Salas de gimnasia construidas (430204905)</v>
          </cell>
          <cell r="C6611" t="str">
            <v>430204905</v>
          </cell>
        </row>
        <row r="6612">
          <cell r="B6612" t="str">
            <v>Salas de judo construidas (430204906)</v>
          </cell>
          <cell r="C6612" t="str">
            <v>430204906</v>
          </cell>
        </row>
        <row r="6613">
          <cell r="B6613" t="str">
            <v>Salas de karate do construidas (430204907)</v>
          </cell>
          <cell r="C6613" t="str">
            <v>430204907</v>
          </cell>
        </row>
        <row r="6614">
          <cell r="B6614" t="str">
            <v>Salas d taekwondo construidas (430204908)</v>
          </cell>
          <cell r="C6614" t="str">
            <v>430204908</v>
          </cell>
        </row>
        <row r="6615">
          <cell r="B6615" t="str">
            <v>Salas de tenis de mesa construidas (430204909)</v>
          </cell>
          <cell r="C6615" t="str">
            <v>430204909</v>
          </cell>
        </row>
        <row r="6616">
          <cell r="B6616" t="str">
            <v>Salas de juegos de mesa construidas (430204910)</v>
          </cell>
          <cell r="C6616" t="str">
            <v>430204910</v>
          </cell>
        </row>
        <row r="6617">
          <cell r="B6617" t="str">
            <v>Salas de juegos tradicionales construidas (430204911)</v>
          </cell>
          <cell r="C6617" t="str">
            <v>430204911</v>
          </cell>
        </row>
        <row r="6618">
          <cell r="B6618" t="str">
            <v>Salas de juego construidas y dotadas (430205000)</v>
          </cell>
          <cell r="C6618" t="str">
            <v>430205000</v>
          </cell>
        </row>
        <row r="6619">
          <cell r="B6619" t="str">
            <v>Salas de ajedrez construidas y dotadas (430205001)</v>
          </cell>
          <cell r="C6619" t="str">
            <v>430205001</v>
          </cell>
        </row>
        <row r="6620">
          <cell r="B6620" t="str">
            <v>Salas de boxeo construidas y dotadas (430205002)</v>
          </cell>
          <cell r="C6620" t="str">
            <v>430205002</v>
          </cell>
        </row>
        <row r="6621">
          <cell r="B6621" t="str">
            <v>Salas de pesas construidas y dotadas (430205003)</v>
          </cell>
          <cell r="C6621" t="str">
            <v>430205003</v>
          </cell>
        </row>
        <row r="6622">
          <cell r="B6622" t="str">
            <v>Salas de billar construidas y dotadas (430205004)</v>
          </cell>
          <cell r="C6622" t="str">
            <v>430205004</v>
          </cell>
        </row>
        <row r="6623">
          <cell r="B6623" t="str">
            <v>Salas de gimnasia construidas y dotadas (430205005)</v>
          </cell>
          <cell r="C6623" t="str">
            <v>430205005</v>
          </cell>
        </row>
        <row r="6624">
          <cell r="B6624" t="str">
            <v>Salas de judo construidas y dotadas (430205006)</v>
          </cell>
          <cell r="C6624" t="str">
            <v>430205006</v>
          </cell>
        </row>
        <row r="6625">
          <cell r="B6625" t="str">
            <v>Salas de karate do construidas y dotadas (430205007)</v>
          </cell>
          <cell r="C6625" t="str">
            <v>430205007</v>
          </cell>
        </row>
        <row r="6626">
          <cell r="B6626" t="str">
            <v>Salas d taekwondo construidas y dotadas (430205008)</v>
          </cell>
          <cell r="C6626" t="str">
            <v>430205008</v>
          </cell>
        </row>
        <row r="6627">
          <cell r="B6627" t="str">
            <v>Salas de tenis de mesa construidas y dotadas (430205009)</v>
          </cell>
          <cell r="C6627" t="str">
            <v>430205009</v>
          </cell>
        </row>
        <row r="6628">
          <cell r="B6628" t="str">
            <v>Salas de juegos de mesa construidas y dotadas (430205010)</v>
          </cell>
          <cell r="C6628" t="str">
            <v>430205010</v>
          </cell>
        </row>
        <row r="6629">
          <cell r="B6629" t="str">
            <v>Salas de juegos tradicionales construidas y dotadas (430205011)</v>
          </cell>
          <cell r="C6629" t="str">
            <v>430205011</v>
          </cell>
        </row>
        <row r="6630">
          <cell r="B6630" t="str">
            <v>Salas de juego adecuadas (430205100)</v>
          </cell>
          <cell r="C6630" t="str">
            <v>430205100</v>
          </cell>
        </row>
        <row r="6631">
          <cell r="B6631" t="str">
            <v>Salas de ajedrez  adecuadas (430205101)</v>
          </cell>
          <cell r="C6631" t="str">
            <v>430205101</v>
          </cell>
        </row>
        <row r="6632">
          <cell r="B6632" t="str">
            <v>Salas de boxeo adecuadas (430205102)</v>
          </cell>
          <cell r="C6632" t="str">
            <v>430205102</v>
          </cell>
        </row>
        <row r="6633">
          <cell r="B6633" t="str">
            <v>Salas de pesas  adecuadas (430205103)</v>
          </cell>
          <cell r="C6633" t="str">
            <v>430205103</v>
          </cell>
        </row>
        <row r="6634">
          <cell r="B6634" t="str">
            <v>Salas de billar adecuadas (430205104)</v>
          </cell>
          <cell r="C6634" t="str">
            <v>430205104</v>
          </cell>
        </row>
        <row r="6635">
          <cell r="B6635" t="str">
            <v>Salas de gimnasia  adecuadas (430205105)</v>
          </cell>
          <cell r="C6635" t="str">
            <v>430205105</v>
          </cell>
        </row>
        <row r="6636">
          <cell r="B6636" t="str">
            <v>Salas de judo  adecuadas (430205106)</v>
          </cell>
          <cell r="C6636" t="str">
            <v>430205106</v>
          </cell>
        </row>
        <row r="6637">
          <cell r="B6637" t="str">
            <v>Salas de karate do  adecuadas (430205107)</v>
          </cell>
          <cell r="C6637" t="str">
            <v>430205107</v>
          </cell>
        </row>
        <row r="6638">
          <cell r="B6638" t="str">
            <v>Salas d taekwondo  adecuadas (430205108)</v>
          </cell>
          <cell r="C6638" t="str">
            <v>430205108</v>
          </cell>
        </row>
        <row r="6639">
          <cell r="B6639" t="str">
            <v>Salas de tenis de mesa  adecuadas (430205109)</v>
          </cell>
          <cell r="C6639" t="str">
            <v>430205109</v>
          </cell>
        </row>
        <row r="6640">
          <cell r="B6640" t="str">
            <v>Salas de juegos de mesa adecuadas (430205110)</v>
          </cell>
          <cell r="C6640" t="str">
            <v>430205110</v>
          </cell>
        </row>
        <row r="6641">
          <cell r="B6641" t="str">
            <v>Salas de juegos tradicionales  adecuadas (430205111)</v>
          </cell>
          <cell r="C6641" t="str">
            <v>430205111</v>
          </cell>
        </row>
        <row r="6642">
          <cell r="B6642" t="str">
            <v>Salas de juego mantenidas (430205200)</v>
          </cell>
          <cell r="C6642" t="str">
            <v>430205200</v>
          </cell>
        </row>
        <row r="6643">
          <cell r="B6643" t="str">
            <v>Salas de ajedrez mantenidas (430205201)</v>
          </cell>
          <cell r="C6643" t="str">
            <v>430205201</v>
          </cell>
        </row>
        <row r="6644">
          <cell r="B6644" t="str">
            <v>Salas de boxeo mantenidas (430205202)</v>
          </cell>
          <cell r="C6644" t="str">
            <v>430205202</v>
          </cell>
        </row>
        <row r="6645">
          <cell r="B6645" t="str">
            <v>Salas de pesas  mantenidas (430205203)</v>
          </cell>
          <cell r="C6645" t="str">
            <v>430205203</v>
          </cell>
        </row>
        <row r="6646">
          <cell r="B6646" t="str">
            <v>Salas de billar mantenidas (430205204)</v>
          </cell>
          <cell r="C6646" t="str">
            <v>430205204</v>
          </cell>
        </row>
        <row r="6647">
          <cell r="B6647" t="str">
            <v>Salas de gimnasia  mantenidas (430205205)</v>
          </cell>
          <cell r="C6647" t="str">
            <v>430205205</v>
          </cell>
        </row>
        <row r="6648">
          <cell r="B6648" t="str">
            <v>Salas de judo  mantenidas (430205206)</v>
          </cell>
          <cell r="C6648" t="str">
            <v>430205206</v>
          </cell>
        </row>
        <row r="6649">
          <cell r="B6649" t="str">
            <v>Salas de karate do mantenidas (430205207)</v>
          </cell>
          <cell r="C6649" t="str">
            <v>430205207</v>
          </cell>
        </row>
        <row r="6650">
          <cell r="B6650" t="str">
            <v>Salas d taekwondo  mantenidas (430205208)</v>
          </cell>
          <cell r="C6650" t="str">
            <v>430205208</v>
          </cell>
        </row>
        <row r="6651">
          <cell r="B6651" t="str">
            <v>Salas de tenis de mesa  mantenidas (430205209)</v>
          </cell>
          <cell r="C6651" t="str">
            <v>430205209</v>
          </cell>
        </row>
        <row r="6652">
          <cell r="B6652" t="str">
            <v>Salas de juegos de mesa mantenidas (430205210)</v>
          </cell>
          <cell r="C6652" t="str">
            <v>430205210</v>
          </cell>
        </row>
        <row r="6653">
          <cell r="B6653" t="str">
            <v>Salas de juegos tradicionales mantenidas (430205211)</v>
          </cell>
          <cell r="C6653" t="str">
            <v>430205211</v>
          </cell>
        </row>
        <row r="6654">
          <cell r="B6654" t="str">
            <v>Salas de juego mejoradas (430205400)</v>
          </cell>
          <cell r="C6654" t="str">
            <v>430205400</v>
          </cell>
        </row>
        <row r="6655">
          <cell r="B6655" t="str">
            <v>Salas de ajedrez  mejoradas (430205401)</v>
          </cell>
          <cell r="C6655" t="str">
            <v>430205401</v>
          </cell>
        </row>
        <row r="6656">
          <cell r="B6656" t="str">
            <v>Salas de boxeo mejoradas (430205402)</v>
          </cell>
          <cell r="C6656" t="str">
            <v>430205402</v>
          </cell>
        </row>
        <row r="6657">
          <cell r="B6657" t="str">
            <v>Salas de pesas  mejoradas (430205403)</v>
          </cell>
          <cell r="C6657" t="str">
            <v>430205403</v>
          </cell>
        </row>
        <row r="6658">
          <cell r="B6658" t="str">
            <v>Salas de billar mejoradas (430205404)</v>
          </cell>
          <cell r="C6658" t="str">
            <v>430205404</v>
          </cell>
        </row>
        <row r="6659">
          <cell r="B6659" t="str">
            <v>Salas de gimnasia  mejoradas (430205405)</v>
          </cell>
          <cell r="C6659" t="str">
            <v>430205405</v>
          </cell>
        </row>
        <row r="6660">
          <cell r="B6660" t="str">
            <v>Salas de judo  mejoradas (430205406)</v>
          </cell>
          <cell r="C6660" t="str">
            <v>430205406</v>
          </cell>
        </row>
        <row r="6661">
          <cell r="B6661" t="str">
            <v>Salas de karate do  mejoradas (430205407)</v>
          </cell>
          <cell r="C6661" t="str">
            <v>430205407</v>
          </cell>
        </row>
        <row r="6662">
          <cell r="B6662" t="str">
            <v>Salas d taekwondo  mejoradas (430205408)</v>
          </cell>
          <cell r="C6662" t="str">
            <v>430205408</v>
          </cell>
        </row>
        <row r="6663">
          <cell r="B6663" t="str">
            <v>Salas de tenis de mesa  mejoradas (430205409)</v>
          </cell>
          <cell r="C6663" t="str">
            <v>430205409</v>
          </cell>
        </row>
        <row r="6664">
          <cell r="B6664" t="str">
            <v>Salas de juegos de mesa mejoradas (430205410)</v>
          </cell>
          <cell r="C6664" t="str">
            <v>430205410</v>
          </cell>
        </row>
        <row r="6665">
          <cell r="B6665" t="str">
            <v>Salas de juegos tradicionales  mejoradas (430205411)</v>
          </cell>
          <cell r="C6665" t="str">
            <v>430205411</v>
          </cell>
        </row>
        <row r="6666">
          <cell r="B6666" t="str">
            <v>Gimnasios construidos (430205500)</v>
          </cell>
          <cell r="C6666" t="str">
            <v>430205500</v>
          </cell>
        </row>
        <row r="6667">
          <cell r="B6667" t="str">
            <v>Gimnasios de gimnasia rítmica construidos (430205501)</v>
          </cell>
          <cell r="C6667" t="str">
            <v>430205501</v>
          </cell>
        </row>
        <row r="6668">
          <cell r="B6668" t="str">
            <v>Gimnasios de cultura física construidos (430205502)</v>
          </cell>
          <cell r="C6668" t="str">
            <v>430205502</v>
          </cell>
        </row>
        <row r="6669">
          <cell r="B6669" t="str">
            <v>Gimnasios construidos y dotados (430205600)</v>
          </cell>
          <cell r="C6669" t="str">
            <v>430205600</v>
          </cell>
        </row>
        <row r="6670">
          <cell r="B6670" t="str">
            <v>Gimnasios de gimnasia rítmica construidos y dotados (430205601)</v>
          </cell>
          <cell r="C6670" t="str">
            <v>430205601</v>
          </cell>
        </row>
        <row r="6671">
          <cell r="B6671" t="str">
            <v>Gimnasios de cultura física construidos y dotados (430205602)</v>
          </cell>
          <cell r="C6671" t="str">
            <v>430205602</v>
          </cell>
        </row>
        <row r="6672">
          <cell r="B6672" t="str">
            <v>Gimnasios adecuados (430205700)</v>
          </cell>
          <cell r="C6672" t="str">
            <v>430205700</v>
          </cell>
        </row>
        <row r="6673">
          <cell r="B6673" t="str">
            <v>Gimnasios de gimnasia rítmica adecuados (430205701)</v>
          </cell>
          <cell r="C6673" t="str">
            <v>430205701</v>
          </cell>
        </row>
        <row r="6674">
          <cell r="B6674" t="str">
            <v>Gimnasios de cultura física adecuados (430205702)</v>
          </cell>
          <cell r="C6674" t="str">
            <v>430205702</v>
          </cell>
        </row>
        <row r="6675">
          <cell r="B6675" t="str">
            <v>Gimnasios mantenidos (430205800)</v>
          </cell>
          <cell r="C6675" t="str">
            <v>430205800</v>
          </cell>
        </row>
        <row r="6676">
          <cell r="B6676" t="str">
            <v>Gimnasios de gimnasia rítmica mantenidos (430205801)</v>
          </cell>
          <cell r="C6676" t="str">
            <v>430205801</v>
          </cell>
        </row>
        <row r="6677">
          <cell r="B6677" t="str">
            <v>Gimnasios de cultura física mantenidos (430205802)</v>
          </cell>
          <cell r="C6677" t="str">
            <v>430205802</v>
          </cell>
        </row>
        <row r="6678">
          <cell r="B6678" t="str">
            <v>Gimnasios mejorados (430205900)</v>
          </cell>
          <cell r="C6678" t="str">
            <v>430205900</v>
          </cell>
        </row>
        <row r="6679">
          <cell r="B6679" t="str">
            <v>Gimnasios de gimnasia rítmica mejorados (430205901)</v>
          </cell>
          <cell r="C6679" t="str">
            <v>430205901</v>
          </cell>
        </row>
        <row r="6680">
          <cell r="B6680" t="str">
            <v>Gimnasios de cultura física mejorados (430205902)</v>
          </cell>
          <cell r="C6680" t="str">
            <v>430205902</v>
          </cell>
        </row>
        <row r="6681">
          <cell r="B6681" t="str">
            <v>Capacitaciones realizada (430206200)</v>
          </cell>
          <cell r="C6681" t="str">
            <v>430206200</v>
          </cell>
        </row>
        <row r="6682">
          <cell r="B6682" t="str">
            <v>Personas capacitadas (430206201)</v>
          </cell>
          <cell r="C6682" t="str">
            <v>430206201</v>
          </cell>
        </row>
        <row r="6683">
          <cell r="B6683" t="str">
            <v>Personas atendidas (430206300)</v>
          </cell>
          <cell r="C6683" t="str">
            <v>430206300</v>
          </cell>
        </row>
        <row r="6684">
          <cell r="B6684" t="str">
            <v>Polideportivos construidos (430206400)</v>
          </cell>
          <cell r="C6684" t="str">
            <v>430206400</v>
          </cell>
        </row>
        <row r="6685">
          <cell r="B6685" t="str">
            <v>Polideportivos de boxeo construidos (430206401)</v>
          </cell>
          <cell r="C6685" t="str">
            <v>430206401</v>
          </cell>
        </row>
        <row r="6686">
          <cell r="B6686" t="str">
            <v>Polideportivos   de gimnasia construidos (430206402)</v>
          </cell>
          <cell r="C6686" t="str">
            <v>430206402</v>
          </cell>
        </row>
        <row r="6687">
          <cell r="B6687" t="str">
            <v>Polideportivos  de basquetbol construidos (430206403)</v>
          </cell>
          <cell r="C6687" t="str">
            <v>430206403</v>
          </cell>
        </row>
        <row r="6688">
          <cell r="B6688" t="str">
            <v>Polideportivos   de futbol sala construidos (430206404)</v>
          </cell>
          <cell r="C6688" t="str">
            <v>430206404</v>
          </cell>
        </row>
        <row r="6689">
          <cell r="B6689" t="str">
            <v>Polideportivos de voleibol construidos (430206405)</v>
          </cell>
          <cell r="C6689" t="str">
            <v>430206405</v>
          </cell>
        </row>
        <row r="6690">
          <cell r="B6690" t="str">
            <v>Polideportivos construidos y dotados (430206600)</v>
          </cell>
          <cell r="C6690" t="str">
            <v>430206600</v>
          </cell>
        </row>
        <row r="6691">
          <cell r="B6691" t="str">
            <v>Polideportivos de boxeo construidos y dotados (430206601)</v>
          </cell>
          <cell r="C6691" t="str">
            <v>430206601</v>
          </cell>
        </row>
        <row r="6692">
          <cell r="B6692" t="str">
            <v>Polideportivos de gimnasia construidos y dotados (430206602)</v>
          </cell>
          <cell r="C6692" t="str">
            <v>430206602</v>
          </cell>
        </row>
        <row r="6693">
          <cell r="B6693" t="str">
            <v>Polideportivos de basquetbol construidos y dotados (430206603)</v>
          </cell>
          <cell r="C6693" t="str">
            <v>430206603</v>
          </cell>
        </row>
        <row r="6694">
          <cell r="B6694" t="str">
            <v>Polideportivos de futbol sala construidos y dotados (430206604)</v>
          </cell>
          <cell r="C6694" t="str">
            <v>430206604</v>
          </cell>
        </row>
        <row r="6695">
          <cell r="B6695" t="str">
            <v>Polideportivos de voleibol construidos y dotados (430206605)</v>
          </cell>
          <cell r="C6695" t="str">
            <v>430206605</v>
          </cell>
        </row>
        <row r="6696">
          <cell r="B6696" t="str">
            <v>Polideportivos adecuados (430206700)</v>
          </cell>
          <cell r="C6696" t="str">
            <v>430206700</v>
          </cell>
        </row>
        <row r="6697">
          <cell r="B6697" t="str">
            <v>Polideportivos de boxeo adecuados (430206701)</v>
          </cell>
          <cell r="C6697" t="str">
            <v>430206701</v>
          </cell>
        </row>
        <row r="6698">
          <cell r="B6698" t="str">
            <v>Polideportivos de gimnasia adecuados (430206702)</v>
          </cell>
          <cell r="C6698" t="str">
            <v>430206702</v>
          </cell>
        </row>
        <row r="6699">
          <cell r="B6699" t="str">
            <v>Polideportivos de basquetbol adecuados (430206703)</v>
          </cell>
          <cell r="C6699" t="str">
            <v>430206703</v>
          </cell>
        </row>
        <row r="6700">
          <cell r="B6700" t="str">
            <v>Polideportivos de futbol sala adecuados (430206704)</v>
          </cell>
          <cell r="C6700" t="str">
            <v>430206704</v>
          </cell>
        </row>
        <row r="6701">
          <cell r="B6701" t="str">
            <v>Polideportivos de voleibol adecuados (430206705)</v>
          </cell>
          <cell r="C6701" t="str">
            <v>430206705</v>
          </cell>
        </row>
        <row r="6702">
          <cell r="B6702" t="str">
            <v>Polideportivos mantenidos (430206800)</v>
          </cell>
          <cell r="C6702" t="str">
            <v>430206800</v>
          </cell>
        </row>
        <row r="6703">
          <cell r="B6703" t="str">
            <v>Polideportivos de boxeo mantenidos (430206801)</v>
          </cell>
          <cell r="C6703" t="str">
            <v>430206801</v>
          </cell>
        </row>
        <row r="6704">
          <cell r="B6704" t="str">
            <v>Polideportivos de gimnasia mantenidos (430206802)</v>
          </cell>
          <cell r="C6704" t="str">
            <v>430206802</v>
          </cell>
        </row>
        <row r="6705">
          <cell r="B6705" t="str">
            <v>Polideportivos de basquetbol mantenidos (430206803)</v>
          </cell>
          <cell r="C6705" t="str">
            <v>430206803</v>
          </cell>
        </row>
        <row r="6706">
          <cell r="B6706" t="str">
            <v>Polideportivos de futbol sala mantenidos (430206804)</v>
          </cell>
          <cell r="C6706" t="str">
            <v>430206804</v>
          </cell>
        </row>
        <row r="6707">
          <cell r="B6707" t="str">
            <v>Polideportivos de voleibol mantenidos (430206805)</v>
          </cell>
          <cell r="C6707" t="str">
            <v>430206805</v>
          </cell>
        </row>
        <row r="6708">
          <cell r="B6708" t="str">
            <v>Polideportivos mejorados (430206900)</v>
          </cell>
          <cell r="C6708" t="str">
            <v>430206900</v>
          </cell>
        </row>
        <row r="6709">
          <cell r="B6709" t="str">
            <v>Polideportivos de boxeo mejorados (430206901)</v>
          </cell>
          <cell r="C6709" t="str">
            <v>430206901</v>
          </cell>
        </row>
        <row r="6710">
          <cell r="B6710" t="str">
            <v>Polideportivos de gimnasia mejorados (430206902)</v>
          </cell>
          <cell r="C6710" t="str">
            <v>430206902</v>
          </cell>
        </row>
        <row r="6711">
          <cell r="B6711" t="str">
            <v>Polideportivos de basquetbol mejorados (430206903)</v>
          </cell>
          <cell r="C6711" t="str">
            <v>430206903</v>
          </cell>
        </row>
        <row r="6712">
          <cell r="B6712" t="str">
            <v>Polideportivos de futbol sala mejorados (430206904)</v>
          </cell>
          <cell r="C6712" t="str">
            <v>430206904</v>
          </cell>
        </row>
        <row r="6713">
          <cell r="B6713" t="str">
            <v>Polideportivos de voleibol mejorados (430206905)</v>
          </cell>
          <cell r="C6713" t="str">
            <v>430206905</v>
          </cell>
        </row>
        <row r="6714">
          <cell r="B6714" t="str">
            <v>Tanques para el almacenamiento de Gas Licuado de Petróleo (GLP) instalados (210101403)</v>
          </cell>
          <cell r="C6714" t="str">
            <v>210101403</v>
          </cell>
        </row>
        <row r="6715">
          <cell r="B6715" t="str">
            <v>Tanques para el almacenamiento de Gas natural comprimido instalados (210101404)</v>
          </cell>
          <cell r="C6715" t="str">
            <v>210101404</v>
          </cell>
        </row>
        <row r="6716">
          <cell r="B6716" t="str">
            <v>Usuarios beneficiados con subsidios a la oferta (210101200)</v>
          </cell>
          <cell r="C6716" t="str">
            <v>210101200</v>
          </cell>
        </row>
        <row r="6717">
          <cell r="B6717" t="str">
            <v>Tanques instalados (210101400)</v>
          </cell>
          <cell r="C6717" t="str">
            <v>210101400</v>
          </cell>
        </row>
        <row r="6718">
          <cell r="B6718" t="str">
            <v>Plantas de regasificación mejoradas (210100800)</v>
          </cell>
          <cell r="C6718" t="str">
            <v>210100800</v>
          </cell>
        </row>
        <row r="6719">
          <cell r="B6719" t="str">
            <v>Plantas de regasificación construidas (210100700)</v>
          </cell>
          <cell r="C6719" t="str">
            <v>210100700</v>
          </cell>
        </row>
        <row r="6720">
          <cell r="B6720" t="str">
            <v>Usuarios  beneficiados con subsidios al consumo (210101300)</v>
          </cell>
          <cell r="C6720" t="str">
            <v>210101300</v>
          </cell>
        </row>
        <row r="6721">
          <cell r="B6721" t="str">
            <v>Proyectos financiados (210101100)</v>
          </cell>
          <cell r="C6721" t="str">
            <v>210101100</v>
          </cell>
        </row>
        <row r="6722">
          <cell r="B6722" t="str">
            <v>Municipios beneficiados  (210101101)</v>
          </cell>
          <cell r="C6722" t="str">
            <v>210101101</v>
          </cell>
        </row>
        <row r="6723">
          <cell r="B6723" t="str">
            <v>Estudios de pre inversión realizados (210100200)</v>
          </cell>
          <cell r="C6723" t="str">
            <v>210100200</v>
          </cell>
        </row>
        <row r="6724">
          <cell r="B6724" t="str">
            <v>Personas víctimas atendidas a través de la ejecución de proyectos territoriales  cofinanciados (410103303)</v>
          </cell>
          <cell r="C6724" t="str">
            <v>410103303</v>
          </cell>
        </row>
        <row r="6725">
          <cell r="B6725" t="str">
            <v>Brigadas realizadas en el exterior (410103401)</v>
          </cell>
          <cell r="C6725" t="str">
            <v>410103401</v>
          </cell>
        </row>
        <row r="6726">
          <cell r="B6726" t="str">
            <v>Víctimas connacionales atendidas en el exterior (410103400)</v>
          </cell>
          <cell r="C6726" t="str">
            <v>410103400</v>
          </cell>
        </row>
        <row r="6727">
          <cell r="B6727" t="str">
            <v>Entidades certificadas (410103500)</v>
          </cell>
          <cell r="C6727" t="str">
            <v>410103500</v>
          </cell>
        </row>
        <row r="6728">
          <cell r="B6728" t="str">
            <v>Entidades nacionales del Sistema Nacional de Atención y Reparación Integral a las Víctimas fortalecidas  (410103501)</v>
          </cell>
          <cell r="C6728" t="str">
            <v>410103501</v>
          </cell>
        </row>
        <row r="6729">
          <cell r="B6729" t="str">
            <v>Entidades territoriales del Sistema Nacional de Atención y Reparación Integral a las Víctimas fortalecidas  (410103502)</v>
          </cell>
          <cell r="C6729" t="str">
            <v>410103502</v>
          </cell>
        </row>
        <row r="6730">
          <cell r="B6730" t="str">
            <v>Entidades asistidas en el modelo de gestión de oferta (410103503)</v>
          </cell>
          <cell r="C6730" t="str">
            <v>410103503</v>
          </cell>
        </row>
        <row r="6731">
          <cell r="B6731" t="str">
            <v>Sujetos colectivos asistidos técnicamente (410103600)</v>
          </cell>
          <cell r="C6731" t="str">
            <v>410103600</v>
          </cell>
        </row>
        <row r="6732">
          <cell r="B6732" t="str">
            <v>Planes diseñados y formulados (410103601)</v>
          </cell>
          <cell r="C6732" t="str">
            <v>410103601</v>
          </cell>
        </row>
        <row r="6733">
          <cell r="B6733" t="str">
            <v>Sujetos colectivos con el proceso de reparación colectiva finalizada (410103700)</v>
          </cell>
          <cell r="C6733" t="str">
            <v>410103700</v>
          </cell>
        </row>
        <row r="6734">
          <cell r="B6734" t="str">
            <v>Medidas de reparación colectiva implementadas (410103701)</v>
          </cell>
          <cell r="C6734" t="str">
            <v>410103701</v>
          </cell>
        </row>
        <row r="6735">
          <cell r="B6735" t="str">
            <v>Medidas de reparación colectiva implementadas para sujetos de reparación colectiva indígenas con plan aprobado (410103703)</v>
          </cell>
          <cell r="C6735" t="str">
            <v>410103703</v>
          </cell>
        </row>
        <row r="6736">
          <cell r="B6736" t="str">
            <v>Medidas de reparación colectiva implementadas para sujetos de reparación colectiva afros con plan aprobado (410103704)</v>
          </cell>
          <cell r="C6736" t="str">
            <v>410103704</v>
          </cell>
        </row>
        <row r="6737">
          <cell r="B6737" t="str">
            <v>Medidas de reparación colectiva implementadas al sujeto de reparación colectiva ROM  (410103705)</v>
          </cell>
          <cell r="C6737" t="str">
            <v>410103705</v>
          </cell>
        </row>
        <row r="6738">
          <cell r="B6738" t="str">
            <v>Víctimas asistidas técnicamente (410102800)</v>
          </cell>
          <cell r="C6738" t="str">
            <v>410102800</v>
          </cell>
        </row>
        <row r="6739">
          <cell r="B6739" t="str">
            <v>Indemnizaciones otorgadas a víctimas del conflicto armado (410102900)</v>
          </cell>
          <cell r="C6739" t="str">
            <v>410102900</v>
          </cell>
        </row>
        <row r="6740">
          <cell r="B6740" t="str">
            <v>acciones y medidas especiales ejecutadas (190301500)</v>
          </cell>
          <cell r="C6740" t="str">
            <v>190301500</v>
          </cell>
        </row>
        <row r="6741">
          <cell r="B6741" t="str">
            <v>auditorías y visitas inspectivas realizadas (190301600)</v>
          </cell>
          <cell r="C6741" t="str">
            <v>190301600</v>
          </cell>
        </row>
        <row r="6742">
          <cell r="B6742" t="str">
            <v>Dotación de conformidad con estándares de habilitación (190300200)</v>
          </cell>
          <cell r="C6742" t="str">
            <v>190300200</v>
          </cell>
        </row>
        <row r="6743">
          <cell r="B6743" t="str">
            <v>Personas asistidas técnicamente  (210301000)</v>
          </cell>
          <cell r="C6743" t="str">
            <v>210301000</v>
          </cell>
        </row>
        <row r="6744">
          <cell r="B6744" t="str">
            <v>Proyectos energéticos estructurados (210203000)</v>
          </cell>
          <cell r="C6744" t="str">
            <v>210203000</v>
          </cell>
        </row>
        <row r="6745">
          <cell r="B6745" t="str">
            <v>Documentos de planeación realizados (210200900)</v>
          </cell>
          <cell r="C6745" t="str">
            <v>210200900</v>
          </cell>
        </row>
        <row r="6746">
          <cell r="B6746" t="str">
            <v>Documentos de planeación y caracterización energética realizados (210200901)</v>
          </cell>
          <cell r="C6746" t="str">
            <v>210200901</v>
          </cell>
        </row>
        <row r="6747">
          <cell r="B6747" t="str">
            <v>Documentos de planeación de la energización rural sostenible realizados (210200902)</v>
          </cell>
          <cell r="C6747" t="str">
            <v>210200902</v>
          </cell>
        </row>
        <row r="6748">
          <cell r="B6748" t="str">
            <v>Localidades monitoreadas   (210202300)</v>
          </cell>
          <cell r="C6748" t="str">
            <v>210202300</v>
          </cell>
        </row>
        <row r="6749">
          <cell r="B6749" t="str">
            <v>Documentos de lineamientos técnicos realizados (210200800)</v>
          </cell>
          <cell r="C6749" t="str">
            <v>210200800</v>
          </cell>
        </row>
        <row r="6750">
          <cell r="B6750" t="str">
            <v>Documentos con concepto de viabilidad técnica de proyectos realizados (210200801)</v>
          </cell>
          <cell r="C6750" t="str">
            <v>210200801</v>
          </cell>
        </row>
        <row r="6751">
          <cell r="B6751" t="str">
            <v>Convocatorias estructuradas (210202900)</v>
          </cell>
          <cell r="C6751" t="str">
            <v>210202900</v>
          </cell>
        </row>
        <row r="6752">
          <cell r="B6752" t="str">
            <v>Convocatorias del Sistema de Transmisión Nacional estructuradas (210202901)</v>
          </cell>
          <cell r="C6752" t="str">
            <v>210202901</v>
          </cell>
        </row>
        <row r="6753">
          <cell r="B6753" t="str">
            <v>Convocatorias del Sistema de Transmisión Regional estructuradas  (210202902)</v>
          </cell>
          <cell r="C6753" t="str">
            <v>210202902</v>
          </cell>
        </row>
        <row r="6754">
          <cell r="B6754" t="str">
            <v>Personas certificadas (210203100)</v>
          </cell>
          <cell r="C6754" t="str">
            <v>210203100</v>
          </cell>
        </row>
        <row r="6755">
          <cell r="B6755" t="str">
            <v>Centrales hidroeléctricas construidas  (210200200)</v>
          </cell>
          <cell r="C6755" t="str">
            <v>210200200</v>
          </cell>
        </row>
        <row r="6756">
          <cell r="B6756" t="str">
            <v>Centrales hidroeléctricas ampliadas (210200100)</v>
          </cell>
          <cell r="C6756" t="str">
            <v>210200100</v>
          </cell>
        </row>
        <row r="6757">
          <cell r="B6757" t="str">
            <v>Centrales hidroeléctricas modificadas (210200300)</v>
          </cell>
          <cell r="C6757" t="str">
            <v>210200300</v>
          </cell>
        </row>
        <row r="6758">
          <cell r="B6758" t="str">
            <v>Centrales térmicas construidas  (210200500)</v>
          </cell>
          <cell r="C6758" t="str">
            <v>210200500</v>
          </cell>
        </row>
        <row r="6759">
          <cell r="B6759" t="str">
            <v>Centrales térmicas ampliadas (210200400)</v>
          </cell>
          <cell r="C6759" t="str">
            <v>210200400</v>
          </cell>
        </row>
        <row r="6760">
          <cell r="B6760" t="str">
            <v>Centrales térmicas modificadas (210200600)</v>
          </cell>
          <cell r="C6760" t="str">
            <v>210200600</v>
          </cell>
        </row>
        <row r="6761">
          <cell r="B6761" t="str">
            <v>Eventos de divulgación realizados (210301200)</v>
          </cell>
          <cell r="C6761" t="str">
            <v>210301200</v>
          </cell>
        </row>
        <row r="6762">
          <cell r="B6762" t="str">
            <v>Inspecciones técnicas realizadas a las unidades mineras (210401203)</v>
          </cell>
          <cell r="C6762" t="str">
            <v>210401203</v>
          </cell>
        </row>
        <row r="6763">
          <cell r="B6763" t="str">
            <v>Unidades de producción minera selladas (210401204)</v>
          </cell>
          <cell r="C6763" t="str">
            <v>210401204</v>
          </cell>
        </row>
        <row r="6764">
          <cell r="B6764" t="str">
            <v>Unidades de producción minera caracterizadas (210401200)</v>
          </cell>
          <cell r="C6764" t="str">
            <v>210401200</v>
          </cell>
        </row>
        <row r="6765">
          <cell r="B6765" t="str">
            <v>Eventos de divulgación realizados (210301100)</v>
          </cell>
          <cell r="C6765" t="str">
            <v>210301100</v>
          </cell>
        </row>
        <row r="6766">
          <cell r="B6766" t="str">
            <v>Conflictos solucionados (210301101)</v>
          </cell>
          <cell r="C6766" t="str">
            <v>210301101</v>
          </cell>
        </row>
        <row r="6767">
          <cell r="B6767" t="str">
            <v>Procesos de dialogo generados para desarrollar la Minería Bajo el Amparo de un Título (210401301)</v>
          </cell>
          <cell r="C6767" t="str">
            <v>210401301</v>
          </cell>
        </row>
        <row r="6768">
          <cell r="B6768" t="str">
            <v>Títulos mineros expedidos (210401300)</v>
          </cell>
          <cell r="C6768" t="str">
            <v>210401300</v>
          </cell>
        </row>
        <row r="6769">
          <cell r="B6769" t="str">
            <v>Títulos mineros fiscalizados (210401201)</v>
          </cell>
          <cell r="C6769" t="str">
            <v>210401201</v>
          </cell>
        </row>
        <row r="6770">
          <cell r="B6770" t="str">
            <v>Usuarios beneficiados con subsidios  (210202400)</v>
          </cell>
          <cell r="C6770" t="str">
            <v>210202400</v>
          </cell>
        </row>
        <row r="6771">
          <cell r="B6771" t="str">
            <v>Usuarios beneficiados en barrios subnormales (210202402)</v>
          </cell>
          <cell r="C6771" t="str">
            <v>210202402</v>
          </cell>
        </row>
        <row r="6772">
          <cell r="B6772" t="str">
            <v>Usuarios beneficiados en áreas rurales de menor desarrollo (210202403)</v>
          </cell>
          <cell r="C6772" t="str">
            <v>210202403</v>
          </cell>
        </row>
        <row r="6773">
          <cell r="B6773" t="str">
            <v>Usuarios beneficiados en áreas de difícil gestión (210202404)</v>
          </cell>
          <cell r="C6773" t="str">
            <v>210202404</v>
          </cell>
        </row>
        <row r="6774">
          <cell r="B6774" t="str">
            <v>Usuarios beneficiados con subsidios  (210202500)</v>
          </cell>
          <cell r="C6774" t="str">
            <v>210202500</v>
          </cell>
        </row>
        <row r="6775">
          <cell r="B6775" t="str">
            <v>Distritos con acciones de Inspección Vigilancia y Control  reales y efectivas  de los factores del riesgo del ambiente que afectan la salud humana  realizados (190303500)</v>
          </cell>
          <cell r="C6775" t="str">
            <v>190303500</v>
          </cell>
        </row>
        <row r="6776">
          <cell r="B6776" t="str">
            <v>Distritos con producción, expendio, comercialización y distribución de medicamentos vigilada y controlada real y efectivamente  realizados (190303700)</v>
          </cell>
          <cell r="C6776" t="str">
            <v>190303700</v>
          </cell>
        </row>
        <row r="6777">
          <cell r="B6777" t="str">
            <v>Municipios categorías 1,2 y 3 que formulen y ejecuten real y efectivamente acciones de promoción, prevención, vigilancia  y control de vectores y zoonosis realizados (190303800)</v>
          </cell>
          <cell r="C6777" t="str">
            <v>190303800</v>
          </cell>
        </row>
        <row r="6778">
          <cell r="B6778" t="str">
            <v>Municipios categorías 4,5 y 6 que formulen y ejecuten real y efectivamente acciones de promoción, prevención, vigilancia  y control de vectores y zoonosis  realizados (190303801)</v>
          </cell>
          <cell r="C6778" t="str">
            <v>190303801</v>
          </cell>
        </row>
        <row r="6779">
          <cell r="B6779" t="str">
            <v>Municipios especiales 1,2 y 3 y distritos con mecanismos de coordinación establecido y operando para adelantar las auditorias correspondientes a las entidades territoriales  realizados (190303900)</v>
          </cell>
          <cell r="C6779" t="str">
            <v>190303900</v>
          </cell>
        </row>
        <row r="6780">
          <cell r="B6780" t="str">
            <v>Distritos con vigilancia real y efectiva en su jurisdicción de calidad del agua para consumo humano, recolección, transporte y disposición final de residuos sólidos; manejo y disposición final de radiaciones ionizantes, excretas, residuos líquidos y aguas servidas y calidad del aire realizados (190304000)</v>
          </cell>
          <cell r="C6780" t="str">
            <v>190304000</v>
          </cell>
        </row>
        <row r="6781">
          <cell r="B6781" t="str">
            <v>Distritos que realizan la vigilancia sanitaria e Inspección Vigilancia y Control  de la gestión del Sistema general de Seguridad Social en Salud  en su jurisdicción real y efectivamente  realizados (190304100)</v>
          </cell>
          <cell r="C6781" t="str">
            <v>190304100</v>
          </cell>
        </row>
        <row r="6782">
          <cell r="B6782" t="str">
            <v>Municipios especiales 1,2 y 3 con vigilancia y control sanitario real y efectivo en su jurisdicción, sobre los factores de riesgo para la salud, en los establecimientos y espacios que pueden generar riesgos para la población  realizados (190304200)</v>
          </cell>
          <cell r="C6782" t="str">
            <v>190304200</v>
          </cell>
        </row>
        <row r="6783">
          <cell r="B6783" t="str">
            <v>solicitudes de aprobación de modificaciones de capacidad de afiliación de Empresas Administradoras de Planes de Beneficio tramitados (190302100)</v>
          </cell>
          <cell r="C6783" t="str">
            <v>190302100</v>
          </cell>
        </row>
        <row r="6784">
          <cell r="B6784" t="str">
            <v>solicitudes de aprobación de Planes voluntarios de salud aprobadas (190302200)</v>
          </cell>
          <cell r="C6784" t="str">
            <v>190302200</v>
          </cell>
        </row>
        <row r="6785">
          <cell r="B6785" t="str">
            <v>asistencias técnica en Inspección, Vigilancia y Control realizadas (190302300)</v>
          </cell>
          <cell r="C6785" t="str">
            <v>190302300</v>
          </cell>
        </row>
        <row r="6786">
          <cell r="B6786" t="str">
            <v>informes de seguimiento a entidades en liquidación voluntaria realizados (190302400)</v>
          </cell>
          <cell r="C6786" t="str">
            <v>190302400</v>
          </cell>
        </row>
        <row r="6787">
          <cell r="B6787" t="str">
            <v>estrategias para el fortalecimiento del control social en salud implementadas (190302500)</v>
          </cell>
          <cell r="C6787" t="str">
            <v>190302500</v>
          </cell>
        </row>
        <row r="6788">
          <cell r="B6788" t="str">
            <v>informes de evaluación, aprobación y seguimiento de acuerdos de reestructuración de pasivos para Instituciones Prestadores de Servicio de Salud realizados (190302600)</v>
          </cell>
          <cell r="C6788" t="str">
            <v>190302600</v>
          </cell>
        </row>
        <row r="6789">
          <cell r="B6789" t="str">
            <v>informes de evaluación, aprobación y seguimiento de Planes de Gestión Integral de Riesgo realizados (190302700)</v>
          </cell>
          <cell r="C6789" t="str">
            <v>190302700</v>
          </cell>
        </row>
        <row r="6790">
          <cell r="B6790" t="str">
            <v>Preguntas Quejas Reclamos y Denuncias Gestionadas (190302800)</v>
          </cell>
          <cell r="C6790" t="str">
            <v>190302800</v>
          </cell>
        </row>
        <row r="6791">
          <cell r="B6791" t="str">
            <v>solicitudes de habilitación y autorización de Empresas Administradoras de Planes de Beneficio  tramitadas (190302900)</v>
          </cell>
          <cell r="C6791" t="str">
            <v>190302900</v>
          </cell>
        </row>
        <row r="6792">
          <cell r="B6792" t="str">
            <v>interventores, liquidadores y contralores registrados (190303000)</v>
          </cell>
          <cell r="C6792" t="str">
            <v>190303000</v>
          </cell>
        </row>
        <row r="6793">
          <cell r="B6793" t="str">
            <v>Informes de evento generados en la vigencia (190303100)</v>
          </cell>
          <cell r="C6793" t="str">
            <v>190303100</v>
          </cell>
        </row>
        <row r="6794">
          <cell r="B6794" t="str">
            <v>Solicitudes evaluadas en la vigencia  (190303200)</v>
          </cell>
          <cell r="C6794" t="str">
            <v>190303200</v>
          </cell>
        </row>
        <row r="6795">
          <cell r="B6795" t="str">
            <v>Instituciones bajo control (190303300)</v>
          </cell>
          <cell r="C6795" t="str">
            <v>190303300</v>
          </cell>
        </row>
        <row r="6796">
          <cell r="B6796" t="str">
            <v>Asistencias técnicas realizadas (190303400)</v>
          </cell>
          <cell r="C6796" t="str">
            <v>190303400</v>
          </cell>
        </row>
        <row r="6797">
          <cell r="B6797" t="str">
            <v>registros sanitarios expedidos (190300900)</v>
          </cell>
          <cell r="C6797" t="str">
            <v>190300900</v>
          </cell>
        </row>
        <row r="6798">
          <cell r="B6798" t="str">
            <v>certificaciones expedidas (190301000)</v>
          </cell>
          <cell r="C6798" t="str">
            <v>190301000</v>
          </cell>
        </row>
        <row r="6799">
          <cell r="B6799" t="str">
            <v>visitas realizadas (190301100)</v>
          </cell>
          <cell r="C6799" t="str">
            <v>190301100</v>
          </cell>
        </row>
        <row r="6800">
          <cell r="B6800" t="str">
            <v>Informes de los resultados obtenidos en la vigilancia sanitaria  (190301101)</v>
          </cell>
          <cell r="C6800" t="str">
            <v>190301101</v>
          </cell>
        </row>
        <row r="6801">
          <cell r="B6801" t="str">
            <v>Inspectores capacitados (190301102)</v>
          </cell>
          <cell r="C6801" t="str">
            <v>190301102</v>
          </cell>
        </row>
        <row r="6802">
          <cell r="B6802" t="str">
            <v>Análisis realizados (190301200)</v>
          </cell>
          <cell r="C6802" t="str">
            <v>190301200</v>
          </cell>
        </row>
        <row r="6803">
          <cell r="B6803" t="str">
            <v>Niños y niñas atendidos en Servicio integrales (410200100)</v>
          </cell>
          <cell r="C6803" t="str">
            <v>410200100</v>
          </cell>
        </row>
        <row r="6804">
          <cell r="B6804" t="str">
            <v>Niños y niñas atendidos en Servicio tradicionales (410200200)</v>
          </cell>
          <cell r="C6804" t="str">
            <v>410200200</v>
          </cell>
        </row>
        <row r="6805">
          <cell r="B6805" t="str">
            <v>Agentes educativos cualificados (410200300)</v>
          </cell>
          <cell r="C6805" t="str">
            <v>410200300</v>
          </cell>
        </row>
        <row r="6806">
          <cell r="B6806" t="str">
            <v>Edificaciones de atención integral a la primera infancia construidas (410200400)</v>
          </cell>
          <cell r="C6806" t="str">
            <v>410200400</v>
          </cell>
        </row>
        <row r="6807">
          <cell r="B6807" t="str">
            <v>Edificaciones de atención a la primera infancia adecuadas (410200500)</v>
          </cell>
          <cell r="C6807" t="str">
            <v>410200500</v>
          </cell>
        </row>
        <row r="6808">
          <cell r="B6808" t="str">
            <v>Edificaciones  de atención a la primera infancia dotadas (410200600)</v>
          </cell>
          <cell r="C6808" t="str">
            <v>410200600</v>
          </cell>
        </row>
        <row r="6809">
          <cell r="B6809" t="str">
            <v>Edificaciones  de atención a la primera infancia remodeladas (410200700)</v>
          </cell>
          <cell r="C6809" t="str">
            <v>410200700</v>
          </cell>
        </row>
        <row r="6810">
          <cell r="B6810" t="str">
            <v>Edificaciones de atención a la primera infancia ampliadas (410200800)</v>
          </cell>
          <cell r="C6810" t="str">
            <v>410200800</v>
          </cell>
        </row>
        <row r="6811">
          <cell r="B6811" t="str">
            <v>Edificaciones de atención a la primera infancia modificadas (410200900)</v>
          </cell>
          <cell r="C6811" t="str">
            <v>410200900</v>
          </cell>
        </row>
        <row r="6812">
          <cell r="B6812" t="str">
            <v>Edificaciones de atención a la primera infancia restauradas (410201000)</v>
          </cell>
          <cell r="C6812" t="str">
            <v>410201000</v>
          </cell>
        </row>
        <row r="6813">
          <cell r="B6813" t="str">
            <v>Edificaciones de atención a la primera infancia con reforzamiento estructural (410201100)</v>
          </cell>
          <cell r="C6813" t="str">
            <v>410201100</v>
          </cell>
        </row>
        <row r="6814">
          <cell r="B6814" t="str">
            <v>Familias beneficiadas de transferencias condicionadas (410300604)</v>
          </cell>
          <cell r="C6814" t="str">
            <v>410300604</v>
          </cell>
        </row>
        <row r="6815">
          <cell r="B6815" t="str">
            <v>Jóvenes beneficiarios de transferencias  (410300605)</v>
          </cell>
          <cell r="C6815" t="str">
            <v>410300605</v>
          </cell>
        </row>
        <row r="6816">
          <cell r="B6816" t="str">
            <v>Personas entre 18 y 35 años beneficiarios de transferencias (410300606)</v>
          </cell>
          <cell r="C6816" t="str">
            <v>410300606</v>
          </cell>
        </row>
        <row r="6817">
          <cell r="B6817" t="str">
            <v>Personas beneficiadas con raciones de alimentos (410301700)</v>
          </cell>
          <cell r="C6817" t="str">
            <v>410301700</v>
          </cell>
        </row>
        <row r="6818">
          <cell r="B6818" t="str">
            <v>Comedores comunitarios construidos (410301800)</v>
          </cell>
          <cell r="C6818" t="str">
            <v>410301800</v>
          </cell>
        </row>
        <row r="6819">
          <cell r="B6819" t="str">
            <v>Comedores comunitarios ampliados (410301900)</v>
          </cell>
          <cell r="C6819" t="str">
            <v>410301900</v>
          </cell>
        </row>
        <row r="6820">
          <cell r="B6820" t="str">
            <v>Comedores comunitarios adecuados (410302000)</v>
          </cell>
          <cell r="C6820" t="str">
            <v>410302000</v>
          </cell>
        </row>
        <row r="6821">
          <cell r="B6821" t="str">
            <v>Comedores comunitarios modificados (410302100)</v>
          </cell>
          <cell r="C6821" t="str">
            <v>410302100</v>
          </cell>
        </row>
        <row r="6822">
          <cell r="B6822" t="str">
            <v>Comedores comunitarios restaurados (410302200)</v>
          </cell>
          <cell r="C6822" t="str">
            <v>410302200</v>
          </cell>
        </row>
        <row r="6823">
          <cell r="B6823" t="str">
            <v>Comedores comunitarios con reforzamiento estructural (410302300)</v>
          </cell>
          <cell r="C6823" t="str">
            <v>410302300</v>
          </cell>
        </row>
        <row r="6824">
          <cell r="B6824" t="str">
            <v>Comedores comunitarios dotados (410302400)</v>
          </cell>
          <cell r="C6824" t="str">
            <v>410302400</v>
          </cell>
        </row>
        <row r="6825">
          <cell r="B6825" t="str">
            <v>Centros comunitarios construidos (410302500)</v>
          </cell>
          <cell r="C6825" t="str">
            <v>410302500</v>
          </cell>
        </row>
        <row r="6826">
          <cell r="B6826" t="str">
            <v>Centros comunitarios ampliados (410302600)</v>
          </cell>
          <cell r="C6826" t="str">
            <v>410302600</v>
          </cell>
        </row>
        <row r="6827">
          <cell r="B6827" t="str">
            <v>Centros comunitarios adecuados (410302700)</v>
          </cell>
          <cell r="C6827" t="str">
            <v>410302700</v>
          </cell>
        </row>
        <row r="6828">
          <cell r="B6828" t="str">
            <v>Centros comunitarios modificados (410302800)</v>
          </cell>
          <cell r="C6828" t="str">
            <v>410302800</v>
          </cell>
        </row>
        <row r="6829">
          <cell r="B6829" t="str">
            <v>Centros comunitarios restaurados (410302900)</v>
          </cell>
          <cell r="C6829" t="str">
            <v>410302900</v>
          </cell>
        </row>
        <row r="6830">
          <cell r="B6830" t="str">
            <v>Centros comunitarios con  reforzamiento estructural (410303000)</v>
          </cell>
          <cell r="C6830" t="str">
            <v>410303000</v>
          </cell>
        </row>
        <row r="6831">
          <cell r="B6831" t="str">
            <v>Centros comunitarios dotados (410303100)</v>
          </cell>
          <cell r="C6831" t="str">
            <v>410303100</v>
          </cell>
        </row>
        <row r="6832">
          <cell r="B6832" t="str">
            <v>Personas inscritas (410300400)</v>
          </cell>
          <cell r="C6832" t="str">
            <v>410300400</v>
          </cell>
        </row>
        <row r="6833">
          <cell r="B6833" t="str">
            <v>Personas certificadas (410300401)</v>
          </cell>
          <cell r="C6833" t="str">
            <v>410300401</v>
          </cell>
        </row>
        <row r="6834">
          <cell r="B6834" t="str">
            <v>Personas asistidas técnicamente (410300501)</v>
          </cell>
          <cell r="C6834" t="str">
            <v>410300501</v>
          </cell>
        </row>
        <row r="6835">
          <cell r="B6835" t="str">
            <v>Proyectos productivos formulados (410300500)</v>
          </cell>
          <cell r="C6835" t="str">
            <v>410300500</v>
          </cell>
        </row>
        <row r="6836">
          <cell r="B6836" t="str">
            <v>Proyectos productivos formulados para población víctimas del desplazamiento forzado (410300502)</v>
          </cell>
          <cell r="C6836" t="str">
            <v>410300502</v>
          </cell>
        </row>
        <row r="6837">
          <cell r="B6837" t="str">
            <v>Niños, niñas y adolescentes beneficiarios con  transferencias en educación (410300608)</v>
          </cell>
          <cell r="C6837" t="str">
            <v>410300608</v>
          </cell>
        </row>
        <row r="6838">
          <cell r="B6838" t="str">
            <v>Niños y niñas beneficiarios con transferencias en salud (410300609)</v>
          </cell>
          <cell r="C6838" t="str">
            <v>410300609</v>
          </cell>
        </row>
        <row r="6839">
          <cell r="B6839" t="str">
            <v>Personas con transferencia de ingreso social entregadas (410300610)</v>
          </cell>
          <cell r="C6839" t="str">
            <v>410300610</v>
          </cell>
        </row>
        <row r="6840">
          <cell r="B6840" t="str">
            <v>Personas con transferencia de graduación del grado 11 (410300611)</v>
          </cell>
          <cell r="C6840" t="str">
            <v>410300611</v>
          </cell>
        </row>
        <row r="6841">
          <cell r="B6841" t="str">
            <v>Niños, niñas y adolescentes beneficiarios con transferencia de articulación de la educación media con la técnica (410300612)</v>
          </cell>
          <cell r="C6841" t="str">
            <v>410300612</v>
          </cell>
        </row>
        <row r="6842">
          <cell r="B6842" t="str">
            <v>Niños, niñas y adolescentes beneficiarios con transferencia por condición de discapacidad (410300613)</v>
          </cell>
          <cell r="C6842" t="str">
            <v>410300613</v>
          </cell>
        </row>
        <row r="6843">
          <cell r="B6843" t="str">
            <v>Jóvenes con transferencia de educación en Escuelas Normales Superiores (410300614)</v>
          </cell>
          <cell r="C6843" t="str">
            <v>410300614</v>
          </cell>
        </row>
        <row r="6844">
          <cell r="B6844" t="str">
            <v>Mujeres titulares con transferencia de asistencia a controles prenatales (410300615)</v>
          </cell>
          <cell r="C6844" t="str">
            <v>410300615</v>
          </cell>
        </row>
        <row r="6845">
          <cell r="B6845" t="str">
            <v>Personas beneficiadas con transferencias monetarias condicionadas (410300600)</v>
          </cell>
          <cell r="C6845" t="str">
            <v>410300600</v>
          </cell>
        </row>
        <row r="6846">
          <cell r="B6846" t="str">
            <v>Personas asistidas técnicamente  (410300800)</v>
          </cell>
          <cell r="C6846" t="str">
            <v>410300800</v>
          </cell>
        </row>
        <row r="6847">
          <cell r="B6847" t="str">
            <v>Personas asistidas en temas  de desarrollo de habilidades no cognitivas  (410300900)</v>
          </cell>
          <cell r="C6847" t="str">
            <v>410300900</v>
          </cell>
        </row>
        <row r="6848">
          <cell r="B6848" t="str">
            <v>Personas vinculadas a empleo formal para población vulnerable (410301000)</v>
          </cell>
          <cell r="C6848" t="str">
            <v>410301000</v>
          </cell>
        </row>
        <row r="6849">
          <cell r="B6849" t="str">
            <v>Usuarios del sistema (410301500)</v>
          </cell>
          <cell r="C6849" t="str">
            <v>410301500</v>
          </cell>
        </row>
        <row r="6850">
          <cell r="B6850" t="str">
            <v>Personas capacitadas en el sistema de información para la atención de población vulnerable (410301501)</v>
          </cell>
          <cell r="C6850" t="str">
            <v>410301501</v>
          </cell>
        </row>
        <row r="6851">
          <cell r="B6851" t="str">
            <v>Personas asistidas técnicamente en el manejo del sistema de información para la atención de población vulnerable (410301502)</v>
          </cell>
          <cell r="C6851" t="str">
            <v>410301502</v>
          </cell>
        </row>
        <row r="6852">
          <cell r="B6852" t="str">
            <v>Consultas realizadas (410301503)</v>
          </cell>
          <cell r="C6852" t="str">
            <v>410301503</v>
          </cell>
        </row>
        <row r="6853">
          <cell r="B6853" t="str">
            <v>Agentes asistidos técnicamente para cualificar indicadores  (410203606)</v>
          </cell>
          <cell r="C6853" t="str">
            <v>410203606</v>
          </cell>
        </row>
        <row r="6854">
          <cell r="B6854" t="str">
            <v>Museos de Memoria Histórica construidos (410100100)</v>
          </cell>
          <cell r="C6854" t="str">
            <v>410100100</v>
          </cell>
        </row>
        <row r="6855">
          <cell r="B6855" t="str">
            <v>Museos de Memoria Histórica ampliados (410100200)</v>
          </cell>
          <cell r="C6855" t="str">
            <v>410100200</v>
          </cell>
        </row>
        <row r="6856">
          <cell r="B6856" t="str">
            <v>Museos de Memoria Histórica adecuados (410100300)</v>
          </cell>
          <cell r="C6856" t="str">
            <v>410100300</v>
          </cell>
        </row>
        <row r="6857">
          <cell r="B6857" t="str">
            <v>Museos de Memoria Histórica modificados (410100400)</v>
          </cell>
          <cell r="C6857" t="str">
            <v>410100400</v>
          </cell>
        </row>
        <row r="6858">
          <cell r="B6858" t="str">
            <v>Museos de Memoria Histórica restaurados (410100500)</v>
          </cell>
          <cell r="C6858" t="str">
            <v>410100500</v>
          </cell>
        </row>
        <row r="6859">
          <cell r="B6859" t="str">
            <v>Museos de Memoria Histórica con reforzamiento estructural (410100600)</v>
          </cell>
          <cell r="C6859" t="str">
            <v>410100600</v>
          </cell>
        </row>
        <row r="6860">
          <cell r="B6860" t="str">
            <v>Victimas informadas sobre oferta institucional (410100700)</v>
          </cell>
          <cell r="C6860" t="str">
            <v>410100700</v>
          </cell>
        </row>
        <row r="6861">
          <cell r="B6861" t="str">
            <v>Eventos de divulgación realizados con comunidades víctimas y organizaciones de víctimas (410100701)</v>
          </cell>
          <cell r="C6861" t="str">
            <v>410100701</v>
          </cell>
        </row>
        <row r="6862">
          <cell r="B6862" t="str">
            <v>Hechos victimizantes documentados (410100800)</v>
          </cell>
          <cell r="C6862" t="str">
            <v>410100800</v>
          </cell>
        </row>
        <row r="6863">
          <cell r="B6863" t="str">
            <v>Planes de reparación colectiva acompañados  (410100801)</v>
          </cell>
          <cell r="C6863" t="str">
            <v>410100801</v>
          </cell>
        </row>
        <row r="6864">
          <cell r="B6864" t="str">
            <v>Iniciativas de memoria histórica apoyadas (410100802)</v>
          </cell>
          <cell r="C6864" t="str">
            <v>410100802</v>
          </cell>
        </row>
        <row r="6865">
          <cell r="B6865" t="str">
            <v>Informes de memoria histórica sobre el conflicto armado realizados (410100803)</v>
          </cell>
          <cell r="C6865" t="str">
            <v>410100803</v>
          </cell>
        </row>
        <row r="6866">
          <cell r="B6866" t="str">
            <v>Documentos de investigación realizados (410100900)</v>
          </cell>
          <cell r="C6866" t="str">
            <v>410100900</v>
          </cell>
        </row>
        <row r="6867">
          <cell r="B6867" t="str">
            <v>Documentos de memoria histórica sobre el conflicto armado realizados (410100901)</v>
          </cell>
          <cell r="C6867" t="str">
            <v>410100901</v>
          </cell>
        </row>
        <row r="6868">
          <cell r="B6868" t="str">
            <v>Documentos metodológicos realizados (410101000)</v>
          </cell>
          <cell r="C6868" t="str">
            <v>410101000</v>
          </cell>
        </row>
        <row r="6869">
          <cell r="B6869" t="str">
            <v>Documentos metodológicos de reconstrucción de memoria histórica realizados (410101001)</v>
          </cell>
          <cell r="C6869" t="str">
            <v>410101001</v>
          </cell>
        </row>
        <row r="6870">
          <cell r="B6870" t="str">
            <v>Iniciativas de memoria histórica asistidas técnicamente (410101100)</v>
          </cell>
          <cell r="C6870" t="str">
            <v>410101100</v>
          </cell>
        </row>
        <row r="6871">
          <cell r="B6871" t="str">
            <v>Personas desmovilizadas certificadas  (410101200)</v>
          </cell>
          <cell r="C6871" t="str">
            <v>410101200</v>
          </cell>
        </row>
        <row r="6872">
          <cell r="B6872" t="str">
            <v>Documentos de archivo o colecciones documentales de Derechos Humanos y Memoria Histórica acopiados, procesados técnicamente y puestos al servicio de la sociedad (410101300)</v>
          </cell>
          <cell r="C6872" t="str">
            <v>410101300</v>
          </cell>
        </row>
        <row r="6873">
          <cell r="B6873" t="str">
            <v>Procesos colectivos de memoria histórica y archivos de derechos humanos apoyados (410101301)</v>
          </cell>
          <cell r="C6873" t="str">
            <v>410101301</v>
          </cell>
        </row>
        <row r="6874">
          <cell r="B6874" t="str">
            <v>Archivos localizados, identificados e incorporados al Registro Especial de Archivos de Derechos Humanos. (410101302)</v>
          </cell>
          <cell r="C6874" t="str">
            <v>410101302</v>
          </cell>
        </row>
        <row r="6875">
          <cell r="B6875" t="str">
            <v>Comunidades víctimas de grupos étnicos caracterizadas (410101407)</v>
          </cell>
          <cell r="C6875" t="str">
            <v>410101407</v>
          </cell>
        </row>
        <row r="6876">
          <cell r="B6876" t="str">
            <v>Víctimas caracterizadas (410101400)</v>
          </cell>
          <cell r="C6876" t="str">
            <v>410101400</v>
          </cell>
        </row>
        <row r="6877">
          <cell r="B6877" t="str">
            <v>Victimas con plan asistencia o reparación formulado (410101401)</v>
          </cell>
          <cell r="C6877" t="str">
            <v>410101401</v>
          </cell>
        </row>
        <row r="6878">
          <cell r="B6878" t="str">
            <v>Víctimas con plan de asistencia formulado (410101402)</v>
          </cell>
          <cell r="C6878" t="str">
            <v>410101402</v>
          </cell>
        </row>
        <row r="6879">
          <cell r="B6879" t="str">
            <v>Víctimas con plan de reparación formulado (410101403)</v>
          </cell>
          <cell r="C6879" t="str">
            <v>410101403</v>
          </cell>
        </row>
        <row r="6880">
          <cell r="B6880" t="str">
            <v>Hogares con plan de asistencia formulado (410101404)</v>
          </cell>
          <cell r="C6880" t="str">
            <v>410101404</v>
          </cell>
        </row>
        <row r="6881">
          <cell r="B6881" t="str">
            <v>Hogares con plan de reparación formulado (410101405)</v>
          </cell>
          <cell r="C6881" t="str">
            <v>410101405</v>
          </cell>
        </row>
        <row r="6882">
          <cell r="B6882" t="str">
            <v>Víctimas en el exterior caracterizadas (410101406)</v>
          </cell>
          <cell r="C6882" t="str">
            <v>410101406</v>
          </cell>
        </row>
        <row r="6883">
          <cell r="B6883" t="str">
            <v>Personas certificadas  (410101500)</v>
          </cell>
          <cell r="C6883" t="str">
            <v>410101500</v>
          </cell>
        </row>
        <row r="6884">
          <cell r="B6884" t="str">
            <v>Documentos con lineamientos técnicos realizados (410101600)</v>
          </cell>
          <cell r="C6884" t="str">
            <v>410101600</v>
          </cell>
        </row>
        <row r="6885">
          <cell r="B6885" t="str">
            <v>Plan museológico del Museo Nacional de la Memoria elaborado.  (410101601)</v>
          </cell>
          <cell r="C6885" t="str">
            <v>410101601</v>
          </cell>
        </row>
        <row r="6886">
          <cell r="B6886" t="str">
            <v>Guion museológico del Museo Nacional de la Memoria entregado (410101602)</v>
          </cell>
          <cell r="C6886" t="str">
            <v>410101602</v>
          </cell>
        </row>
        <row r="6887">
          <cell r="B6887" t="str">
            <v>Centros regionales de atención a víctimas construidos  (410101700)</v>
          </cell>
          <cell r="C6887" t="str">
            <v>410101700</v>
          </cell>
        </row>
        <row r="6888">
          <cell r="B6888" t="str">
            <v>Centro regional de atención a victimas dotados (410101801)</v>
          </cell>
          <cell r="C6888" t="str">
            <v>410101801</v>
          </cell>
        </row>
        <row r="6889">
          <cell r="B6889" t="str">
            <v>Puntos de atención a víctimas dotados (410101802)</v>
          </cell>
          <cell r="C6889" t="str">
            <v>410101802</v>
          </cell>
        </row>
        <row r="6890">
          <cell r="B6890" t="str">
            <v>Centros regionales y puntos de atención a víctimas dotados (410101800)</v>
          </cell>
          <cell r="C6890" t="str">
            <v>410101800</v>
          </cell>
        </row>
        <row r="6891">
          <cell r="B6891" t="str">
            <v>Centros regionales de atención a víctimas ampliados (410101900)</v>
          </cell>
          <cell r="C6891" t="str">
            <v>410101900</v>
          </cell>
        </row>
        <row r="6892">
          <cell r="B6892" t="str">
            <v>Centros regionales de atención a víctimas modificados (410102000)</v>
          </cell>
          <cell r="C6892" t="str">
            <v>410102000</v>
          </cell>
        </row>
        <row r="6893">
          <cell r="B6893" t="str">
            <v>Centros regionales de atención a víctimas restaurados  (410102100)</v>
          </cell>
          <cell r="C6893" t="str">
            <v>410102100</v>
          </cell>
        </row>
        <row r="6894">
          <cell r="B6894" t="str">
            <v>Centros regionales de atención a víctimas con reforzamiento estructural  (410102200)</v>
          </cell>
          <cell r="C6894" t="str">
            <v>410102200</v>
          </cell>
        </row>
        <row r="6895">
          <cell r="B6895" t="str">
            <v>Solicitudes tramitadas (410102300)</v>
          </cell>
          <cell r="C6895" t="str">
            <v>410102300</v>
          </cell>
        </row>
        <row r="6896">
          <cell r="B6896" t="str">
            <v>Solicitudes tramitadas en jornadas de atención móviles  (410102301)</v>
          </cell>
          <cell r="C6896" t="str">
            <v>410102301</v>
          </cell>
        </row>
        <row r="6897">
          <cell r="B6897" t="str">
            <v>Solicitudes atendidas por canal presencial (410102302)</v>
          </cell>
          <cell r="C6897" t="str">
            <v>410102302</v>
          </cell>
        </row>
        <row r="6898">
          <cell r="B6898" t="str">
            <v>Solicitudes atendidas por canal telefónico y virtual (410102303)</v>
          </cell>
          <cell r="C6898" t="str">
            <v>410102303</v>
          </cell>
        </row>
        <row r="6899">
          <cell r="B6899" t="str">
            <v>Solicitudes atendidas por canal escrito (410102304)</v>
          </cell>
          <cell r="C6899" t="str">
            <v>410102304</v>
          </cell>
        </row>
        <row r="6900">
          <cell r="B6900" t="str">
            <v>Brigadas realizadas en el exterior (410102305)</v>
          </cell>
          <cell r="C6900" t="str">
            <v>410102305</v>
          </cell>
        </row>
        <row r="6901">
          <cell r="B6901" t="str">
            <v>Misiones humanitarias realizadas (410102402)</v>
          </cell>
          <cell r="C6901" t="str">
            <v>410102402</v>
          </cell>
        </row>
        <row r="6902">
          <cell r="B6902" t="str">
            <v>Hogares víctimas con ayuda humanitaria en especie (emergencia) (410102403)</v>
          </cell>
          <cell r="C6902" t="str">
            <v>410102403</v>
          </cell>
        </row>
        <row r="6903">
          <cell r="B6903" t="str">
            <v>Misiones humanitarias realizadas (410102400)</v>
          </cell>
          <cell r="C6903" t="str">
            <v>410102400</v>
          </cell>
        </row>
        <row r="6904">
          <cell r="B6904" t="str">
            <v>Personas con asistencia humanitaria (410102500)</v>
          </cell>
          <cell r="C6904" t="str">
            <v>410102500</v>
          </cell>
        </row>
        <row r="6905">
          <cell r="B6905" t="str">
            <v>Personas con carencia grave (emergencia) en alimentación con colocación (410102501)</v>
          </cell>
          <cell r="C6905" t="str">
            <v>410102501</v>
          </cell>
        </row>
        <row r="6906">
          <cell r="B6906" t="str">
            <v>Personas con carencia leve (transición) en alimentación con colocación (410102502)</v>
          </cell>
          <cell r="C6906" t="str">
            <v>410102502</v>
          </cell>
        </row>
        <row r="6907">
          <cell r="B6907" t="str">
            <v>Personas con carencia grave (emergencia) en alojamiento con colocación (410102503)</v>
          </cell>
          <cell r="C6907" t="str">
            <v>410102503</v>
          </cell>
        </row>
        <row r="6908">
          <cell r="B6908" t="str">
            <v>Personas con carencia leve (transición) en alojamiento con colocación (410102504)</v>
          </cell>
          <cell r="C6908" t="str">
            <v>410102504</v>
          </cell>
        </row>
        <row r="6909">
          <cell r="B6909" t="str">
            <v>Personas víctimas con atención humanitaria (410102505)</v>
          </cell>
          <cell r="C6909" t="str">
            <v>410102505</v>
          </cell>
        </row>
        <row r="6910">
          <cell r="B6910" t="str">
            <v>Hogares víctimas con atención humanitaria (410102506)</v>
          </cell>
          <cell r="C6910" t="str">
            <v>410102506</v>
          </cell>
        </row>
        <row r="6911">
          <cell r="B6911" t="str">
            <v>Personas atendidas (410201600)</v>
          </cell>
          <cell r="C6911" t="str">
            <v>410201600</v>
          </cell>
        </row>
        <row r="6912">
          <cell r="B6912" t="str">
            <v>Mujeres gestantes o en periodo de lactancia atendidas  (410201601)</v>
          </cell>
          <cell r="C6912" t="str">
            <v>410201601</v>
          </cell>
        </row>
        <row r="6913">
          <cell r="B6913" t="str">
            <v>Niños y niñas atendidos  (410201602)</v>
          </cell>
          <cell r="C6913" t="str">
            <v>410201602</v>
          </cell>
        </row>
        <row r="6914">
          <cell r="B6914" t="str">
            <v>Familias atendidas (410201603)</v>
          </cell>
          <cell r="C6914" t="str">
            <v>410201603</v>
          </cell>
        </row>
        <row r="6915">
          <cell r="B6915" t="str">
            <v>Adulto mayor atendidos (410201604)</v>
          </cell>
          <cell r="C6915" t="str">
            <v>410201604</v>
          </cell>
        </row>
        <row r="6916">
          <cell r="B6916" t="str">
            <v>Niños, niñas y adolescentes declarados en adoptabilidad atendidos  (410201900)</v>
          </cell>
          <cell r="C6916" t="str">
            <v>410201900</v>
          </cell>
        </row>
        <row r="6917">
          <cell r="B6917" t="str">
            <v>Niños, niñas y adolescentes con declaratoria de adoptabilidad en firme, dados en adopción (410201901)</v>
          </cell>
          <cell r="C6917" t="str">
            <v>410201901</v>
          </cell>
        </row>
        <row r="6918">
          <cell r="B6918" t="str">
            <v>Adolescentes y jóvenes declarados en adoptabilidad vinculados a programas de orientación a la vida personal (410201902)</v>
          </cell>
          <cell r="C6918" t="str">
            <v>410201902</v>
          </cell>
        </row>
        <row r="6919">
          <cell r="B6919" t="str">
            <v>Entes territoriales asistidos técnicamente (410202100)</v>
          </cell>
          <cell r="C6919" t="str">
            <v>410202100</v>
          </cell>
        </row>
        <row r="6920">
          <cell r="B6920" t="str">
            <v>Documentos de investigación realizados  (410202500)</v>
          </cell>
          <cell r="C6920" t="str">
            <v>410202500</v>
          </cell>
        </row>
        <row r="6921">
          <cell r="B6921" t="str">
            <v>Centros de Atención Especializada - CAE para el restablecimiento de derechos construidos (410202600)</v>
          </cell>
          <cell r="C6921" t="str">
            <v>410202600</v>
          </cell>
        </row>
        <row r="6922">
          <cell r="B6922" t="str">
            <v>Centros de Atención Especializada - CAE para el restablecimiento de derechos adecuados (410202700)</v>
          </cell>
          <cell r="C6922" t="str">
            <v>410202700</v>
          </cell>
        </row>
        <row r="6923">
          <cell r="B6923" t="str">
            <v>Centros de Atención Especializada - CAE para el restablecimiento de derechos dotados (410202800)</v>
          </cell>
          <cell r="C6923" t="str">
            <v>410202800</v>
          </cell>
        </row>
        <row r="6924">
          <cell r="B6924" t="str">
            <v>Centros de Atención Especializada - CAE para el restablecimiento de derechos remodelados (410202900)</v>
          </cell>
          <cell r="C6924" t="str">
            <v>410202900</v>
          </cell>
        </row>
        <row r="6925">
          <cell r="B6925" t="str">
            <v>Centros de Atención Especializada - CAE para el restablecimiento de derechos ampliados (410203000)</v>
          </cell>
          <cell r="C6925" t="str">
            <v>410203000</v>
          </cell>
        </row>
        <row r="6926">
          <cell r="B6926" t="str">
            <v>Centros de Atención Especializada -  CAE para el restablecimiento de derechos modificados (410203100)</v>
          </cell>
          <cell r="C6926" t="str">
            <v>410203100</v>
          </cell>
        </row>
        <row r="6927">
          <cell r="B6927" t="str">
            <v>Centros de Atención Especializada - CAE para el restablecimiento de derechos restaurados (410203200)</v>
          </cell>
          <cell r="C6927" t="str">
            <v>410203200</v>
          </cell>
        </row>
        <row r="6928">
          <cell r="B6928" t="str">
            <v>Centros de Atención Especializada - CAE para el restablecimiento de derechos con reforzamiento estructural (410203300)</v>
          </cell>
          <cell r="C6928" t="str">
            <v>410203300</v>
          </cell>
        </row>
        <row r="6929">
          <cell r="B6929" t="str">
            <v>Centros de Atención Especializada - CAE para el restablecimiento de derechos construidos y dotados (410203400)</v>
          </cell>
          <cell r="C6929" t="str">
            <v>410203400</v>
          </cell>
        </row>
        <row r="6930">
          <cell r="B6930" t="str">
            <v>Documentos de lineamientos técnicos realizados (410203500)</v>
          </cell>
          <cell r="C6930" t="str">
            <v>410203500</v>
          </cell>
        </row>
        <row r="6931">
          <cell r="B6931" t="str">
            <v>Documentos de lineamientos técnicos en Política y Atención Integral de niños, niñas y adolescentes realizados (410203501)</v>
          </cell>
          <cell r="C6931" t="str">
            <v>410203501</v>
          </cell>
        </row>
        <row r="6932">
          <cell r="B6932" t="str">
            <v>Usuarios del sistema (410203600)</v>
          </cell>
          <cell r="C6932" t="str">
            <v>410203600</v>
          </cell>
        </row>
        <row r="6933">
          <cell r="B6933" t="str">
            <v>Personas capacitadas en el sistema de información misional del Sistema Nacional de Bienestar Familiar (410203601)</v>
          </cell>
          <cell r="C6933" t="str">
            <v>410203601</v>
          </cell>
        </row>
        <row r="6934">
          <cell r="B6934" t="str">
            <v>Personas asistidas técnicamente en el manejo del sistema de información misional del Sistema Nacional de Bienestar Familiar (410203602)</v>
          </cell>
          <cell r="C6934" t="str">
            <v>410203602</v>
          </cell>
        </row>
        <row r="6935">
          <cell r="B6935" t="str">
            <v>Consultas realizadas (410203603)</v>
          </cell>
          <cell r="C6935" t="str">
            <v>410203603</v>
          </cell>
        </row>
        <row r="6936">
          <cell r="B6936" t="str">
            <v>Personas víctimas de comunidades negras, afrodescendientes, raizales y palanqueras con atención humanitaria (410102508)</v>
          </cell>
          <cell r="C6936" t="str">
            <v>410102508</v>
          </cell>
        </row>
        <row r="6937">
          <cell r="B6937" t="str">
            <v>Personas víctimas de pueblos indígenas con atención humanitaria (410102509)</v>
          </cell>
          <cell r="C6937" t="str">
            <v>410102509</v>
          </cell>
        </row>
        <row r="6938">
          <cell r="B6938" t="str">
            <v>Personas víctimas del pueblo Rom con atención humanitaria (410102510)</v>
          </cell>
          <cell r="C6938" t="str">
            <v>410102510</v>
          </cell>
        </row>
        <row r="6939">
          <cell r="B6939" t="str">
            <v>Personas víctimas con ayuda humanitaria (410102511)</v>
          </cell>
          <cell r="C6939" t="str">
            <v>410102511</v>
          </cell>
        </row>
        <row r="6940">
          <cell r="B6940" t="str">
            <v>Personas con atención humanitaria por subsidiariedad  (410102512)</v>
          </cell>
          <cell r="C6940" t="str">
            <v>410102512</v>
          </cell>
        </row>
        <row r="6941">
          <cell r="B6941" t="str">
            <v>Hogares indígenas con colocación de  atención humanitaria (410102513)</v>
          </cell>
          <cell r="C6941" t="str">
            <v>410102513</v>
          </cell>
        </row>
        <row r="6942">
          <cell r="B6942" t="str">
            <v>Hogares afro con colocación de  atención humanitaria (410102514)</v>
          </cell>
          <cell r="C6942" t="str">
            <v>410102514</v>
          </cell>
        </row>
        <row r="6943">
          <cell r="B6943" t="str">
            <v>Hogares rom con colocación de  atención humanitaria (410102515)</v>
          </cell>
          <cell r="C6943" t="str">
            <v>410102515</v>
          </cell>
        </row>
        <row r="6944">
          <cell r="B6944" t="str">
            <v>Comunidades étnicas víctimas con medición de subsistencia mínima (410102516)</v>
          </cell>
          <cell r="C6944" t="str">
            <v>410102516</v>
          </cell>
        </row>
        <row r="6945">
          <cell r="B6945" t="str">
            <v>Consejos comunitarios con planes de ayuda, atención y protección elaborados (410102517)</v>
          </cell>
          <cell r="C6945" t="str">
            <v>410102517</v>
          </cell>
        </row>
        <row r="6946">
          <cell r="B6946" t="str">
            <v>Comunidades étnicas víctimas con entrega efectiva de atención humanitaria (410102518)</v>
          </cell>
          <cell r="C6946" t="str">
            <v>410102518</v>
          </cell>
        </row>
        <row r="6947">
          <cell r="B6947" t="str">
            <v>Hogares acompañados en Servicio de alojamiento temporal (410102600)</v>
          </cell>
          <cell r="C6947" t="str">
            <v>410102600</v>
          </cell>
        </row>
        <row r="6948">
          <cell r="B6948" t="str">
            <v>Hogares subsidiados en asistencia funeraria  (410102701)</v>
          </cell>
          <cell r="C6948" t="str">
            <v>410102701</v>
          </cell>
        </row>
        <row r="6949">
          <cell r="B6949" t="str">
            <v>Proyectos apoyados (410301600)</v>
          </cell>
          <cell r="C6949" t="str">
            <v>410301600</v>
          </cell>
        </row>
        <row r="6950">
          <cell r="B6950" t="str">
            <v>Personas beneficiadas con alimentos sólidos de alto valor nutricional distribuidos (410201401)</v>
          </cell>
          <cell r="C6950" t="str">
            <v>410201401</v>
          </cell>
        </row>
        <row r="6951">
          <cell r="B6951" t="str">
            <v>Personas beneficiadas con alimentos líquidos de alto valor nutricional distribuidos (410201501)</v>
          </cell>
          <cell r="C6951" t="str">
            <v>410201501</v>
          </cell>
        </row>
        <row r="6952">
          <cell r="B6952" t="str">
            <v>Mujeres Víctimas de violencia sexual con indemnización otorgada (410102902)</v>
          </cell>
          <cell r="C6952" t="str">
            <v>410102902</v>
          </cell>
        </row>
        <row r="6953">
          <cell r="B6953" t="str">
            <v>Personas con pertenencia étnica indígena, con avance en el proceso de documentación (410102904)</v>
          </cell>
          <cell r="C6953" t="str">
            <v>410102904</v>
          </cell>
        </row>
        <row r="6954">
          <cell r="B6954" t="str">
            <v>Personas con pertenencia étnica afrocolombiana, palenquera y/o raizal con avance en el proceso de documentación (410102905)</v>
          </cell>
          <cell r="C6954" t="str">
            <v>410102905</v>
          </cell>
        </row>
        <row r="6955">
          <cell r="B6955" t="str">
            <v>Personas con pertenencia étnica indígena acompañadas en la inversión adecuada de los recursos (410102906)</v>
          </cell>
          <cell r="C6955" t="str">
            <v>410102906</v>
          </cell>
        </row>
        <row r="6956">
          <cell r="B6956" t="str">
            <v>Personas con pertenencia étnica afrocolombiana, palenquera y/o raizal acompañadas en la inversión adecuada de los recursos (410102907)</v>
          </cell>
          <cell r="C6956" t="str">
            <v>410102907</v>
          </cell>
        </row>
        <row r="6957">
          <cell r="B6957" t="str">
            <v>Víctimas documentadas para avanzar en el acceso a la medida de indemnización  administrativa (410102910)</v>
          </cell>
          <cell r="C6957" t="str">
            <v>410102910</v>
          </cell>
        </row>
        <row r="6958">
          <cell r="B6958" t="str">
            <v>Víctimas acompañadas en la inversión adecuada de los recursos de la Indemnización Administrativa (410102911)</v>
          </cell>
          <cell r="C6958" t="str">
            <v>410102911</v>
          </cell>
        </row>
        <row r="6959">
          <cell r="B6959" t="str">
            <v>Víctimas documentadas para avanzar en el acceso a la medida de indemnización administrativa (410102909)</v>
          </cell>
          <cell r="C6959" t="str">
            <v>410102909</v>
          </cell>
        </row>
        <row r="6960">
          <cell r="B6960" t="str">
            <v>Víctimas con atención psicosocial en modalidad individual, familiar, comunitaria y grupal. (410103000)</v>
          </cell>
          <cell r="C6960" t="str">
            <v>410103000</v>
          </cell>
        </row>
        <row r="6961">
          <cell r="B6961" t="str">
            <v>Víctimas reconocidas, recordadas y dignificadas por el Estado. (410103100)</v>
          </cell>
          <cell r="C6961" t="str">
            <v>410103100</v>
          </cell>
        </row>
        <row r="6962">
          <cell r="B6962" t="str">
            <v>Víctimas que han recibido el mensaje estatal de reconocimiento y dignificación como medida de satisfacción. (410103101)</v>
          </cell>
          <cell r="C6962" t="str">
            <v>410103101</v>
          </cell>
        </row>
        <row r="6963">
          <cell r="B6963" t="str">
            <v>Acciones realizadas en cumplimiento de las medidas de satisfacción, distintas al mensaje estatal de reconocimiento. (410103102)</v>
          </cell>
          <cell r="C6963" t="str">
            <v>410103102</v>
          </cell>
        </row>
        <row r="6964">
          <cell r="B6964" t="str">
            <v>Personas víctimas de comunidades negras, afrodescendientes, raizales y palanqueras beneficiadas (410103103)</v>
          </cell>
          <cell r="C6964" t="str">
            <v>410103103</v>
          </cell>
        </row>
        <row r="6965">
          <cell r="B6965" t="str">
            <v>Personas víctimas de pueblos indígenas beneficiadas (410103104)</v>
          </cell>
          <cell r="C6965" t="str">
            <v>410103104</v>
          </cell>
        </row>
        <row r="6966">
          <cell r="B6966" t="str">
            <v>Personas víctimas del pueblo Rom beneficiadas (410103105)</v>
          </cell>
          <cell r="C6966" t="str">
            <v>410103105</v>
          </cell>
        </row>
        <row r="6967">
          <cell r="B6967" t="str">
            <v>Niños, niñas y adolescentes víctimas beneficiadas (410103106)</v>
          </cell>
          <cell r="C6967" t="str">
            <v>410103106</v>
          </cell>
        </row>
        <row r="6968">
          <cell r="B6968" t="str">
            <v>Mujeres Víctimas de violencia sexual beneficiadas (410103107)</v>
          </cell>
          <cell r="C6968" t="str">
            <v>410103107</v>
          </cell>
        </row>
        <row r="6969">
          <cell r="B6969" t="str">
            <v>Personas con pertenencia étnica indígena acompañadas con enfoque diferencial  en el proceso de reparación integral (410103108)</v>
          </cell>
          <cell r="C6969" t="str">
            <v>410103108</v>
          </cell>
        </row>
        <row r="6970">
          <cell r="B6970" t="str">
            <v>Personas con pertenencia étnica afrocolombiana, palenquera y/o raizal acompañadas con enfoque diferencial en el proceso de reparación integral (410103109)</v>
          </cell>
          <cell r="C6970" t="str">
            <v>410103109</v>
          </cell>
        </row>
        <row r="6971">
          <cell r="B6971" t="str">
            <v>Victimas con acompañamiento diferencial en el marco del proceso de reparación integral individual (410103110)</v>
          </cell>
          <cell r="C6971" t="str">
            <v>410103110</v>
          </cell>
        </row>
        <row r="6972">
          <cell r="B6972" t="str">
            <v>Entidades territoriales asistidas técnicamente (410103200)</v>
          </cell>
          <cell r="C6972" t="str">
            <v>410103200</v>
          </cell>
        </row>
        <row r="6973">
          <cell r="B6973" t="str">
            <v>Entidades territoriales cofinanciadas (410103301)</v>
          </cell>
          <cell r="C6973" t="str">
            <v>410103301</v>
          </cell>
        </row>
        <row r="6974">
          <cell r="B6974" t="str">
            <v>Proyectos territoriales de asistencia,  atención  y reparación cofinanciados (410103300)</v>
          </cell>
          <cell r="C6974" t="str">
            <v>410103300</v>
          </cell>
        </row>
        <row r="6975">
          <cell r="B6975" t="str">
            <v>Sujetos colectivos con seguimiento realizado (410103706)</v>
          </cell>
          <cell r="C6975" t="str">
            <v>410103706</v>
          </cell>
        </row>
        <row r="6976">
          <cell r="B6976" t="str">
            <v>Sujetos colectivos con medidas de rehabilitación comunitaria implementadas (410103707)</v>
          </cell>
          <cell r="C6976" t="str">
            <v>410103707</v>
          </cell>
        </row>
        <row r="6977">
          <cell r="B6977" t="str">
            <v>Sujetos colectivos con medidas de satisfacción y garantías de no repetición implementadas (410103708)</v>
          </cell>
          <cell r="C6977" t="str">
            <v>410103708</v>
          </cell>
        </row>
        <row r="6978">
          <cell r="B6978" t="str">
            <v>Sujetos colectivos con medidas de restitución implementadas (410103709)</v>
          </cell>
          <cell r="C6978" t="str">
            <v>410103709</v>
          </cell>
        </row>
        <row r="6979">
          <cell r="B6979" t="str">
            <v>Sujetos colectivos étnicos con medidas de indemnización económica implementadas (410103710)</v>
          </cell>
          <cell r="C6979" t="str">
            <v>410103710</v>
          </cell>
        </row>
        <row r="6980">
          <cell r="B6980" t="str">
            <v>Comunidades étnicas asistidas técnicamente (410103806)</v>
          </cell>
          <cell r="C6980" t="str">
            <v>410103806</v>
          </cell>
        </row>
        <row r="6981">
          <cell r="B6981" t="str">
            <v>Víctimas y organizaciones de víctimas asistidas técnicamente (410103804)</v>
          </cell>
          <cell r="C6981" t="str">
            <v>410103804</v>
          </cell>
        </row>
        <row r="6982">
          <cell r="B6982" t="str">
            <v>Procesos de Memoria Histórica con poblaciones de atención prioritaria asistidos técnicamente (410103805)</v>
          </cell>
          <cell r="C6982" t="str">
            <v>410103805</v>
          </cell>
        </row>
        <row r="6983">
          <cell r="B6983" t="str">
            <v>Eventos de participación realizados (410103800)</v>
          </cell>
          <cell r="C6983" t="str">
            <v>410103800</v>
          </cell>
        </row>
        <row r="6984">
          <cell r="B6984" t="str">
            <v>Mesas de participación en funcionamiento (410103801)</v>
          </cell>
          <cell r="C6984" t="str">
            <v>410103801</v>
          </cell>
        </row>
        <row r="6985">
          <cell r="B6985" t="str">
            <v>Víctimas asistidas técnicamente (410103802)</v>
          </cell>
          <cell r="C6985" t="str">
            <v>410103802</v>
          </cell>
        </row>
        <row r="6986">
          <cell r="B6986" t="str">
            <v>Mesas de participación de víctimas instaladas (410103803)</v>
          </cell>
          <cell r="C6986" t="str">
            <v>410103803</v>
          </cell>
        </row>
        <row r="6987">
          <cell r="B6987" t="str">
            <v>Comunidades con procesos de acompañamiento para retornos o reubicación (410103900)</v>
          </cell>
          <cell r="C6987" t="str">
            <v>410103900</v>
          </cell>
        </row>
        <row r="6988">
          <cell r="B6988" t="str">
            <v>Comunidades étnicas intervenidas con procesos de acompañamiento para retornos o reubicación (410103901)</v>
          </cell>
          <cell r="C6988" t="str">
            <v>410103901</v>
          </cell>
        </row>
        <row r="6989">
          <cell r="B6989" t="str">
            <v>Hogares víctimas en el exterior en proceso de retorno o reubicación en Colombia, que reciben acompañamiento de las entidades del SNARIV (410103902)</v>
          </cell>
          <cell r="C6989" t="str">
            <v>410103902</v>
          </cell>
        </row>
        <row r="6990">
          <cell r="B6990" t="str">
            <v>Pueblos o comunidades indígenas que  han recibido asistencia en la formulación de sus planes de retorno o reubicación (410103903)</v>
          </cell>
          <cell r="C6990" t="str">
            <v>410103903</v>
          </cell>
        </row>
        <row r="6991">
          <cell r="B6991" t="str">
            <v>Comunidades afro que  han recibido asistencia en la formulación de sus planes de retorno o reubicación (410103904)</v>
          </cell>
          <cell r="C6991" t="str">
            <v>410103904</v>
          </cell>
        </row>
        <row r="6992">
          <cell r="B6992" t="str">
            <v>Cabildos indígenas con implementación de los planes de de retorno o reubicación (410103905)</v>
          </cell>
          <cell r="C6992" t="str">
            <v>410103905</v>
          </cell>
        </row>
        <row r="6993">
          <cell r="B6993" t="str">
            <v>Consejos comunitarios con implementación de los planes de retorno o reubicación (410103906)</v>
          </cell>
          <cell r="C6993" t="str">
            <v>410103906</v>
          </cell>
        </row>
        <row r="6994">
          <cell r="B6994" t="str">
            <v>Hogares víctimas acompañados en los procesos de retornos y reubicaciones (410103907)</v>
          </cell>
          <cell r="C6994" t="str">
            <v>410103907</v>
          </cell>
        </row>
        <row r="6995">
          <cell r="B6995" t="str">
            <v>Hogares víctimas acompañados en el proceso de retornos y reubicaciones (410103908)</v>
          </cell>
          <cell r="C6995" t="str">
            <v>410103908</v>
          </cell>
        </row>
        <row r="6996">
          <cell r="B6996" t="str">
            <v>Víctimas retornadas, reubicadas o integradas localmente (410103909)</v>
          </cell>
          <cell r="C6996" t="str">
            <v>410103909</v>
          </cell>
        </row>
        <row r="6997">
          <cell r="B6997" t="str">
            <v>Hogares víctimas con asistencia técnica para seguridad alimentaria (410104201)</v>
          </cell>
          <cell r="C6997" t="str">
            <v>410104201</v>
          </cell>
        </row>
        <row r="6998">
          <cell r="B6998" t="str">
            <v>Hogares víctimas que reciben recursos monetarios para seguridad alimentaria (410104202)</v>
          </cell>
          <cell r="C6998" t="str">
            <v>410104202</v>
          </cell>
        </row>
        <row r="6999">
          <cell r="B6999" t="str">
            <v>Hogares víctimas que reciben recursos en especie para seguridad alimentaria (410104203)</v>
          </cell>
          <cell r="C6999" t="str">
            <v>410104203</v>
          </cell>
        </row>
        <row r="7000">
          <cell r="B7000" t="str">
            <v>Hogares apoyados para seguridad alimentaria (410104200)</v>
          </cell>
          <cell r="C7000" t="str">
            <v>410104200</v>
          </cell>
        </row>
        <row r="7001">
          <cell r="B7001" t="str">
            <v>Hogares que han recibido recursos para el transporte de bienes (410104300)</v>
          </cell>
          <cell r="C7001" t="str">
            <v>410104300</v>
          </cell>
        </row>
        <row r="7002">
          <cell r="B7002" t="str">
            <v>Hogares trasladados (410104301)</v>
          </cell>
          <cell r="C7002" t="str">
            <v>410104301</v>
          </cell>
        </row>
        <row r="7003">
          <cell r="B7003" t="str">
            <v>Hogares de comunidades indígenas que han recibido recursos para el transporte de bienes (410104302)</v>
          </cell>
          <cell r="C7003" t="str">
            <v>410104302</v>
          </cell>
        </row>
        <row r="7004">
          <cell r="B7004" t="str">
            <v>Hogares de comunidades afro que han recibido recursos para el transporte de bienes (410104303)</v>
          </cell>
          <cell r="C7004" t="str">
            <v>410104303</v>
          </cell>
        </row>
        <row r="7005">
          <cell r="B7005" t="str">
            <v>Declaraciones valoradas para población indígena (410104403)</v>
          </cell>
          <cell r="C7005" t="str">
            <v>410104403</v>
          </cell>
        </row>
        <row r="7006">
          <cell r="B7006" t="str">
            <v>Declaraciones valoradas para población afro descendiente  (410104404)</v>
          </cell>
          <cell r="C7006" t="str">
            <v>410104404</v>
          </cell>
        </row>
        <row r="7007">
          <cell r="B7007" t="str">
            <v>Declaraciones valoradas para población ROM (410104405)</v>
          </cell>
          <cell r="C7007" t="str">
            <v>410104405</v>
          </cell>
        </row>
        <row r="7008">
          <cell r="B7008" t="str">
            <v>Víctimas incluidas en el Registro Único de Víctimas (410104400)</v>
          </cell>
          <cell r="C7008" t="str">
            <v>410104400</v>
          </cell>
        </row>
        <row r="7009">
          <cell r="B7009" t="str">
            <v>Víctimas con información actualizada (410104401)</v>
          </cell>
          <cell r="C7009" t="str">
            <v>410104401</v>
          </cell>
        </row>
        <row r="7010">
          <cell r="B7010" t="str">
            <v>Entidades con intercambio de información (410104402)</v>
          </cell>
          <cell r="C7010" t="str">
            <v>410104402</v>
          </cell>
        </row>
        <row r="7011">
          <cell r="B7011" t="str">
            <v>Solicitudes de hogares indígenas solucionadas (410104406)</v>
          </cell>
          <cell r="C7011" t="str">
            <v>410104406</v>
          </cell>
        </row>
        <row r="7012">
          <cell r="B7012" t="str">
            <v>Solicitudes de hogares afro  solucionadas (410104407)</v>
          </cell>
          <cell r="C7012" t="str">
            <v>410104407</v>
          </cell>
        </row>
        <row r="7013">
          <cell r="B7013" t="str">
            <v>Solicitudes de hogares Rrom  solucionadas (410104408)</v>
          </cell>
          <cell r="C7013" t="str">
            <v>410104408</v>
          </cell>
        </row>
        <row r="7014">
          <cell r="B7014" t="str">
            <v>Sujetos colectivos con proyecto o plan formulado (410104500)</v>
          </cell>
          <cell r="C7014" t="str">
            <v>410104500</v>
          </cell>
        </row>
        <row r="7015">
          <cell r="B7015" t="str">
            <v>Sujetos colectivos indígenas con proyecto o plan formulado (410104501)</v>
          </cell>
          <cell r="C7015" t="str">
            <v>410104501</v>
          </cell>
        </row>
        <row r="7016">
          <cell r="B7016" t="str">
            <v>Sujetos colectivos afros con proyecto o plan formulado (410104502)</v>
          </cell>
          <cell r="C7016" t="str">
            <v>410104502</v>
          </cell>
        </row>
        <row r="7017">
          <cell r="B7017" t="str">
            <v>Documento elaborado (410104600)</v>
          </cell>
          <cell r="C7017" t="str">
            <v>410104600</v>
          </cell>
        </row>
        <row r="7018">
          <cell r="B7018" t="str">
            <v>Comités de impulso conformados (410104700)</v>
          </cell>
          <cell r="C7018" t="str">
            <v>410104700</v>
          </cell>
        </row>
        <row r="7019">
          <cell r="B7019" t="str">
            <v>Grupos de apoyo conformados (410104701)</v>
          </cell>
          <cell r="C7019" t="str">
            <v>410104701</v>
          </cell>
        </row>
        <row r="7020">
          <cell r="B7020" t="str">
            <v>Jornadas de alistamiento realizadas (410104702)</v>
          </cell>
          <cell r="C7020" t="str">
            <v>410104702</v>
          </cell>
        </row>
        <row r="7021">
          <cell r="B7021" t="str">
            <v>Sujetos colectivos con fase de alistamiento finalizada (410104703)</v>
          </cell>
          <cell r="C7021" t="str">
            <v>410104703</v>
          </cell>
        </row>
        <row r="7022">
          <cell r="B7022" t="str">
            <v>Proyectos apoyados (410104800)</v>
          </cell>
          <cell r="C7022" t="str">
            <v>410104800</v>
          </cell>
        </row>
        <row r="7023">
          <cell r="B7023" t="str">
            <v>Centros comunitarios construidos (410105600)</v>
          </cell>
          <cell r="C7023" t="str">
            <v>410105600</v>
          </cell>
        </row>
        <row r="7024">
          <cell r="B7024" t="str">
            <v>Centros comunitarios ampliados (410105700)</v>
          </cell>
          <cell r="C7024" t="str">
            <v>410105700</v>
          </cell>
        </row>
        <row r="7025">
          <cell r="B7025" t="str">
            <v>Centros comunitarios adecuados (410105800)</v>
          </cell>
          <cell r="C7025" t="str">
            <v>410105800</v>
          </cell>
        </row>
        <row r="7026">
          <cell r="B7026" t="str">
            <v>Centros comunitarios modificados (410105900)</v>
          </cell>
          <cell r="C7026" t="str">
            <v>410105900</v>
          </cell>
        </row>
        <row r="7027">
          <cell r="B7027" t="str">
            <v>Centros comunitarios restaurados (410106000)</v>
          </cell>
          <cell r="C7027" t="str">
            <v>410106000</v>
          </cell>
        </row>
        <row r="7028">
          <cell r="B7028" t="str">
            <v>Centros comunitarios con  reforzamiento estructural (410106100)</v>
          </cell>
          <cell r="C7028" t="str">
            <v>410106100</v>
          </cell>
        </row>
        <row r="7029">
          <cell r="B7029" t="str">
            <v>Centros comunitarios dotados (410106200)</v>
          </cell>
          <cell r="C7029" t="str">
            <v>410106200</v>
          </cell>
        </row>
        <row r="7030">
          <cell r="B7030" t="str">
            <v>Infraestructura cultural intervenida (330106800)</v>
          </cell>
          <cell r="C7030" t="str">
            <v>330106800</v>
          </cell>
        </row>
        <row r="7031">
          <cell r="B7031" t="str">
            <v>Usuarios conectados a la red de servicio de alcantarillado (400301400)</v>
          </cell>
          <cell r="C7031" t="str">
            <v>400301400</v>
          </cell>
        </row>
        <row r="7032">
          <cell r="B7032" t="str">
            <v>Usuarios conectados a la red de servicio de acueducto (400300900)</v>
          </cell>
          <cell r="C7032" t="str">
            <v>400300900</v>
          </cell>
        </row>
        <row r="7033">
          <cell r="B7033" t="str">
            <v>Comparaciones realizadas.    (350203300)</v>
          </cell>
          <cell r="C7033" t="str">
            <v>350203300</v>
          </cell>
        </row>
        <row r="7034">
          <cell r="B7034" t="str">
            <v>Eventos desarrollados. (350203400)</v>
          </cell>
          <cell r="C7034" t="str">
            <v>350203400</v>
          </cell>
        </row>
        <row r="7035">
          <cell r="B7035" t="str">
            <v>Publicaciones producidas y divulgadas. (350203401)</v>
          </cell>
          <cell r="C7035" t="str">
            <v>350203401</v>
          </cell>
        </row>
        <row r="7036">
          <cell r="B7036" t="str">
            <v>Eventos desarrollados. (350203500)</v>
          </cell>
          <cell r="C7036" t="str">
            <v>350203500</v>
          </cell>
        </row>
        <row r="7037">
          <cell r="B7037" t="str">
            <v>Publicaciones producidas y divulgadas. (350203501)</v>
          </cell>
          <cell r="C7037" t="str">
            <v>350203501</v>
          </cell>
        </row>
        <row r="7038">
          <cell r="B7038" t="str">
            <v>Proyectos cofinanciados para la adecuación de la oferta turística (350203600)</v>
          </cell>
          <cell r="C7038" t="str">
            <v>350203600</v>
          </cell>
        </row>
        <row r="7039">
          <cell r="B7039" t="str">
            <v>Proyectos cofinanciados para la formación, capacitación, sensibilización turística (350203601)</v>
          </cell>
          <cell r="C7039" t="str">
            <v>350203601</v>
          </cell>
        </row>
        <row r="7040">
          <cell r="B7040" t="str">
            <v>Proyectos cofinanciados para promover el mercadeo y promoción turística a nivel nacional e internacional (350203700)</v>
          </cell>
          <cell r="C7040" t="str">
            <v>350203700</v>
          </cell>
        </row>
        <row r="7041">
          <cell r="B7041" t="str">
            <v>Proyectos cofinanciados del banco de proyectos turísticos de promoción (ley 1101 de 2006) (350203701)</v>
          </cell>
          <cell r="C7041" t="str">
            <v>350203701</v>
          </cell>
        </row>
        <row r="7042">
          <cell r="B7042" t="str">
            <v>Proyectos de infraestructura turística apoyados (350203800)</v>
          </cell>
          <cell r="C7042" t="str">
            <v>350203800</v>
          </cell>
        </row>
        <row r="7043">
          <cell r="B7043" t="str">
            <v>Estudios de pre inversión realizados (350203801)</v>
          </cell>
          <cell r="C7043" t="str">
            <v>350203801</v>
          </cell>
        </row>
        <row r="7044">
          <cell r="B7044" t="str">
            <v>Entidades territoriales asistidas técnicamente (350203900)</v>
          </cell>
          <cell r="C7044" t="str">
            <v>350203900</v>
          </cell>
        </row>
        <row r="7045">
          <cell r="B7045" t="str">
            <v>Campañas Regionales de promoción turística apoyadas (350203901)</v>
          </cell>
          <cell r="C7045" t="str">
            <v>350203901</v>
          </cell>
        </row>
        <row r="7046">
          <cell r="B7046" t="str">
            <v>Viajes de Familiarización realizados (350203902)</v>
          </cell>
          <cell r="C7046" t="str">
            <v>350203902</v>
          </cell>
        </row>
        <row r="7047">
          <cell r="B7047" t="str">
            <v>Eventos Regionales realizados  (350203903)</v>
          </cell>
          <cell r="C7047" t="str">
            <v>350203903</v>
          </cell>
        </row>
        <row r="7048">
          <cell r="B7048" t="str">
            <v>Redes Temáticas de Turismo apoyadas (350203904)</v>
          </cell>
          <cell r="C7048" t="str">
            <v>350203904</v>
          </cell>
        </row>
        <row r="7049">
          <cell r="B7049" t="str">
            <v>Capacitaciones a entes territoriales realizados (350203905)</v>
          </cell>
          <cell r="C7049" t="str">
            <v>350203905</v>
          </cell>
        </row>
        <row r="7050">
          <cell r="B7050" t="str">
            <v>Estudios realizados  (350203906)</v>
          </cell>
          <cell r="C7050" t="str">
            <v>350203906</v>
          </cell>
        </row>
        <row r="7051">
          <cell r="B7051" t="str">
            <v>Diseños realizados  (350203907)</v>
          </cell>
          <cell r="C7051" t="str">
            <v>350203907</v>
          </cell>
        </row>
        <row r="7052">
          <cell r="B7052" t="str">
            <v>Sistema Nacional de Gobernanza con Regiones articulado (350203908)</v>
          </cell>
          <cell r="C7052" t="str">
            <v>350203908</v>
          </cell>
        </row>
        <row r="7053">
          <cell r="B7053" t="str">
            <v>Convenios, alianzas estratégicas y suscripciones realizadas (350203909)</v>
          </cell>
          <cell r="C7053" t="str">
            <v>350203909</v>
          </cell>
        </row>
        <row r="7054">
          <cell r="B7054" t="str">
            <v>Proyectos de infraestructura turística apoyados (350203910)</v>
          </cell>
          <cell r="C7054" t="str">
            <v>350203910</v>
          </cell>
        </row>
        <row r="7055">
          <cell r="B7055" t="str">
            <v>Eventos y documentos desarrollados (350200100)</v>
          </cell>
          <cell r="C7055" t="str">
            <v>350200100</v>
          </cell>
        </row>
        <row r="7056">
          <cell r="B7056" t="str">
            <v>Eventos de capacitación realizados (350200101)</v>
          </cell>
          <cell r="C7056" t="str">
            <v>350200101</v>
          </cell>
        </row>
        <row r="7057">
          <cell r="B7057" t="str">
            <v>Publicaciones institucionales realizados sobre el SICAL . (350200102)</v>
          </cell>
          <cell r="C7057" t="str">
            <v>350200102</v>
          </cell>
        </row>
        <row r="7058">
          <cell r="B7058" t="str">
            <v>Estudios técnicos realizados. (350200103)</v>
          </cell>
          <cell r="C7058" t="str">
            <v>350200103</v>
          </cell>
        </row>
        <row r="7059">
          <cell r="B7059" t="str">
            <v>Comités y foros internacionales relacionados con el SICAL asistidos. (350200104)</v>
          </cell>
          <cell r="C7059" t="str">
            <v>350200104</v>
          </cell>
        </row>
        <row r="7060">
          <cell r="B7060" t="str">
            <v>Documentos de lineamientos técnicos elaborados (350200200)</v>
          </cell>
          <cell r="C7060" t="str">
            <v>350200200</v>
          </cell>
        </row>
        <row r="7061">
          <cell r="B7061" t="str">
            <v>Documentos de análisis de impacto normativo o normas técnicas elaborados (350200201)</v>
          </cell>
          <cell r="C7061" t="str">
            <v>350200201</v>
          </cell>
        </row>
        <row r="7062">
          <cell r="B7062" t="str">
            <v>Estudios de problemáticas realizados. (350200202)</v>
          </cell>
          <cell r="C7062" t="str">
            <v>350200202</v>
          </cell>
        </row>
        <row r="7063">
          <cell r="B7063" t="str">
            <v>Documentos de normas técnicas realizados. (350200203)</v>
          </cell>
          <cell r="C7063" t="str">
            <v>350200203</v>
          </cell>
        </row>
        <row r="7064">
          <cell r="B7064" t="str">
            <v>Programas de gestión empresarial ejecutados en unidades productivas (350200300)</v>
          </cell>
          <cell r="C7064" t="str">
            <v>350200300</v>
          </cell>
        </row>
        <row r="7065">
          <cell r="B7065" t="str">
            <v>Planes gerenciales implementados en empresas ancladas a cadenas productivas (350200301)</v>
          </cell>
          <cell r="C7065" t="str">
            <v>350200301</v>
          </cell>
        </row>
        <row r="7066">
          <cell r="B7066" t="str">
            <v>Empresas beneficiadas (350200400)</v>
          </cell>
          <cell r="C7066" t="str">
            <v>350200400</v>
          </cell>
        </row>
        <row r="7067">
          <cell r="B7067" t="str">
            <v>Proyectos de mejoramiento de producto financiados. (350200401)</v>
          </cell>
          <cell r="C7067" t="str">
            <v>350200401</v>
          </cell>
        </row>
        <row r="7068">
          <cell r="B7068" t="str">
            <v>Proyectos de mejoramiento de proceso financiados. (350200402)</v>
          </cell>
          <cell r="C7068" t="str">
            <v>350200402</v>
          </cell>
        </row>
        <row r="7069">
          <cell r="B7069" t="str">
            <v>Proyectos de mejoramiento de producto cofinanciados. (350200403)</v>
          </cell>
          <cell r="C7069" t="str">
            <v>350200403</v>
          </cell>
        </row>
        <row r="7070">
          <cell r="B7070" t="str">
            <v>Proyectos de mejoramiento de proceso cofinanciados (350200404)</v>
          </cell>
          <cell r="C7070" t="str">
            <v>350200404</v>
          </cell>
        </row>
        <row r="7071">
          <cell r="B7071" t="str">
            <v>Empresas beneficiadas con apoyo financiero para el mejoramiento de producto (350200405)</v>
          </cell>
          <cell r="C7071" t="str">
            <v>350200405</v>
          </cell>
        </row>
        <row r="7072">
          <cell r="B7072" t="str">
            <v>Empresas beneficiadas con apoyo financiero para el mejoramiento de proceso (350200406)</v>
          </cell>
          <cell r="C7072" t="str">
            <v>350200406</v>
          </cell>
        </row>
        <row r="7073">
          <cell r="B7073" t="str">
            <v>Ruedas de negocios realizadas (350200500)</v>
          </cell>
          <cell r="C7073" t="str">
            <v>350200500</v>
          </cell>
        </row>
        <row r="7074">
          <cell r="B7074" t="str">
            <v>Empresas atendidas con los Servicio de emparejamiento  (350200501)</v>
          </cell>
          <cell r="C7074" t="str">
            <v>350200501</v>
          </cell>
        </row>
        <row r="7075">
          <cell r="B7075" t="str">
            <v>Misiones exploratorias realizadas (350200502)</v>
          </cell>
          <cell r="C7075" t="str">
            <v>350200502</v>
          </cell>
        </row>
        <row r="7076">
          <cell r="B7076" t="str">
            <v>Planes de trabajo concertados con las CRC para su consolidación  (350200600)</v>
          </cell>
          <cell r="C7076" t="str">
            <v>350200600</v>
          </cell>
        </row>
        <row r="7077">
          <cell r="B7077" t="str">
            <v>Talleres técnicos realizados en gestión y administración de las CRC (350200601)</v>
          </cell>
          <cell r="C7077" t="str">
            <v>350200601</v>
          </cell>
        </row>
        <row r="7078">
          <cell r="B7078" t="str">
            <v>Eventos realizados para la socialización de la oferta institucional a las CRC (350200602)</v>
          </cell>
          <cell r="C7078" t="str">
            <v>350200602</v>
          </cell>
        </row>
        <row r="7079">
          <cell r="B7079" t="str">
            <v>Estrategias implementadas para la transferencia de buenas practicas, visibilización de las acciones de las CRC e intercambio de información entra ellas (350200603)</v>
          </cell>
          <cell r="C7079" t="str">
            <v>350200603</v>
          </cell>
        </row>
        <row r="7080">
          <cell r="B7080" t="str">
            <v>Clústeres asistidos en la implementación de los planes de acción (350200700)</v>
          </cell>
          <cell r="C7080" t="str">
            <v>350200700</v>
          </cell>
        </row>
        <row r="7081">
          <cell r="B7081" t="str">
            <v>Eventos realizados para intercambio de experiencias y generación de alianzas entre iniciativas clústeres (350200701)</v>
          </cell>
          <cell r="C7081" t="str">
            <v>350200701</v>
          </cell>
        </row>
        <row r="7082">
          <cell r="B7082" t="str">
            <v>Proyectos de alto impacto asistidos para el fortalecimiento de cadenas productivas  (350200800)</v>
          </cell>
          <cell r="C7082" t="str">
            <v>350200800</v>
          </cell>
        </row>
        <row r="7083">
          <cell r="B7083" t="str">
            <v>Planes de desarrollo productivo sectoriales y/ o regionales concertados  (350200801)</v>
          </cell>
          <cell r="C7083" t="str">
            <v>350200801</v>
          </cell>
        </row>
        <row r="7084">
          <cell r="B7084" t="str">
            <v>Documentos de análisis de cadena de valor realizados (350200802)</v>
          </cell>
          <cell r="C7084" t="str">
            <v>350200802</v>
          </cell>
        </row>
        <row r="7085">
          <cell r="B7085" t="str">
            <v>Instrumentos para el  mejoramiento productivo implementados (350200803)</v>
          </cell>
          <cell r="C7085" t="str">
            <v>350200803</v>
          </cell>
        </row>
        <row r="7086">
          <cell r="B7086" t="str">
            <v>Unidades productivas  beneficiadas en la implementación de estrategias para incrementar su productividad  (350200900)</v>
          </cell>
          <cell r="C7086" t="str">
            <v>350200900</v>
          </cell>
        </row>
        <row r="7087">
          <cell r="B7087" t="str">
            <v>Eventos de sensibilización en productividad realizados (350200901)</v>
          </cell>
          <cell r="C7087" t="str">
            <v>350200901</v>
          </cell>
        </row>
        <row r="7088">
          <cell r="B7088" t="str">
            <v>Funcionarios del sector capacitados en la metodologías de aumento de la productividad (350200902)</v>
          </cell>
          <cell r="C7088" t="str">
            <v>350200902</v>
          </cell>
        </row>
        <row r="7089">
          <cell r="B7089" t="str">
            <v>Proyectos cofinanciados para agregar valor a los productos y/o mejorar los canales de comercialización (350201000)</v>
          </cell>
          <cell r="C7089" t="str">
            <v>350201000</v>
          </cell>
        </row>
        <row r="7090">
          <cell r="B7090" t="str">
            <v>Personas formadas en habilidades y competencias  (350201100)</v>
          </cell>
          <cell r="C7090" t="str">
            <v>350201100</v>
          </cell>
        </row>
        <row r="7091">
          <cell r="B7091" t="str">
            <v>Capacitaciones en empresas realizadas (350201101)</v>
          </cell>
          <cell r="C7091" t="str">
            <v>350201101</v>
          </cell>
        </row>
        <row r="7092">
          <cell r="B7092" t="str">
            <v>Proyectos de innovación cofinanciados (350201200)</v>
          </cell>
          <cell r="C7092" t="str">
            <v>350201200</v>
          </cell>
        </row>
        <row r="7093">
          <cell r="B7093" t="str">
            <v>Empresas cofinanciadas que mejoran su capacidad de innovación (350201201)</v>
          </cell>
          <cell r="C7093" t="str">
            <v>350201201</v>
          </cell>
        </row>
        <row r="7094">
          <cell r="B7094" t="str">
            <v>Proyectos  para la modernización en las Mipymes cofinanciados (350201202)</v>
          </cell>
          <cell r="C7094" t="str">
            <v>350201202</v>
          </cell>
        </row>
        <row r="7095">
          <cell r="B7095" t="str">
            <v>Empresas cofinanciadas para su modernización (350201203)</v>
          </cell>
          <cell r="C7095" t="str">
            <v>350201203</v>
          </cell>
        </row>
        <row r="7096">
          <cell r="B7096" t="str">
            <v>Eventos realizados que fomenten una mentalidad y cultura innovadora  (350201204)</v>
          </cell>
          <cell r="C7096" t="str">
            <v>350201204</v>
          </cell>
        </row>
        <row r="7097">
          <cell r="B7097" t="str">
            <v>Documentos de estrategias de negocios para el ecosistema de innovación y emprendimiento en Colombia elaborados (350201205)</v>
          </cell>
          <cell r="C7097" t="str">
            <v>350201205</v>
          </cell>
        </row>
        <row r="7098">
          <cell r="B7098" t="str">
            <v>Empresas evaluadas para la entrega de reconocimientos (350201206)</v>
          </cell>
          <cell r="C7098" t="str">
            <v>350201206</v>
          </cell>
        </row>
        <row r="7099">
          <cell r="B7099" t="str">
            <v>Documentos de asesoramiento en la formulación de políticas en tecnología e innovación de la industria creados (350201207)</v>
          </cell>
          <cell r="C7099" t="str">
            <v>350201207</v>
          </cell>
        </row>
        <row r="7100">
          <cell r="B7100" t="str">
            <v>Empresas asistidas técnicamente para la identifacación de medidas de mitigación y adaptación al cambio climatico (350201300)</v>
          </cell>
          <cell r="C7100" t="str">
            <v>350201300</v>
          </cell>
        </row>
        <row r="7101">
          <cell r="B7101" t="str">
            <v>Documentos de medidas y lineamientos de mitigación al cambio climático empresarial difundidos (350201301)</v>
          </cell>
          <cell r="C7101" t="str">
            <v>350201301</v>
          </cell>
        </row>
        <row r="7102">
          <cell r="B7102" t="str">
            <v>Empresas beneficiadas con la simplificación de trámites (350201401)</v>
          </cell>
          <cell r="C7102" t="str">
            <v>350201401</v>
          </cell>
        </row>
        <row r="7103">
          <cell r="B7103" t="str">
            <v>Ventanilla Única Empresarial en operación (350201402)</v>
          </cell>
          <cell r="C7103" t="str">
            <v>350201402</v>
          </cell>
        </row>
        <row r="7104">
          <cell r="B7104" t="str">
            <v>Empresas inscritas a través de la Ventanilla Única Empresarial (350201403)</v>
          </cell>
          <cell r="C7104" t="str">
            <v>350201403</v>
          </cell>
        </row>
        <row r="7105">
          <cell r="B7105" t="str">
            <v>Empresarios sensibilizados (350201502)</v>
          </cell>
          <cell r="C7105" t="str">
            <v>350201502</v>
          </cell>
        </row>
        <row r="7106">
          <cell r="B7106" t="str">
            <v>Herramientas para la promoción de la cultura de la legalidad y la formalización empresarial implementadas (350201503)</v>
          </cell>
          <cell r="C7106" t="str">
            <v>350201503</v>
          </cell>
        </row>
        <row r="7107">
          <cell r="B7107" t="str">
            <v>Empresas asistidas técnicamente en temas de legalidad y/o formalización. (350201500)</v>
          </cell>
          <cell r="C7107" t="str">
            <v>350201500</v>
          </cell>
        </row>
        <row r="7108">
          <cell r="B7108" t="str">
            <v>Piezas de difusión realizadas (350201501)</v>
          </cell>
          <cell r="C7108" t="str">
            <v>350201501</v>
          </cell>
        </row>
        <row r="7109">
          <cell r="B7109" t="str">
            <v>Redes regionales de emprendimiento acompañadas en el mejoramiento en su esquema de atención (350201600)</v>
          </cell>
          <cell r="C7109" t="str">
            <v>350201600</v>
          </cell>
        </row>
        <row r="7110">
          <cell r="B7110" t="str">
            <v>Estrategias para promover el ecosistema de emprendimiento e innovación implementadas (350201602)</v>
          </cell>
          <cell r="C7110" t="str">
            <v>350201602</v>
          </cell>
        </row>
        <row r="7111">
          <cell r="B7111" t="str">
            <v>Empresas asistidas técnicamente (350201700)</v>
          </cell>
          <cell r="C7111" t="str">
            <v>350201700</v>
          </cell>
        </row>
        <row r="7112">
          <cell r="B7112" t="str">
            <v>Necesidades empresariales atendidas a partir de emprendimientos  (350201701)</v>
          </cell>
          <cell r="C7112" t="str">
            <v>350201701</v>
          </cell>
        </row>
        <row r="7113">
          <cell r="B7113" t="str">
            <v>Nuevos programas desarrollados para el cierre de brechas en el ciclo empresarial  (350201702)</v>
          </cell>
          <cell r="C7113" t="str">
            <v>350201702</v>
          </cell>
        </row>
        <row r="7114">
          <cell r="B7114" t="str">
            <v>Empresas en etapa temprana  beneficiadas con  programas de fortalecimiento  para su consolidación. (350201703)</v>
          </cell>
          <cell r="C7114" t="str">
            <v>350201703</v>
          </cell>
        </row>
        <row r="7115">
          <cell r="B7115" t="str">
            <v>Micro franquicias impulsadas (350201800)</v>
          </cell>
          <cell r="C7115" t="str">
            <v>350201800</v>
          </cell>
        </row>
        <row r="7116">
          <cell r="B7116" t="str">
            <v>Unidades de negocios puestas en marcha a través de Micro franquicia (350201801)</v>
          </cell>
          <cell r="C7116" t="str">
            <v>350201801</v>
          </cell>
        </row>
        <row r="7117">
          <cell r="B7117" t="str">
            <v>Empresas con su modelo de franquicia estructurado (350201802)</v>
          </cell>
          <cell r="C7117" t="str">
            <v>350201802</v>
          </cell>
        </row>
        <row r="7118">
          <cell r="B7118" t="str">
            <v>Familias beneficiadas por el modelo de Micro franquicias (350201803)</v>
          </cell>
          <cell r="C7118" t="str">
            <v>350201803</v>
          </cell>
        </row>
        <row r="7119">
          <cell r="B7119" t="str">
            <v>Personas beneficiadas por el modelo de Microfranquicias (350201804)</v>
          </cell>
          <cell r="C7119" t="str">
            <v>350201804</v>
          </cell>
        </row>
        <row r="7120">
          <cell r="B7120" t="str">
            <v>Unidades productivas de grupos étnicos beneficiados  (350201902)</v>
          </cell>
          <cell r="C7120" t="str">
            <v>350201902</v>
          </cell>
        </row>
        <row r="7121">
          <cell r="B7121" t="str">
            <v>Instrumentos para el  mejoramiento productivo implementados (350201903)</v>
          </cell>
          <cell r="C7121" t="str">
            <v>350201903</v>
          </cell>
        </row>
        <row r="7122">
          <cell r="B7122" t="str">
            <v>Personas beneficiadas (350201900)</v>
          </cell>
          <cell r="C7122" t="str">
            <v>350201900</v>
          </cell>
        </row>
        <row r="7123">
          <cell r="B7123" t="str">
            <v>Procesos productivos de grupos étnicos beneficiados  (350201901)</v>
          </cell>
          <cell r="C7123" t="str">
            <v>350201901</v>
          </cell>
        </row>
        <row r="7124">
          <cell r="B7124" t="str">
            <v>Documentos de asesoramiento en la formulación de políticas en tecnología e innovación de la industria creados (350201904)</v>
          </cell>
          <cell r="C7124" t="str">
            <v>350201904</v>
          </cell>
        </row>
        <row r="7125">
          <cell r="B7125" t="str">
            <v>Unidades productivas fortalecidas  (350202000)</v>
          </cell>
          <cell r="C7125" t="str">
            <v>350202000</v>
          </cell>
        </row>
        <row r="7126">
          <cell r="B7126" t="str">
            <v>Unidades productivas fortalecidas para la inclusión a mercados Red-i (350202001)</v>
          </cell>
          <cell r="C7126" t="str">
            <v>350202001</v>
          </cell>
        </row>
        <row r="7127">
          <cell r="B7127" t="str">
            <v>Unidades productivas del sector detallista fortalecidas (350202002)</v>
          </cell>
          <cell r="C7127" t="str">
            <v>350202002</v>
          </cell>
        </row>
        <row r="7128">
          <cell r="B7128" t="str">
            <v>Unidades productivas fortalecidas  (350202100)</v>
          </cell>
          <cell r="C7128" t="str">
            <v>350202100</v>
          </cell>
        </row>
        <row r="7129">
          <cell r="B7129" t="str">
            <v>Emprendimientos y/o empresas asociativas generadas  (350202101)</v>
          </cell>
          <cell r="C7129" t="str">
            <v>350202101</v>
          </cell>
        </row>
        <row r="7130">
          <cell r="B7130" t="str">
            <v>Unidades de pequeños productores fortalecidas  (350202102)</v>
          </cell>
          <cell r="C7130" t="str">
            <v>350202102</v>
          </cell>
        </row>
        <row r="7131">
          <cell r="B7131" t="str">
            <v>Empresas asistidas técnicamente (350202200)</v>
          </cell>
          <cell r="C7131" t="str">
            <v>350202200</v>
          </cell>
        </row>
        <row r="7132">
          <cell r="B7132" t="str">
            <v>Empresas acompañadas a través de los Micitios (350202300)</v>
          </cell>
          <cell r="C7132" t="str">
            <v>350202300</v>
          </cell>
        </row>
        <row r="7133">
          <cell r="B7133" t="str">
            <v>Centros de Desarrollo Empresarial apoyados (350202301)</v>
          </cell>
          <cell r="C7133" t="str">
            <v>350202301</v>
          </cell>
        </row>
        <row r="7134">
          <cell r="B7134" t="str">
            <v>Personas asistidas técnicamente  (350202400)</v>
          </cell>
          <cell r="C7134" t="str">
            <v>350202400</v>
          </cell>
        </row>
        <row r="7135">
          <cell r="B7135" t="str">
            <v>Talleres para el desarrollo de productos y gestión de unidades productivas brindados (350202401)</v>
          </cell>
          <cell r="C7135" t="str">
            <v>350202401</v>
          </cell>
        </row>
        <row r="7136">
          <cell r="B7136" t="str">
            <v>Asistencias técnicas para el fortalecimiento de la actividad artesanal prestadas (350202402)</v>
          </cell>
          <cell r="C7136" t="str">
            <v>350202402</v>
          </cell>
        </row>
        <row r="7137">
          <cell r="B7137" t="str">
            <v>Asociaciones de grupos étnicos atendidos (350202403)</v>
          </cell>
          <cell r="C7137" t="str">
            <v>350202403</v>
          </cell>
        </row>
        <row r="7138">
          <cell r="B7138" t="str">
            <v>Personas beneficiadas (350202500)</v>
          </cell>
          <cell r="C7138" t="str">
            <v>350202500</v>
          </cell>
        </row>
        <row r="7139">
          <cell r="B7139" t="str">
            <v>Proyectos regionales cofinanciados para el desarrollo artesanal  (350202501)</v>
          </cell>
          <cell r="C7139" t="str">
            <v>350202501</v>
          </cell>
        </row>
        <row r="7140">
          <cell r="B7140" t="str">
            <v>Proyectos regionales financiados para el desarrollo artesanal (350202502)</v>
          </cell>
          <cell r="C7140" t="str">
            <v>350202502</v>
          </cell>
        </row>
        <row r="7141">
          <cell r="B7141" t="str">
            <v>Municipios atendidos por los proyectos (350202503)</v>
          </cell>
          <cell r="C7141" t="str">
            <v>350202503</v>
          </cell>
        </row>
        <row r="7142">
          <cell r="B7142" t="str">
            <v>Productos diseñados  (350202600)</v>
          </cell>
          <cell r="C7142" t="str">
            <v>350202600</v>
          </cell>
        </row>
        <row r="7143">
          <cell r="B7143" t="str">
            <v>Productos mejorados (350202601)</v>
          </cell>
          <cell r="C7143" t="str">
            <v>350202601</v>
          </cell>
        </row>
        <row r="7144">
          <cell r="B7144" t="str">
            <v>Eventos para la promoción de actividad artesanal desarrollados (350202700)</v>
          </cell>
          <cell r="C7144" t="str">
            <v>350202700</v>
          </cell>
        </row>
        <row r="7145">
          <cell r="B7145" t="str">
            <v>Unidades de producción minera inspeccionadas y evaluadas en aspectos de seguridad minera (210401207)</v>
          </cell>
          <cell r="C7145" t="str">
            <v>210401207</v>
          </cell>
        </row>
        <row r="7146">
          <cell r="B7146" t="str">
            <v>Documentos de lineamientos técnicos para el desarrollo de actividades mineras realizados (210400100)</v>
          </cell>
          <cell r="C7146" t="str">
            <v>210400100</v>
          </cell>
        </row>
        <row r="7147">
          <cell r="B7147" t="str">
            <v>Contratos adjudicados en fase de exploración (210401100)</v>
          </cell>
          <cell r="C7147" t="str">
            <v>210401100</v>
          </cell>
        </row>
        <row r="7148">
          <cell r="B7148" t="str">
            <v>Personas certificadas (210401000)</v>
          </cell>
          <cell r="C7148" t="str">
            <v>210401000</v>
          </cell>
        </row>
        <row r="7149">
          <cell r="B7149" t="str">
            <v>Capacitaciones realizadas (210401001)</v>
          </cell>
          <cell r="C7149" t="str">
            <v>210401001</v>
          </cell>
        </row>
        <row r="7150">
          <cell r="B7150" t="str">
            <v>Personas capacitadas en seguridad minera (210401002)</v>
          </cell>
          <cell r="C7150" t="str">
            <v>210401002</v>
          </cell>
        </row>
        <row r="7151">
          <cell r="B7151" t="str">
            <v>Personas capacitadas en temas legales de la minería (210401003)</v>
          </cell>
          <cell r="C7151" t="str">
            <v>210401003</v>
          </cell>
        </row>
        <row r="7152">
          <cell r="B7152" t="str">
            <v>Mineros capacitados en tecnología minera (210401004)</v>
          </cell>
          <cell r="C7152" t="str">
            <v>210401004</v>
          </cell>
        </row>
        <row r="7153">
          <cell r="B7153" t="str">
            <v>Personas capacitadas en seguridad y salvamento minero (210401005)</v>
          </cell>
          <cell r="C7153" t="str">
            <v>210401005</v>
          </cell>
        </row>
        <row r="7154">
          <cell r="B7154" t="str">
            <v>Comunidades étnicas capacitadas (210401006)</v>
          </cell>
          <cell r="C7154" t="str">
            <v>210401006</v>
          </cell>
        </row>
        <row r="7155">
          <cell r="B7155" t="str">
            <v>Eventos de divulgación realizados (210400900)</v>
          </cell>
          <cell r="C7155" t="str">
            <v>210400900</v>
          </cell>
        </row>
        <row r="7156">
          <cell r="B7156" t="str">
            <v>Campañas de comunicación realizadas (210400901)</v>
          </cell>
          <cell r="C7156" t="str">
            <v>210400901</v>
          </cell>
        </row>
        <row r="7157">
          <cell r="B7157" t="str">
            <v>Comerciales de TV (210400902)</v>
          </cell>
          <cell r="C7157" t="str">
            <v>210400902</v>
          </cell>
        </row>
        <row r="7158">
          <cell r="B7158" t="str">
            <v>Pautas Radiales (210400903)</v>
          </cell>
          <cell r="C7158" t="str">
            <v>210400903</v>
          </cell>
        </row>
        <row r="7159">
          <cell r="B7159" t="str">
            <v>Eventos de promoción del sector minero realizados (210400904)</v>
          </cell>
          <cell r="C7159" t="str">
            <v>210400904</v>
          </cell>
        </row>
        <row r="7160">
          <cell r="B7160" t="str">
            <v>Iniciativas formuladas (210400200)</v>
          </cell>
          <cell r="C7160" t="str">
            <v>210400200</v>
          </cell>
        </row>
        <row r="7161">
          <cell r="B7161" t="str">
            <v>Mineros beneficiados con créditos  (210400300)</v>
          </cell>
          <cell r="C7161" t="str">
            <v>210400300</v>
          </cell>
        </row>
        <row r="7162">
          <cell r="B7162" t="str">
            <v>Personas asistidas técnicamente (210501200)</v>
          </cell>
          <cell r="C7162" t="str">
            <v>210501200</v>
          </cell>
        </row>
        <row r="7163">
          <cell r="B7163" t="str">
            <v>Proyectos estructurados (210501201)</v>
          </cell>
          <cell r="C7163" t="str">
            <v>210501201</v>
          </cell>
        </row>
        <row r="7164">
          <cell r="B7164" t="str">
            <v>Documentos normativos realizados (210500500)</v>
          </cell>
          <cell r="C7164" t="str">
            <v>210500500</v>
          </cell>
        </row>
        <row r="7165">
          <cell r="B7165" t="str">
            <v>Documentos normativos en temas ambientales para las actividades minero energéticas realizados (210500501)</v>
          </cell>
          <cell r="C7165" t="str">
            <v>210500501</v>
          </cell>
        </row>
        <row r="7166">
          <cell r="B7166" t="str">
            <v>Documentos de lineamientos técnicos realizados (210500400)</v>
          </cell>
          <cell r="C7166" t="str">
            <v>210500400</v>
          </cell>
        </row>
        <row r="7167">
          <cell r="B7167" t="str">
            <v>Documentos de lineamientos técnicos para la estandarización de procesos de beneficio de oro sin uso de mercurio (210500401)</v>
          </cell>
          <cell r="C7167" t="str">
            <v>210500401</v>
          </cell>
        </row>
        <row r="7168">
          <cell r="B7168" t="str">
            <v>Intervenciones de articulación gestionadas (210500402)</v>
          </cell>
          <cell r="C7168" t="str">
            <v>210500402</v>
          </cell>
        </row>
        <row r="7169">
          <cell r="B7169" t="str">
            <v>Documentos de investigación realizados (210500300)</v>
          </cell>
          <cell r="C7169" t="str">
            <v>210500300</v>
          </cell>
        </row>
        <row r="7170">
          <cell r="B7170" t="str">
            <v>Documentos de investigación con caracterización geológica y mineralógica de los yacimientos de oro (210500301)</v>
          </cell>
          <cell r="C7170" t="str">
            <v>210500301</v>
          </cell>
        </row>
        <row r="7171">
          <cell r="B7171" t="str">
            <v>Documentos de investigación en alternativas para beneficio de oro sin el uso del mercurio (210500302)</v>
          </cell>
          <cell r="C7171" t="str">
            <v>210500302</v>
          </cell>
        </row>
        <row r="7172">
          <cell r="B7172" t="str">
            <v>Convenios interadministrativos implementados (210501300)</v>
          </cell>
          <cell r="C7172" t="str">
            <v>210501300</v>
          </cell>
        </row>
        <row r="7173">
          <cell r="B7173" t="str">
            <v>Eventos realizados  (210501301)</v>
          </cell>
          <cell r="C7173" t="str">
            <v>210501301</v>
          </cell>
        </row>
        <row r="7174">
          <cell r="B7174" t="str">
            <v>Reuniones de coordinación con autoridades locales y departamentales realizadas (210501302)</v>
          </cell>
          <cell r="C7174" t="str">
            <v>210501302</v>
          </cell>
        </row>
        <row r="7175">
          <cell r="B7175" t="str">
            <v>Empresas apoyadas con incentivos (210501000)</v>
          </cell>
          <cell r="C7175" t="str">
            <v>210501000</v>
          </cell>
        </row>
        <row r="7176">
          <cell r="B7176" t="str">
            <v>Eventos de divulgación realizados (210501400)</v>
          </cell>
          <cell r="C7176" t="str">
            <v>210501400</v>
          </cell>
        </row>
        <row r="7177">
          <cell r="B7177" t="str">
            <v>Estaciones de monitoreo de geo amenazas en funcionamiento (210500600)</v>
          </cell>
          <cell r="C7177" t="str">
            <v>210500600</v>
          </cell>
        </row>
        <row r="7178">
          <cell r="B7178" t="str">
            <v>Documentos de investigación realizados (210600200)</v>
          </cell>
          <cell r="C7178" t="str">
            <v>210600200</v>
          </cell>
        </row>
        <row r="7179">
          <cell r="B7179" t="str">
            <v>Documentos de investigación del subsector de hidrocarburos realizados (210600201)</v>
          </cell>
          <cell r="C7179" t="str">
            <v>210600201</v>
          </cell>
        </row>
        <row r="7180">
          <cell r="B7180" t="str">
            <v>Documentos de investigación del subsector de energía realizados (210600202)</v>
          </cell>
          <cell r="C7180" t="str">
            <v>210600202</v>
          </cell>
        </row>
        <row r="7181">
          <cell r="B7181" t="str">
            <v>Documentos de investigación del subsector de minería realizados (210600203)</v>
          </cell>
          <cell r="C7181" t="str">
            <v>210600203</v>
          </cell>
        </row>
        <row r="7182">
          <cell r="B7182" t="str">
            <v>Documentos de investigación geodinámica realizados (210600204)</v>
          </cell>
          <cell r="C7182" t="str">
            <v>210600204</v>
          </cell>
        </row>
        <row r="7183">
          <cell r="B7183" t="str">
            <v>Documentos de investigación aplicada en ciencias de la tierra realizados (210600205)</v>
          </cell>
          <cell r="C7183" t="str">
            <v>210600205</v>
          </cell>
        </row>
        <row r="7184">
          <cell r="B7184" t="str">
            <v>Documentos de investigación geo científica realizados (210600206)</v>
          </cell>
          <cell r="C7184" t="str">
            <v>210600206</v>
          </cell>
        </row>
        <row r="7185">
          <cell r="B7185" t="str">
            <v>Documentos de investigación en seguridad radiológica divulgados (210600207)</v>
          </cell>
          <cell r="C7185" t="str">
            <v>210600207</v>
          </cell>
        </row>
        <row r="7186">
          <cell r="B7186" t="str">
            <v>Documentos de investigación en aplicaciones nucleares, radiactivas e isotópicas divulgados (210600208)</v>
          </cell>
          <cell r="C7186" t="str">
            <v>210600208</v>
          </cell>
        </row>
        <row r="7187">
          <cell r="B7187" t="str">
            <v>Estudios de investigación en materiales geológicos publicados (210600209)</v>
          </cell>
          <cell r="C7187" t="str">
            <v>210600209</v>
          </cell>
        </row>
        <row r="7188">
          <cell r="B7188" t="str">
            <v>Documentos de artículos científicos realizados (210600210)</v>
          </cell>
          <cell r="C7188" t="str">
            <v>210600210</v>
          </cell>
        </row>
        <row r="7189">
          <cell r="B7189" t="str">
            <v>Proyectos piloto realizados (210600211)</v>
          </cell>
          <cell r="C7189" t="str">
            <v>210600211</v>
          </cell>
        </row>
        <row r="7190">
          <cell r="B7190" t="str">
            <v>Documentos con catálogos de unidades geológicas estratigráficas realizados (210600212)</v>
          </cell>
          <cell r="C7190" t="str">
            <v>210600212</v>
          </cell>
        </row>
        <row r="7191">
          <cell r="B7191" t="str">
            <v>Planchas de cartografía realizadas (210600213)</v>
          </cell>
          <cell r="C7191" t="str">
            <v>210600213</v>
          </cell>
        </row>
        <row r="7192">
          <cell r="B7192" t="str">
            <v>Mapas geológicos elaborados (210600214)</v>
          </cell>
          <cell r="C7192" t="str">
            <v>210600214</v>
          </cell>
        </row>
        <row r="7193">
          <cell r="B7193" t="str">
            <v>Mapas de geoamenazas elaborados (210600215)</v>
          </cell>
          <cell r="C7193" t="str">
            <v>210600215</v>
          </cell>
        </row>
        <row r="7194">
          <cell r="B7194" t="str">
            <v>Mapas realizados (210600100)</v>
          </cell>
          <cell r="C7194" t="str">
            <v>210600100</v>
          </cell>
        </row>
        <row r="7195">
          <cell r="B7195" t="str">
            <v>Mapas geológicos realizados (210600101)</v>
          </cell>
          <cell r="C7195" t="str">
            <v>210600101</v>
          </cell>
        </row>
        <row r="7196">
          <cell r="B7196" t="str">
            <v>Mapas de anomalías para recursos minerales realizados (210600102)</v>
          </cell>
          <cell r="C7196" t="str">
            <v>210600102</v>
          </cell>
        </row>
        <row r="7197">
          <cell r="B7197" t="str">
            <v>Mapas de geo amenazas realizados (210600103)</v>
          </cell>
          <cell r="C7197" t="str">
            <v>210600103</v>
          </cell>
        </row>
        <row r="7198">
          <cell r="B7198" t="str">
            <v>Mapas de cartografía hidrogeológica realizados (210600104)</v>
          </cell>
          <cell r="C7198" t="str">
            <v>210600104</v>
          </cell>
        </row>
        <row r="7199">
          <cell r="B7199" t="str">
            <v>Documentos de planeación realizados (210600300)</v>
          </cell>
          <cell r="C7199" t="str">
            <v>210600300</v>
          </cell>
        </row>
        <row r="7200">
          <cell r="B7200" t="str">
            <v>Documentos de planeación con modelos de intervención de los pasivos mineros (210600301)</v>
          </cell>
          <cell r="C7200" t="str">
            <v>210600301</v>
          </cell>
        </row>
        <row r="7201">
          <cell r="B7201" t="str">
            <v>Documentos metodológicos realizados (210600500)</v>
          </cell>
          <cell r="C7201" t="str">
            <v>210600500</v>
          </cell>
        </row>
        <row r="7202">
          <cell r="B7202" t="str">
            <v>Documentos con metodologías para la caracterización, priorización y valoración de las áreas mineras de abandono (210600501)</v>
          </cell>
          <cell r="C7202" t="str">
            <v>210600501</v>
          </cell>
        </row>
        <row r="7203">
          <cell r="B7203" t="str">
            <v>Eventos de divulgación realizados  (210600700)</v>
          </cell>
          <cell r="C7203" t="str">
            <v>210600700</v>
          </cell>
        </row>
        <row r="7204">
          <cell r="B7204" t="str">
            <v>Documentos de regulación realizados (210600400)</v>
          </cell>
          <cell r="C7204" t="str">
            <v>210600400</v>
          </cell>
        </row>
        <row r="7205">
          <cell r="B7205" t="str">
            <v>Obras de arte construidas (240204114)</v>
          </cell>
          <cell r="C7205" t="str">
            <v>240204114</v>
          </cell>
        </row>
        <row r="7206">
          <cell r="B7206" t="str">
            <v>Puente construido en vía terciaria existente (240204400)</v>
          </cell>
          <cell r="C7206" t="str">
            <v>240204400</v>
          </cell>
        </row>
        <row r="7207">
          <cell r="B7207" t="str">
            <v>Pontones en vías terciarias construidos (240204402)</v>
          </cell>
          <cell r="C7207" t="str">
            <v>240204402</v>
          </cell>
        </row>
        <row r="7208">
          <cell r="B7208" t="str">
            <v>Alcantarillas rehabilitadas (240204501)</v>
          </cell>
          <cell r="C7208" t="str">
            <v>240204501</v>
          </cell>
        </row>
        <row r="7209">
          <cell r="B7209" t="str">
            <v>Estructuras de contención rehabilitadas (240204502)</v>
          </cell>
          <cell r="C7209" t="str">
            <v>240204502</v>
          </cell>
        </row>
        <row r="7210">
          <cell r="B7210" t="str">
            <v>Box culvert rehabilitados (240204507)</v>
          </cell>
          <cell r="C7210" t="str">
            <v>240204507</v>
          </cell>
        </row>
        <row r="7211">
          <cell r="B7211" t="str">
            <v>Filtros de drenaje transversales o longitudinales rehabilitados (240204504)</v>
          </cell>
          <cell r="C7211" t="str">
            <v>240204504</v>
          </cell>
        </row>
        <row r="7212">
          <cell r="B7212" t="str">
            <v>Puentes de la red terciaria rehabilitados  (240204600)</v>
          </cell>
          <cell r="C7212" t="str">
            <v>240204600</v>
          </cell>
        </row>
        <row r="7213">
          <cell r="B7213" t="str">
            <v>Puentes de la red terciaria con mantenimiento (240204800)</v>
          </cell>
          <cell r="C7213" t="str">
            <v>240204800</v>
          </cell>
        </row>
        <row r="7214">
          <cell r="B7214" t="str">
            <v>Puente peatonal de la red terciaria construido (240205100)</v>
          </cell>
          <cell r="C7214" t="str">
            <v>240205100</v>
          </cell>
        </row>
        <row r="7215">
          <cell r="B7215" t="str">
            <v>Obras complementarias de seguridad vial constuidas (240204901)</v>
          </cell>
          <cell r="C7215" t="str">
            <v>240204901</v>
          </cell>
        </row>
        <row r="7216">
          <cell r="B7216" t="str">
            <v>Viaducto construido en vía urbana (240205900)</v>
          </cell>
          <cell r="C7216" t="str">
            <v>240205900</v>
          </cell>
        </row>
        <row r="7217">
          <cell r="B7217" t="str">
            <v>Puente construido en caminos ancestrales  (240205700)</v>
          </cell>
          <cell r="C7217" t="str">
            <v>240205700</v>
          </cell>
        </row>
        <row r="7218">
          <cell r="B7218" t="str">
            <v>Puente construido en vía urbana nueva (240206100)</v>
          </cell>
          <cell r="C7218" t="str">
            <v>240206100</v>
          </cell>
        </row>
        <row r="7219">
          <cell r="B7219" t="str">
            <v>Intercambiador construido en vía urbana  (240206200)</v>
          </cell>
          <cell r="C7219" t="str">
            <v>240206200</v>
          </cell>
        </row>
        <row r="7220">
          <cell r="B7220" t="str">
            <v>Viaducto ampliado o rectificado en vía urbana (240206900)</v>
          </cell>
          <cell r="C7220" t="str">
            <v>240206900</v>
          </cell>
        </row>
        <row r="7221">
          <cell r="B7221" t="str">
            <v>Paso deprimido construido en vía urbana existente (240207000)</v>
          </cell>
          <cell r="C7221" t="str">
            <v>240207000</v>
          </cell>
        </row>
        <row r="7222">
          <cell r="B7222" t="str">
            <v>Vía urbana mejorada con paso a nivel (240207100)</v>
          </cell>
          <cell r="C7222" t="str">
            <v>240207100</v>
          </cell>
        </row>
        <row r="7223">
          <cell r="B7223" t="str">
            <v>Vía urbana mejorada con paso elevado (240207200)</v>
          </cell>
          <cell r="C7223" t="str">
            <v>240207200</v>
          </cell>
        </row>
        <row r="7224">
          <cell r="B7224" t="str">
            <v>Paso elevado ampliado (240207300)</v>
          </cell>
          <cell r="C7224" t="str">
            <v>240207300</v>
          </cell>
        </row>
        <row r="7225">
          <cell r="B7225" t="str">
            <v>Puente ampliado o rectificado en vía urbana (240207500)</v>
          </cell>
          <cell r="C7225" t="str">
            <v>240207500</v>
          </cell>
        </row>
        <row r="7226">
          <cell r="B7226" t="str">
            <v>Sitio crítico estabilizado en vía urbana  (240207700)</v>
          </cell>
          <cell r="C7226" t="str">
            <v>240207700</v>
          </cell>
        </row>
        <row r="7227">
          <cell r="B7227" t="str">
            <v>Viaducto construido en vía urbana existente (240206800)</v>
          </cell>
          <cell r="C7227" t="str">
            <v>240206800</v>
          </cell>
        </row>
        <row r="7228">
          <cell r="B7228" t="str">
            <v>Puente de vía urbana rehabilitado  (240207900)</v>
          </cell>
          <cell r="C7228" t="str">
            <v>240207900</v>
          </cell>
        </row>
        <row r="7229">
          <cell r="B7229" t="str">
            <v>Paso deprimido rehabilitado en vía urbana (240208000)</v>
          </cell>
          <cell r="C7229" t="str">
            <v>240208000</v>
          </cell>
        </row>
        <row r="7230">
          <cell r="B7230" t="str">
            <v>Paso elevado rehabilitado en vía urbana (240208100)</v>
          </cell>
          <cell r="C7230" t="str">
            <v>240208100</v>
          </cell>
        </row>
        <row r="7231">
          <cell r="B7231" t="str">
            <v>Puente de la red vial urbana con mantenimiento  (240208300)</v>
          </cell>
          <cell r="C7231" t="str">
            <v>240208300</v>
          </cell>
        </row>
        <row r="7232">
          <cell r="B7232" t="str">
            <v>Paso deprimido en vía urbana con mantenimiento (240208400)</v>
          </cell>
          <cell r="C7232" t="str">
            <v>240208400</v>
          </cell>
        </row>
        <row r="7233">
          <cell r="B7233" t="str">
            <v>Túnel construido en vía secundaria nueva (240200300)</v>
          </cell>
          <cell r="C7233" t="str">
            <v>240200300</v>
          </cell>
        </row>
        <row r="7234">
          <cell r="B7234" t="str">
            <v>Puente construido en vía secundaria nueva (240200400)</v>
          </cell>
          <cell r="C7234" t="str">
            <v>240200400</v>
          </cell>
        </row>
        <row r="7235">
          <cell r="B7235" t="str">
            <v>Box culvert construido (240200608)</v>
          </cell>
          <cell r="C7235" t="str">
            <v>240200608</v>
          </cell>
        </row>
        <row r="7236">
          <cell r="B7236" t="str">
            <v>Viaductos construidos en vía secundaria existente (240201100)</v>
          </cell>
          <cell r="C7236" t="str">
            <v>240201100</v>
          </cell>
        </row>
        <row r="7237">
          <cell r="B7237" t="str">
            <v>Viaducto ampliado o rectificado en vía secundaria (240201200)</v>
          </cell>
          <cell r="C7237" t="str">
            <v>240201200</v>
          </cell>
        </row>
        <row r="7238">
          <cell r="B7238" t="str">
            <v>Túnel construido en vía secundaria existente (240201300)</v>
          </cell>
          <cell r="C7238" t="str">
            <v>240201300</v>
          </cell>
        </row>
        <row r="7239">
          <cell r="B7239" t="str">
            <v>Puente de vía secundaria rehabilitado  (240201900)</v>
          </cell>
          <cell r="C7239" t="str">
            <v>240201900</v>
          </cell>
        </row>
        <row r="7240">
          <cell r="B7240" t="str">
            <v>Box culvert rehabilitados (240201807)</v>
          </cell>
          <cell r="C7240" t="str">
            <v>240201807</v>
          </cell>
        </row>
        <row r="7241">
          <cell r="B7241" t="str">
            <v>Alcantarillas rehabilitadas (240201801)</v>
          </cell>
          <cell r="C7241" t="str">
            <v>240201801</v>
          </cell>
        </row>
        <row r="7242">
          <cell r="B7242" t="str">
            <v>Estructuras de contención rehabilitadas (240201802)</v>
          </cell>
          <cell r="C7242" t="str">
            <v>240201802</v>
          </cell>
        </row>
        <row r="7243">
          <cell r="B7243" t="str">
            <v>Puente ampliado o rectificado en vía secundaria existente (240201600)</v>
          </cell>
          <cell r="C7243" t="str">
            <v>240201600</v>
          </cell>
        </row>
        <row r="7244">
          <cell r="B7244" t="str">
            <v>Intercambiador construido para el mejoramiento de vías secundarias (240201700)</v>
          </cell>
          <cell r="C7244" t="str">
            <v>240201700</v>
          </cell>
        </row>
        <row r="7245">
          <cell r="B7245" t="str">
            <v>Túnel ampliado en vía existente (240201400)</v>
          </cell>
          <cell r="C7245" t="str">
            <v>240201400</v>
          </cell>
        </row>
        <row r="7246">
          <cell r="B7246" t="str">
            <v>Puente construido en vía secundaria existente (240201500)</v>
          </cell>
          <cell r="C7246" t="str">
            <v>240201500</v>
          </cell>
        </row>
        <row r="7247">
          <cell r="B7247" t="str">
            <v>Pontones en vías secundarias construidos (240201502)</v>
          </cell>
          <cell r="C7247" t="str">
            <v>240201502</v>
          </cell>
        </row>
        <row r="7248">
          <cell r="B7248" t="str">
            <v>Alcantarilla construida (240204105)</v>
          </cell>
          <cell r="C7248" t="str">
            <v>240204105</v>
          </cell>
        </row>
        <row r="7249">
          <cell r="B7249" t="str">
            <v>Estructura de contención construida (240204106)</v>
          </cell>
          <cell r="C7249" t="str">
            <v>240204106</v>
          </cell>
        </row>
        <row r="7250">
          <cell r="B7250" t="str">
            <v>Puente construido en vía terciaria nueva (240204000)</v>
          </cell>
          <cell r="C7250" t="str">
            <v>240204000</v>
          </cell>
        </row>
        <row r="7251">
          <cell r="B7251" t="str">
            <v>Sitio crítico estabilizado  (240203800)</v>
          </cell>
          <cell r="C7251" t="str">
            <v>240203800</v>
          </cell>
        </row>
        <row r="7252">
          <cell r="B7252" t="str">
            <v>Box culvert construidos (240204101)</v>
          </cell>
          <cell r="C7252" t="str">
            <v>240204101</v>
          </cell>
        </row>
        <row r="7253">
          <cell r="B7253" t="str">
            <v>Puente de vía secundaria con mantenimiento de emergencia  (240203600)</v>
          </cell>
          <cell r="C7253" t="str">
            <v>240203600</v>
          </cell>
        </row>
        <row r="7254">
          <cell r="B7254" t="str">
            <v>Túnel de vía secundaria con mantenimiento de emergencia  (240203700)</v>
          </cell>
          <cell r="C7254" t="str">
            <v>240203700</v>
          </cell>
        </row>
        <row r="7255">
          <cell r="B7255" t="str">
            <v>Estación de peaje construida en la red vial secundaria (240202500)</v>
          </cell>
          <cell r="C7255" t="str">
            <v>240202500</v>
          </cell>
        </row>
        <row r="7256">
          <cell r="B7256" t="str">
            <v>Estación de peaje adecuada en la red vial secundaria (240202600)</v>
          </cell>
          <cell r="C7256" t="str">
            <v>240202600</v>
          </cell>
        </row>
        <row r="7257">
          <cell r="B7257" t="str">
            <v>Peaje de la red vial secundaria con servicio de administración  (240202700)</v>
          </cell>
          <cell r="C7257" t="str">
            <v>240202700</v>
          </cell>
        </row>
        <row r="7258">
          <cell r="B7258" t="str">
            <v>Puente de la red secundaria con mantenimiento  (240202200)</v>
          </cell>
          <cell r="C7258" t="str">
            <v>240202200</v>
          </cell>
        </row>
        <row r="7259">
          <cell r="B7259" t="str">
            <v>Intercambiador construido en vía secundaria nueva (240200500)</v>
          </cell>
          <cell r="C7259" t="str">
            <v>240200500</v>
          </cell>
        </row>
        <row r="7260">
          <cell r="B7260" t="str">
            <v>Túneles rehabilitados en vías secundarias  (240202000)</v>
          </cell>
          <cell r="C7260" t="str">
            <v>240202000</v>
          </cell>
        </row>
        <row r="7261">
          <cell r="B7261" t="str">
            <v>Túnel de la red secundaria con mantenimiento  (240202300)</v>
          </cell>
          <cell r="C7261" t="str">
            <v>240202300</v>
          </cell>
        </row>
        <row r="7262">
          <cell r="B7262" t="str">
            <v>Documentos con experiencias de trabajo acerca de la actividad artesanal (350202702)</v>
          </cell>
          <cell r="C7262" t="str">
            <v>350202702</v>
          </cell>
        </row>
        <row r="7263">
          <cell r="B7263" t="str">
            <v>Unidades de producción minera asistidas técnicamente (210400400)</v>
          </cell>
          <cell r="C7263" t="str">
            <v>210400400</v>
          </cell>
        </row>
        <row r="7264">
          <cell r="B7264" t="str">
            <v>Proyectos viabilizados (210400800)</v>
          </cell>
          <cell r="C7264" t="str">
            <v>210400800</v>
          </cell>
        </row>
        <row r="7265">
          <cell r="B7265" t="str">
            <v>Convenios suscritos (210400500)</v>
          </cell>
          <cell r="C7265" t="str">
            <v>210400500</v>
          </cell>
        </row>
        <row r="7266">
          <cell r="B7266" t="str">
            <v>Alcantarilla construida (240200602)</v>
          </cell>
          <cell r="C7266" t="str">
            <v>240200602</v>
          </cell>
        </row>
        <row r="7267">
          <cell r="B7267" t="str">
            <v>Estructura de contención construida (240200603)</v>
          </cell>
          <cell r="C7267" t="str">
            <v>240200603</v>
          </cell>
        </row>
        <row r="7268">
          <cell r="B7268" t="str">
            <v>Viaducto construido en vía secundaria nueva (240200200)</v>
          </cell>
          <cell r="C7268" t="str">
            <v>240200200</v>
          </cell>
        </row>
        <row r="7269">
          <cell r="B7269" t="str">
            <v>Puente de vía urbana atendido por emergencia (240210000)</v>
          </cell>
          <cell r="C7269" t="str">
            <v>240210000</v>
          </cell>
        </row>
        <row r="7270">
          <cell r="B7270" t="str">
            <v>Terminales de transporte construidas (240211000)</v>
          </cell>
          <cell r="C7270" t="str">
            <v>240211000</v>
          </cell>
        </row>
        <row r="7271">
          <cell r="B7271" t="str">
            <v>Terminales de transporte mejoradas (240211100)</v>
          </cell>
          <cell r="C7271" t="str">
            <v>240211100</v>
          </cell>
        </row>
        <row r="7272">
          <cell r="B7272" t="str">
            <v>Aeropuertos construidos  (240300100)</v>
          </cell>
          <cell r="C7272" t="str">
            <v>240300100</v>
          </cell>
        </row>
        <row r="7273">
          <cell r="B7273" t="str">
            <v>Pista aérea construida (240300101)</v>
          </cell>
          <cell r="C7273" t="str">
            <v>240300101</v>
          </cell>
        </row>
        <row r="7274">
          <cell r="B7274" t="str">
            <v>Calle de rodaje construida  (240300102)</v>
          </cell>
          <cell r="C7274" t="str">
            <v>240300102</v>
          </cell>
        </row>
        <row r="7275">
          <cell r="B7275" t="str">
            <v>Zonas de seguridad construidas  (240300103)</v>
          </cell>
          <cell r="C7275" t="str">
            <v>240300103</v>
          </cell>
        </row>
        <row r="7276">
          <cell r="B7276" t="str">
            <v>Hangar construido  (240300104)</v>
          </cell>
          <cell r="C7276" t="str">
            <v>240300104</v>
          </cell>
        </row>
        <row r="7277">
          <cell r="B7277" t="str">
            <v>Torre de control construida  (240300105)</v>
          </cell>
          <cell r="C7277" t="str">
            <v>240300105</v>
          </cell>
        </row>
        <row r="7278">
          <cell r="B7278" t="str">
            <v>Plataforma construida   (240300106)</v>
          </cell>
          <cell r="C7278" t="str">
            <v>240300106</v>
          </cell>
        </row>
        <row r="7279">
          <cell r="B7279" t="str">
            <v>Obras complementarias construidas  (240300107)</v>
          </cell>
          <cell r="C7279" t="str">
            <v>240300107</v>
          </cell>
        </row>
        <row r="7280">
          <cell r="B7280" t="str">
            <v>Cuarteles de bomberos construidos  (240300108)</v>
          </cell>
          <cell r="C7280" t="str">
            <v>240300108</v>
          </cell>
        </row>
        <row r="7281">
          <cell r="B7281" t="str">
            <v>Cerramiento construido   (240300109)</v>
          </cell>
          <cell r="C7281" t="str">
            <v>240300109</v>
          </cell>
        </row>
        <row r="7282">
          <cell r="B7282" t="str">
            <v>Terminal de pasajeros construido   (240300110)</v>
          </cell>
          <cell r="C7282" t="str">
            <v>240300110</v>
          </cell>
        </row>
        <row r="7283">
          <cell r="B7283" t="str">
            <v>Terminal de carga construido  (240300111)</v>
          </cell>
          <cell r="C7283" t="str">
            <v>240300111</v>
          </cell>
        </row>
        <row r="7284">
          <cell r="B7284" t="str">
            <v>Aeropuertos mejorados  (240300200)</v>
          </cell>
          <cell r="C7284" t="str">
            <v>240300200</v>
          </cell>
        </row>
        <row r="7285">
          <cell r="B7285" t="str">
            <v>Puente de vía terciaria con mantenimiento de emergencia  (240209700)</v>
          </cell>
          <cell r="C7285" t="str">
            <v>240209700</v>
          </cell>
        </row>
        <row r="7286">
          <cell r="B7286" t="str">
            <v>Sitio crítico de la red terciaria estabilizado (240209800)</v>
          </cell>
          <cell r="C7286" t="str">
            <v>240209800</v>
          </cell>
        </row>
        <row r="7287">
          <cell r="B7287" t="str">
            <v>Paso elevado en vía urbana con mantenimiento (240208500)</v>
          </cell>
          <cell r="C7287" t="str">
            <v>240208500</v>
          </cell>
        </row>
        <row r="7288">
          <cell r="B7288" t="str">
            <v>Túnel peatonal construido (240209100)</v>
          </cell>
          <cell r="C7288" t="str">
            <v>240209100</v>
          </cell>
        </row>
        <row r="7289">
          <cell r="B7289" t="str">
            <v>Sitio crítico de la red urbana estabilizado (240210100)</v>
          </cell>
          <cell r="C7289" t="str">
            <v>240210100</v>
          </cell>
        </row>
        <row r="7290">
          <cell r="B7290" t="str">
            <v>Documentos de investigación realizados (240210300)</v>
          </cell>
          <cell r="C7290" t="str">
            <v>240210300</v>
          </cell>
        </row>
        <row r="7291">
          <cell r="B7291" t="str">
            <v>Documentos de investigación sobre el impacto de las intervenciones del sector  (240210301)</v>
          </cell>
          <cell r="C7291" t="str">
            <v>240210301</v>
          </cell>
        </row>
        <row r="7292">
          <cell r="B7292" t="str">
            <v>Documentos de planeación realizados (240210400)</v>
          </cell>
          <cell r="C7292" t="str">
            <v>240210400</v>
          </cell>
        </row>
        <row r="7293">
          <cell r="B7293" t="str">
            <v>Documentos de lineamientos técnicos realizados (240210500)</v>
          </cell>
          <cell r="C7293" t="str">
            <v>240210500</v>
          </cell>
        </row>
        <row r="7294">
          <cell r="B7294" t="str">
            <v>Documentos de lineamientos técnicos para red vial secundaria, terciaria o urbana socializados  (240210501)</v>
          </cell>
          <cell r="C7294" t="str">
            <v>240210501</v>
          </cell>
        </row>
        <row r="7295">
          <cell r="B7295" t="str">
            <v>Documentos de lineamientos técnicos para red vial secundaria, terciaria o urbana publicados  (240210502)</v>
          </cell>
          <cell r="C7295" t="str">
            <v>240210502</v>
          </cell>
        </row>
        <row r="7296">
          <cell r="B7296" t="str">
            <v>Documentos de lineamientos técnicos para red vial secundaria, terciaria o urbana  publicados y socializados  (240210503)</v>
          </cell>
          <cell r="C7296" t="str">
            <v>240210503</v>
          </cell>
        </row>
        <row r="7297">
          <cell r="B7297" t="str">
            <v>Documentos de lineamientos técnicos para la red vial regional socializados  (240210600)</v>
          </cell>
          <cell r="C7297" t="str">
            <v>240210600</v>
          </cell>
        </row>
        <row r="7298">
          <cell r="B7298" t="str">
            <v>Entidades con Servicio de divulgación implementados (240210601)</v>
          </cell>
          <cell r="C7298" t="str">
            <v>240210601</v>
          </cell>
        </row>
        <row r="7299">
          <cell r="B7299" t="str">
            <v>Entidades asistidas técnicamente (240210700)</v>
          </cell>
          <cell r="C7299" t="str">
            <v>240210700</v>
          </cell>
        </row>
        <row r="7300">
          <cell r="B7300" t="str">
            <v>Proyectos soportados con asistencia técnica (240210701)</v>
          </cell>
          <cell r="C7300" t="str">
            <v>240210701</v>
          </cell>
        </row>
        <row r="7301">
          <cell r="B7301" t="str">
            <v>Infraestructura ambiental construida (240300225)</v>
          </cell>
          <cell r="C7301" t="str">
            <v>240300225</v>
          </cell>
        </row>
        <row r="7302">
          <cell r="B7302" t="str">
            <v>Infraestructura ambiental ampliada (240300226)</v>
          </cell>
          <cell r="C7302" t="str">
            <v>240300226</v>
          </cell>
        </row>
        <row r="7303">
          <cell r="B7303" t="str">
            <v>Infraestructura ambiental rehabilitada (240300227)</v>
          </cell>
          <cell r="C7303" t="str">
            <v>240300227</v>
          </cell>
        </row>
        <row r="7304">
          <cell r="B7304" t="str">
            <v>Infraestructura ambiental reforzada (240300228)</v>
          </cell>
          <cell r="C7304" t="str">
            <v>240300228</v>
          </cell>
        </row>
        <row r="7305">
          <cell r="B7305" t="str">
            <v>Infraestructura ambiental  construida por reposición (240300229)</v>
          </cell>
          <cell r="C7305" t="str">
            <v>240300229</v>
          </cell>
        </row>
        <row r="7306">
          <cell r="B7306" t="str">
            <v>Torre de control construida (240300230)</v>
          </cell>
          <cell r="C7306" t="str">
            <v>240300230</v>
          </cell>
        </row>
        <row r="7307">
          <cell r="B7307" t="str">
            <v>Torre de control ampliada (240300231)</v>
          </cell>
          <cell r="C7307" t="str">
            <v>240300231</v>
          </cell>
        </row>
        <row r="7308">
          <cell r="B7308" t="str">
            <v>Torre de control reforzada (240300232)</v>
          </cell>
          <cell r="C7308" t="str">
            <v>240300232</v>
          </cell>
        </row>
        <row r="7309">
          <cell r="B7309" t="str">
            <v>Torre de control  construida por reposición (240300233)</v>
          </cell>
          <cell r="C7309" t="str">
            <v>240300233</v>
          </cell>
        </row>
        <row r="7310">
          <cell r="B7310" t="str">
            <v>Torre de control remodelada (240300234)</v>
          </cell>
          <cell r="C7310" t="str">
            <v>240300234</v>
          </cell>
        </row>
        <row r="7311">
          <cell r="B7311" t="str">
            <v>Edificio AIS/COM/MET construido (240300235)</v>
          </cell>
          <cell r="C7311" t="str">
            <v>240300235</v>
          </cell>
        </row>
        <row r="7312">
          <cell r="B7312" t="str">
            <v>Edificio AIS/COM/MET ampliado (240300236)</v>
          </cell>
          <cell r="C7312" t="str">
            <v>240300236</v>
          </cell>
        </row>
        <row r="7313">
          <cell r="B7313" t="str">
            <v>Edificio AIS/COM/MET reforzado (240300237)</v>
          </cell>
          <cell r="C7313" t="str">
            <v>240300237</v>
          </cell>
        </row>
        <row r="7314">
          <cell r="B7314" t="str">
            <v>Edificio AIS/COM/MET  construido por reposición (240300238)</v>
          </cell>
          <cell r="C7314" t="str">
            <v>240300238</v>
          </cell>
        </row>
        <row r="7315">
          <cell r="B7315" t="str">
            <v>Edificio AIS/COM/MET remodelado (240300239)</v>
          </cell>
          <cell r="C7315" t="str">
            <v>240300239</v>
          </cell>
        </row>
        <row r="7316">
          <cell r="B7316" t="str">
            <v>Base SEI construida (240300240)</v>
          </cell>
          <cell r="C7316" t="str">
            <v>240300240</v>
          </cell>
        </row>
        <row r="7317">
          <cell r="B7317" t="str">
            <v>Base SEI ampliada (240300241)</v>
          </cell>
          <cell r="C7317" t="str">
            <v>240300241</v>
          </cell>
        </row>
        <row r="7318">
          <cell r="B7318" t="str">
            <v>Base SEI reforzada (240300242)</v>
          </cell>
          <cell r="C7318" t="str">
            <v>240300242</v>
          </cell>
        </row>
        <row r="7319">
          <cell r="B7319" t="str">
            <v>Base SEI  construida por  reposición (240300243)</v>
          </cell>
          <cell r="C7319" t="str">
            <v>240300243</v>
          </cell>
        </row>
        <row r="7320">
          <cell r="B7320" t="str">
            <v>Base SEI remodelada (240300244)</v>
          </cell>
          <cell r="C7320" t="str">
            <v>240300244</v>
          </cell>
        </row>
        <row r="7321">
          <cell r="B7321" t="str">
            <v>Base SAR construida (240300245)</v>
          </cell>
          <cell r="C7321" t="str">
            <v>240300245</v>
          </cell>
        </row>
        <row r="7322">
          <cell r="B7322" t="str">
            <v>Base SAR ampliada (240300246)</v>
          </cell>
          <cell r="C7322" t="str">
            <v>240300246</v>
          </cell>
        </row>
        <row r="7323">
          <cell r="B7323" t="str">
            <v>Base SAR reforzada  (240300247)</v>
          </cell>
          <cell r="C7323" t="str">
            <v>240300247</v>
          </cell>
        </row>
        <row r="7324">
          <cell r="B7324" t="str">
            <v>Base SAR  construida por  reposición (240300248)</v>
          </cell>
          <cell r="C7324" t="str">
            <v>240300248</v>
          </cell>
        </row>
        <row r="7325">
          <cell r="B7325" t="str">
            <v>Base SAR remodelada (240300249)</v>
          </cell>
          <cell r="C7325" t="str">
            <v>240300249</v>
          </cell>
        </row>
        <row r="7326">
          <cell r="B7326" t="str">
            <v>Cuarteles de policía construidos (240300250)</v>
          </cell>
          <cell r="C7326" t="str">
            <v>240300250</v>
          </cell>
        </row>
        <row r="7327">
          <cell r="B7327" t="str">
            <v>Cuarteles de policía ampliados (240300251)</v>
          </cell>
          <cell r="C7327" t="str">
            <v>240300251</v>
          </cell>
        </row>
        <row r="7328">
          <cell r="B7328" t="str">
            <v>Cuarteles de policía reforzados (240300252)</v>
          </cell>
          <cell r="C7328" t="str">
            <v>240300252</v>
          </cell>
        </row>
        <row r="7329">
          <cell r="B7329" t="str">
            <v>Cuarteles de policía construidos por  reposición (240300253)</v>
          </cell>
          <cell r="C7329" t="str">
            <v>240300253</v>
          </cell>
        </row>
        <row r="7330">
          <cell r="B7330" t="str">
            <v>Cuarteles de policía remodelados (240300254)</v>
          </cell>
          <cell r="C7330" t="str">
            <v>240300254</v>
          </cell>
        </row>
        <row r="7331">
          <cell r="B7331" t="str">
            <v>Terminal de pasajeros construida (240300255)</v>
          </cell>
          <cell r="C7331" t="str">
            <v>240300255</v>
          </cell>
        </row>
        <row r="7332">
          <cell r="B7332" t="str">
            <v>Terminal de pasajeros ampliada (240300256)</v>
          </cell>
          <cell r="C7332" t="str">
            <v>240300256</v>
          </cell>
        </row>
        <row r="7333">
          <cell r="B7333" t="str">
            <v>Terminal de pasajeros reforzada (240300257)</v>
          </cell>
          <cell r="C7333" t="str">
            <v>240300257</v>
          </cell>
        </row>
        <row r="7334">
          <cell r="B7334" t="str">
            <v>Terminal de pasajeros remodelada (240300258)</v>
          </cell>
          <cell r="C7334" t="str">
            <v>240300258</v>
          </cell>
        </row>
        <row r="7335">
          <cell r="B7335" t="str">
            <v>Terminal de pasajeros construida por resposición (240300259)</v>
          </cell>
          <cell r="C7335" t="str">
            <v>240300259</v>
          </cell>
        </row>
        <row r="7336">
          <cell r="B7336" t="str">
            <v>Terminal de carga construida (240300260)</v>
          </cell>
          <cell r="C7336" t="str">
            <v>240300260</v>
          </cell>
        </row>
        <row r="7337">
          <cell r="B7337" t="str">
            <v>Terminal de carga ampliada (240300261)</v>
          </cell>
          <cell r="C7337" t="str">
            <v>240300261</v>
          </cell>
        </row>
        <row r="7338">
          <cell r="B7338" t="str">
            <v>Terminal de carga reforzada (240300262)</v>
          </cell>
          <cell r="C7338" t="str">
            <v>240300262</v>
          </cell>
        </row>
        <row r="7339">
          <cell r="B7339" t="str">
            <v>Terminal de carga construida por reposición (240300263)</v>
          </cell>
          <cell r="C7339" t="str">
            <v>240300263</v>
          </cell>
        </row>
        <row r="7340">
          <cell r="B7340" t="str">
            <v>Terminal de carga remodelada (240300264)</v>
          </cell>
          <cell r="C7340" t="str">
            <v>240300264</v>
          </cell>
        </row>
        <row r="7341">
          <cell r="B7341" t="str">
            <v>Edificio para subestación y transformación de energía construida (240300265)</v>
          </cell>
          <cell r="C7341" t="str">
            <v>240300265</v>
          </cell>
        </row>
        <row r="7342">
          <cell r="B7342" t="str">
            <v>Edificio para subestación y transformación de energía ampliado (240300266)</v>
          </cell>
          <cell r="C7342" t="str">
            <v>240300266</v>
          </cell>
        </row>
        <row r="7343">
          <cell r="B7343" t="str">
            <v>Edificio para subestación y transformación de energía reforzado (240300267)</v>
          </cell>
          <cell r="C7343" t="str">
            <v>240300267</v>
          </cell>
        </row>
        <row r="7344">
          <cell r="B7344" t="str">
            <v>Edificio para subestación y transformación de energía construido por reposición (240300268)</v>
          </cell>
          <cell r="C7344" t="str">
            <v>240300268</v>
          </cell>
        </row>
        <row r="7345">
          <cell r="B7345" t="str">
            <v>Edificio para subestación y transformación de energía remodelado (240300269)</v>
          </cell>
          <cell r="C7345" t="str">
            <v>240300269</v>
          </cell>
        </row>
        <row r="7346">
          <cell r="B7346" t="str">
            <v>Talleres construidos (240300270)</v>
          </cell>
          <cell r="C7346" t="str">
            <v>240300270</v>
          </cell>
        </row>
        <row r="7347">
          <cell r="B7347" t="str">
            <v>Talleres ampliados (240300271)</v>
          </cell>
          <cell r="C7347" t="str">
            <v>240300271</v>
          </cell>
        </row>
        <row r="7348">
          <cell r="B7348" t="str">
            <v>Talleres reforzados (240300272)</v>
          </cell>
          <cell r="C7348" t="str">
            <v>240300272</v>
          </cell>
        </row>
        <row r="7349">
          <cell r="B7349" t="str">
            <v>Talleres construidos por reposición (240300273)</v>
          </cell>
          <cell r="C7349" t="str">
            <v>240300273</v>
          </cell>
        </row>
        <row r="7350">
          <cell r="B7350" t="str">
            <v>Talleres remodelados (240300274)</v>
          </cell>
          <cell r="C7350" t="str">
            <v>240300274</v>
          </cell>
        </row>
        <row r="7351">
          <cell r="B7351" t="str">
            <v>Hangares construidos (240300275)</v>
          </cell>
          <cell r="C7351" t="str">
            <v>240300275</v>
          </cell>
        </row>
        <row r="7352">
          <cell r="B7352" t="str">
            <v>Hangares ampliados (240300276)</v>
          </cell>
          <cell r="C7352" t="str">
            <v>240300276</v>
          </cell>
        </row>
        <row r="7353">
          <cell r="B7353" t="str">
            <v>Hangares reforzados (240300277)</v>
          </cell>
          <cell r="C7353" t="str">
            <v>240300277</v>
          </cell>
        </row>
        <row r="7354">
          <cell r="B7354" t="str">
            <v>Hangares construidos por reposición (240300278)</v>
          </cell>
          <cell r="C7354" t="str">
            <v>240300278</v>
          </cell>
        </row>
        <row r="7355">
          <cell r="B7355" t="str">
            <v>Hangares remodelados (240300279)</v>
          </cell>
          <cell r="C7355" t="str">
            <v>240300279</v>
          </cell>
        </row>
        <row r="7356">
          <cell r="B7356" t="str">
            <v>Acometidas construidas (240300280)</v>
          </cell>
          <cell r="C7356" t="str">
            <v>240300280</v>
          </cell>
        </row>
        <row r="7357">
          <cell r="B7357" t="str">
            <v>Acometidas ampliadas (240300281)</v>
          </cell>
          <cell r="C7357" t="str">
            <v>240300281</v>
          </cell>
        </row>
        <row r="7358">
          <cell r="B7358" t="str">
            <v>Acometidas construidas por reposición (240300282)</v>
          </cell>
          <cell r="C7358" t="str">
            <v>240300282</v>
          </cell>
        </row>
        <row r="7359">
          <cell r="B7359" t="str">
            <v>Ayudas visuales instaladas (240300283)</v>
          </cell>
          <cell r="C7359" t="str">
            <v>240300283</v>
          </cell>
        </row>
        <row r="7360">
          <cell r="B7360" t="str">
            <v>Ayudas a la navegación instaladas (240300284)</v>
          </cell>
          <cell r="C7360" t="str">
            <v>240300284</v>
          </cell>
        </row>
        <row r="7361">
          <cell r="B7361" t="str">
            <v>Sistemas de comunicaciones instalados (240300285)</v>
          </cell>
          <cell r="C7361" t="str">
            <v>240300285</v>
          </cell>
        </row>
        <row r="7362">
          <cell r="B7362" t="str">
            <v>Sistemas de vigilancia instalados (240300286)</v>
          </cell>
          <cell r="C7362" t="str">
            <v>240300286</v>
          </cell>
        </row>
        <row r="7363">
          <cell r="B7363" t="str">
            <v>Sistemas ayudas a la navegación aérea instalados (240300287)</v>
          </cell>
          <cell r="C7363" t="str">
            <v>240300287</v>
          </cell>
        </row>
        <row r="7364">
          <cell r="B7364" t="str">
            <v>Sistemas de ayudas a la meteorología instalados (240300288)</v>
          </cell>
          <cell r="C7364" t="str">
            <v>240300288</v>
          </cell>
        </row>
        <row r="7365">
          <cell r="B7365" t="str">
            <v>Sistemas de ayudas visuales iluminadas y energía instalados (240300289)</v>
          </cell>
          <cell r="C7365" t="str">
            <v>240300289</v>
          </cell>
        </row>
        <row r="7366">
          <cell r="B7366" t="str">
            <v>Aeropuerto con mantenimiento  (240302500)</v>
          </cell>
          <cell r="C7366" t="str">
            <v>240302500</v>
          </cell>
        </row>
        <row r="7367">
          <cell r="B7367" t="str">
            <v>Obras civiles aeroportuarias con mantenimiento preventivo (240302501)</v>
          </cell>
          <cell r="C7367" t="str">
            <v>240302501</v>
          </cell>
        </row>
        <row r="7368">
          <cell r="B7368" t="str">
            <v>Obras civiles aeroportuarias con mantenimiento rutinario (240302502)</v>
          </cell>
          <cell r="C7368" t="str">
            <v>240302502</v>
          </cell>
        </row>
        <row r="7369">
          <cell r="B7369" t="str">
            <v>Edificaciones aeroportuarias con mantenimiento preventivo (240302503)</v>
          </cell>
          <cell r="C7369" t="str">
            <v>240302503</v>
          </cell>
        </row>
        <row r="7370">
          <cell r="B7370" t="str">
            <v>Edificaciones aeroportuarias mantenimiento rutinario (240302504)</v>
          </cell>
          <cell r="C7370" t="str">
            <v>240302504</v>
          </cell>
        </row>
        <row r="7371">
          <cell r="B7371" t="str">
            <v>Equipos y sistemas de ayudas visuales con calibración (240302505)</v>
          </cell>
          <cell r="C7371" t="str">
            <v>240302505</v>
          </cell>
        </row>
        <row r="7372">
          <cell r="B7372" t="str">
            <v>Sistemas CNS/MET/ENERGIA con mantenimiento predictivo  (240302506)</v>
          </cell>
          <cell r="C7372" t="str">
            <v>240302506</v>
          </cell>
        </row>
        <row r="7373">
          <cell r="B7373" t="str">
            <v>Sistemas CNS/MET/ENERGIA con mantenimiento preventivo (240302507)</v>
          </cell>
          <cell r="C7373" t="str">
            <v>240302507</v>
          </cell>
        </row>
        <row r="7374">
          <cell r="B7374" t="str">
            <v>Sistemas CNS/MET/ENERGIA con mantenimiento rutinario (240302508)</v>
          </cell>
          <cell r="C7374" t="str">
            <v>240302508</v>
          </cell>
        </row>
        <row r="7375">
          <cell r="B7375" t="str">
            <v>Equipos de los servicios aeroportuarios con mantenimiento (240302509)</v>
          </cell>
          <cell r="C7375" t="str">
            <v>240302509</v>
          </cell>
        </row>
        <row r="7376">
          <cell r="B7376" t="str">
            <v>Aeropuerto con mantenimiento  (240302600)</v>
          </cell>
          <cell r="C7376" t="str">
            <v>240302600</v>
          </cell>
        </row>
        <row r="7377">
          <cell r="B7377" t="str">
            <v>Aeropuerto con mantenimiento  (240302700)</v>
          </cell>
          <cell r="C7377" t="str">
            <v>240302700</v>
          </cell>
        </row>
        <row r="7378">
          <cell r="B7378" t="str">
            <v>Aeropuerto con mantenimiento  (240302800)</v>
          </cell>
          <cell r="C7378" t="str">
            <v>240302800</v>
          </cell>
        </row>
        <row r="7379">
          <cell r="B7379" t="str">
            <v>Aeropuerto con mantenimiento  (240303000)</v>
          </cell>
          <cell r="C7379" t="str">
            <v>240303000</v>
          </cell>
        </row>
        <row r="7380">
          <cell r="B7380" t="str">
            <v>Aeropuerto con mantenimiento  (240303100)</v>
          </cell>
          <cell r="C7380" t="str">
            <v>240303100</v>
          </cell>
        </row>
        <row r="7381">
          <cell r="B7381" t="str">
            <v>Aeropuerto con mantenimiento  (240303200)</v>
          </cell>
          <cell r="C7381" t="str">
            <v>240303200</v>
          </cell>
        </row>
        <row r="7382">
          <cell r="B7382" t="str">
            <v>Documentos de lineamientos técnicos realizados (240303900)</v>
          </cell>
          <cell r="C7382" t="str">
            <v>240303900</v>
          </cell>
        </row>
        <row r="7383">
          <cell r="B7383" t="str">
            <v>Documentos de lineamientos técnicos  en temas aeronáuticos  publicados   (240303901)</v>
          </cell>
          <cell r="C7383" t="str">
            <v>240303901</v>
          </cell>
        </row>
        <row r="7384">
          <cell r="B7384" t="str">
            <v>Túnel férreo construido   (240400300)</v>
          </cell>
          <cell r="C7384" t="str">
            <v>240400300</v>
          </cell>
        </row>
        <row r="7385">
          <cell r="B7385" t="str">
            <v>Personas beneficiarias de los Servicio de educación informal (240304200)</v>
          </cell>
          <cell r="C7385" t="str">
            <v>240304200</v>
          </cell>
        </row>
        <row r="7386">
          <cell r="B7386" t="str">
            <v>Personas beneficiarias de los Servicio de educación para el trabajo (240304300)</v>
          </cell>
          <cell r="C7386" t="str">
            <v>240304300</v>
          </cell>
        </row>
        <row r="7387">
          <cell r="B7387" t="str">
            <v>Personas beneficiarias de apoyos financieros  para acceso a educación superior (240304400)</v>
          </cell>
          <cell r="C7387" t="str">
            <v>240304400</v>
          </cell>
        </row>
        <row r="7388">
          <cell r="B7388" t="str">
            <v>Aeropuertos con servicio de Sanidad Aeroportuaria implementada (240304600)</v>
          </cell>
          <cell r="C7388" t="str">
            <v>240304600</v>
          </cell>
        </row>
        <row r="7389">
          <cell r="B7389" t="str">
            <v>Aeródromos construidos (240304900)</v>
          </cell>
          <cell r="C7389" t="str">
            <v>240304900</v>
          </cell>
        </row>
        <row r="7390">
          <cell r="B7390" t="str">
            <v>Pista aérea construida  (240304901)</v>
          </cell>
          <cell r="C7390" t="str">
            <v>240304901</v>
          </cell>
        </row>
        <row r="7391">
          <cell r="B7391" t="str">
            <v>Calle de rodaje construida  (240304902)</v>
          </cell>
          <cell r="C7391" t="str">
            <v>240304902</v>
          </cell>
        </row>
        <row r="7392">
          <cell r="B7392" t="str">
            <v>Zonas de seguridad construidas  (240304903)</v>
          </cell>
          <cell r="C7392" t="str">
            <v>240304903</v>
          </cell>
        </row>
        <row r="7393">
          <cell r="B7393" t="str">
            <v>Torre de control construida  (240304904)</v>
          </cell>
          <cell r="C7393" t="str">
            <v>240304904</v>
          </cell>
        </row>
        <row r="7394">
          <cell r="B7394" t="str">
            <v>Plataforma construida  (240304905)</v>
          </cell>
          <cell r="C7394" t="str">
            <v>240304905</v>
          </cell>
        </row>
        <row r="7395">
          <cell r="B7395" t="str">
            <v>Puente férreo rehabilitado  (240401400)</v>
          </cell>
          <cell r="C7395" t="str">
            <v>240401400</v>
          </cell>
        </row>
        <row r="7396">
          <cell r="B7396" t="str">
            <v>Obras de protección realizadas  (240209500)</v>
          </cell>
          <cell r="C7396" t="str">
            <v>240209500</v>
          </cell>
        </row>
        <row r="7397">
          <cell r="B7397" t="str">
            <v>Puente férreo construido (240400400)</v>
          </cell>
          <cell r="C7397" t="str">
            <v>240400400</v>
          </cell>
        </row>
        <row r="7398">
          <cell r="B7398" t="str">
            <v>Cruce a desnivel construido en la red férrea nueva (240400700)</v>
          </cell>
          <cell r="C7398" t="str">
            <v>240400700</v>
          </cell>
        </row>
        <row r="7399">
          <cell r="B7399" t="str">
            <v>Cruce a desnivel construido en la red férrea existente (240401100)</v>
          </cell>
          <cell r="C7399" t="str">
            <v>240401100</v>
          </cell>
        </row>
        <row r="7400">
          <cell r="B7400" t="str">
            <v>Puente férreo mejorado  (240401000)</v>
          </cell>
          <cell r="C7400" t="str">
            <v>240401000</v>
          </cell>
        </row>
        <row r="7401">
          <cell r="B7401" t="str">
            <v>Corredor férreo construido y en condiciones para operación (240400600)</v>
          </cell>
          <cell r="C7401" t="str">
            <v>240400600</v>
          </cell>
        </row>
        <row r="7402">
          <cell r="B7402" t="str">
            <v>Aeródromos mejorados  (240305000)</v>
          </cell>
          <cell r="C7402" t="str">
            <v>240305000</v>
          </cell>
        </row>
        <row r="7403">
          <cell r="B7403" t="str">
            <v>Aeródromos mejorados  (240305100)</v>
          </cell>
          <cell r="C7403" t="str">
            <v>240305100</v>
          </cell>
        </row>
        <row r="7404">
          <cell r="B7404" t="str">
            <v>Aeródromos mejorados  (240305200)</v>
          </cell>
          <cell r="C7404" t="str">
            <v>240305200</v>
          </cell>
        </row>
        <row r="7405">
          <cell r="B7405" t="str">
            <v>Aeródromos mejorados  (240305300)</v>
          </cell>
          <cell r="C7405" t="str">
            <v>240305300</v>
          </cell>
        </row>
        <row r="7406">
          <cell r="B7406" t="str">
            <v>Aeródromos mejorados  (240305400)</v>
          </cell>
          <cell r="C7406" t="str">
            <v>240305400</v>
          </cell>
        </row>
        <row r="7407">
          <cell r="B7407" t="str">
            <v>Aeródromos mejorados  (240305500)</v>
          </cell>
          <cell r="C7407" t="str">
            <v>240305500</v>
          </cell>
        </row>
        <row r="7408">
          <cell r="B7408" t="str">
            <v>Aeródromos mejorados  (240305600)</v>
          </cell>
          <cell r="C7408" t="str">
            <v>240305600</v>
          </cell>
        </row>
        <row r="7409">
          <cell r="B7409" t="str">
            <v>Aeródromos mejorados  (240305700)</v>
          </cell>
          <cell r="C7409" t="str">
            <v>240305700</v>
          </cell>
        </row>
        <row r="7410">
          <cell r="B7410" t="str">
            <v>Aeródromos mejorados  (240305800)</v>
          </cell>
          <cell r="C7410" t="str">
            <v>240305800</v>
          </cell>
        </row>
        <row r="7411">
          <cell r="B7411" t="str">
            <v>Aeródromos mejorados  (240305900)</v>
          </cell>
          <cell r="C7411" t="str">
            <v>240305900</v>
          </cell>
        </row>
        <row r="7412">
          <cell r="B7412" t="str">
            <v>Aeródromos mejorados  (240306000)</v>
          </cell>
          <cell r="C7412" t="str">
            <v>240306000</v>
          </cell>
        </row>
        <row r="7413">
          <cell r="B7413" t="str">
            <v>Aeródromos mejorados  (240306100)</v>
          </cell>
          <cell r="C7413" t="str">
            <v>240306100</v>
          </cell>
        </row>
        <row r="7414">
          <cell r="B7414" t="str">
            <v>Aeródromos con mantenimiento (240306200)</v>
          </cell>
          <cell r="C7414" t="str">
            <v>240306200</v>
          </cell>
        </row>
        <row r="7415">
          <cell r="B7415" t="str">
            <v>Helipuertos construidos  (240307000)</v>
          </cell>
          <cell r="C7415" t="str">
            <v>240307000</v>
          </cell>
        </row>
        <row r="7416">
          <cell r="B7416" t="str">
            <v>Plataforma construida  (240307001)</v>
          </cell>
          <cell r="C7416" t="str">
            <v>240307001</v>
          </cell>
        </row>
        <row r="7417">
          <cell r="B7417" t="str">
            <v>Helipuertos mejorados  (240307100)</v>
          </cell>
          <cell r="C7417" t="str">
            <v>240307100</v>
          </cell>
        </row>
        <row r="7418">
          <cell r="B7418" t="str">
            <v>Helipuertos mejorados  (240307200)</v>
          </cell>
          <cell r="C7418" t="str">
            <v>240307200</v>
          </cell>
        </row>
        <row r="7419">
          <cell r="B7419" t="str">
            <v>Helipuertos mejorados  (240307300)</v>
          </cell>
          <cell r="C7419" t="str">
            <v>240307300</v>
          </cell>
        </row>
        <row r="7420">
          <cell r="B7420" t="str">
            <v>Helipuertos mejorados  (240307400)</v>
          </cell>
          <cell r="C7420" t="str">
            <v>240307400</v>
          </cell>
        </row>
        <row r="7421">
          <cell r="B7421" t="str">
            <v>Helipuertos con mantenimiento (240307500)</v>
          </cell>
          <cell r="C7421" t="str">
            <v>240307500</v>
          </cell>
        </row>
        <row r="7422">
          <cell r="B7422" t="str">
            <v>Documentos de investigación realizados (240307900)</v>
          </cell>
          <cell r="C7422" t="str">
            <v>240307900</v>
          </cell>
        </row>
        <row r="7423">
          <cell r="B7423" t="str">
            <v>Documentos de investigación sobre conectividad realizados (240307901)</v>
          </cell>
          <cell r="C7423" t="str">
            <v>240307901</v>
          </cell>
        </row>
        <row r="7424">
          <cell r="B7424" t="str">
            <v>Plan Maestro Aeroportuario formulado (240308001)</v>
          </cell>
          <cell r="C7424" t="str">
            <v>240308001</v>
          </cell>
        </row>
        <row r="7425">
          <cell r="B7425" t="str">
            <v>Plan Maestro Aeroportuario actualizado (240308002)</v>
          </cell>
          <cell r="C7425" t="str">
            <v>240308002</v>
          </cell>
        </row>
        <row r="7426">
          <cell r="B7426" t="str">
            <v>Plan de Navegación Aérea formulado (240308003)</v>
          </cell>
          <cell r="C7426" t="str">
            <v>240308003</v>
          </cell>
        </row>
        <row r="7427">
          <cell r="B7427" t="str">
            <v>Plan de Navegación Aérea actualizado (240308004)</v>
          </cell>
          <cell r="C7427" t="str">
            <v>240308004</v>
          </cell>
        </row>
        <row r="7428">
          <cell r="B7428" t="str">
            <v>Plan Maestro para la Gestión del Tránsito Aéreo formulado (240308005)</v>
          </cell>
          <cell r="C7428" t="str">
            <v>240308005</v>
          </cell>
        </row>
        <row r="7429">
          <cell r="B7429" t="str">
            <v>Plan Maestro para la Gestión del Tránsito Aéreo actualizado (240308006)</v>
          </cell>
          <cell r="C7429" t="str">
            <v>240308006</v>
          </cell>
        </row>
        <row r="7430">
          <cell r="B7430" t="str">
            <v>Documentos de planeación realizados (240308000)</v>
          </cell>
          <cell r="C7430" t="str">
            <v>240308000</v>
          </cell>
        </row>
        <row r="7431">
          <cell r="B7431" t="str">
            <v>Muelle Fluvial Construido (240600100)</v>
          </cell>
          <cell r="C7431" t="str">
            <v>240600100</v>
          </cell>
        </row>
        <row r="7432">
          <cell r="B7432" t="str">
            <v>Muelle Fluvial Mejorado (240600300)</v>
          </cell>
          <cell r="C7432" t="str">
            <v>240600300</v>
          </cell>
        </row>
        <row r="7433">
          <cell r="B7433" t="str">
            <v>Muelle Fluvial Mejorado (240600400)</v>
          </cell>
          <cell r="C7433" t="str">
            <v>240600400</v>
          </cell>
        </row>
        <row r="7434">
          <cell r="B7434" t="str">
            <v>Muelle Fluvial Mejorado (240600500)</v>
          </cell>
          <cell r="C7434" t="str">
            <v>240600500</v>
          </cell>
        </row>
        <row r="7435">
          <cell r="B7435" t="str">
            <v>Muelle Fluvial Mantenido (240600800)</v>
          </cell>
          <cell r="C7435" t="str">
            <v>240600800</v>
          </cell>
        </row>
        <row r="7436">
          <cell r="B7436" t="str">
            <v>Sitio crítico de red férrea atendido por emergencia estabilizado  (240402700)</v>
          </cell>
          <cell r="C7436" t="str">
            <v>240402700</v>
          </cell>
        </row>
        <row r="7437">
          <cell r="B7437" t="str">
            <v>Infraestructura complementaria requerida para la red férrea construida (240402800)</v>
          </cell>
          <cell r="C7437" t="str">
            <v>240402800</v>
          </cell>
        </row>
        <row r="7438">
          <cell r="B7438" t="str">
            <v>Infraestructura complementaria requerida para la red férrea construida (240402900)</v>
          </cell>
          <cell r="C7438" t="str">
            <v>240402900</v>
          </cell>
        </row>
        <row r="7439">
          <cell r="B7439" t="str">
            <v>Infraestructura complementaria requerida para la red férrea construida (240403000)</v>
          </cell>
          <cell r="C7439" t="str">
            <v>240403000</v>
          </cell>
        </row>
        <row r="7440">
          <cell r="B7440" t="str">
            <v>Infraestructura complementaria requerida para la red férrea construida (240403100)</v>
          </cell>
          <cell r="C7440" t="str">
            <v>240403100</v>
          </cell>
        </row>
        <row r="7441">
          <cell r="B7441" t="str">
            <v>Infraestructura complementaria requerida para la red férrea construida (240403200)</v>
          </cell>
          <cell r="C7441" t="str">
            <v>240403200</v>
          </cell>
        </row>
        <row r="7442">
          <cell r="B7442" t="str">
            <v>Infraestructura complementaria requerida para la red férrea construida (240403300)</v>
          </cell>
          <cell r="C7442" t="str">
            <v>240403300</v>
          </cell>
        </row>
        <row r="7443">
          <cell r="B7443" t="str">
            <v>Infraestructura complementaria requerida para la red férrea construida (240403400)</v>
          </cell>
          <cell r="C7443" t="str">
            <v>240403400</v>
          </cell>
        </row>
        <row r="7444">
          <cell r="B7444" t="str">
            <v>Infraestructura complementaria requerida para la red férrea construida (240403500)</v>
          </cell>
          <cell r="C7444" t="str">
            <v>240403500</v>
          </cell>
        </row>
        <row r="7445">
          <cell r="B7445" t="str">
            <v>Infraestructura complementaria requerida para la red férrea construida (240403600)</v>
          </cell>
          <cell r="C7445" t="str">
            <v>240403600</v>
          </cell>
        </row>
        <row r="7446">
          <cell r="B7446" t="str">
            <v>Infraestructura complementaria requerida para la red férrea construida (240403700)</v>
          </cell>
          <cell r="C7446" t="str">
            <v>240403700</v>
          </cell>
        </row>
        <row r="7447">
          <cell r="B7447" t="str">
            <v>Documentos de investigación realizados  (240404000)</v>
          </cell>
          <cell r="C7447" t="str">
            <v>240404000</v>
          </cell>
        </row>
        <row r="7448">
          <cell r="B7448" t="str">
            <v>Documentos de investigación sobre el impacto de las intervenciones del sector  (240404001)</v>
          </cell>
          <cell r="C7448" t="str">
            <v>240404001</v>
          </cell>
        </row>
        <row r="7449">
          <cell r="B7449" t="str">
            <v>Documentos de planeación realizados (240404100)</v>
          </cell>
          <cell r="C7449" t="str">
            <v>240404100</v>
          </cell>
        </row>
        <row r="7450">
          <cell r="B7450" t="str">
            <v>Documentos de lineamientos técnicos realizados (240404200)</v>
          </cell>
          <cell r="C7450" t="str">
            <v>240404200</v>
          </cell>
        </row>
        <row r="7451">
          <cell r="B7451" t="str">
            <v>Documentos de lineamientos técnicos en temas férreos  publicados  (240404201)</v>
          </cell>
          <cell r="C7451" t="str">
            <v>240404201</v>
          </cell>
        </row>
        <row r="7452">
          <cell r="B7452" t="str">
            <v>Material Tractivo en condiciones de operación  (240404300)</v>
          </cell>
          <cell r="C7452" t="str">
            <v>240404300</v>
          </cell>
        </row>
        <row r="7453">
          <cell r="B7453" t="str">
            <v>Material remolcado en condiciones de operación  (240404301)</v>
          </cell>
          <cell r="C7453" t="str">
            <v>240404301</v>
          </cell>
        </row>
        <row r="7454">
          <cell r="B7454" t="str">
            <v>Malecón construido (240601100)</v>
          </cell>
          <cell r="C7454" t="str">
            <v>240601100</v>
          </cell>
        </row>
        <row r="7455">
          <cell r="B7455" t="str">
            <v>Malecón Mejorado (240601200)</v>
          </cell>
          <cell r="C7455" t="str">
            <v>240601200</v>
          </cell>
        </row>
        <row r="7456">
          <cell r="B7456" t="str">
            <v>Corredor férreo atendido por emergencia (240402400)</v>
          </cell>
          <cell r="C7456" t="str">
            <v>240402400</v>
          </cell>
        </row>
        <row r="7457">
          <cell r="B7457" t="str">
            <v>Corredor férreo atendido por emergencia (240402500)</v>
          </cell>
          <cell r="C7457" t="str">
            <v>240402500</v>
          </cell>
        </row>
        <row r="7458">
          <cell r="B7458" t="str">
            <v>Puente férreo habilitado  (240402600)</v>
          </cell>
          <cell r="C7458" t="str">
            <v>240402600</v>
          </cell>
        </row>
        <row r="7459">
          <cell r="B7459" t="str">
            <v>Sitio crítico de vía férrea estabilizado  (240401800)</v>
          </cell>
          <cell r="C7459" t="str">
            <v>240401800</v>
          </cell>
        </row>
        <row r="7460">
          <cell r="B7460" t="str">
            <v>Corredor férreo mantenido (240401900)</v>
          </cell>
          <cell r="C7460" t="str">
            <v>240401900</v>
          </cell>
        </row>
        <row r="7461">
          <cell r="B7461" t="str">
            <v>Corredor férreo mantenido (240402000)</v>
          </cell>
          <cell r="C7461" t="str">
            <v>240402000</v>
          </cell>
        </row>
        <row r="7462">
          <cell r="B7462" t="str">
            <v>Puente férreo mantenido  (240402100)</v>
          </cell>
          <cell r="C7462" t="str">
            <v>240402100</v>
          </cell>
        </row>
        <row r="7463">
          <cell r="B7463" t="str">
            <v>Malecón Mejorado (240601400)</v>
          </cell>
          <cell r="C7463" t="str">
            <v>240601400</v>
          </cell>
        </row>
        <row r="7464">
          <cell r="B7464" t="str">
            <v>Malecón Mejorado (240601500)</v>
          </cell>
          <cell r="C7464" t="str">
            <v>240601500</v>
          </cell>
        </row>
        <row r="7465">
          <cell r="B7465" t="str">
            <v>Malecón Mejorado (240601600)</v>
          </cell>
          <cell r="C7465" t="str">
            <v>240601600</v>
          </cell>
        </row>
        <row r="7466">
          <cell r="B7466" t="str">
            <v>Malecón Mantenido (240601900)</v>
          </cell>
          <cell r="C7466" t="str">
            <v>240601900</v>
          </cell>
        </row>
        <row r="7467">
          <cell r="B7467" t="str">
            <v>Canal fluvial mejorado  (240602200)</v>
          </cell>
          <cell r="C7467" t="str">
            <v>240602200</v>
          </cell>
        </row>
        <row r="7468">
          <cell r="B7468" t="str">
            <v>Canal fluvial mejorado  (240602300)</v>
          </cell>
          <cell r="C7468" t="str">
            <v>240602300</v>
          </cell>
        </row>
        <row r="7469">
          <cell r="B7469" t="str">
            <v>Canal fluvial mejorado  (240602400)</v>
          </cell>
          <cell r="C7469" t="str">
            <v>240602400</v>
          </cell>
        </row>
        <row r="7470">
          <cell r="B7470" t="str">
            <v>Canal fluvial mejorado  (240602500)</v>
          </cell>
          <cell r="C7470" t="str">
            <v>240602500</v>
          </cell>
        </row>
        <row r="7471">
          <cell r="B7471" t="str">
            <v>Canal fluvial mejorado  (240602600)</v>
          </cell>
          <cell r="C7471" t="str">
            <v>240602600</v>
          </cell>
        </row>
        <row r="7472">
          <cell r="B7472" t="str">
            <v>Canal navegable mantenido  (240602700)</v>
          </cell>
          <cell r="C7472" t="str">
            <v>240602700</v>
          </cell>
        </row>
        <row r="7473">
          <cell r="B7473" t="str">
            <v>Zona de fondeo mantenidas (240602704)</v>
          </cell>
          <cell r="C7473" t="str">
            <v>240602704</v>
          </cell>
        </row>
        <row r="7474">
          <cell r="B7474" t="str">
            <v>Canal navegable mantenido  (240602800)</v>
          </cell>
          <cell r="C7474" t="str">
            <v>240602800</v>
          </cell>
        </row>
        <row r="7475">
          <cell r="B7475" t="str">
            <v>Control de tráfico fluvial en funcionamiento (240603000)</v>
          </cell>
          <cell r="C7475" t="str">
            <v>240603000</v>
          </cell>
        </row>
        <row r="7476">
          <cell r="B7476" t="str">
            <v>Control de tráfico fluvial en funcionamiento (240603100)</v>
          </cell>
          <cell r="C7476" t="str">
            <v>240603100</v>
          </cell>
        </row>
        <row r="7477">
          <cell r="B7477" t="str">
            <v>Control de tráfico fluvial en funcionamiento (240603200)</v>
          </cell>
          <cell r="C7477" t="str">
            <v>240603200</v>
          </cell>
        </row>
        <row r="7478">
          <cell r="B7478" t="str">
            <v>Casas de justicia en operación (120200100)</v>
          </cell>
          <cell r="C7478" t="str">
            <v>120200100</v>
          </cell>
        </row>
        <row r="7479">
          <cell r="B7479" t="str">
            <v>Ciudadanos con servicio de justicia prestado (120200200)</v>
          </cell>
          <cell r="C7479" t="str">
            <v>120200200</v>
          </cell>
        </row>
        <row r="7480">
          <cell r="B7480" t="str">
            <v>Ciudadanos con servicio de justicia prestado en los centros de convivencia ciudadana (120200201)</v>
          </cell>
          <cell r="C7480" t="str">
            <v>120200201</v>
          </cell>
        </row>
        <row r="7481">
          <cell r="B7481" t="str">
            <v>Ciudadanos con servicio de justicia prestado en las casas de justicia (120200202)</v>
          </cell>
          <cell r="C7481" t="str">
            <v>120200202</v>
          </cell>
        </row>
        <row r="7482">
          <cell r="B7482" t="str">
            <v>Centros de Convivencia Ciudadana en operación (120200300)</v>
          </cell>
          <cell r="C7482" t="str">
            <v>120200300</v>
          </cell>
        </row>
        <row r="7483">
          <cell r="B7483" t="str">
            <v>Entidades territoriales asistidas técnicamente (120200400)</v>
          </cell>
          <cell r="C7483" t="str">
            <v>120200400</v>
          </cell>
        </row>
        <row r="7484">
          <cell r="B7484" t="str">
            <v>Sistemas locales de justicia implementados (120200401)</v>
          </cell>
          <cell r="C7484" t="str">
            <v>120200401</v>
          </cell>
        </row>
        <row r="7485">
          <cell r="B7485" t="str">
            <v>Entidades territoriales asistidas técnicamente (120200500)</v>
          </cell>
          <cell r="C7485" t="str">
            <v>120200500</v>
          </cell>
        </row>
        <row r="7486">
          <cell r="B7486" t="str">
            <v>Jornadas móviles de acceso a la justicia realizadas (120200501)</v>
          </cell>
          <cell r="C7486" t="str">
            <v>120200501</v>
          </cell>
        </row>
        <row r="7487">
          <cell r="B7487" t="str">
            <v>Documentos de planeación realizados (120200600)</v>
          </cell>
          <cell r="C7487" t="str">
            <v>120200600</v>
          </cell>
        </row>
        <row r="7488">
          <cell r="B7488" t="str">
            <v>Documentos con lineamientos de política pública de justicia elaborados (120200601)</v>
          </cell>
          <cell r="C7488" t="str">
            <v>120200601</v>
          </cell>
        </row>
        <row r="7489">
          <cell r="B7489" t="str">
            <v>Plan decenal del sistema de justicia validado  (120200602)</v>
          </cell>
          <cell r="C7489" t="str">
            <v>120200602</v>
          </cell>
        </row>
        <row r="7490">
          <cell r="B7490" t="str">
            <v>Documentos con lineamientos de política pública de justicia actualizados (120200603)</v>
          </cell>
          <cell r="C7490" t="str">
            <v>120200603</v>
          </cell>
        </row>
        <row r="7491">
          <cell r="B7491" t="str">
            <v>Documentos de planeación socializados (120200604)</v>
          </cell>
          <cell r="C7491" t="str">
            <v>120200604</v>
          </cell>
        </row>
        <row r="7492">
          <cell r="B7492" t="str">
            <v>Consultas atendidas (120200701)</v>
          </cell>
          <cell r="C7492" t="str">
            <v>120200701</v>
          </cell>
        </row>
        <row r="7493">
          <cell r="B7493" t="str">
            <v>Visitantes que consultan el sitio web Legal App (120200700)</v>
          </cell>
          <cell r="C7493" t="str">
            <v>120200700</v>
          </cell>
        </row>
        <row r="7494">
          <cell r="B7494" t="str">
            <v>Documentos de investigación Realizados (120200800)</v>
          </cell>
          <cell r="C7494" t="str">
            <v>120200800</v>
          </cell>
        </row>
        <row r="7495">
          <cell r="B7495" t="str">
            <v>Documentos de investigación socializados (120200802)</v>
          </cell>
          <cell r="C7495" t="str">
            <v>120200802</v>
          </cell>
        </row>
        <row r="7496">
          <cell r="B7496" t="str">
            <v>Boletines de seguimiento difundidos (120200801)</v>
          </cell>
          <cell r="C7496" t="str">
            <v>120200801</v>
          </cell>
        </row>
        <row r="7497">
          <cell r="B7497" t="str">
            <v>Documentos metodológicos socializados (120200901)</v>
          </cell>
          <cell r="C7497" t="str">
            <v>120200901</v>
          </cell>
        </row>
        <row r="7498">
          <cell r="B7498" t="str">
            <v>Documentos metodológicos Realizados (120200900)</v>
          </cell>
          <cell r="C7498" t="str">
            <v>120200900</v>
          </cell>
        </row>
        <row r="7499">
          <cell r="B7499" t="str">
            <v>Documentos de lineamientos técnicos realizados (120201000)</v>
          </cell>
          <cell r="C7499" t="str">
            <v>120201000</v>
          </cell>
        </row>
        <row r="7500">
          <cell r="B7500" t="str">
            <v>Documentos normativos realizados (120201100)</v>
          </cell>
          <cell r="C7500" t="str">
            <v>120201100</v>
          </cell>
        </row>
        <row r="7501">
          <cell r="B7501" t="str">
            <v>Proyectos de ley en materia de justicia presentados  (120201101)</v>
          </cell>
          <cell r="C7501" t="str">
            <v>120201101</v>
          </cell>
        </row>
        <row r="7502">
          <cell r="B7502" t="str">
            <v>Decretos en materia de justicia expedidos  (120201102)</v>
          </cell>
          <cell r="C7502" t="str">
            <v>120201102</v>
          </cell>
        </row>
        <row r="7503">
          <cell r="B7503" t="str">
            <v>Resoluciones en materia de justicia expedidas  (120201103)</v>
          </cell>
          <cell r="C7503" t="str">
            <v>120201103</v>
          </cell>
        </row>
        <row r="7504">
          <cell r="B7504" t="str">
            <v>Documentos normativos socializados (120201104)</v>
          </cell>
          <cell r="C7504" t="str">
            <v>120201104</v>
          </cell>
        </row>
        <row r="7505">
          <cell r="B7505" t="str">
            <v>Contenidos virtuales en acceso a la justicia implementados (120201203)</v>
          </cell>
          <cell r="C7505" t="str">
            <v>120201203</v>
          </cell>
        </row>
        <row r="7506">
          <cell r="B7506" t="str">
            <v>Personas capacitadas (120201200)</v>
          </cell>
          <cell r="C7506" t="str">
            <v>120201200</v>
          </cell>
        </row>
        <row r="7507">
          <cell r="B7507" t="str">
            <v>Eventos de capacitación a la ciudadanía en al acceso a la justicia (120201201)</v>
          </cell>
          <cell r="C7507" t="str">
            <v>120201201</v>
          </cell>
        </row>
        <row r="7508">
          <cell r="B7508" t="str">
            <v>Eventos de formación a los operadores de justicia y autoridades locales realizados (120201202)</v>
          </cell>
          <cell r="C7508" t="str">
            <v>120201202</v>
          </cell>
        </row>
        <row r="7509">
          <cell r="B7509" t="str">
            <v>Piezas comunicativas elaboradas y difundidas (120300100)</v>
          </cell>
          <cell r="C7509" t="str">
            <v>120300100</v>
          </cell>
        </row>
        <row r="7510">
          <cell r="B7510" t="str">
            <v>Eventos de divulgación realizados (120300101)</v>
          </cell>
          <cell r="C7510" t="str">
            <v>120300101</v>
          </cell>
        </row>
        <row r="7511">
          <cell r="B7511" t="str">
            <v>Jornadas móviles gratuitas de conciliación realizadas (120300102)</v>
          </cell>
          <cell r="C7511" t="str">
            <v>120300102</v>
          </cell>
        </row>
        <row r="7512">
          <cell r="B7512" t="str">
            <v>Instituciones públicas y privadas asistidas técnicamente en métodos de resolución de conflictos (120300200)</v>
          </cell>
          <cell r="C7512" t="str">
            <v>120300200</v>
          </cell>
        </row>
        <row r="7513">
          <cell r="B7513" t="str">
            <v>Documentos normativos realizados (120300300)</v>
          </cell>
          <cell r="C7513" t="str">
            <v>120300300</v>
          </cell>
        </row>
        <row r="7514">
          <cell r="B7514" t="str">
            <v>Proyecto de Ley en materia de materia de métodos de resolución de conflictos presentado (120300301)</v>
          </cell>
          <cell r="C7514" t="str">
            <v>120300301</v>
          </cell>
        </row>
        <row r="7515">
          <cell r="B7515" t="str">
            <v>Decretos en materia de métodos de resolución de conflictos expedidos (120300302)</v>
          </cell>
          <cell r="C7515" t="str">
            <v>120300302</v>
          </cell>
        </row>
        <row r="7516">
          <cell r="B7516" t="str">
            <v>Resoluciones materia de métodos de resolución de conflictos expedidas (120300303)</v>
          </cell>
          <cell r="C7516" t="str">
            <v>120300303</v>
          </cell>
        </row>
        <row r="7517">
          <cell r="B7517" t="str">
            <v>Documentos de planeación realizados (120300400)</v>
          </cell>
          <cell r="C7517" t="str">
            <v>120300400</v>
          </cell>
        </row>
        <row r="7518">
          <cell r="B7518" t="str">
            <v>Documentos de investigación realizados (120300500)</v>
          </cell>
          <cell r="C7518" t="str">
            <v>120300500</v>
          </cell>
        </row>
        <row r="7519">
          <cell r="B7519" t="str">
            <v>Documentos metodológicos realizados (120300600)</v>
          </cell>
          <cell r="C7519" t="str">
            <v>120300600</v>
          </cell>
        </row>
        <row r="7520">
          <cell r="B7520" t="str">
            <v>Operadores que registran casos en el sistema de información  (120300700)</v>
          </cell>
          <cell r="C7520" t="str">
            <v>120300700</v>
          </cell>
        </row>
        <row r="7521">
          <cell r="B7521" t="str">
            <v>Casos registrados por los operadores de los métodos de resolución de conflictos (120300701)</v>
          </cell>
          <cell r="C7521" t="str">
            <v>120300701</v>
          </cell>
        </row>
        <row r="7522">
          <cell r="B7522" t="str">
            <v>Documentos de lineamientos técnicos realizados (120300800)</v>
          </cell>
          <cell r="C7522" t="str">
            <v>120300800</v>
          </cell>
        </row>
        <row r="7523">
          <cell r="B7523" t="str">
            <v>Personas capacitadas (120300900)</v>
          </cell>
          <cell r="C7523" t="str">
            <v>120300900</v>
          </cell>
        </row>
        <row r="7524">
          <cell r="B7524" t="str">
            <v>Operadores capacitados en temas de métodos de resolución de conflictos (120300901)</v>
          </cell>
          <cell r="C7524" t="str">
            <v>120300901</v>
          </cell>
        </row>
        <row r="7525">
          <cell r="B7525" t="str">
            <v>Ciudadanos capacitados en métodos de resolución de conflictos (120300902)</v>
          </cell>
          <cell r="C7525" t="str">
            <v>120300902</v>
          </cell>
        </row>
        <row r="7526">
          <cell r="B7526" t="str">
            <v>Procesos de formación en resolución de conflictos realizados (120300903)</v>
          </cell>
          <cell r="C7526" t="str">
            <v>120300903</v>
          </cell>
        </row>
        <row r="7527">
          <cell r="B7527" t="str">
            <v>Municipios con procesos de formación en resolución de conflictos realizados (120300904)</v>
          </cell>
          <cell r="C7527" t="str">
            <v>120300904</v>
          </cell>
        </row>
        <row r="7528">
          <cell r="B7528" t="str">
            <v>Contenidos virtuales en métodos de resolución de conflictos implementados (120300905)</v>
          </cell>
          <cell r="C7528" t="str">
            <v>120300905</v>
          </cell>
        </row>
        <row r="7529">
          <cell r="B7529" t="str">
            <v>Centros de conciliación, arbitraje y amigable composición y entidades avaladas vigilados  (120301000)</v>
          </cell>
          <cell r="C7529" t="str">
            <v>120301000</v>
          </cell>
        </row>
        <row r="7530">
          <cell r="B7530" t="str">
            <v>Entidades asistidas técnicamente (120400100)</v>
          </cell>
          <cell r="C7530" t="str">
            <v>120400100</v>
          </cell>
        </row>
        <row r="7531">
          <cell r="B7531" t="str">
            <v>Entidades asistidas técnicamente en la construcción y actualización de mecanismos de justicia transicional (120400101)</v>
          </cell>
          <cell r="C7531" t="str">
            <v>120400101</v>
          </cell>
        </row>
        <row r="7532">
          <cell r="B7532" t="str">
            <v>Espacios de articulación interinstitucional celebrados (120400200)</v>
          </cell>
          <cell r="C7532" t="str">
            <v>120400200</v>
          </cell>
        </row>
        <row r="7533">
          <cell r="B7533" t="str">
            <v>Documentos de lineamientos técnicos realizados (120400300)</v>
          </cell>
          <cell r="C7533" t="str">
            <v>120400300</v>
          </cell>
        </row>
        <row r="7534">
          <cell r="B7534" t="str">
            <v>Documentos técnicos de justicia transicional elaborados (120400301)</v>
          </cell>
          <cell r="C7534" t="str">
            <v>120400301</v>
          </cell>
        </row>
        <row r="7535">
          <cell r="B7535" t="str">
            <v>Documentos normativos realizados (120400500)</v>
          </cell>
          <cell r="C7535" t="str">
            <v>120400500</v>
          </cell>
        </row>
        <row r="7536">
          <cell r="B7536" t="str">
            <v>Documentos normativos de justicia transicional elaborados (120400501)</v>
          </cell>
          <cell r="C7536" t="str">
            <v>120400501</v>
          </cell>
        </row>
        <row r="7537">
          <cell r="B7537" t="str">
            <v>Estudios traditicios Elaborados (120400600)</v>
          </cell>
          <cell r="C7537" t="str">
            <v>120400600</v>
          </cell>
        </row>
        <row r="7538">
          <cell r="B7538" t="str">
            <v>Folios de matrícula inmobiliaria afectados (en las etapas administrativa y judicial) (120400601)</v>
          </cell>
          <cell r="C7538" t="str">
            <v>120400601</v>
          </cell>
        </row>
        <row r="7539">
          <cell r="B7539" t="str">
            <v>Estudios registrales sobre predios de zonas de reserva forestal realizados (120400602)</v>
          </cell>
          <cell r="C7539" t="str">
            <v>120400602</v>
          </cell>
        </row>
        <row r="7540">
          <cell r="B7540" t="str">
            <v>Diagnósticos registrales de zonas priorizadas del sistema de áreas protegidas de Parques Nacionales Naturales realizados (120400603)</v>
          </cell>
          <cell r="C7540" t="str">
            <v>120400603</v>
          </cell>
        </row>
        <row r="7541">
          <cell r="B7541" t="str">
            <v>Títulos de predios saneados y formalizados entregados  (120400700)</v>
          </cell>
          <cell r="C7541" t="str">
            <v>120400700</v>
          </cell>
        </row>
        <row r="7542">
          <cell r="B7542" t="str">
            <v>Jornadas de asesoría jurídica en saneamiento y formalización de la propiedad realizadas   (120400701)</v>
          </cell>
          <cell r="C7542" t="str">
            <v>120400701</v>
          </cell>
        </row>
        <row r="7543">
          <cell r="B7543" t="str">
            <v>Predios presuntamente baldíos identificados (120400800)</v>
          </cell>
          <cell r="C7543" t="str">
            <v>120400800</v>
          </cell>
        </row>
        <row r="7544">
          <cell r="B7544" t="str">
            <v>Entidades asistidas técnicamente (120500100)</v>
          </cell>
          <cell r="C7544" t="str">
            <v>120500100</v>
          </cell>
        </row>
        <row r="7545">
          <cell r="B7545" t="str">
            <v>Entidades territoriales asistidas técnicamente  en materia de defensa jurídica, gerencia jurídica pública, solución amistosa de conflictos y/o prevención del daño antijurídico (120500101)</v>
          </cell>
          <cell r="C7545" t="str">
            <v>120500101</v>
          </cell>
        </row>
        <row r="7546">
          <cell r="B7546" t="str">
            <v>Entidades públicas del orden nacional asistidas técnicamente   en materia de defensa jurídica, gerencia jurídica pública, solución amistosa de conflictos y/o prevención del daño antijurídico (120500102)</v>
          </cell>
          <cell r="C7546" t="str">
            <v>120500102</v>
          </cell>
        </row>
        <row r="7547">
          <cell r="B7547" t="str">
            <v>Entidades con el Modelo Óptimo de Gestión de la defensa jurídica implementado  (120500200)</v>
          </cell>
          <cell r="C7547" t="str">
            <v>120500200</v>
          </cell>
        </row>
        <row r="7548">
          <cell r="B7548" t="str">
            <v>Personas capacitadas (120500300)</v>
          </cell>
          <cell r="C7548" t="str">
            <v>120500300</v>
          </cell>
        </row>
        <row r="7549">
          <cell r="B7549" t="str">
            <v>Servidores públicos capacitados en los componentes del ciclo de defensa jurídica del Estado (120500301)</v>
          </cell>
          <cell r="C7549" t="str">
            <v>120500301</v>
          </cell>
        </row>
        <row r="7550">
          <cell r="B7550" t="str">
            <v>Documentos de investigación realizados (120500400)</v>
          </cell>
          <cell r="C7550" t="str">
            <v>120500400</v>
          </cell>
        </row>
        <row r="7551">
          <cell r="B7551" t="str">
            <v>Documentos de investigación sobre los componentes del ciclo de defensa jurídica del Estado realizados (120500401)</v>
          </cell>
          <cell r="C7551" t="str">
            <v>120500401</v>
          </cell>
        </row>
        <row r="7552">
          <cell r="B7552" t="str">
            <v>Documentos de lineamientos técnicos realizados (120500500)</v>
          </cell>
          <cell r="C7552" t="str">
            <v>120500500</v>
          </cell>
        </row>
        <row r="7553">
          <cell r="B7553" t="str">
            <v>Documentos técnicos con directrices sobre los componentes del ciclo de defensa jurídica del Estado elaborados (120500501)</v>
          </cell>
          <cell r="C7553" t="str">
            <v>120500501</v>
          </cell>
        </row>
        <row r="7554">
          <cell r="B7554" t="str">
            <v>Documentos para la optimización del ciclo de defensa jurídica del Estado (120500502)</v>
          </cell>
          <cell r="C7554" t="str">
            <v>120500502</v>
          </cell>
        </row>
        <row r="7555">
          <cell r="B7555" t="str">
            <v>Documentos normativos realizados (120500600)</v>
          </cell>
          <cell r="C7555" t="str">
            <v>120500600</v>
          </cell>
        </row>
        <row r="7556">
          <cell r="B7556" t="str">
            <v>Documentos normativos que propicien y optimicen los componentes del ciclo de defensa jurídica del Estado realizados (120500601)</v>
          </cell>
          <cell r="C7556" t="str">
            <v>120500601</v>
          </cell>
        </row>
        <row r="7557">
          <cell r="B7557" t="str">
            <v>Documentos de planeación realizados (120500700)</v>
          </cell>
          <cell r="C7557" t="str">
            <v>120500700</v>
          </cell>
        </row>
        <row r="7558">
          <cell r="B7558" t="str">
            <v>Documentos de política para la optimización del ciclo de defensa jurídica del Estado desarrollados (120500701)</v>
          </cell>
          <cell r="C7558" t="str">
            <v>120500701</v>
          </cell>
        </row>
        <row r="7559">
          <cell r="B7559" t="str">
            <v>Reportes e informes realizados (120500800)</v>
          </cell>
          <cell r="C7559" t="str">
            <v>120500800</v>
          </cell>
        </row>
        <row r="7560">
          <cell r="B7560" t="str">
            <v>Reportes e informes sobre el ciclo de defensa jurídica del Estado para toma de decisiones en materia de defensa jurídica realizados  (120500801)</v>
          </cell>
          <cell r="C7560" t="str">
            <v>120500801</v>
          </cell>
        </row>
        <row r="7561">
          <cell r="B7561" t="str">
            <v>Cupos penitenciarios y carcelarios entregados (nacionales y territoriales)  (120600100)</v>
          </cell>
          <cell r="C7561" t="str">
            <v>120600100</v>
          </cell>
        </row>
        <row r="7562">
          <cell r="B7562" t="str">
            <v>Cupos penitenciarios y carcelarios entregados en Establecimientos de Reclusión del Orden Nacional (ERON) (120600101)</v>
          </cell>
          <cell r="C7562" t="str">
            <v>120600101</v>
          </cell>
        </row>
        <row r="7563">
          <cell r="B7563" t="str">
            <v>Cupos  carcelarios entregados en Establecimientos del Orden Territorial  (120600102)</v>
          </cell>
          <cell r="C7563" t="str">
            <v>120600102</v>
          </cell>
        </row>
        <row r="7564">
          <cell r="B7564" t="str">
            <v>Laboratorio de criminalística  construidos y dotados en los Establecimientos de Reclusión del Orden Nacional y/o territorial  (120600103)</v>
          </cell>
          <cell r="C7564" t="str">
            <v>120600103</v>
          </cell>
        </row>
        <row r="7565">
          <cell r="B7565" t="str">
            <v>Laboratorio de criminalística dotados en los Establecimientos de Reclusión del Orden Nacional y/o territorial  (120600104)</v>
          </cell>
          <cell r="C7565" t="str">
            <v>120600104</v>
          </cell>
        </row>
        <row r="7566">
          <cell r="B7566" t="str">
            <v>Laboratorio de criminalística  mantenidos en los Establecimientos de Reclusión del Orden Nacional y/o territorial  (120600211)</v>
          </cell>
          <cell r="C7566" t="str">
            <v>120600211</v>
          </cell>
        </row>
        <row r="7567">
          <cell r="B7567" t="str">
            <v>Laboratorio de criminalística dotados en los Establecimientos de Reclusión del Orden Nacional y/o territorial  (120600212)</v>
          </cell>
          <cell r="C7567" t="str">
            <v>120600212</v>
          </cell>
        </row>
        <row r="7568">
          <cell r="B7568" t="str">
            <v>Establecimientos de reclusión (nacionales y territoriales) con mantenimiento (120600200)</v>
          </cell>
          <cell r="C7568" t="str">
            <v>120600200</v>
          </cell>
        </row>
        <row r="7569">
          <cell r="B7569" t="str">
            <v>Establecimientos de Reclusión del Orden Nacional (ERON) con mantenimiento preventivo (120600201)</v>
          </cell>
          <cell r="C7569" t="str">
            <v>120600201</v>
          </cell>
        </row>
        <row r="7570">
          <cell r="B7570" t="str">
            <v>Establecimientos de reclusión territoriales con mantenimiento preventivo (120600202)</v>
          </cell>
          <cell r="C7570" t="str">
            <v>120600202</v>
          </cell>
        </row>
        <row r="7571">
          <cell r="B7571" t="str">
            <v>Establecimientos de Reclusión del Orden Nacional (ERON) con mantenimiento correctivo (120600203)</v>
          </cell>
          <cell r="C7571" t="str">
            <v>120600203</v>
          </cell>
        </row>
        <row r="7572">
          <cell r="B7572" t="str">
            <v>Establecimientos de reclusión territoriales con mantenimiento correctivo (120600204)</v>
          </cell>
          <cell r="C7572" t="str">
            <v>120600204</v>
          </cell>
        </row>
        <row r="7573">
          <cell r="B7573" t="str">
            <v>Establecimientos de Reclusión del Orden Nacional (ERON) con operación y mantenimiento de plantas de tratamiento de aguas residuales (PTAR),  plantas de tratamiento de agua potable (PTAP), operación y explotación de pozos profundos u otro sistema de abastecimiento de agua alterno. (120600205)</v>
          </cell>
          <cell r="C7573" t="str">
            <v>120600205</v>
          </cell>
        </row>
        <row r="7574">
          <cell r="B7574" t="str">
            <v>Establecimientos de reclusión territoriales con operación y mantenimiento de plantas de tratamiento de aguas residuales (PTAR) y plantas de tratamiento de agua potable (PTAP) (120600206)</v>
          </cell>
          <cell r="C7574" t="str">
            <v>120600206</v>
          </cell>
        </row>
        <row r="7575">
          <cell r="B7575" t="str">
            <v>Establecimientos de Reclusión del Orden Nacional (ERON) con  salas de audiencias virtuales dotadas (120600207)</v>
          </cell>
          <cell r="C7575" t="str">
            <v>120600207</v>
          </cell>
        </row>
        <row r="7576">
          <cell r="B7576" t="str">
            <v>Establecimientos de reclusión territoriales con  salas de audiencias virtuales dotadas (120600208)</v>
          </cell>
          <cell r="C7576" t="str">
            <v>120600208</v>
          </cell>
        </row>
        <row r="7577">
          <cell r="B7577" t="str">
            <v>Cupos Rehabilitados Establecimientos de Reclusión del Orden Nacional (ERON) (120600209)</v>
          </cell>
          <cell r="C7577" t="str">
            <v>120600209</v>
          </cell>
        </row>
        <row r="7578">
          <cell r="B7578" t="str">
            <v>Cupos Rehabilitados Establecimientos de Reclusión territoriales (120600210)</v>
          </cell>
          <cell r="C7578" t="str">
            <v>120600210</v>
          </cell>
        </row>
        <row r="7579">
          <cell r="B7579" t="str">
            <v>Establecimientos de Reclusión del Orden Nacional con plantas de tratamiento de agua con mantenimiento (120600213)</v>
          </cell>
          <cell r="C7579" t="str">
            <v>120600213</v>
          </cell>
        </row>
        <row r="7580">
          <cell r="B7580" t="str">
            <v>Establecimiento de reclusión (nacionales y territoriales) con mejoramiento (120600300)</v>
          </cell>
          <cell r="C7580" t="str">
            <v>120600300</v>
          </cell>
        </row>
        <row r="7581">
          <cell r="B7581" t="str">
            <v>Establecimientos de Reclusión del Orden Nacional (ERON) con circuito cerrado de televisión (CCTV) (120600301)</v>
          </cell>
          <cell r="C7581" t="str">
            <v>120600301</v>
          </cell>
        </row>
        <row r="7582">
          <cell r="B7582" t="str">
            <v>Establecimientos de reclusión territoriales con circuito cerrado de televisión (CCTV) (120600302)</v>
          </cell>
          <cell r="C7582" t="str">
            <v>120600302</v>
          </cell>
        </row>
        <row r="7583">
          <cell r="B7583" t="str">
            <v>Establecimientos de Reclusión del Orden Nacional (ERON) con sistema de comunicación  (120600303)</v>
          </cell>
          <cell r="C7583" t="str">
            <v>120600303</v>
          </cell>
        </row>
        <row r="7584">
          <cell r="B7584" t="str">
            <v>Establecimientos de reclusión territoriales con sistema de comunicación  (120600304)</v>
          </cell>
          <cell r="C7584" t="str">
            <v>120600304</v>
          </cell>
        </row>
        <row r="7585">
          <cell r="B7585" t="str">
            <v>Establecimientos de Reclusión del Orden Nacional (ERON) con equipos electrónicos para la detección de elementos prohibidos (120600305)</v>
          </cell>
          <cell r="C7585" t="str">
            <v>120600305</v>
          </cell>
        </row>
        <row r="7586">
          <cell r="B7586" t="str">
            <v>Establecimientos de reclusión territoriales con equipos electrónicos para la detección de elementos prohibidos (120600306)</v>
          </cell>
          <cell r="C7586" t="str">
            <v>120600306</v>
          </cell>
        </row>
        <row r="7587">
          <cell r="B7587" t="str">
            <v>Establecimientos de Reclusión del Orden Nacional (ERON) con bloqueo de telefonía móvil (120600307)</v>
          </cell>
          <cell r="C7587" t="str">
            <v>120600307</v>
          </cell>
        </row>
        <row r="7588">
          <cell r="B7588" t="str">
            <v>Establecimientos de reclusión territoriales con bloqueo de telefonía móvil (120600308)</v>
          </cell>
          <cell r="C7588" t="str">
            <v>120600308</v>
          </cell>
        </row>
        <row r="7589">
          <cell r="B7589" t="str">
            <v>Establecimientos de Reclusión del Orden Nacional (ERON) con tecnología biométrica integral (120600309)</v>
          </cell>
          <cell r="C7589" t="str">
            <v>120600309</v>
          </cell>
        </row>
        <row r="7590">
          <cell r="B7590" t="str">
            <v>Establecimientos de reclusión territoriales con tecnología biométrica integral (120600310)</v>
          </cell>
          <cell r="C7590" t="str">
            <v>120600310</v>
          </cell>
        </row>
        <row r="7591">
          <cell r="B7591" t="str">
            <v>Laboratorio de criminalística mejorados  en los Establecimientos de Reclusión del Orden Nacional  y/o territorial  (120600311)</v>
          </cell>
          <cell r="C7591" t="str">
            <v>120600311</v>
          </cell>
        </row>
        <row r="7592">
          <cell r="B7592" t="str">
            <v>Laboratorio de criminalística dotados  en los Establecimientos de Reclusión del Orden Nacional  y/o territorial  (120600312)</v>
          </cell>
          <cell r="C7592" t="str">
            <v>120600312</v>
          </cell>
        </row>
        <row r="7593">
          <cell r="B7593" t="str">
            <v>Establecimientos de reclusión que cuentan con la planta de custodia y vigilancia mínima requerida (120600400)</v>
          </cell>
          <cell r="C7593" t="str">
            <v>120600400</v>
          </cell>
        </row>
        <row r="7594">
          <cell r="B7594" t="str">
            <v>Establecimientos de Reclusión del Orden Nacional (ERON) que cuentan con la planta de custodia y vigilancia mínima requerida (120600401)</v>
          </cell>
          <cell r="C7594" t="str">
            <v>120600401</v>
          </cell>
        </row>
        <row r="7595">
          <cell r="B7595" t="str">
            <v>Establecimientos de reclusión territoriales que cuentan con la planta de custodia y vigilancia mínima requerida (120600402)</v>
          </cell>
          <cell r="C7595" t="str">
            <v>120600402</v>
          </cell>
        </row>
        <row r="7596">
          <cell r="B7596" t="str">
            <v>Personas privadas de la libertad (PPL) que reciben Servicio de resocialización (120600500)</v>
          </cell>
          <cell r="C7596" t="str">
            <v>120600500</v>
          </cell>
        </row>
        <row r="7597">
          <cell r="B7597" t="str">
            <v>Personas privadas de la libertad (PPL) vinculadas a programas psicosociales  (120600501)</v>
          </cell>
          <cell r="C7597" t="str">
            <v>120600501</v>
          </cell>
        </row>
        <row r="7598">
          <cell r="B7598" t="str">
            <v>Personas privadas de la libertad (PPL) vinculadas a programas ocupacionales (120600502)</v>
          </cell>
          <cell r="C7598" t="str">
            <v>120600502</v>
          </cell>
        </row>
        <row r="7599">
          <cell r="B7599" t="str">
            <v>Boletines de información penitenciaria y carcelaria elaborados (120600600)</v>
          </cell>
          <cell r="C7599" t="str">
            <v>120600600</v>
          </cell>
        </row>
        <row r="7600">
          <cell r="B7600" t="str">
            <v>Personas privadas de la libertad con Servicio de bienestar (120600700)</v>
          </cell>
          <cell r="C7600" t="str">
            <v>120600700</v>
          </cell>
        </row>
        <row r="7601">
          <cell r="B7601" t="str">
            <v>Personas privadas de la libertad (PPL) vinculada al servicio de salud (120600701)</v>
          </cell>
          <cell r="C7601" t="str">
            <v>120600701</v>
          </cell>
        </row>
        <row r="7602">
          <cell r="B7602" t="str">
            <v>Personas privadas de la libertad (PPL) con servicio de alimentación (120600702)</v>
          </cell>
          <cell r="C7602" t="str">
            <v>120600702</v>
          </cell>
        </row>
        <row r="7603">
          <cell r="B7603" t="str">
            <v>Personas privadas de la libertad (PPL) beneficiada con el Mínimo vital contemplado en la normatividad vigente. (120600703)</v>
          </cell>
          <cell r="C7603" t="str">
            <v>120600703</v>
          </cell>
        </row>
        <row r="7604">
          <cell r="B7604" t="str">
            <v>Documentos de planeación realizados (120700200)</v>
          </cell>
          <cell r="C7604" t="str">
            <v>120700200</v>
          </cell>
        </row>
        <row r="7605">
          <cell r="B7605" t="str">
            <v>Plan Nacional de Política Criminal elaborado (120700201)</v>
          </cell>
          <cell r="C7605" t="str">
            <v>120700201</v>
          </cell>
        </row>
        <row r="7606">
          <cell r="B7606" t="str">
            <v>Documento de Política pública en materia Política Criminal elaborado (120700202)</v>
          </cell>
          <cell r="C7606" t="str">
            <v>120700202</v>
          </cell>
        </row>
        <row r="7607">
          <cell r="B7607" t="str">
            <v>Documento de Política en materia de prevención del delito en Adolescentes y Jóvenes elaborado (120700203)</v>
          </cell>
          <cell r="C7607" t="str">
            <v>120700203</v>
          </cell>
        </row>
        <row r="7608">
          <cell r="B7608" t="str">
            <v>Documento de planeación sobre fortalecimiento para la persecución del crimen organizado y otros fenómenos criminales (120700204)</v>
          </cell>
          <cell r="C7608" t="str">
            <v>120700204</v>
          </cell>
        </row>
        <row r="7609">
          <cell r="B7609" t="str">
            <v>Lineamientos de política pública en materia de pos penados elaborado (120700205)</v>
          </cell>
          <cell r="C7609" t="str">
            <v>120700205</v>
          </cell>
        </row>
        <row r="7610">
          <cell r="B7610" t="str">
            <v>Documentos de planeación socializados (120700206)</v>
          </cell>
          <cell r="C7610" t="str">
            <v>120700206</v>
          </cell>
        </row>
        <row r="7611">
          <cell r="B7611" t="str">
            <v>Documentos de investigación socializados (120700305)</v>
          </cell>
          <cell r="C7611" t="str">
            <v>120700305</v>
          </cell>
        </row>
        <row r="7612">
          <cell r="B7612" t="str">
            <v>Documentos de investigación realizados (120700300)</v>
          </cell>
          <cell r="C7612" t="str">
            <v>120700300</v>
          </cell>
        </row>
        <row r="7613">
          <cell r="B7613" t="str">
            <v>Diagnóstico de la resocialización en el sistema penal colombiano como eje central de la  ejecución de la pena elaborado (120700301)</v>
          </cell>
          <cell r="C7613" t="str">
            <v>120700301</v>
          </cell>
        </row>
        <row r="7614">
          <cell r="B7614" t="str">
            <v>Documento de diagnóstico del fenómeno de pandillas en Colombia (120700302)</v>
          </cell>
          <cell r="C7614" t="str">
            <v>120700302</v>
          </cell>
        </row>
        <row r="7615">
          <cell r="B7615" t="str">
            <v>Documentos de Investigación de la proporcionalidad de las penas en el sistema penal colombiano elaborada (120700303)</v>
          </cell>
          <cell r="C7615" t="str">
            <v>120700303</v>
          </cell>
        </row>
        <row r="7616">
          <cell r="B7616" t="str">
            <v>Documentos de Investigación sobre fortalecimiento para la persecución del crimen organizado y otros fenómenos criminales (120700304)</v>
          </cell>
          <cell r="C7616" t="str">
            <v>120700304</v>
          </cell>
        </row>
        <row r="7617">
          <cell r="B7617" t="str">
            <v>Documentos metodológicos (120700400)</v>
          </cell>
          <cell r="C7617" t="str">
            <v>120700400</v>
          </cell>
        </row>
        <row r="7618">
          <cell r="B7618" t="str">
            <v>Documentos metodológicos socializados (120700401)</v>
          </cell>
          <cell r="C7618" t="str">
            <v>120700401</v>
          </cell>
        </row>
        <row r="7619">
          <cell r="B7619" t="str">
            <v>Documentos de lineamientos técnicos realizados (120700500)</v>
          </cell>
          <cell r="C7619" t="str">
            <v>120700500</v>
          </cell>
        </row>
        <row r="7620">
          <cell r="B7620" t="str">
            <v>Mapa de ruta de tratamientos resocializador construido (120700501)</v>
          </cell>
          <cell r="C7620" t="str">
            <v>120700501</v>
          </cell>
        </row>
        <row r="7621">
          <cell r="B7621" t="str">
            <v>Documento técnico que contenga el Modelo de Redención de penas para personas indígenas privada de la libertada en Establecimientos de Reclusión del Orden Nacional (ERON), sentenciadas por la jurisdicción indígena elaborado (120700502)</v>
          </cell>
          <cell r="C7621" t="str">
            <v>120700502</v>
          </cell>
        </row>
        <row r="7622">
          <cell r="B7622" t="str">
            <v>Propuesta de proporcionalidad de las penas elaborada (120700503)</v>
          </cell>
          <cell r="C7622" t="str">
            <v>120700503</v>
          </cell>
        </row>
        <row r="7623">
          <cell r="B7623" t="str">
            <v>Documento técnico que contenga una propuesta de abordaje del fenómeno de pandillas en Colombia (120700504)</v>
          </cell>
          <cell r="C7623" t="str">
            <v>120700504</v>
          </cell>
        </row>
        <row r="7624">
          <cell r="B7624" t="str">
            <v>Documento de lineamientos técnicos sobre fortalecimiento para la persecución del crimen organizado y otros fenómenos criminales (120700505)</v>
          </cell>
          <cell r="C7624" t="str">
            <v>120700505</v>
          </cell>
        </row>
        <row r="7625">
          <cell r="B7625" t="str">
            <v>Documentos con lineamientos técnicos generales de Justicia Restaurativa elaborados (120700506)</v>
          </cell>
          <cell r="C7625" t="str">
            <v>120700506</v>
          </cell>
        </row>
        <row r="7626">
          <cell r="B7626" t="str">
            <v>Estrategia de transversalización del enfoque de género en la Dirección de Política Criminal y Penitenciaria elaborada (120700600)</v>
          </cell>
          <cell r="C7626" t="str">
            <v>120700600</v>
          </cell>
        </row>
        <row r="7627">
          <cell r="B7627" t="str">
            <v>Guía para incorporar el enfoque de género en la Política Criminal elaborada (120700601)</v>
          </cell>
          <cell r="C7627" t="str">
            <v>120700601</v>
          </cell>
        </row>
        <row r="7628">
          <cell r="B7628" t="str">
            <v>Evaluación de impacto de implementación de leyes que sancionan delitos de violencia basada en género elaborada (120700602)</v>
          </cell>
          <cell r="C7628" t="str">
            <v>120700602</v>
          </cell>
        </row>
        <row r="7629">
          <cell r="B7629" t="str">
            <v>Diagnóstico sobre incorporación del enfoque de género en el Sistema de Responsabilidad Penal para Adolescentes elaborado (120700603)</v>
          </cell>
          <cell r="C7629" t="str">
            <v>120700603</v>
          </cell>
        </row>
        <row r="7630">
          <cell r="B7630" t="str">
            <v>Propuesta de medidas alternativas a la privación de la libertad para mujeres privadas de la libertad por delitos no violentos relacionados con Drogas elaborada (120700604)</v>
          </cell>
          <cell r="C7630" t="str">
            <v>120700604</v>
          </cell>
        </row>
        <row r="7631">
          <cell r="B7631" t="str">
            <v>Documento de recomendaciones para incorporar enfoques diferenciales en la política criminal elaborado (120700700)</v>
          </cell>
          <cell r="C7631" t="str">
            <v>120700700</v>
          </cell>
        </row>
        <row r="7632">
          <cell r="B7632" t="str">
            <v>Documento sobre tratamiento penitenciario diferencial para población en situación de discapacidad privada de la libertad elaborado (120700701)</v>
          </cell>
          <cell r="C7632" t="str">
            <v>120700701</v>
          </cell>
        </row>
        <row r="7633">
          <cell r="B7633" t="str">
            <v>Herramientas para fortalecer la efectiva ejecución de la pena, el tratamiento  resocializador y la garantía de derechos de comunidades étnicas en funcionamiento (120700702)</v>
          </cell>
          <cell r="C7633" t="str">
            <v>120700702</v>
          </cell>
        </row>
        <row r="7634">
          <cell r="B7634" t="str">
            <v>Entidades territoriales con asistencia técnica (120700703)</v>
          </cell>
          <cell r="C7634" t="str">
            <v>120700703</v>
          </cell>
        </row>
        <row r="7635">
          <cell r="B7635" t="str">
            <v>Documentos de normativos socializados (120700805)</v>
          </cell>
          <cell r="C7635" t="str">
            <v>120700805</v>
          </cell>
        </row>
        <row r="7636">
          <cell r="B7636" t="str">
            <v>Documentos normativos realizados (120700800)</v>
          </cell>
          <cell r="C7636" t="str">
            <v>120700800</v>
          </cell>
        </row>
        <row r="7637">
          <cell r="B7637" t="str">
            <v>Instrumento jurídico de reglamentación del Fondo Nacional de Salud de la Población Privada de la Libertad elaborado (120700801)</v>
          </cell>
          <cell r="C7637" t="str">
            <v>120700801</v>
          </cell>
        </row>
        <row r="7638">
          <cell r="B7638" t="str">
            <v>Instrumento jurídico que regule las condiciones de reclusión de la población perteneciente a comunidades indígenas privados de la libertar elaborado (120700802)</v>
          </cell>
          <cell r="C7638" t="str">
            <v>120700802</v>
          </cell>
        </row>
        <row r="7639">
          <cell r="B7639" t="str">
            <v>Proyecto de ley para incorporar un enfoque de derechos y resocialización en la ejecución de la pena del sistema penitenciario y carcelario elaborado (120700803)</v>
          </cell>
          <cell r="C7639" t="str">
            <v>120700803</v>
          </cell>
        </row>
        <row r="7640">
          <cell r="B7640" t="str">
            <v>Documento con propuesta de medidas alternativas a la privación de la libertad elaborado  (120700804)</v>
          </cell>
          <cell r="C7640" t="str">
            <v>120700804</v>
          </cell>
        </row>
        <row r="7641">
          <cell r="B7641" t="str">
            <v>Observatorio de política criminal en funcionamiento (120700901)</v>
          </cell>
          <cell r="C7641" t="str">
            <v>120700901</v>
          </cell>
        </row>
        <row r="7642">
          <cell r="B7642" t="str">
            <v>Sistema de Información de la Política Criminal en funcionamiento (T-762/15) (120700902)</v>
          </cell>
          <cell r="C7642" t="str">
            <v>120700902</v>
          </cell>
        </row>
        <row r="7643">
          <cell r="B7643" t="str">
            <v>Boletines con información relevante para la política criminal elaborados.  (120700903)</v>
          </cell>
          <cell r="C7643" t="str">
            <v>120700903</v>
          </cell>
        </row>
        <row r="7644">
          <cell r="B7644" t="str">
            <v>Base de datos con información de política criminal de libre acceso (120700904)</v>
          </cell>
          <cell r="C7644" t="str">
            <v>120700904</v>
          </cell>
        </row>
        <row r="7645">
          <cell r="B7645" t="str">
            <v>Informes de seguimiento periódico a temáticas relevantes de la Política Criminal elaborados (120700900)</v>
          </cell>
          <cell r="C7645" t="str">
            <v>120700900</v>
          </cell>
        </row>
        <row r="7646">
          <cell r="B7646" t="str">
            <v>Documentos de planeación para la educación inicial, preescolar, básica y media emitidos (220100100)</v>
          </cell>
          <cell r="C7646" t="str">
            <v>220100100</v>
          </cell>
        </row>
        <row r="7647">
          <cell r="B7647" t="str">
            <v>Documentos de lineamientos de política en educación prescolar, básica y media emitidos (220100101)</v>
          </cell>
          <cell r="C7647" t="str">
            <v>220100101</v>
          </cell>
        </row>
        <row r="7648">
          <cell r="B7648" t="str">
            <v>Documentos de política de educación inicial emitidos (220100102)</v>
          </cell>
          <cell r="C7648" t="str">
            <v>220100102</v>
          </cell>
        </row>
        <row r="7649">
          <cell r="B7649" t="str">
            <v>Documentos de política educativa con enfoque poblacional emitidos  (220100103)</v>
          </cell>
          <cell r="C7649" t="str">
            <v>220100103</v>
          </cell>
        </row>
        <row r="7650">
          <cell r="B7650" t="str">
            <v>Documentos operativos formulados (220100104)</v>
          </cell>
          <cell r="C7650" t="str">
            <v>220100104</v>
          </cell>
        </row>
        <row r="7651">
          <cell r="B7651" t="str">
            <v>Procesos de socialización de lineamientos, política y normativa para la educación inicial, preescolar, básica y media realizados  (220100200)</v>
          </cell>
          <cell r="C7651" t="str">
            <v>220100200</v>
          </cell>
        </row>
        <row r="7652">
          <cell r="B7652" t="str">
            <v>Personas capacitadas (220100300)</v>
          </cell>
          <cell r="C7652" t="str">
            <v>220100300</v>
          </cell>
        </row>
        <row r="7653">
          <cell r="B7653" t="str">
            <v>Programas realizados (220100301)</v>
          </cell>
          <cell r="C7653" t="str">
            <v>220100301</v>
          </cell>
        </row>
        <row r="7654">
          <cell r="B7654" t="str">
            <v>Documentos normativos para la educación inicial, preescolar, básica y media expedidos (220100400)</v>
          </cell>
          <cell r="C7654" t="str">
            <v>220100400</v>
          </cell>
        </row>
        <row r="7655">
          <cell r="B7655" t="str">
            <v>Documentos normativos de educación inicial expedidos (220100401)</v>
          </cell>
          <cell r="C7655" t="str">
            <v>220100401</v>
          </cell>
        </row>
        <row r="7656">
          <cell r="B7656" t="str">
            <v>Documentos normativos de educación  preescolar, básica y media expedidos (220100402)</v>
          </cell>
          <cell r="C7656" t="str">
            <v>220100402</v>
          </cell>
        </row>
        <row r="7657">
          <cell r="B7657" t="str">
            <v>Documentos de lineamientos técnicos en educación inicial, preescolar, básica y media expedidos (220100500)</v>
          </cell>
          <cell r="C7657" t="str">
            <v>220100500</v>
          </cell>
        </row>
        <row r="7658">
          <cell r="B7658" t="str">
            <v>Documentos  de lineamientos técnicos formulados en el marco de las estrategias de calidad educativa. (220100501)</v>
          </cell>
          <cell r="C7658" t="str">
            <v>220100501</v>
          </cell>
        </row>
        <row r="7659">
          <cell r="B7659" t="str">
            <v>Documentos de lineamientos técnicos de educación inicial formulados (220100502)</v>
          </cell>
          <cell r="C7659" t="str">
            <v>220100502</v>
          </cell>
        </row>
        <row r="7660">
          <cell r="B7660" t="str">
            <v>Entidades y organizaciones asistidas técnicamente (220100600)</v>
          </cell>
          <cell r="C7660" t="str">
            <v>220100600</v>
          </cell>
        </row>
        <row r="7661">
          <cell r="B7661" t="str">
            <v>Secretarías de Educación certificadas con acompañamiento en el marco de las estrategias de calidad educativa (220100601)</v>
          </cell>
          <cell r="C7661" t="str">
            <v>220100601</v>
          </cell>
        </row>
        <row r="7662">
          <cell r="B7662" t="str">
            <v>Establecimientos Educativos oficiales con acompañamiento en el marco de las estrategias de calidad educativa (220100602)</v>
          </cell>
          <cell r="C7662" t="str">
            <v>220100602</v>
          </cell>
        </row>
        <row r="7663">
          <cell r="B7663" t="str">
            <v>Entidades con asistencia técnica en diseño, implementación y seguimiento de estrategias de permanencia. (220100603)</v>
          </cell>
          <cell r="C7663" t="str">
            <v>220100603</v>
          </cell>
        </row>
        <row r="7664">
          <cell r="B7664" t="str">
            <v>Entidades con asistencia técnica en  diseño, implementación y seguimiento  de estrategias de acceso. (220100604)</v>
          </cell>
          <cell r="C7664" t="str">
            <v>220100604</v>
          </cell>
        </row>
        <row r="7665">
          <cell r="B7665" t="str">
            <v>Entidades con asistencia técnica en educación inicial (220100605)</v>
          </cell>
          <cell r="C7665" t="str">
            <v>220100605</v>
          </cell>
        </row>
        <row r="7666">
          <cell r="B7666" t="str">
            <v>Comunidades acompañadas para la formulación de sus modalidades propias (220100606)</v>
          </cell>
          <cell r="C7666" t="str">
            <v>220100606</v>
          </cell>
        </row>
        <row r="7667">
          <cell r="B7667" t="str">
            <v>Secretarías de Educación certificadas con acompañamiento en la socialización de referentes, orientaciones y documentos para la construcción curricular (220100607)</v>
          </cell>
          <cell r="C7667" t="str">
            <v>220100607</v>
          </cell>
        </row>
        <row r="7668">
          <cell r="B7668" t="str">
            <v>Secretarías de Educación certificadas con acompañamiento en el sistema nacional de evaluación (220100608)</v>
          </cell>
          <cell r="C7668" t="str">
            <v>220100608</v>
          </cell>
        </row>
        <row r="7669">
          <cell r="B7669" t="str">
            <v>Secretarías de Educación certificadas con acompañamiento sobre procesos de evaluación que retroalimente la profesión docente (220100609)</v>
          </cell>
          <cell r="C7669" t="str">
            <v>220100609</v>
          </cell>
        </row>
        <row r="7670">
          <cell r="B7670" t="str">
            <v>Secretarías de Educación certificadas con acompañamiento en la formulación de los planes territoriales de formación docente (220100610)</v>
          </cell>
          <cell r="C7670" t="str">
            <v>220100610</v>
          </cell>
        </row>
        <row r="7671">
          <cell r="B7671" t="str">
            <v>Secretarías de Educación certificadas con acompañamiento en procesos de gestión institucional (220100611)</v>
          </cell>
          <cell r="C7671" t="str">
            <v>220100611</v>
          </cell>
        </row>
        <row r="7672">
          <cell r="B7672" t="str">
            <v>Secretarías de Educación certificadas con acompañamiento para el fortalecimiento en el desarrollo de competencias básicas de estudiantes en establecimientos educativos (220100612)</v>
          </cell>
          <cell r="C7672" t="str">
            <v>220100612</v>
          </cell>
        </row>
        <row r="7673">
          <cell r="B7673" t="str">
            <v>Secretarías de Educación certificadas con acompañamiento en el conocimiento e implementación de lineamientos de formación para la ciudadanía, en los niveles de preescolar, básica y media (220100613)</v>
          </cell>
          <cell r="C7673" t="str">
            <v>220100613</v>
          </cell>
        </row>
        <row r="7674">
          <cell r="B7674" t="str">
            <v>Secretarías de Educación certificadas con acompañamiento en la implementación de estrategias de calidad educativa, que repercuten en permanencia en el sistema educativo (220100614)</v>
          </cell>
          <cell r="C7674" t="str">
            <v>220100614</v>
          </cell>
        </row>
        <row r="7675">
          <cell r="B7675" t="str">
            <v>Secretarías de Educación certificadas con acompañamiento en educación preescolar, básica y media (220100615)</v>
          </cell>
          <cell r="C7675" t="str">
            <v>220100615</v>
          </cell>
        </row>
        <row r="7676">
          <cell r="B7676" t="str">
            <v>Secretarías de educación y organizaciones de los grupos étnicos asistidos técnicamente para fortalecer la incorporación del enfoque étnico en la prestación del servicio educativo (220100616)</v>
          </cell>
          <cell r="C7676" t="str">
            <v>220100616</v>
          </cell>
        </row>
        <row r="7677">
          <cell r="B7677" t="str">
            <v>Estrategias educativo ambientales y de participación implementadas (220100617)</v>
          </cell>
          <cell r="C7677" t="str">
            <v>220100617</v>
          </cell>
        </row>
        <row r="7678">
          <cell r="B7678" t="str">
            <v>Documentos sobre evaluación de permanencia en la educación elaborados (220101200)</v>
          </cell>
          <cell r="C7678" t="str">
            <v>220101200</v>
          </cell>
        </row>
        <row r="7679">
          <cell r="B7679" t="str">
            <v>Documentos sobre evaluación de permanencia en la educación inicial elaborados (220101201)</v>
          </cell>
          <cell r="C7679" t="str">
            <v>220101201</v>
          </cell>
        </row>
        <row r="7680">
          <cell r="B7680" t="str">
            <v>Documentos sobre evaluación de permanencia en la educación preescolar, básica y media elaborados (220101202)</v>
          </cell>
          <cell r="C7680" t="str">
            <v>220101202</v>
          </cell>
        </row>
        <row r="7681">
          <cell r="B7681" t="str">
            <v>Documentos sobre evaluación de permanencia en la educación preescolar elaborados (220101203)</v>
          </cell>
          <cell r="C7681" t="str">
            <v>220101203</v>
          </cell>
        </row>
        <row r="7682">
          <cell r="B7682" t="str">
            <v>Documentos sobre evaluación de permanencia en la educación básica elaborados (220101204)</v>
          </cell>
          <cell r="C7682" t="str">
            <v>220101204</v>
          </cell>
        </row>
        <row r="7683">
          <cell r="B7683" t="str">
            <v>Documentos sobre evaluación de permanencia en la educación media elaborados (220101205)</v>
          </cell>
          <cell r="C7683" t="str">
            <v>220101205</v>
          </cell>
        </row>
        <row r="7684">
          <cell r="B7684" t="str">
            <v>Entidades asistidas técnicamente (220101300)</v>
          </cell>
          <cell r="C7684" t="str">
            <v>220101300</v>
          </cell>
        </row>
        <row r="7685">
          <cell r="B7685" t="str">
            <v>Entidades del sector educativo con inspección, vigilancia y control (220101400)</v>
          </cell>
          <cell r="C7685" t="str">
            <v>220101400</v>
          </cell>
        </row>
        <row r="7686">
          <cell r="B7686" t="str">
            <v>Informes de inspección vigilancia y control del sector educativo (220101401)</v>
          </cell>
          <cell r="C7686" t="str">
            <v>220101401</v>
          </cell>
        </row>
        <row r="7687">
          <cell r="B7687" t="str">
            <v>Instituciones educativas con inspección, vigilancia y control del sector educativo (220101402)</v>
          </cell>
          <cell r="C7687" t="str">
            <v>220101402</v>
          </cell>
        </row>
        <row r="7688">
          <cell r="B7688" t="str">
            <v>Prestadores inscritos al Registro Único de Prestadores (220101403)</v>
          </cell>
          <cell r="C7688" t="str">
            <v>220101403</v>
          </cell>
        </row>
        <row r="7689">
          <cell r="B7689" t="str">
            <v>Entidades territoriales con seguimiento y evaluación a la gestión (220101500)</v>
          </cell>
          <cell r="C7689" t="str">
            <v>220101500</v>
          </cell>
        </row>
        <row r="7690">
          <cell r="B7690" t="str">
            <v>Entidades territoriales con seguimiento en el reporte de matrícula (220101501)</v>
          </cell>
          <cell r="C7690" t="str">
            <v>220101501</v>
          </cell>
        </row>
        <row r="7691">
          <cell r="B7691" t="str">
            <v>Entidades territoriales evaluadas respecto a la prestación del servicio educativo (220101502)</v>
          </cell>
          <cell r="C7691" t="str">
            <v>220101502</v>
          </cell>
        </row>
        <row r="7692">
          <cell r="B7692" t="str">
            <v>Informes de seguimiento elaborados (220101503)</v>
          </cell>
          <cell r="C7692" t="str">
            <v>220101503</v>
          </cell>
        </row>
        <row r="7693">
          <cell r="B7693" t="str">
            <v>Entidades territoriales certificadas que implementan el concurso docente y directivo docente. (220101600)</v>
          </cell>
          <cell r="C7693" t="str">
            <v>220101600</v>
          </cell>
        </row>
        <row r="7694">
          <cell r="B7694" t="str">
            <v>Personas beneficiadas con estrategias de fomento para el acceso a la educación inicial, preescolar, básica y media.  (220101700)</v>
          </cell>
          <cell r="C7694" t="str">
            <v>220101700</v>
          </cell>
        </row>
        <row r="7695">
          <cell r="B7695" t="str">
            <v>Comunidades beneficiadas con estrategias de fomento para el acceso a la educación inicial, preescolar, básica y media.  (220101701)</v>
          </cell>
          <cell r="C7695" t="str">
            <v>220101701</v>
          </cell>
        </row>
        <row r="7696">
          <cell r="B7696" t="str">
            <v>Personas víctimas del conflicto con estrategias de fomento para el acceso a la educación inicial, preescolar, básica y media.  (220101702)</v>
          </cell>
          <cell r="C7696" t="str">
            <v>220101702</v>
          </cell>
        </row>
        <row r="7697">
          <cell r="B7697" t="str">
            <v>Sistemas de reporte de información operando (220101800)</v>
          </cell>
          <cell r="C7697" t="str">
            <v>220101800</v>
          </cell>
        </row>
        <row r="7698">
          <cell r="B7698" t="str">
            <v>Sistema de Seguimiento Niño a Niño en operación (220101801)</v>
          </cell>
          <cell r="C7698" t="str">
            <v>220101801</v>
          </cell>
        </row>
        <row r="7699">
          <cell r="B7699" t="str">
            <v>Entidades territoriales que hacen seguimiento a las condiciones de calidad de los prestadores de educación inicial o preescolar a través del Sistema de Información de Primera Infancia -SIPI-  (220101802)</v>
          </cell>
          <cell r="C7699" t="str">
            <v>220101802</v>
          </cell>
        </row>
        <row r="7700">
          <cell r="B7700" t="str">
            <v>Desarrollo de nuevas aplicaciones para el Sistema de Seguimiento Niño a Niño  (220101803)</v>
          </cell>
          <cell r="C7700" t="str">
            <v>220101803</v>
          </cell>
        </row>
        <row r="7701">
          <cell r="B7701" t="str">
            <v>Entidades territoriales que gestionan alertas a través del Sistema de Seguimiento Niño a Niño (220101804)</v>
          </cell>
          <cell r="C7701" t="str">
            <v>220101804</v>
          </cell>
        </row>
        <row r="7702">
          <cell r="B7702" t="str">
            <v>Sedes de instituciones de educación restauradas (220102100)</v>
          </cell>
          <cell r="C7702" t="str">
            <v>220102100</v>
          </cell>
        </row>
        <row r="7703">
          <cell r="B7703" t="str">
            <v>Aulas nuevas para la educación inicial construidas (220102200)</v>
          </cell>
          <cell r="C7703" t="str">
            <v>220102200</v>
          </cell>
        </row>
        <row r="7704">
          <cell r="B7704" t="str">
            <v>Sedes para la educación inicial construidas (220102201)</v>
          </cell>
          <cell r="C7704" t="str">
            <v>220102201</v>
          </cell>
        </row>
        <row r="7705">
          <cell r="B7705" t="str">
            <v>Aulas para la educación inicial mejoradas (220102300)</v>
          </cell>
          <cell r="C7705" t="str">
            <v>220102300</v>
          </cell>
        </row>
        <row r="7706">
          <cell r="B7706" t="str">
            <v>Sedes para la educación inicial mejoradas (220102301)</v>
          </cell>
          <cell r="C7706" t="str">
            <v>220102301</v>
          </cell>
        </row>
        <row r="7707">
          <cell r="B7707" t="str">
            <v>Ambientes de aprendizaje en funcionamiento (220102600)</v>
          </cell>
          <cell r="C7707" t="str">
            <v>220102600</v>
          </cell>
        </row>
        <row r="7708">
          <cell r="B7708" t="str">
            <v>Beneficiarios de jornada regular (220102804)</v>
          </cell>
          <cell r="C7708" t="str">
            <v>220102804</v>
          </cell>
        </row>
        <row r="7709">
          <cell r="B7709" t="str">
            <v>Estudiantes beneficiados programa de alimentación escolar en jornada única (220102803)</v>
          </cell>
          <cell r="C7709" t="str">
            <v>220102803</v>
          </cell>
        </row>
        <row r="7710">
          <cell r="B7710" t="str">
            <v>Raciones contratadas (220102800)</v>
          </cell>
          <cell r="C7710" t="str">
            <v>220102800</v>
          </cell>
        </row>
        <row r="7711">
          <cell r="B7711" t="str">
            <v>Beneficiarios de la alimentación escolar (220102801)</v>
          </cell>
          <cell r="C7711" t="str">
            <v>220102801</v>
          </cell>
        </row>
        <row r="7712">
          <cell r="B7712" t="str">
            <v>Raciones entregadas (220102802)</v>
          </cell>
          <cell r="C7712" t="str">
            <v>220102802</v>
          </cell>
        </row>
        <row r="7713">
          <cell r="B7713" t="str">
            <v>Beneficiarios de transporte escolar (220102900)</v>
          </cell>
          <cell r="C7713" t="str">
            <v>220102900</v>
          </cell>
        </row>
        <row r="7714">
          <cell r="B7714" t="str">
            <v>Días de atención del servicio de transporte escolar (220102901)</v>
          </cell>
          <cell r="C7714" t="str">
            <v>220102901</v>
          </cell>
        </row>
        <row r="7715">
          <cell r="B7715" t="str">
            <v>Beneficiarios atendidos con modelos educativos flexibles (220103000)</v>
          </cell>
          <cell r="C7715" t="str">
            <v>220103000</v>
          </cell>
        </row>
        <row r="7716">
          <cell r="B7716" t="str">
            <v>Personas beneficiarias de ciclos lectivos especiales integrados (220103100)</v>
          </cell>
          <cell r="C7716" t="str">
            <v>220103100</v>
          </cell>
        </row>
        <row r="7717">
          <cell r="B7717" t="str">
            <v>Personas víctimas del conflicto armado beneficiarias de  ciclos lectivos especiales integrados (220103101)</v>
          </cell>
          <cell r="C7717" t="str">
            <v>220103101</v>
          </cell>
        </row>
        <row r="7718">
          <cell r="B7718" t="str">
            <v>Personas beneficiarias con modelos de alfabetización  (220103200)</v>
          </cell>
          <cell r="C7718" t="str">
            <v>220103200</v>
          </cell>
        </row>
        <row r="7719">
          <cell r="B7719" t="str">
            <v>Personas víctimas beneficiarias con modelos de alfabetización  (220103201)</v>
          </cell>
          <cell r="C7719" t="str">
            <v>220103201</v>
          </cell>
        </row>
        <row r="7720">
          <cell r="B7720" t="str">
            <v>Personas beneficiarias de estrategias de permanencia (220103300)</v>
          </cell>
          <cell r="C7720" t="str">
            <v>220103300</v>
          </cell>
        </row>
        <row r="7721">
          <cell r="B7721" t="str">
            <v>Personas víctimas del conflicto armado beneficiarias de estrategias de permanencia (220103301)</v>
          </cell>
          <cell r="C7721" t="str">
            <v>220103301</v>
          </cell>
        </row>
        <row r="7722">
          <cell r="B7722" t="str">
            <v>Personas en situación de vulnerabilidad beneficiarias de estrategias de permanencia (220103302)</v>
          </cell>
          <cell r="C7722" t="str">
            <v>220103302</v>
          </cell>
        </row>
        <row r="7723">
          <cell r="B7723" t="str">
            <v>Estrategias implementadas (220103304)</v>
          </cell>
          <cell r="C7723" t="str">
            <v>220103304</v>
          </cell>
        </row>
        <row r="7724">
          <cell r="B7724" t="str">
            <v>Eventos realizados (220103305)</v>
          </cell>
          <cell r="C7724" t="str">
            <v>220103305</v>
          </cell>
        </row>
        <row r="7725">
          <cell r="B7725" t="str">
            <v>Entidades territoriales certificadas con operación de sus planes de implementación progresiva (220103303)</v>
          </cell>
          <cell r="C7725" t="str">
            <v>220103303</v>
          </cell>
        </row>
        <row r="7726">
          <cell r="B7726" t="str">
            <v>Estudiantes beneficiados con estrategias de promoción del bilingüismo (220103400)</v>
          </cell>
          <cell r="C7726" t="str">
            <v>220103400</v>
          </cell>
        </row>
        <row r="7727">
          <cell r="B7727" t="str">
            <v>Instituciones educativas fortalecidas en competencias comunicativas en un segundo idioma (220103401)</v>
          </cell>
          <cell r="C7727" t="str">
            <v>220103401</v>
          </cell>
        </row>
        <row r="7728">
          <cell r="B7728" t="str">
            <v>Programas y proyectos de educación pertinente articulados con el sector productivo  (220103500)</v>
          </cell>
          <cell r="C7728" t="str">
            <v>220103500</v>
          </cell>
        </row>
        <row r="7729">
          <cell r="B7729" t="str">
            <v>Proyectos de investigación desarrollados de forma conjunta entre las Instituciones de educación media y el sector productivo (220103501)</v>
          </cell>
          <cell r="C7729" t="str">
            <v>220103501</v>
          </cell>
        </row>
        <row r="7730">
          <cell r="B7730" t="str">
            <v>Lineamientos curriculares para las especializadas de media técnicas desarrollados (220103502)</v>
          </cell>
          <cell r="C7730" t="str">
            <v>220103502</v>
          </cell>
        </row>
        <row r="7731">
          <cell r="B7731" t="str">
            <v>Contenidos educativos para la educación inicial, preescolar, básica y media producidos  (220103600)</v>
          </cell>
          <cell r="C7731" t="str">
            <v>220103600</v>
          </cell>
        </row>
        <row r="7732">
          <cell r="B7732" t="str">
            <v>Instituciones educativas oficiales que implementan el nivel preescolar en el marco de la atención integral (220103700)</v>
          </cell>
          <cell r="C7732" t="str">
            <v>220103700</v>
          </cell>
        </row>
        <row r="7733">
          <cell r="B7733" t="str">
            <v>Documentos de lineamientos de política en educación universitaria (220200100)</v>
          </cell>
          <cell r="C7733" t="str">
            <v>220200100</v>
          </cell>
        </row>
        <row r="7734">
          <cell r="B7734" t="str">
            <v>Documentos de lineamientos de política en educación técnica y tecnológica (220200101)</v>
          </cell>
          <cell r="C7734" t="str">
            <v>220200101</v>
          </cell>
        </row>
        <row r="7735">
          <cell r="B7735" t="str">
            <v>Documentos de lineamientos de política en educación para el trabajo y el desarrollo humano expedidos (220200102)</v>
          </cell>
          <cell r="C7735" t="str">
            <v>220200102</v>
          </cell>
        </row>
        <row r="7736">
          <cell r="B7736" t="str">
            <v>Documentos normativicen educación superior o terciaria emitidos (220200200)</v>
          </cell>
          <cell r="C7736" t="str">
            <v>220200200</v>
          </cell>
        </row>
        <row r="7737">
          <cell r="B7737" t="str">
            <v>Documentos normativos para la educación universitaria (220200201)</v>
          </cell>
          <cell r="C7737" t="str">
            <v>220200201</v>
          </cell>
        </row>
        <row r="7738">
          <cell r="B7738" t="str">
            <v>Documentos normativos para la educación técnica y tecnológica (220200202)</v>
          </cell>
          <cell r="C7738" t="str">
            <v>220200202</v>
          </cell>
        </row>
        <row r="7739">
          <cell r="B7739" t="str">
            <v>Documentos normativos para la educación para el trabajo y el desarrollo humano expedidos (220200203)</v>
          </cell>
          <cell r="C7739" t="str">
            <v>220200203</v>
          </cell>
        </row>
        <row r="7740">
          <cell r="B7740" t="str">
            <v>Documentos construidos para la implementación de la política de Educación Superior en Educación Inclusiva e Intercultural (220200204)</v>
          </cell>
          <cell r="C7740" t="str">
            <v>220200204</v>
          </cell>
        </row>
        <row r="7741">
          <cell r="B7741" t="str">
            <v>Documentos de estudios e investigación en educación superior o terciaria realizados (220200300)</v>
          </cell>
          <cell r="C7741" t="str">
            <v>220200300</v>
          </cell>
        </row>
        <row r="7742">
          <cell r="B7742" t="str">
            <v>Documentos de lineamientos técnicos en educación superior o terciaria expedidos (220200400)</v>
          </cell>
          <cell r="C7742" t="str">
            <v>220200400</v>
          </cell>
        </row>
        <row r="7743">
          <cell r="B7743" t="str">
            <v>Beneficiarios de estrategias o programas de  fomento para el acceso a la educación superior o terciaria (220200500)</v>
          </cell>
          <cell r="C7743" t="str">
            <v>220200500</v>
          </cell>
        </row>
        <row r="7744">
          <cell r="B7744" t="str">
            <v>Estudiantes apoyados para el acceso que realizaron movilidad internacional  (220200501)</v>
          </cell>
          <cell r="C7744" t="str">
            <v>220200501</v>
          </cell>
        </row>
        <row r="7745">
          <cell r="B7745" t="str">
            <v>Personas de grupos étnicos minoritarios beneficiarios de estrategias de acceso a programas de educación superior o terciaria (220200502)</v>
          </cell>
          <cell r="C7745" t="str">
            <v>220200502</v>
          </cell>
        </row>
        <row r="7746">
          <cell r="B7746" t="str">
            <v>Personas víctimas del conflicto armado beneficiarias de estrategias de acceso a programas de educación superior o terciaria  (220200503)</v>
          </cell>
          <cell r="C7746" t="str">
            <v>220200503</v>
          </cell>
        </row>
        <row r="7747">
          <cell r="B7747" t="str">
            <v>Instituciones de educación terciaria o superior con acompañamiento en estrategias de fomento a la educación inclusiva (220200504)</v>
          </cell>
          <cell r="C7747" t="str">
            <v>220200504</v>
          </cell>
        </row>
        <row r="7748">
          <cell r="B7748" t="str">
            <v>Beneficiarios de estrategias de fomento a la educación inclusiva (220200505)</v>
          </cell>
          <cell r="C7748" t="str">
            <v>220200505</v>
          </cell>
        </row>
        <row r="7749">
          <cell r="B7749" t="str">
            <v>Estrategias desarrolladas (220200506)</v>
          </cell>
          <cell r="C7749" t="str">
            <v>220200506</v>
          </cell>
        </row>
        <row r="7750">
          <cell r="B7750" t="str">
            <v>Estrategias y programas de  fomento para acceso y  permanencia a la educación superior o postsecundaria implementados (220200604)</v>
          </cell>
          <cell r="C7750" t="str">
            <v>220200604</v>
          </cell>
        </row>
        <row r="7751">
          <cell r="B7751" t="str">
            <v>Beneficiarios de programas o estrategias de permanencia en la educación superior o terciaria (220200600)</v>
          </cell>
          <cell r="C7751" t="str">
            <v>220200600</v>
          </cell>
        </row>
        <row r="7752">
          <cell r="B7752" t="str">
            <v>Estudiantes apoyados para la permanencia que realizaron movilidad internacional  (220200601)</v>
          </cell>
          <cell r="C7752" t="str">
            <v>220200601</v>
          </cell>
        </row>
        <row r="7753">
          <cell r="B7753" t="str">
            <v>Personas de grupos étnicos minoritarios beneficiadas con estrategias de permanencia en programas de educación superior o terciaria (220200602)</v>
          </cell>
          <cell r="C7753" t="str">
            <v>220200602</v>
          </cell>
        </row>
        <row r="7754">
          <cell r="B7754" t="str">
            <v>Personas víctimas del conflicto armado beneficiadas con estrategias de permanencia en la educación superior o terciaria (220200603)</v>
          </cell>
          <cell r="C7754" t="str">
            <v>220200603</v>
          </cell>
        </row>
        <row r="7755">
          <cell r="B7755" t="str">
            <v>Beneficiarios de estrategias o programas de  apoyo financiero para el acceso a la educación superior  o terciaria (220200700)</v>
          </cell>
          <cell r="C7755" t="str">
            <v>220200700</v>
          </cell>
        </row>
        <row r="7756">
          <cell r="B7756" t="str">
            <v>Beneficiarios de crédito beca para el acceso a programas nacionales (220200701)</v>
          </cell>
          <cell r="C7756" t="str">
            <v>220200701</v>
          </cell>
        </row>
        <row r="7757">
          <cell r="B7757" t="str">
            <v>Beneficiarios de becas para el acceso a programas nacionales (220200702)</v>
          </cell>
          <cell r="C7757" t="str">
            <v>220200702</v>
          </cell>
        </row>
        <row r="7758">
          <cell r="B7758" t="str">
            <v>Beneficiarios de créditos para el acceso a programas nacionales (220200703)</v>
          </cell>
          <cell r="C7758" t="str">
            <v>220200703</v>
          </cell>
        </row>
        <row r="7759">
          <cell r="B7759" t="str">
            <v>Beneficiarios de créditos beca para el acceso a la educación superior o terciaria pertenecientes a comunidades (220200704)</v>
          </cell>
          <cell r="C7759" t="str">
            <v>220200704</v>
          </cell>
        </row>
        <row r="7760">
          <cell r="B7760" t="str">
            <v>Beneficiarios de becas para el acceso a la educación superior o terciaria pertenecientes a comunidades (220200705)</v>
          </cell>
          <cell r="C7760" t="str">
            <v>220200705</v>
          </cell>
        </row>
        <row r="7761">
          <cell r="B7761" t="str">
            <v>Beneficiarios de créditos para el acceso a la educación superior o terciaria pertenecientes a comunidades (220200706)</v>
          </cell>
          <cell r="C7761" t="str">
            <v>220200706</v>
          </cell>
        </row>
        <row r="7762">
          <cell r="B7762" t="str">
            <v>Población víctima del conflicto armado beneficiaria de créditos beca para el acceso a la educación superior o terciaria (220200707)</v>
          </cell>
          <cell r="C7762" t="str">
            <v>220200707</v>
          </cell>
        </row>
        <row r="7763">
          <cell r="B7763" t="str">
            <v>Población víctima del conflicto armado beneficiaria de becas para el acceso a la educación superior o terciaria (220200708)</v>
          </cell>
          <cell r="C7763" t="str">
            <v>220200708</v>
          </cell>
        </row>
        <row r="7764">
          <cell r="B7764" t="str">
            <v>Población víctima del conflicto armado beneficiaria de créditos para el acceso a la educación superior o terciaria (220200709)</v>
          </cell>
          <cell r="C7764" t="str">
            <v>220200709</v>
          </cell>
        </row>
        <row r="7765">
          <cell r="B7765" t="str">
            <v>Personas apoyadas financieramente a través de créditos beca para el acceso, que realizaron movilidad internacional  (220200710)</v>
          </cell>
          <cell r="C7765" t="str">
            <v>220200710</v>
          </cell>
        </row>
        <row r="7766">
          <cell r="B7766" t="str">
            <v>Personas apoyadas financieramente a través de becas para el acceso, que realizaron movilidad internacional  (220200711)</v>
          </cell>
          <cell r="C7766" t="str">
            <v>220200711</v>
          </cell>
        </row>
        <row r="7767">
          <cell r="B7767" t="str">
            <v>Personas apoyadas financieramente a través de créditos para el acceso, que realizaron movilidad internacional  (220200712)</v>
          </cell>
          <cell r="C7767" t="str">
            <v>220200712</v>
          </cell>
        </row>
        <row r="7768">
          <cell r="B7768" t="str">
            <v>Beneficiarios de créditos beca para el acceso a la educación superior o terciaria pertenecientes a comunidades, que realizaron movilidad internacional  (220200713)</v>
          </cell>
          <cell r="C7768" t="str">
            <v>220200713</v>
          </cell>
        </row>
        <row r="7769">
          <cell r="B7769" t="str">
            <v>Beneficiarios de becas para el acceso a la educación superior o terciaria pertenecientes a comunidades, que realizaron movilidad internacional  (220200714)</v>
          </cell>
          <cell r="C7769" t="str">
            <v>220200714</v>
          </cell>
        </row>
        <row r="7770">
          <cell r="B7770" t="str">
            <v>Beneficiarios de créditos para el acceso a la educación superior o terciaria pertenecientes a comunidades, que realizaron movilidad internacional  (220200715)</v>
          </cell>
          <cell r="C7770" t="str">
            <v>220200715</v>
          </cell>
        </row>
        <row r="7771">
          <cell r="B7771" t="str">
            <v>Población víctima del conflicto armado apoyada financieramente a través de créditos beca para el acceso, que realizaron movilidad internacional  (220200716)</v>
          </cell>
          <cell r="C7771" t="str">
            <v>220200716</v>
          </cell>
        </row>
        <row r="7772">
          <cell r="B7772" t="str">
            <v>Población víctima del conflicto armado apoyada financieramente a través de becas para el acceso, que realizaron movilidad internacional  (220200717)</v>
          </cell>
          <cell r="C7772" t="str">
            <v>220200717</v>
          </cell>
        </row>
        <row r="7773">
          <cell r="B7773" t="str">
            <v>Población víctima del conflicto armado apoyada financieramente a través de créditos para el acceso, que realizaron movilidad internacional  (220200718)</v>
          </cell>
          <cell r="C7773" t="str">
            <v>220200718</v>
          </cell>
        </row>
        <row r="7774">
          <cell r="B7774" t="str">
            <v>Beneficiarios de estrategias o programas de  apoyo financiero para el acceso a la educación en la modalidad de pregrado (220200719)</v>
          </cell>
          <cell r="C7774" t="str">
            <v>220200719</v>
          </cell>
        </row>
        <row r="7775">
          <cell r="B7775" t="str">
            <v>Beneficiarios de estrategias o programas de  apoyo financiero para el acceso a la educación de alto nivel (220200720)</v>
          </cell>
          <cell r="C7775" t="str">
            <v>220200720</v>
          </cell>
        </row>
        <row r="7776">
          <cell r="B7776" t="str">
            <v>Beneficiarios de estrategias o programas de  apoyo financiero para el acceso a la educación de alto nivel en la modalidad de maestría (220200721)</v>
          </cell>
          <cell r="C7776" t="str">
            <v>220200721</v>
          </cell>
        </row>
        <row r="7777">
          <cell r="B7777" t="str">
            <v>Beneficiarios de estrategias o programas de  apoyo financiero para el acceso a la educación de alto nivel en la modalidad de doctorado (220200722)</v>
          </cell>
          <cell r="C7777" t="str">
            <v>220200722</v>
          </cell>
        </row>
        <row r="7778">
          <cell r="B7778" t="str">
            <v>Beneficiarios de estrategias o programas de apoyo financiero para el acceso a la educación para el trabajo y desarrollo humano (220200738)</v>
          </cell>
          <cell r="C7778" t="str">
            <v>220200738</v>
          </cell>
        </row>
        <row r="7779">
          <cell r="B7779" t="str">
            <v>Beneficiarios de estrategias o programas de  apoyo financiero para el acceso a la educación superior  o terciaria - Mejores Bachilleres (220200723)</v>
          </cell>
          <cell r="C7779" t="str">
            <v>220200723</v>
          </cell>
        </row>
        <row r="7780">
          <cell r="B7780" t="str">
            <v>Beneficiarios de estrategias o programas de apoyo financiero para el acceso a la educación superior o terciaria -Beca "Ser Pilo Paga"  (220200724)</v>
          </cell>
          <cell r="C7780" t="str">
            <v>220200724</v>
          </cell>
        </row>
        <row r="7781">
          <cell r="B7781" t="str">
            <v>Beneficiarios de estrategias o programas de  apoyo financiero para el acceso a la educación superior  o terciaria - Créditos Becas de la convocatoria del 0,1% de los mejores Saber Pro (220200725)</v>
          </cell>
          <cell r="C7781" t="str">
            <v>220200725</v>
          </cell>
        </row>
        <row r="7782">
          <cell r="B7782" t="str">
            <v>Beneficiarios de estrategias o programas de apoyo financiero para el acceso a la educación superior o terciaria - Créditos Beca otorgados a través de Leyes de Honores (220200726)</v>
          </cell>
          <cell r="C7782" t="str">
            <v>220200726</v>
          </cell>
        </row>
        <row r="7783">
          <cell r="B7783" t="str">
            <v>Beneficiarios de estrategias o programas de  apoyo financiero para el acceso a la educación superior  o terciaria - Créditos condonables adjudicados a población con discapacidad (220200727)</v>
          </cell>
          <cell r="C7783" t="str">
            <v>220200727</v>
          </cell>
        </row>
        <row r="7784">
          <cell r="B7784" t="str">
            <v>Beneficiarios de estrategias o programas de apoyo financiero para el acceso a la educación superior o terciaria - Créditos condonables a población indígena (220200728)</v>
          </cell>
          <cell r="C7784" t="str">
            <v>220200728</v>
          </cell>
        </row>
        <row r="7785">
          <cell r="B7785" t="str">
            <v>Beneficiarios de estrategias o programas de  apoyo financiero para el acceso a la educación superior  o terciaria - Créditos condonables para población afrodescendiente (220200729)</v>
          </cell>
          <cell r="C7785" t="str">
            <v>220200729</v>
          </cell>
        </row>
        <row r="7786">
          <cell r="B7786" t="str">
            <v>Beneficiarios de estrategias o programas de  apoyo financiero para el acceso a la educación superior  o terciaria -Créditos condonables para población ROM (220200730)</v>
          </cell>
          <cell r="C7786" t="str">
            <v>220200730</v>
          </cell>
        </row>
        <row r="7787">
          <cell r="B7787" t="str">
            <v>Beneficiarios de estrategias o programas de  apoyo financiero para el acceso a la educación superior  o terciaria -Créditos educativos a Médicos para realizar especializaciones en salud (220200731)</v>
          </cell>
          <cell r="C7787" t="str">
            <v>220200731</v>
          </cell>
        </row>
        <row r="7788">
          <cell r="B7788" t="str">
            <v>Beneficiarios de estrategias o programas de  apoyo financiero para el acceso a la educación superior  o terciaria - Créditos educativos  a Reservistas de Honor (220200732)</v>
          </cell>
          <cell r="C7788" t="str">
            <v>220200732</v>
          </cell>
        </row>
        <row r="7789">
          <cell r="B7789" t="str">
            <v>Beneficiarios de estrategias o programas de  apoyo financiero para el acceso a la educación superior o terciaria - Créditos educativos a Maestros (220200733)</v>
          </cell>
          <cell r="C7789" t="str">
            <v>220200733</v>
          </cell>
        </row>
        <row r="7790">
          <cell r="B7790" t="str">
            <v>Beneficiarios de estrategias o programas de  apoyo financiero para el acceso a la educación superior o terciaria - Beca "Jóvenes ciudadanos de Paz" (220200734)</v>
          </cell>
          <cell r="C7790" t="str">
            <v>220200734</v>
          </cell>
        </row>
        <row r="7791">
          <cell r="B7791" t="str">
            <v>Beneficiarios de estrategias o programas de  apoyo financiero para el acceso a la educación superior  o terciaria - Créditos a población víctima del conflicto armado (220200735)</v>
          </cell>
          <cell r="C7791" t="str">
            <v>220200735</v>
          </cell>
        </row>
        <row r="7792">
          <cell r="B7792" t="str">
            <v>Beneficiarios de estrategias o programas de  apoyo financiero para el acceso a la educación superior  o terciaria - Créditos educativos adjudicados en todas las líneas ICETEX (220200736)</v>
          </cell>
          <cell r="C7792" t="str">
            <v>220200736</v>
          </cell>
        </row>
        <row r="7793">
          <cell r="B7793" t="str">
            <v>Beneficiarios de estrategias o programas de apoyo financiero para el acceso a la educación superior  o terciaria - Créditos Condonables a población rural (220200737)</v>
          </cell>
          <cell r="C7793" t="str">
            <v>220200737</v>
          </cell>
        </row>
        <row r="7794">
          <cell r="B7794" t="str">
            <v>Beneficiarios de estrategias o programas de  apoyo financiero para la permanencia en la educación superior  o terciaria  - Mejores Bachilleres (220200813)</v>
          </cell>
          <cell r="C7794" t="str">
            <v>220200813</v>
          </cell>
        </row>
        <row r="7795">
          <cell r="B7795" t="str">
            <v>Beneficiarios de estrategias o programas de  apoyo financiero para la permanencia en la educación superior  o terciaria -Beca "Ser Pilo Paga"  (220200814)</v>
          </cell>
          <cell r="C7795" t="str">
            <v>220200814</v>
          </cell>
        </row>
        <row r="7796">
          <cell r="B7796" t="str">
            <v>Beneficiarios de estrategias o programas de  apoyo financiero para la permanencia en la educación superior  o terciaria - Creditos Becas de la convocatoria del 0,1% de los mejores Saber Pro (220200815)</v>
          </cell>
          <cell r="C7796" t="str">
            <v>220200815</v>
          </cell>
        </row>
        <row r="7797">
          <cell r="B7797" t="str">
            <v>Beneficiarios de estrategias o programas de apoyo financiero para la permanencia en la educación superior o terciaria - Créditos Beca otorgados a través de Leyes de Honores (220200816)</v>
          </cell>
          <cell r="C7797" t="str">
            <v>220200816</v>
          </cell>
        </row>
        <row r="7798">
          <cell r="B7798" t="str">
            <v>Beneficiarios de estrategias o programas de  apoyo financiero para la permanencia en la educación superior  o terciaria - Créditos condonables adjudicados a población con  discapacidad (220200817)</v>
          </cell>
          <cell r="C7798" t="str">
            <v>220200817</v>
          </cell>
        </row>
        <row r="7799">
          <cell r="B7799" t="str">
            <v>Beneficiarios de estrategias o programas de  apoyo financiero para la permanencia en la educación superior  o terciaria  - Créditos condonables a población indígena (220200818)</v>
          </cell>
          <cell r="C7799" t="str">
            <v>220200818</v>
          </cell>
        </row>
        <row r="7800">
          <cell r="B7800" t="str">
            <v>Beneficiarios de estrategias o programas de  apoyo financiero para la permanencia en la educación superior  o terciaria - Créditos condonables para población afrodescendiente (220200819)</v>
          </cell>
          <cell r="C7800" t="str">
            <v>220200819</v>
          </cell>
        </row>
        <row r="7801">
          <cell r="B7801" t="str">
            <v>Beneficiarios de estrategias o programas de  apoyo financiero para la permanencia en la educación superior  o terciaria - Créditos condonables para población ROM (220200820)</v>
          </cell>
          <cell r="C7801" t="str">
            <v>220200820</v>
          </cell>
        </row>
        <row r="7802">
          <cell r="B7802" t="str">
            <v>Beneficiarios de estrategias o programas de  apoyo financiero para la permanencia en la educación superior  o terciaria  -Créditos educativos  a Médicos para realizar especializaciones en salud (220200821)</v>
          </cell>
          <cell r="C7802" t="str">
            <v>220200821</v>
          </cell>
        </row>
        <row r="7803">
          <cell r="B7803" t="str">
            <v>Beneficiarios de estrategias o programas de  apoyo financiero para la permanencia en la educación superior  o terciaria - Créditos educativos  a Reservistas de Honor (220200822)</v>
          </cell>
          <cell r="C7803" t="str">
            <v>220200822</v>
          </cell>
        </row>
        <row r="7804">
          <cell r="B7804" t="str">
            <v>Beneficiarios de estrategias o programas de  apoyo financiero para la permanencia en la educación superior  o terciaria  - Créditos educativos a Maestros (220200823)</v>
          </cell>
          <cell r="C7804" t="str">
            <v>220200823</v>
          </cell>
        </row>
        <row r="7805">
          <cell r="B7805" t="str">
            <v>Beneficiarios de estrategias o programas de  apoyo financiero para la permanencia en la educación superior  o terciaria - Beca "Jóvenes ciudadanos de Paz" (220200824)</v>
          </cell>
          <cell r="C7805" t="str">
            <v>220200824</v>
          </cell>
        </row>
        <row r="7806">
          <cell r="B7806" t="str">
            <v>Beneficiarios de estrategias o programas de  apoyo financiero para la permanencia en la educación superior  o terciaria  - Créditos a población víctima del conflicto armado (220200825)</v>
          </cell>
          <cell r="C7806" t="str">
            <v>220200825</v>
          </cell>
        </row>
        <row r="7807">
          <cell r="B7807" t="str">
            <v>Beneficiarios de estrategias o programas de  apoyo financiero para la permanencia en la educación superior  o terciaria - Créditos educativos adjudicados en todas las líneas ICETEX (220200826)</v>
          </cell>
          <cell r="C7807" t="str">
            <v>220200826</v>
          </cell>
        </row>
        <row r="7808">
          <cell r="B7808" t="str">
            <v>Beneficiarios de estrategias o programas de  apoyo financiero para la permanencia en la educación superior  o terciaria -Créditos Condonables a población rural (220200827)</v>
          </cell>
          <cell r="C7808" t="str">
            <v>220200827</v>
          </cell>
        </row>
        <row r="7809">
          <cell r="B7809" t="str">
            <v>Beneficiarios de estrategias o programas de  apoyo financiero de sostenimiento para la permanencia en la educación superior o terciaria (220200828)</v>
          </cell>
          <cell r="C7809" t="str">
            <v>220200828</v>
          </cell>
        </row>
        <row r="7810">
          <cell r="B7810" t="str">
            <v>Beneficiarios de estrategias o programas de apoyo financiero para el fomento de la permanencia en la educación para el trabajo y desarrollo humano (220200829)</v>
          </cell>
          <cell r="C7810" t="str">
            <v>220200829</v>
          </cell>
        </row>
        <row r="7811">
          <cell r="B7811" t="str">
            <v>Beneficiarios de estrategias o programas de  apoyo financiero para la permanencia en la educación superior  o terciaria (220200800)</v>
          </cell>
          <cell r="C7811" t="str">
            <v>220200800</v>
          </cell>
        </row>
        <row r="7812">
          <cell r="B7812" t="str">
            <v>Beneficiarios de subsidios para la permanencia en programas nacionales (220200801)</v>
          </cell>
          <cell r="C7812" t="str">
            <v>220200801</v>
          </cell>
        </row>
        <row r="7813">
          <cell r="B7813" t="str">
            <v>Beneficiarios de créditos - beca para la permanencia en programas nacionales (220200802)</v>
          </cell>
          <cell r="C7813" t="str">
            <v>220200802</v>
          </cell>
        </row>
        <row r="7814">
          <cell r="B7814" t="str">
            <v>Beneficiarios de subsidios para la permanencia en programas en el exterior (220200803)</v>
          </cell>
          <cell r="C7814" t="str">
            <v>220200803</v>
          </cell>
        </row>
        <row r="7815">
          <cell r="B7815" t="str">
            <v>Beneficiarios de créditos - beca para la permanencia en programas en programas en el exterior (220200804)</v>
          </cell>
          <cell r="C7815" t="str">
            <v>220200804</v>
          </cell>
        </row>
        <row r="7816">
          <cell r="B7816" t="str">
            <v>Personas pertenecientes a comunidades, beneficiarias de subsidios para la permanencia en programas nacionales (220200805)</v>
          </cell>
          <cell r="C7816" t="str">
            <v>220200805</v>
          </cell>
        </row>
        <row r="7817">
          <cell r="B7817" t="str">
            <v>Personas pertenecientes a comunidades, beneficiarias de créditos - beca para la permanencia en programas nacionales (220200806)</v>
          </cell>
          <cell r="C7817" t="str">
            <v>220200806</v>
          </cell>
        </row>
        <row r="7818">
          <cell r="B7818" t="str">
            <v>Personas pertenecientes a comunidades, beneficiarias de subsidios para la permanencia en programas en el exterior (220200807)</v>
          </cell>
          <cell r="C7818" t="str">
            <v>220200807</v>
          </cell>
        </row>
        <row r="7819">
          <cell r="B7819" t="str">
            <v>Personas pertenecientes a comunidades, beneficiarias de créditos - beca para la permanencia en programas en programas en el exterior (220200808)</v>
          </cell>
          <cell r="C7819" t="str">
            <v>220200808</v>
          </cell>
        </row>
        <row r="7820">
          <cell r="B7820" t="str">
            <v>Población víctima del conflicto armado, beneficiaria de subsidios para la permanencia en programas nacionales (220200809)</v>
          </cell>
          <cell r="C7820" t="str">
            <v>220200809</v>
          </cell>
        </row>
        <row r="7821">
          <cell r="B7821" t="str">
            <v>Población víctima del conflicto armado, beneficiaria de créditos - beca para la permanencia en programas nacionales (220200810)</v>
          </cell>
          <cell r="C7821" t="str">
            <v>220200810</v>
          </cell>
        </row>
        <row r="7822">
          <cell r="B7822" t="str">
            <v>Población víctima del conflicto armado , beneficiaria de subsidios para la permanencia en programas en el exterior (220200811)</v>
          </cell>
          <cell r="C7822" t="str">
            <v>220200811</v>
          </cell>
        </row>
        <row r="7823">
          <cell r="B7823" t="str">
            <v>Población víctima del conflicto armado , beneficiaria de créditos - beca para la permanencia en programas en programas en el exterior (220200812)</v>
          </cell>
          <cell r="C7823" t="str">
            <v>220200812</v>
          </cell>
        </row>
        <row r="7824">
          <cell r="B7824" t="str">
            <v>Beneficiarios de estrategias o programas de  apoyo financiero para el acceso y permanencia en la educación superior  o terciaria (220200900)</v>
          </cell>
          <cell r="C7824" t="str">
            <v>220200900</v>
          </cell>
        </row>
        <row r="7825">
          <cell r="B7825" t="str">
            <v>Beneficiarios de subsidios para el acceso y  permanencia en programas nacionales (220200901)</v>
          </cell>
          <cell r="C7825" t="str">
            <v>220200901</v>
          </cell>
        </row>
        <row r="7826">
          <cell r="B7826" t="str">
            <v>Beneficiarios de créditos - beca para el acceso y permanencia en programas nacionales (220200902)</v>
          </cell>
          <cell r="C7826" t="str">
            <v>220200902</v>
          </cell>
        </row>
        <row r="7827">
          <cell r="B7827" t="str">
            <v>Beneficiarios de subsidios para la permanencia en programas en el exterior (220200903)</v>
          </cell>
          <cell r="C7827" t="str">
            <v>220200903</v>
          </cell>
        </row>
        <row r="7828">
          <cell r="B7828" t="str">
            <v>Beneficiarios de créditos - beca para el acceso y permanencia en programas en programas en el exterior (220200904)</v>
          </cell>
          <cell r="C7828" t="str">
            <v>220200904</v>
          </cell>
        </row>
        <row r="7829">
          <cell r="B7829" t="str">
            <v>Personas pertenecientes a comunidades, beneficiarias de subsidios para el acceso y permanencia en programas nacionales (220200905)</v>
          </cell>
          <cell r="C7829" t="str">
            <v>220200905</v>
          </cell>
        </row>
        <row r="7830">
          <cell r="B7830" t="str">
            <v>Personas pertenecientes a comunidades, beneficiarias de créditos - beca para el acceso y permanencia en programas nacionales (220200906)</v>
          </cell>
          <cell r="C7830" t="str">
            <v>220200906</v>
          </cell>
        </row>
        <row r="7831">
          <cell r="B7831" t="str">
            <v>Personas pertenecientes a comunidades, beneficiarias de subsidios para el acceso y permanencia en programas en el exterior (220200907)</v>
          </cell>
          <cell r="C7831" t="str">
            <v>220200907</v>
          </cell>
        </row>
        <row r="7832">
          <cell r="B7832" t="str">
            <v>Personas pertenecientes a comunidades, beneficiarias de créditos - beca para el acceso y permanencia en programas en programas en el exterior (220200908)</v>
          </cell>
          <cell r="C7832" t="str">
            <v>220200908</v>
          </cell>
        </row>
        <row r="7833">
          <cell r="B7833" t="str">
            <v>Población víctima del conflicto armado, beneficiaria de subsidios para el acceso y permanencia en programas nacionales (220200909)</v>
          </cell>
          <cell r="C7833" t="str">
            <v>220200909</v>
          </cell>
        </row>
        <row r="7834">
          <cell r="B7834" t="str">
            <v>Población víctima del conflicto armado, beneficiaria de créditos - beca para el acceso y permanencia en programas nacionales (220200910)</v>
          </cell>
          <cell r="C7834" t="str">
            <v>220200910</v>
          </cell>
        </row>
        <row r="7835">
          <cell r="B7835" t="str">
            <v>Población víctima del conflicto armado , beneficiaria de subsidios para el acceso y permanencia en programas en el exterior (220200911)</v>
          </cell>
          <cell r="C7835" t="str">
            <v>220200911</v>
          </cell>
        </row>
        <row r="7836">
          <cell r="B7836" t="str">
            <v>Población víctima del conflicto armado , beneficiaria de créditos - beca para el acceso y permanencia en programas en programas en el exterior (220200912)</v>
          </cell>
          <cell r="C7836" t="str">
            <v>220200912</v>
          </cell>
        </row>
        <row r="7837">
          <cell r="B7837" t="str">
            <v>Beneficiarios de estrategias o programas de  apoyo financiero para el acceso y permanencia en la educación en la modalidad de pregrado (220200913)</v>
          </cell>
          <cell r="C7837" t="str">
            <v>220200913</v>
          </cell>
        </row>
        <row r="7838">
          <cell r="B7838" t="str">
            <v>Beneficiarios de estrategias o programas de  apoyo financiero para el acceso y permanencia en la educación de alto nivel  (220200914)</v>
          </cell>
          <cell r="C7838" t="str">
            <v>220200914</v>
          </cell>
        </row>
        <row r="7839">
          <cell r="B7839" t="str">
            <v>Beneficiarios de estrategias o programas de  apoyo financiero para el acceso y permanencia en la educación de alto nivel en la modalidad de maestría (220200915)</v>
          </cell>
          <cell r="C7839" t="str">
            <v>220200915</v>
          </cell>
        </row>
        <row r="7840">
          <cell r="B7840" t="str">
            <v>Beneficiarios de estrategias o programas de  apoyo financiero para el acceso y permanencia en la educación de alto nivel en la modalidad de doctorado (220200916)</v>
          </cell>
          <cell r="C7840" t="str">
            <v>220200916</v>
          </cell>
        </row>
        <row r="7841">
          <cell r="B7841" t="str">
            <v>Procesos para la acreditación de la calidad de la educación superior o terciaria adelantados (220201000)</v>
          </cell>
          <cell r="C7841" t="str">
            <v>220201000</v>
          </cell>
        </row>
        <row r="7842">
          <cell r="B7842" t="str">
            <v>Instituciones de educación superior con asistencia técnica para la obtención de la acreditación (220201001)</v>
          </cell>
          <cell r="C7842" t="str">
            <v>220201001</v>
          </cell>
        </row>
        <row r="7843">
          <cell r="B7843" t="str">
            <v>Instituciones de educación  superior con evaluación para la renovación de la acreditación (220201002)</v>
          </cell>
          <cell r="C7843" t="str">
            <v>220201002</v>
          </cell>
        </row>
        <row r="7844">
          <cell r="B7844" t="str">
            <v>Instituciones de educación  superior con evaluación para la obtención de la acreditación (220201003)</v>
          </cell>
          <cell r="C7844" t="str">
            <v>220201003</v>
          </cell>
        </row>
        <row r="7845">
          <cell r="B7845" t="str">
            <v>Programas académicos con registro calificado vigente evaluados (220201004)</v>
          </cell>
          <cell r="C7845" t="str">
            <v>220201004</v>
          </cell>
        </row>
        <row r="7846">
          <cell r="B7846" t="str">
            <v>Programas académicos con acreditación de alta calidad Evaluados (220201005)</v>
          </cell>
          <cell r="C7846" t="str">
            <v>220201005</v>
          </cell>
        </row>
        <row r="7847">
          <cell r="B7847" t="str">
            <v>Programas académicos con renovación de la acreditación de alta calidad Evaluados (220201006)</v>
          </cell>
          <cell r="C7847" t="str">
            <v>220201006</v>
          </cell>
        </row>
        <row r="7848">
          <cell r="B7848" t="str">
            <v>Instituciones de educación terciaria o superior con procesos radicados para acreditación institucional ante el Consejo Nacional de Acreditación (220201007)</v>
          </cell>
          <cell r="C7848" t="str">
            <v>220201007</v>
          </cell>
        </row>
        <row r="7849">
          <cell r="B7849" t="str">
            <v>Programas académicos en condiciones para expedición de registro calificado (220201008)</v>
          </cell>
          <cell r="C7849" t="str">
            <v>220201008</v>
          </cell>
        </row>
        <row r="7850">
          <cell r="B7850" t="str">
            <v>Programas académicos en condiciones de renovación de registro calificado (220201009)</v>
          </cell>
          <cell r="C7850" t="str">
            <v>220201009</v>
          </cell>
        </row>
        <row r="7851">
          <cell r="B7851" t="str">
            <v>Programas académicos en condiciones de modificación de registro calificado (220201010)</v>
          </cell>
          <cell r="C7851" t="str">
            <v>220201010</v>
          </cell>
        </row>
        <row r="7852">
          <cell r="B7852" t="str">
            <v>Programas académicos en condiciones de ampliación de registro calificado (220201011)</v>
          </cell>
          <cell r="C7852" t="str">
            <v>220201011</v>
          </cell>
        </row>
        <row r="7853">
          <cell r="B7853" t="str">
            <v>Programas académicos ofrecidos de forma conjunta entre  Instituciones de educación terciaria o superior nacionales evaluados para ser certificados (220201012)</v>
          </cell>
          <cell r="C7853" t="str">
            <v>220201012</v>
          </cell>
        </row>
        <row r="7854">
          <cell r="B7854" t="str">
            <v>Programas conjuntos entre Instituciones de educación superior nacionales e internacionales evaluados para ser certificados (220201013)</v>
          </cell>
          <cell r="C7854" t="str">
            <v>220201013</v>
          </cell>
        </row>
        <row r="7855">
          <cell r="B7855" t="str">
            <v>Procesos para el mejoramiento de la calidad de la educación para el trabajo y el desarrollo humano adelantados (220201100)</v>
          </cell>
          <cell r="C7855" t="str">
            <v>220201100</v>
          </cell>
        </row>
        <row r="7856">
          <cell r="B7856" t="str">
            <v>Entidades territoriales con asistencia técnica en educación para el trabajo y desarrollo humano (220201101)</v>
          </cell>
          <cell r="C7856" t="str">
            <v>220201101</v>
          </cell>
        </row>
        <row r="7857">
          <cell r="B7857" t="str">
            <v>Instituciones de formación para el trabajo y el desarrollo humano con asistencia técnica (220201102)</v>
          </cell>
          <cell r="C7857" t="str">
            <v>220201102</v>
          </cell>
        </row>
        <row r="7858">
          <cell r="B7858" t="str">
            <v>Programas de formación para el trabajo y el desarrollo humano certificados en calidad (220201103)</v>
          </cell>
          <cell r="C7858" t="str">
            <v>220201103</v>
          </cell>
        </row>
        <row r="7859">
          <cell r="B7859" t="str">
            <v>Programas de formación para el trabajo y el desarrollo humano con licencia de funcionamiento. (220201104)</v>
          </cell>
          <cell r="C7859" t="str">
            <v>220201104</v>
          </cell>
        </row>
        <row r="7860">
          <cell r="B7860" t="str">
            <v>Títulos convalidados (220201200)</v>
          </cell>
          <cell r="C7860" t="str">
            <v>220201200</v>
          </cell>
        </row>
        <row r="7861">
          <cell r="B7861" t="str">
            <v>Programas y proyectos de educación o investigación articulados con el sector productivo  (220201300)</v>
          </cell>
          <cell r="C7861" t="str">
            <v>220201300</v>
          </cell>
        </row>
        <row r="7862">
          <cell r="B7862" t="str">
            <v>Programas académicos ofrecidos de forma conjunta entre Instituciones de Educación Superior o terciaria y el sector productivo (220201301)</v>
          </cell>
          <cell r="C7862" t="str">
            <v>220201301</v>
          </cell>
        </row>
        <row r="7863">
          <cell r="B7863" t="str">
            <v>Proyectos de investigación desarrollados de forma conjunta entre las Instituciones de Educación Superior o terciaria y el sector productivo (220201302)</v>
          </cell>
          <cell r="C7863" t="str">
            <v>220201302</v>
          </cell>
        </row>
        <row r="7864">
          <cell r="B7864" t="str">
            <v>Entidades asistidas técnicamente (220201600)</v>
          </cell>
          <cell r="C7864" t="str">
            <v>220201600</v>
          </cell>
        </row>
        <row r="7865">
          <cell r="B7865" t="str">
            <v>Instituciones de educación terciaria o superior con acompañamiento en el marco de las estrategias de  permanencia  (220201601)</v>
          </cell>
          <cell r="C7865" t="str">
            <v>220201601</v>
          </cell>
        </row>
        <row r="7866">
          <cell r="B7866" t="str">
            <v>Secretarías de educación acompañadas y apoyadas en  permanencia en la  educación terciaria o superior (220201602)</v>
          </cell>
          <cell r="C7866" t="str">
            <v>220201602</v>
          </cell>
        </row>
        <row r="7867">
          <cell r="B7867" t="str">
            <v>Estudiantes de educación superior o terciara evaluados con pruebas nacionales (220201700)</v>
          </cell>
          <cell r="C7867" t="str">
            <v>220201700</v>
          </cell>
        </row>
        <row r="7868">
          <cell r="B7868" t="str">
            <v>Estudiantes evaluados en competencias en una segunda lengua (220201701)</v>
          </cell>
          <cell r="C7868" t="str">
            <v>220201701</v>
          </cell>
        </row>
        <row r="7869">
          <cell r="B7869" t="str">
            <v>Instituciones de educación superior o terciaria fortalecidas en competencias comunicativas en idiomas extranjeros (220201800)</v>
          </cell>
          <cell r="C7869" t="str">
            <v>220201800</v>
          </cell>
        </row>
        <row r="7870">
          <cell r="B7870" t="str">
            <v>Misiones académicas apoyadas para la Promoción de la Educación Superior de Colombia  (220201900)</v>
          </cell>
          <cell r="C7870" t="str">
            <v>220201900</v>
          </cell>
        </row>
        <row r="7871">
          <cell r="B7871" t="str">
            <v>Instituciones de educación superior o terciaria fortalecidas en innovación pedagógica  (220202000)</v>
          </cell>
          <cell r="C7871" t="str">
            <v>220202000</v>
          </cell>
        </row>
        <row r="7872">
          <cell r="B7872" t="str">
            <v>Instituciones de Educación Superior acompañadas en la adopción de Tecnologías de la Información y Comunicaciones en los procesos de formación (220202001)</v>
          </cell>
          <cell r="C7872" t="str">
            <v>220202001</v>
          </cell>
        </row>
        <row r="7873">
          <cell r="B7873" t="str">
            <v>Instituciones de Educación Superior que implementan estrategias de innovación en Tecnologías de la Información y Comunicaciones para los procesos de formación (220202002)</v>
          </cell>
          <cell r="C7873" t="str">
            <v>220202002</v>
          </cell>
        </row>
        <row r="7874">
          <cell r="B7874" t="str">
            <v>Instituciones de Educación Superior que implementan procesos de investigación y desarrollo en innovación a través de las TIC para los procesos de formación (220202003)</v>
          </cell>
          <cell r="C7874" t="str">
            <v>220202003</v>
          </cell>
        </row>
        <row r="7875">
          <cell r="B7875" t="str">
            <v>Instituciones de Educación Superior que implementan procesos de investigación y desarrollo en Tecnologías de la Información y Comunicaciones para los procesos de formación (220202004)</v>
          </cell>
          <cell r="C7875" t="str">
            <v>220202004</v>
          </cell>
        </row>
        <row r="7876">
          <cell r="B7876" t="str">
            <v>Instituciones de Educación Superior que implementan procesos de innovación pedagógica (220202100)</v>
          </cell>
          <cell r="C7876" t="str">
            <v>220202100</v>
          </cell>
        </row>
        <row r="7877">
          <cell r="B7877" t="str">
            <v>Instituciones de Educación Superior que implementan procesos de investigación y desarrollo en innovación para los procesos de formación (220202101)</v>
          </cell>
          <cell r="C7877" t="str">
            <v>220202101</v>
          </cell>
        </row>
        <row r="7878">
          <cell r="B7878" t="str">
            <v>Instituciones de educación superior o terciaria acompañadas en la adopción herramientas pedagógicas innovadoras (220202102)</v>
          </cell>
          <cell r="C7878" t="str">
            <v>220202102</v>
          </cell>
        </row>
        <row r="7879">
          <cell r="B7879" t="str">
            <v>Docentes de educación de educación superior o terciaria beneficiados con estrategias de mejoramiento de sus capacidades (220202200)</v>
          </cell>
          <cell r="C7879" t="str">
            <v>220202200</v>
          </cell>
        </row>
        <row r="7880">
          <cell r="B7880" t="str">
            <v>Docentes de educación terciaria o superior beneficiados con estrategias de acceso y permanencia a programas de posgrado (220202201)</v>
          </cell>
          <cell r="C7880" t="str">
            <v>220202201</v>
          </cell>
        </row>
        <row r="7881">
          <cell r="B7881" t="str">
            <v>Docentes de educación terciaria o superior apoyados para la movilidad internacional  (220202202)</v>
          </cell>
          <cell r="C7881" t="str">
            <v>220202202</v>
          </cell>
        </row>
        <row r="7882">
          <cell r="B7882" t="str">
            <v>Docentes de educación terciaria o superior apoyados para el mejoramiento de sus competencias en un segundo idioma (220202203)</v>
          </cell>
          <cell r="C7882" t="str">
            <v>220202203</v>
          </cell>
        </row>
        <row r="7883">
          <cell r="B7883" t="str">
            <v>Docentes de educación terciaria o superior beneficiados con programas de educación para el trabajo y el desarrollo humano (220202204)</v>
          </cell>
          <cell r="C7883" t="str">
            <v>220202204</v>
          </cell>
        </row>
        <row r="7884">
          <cell r="B7884" t="str">
            <v>Contenidos educativos para la educación superior o terciaria producidos (220202300)</v>
          </cell>
          <cell r="C7884" t="str">
            <v>220202300</v>
          </cell>
        </row>
        <row r="7885">
          <cell r="B7885" t="str">
            <v>Estrategias  divulgación implementadas (220202400)</v>
          </cell>
          <cell r="C7885" t="str">
            <v>220202400</v>
          </cell>
        </row>
        <row r="7886">
          <cell r="B7886" t="str">
            <v>Sedes  de instituciones de educación terciaria o superior  construidas (220202500)</v>
          </cell>
          <cell r="C7886" t="str">
            <v>220202500</v>
          </cell>
        </row>
        <row r="7887">
          <cell r="B7887" t="str">
            <v>Sedes  de instituciones de educación terciaria o superior mejoradas (220202600)</v>
          </cell>
          <cell r="C7887" t="str">
            <v>220202600</v>
          </cell>
        </row>
        <row r="7888">
          <cell r="B7888" t="str">
            <v>Sedes de instituciones de educación terciaria o superior  restauradas (220202700)</v>
          </cell>
          <cell r="C7888" t="str">
            <v>220202700</v>
          </cell>
        </row>
        <row r="7889">
          <cell r="B7889" t="str">
            <v>Instituciones de Educación Superior apoyadas financieramente  (220203000)</v>
          </cell>
          <cell r="C7889" t="str">
            <v>220203000</v>
          </cell>
        </row>
        <row r="7890">
          <cell r="B7890" t="str">
            <v>Laboratorio de calidad ambiental acreditado (320405200)</v>
          </cell>
          <cell r="C7890" t="str">
            <v>320405200</v>
          </cell>
        </row>
        <row r="7891">
          <cell r="B7891" t="str">
            <v>Documento de buenas prácticas de laboratorio (BPL) implementado (320405201)</v>
          </cell>
          <cell r="C7891" t="str">
            <v>320405201</v>
          </cell>
        </row>
        <row r="7892">
          <cell r="B7892" t="str">
            <v>Actividades culturales realizadas en Museos del Ministerio de Cultura (330204400)</v>
          </cell>
          <cell r="C7892" t="str">
            <v>330204400</v>
          </cell>
        </row>
        <row r="7893">
          <cell r="B7893" t="str">
            <v>Personas asistentes a actividades educativas y culturales en Museos del Ministerio de Cultura (330204401)</v>
          </cell>
          <cell r="C7893" t="str">
            <v>330204401</v>
          </cell>
        </row>
        <row r="7894">
          <cell r="B7894" t="str">
            <v>Documentos metodológicos del Censo de Población y Vivienda Realizados  (040105200)</v>
          </cell>
          <cell r="C7894" t="str">
            <v>040105200</v>
          </cell>
        </row>
        <row r="7895">
          <cell r="B7895" t="str">
            <v>Documentos metodológicos del Censo de Población y Vivienda Publicados  (040105201)</v>
          </cell>
          <cell r="C7895" t="str">
            <v>040105201</v>
          </cell>
        </row>
        <row r="7896">
          <cell r="B7896" t="str">
            <v>Documentos de estudios Postcensales temáticas Demográficas y poblacionales Producidos  (040105300)</v>
          </cell>
          <cell r="C7896" t="str">
            <v>040105300</v>
          </cell>
        </row>
        <row r="7897">
          <cell r="B7897" t="str">
            <v>Documentos de estudios Postcensales temáticas Demográficas y poblacionalesPublicados  (040105301)</v>
          </cell>
          <cell r="C7897" t="str">
            <v>040105301</v>
          </cell>
        </row>
        <row r="7898">
          <cell r="B7898" t="str">
            <v>Cuadros de resultados del censo de Población y Vivienda Producidos  (040105400)</v>
          </cell>
          <cell r="C7898" t="str">
            <v>040105400</v>
          </cell>
        </row>
        <row r="7899">
          <cell r="B7899" t="str">
            <v>Cuadros de resultados del censo de Población y Vivienda Publicados  (040105401)</v>
          </cell>
          <cell r="C7899" t="str">
            <v>040105401</v>
          </cell>
        </row>
        <row r="7900">
          <cell r="B7900" t="str">
            <v>Base de datos del censo de Población y Vivienda Producidas (040105500)</v>
          </cell>
          <cell r="C7900" t="str">
            <v>040105500</v>
          </cell>
        </row>
        <row r="7901">
          <cell r="B7901" t="str">
            <v>Base de datos del censo de Población y Vivienda Publicadas (040105501)</v>
          </cell>
          <cell r="C7901" t="str">
            <v>040105501</v>
          </cell>
        </row>
        <row r="7902">
          <cell r="B7902" t="str">
            <v>Base de datos de la operación censal  agropecuaria Producidas (040105600)</v>
          </cell>
          <cell r="C7902" t="str">
            <v>040105600</v>
          </cell>
        </row>
        <row r="7903">
          <cell r="B7903" t="str">
            <v>Base de datos de la operación censal  agropecuaria Publicadas (040105601)</v>
          </cell>
          <cell r="C7903" t="str">
            <v>040105601</v>
          </cell>
        </row>
        <row r="7904">
          <cell r="B7904" t="str">
            <v>Documentos metodológicos de la operación censal agropecuaria Realizados  (040105700)</v>
          </cell>
          <cell r="C7904" t="str">
            <v>040105700</v>
          </cell>
        </row>
        <row r="7905">
          <cell r="B7905" t="str">
            <v>Documentos metodológicos de la operación censal agropecuaria Publicados  (040105701)</v>
          </cell>
          <cell r="C7905" t="str">
            <v>040105701</v>
          </cell>
        </row>
        <row r="7906">
          <cell r="B7906" t="str">
            <v>documentos de Estudios Postcensales temática agropecuariaProducidos  (040105800)</v>
          </cell>
          <cell r="C7906" t="str">
            <v>040105800</v>
          </cell>
        </row>
        <row r="7907">
          <cell r="B7907" t="str">
            <v>documentos de Estudios Postcensales temática agropecuariaPublicados  (040105801)</v>
          </cell>
          <cell r="C7907" t="str">
            <v>040105801</v>
          </cell>
        </row>
        <row r="7908">
          <cell r="B7908" t="str">
            <v>Cuadros de resultados de la operación censal agropecuaria Producidos  (040105900)</v>
          </cell>
          <cell r="C7908" t="str">
            <v>040105900</v>
          </cell>
        </row>
        <row r="7909">
          <cell r="B7909" t="str">
            <v>Cuadros de resultados de la operación censal agropecuaria Publicados  (040105901)</v>
          </cell>
          <cell r="C7909" t="str">
            <v>040105901</v>
          </cell>
        </row>
        <row r="7910">
          <cell r="B7910" t="str">
            <v>Usuarios del recurso hídrico registados  (320304500)</v>
          </cell>
          <cell r="C7910" t="str">
            <v>320304500</v>
          </cell>
        </row>
        <row r="7911">
          <cell r="B7911" t="str">
            <v>Visitas de seguimiento y control realizadas (320304501)</v>
          </cell>
          <cell r="C7911" t="str">
            <v>320304501</v>
          </cell>
        </row>
        <row r="7912">
          <cell r="B7912" t="str">
            <v>Obras para reducir el riesgo de avenidas torrenciales construidas (320502000)</v>
          </cell>
          <cell r="C7912" t="str">
            <v>320502000</v>
          </cell>
        </row>
        <row r="7913">
          <cell r="B7913" t="str">
            <v>Estudios o diseños realizados  (400103000)</v>
          </cell>
          <cell r="C7913" t="str">
            <v>400103000</v>
          </cell>
        </row>
        <row r="7914">
          <cell r="B7914" t="str">
            <v>Estudios realizados (400103001)</v>
          </cell>
          <cell r="C7914" t="str">
            <v>400103001</v>
          </cell>
        </row>
        <row r="7915">
          <cell r="B7915" t="str">
            <v>Diseños realizados (400103002)</v>
          </cell>
          <cell r="C7915" t="str">
            <v>400103002</v>
          </cell>
        </row>
        <row r="7916">
          <cell r="B7916" t="str">
            <v>Estudios o diseños realizados  (400203400)</v>
          </cell>
          <cell r="C7916" t="str">
            <v>400203400</v>
          </cell>
        </row>
        <row r="7917">
          <cell r="B7917" t="str">
            <v>Estudios realizados (400203401)</v>
          </cell>
          <cell r="C7917" t="str">
            <v>400203401</v>
          </cell>
        </row>
        <row r="7918">
          <cell r="B7918" t="str">
            <v>Diseños realizados (400203402)</v>
          </cell>
          <cell r="C7918" t="str">
            <v>400203402</v>
          </cell>
        </row>
        <row r="7919">
          <cell r="B7919" t="str">
            <v>Estudios o diseños realizados  (400304200)</v>
          </cell>
          <cell r="C7919" t="str">
            <v>400304200</v>
          </cell>
        </row>
        <row r="7920">
          <cell r="B7920" t="str">
            <v>Estudios realizados (400304201)</v>
          </cell>
          <cell r="C7920" t="str">
            <v>400304201</v>
          </cell>
        </row>
        <row r="7921">
          <cell r="B7921" t="str">
            <v>Diseños realizados (400304202)</v>
          </cell>
          <cell r="C7921" t="str">
            <v>400304202</v>
          </cell>
        </row>
        <row r="7922">
          <cell r="B7922" t="str">
            <v>Informes técnicos de evaluación entregados  (210601400)</v>
          </cell>
          <cell r="C7922" t="str">
            <v>210601400</v>
          </cell>
        </row>
        <row r="7923">
          <cell r="B7923" t="str">
            <v>Áreas evaluadas (210601401)</v>
          </cell>
          <cell r="C7923" t="str">
            <v>210601401</v>
          </cell>
        </row>
        <row r="7924">
          <cell r="B7924" t="str">
            <v>Informes de monitoreo de procesos de origen geológico generados ( (210601600)</v>
          </cell>
          <cell r="C7924" t="str">
            <v>210601600</v>
          </cell>
        </row>
        <row r="7925">
          <cell r="B7925" t="str">
            <v>Estaciones de monitoreo con transmisión de datos en tiempo real en operación  (210601601)</v>
          </cell>
          <cell r="C7925" t="str">
            <v>210601601</v>
          </cell>
        </row>
        <row r="7926">
          <cell r="B7926" t="str">
            <v>Estaciones de monitoreo sin transmisión de datos en tiempo real instaladas (210601602)</v>
          </cell>
          <cell r="C7926" t="str">
            <v>210601602</v>
          </cell>
        </row>
        <row r="7927">
          <cell r="B7927" t="str">
            <v>Mediciones realizadas con estaciones de monitoreo de campañas de campo (210601603)</v>
          </cell>
          <cell r="C7927" t="str">
            <v>210601603</v>
          </cell>
        </row>
        <row r="7928">
          <cell r="B7928" t="str">
            <v>Documento de la fase de aprestamiento del plan de ordenación y manejo de cuenca hidrográfica elaborado  (320303800)</v>
          </cell>
          <cell r="C7928" t="str">
            <v>320303800</v>
          </cell>
        </row>
        <row r="7929">
          <cell r="B7929" t="str">
            <v>Documento de la fase de diagnóstico del plan de ordenación y manejo de cuenca hidrográfica elaborado  (320303900)</v>
          </cell>
          <cell r="C7929" t="str">
            <v>320303900</v>
          </cell>
        </row>
        <row r="7930">
          <cell r="B7930" t="str">
            <v>Documento de la fase de prospectiva y zonificación ambiental del plan de ordenación y manejo de cuenca hidrográfica elaborado  (320304000)</v>
          </cell>
          <cell r="C7930" t="str">
            <v>320304000</v>
          </cell>
        </row>
        <row r="7931">
          <cell r="B7931" t="str">
            <v>Documento de la fase de formulación del plan de ordenación y manejo de cuenca hidrográfica elaborado  (320304100)</v>
          </cell>
          <cell r="C7931" t="str">
            <v>320304100</v>
          </cell>
        </row>
        <row r="7932">
          <cell r="B7932" t="str">
            <v>Mapas de zonificación ambiental del plan de ordenación y manejo de cuenca hidrográfica elaborados (320304101)</v>
          </cell>
          <cell r="C7932" t="str">
            <v>320304101</v>
          </cell>
        </row>
        <row r="7933">
          <cell r="B7933" t="str">
            <v>Mapas ambientales temáticos elaborados (320304102)</v>
          </cell>
          <cell r="C7933" t="str">
            <v>320304102</v>
          </cell>
        </row>
        <row r="7934">
          <cell r="B7934" t="str">
            <v>Documento del plan de ordenación y manejo de cuenca hidrográfica adoptado  (320304200)</v>
          </cell>
          <cell r="C7934" t="str">
            <v>320304200</v>
          </cell>
        </row>
        <row r="7935">
          <cell r="B7935" t="str">
            <v>Obras biomecánicas realizadas (320203706)</v>
          </cell>
          <cell r="C7935" t="str">
            <v>320203706</v>
          </cell>
        </row>
        <row r="7936">
          <cell r="B7936" t="str">
            <v>Estructura construida (320501804)</v>
          </cell>
          <cell r="C7936" t="str">
            <v>320501804</v>
          </cell>
        </row>
        <row r="7937">
          <cell r="B7937" t="str">
            <v>Cuerpos de agua recuperados  (320203701)</v>
          </cell>
          <cell r="C7937" t="str">
            <v>320203701</v>
          </cell>
        </row>
        <row r="7938">
          <cell r="B7938" t="str">
            <v>Estructura hidráulica construida  (320203702)</v>
          </cell>
          <cell r="C7938" t="str">
            <v>320203702</v>
          </cell>
        </row>
        <row r="7939">
          <cell r="B7939" t="str">
            <v>Bosque ripario recuperado (320203704)</v>
          </cell>
          <cell r="C7939" t="str">
            <v>320203704</v>
          </cell>
        </row>
        <row r="7940">
          <cell r="B7940" t="str">
            <v>Muelles fluviales con atención por emergencia (240604300)</v>
          </cell>
          <cell r="C7940" t="str">
            <v>240604300</v>
          </cell>
        </row>
        <row r="7941">
          <cell r="B7941" t="str">
            <v>Entidades o instituciones asistidas técnicamente en innovación educativa  (220104600)</v>
          </cell>
          <cell r="C7941" t="str">
            <v>220104600</v>
          </cell>
        </row>
        <row r="7942">
          <cell r="B7942" t="str">
            <v>Entidades territoriales asistidas técnicamente en innovación educativa (220104601)</v>
          </cell>
          <cell r="C7942" t="str">
            <v>220104601</v>
          </cell>
        </row>
        <row r="7943">
          <cell r="B7943" t="str">
            <v>Instituciones educativas asistidas técnicamente en innovación educativa (220104602)</v>
          </cell>
          <cell r="C7943" t="str">
            <v>220104602</v>
          </cell>
        </row>
        <row r="7944">
          <cell r="B7944" t="str">
            <v>Establecimientos educativos apoyados para la  implementación de modelos de innovación educativa  (220104700)</v>
          </cell>
          <cell r="C7944" t="str">
            <v>220104700</v>
          </cell>
        </row>
        <row r="7945">
          <cell r="B7945" t="str">
            <v>Modelos de innovación educativa implementados (220104701)</v>
          </cell>
          <cell r="C7945" t="str">
            <v>220104701</v>
          </cell>
        </row>
        <row r="7946">
          <cell r="B7946" t="str">
            <v>Modelos de innovación educativa diseñados  (220104702)</v>
          </cell>
          <cell r="C7946" t="str">
            <v>220104702</v>
          </cell>
        </row>
        <row r="7947">
          <cell r="B7947" t="str">
            <v>Documentos elaborados (220104800)</v>
          </cell>
          <cell r="C7947" t="str">
            <v>220104800</v>
          </cell>
        </row>
        <row r="7948">
          <cell r="B7948" t="str">
            <v>Observatorio implementado (220104801)</v>
          </cell>
          <cell r="C7948" t="str">
            <v>220104801</v>
          </cell>
        </row>
        <row r="7949">
          <cell r="B7949" t="str">
            <v>Niños caraterizados en los  sistemas de información educativos (220104802)</v>
          </cell>
          <cell r="C7949" t="str">
            <v>220104802</v>
          </cell>
        </row>
        <row r="7950">
          <cell r="B7950" t="str">
            <v>Validaciones realizadas (220104803)</v>
          </cell>
          <cell r="C7950" t="str">
            <v>220104803</v>
          </cell>
        </row>
        <row r="7951">
          <cell r="B7951" t="str">
            <v>Proyectos evaluados (400304300)</v>
          </cell>
          <cell r="C7951" t="str">
            <v>400304300</v>
          </cell>
        </row>
        <row r="7952">
          <cell r="B7952" t="str">
            <v>Entidades territoriales asistidas técnicamente  (400304301)</v>
          </cell>
          <cell r="C7952" t="str">
            <v>400304301</v>
          </cell>
        </row>
        <row r="7953">
          <cell r="B7953" t="str">
            <v>Centro Integrado de Servicios construido (230106000)</v>
          </cell>
          <cell r="C7953" t="str">
            <v>230106000</v>
          </cell>
        </row>
        <row r="7954">
          <cell r="B7954" t="str">
            <v>Centro Integrado de Servicios adecuado (230106100)</v>
          </cell>
          <cell r="C7954" t="str">
            <v>230106100</v>
          </cell>
        </row>
        <row r="7955">
          <cell r="B7955" t="str">
            <v>Obras de recarga de acuíferos construidas  (320304300)</v>
          </cell>
          <cell r="C7955" t="str">
            <v>320304300</v>
          </cell>
        </row>
        <row r="7956">
          <cell r="B7956" t="str">
            <v>Obras de recarga de acuíferos con mantenimiento (320304302)</v>
          </cell>
          <cell r="C7956" t="str">
            <v>320304302</v>
          </cell>
        </row>
        <row r="7957">
          <cell r="B7957" t="str">
            <v>Documentos con los resultados del monitoreo elaborados (320601100)</v>
          </cell>
          <cell r="C7957" t="str">
            <v>320601100</v>
          </cell>
        </row>
        <row r="7958">
          <cell r="B7958" t="str">
            <v>Documentos con los resultados del monitoreo ex ante elaborados (320601101)</v>
          </cell>
          <cell r="C7958" t="str">
            <v>320601101</v>
          </cell>
        </row>
        <row r="7959">
          <cell r="B7959" t="str">
            <v>Estudios de vulnerabilidad ex ante elaborados  (320601102)</v>
          </cell>
          <cell r="C7959" t="str">
            <v>320601102</v>
          </cell>
        </row>
        <row r="7960">
          <cell r="B7960" t="str">
            <v>Estudios de vulnerabilidad  elaborados  (320601103)</v>
          </cell>
          <cell r="C7960" t="str">
            <v>320601103</v>
          </cell>
        </row>
        <row r="7961">
          <cell r="B7961" t="str">
            <v>Estudios de línea base de emisiones de gases de efecto invernadero realizados (320601104)</v>
          </cell>
          <cell r="C7961" t="str">
            <v>320601104</v>
          </cell>
        </row>
        <row r="7962">
          <cell r="B7962" t="str">
            <v>Estudios de reducción de emisiones de gases de efecto invernadero realizados (320601105)</v>
          </cell>
          <cell r="C7962" t="str">
            <v>320601105</v>
          </cell>
        </row>
        <row r="7963">
          <cell r="B7963" t="str">
            <v>Sistemas de Información fortalecidos  (320601106)</v>
          </cell>
          <cell r="C7963" t="str">
            <v>320601106</v>
          </cell>
        </row>
        <row r="7964">
          <cell r="B7964" t="str">
            <v>Sistemas de Información diseñados  (320601107)</v>
          </cell>
          <cell r="C7964" t="str">
            <v>320601107</v>
          </cell>
        </row>
        <row r="7965">
          <cell r="B7965" t="str">
            <v>Obras de infraestructura para mitigación y atención a desastres realizadas  (320502100)</v>
          </cell>
          <cell r="C7965" t="str">
            <v>320502100</v>
          </cell>
        </row>
        <row r="7966">
          <cell r="B7966" t="str">
            <v>Hexápodos instalados (320502101)</v>
          </cell>
          <cell r="C7966" t="str">
            <v>320502101</v>
          </cell>
        </row>
        <row r="7967">
          <cell r="B7967" t="str">
            <v>Espolones adecuados (320502102)</v>
          </cell>
          <cell r="C7967" t="str">
            <v>320502102</v>
          </cell>
        </row>
        <row r="7968">
          <cell r="B7968" t="str">
            <v>Canalizaciones realizadas (320502103)</v>
          </cell>
          <cell r="C7968" t="str">
            <v>320502103</v>
          </cell>
        </row>
        <row r="7969">
          <cell r="B7969" t="str">
            <v>Protecciones de Orilla realizadas (320502104)</v>
          </cell>
          <cell r="C7969" t="str">
            <v>320502104</v>
          </cell>
        </row>
        <row r="7970">
          <cell r="B7970" t="str">
            <v>Destronques realizados (320502105)</v>
          </cell>
          <cell r="C7970" t="str">
            <v>320502105</v>
          </cell>
        </row>
        <row r="7971">
          <cell r="B7971" t="str">
            <v>Diques construidos (320502106)</v>
          </cell>
          <cell r="C7971" t="str">
            <v>320502106</v>
          </cell>
        </row>
        <row r="7972">
          <cell r="B7972" t="str">
            <v>Muros construidos (320502107)</v>
          </cell>
          <cell r="C7972" t="str">
            <v>320502107</v>
          </cell>
        </row>
        <row r="7973">
          <cell r="B7973" t="str">
            <v>Estructura construida (320501901)</v>
          </cell>
          <cell r="C7973" t="str">
            <v>320501901</v>
          </cell>
        </row>
        <row r="7974">
          <cell r="B7974" t="str">
            <v>Obras de disipación de energía construidas (320502004)</v>
          </cell>
          <cell r="C7974" t="str">
            <v>320502004</v>
          </cell>
        </row>
        <row r="7975">
          <cell r="B7975" t="str">
            <v>Personas beneficiadas  (320501904)</v>
          </cell>
          <cell r="C7975" t="str">
            <v>320501904</v>
          </cell>
        </row>
        <row r="7976">
          <cell r="B7976" t="str">
            <v>Reporte de monitoreo,  seguimiento y evaluación de los ecosistemas Elaborado (320405300)</v>
          </cell>
          <cell r="C7976" t="str">
            <v>320405300</v>
          </cell>
        </row>
        <row r="7977">
          <cell r="B7977" t="str">
            <v>Documento de reporte de datos, información y aplicaciones  del Cubo de datos actualizado (320405301)</v>
          </cell>
          <cell r="C7977" t="str">
            <v>320405301</v>
          </cell>
        </row>
        <row r="7978">
          <cell r="B7978" t="str">
            <v>Cubo de datos actualizado (320405302)</v>
          </cell>
          <cell r="C7978" t="str">
            <v>320405302</v>
          </cell>
        </row>
        <row r="7979">
          <cell r="B7979" t="str">
            <v>Informe de Monitoreo de bosques y carbono Elaborado (320405303)</v>
          </cell>
          <cell r="C7979" t="str">
            <v>320405303</v>
          </cell>
        </row>
        <row r="7980">
          <cell r="B7980" t="str">
            <v>Boletines de alertas tempranas de deforestación emitidos  (320405304)</v>
          </cell>
          <cell r="C7980" t="str">
            <v>320405304</v>
          </cell>
        </row>
        <row r="7981">
          <cell r="B7981" t="str">
            <v>Informe de monitoreo de la dinámica de los glaciares de Colombia Elaborado (320405305)</v>
          </cell>
          <cell r="C7981" t="str">
            <v>320405305</v>
          </cell>
        </row>
        <row r="7982">
          <cell r="B7982" t="str">
            <v>Informe del estado de la degradación de los suelos Elaborado (320405306)</v>
          </cell>
          <cell r="C7982" t="str">
            <v>320405306</v>
          </cell>
        </row>
        <row r="7983">
          <cell r="B7983" t="str">
            <v>Informe del estado de la estabilidad  de las tierras Elaborado (320405307)</v>
          </cell>
          <cell r="C7983" t="str">
            <v>320405307</v>
          </cell>
        </row>
        <row r="7984">
          <cell r="B7984" t="str">
            <v>Planta de tratamiento de Aguas Residuales (P.T.A.R.) construida (240604204)</v>
          </cell>
          <cell r="C7984" t="str">
            <v>240604204</v>
          </cell>
        </row>
        <row r="7985">
          <cell r="B7985" t="str">
            <v>Planta de tratamiento de Aguas Residuales (P.T.A.R.) ampliada (240604205)</v>
          </cell>
          <cell r="C7985" t="str">
            <v>240604205</v>
          </cell>
        </row>
        <row r="7986">
          <cell r="B7986" t="str">
            <v>Número de niños y jóvenes con vocaciones científicas fortalecidas (390400500)</v>
          </cell>
          <cell r="C7986" t="str">
            <v>390400500</v>
          </cell>
        </row>
        <row r="7987">
          <cell r="B7987" t="str">
            <v>Niños y  jóvenes que participan en programas que fomentan la cultura de la Ciencia, la Tecnología y la Innovación (390400501)</v>
          </cell>
          <cell r="C7987" t="str">
            <v>390400501</v>
          </cell>
        </row>
        <row r="7988">
          <cell r="B7988" t="str">
            <v>Grupos conformados por niños y  jóvenes vinculados a programas que fomentan la cultura de la Ciencia, la Tecnología y la Innovación apoyados (390400502)</v>
          </cell>
          <cell r="C7988" t="str">
            <v>390400502</v>
          </cell>
        </row>
        <row r="7989">
          <cell r="B7989" t="str">
            <v>Jóvenes que participan en semilleros de investigación o clubes de ciencia apoyados (390400503)</v>
          </cell>
          <cell r="C7989" t="str">
            <v>390400503</v>
          </cell>
        </row>
        <row r="7990">
          <cell r="B7990" t="str">
            <v>Jóvenes vinculados al Programa Jóvenes Investigadores e Innovadores (390400504)</v>
          </cell>
          <cell r="C7990" t="str">
            <v>390400504</v>
          </cell>
        </row>
        <row r="7991">
          <cell r="B7991" t="str">
            <v>Jóvenes vinculados al Programa Nexo Global (390400505)</v>
          </cell>
          <cell r="C7991" t="str">
            <v>390400505</v>
          </cell>
        </row>
        <row r="7992">
          <cell r="B7992" t="str">
            <v>Niños y jóvenes vinculados al Programa Ondas (390400506)</v>
          </cell>
          <cell r="C7992" t="str">
            <v>390400506</v>
          </cell>
        </row>
        <row r="7993">
          <cell r="B7993" t="str">
            <v>Grupos conformados por niños y jóvenes vinculados al Programa Ondas (390400507)</v>
          </cell>
          <cell r="C7993" t="str">
            <v>390400507</v>
          </cell>
        </row>
        <row r="7994">
          <cell r="B7994" t="str">
            <v>Grupos de investigación beneficiados con el Programa de Jóvenes Investigadores e Innovadores (390400508)</v>
          </cell>
          <cell r="C7994" t="str">
            <v>390400508</v>
          </cell>
        </row>
        <row r="7995">
          <cell r="B7995" t="str">
            <v>Niños que participan en semilleros de investigación o clubes de ciencia apoyados (390400509)</v>
          </cell>
          <cell r="C7995" t="str">
            <v>390400509</v>
          </cell>
        </row>
        <row r="7996">
          <cell r="B7996" t="str">
            <v>Estrategias de fortalecimiento de capacidades institucionales en vocaciones científicas implementadas (390400600)</v>
          </cell>
          <cell r="C7996" t="str">
            <v>390400600</v>
          </cell>
        </row>
        <row r="7997">
          <cell r="B7997" t="str">
            <v>Semilleros o Clubes de ciencia creados (390400601)</v>
          </cell>
          <cell r="C7997" t="str">
            <v>390400601</v>
          </cell>
        </row>
        <row r="7998">
          <cell r="B7998" t="str">
            <v>Semilleros o Clubes de ciencia fortalecidos (390400602)</v>
          </cell>
          <cell r="C7998" t="str">
            <v>390400602</v>
          </cell>
        </row>
        <row r="7999">
          <cell r="B7999" t="str">
            <v>Maestros y maestras que participan en programas que fomentan la cultura de la la Ciencia, la Tecnología y la Innovación fortalecidos (390400603)</v>
          </cell>
          <cell r="C7999" t="str">
            <v>390400603</v>
          </cell>
        </row>
        <row r="8000">
          <cell r="B8000" t="str">
            <v>Instituciones educativas que participan en programas que fomentan la cultura de la Ciencia, la Tecnología y la Innovación fortalecidas (390400604)</v>
          </cell>
          <cell r="C8000" t="str">
            <v>390400604</v>
          </cell>
        </row>
        <row r="8001">
          <cell r="B8001" t="str">
            <v>Instituciones educativas vinculadas al Programa Ondas fortalecidas (390400605)</v>
          </cell>
          <cell r="C8001" t="str">
            <v>390400605</v>
          </cell>
        </row>
        <row r="8002">
          <cell r="B8002" t="str">
            <v>Maestros y maestras vinculados al Programa Ondas fortalecidos (390400606)</v>
          </cell>
          <cell r="C8002" t="str">
            <v>390400606</v>
          </cell>
        </row>
        <row r="8003">
          <cell r="B8003" t="str">
            <v>Estrategias de fortalecimiento de programas en Ciencia, Tecnología e Innovación que vinculan componentes de TIC apoyadas (390400607)</v>
          </cell>
          <cell r="C8003" t="str">
            <v>390400607</v>
          </cell>
        </row>
        <row r="8004">
          <cell r="B8004" t="str">
            <v>Pasantías o estancias de investigación para  jóvenes desarrolladas  (390400608)</v>
          </cell>
          <cell r="C8004" t="str">
            <v>390400608</v>
          </cell>
        </row>
        <row r="8005">
          <cell r="B8005" t="str">
            <v>Estrategias de apoyo financiero al fortalecimiento de capacidades institucionales implementadas (390400700)</v>
          </cell>
          <cell r="C8005" t="str">
            <v>390400700</v>
          </cell>
        </row>
        <row r="8006">
          <cell r="B8006" t="str">
            <v>Semilleros o Clubes de ciencia apoyados (390400701)</v>
          </cell>
          <cell r="C8006" t="str">
            <v>390400701</v>
          </cell>
        </row>
        <row r="8007">
          <cell r="B8007" t="str">
            <v>Maestros y maestras que participan en programas que fomentan la cultura de la la Ciencia, la Tecnología y la Innovación apoyados (390400702)</v>
          </cell>
          <cell r="C8007" t="str">
            <v>390400702</v>
          </cell>
        </row>
        <row r="8008">
          <cell r="B8008" t="str">
            <v>Instituciones educativas que participan en programas que fomentan la cultura de la la Ciencia, la Tecnología y la Innovación apoyadas (390400703)</v>
          </cell>
          <cell r="C8008" t="str">
            <v>390400703</v>
          </cell>
        </row>
        <row r="8009">
          <cell r="B8009" t="str">
            <v>Pasantías o estancias de investigación apoyadas (390400704)</v>
          </cell>
          <cell r="C8009" t="str">
            <v>390400704</v>
          </cell>
        </row>
        <row r="8010">
          <cell r="B8010" t="str">
            <v>Ambientes de aprendizaje de Centros de Ciencia diseñados (390400900)</v>
          </cell>
          <cell r="C8010" t="str">
            <v>390400900</v>
          </cell>
        </row>
        <row r="8011">
          <cell r="B8011" t="str">
            <v>Estudios de públicos de Centros de Ciencia elaborados (390400901)</v>
          </cell>
          <cell r="C8011" t="str">
            <v>390400901</v>
          </cell>
        </row>
        <row r="8012">
          <cell r="B8012" t="str">
            <v>Estrategias de comunicaciones de Centros de Ciencia diseñadas (390400902)</v>
          </cell>
          <cell r="C8012" t="str">
            <v>390400902</v>
          </cell>
        </row>
        <row r="8013">
          <cell r="B8013" t="str">
            <v>Servicios educativos para Centros de Ciencia diseñados (390400903)</v>
          </cell>
          <cell r="C8013" t="str">
            <v>390400903</v>
          </cell>
        </row>
        <row r="8014">
          <cell r="B8014" t="str">
            <v>Guiones museológicos de Centros de Ciencia elaborados (390400904)</v>
          </cell>
          <cell r="C8014" t="str">
            <v>390400904</v>
          </cell>
        </row>
        <row r="8015">
          <cell r="B8015" t="str">
            <v>Guiones museográficos de Centros de Ciencia elaborados (390400905)</v>
          </cell>
          <cell r="C8015" t="str">
            <v>390400905</v>
          </cell>
        </row>
        <row r="8016">
          <cell r="B8016" t="str">
            <v>Estudios de equipamiento científico de Centros de Ciencia elaborados (390400906)</v>
          </cell>
          <cell r="C8016" t="str">
            <v>390400906</v>
          </cell>
        </row>
        <row r="8017">
          <cell r="B8017" t="str">
            <v>Materiales pedagógicos de Centros de Ciencia diseñados (390400907)</v>
          </cell>
          <cell r="C8017" t="str">
            <v>390400907</v>
          </cell>
        </row>
        <row r="8018">
          <cell r="B8018" t="str">
            <v>Estudios de equipamiento museal de Centros de Ciencia elaborados (390400908)</v>
          </cell>
          <cell r="C8018" t="str">
            <v>390400908</v>
          </cell>
        </row>
        <row r="8019">
          <cell r="B8019" t="str">
            <v>Prototipos de interactivos de Centros de Ciencia elaborados (390400909)</v>
          </cell>
          <cell r="C8019" t="str">
            <v>390400909</v>
          </cell>
        </row>
        <row r="8020">
          <cell r="B8020" t="str">
            <v>Documentos de planeación de Centros de Ciencia elaborados y ejecutados  (390401000)</v>
          </cell>
          <cell r="C8020" t="str">
            <v>390401000</v>
          </cell>
        </row>
        <row r="8021">
          <cell r="B8021" t="str">
            <v>Modelos de sostenibilidad de Centros de Ciencia elaborados (390401001)</v>
          </cell>
          <cell r="C8021" t="str">
            <v>390401001</v>
          </cell>
        </row>
        <row r="8022">
          <cell r="B8022" t="str">
            <v>Planes operativos de Centros de Ciencia elaborados (390401002)</v>
          </cell>
          <cell r="C8022" t="str">
            <v>390401002</v>
          </cell>
        </row>
        <row r="8023">
          <cell r="B8023" t="str">
            <v>Planes estratégicos de Centros de Ciencia elaborados (390401003)</v>
          </cell>
          <cell r="C8023" t="str">
            <v>390401003</v>
          </cell>
        </row>
        <row r="8024">
          <cell r="B8024" t="str">
            <v>Planes de gestión de Centros de Ciencia ejecutados (390401004)</v>
          </cell>
          <cell r="C8024" t="str">
            <v>390401004</v>
          </cell>
        </row>
        <row r="8025">
          <cell r="B8025" t="str">
            <v>Modelos de sostenibilidad de Centros de Ciencia ejecutados (390401005)</v>
          </cell>
          <cell r="C8025" t="str">
            <v>390401005</v>
          </cell>
        </row>
        <row r="8026">
          <cell r="B8026" t="str">
            <v>Planes operativo de Centros de Ciencia ejecutados (390401006)</v>
          </cell>
          <cell r="C8026" t="str">
            <v>390401006</v>
          </cell>
        </row>
        <row r="8027">
          <cell r="B8027" t="str">
            <v>Planes estratégico de Centros de Ciencia ejecutados (390401007)</v>
          </cell>
          <cell r="C8027" t="str">
            <v>390401007</v>
          </cell>
        </row>
        <row r="8028">
          <cell r="B8028" t="str">
            <v>Planes de gestión de Centros de Ciencia elaborados  (390401008)</v>
          </cell>
          <cell r="C8028" t="str">
            <v>390401008</v>
          </cell>
        </row>
        <row r="8029">
          <cell r="B8029" t="str">
            <v>Actividades de Educación en Centros de Ciencia implementadas  (390401300)</v>
          </cell>
          <cell r="C8029" t="str">
            <v>390401300</v>
          </cell>
        </row>
        <row r="8030">
          <cell r="B8030" t="str">
            <v>Previsitas a Centros de Ciencia por parte de maestros realizadas (390401301)</v>
          </cell>
          <cell r="C8030" t="str">
            <v>390401301</v>
          </cell>
        </row>
        <row r="8031">
          <cell r="B8031" t="str">
            <v>Voluntarios de Centros de Ciencia formados (390401302)</v>
          </cell>
          <cell r="C8031" t="str">
            <v>390401302</v>
          </cell>
        </row>
        <row r="8032">
          <cell r="B8032" t="str">
            <v>Actividades de Oferta educativa dirigida a niños y jóvenes realizadas (390401303)</v>
          </cell>
          <cell r="C8032" t="str">
            <v>390401303</v>
          </cell>
        </row>
        <row r="8033">
          <cell r="B8033" t="str">
            <v>Actividades de Oferta educativa dirigida a adultos realizadas (390401304)</v>
          </cell>
          <cell r="C8033" t="str">
            <v>390401304</v>
          </cell>
        </row>
        <row r="8034">
          <cell r="B8034" t="str">
            <v>Actividades de Oferta educativa dirigida a personas mayores realizadas (390401305)</v>
          </cell>
          <cell r="C8034" t="str">
            <v>390401305</v>
          </cell>
        </row>
        <row r="8035">
          <cell r="B8035" t="str">
            <v>Actividades de oferta educativa para personas con necesidades educativas especiales realizadas (390401306)</v>
          </cell>
          <cell r="C8035" t="str">
            <v>390401306</v>
          </cell>
        </row>
        <row r="8036">
          <cell r="B8036" t="str">
            <v>Exposiciones permanentes realizadas (390401307)</v>
          </cell>
          <cell r="C8036" t="str">
            <v>390401307</v>
          </cell>
        </row>
        <row r="8037">
          <cell r="B8037" t="str">
            <v>Exposiciones itinerantes realizadas (390401308)</v>
          </cell>
          <cell r="C8037" t="str">
            <v>390401308</v>
          </cell>
        </row>
        <row r="8038">
          <cell r="B8038" t="str">
            <v>Exposiciones temporales realizadas (390401309)</v>
          </cell>
          <cell r="C8038" t="str">
            <v>390401309</v>
          </cell>
        </row>
        <row r="8039">
          <cell r="B8039" t="str">
            <v>Unidades itinerantes en operación (390401310)</v>
          </cell>
          <cell r="C8039" t="str">
            <v>390401310</v>
          </cell>
        </row>
        <row r="8040">
          <cell r="B8040" t="str">
            <v>Centros de ciencia reconocidos (390401400)</v>
          </cell>
          <cell r="C8040" t="str">
            <v>390401400</v>
          </cell>
        </row>
        <row r="8041">
          <cell r="B8041" t="str">
            <v>Estrategias de fomento de la participación ciudadana en ciencia, tecnología e innovación financiadas (390401500)</v>
          </cell>
          <cell r="C8041" t="str">
            <v>390401500</v>
          </cell>
        </row>
        <row r="8042">
          <cell r="B8042" t="str">
            <v>Estrategias de fomento de la participación ciudadana en ciencia, tecnología e innovación cofinanciadas (390401501)</v>
          </cell>
          <cell r="C8042" t="str">
            <v>390401501</v>
          </cell>
        </row>
        <row r="8043">
          <cell r="B8043" t="str">
            <v>Estrategias de fomento de la participación ciudadana en ciencia, tecnología e innovación implementadas (390401600)</v>
          </cell>
          <cell r="C8043" t="str">
            <v>390401600</v>
          </cell>
        </row>
        <row r="8044">
          <cell r="B8044" t="str">
            <v>Eventos de fomento de la participación ciudadana en ciencia, tecnología e innovación realizados (390401601)</v>
          </cell>
          <cell r="C8044" t="str">
            <v>390401601</v>
          </cell>
        </row>
        <row r="8045">
          <cell r="B8045" t="str">
            <v>Proyectos de ciencia, tecnología e innovación con comunidades realizados (390401602)</v>
          </cell>
          <cell r="C8045" t="str">
            <v>390401602</v>
          </cell>
        </row>
        <row r="8046">
          <cell r="B8046" t="str">
            <v>Eventos sobre política científica y tecnológica realizados (390401603)</v>
          </cell>
          <cell r="C8046" t="str">
            <v>390401603</v>
          </cell>
        </row>
        <row r="8047">
          <cell r="B8047" t="str">
            <v>Documentos de ciencia, tecnología e innovación colaborativos realizados (390401604)</v>
          </cell>
          <cell r="C8047" t="str">
            <v>390401604</v>
          </cell>
        </row>
        <row r="8048">
          <cell r="B8048" t="str">
            <v>Actores del sector privado participantes (390401605)</v>
          </cell>
          <cell r="C8048" t="str">
            <v>390401605</v>
          </cell>
        </row>
        <row r="8049">
          <cell r="B8049" t="str">
            <v>Actores del sector social participantes (390401606)</v>
          </cell>
          <cell r="C8049" t="str">
            <v>390401606</v>
          </cell>
        </row>
        <row r="8050">
          <cell r="B8050" t="str">
            <v>Acuerdos participativos implementados (390401607)</v>
          </cell>
          <cell r="C8050" t="str">
            <v>390401607</v>
          </cell>
        </row>
        <row r="8051">
          <cell r="B8051" t="str">
            <v>Actores del sector gubernamental participantes (390401608)</v>
          </cell>
          <cell r="C8051" t="str">
            <v>390401608</v>
          </cell>
        </row>
        <row r="8052">
          <cell r="B8052" t="str">
            <v>Actores del sector educativo participantes (390401609)</v>
          </cell>
          <cell r="C8052" t="str">
            <v>390401609</v>
          </cell>
        </row>
        <row r="8053">
          <cell r="B8053" t="str">
            <v>Actores del Sistema Nacional de Ciencia Tecnología e Innovación participantes (390401610)</v>
          </cell>
          <cell r="C8053" t="str">
            <v>390401610</v>
          </cell>
        </row>
        <row r="8054">
          <cell r="B8054" t="str">
            <v>Estrategias de comunicación con enfoque en ciencia, tecnología y sociedad financiadas (390401700)</v>
          </cell>
          <cell r="C8054" t="str">
            <v>390401700</v>
          </cell>
        </row>
        <row r="8055">
          <cell r="B8055" t="str">
            <v>Estrategias con enfoque en Ciencia, Tecnología y Sociedad cofinanciadas (390401701)</v>
          </cell>
          <cell r="C8055" t="str">
            <v>390401701</v>
          </cell>
        </row>
        <row r="8056">
          <cell r="B8056" t="str">
            <v>Contenidos con enfoque en Ciencia, Tecnología y Sociedad cofinanciados (390401702)</v>
          </cell>
          <cell r="C8056" t="str">
            <v>390401702</v>
          </cell>
        </row>
        <row r="8057">
          <cell r="B8057" t="str">
            <v>Contenidos con enfoque en Ciencia, Tecnología y Sociedad financiados (390401703)</v>
          </cell>
          <cell r="C8057" t="str">
            <v>390401703</v>
          </cell>
        </row>
        <row r="8058">
          <cell r="B8058" t="str">
            <v>Estrategias de comunicación con enfoque en ciencia, tecnología y sociedad implementadas (390401800)</v>
          </cell>
          <cell r="C8058" t="str">
            <v>390401800</v>
          </cell>
        </row>
        <row r="8059">
          <cell r="B8059" t="str">
            <v>Contenidos multiformato con enfoque en Apropiación Social de la Ciencia, la Tecnología e Innovación producidos (390401801)</v>
          </cell>
          <cell r="C8059" t="str">
            <v>390401801</v>
          </cell>
        </row>
        <row r="8060">
          <cell r="B8060" t="str">
            <v>Contenidos multiformato con enfoque en divulgación y difusión de la ciencia producidos (390401802)</v>
          </cell>
          <cell r="C8060" t="str">
            <v>390401802</v>
          </cell>
        </row>
        <row r="8061">
          <cell r="B8061" t="str">
            <v>Espacios digitales para la comunicación de la ciencia, la tecnología y la innovación desarrollados (390401803)</v>
          </cell>
          <cell r="C8061" t="str">
            <v>390401803</v>
          </cell>
        </row>
        <row r="8062">
          <cell r="B8062" t="str">
            <v>Espacios presenciales para la comunicación de la ciencia, la tecnología y la innovación organizados (390401804)</v>
          </cell>
          <cell r="C8062" t="str">
            <v>390401804</v>
          </cell>
        </row>
        <row r="8063">
          <cell r="B8063" t="str">
            <v>Publicaciones en plataformas digitales para la comunicación de la ciencia, la tecnología y la innovación realizadas (390401805)</v>
          </cell>
          <cell r="C8063" t="str">
            <v>390401805</v>
          </cell>
        </row>
        <row r="8064">
          <cell r="B8064" t="str">
            <v>Publicaciones en medios impresos para la comunicación de la ciencia, la tecnología y la innovación realizadas (390401806)</v>
          </cell>
          <cell r="C8064" t="str">
            <v>390401806</v>
          </cell>
        </row>
        <row r="8065">
          <cell r="B8065" t="str">
            <v>Emisiones en radio y televisión de contenidos en comunicación de la ciencia, la tecnología y la innovación realizadas (390401807)</v>
          </cell>
          <cell r="C8065" t="str">
            <v>390401807</v>
          </cell>
        </row>
        <row r="8066">
          <cell r="B8066" t="str">
            <v>Reconocimientos a la generación, circulación y uso de la ciencia, tecnología e innovación otorgados  (390401808)</v>
          </cell>
          <cell r="C8066" t="str">
            <v>390401808</v>
          </cell>
        </row>
        <row r="8067">
          <cell r="B8067" t="str">
            <v>Juguetes, juegos o videojuegos para la comunicación de la ciencia, tecnología e innovación producidos (390401809)</v>
          </cell>
          <cell r="C8067" t="str">
            <v>390401809</v>
          </cell>
        </row>
        <row r="8068">
          <cell r="B8068" t="str">
            <v>Estrategias de intercambio de conocimientos científico-tecnológico y de la innovación con otros saberes financiadas (390401900)</v>
          </cell>
          <cell r="C8068" t="str">
            <v>390401900</v>
          </cell>
        </row>
        <row r="8069">
          <cell r="B8069" t="str">
            <v>Estrategias de intercambio de conocimientos científico-tecnológicos y de la innovación con otros saberes cofinanciadas (390401901)</v>
          </cell>
          <cell r="C8069" t="str">
            <v>390401901</v>
          </cell>
        </row>
        <row r="8070">
          <cell r="B8070" t="str">
            <v>Estrategias de intercambio de conocimiento científico-tecnológico con otros saberes implementados (390402000)</v>
          </cell>
          <cell r="C8070" t="str">
            <v>390402000</v>
          </cell>
        </row>
        <row r="8071">
          <cell r="B8071" t="str">
            <v>Diseños de soluciones científico-tecnológicas colaborativos realizados (390402001)</v>
          </cell>
          <cell r="C8071" t="str">
            <v>390402001</v>
          </cell>
        </row>
        <row r="8072">
          <cell r="B8072" t="str">
            <v>Prototipos de soluciones científico-tecnológicas colaborativos desarrollados (390402002)</v>
          </cell>
          <cell r="C8072" t="str">
            <v>390402002</v>
          </cell>
        </row>
        <row r="8073">
          <cell r="B8073" t="str">
            <v>Soluciones científico-tecnológicas colaborativas implementadas  (390402003)</v>
          </cell>
          <cell r="C8073" t="str">
            <v>390402003</v>
          </cell>
        </row>
        <row r="8074">
          <cell r="B8074" t="str">
            <v>Metodologías pedagógicas para el fomento de la ciencia, la tecnología y la innovación implementadas (390402004)</v>
          </cell>
          <cell r="C8074" t="str">
            <v>390402004</v>
          </cell>
        </row>
        <row r="8075">
          <cell r="B8075" t="str">
            <v>Materiales físicos y virtuales pedagógicos para el fomento de la ciencia, la tecnología y la innovación realizados (390402005)</v>
          </cell>
          <cell r="C8075" t="str">
            <v>390402005</v>
          </cell>
        </row>
        <row r="8076">
          <cell r="B8076" t="str">
            <v>Materiales metodológicos del Programa Ondas reproducidos (390402006)</v>
          </cell>
          <cell r="C8076" t="str">
            <v>390402006</v>
          </cell>
        </row>
        <row r="8077">
          <cell r="B8077" t="str">
            <v>Procesos de formación de capacidades en Apropiación Social de la Ciencia, Tecnología e Innovación realizados (390402007)</v>
          </cell>
          <cell r="C8077" t="str">
            <v>390402007</v>
          </cell>
        </row>
        <row r="8078">
          <cell r="B8078" t="str">
            <v>Ponencias sobre experiencias en Cultura y Apropiación Social de la Ciencia Tecnología e Innovación realizadas  (390402008)</v>
          </cell>
          <cell r="C8078" t="str">
            <v>390402008</v>
          </cell>
        </row>
        <row r="8079">
          <cell r="B8079" t="str">
            <v>Ponencias en eventos de ciencia, tecnología e innovación realizadas (390402009)</v>
          </cell>
          <cell r="C8079" t="str">
            <v>390402009</v>
          </cell>
        </row>
        <row r="8080">
          <cell r="B8080" t="str">
            <v>Eventos de reflexión y diálogo en áreas relacionadas con cultura y apropiación social de CTeI realizados (390402010)</v>
          </cell>
          <cell r="C8080" t="str">
            <v>390402010</v>
          </cell>
        </row>
        <row r="8081">
          <cell r="B8081" t="str">
            <v>Estrategias de gestión del conocimiento en cultura y apropiación social de ciencia tecnología e innovación realizados (390402100)</v>
          </cell>
          <cell r="C8081" t="str">
            <v>390402100</v>
          </cell>
        </row>
        <row r="8082">
          <cell r="B8082" t="str">
            <v>Encuestas de percepción de Ciencia, Tecnología e Innovación realizadas (390402101)</v>
          </cell>
          <cell r="C8082" t="str">
            <v>390402101</v>
          </cell>
        </row>
        <row r="8083">
          <cell r="B8083" t="str">
            <v>Experiencias en fortalecimiento de la Cultura en Ciencia, Tecnología e Innovación documentadas (390402102)</v>
          </cell>
          <cell r="C8083" t="str">
            <v>390402102</v>
          </cell>
        </row>
        <row r="8084">
          <cell r="B8084" t="str">
            <v>Experiencias en Apropiación Social de Ciencia, Tecnología e Innovación documentadas (390402103)</v>
          </cell>
          <cell r="C8084" t="str">
            <v>390402103</v>
          </cell>
        </row>
        <row r="8085">
          <cell r="B8085" t="str">
            <v>Evaluaciones de resultados sobre la implementación de estrategias que promueven la Cultura y la Apropiación social de la Ciencia, la Tecnología y la Innovación realizadas (390402104)</v>
          </cell>
          <cell r="C8085" t="str">
            <v>390402104</v>
          </cell>
        </row>
        <row r="8086">
          <cell r="B8086" t="str">
            <v>Evaluaciones de impacto sobre la implementación de estrategias que promueven la Cultura y la Apropiación social de la Ciencia, la Tecnología y la Innovación realizadas (390402105)</v>
          </cell>
          <cell r="C8086" t="str">
            <v>390402105</v>
          </cell>
        </row>
        <row r="8087">
          <cell r="B8087" t="str">
            <v>Documentos sobre Cultura o Apropiación Social de Ciencia, Tecnología e Innovación publicados (390402106)</v>
          </cell>
          <cell r="C8087" t="str">
            <v>390402106</v>
          </cell>
        </row>
        <row r="8088">
          <cell r="B8088" t="str">
            <v>Artículos de reflexión o nuevo conocimiento sobre Cultura y Apropiación Social de CTeI publicados (390402107)</v>
          </cell>
          <cell r="C8088" t="str">
            <v>390402107</v>
          </cell>
        </row>
        <row r="8089">
          <cell r="B8089" t="str">
            <v>Artículos científicos en los que participa un joven investigador socializados (390402108)</v>
          </cell>
          <cell r="C8089" t="str">
            <v>390402108</v>
          </cell>
        </row>
        <row r="8090">
          <cell r="B8090" t="str">
            <v>Documentos sobre cultura y apropiación social de CTeI ingresados en repositorios digitales para el acceso abierto (390402109)</v>
          </cell>
          <cell r="C8090" t="str">
            <v>390402109</v>
          </cell>
        </row>
        <row r="8091">
          <cell r="B8091" t="str">
            <v>Estrategias de gestión del conocimiento en cultura y apropiación social de la ciencia tecnología e innovación (390402200)</v>
          </cell>
          <cell r="C8091" t="str">
            <v>390402200</v>
          </cell>
        </row>
        <row r="8092">
          <cell r="B8092" t="str">
            <v>Procesos de Gestión del Conocimiento en Ciencia Tecnología e innovación cofinanciados (390402201)</v>
          </cell>
          <cell r="C8092" t="str">
            <v>390402201</v>
          </cell>
        </row>
        <row r="8093">
          <cell r="B8093" t="str">
            <v>Encuestas de percepción de Ciencia, Tecnología e Innovación financiadas (390402202)</v>
          </cell>
          <cell r="C8093" t="str">
            <v>390402202</v>
          </cell>
        </row>
        <row r="8094">
          <cell r="B8094" t="str">
            <v>Evaluaciones de procesos en Apropiación Social de la Ciencia, Tecnología e Innovación financiadas (390402203)</v>
          </cell>
          <cell r="C8094" t="str">
            <v>390402203</v>
          </cell>
        </row>
        <row r="8095">
          <cell r="B8095" t="str">
            <v>Personas sensibilizadas (390402300)</v>
          </cell>
          <cell r="C8095" t="str">
            <v>390402300</v>
          </cell>
        </row>
        <row r="8096">
          <cell r="B8096" t="str">
            <v>Certificado de derechos de beneficio fiduciario (410106700)</v>
          </cell>
          <cell r="C8096" t="str">
            <v>410106700</v>
          </cell>
        </row>
        <row r="8097">
          <cell r="B8097" t="str">
            <v>Museo recibido (410106701)</v>
          </cell>
          <cell r="C8097" t="str">
            <v>410106701</v>
          </cell>
        </row>
        <row r="8098">
          <cell r="B8098" t="str">
            <v>Museo recibido y dotado (410106702)</v>
          </cell>
          <cell r="C8098" t="str">
            <v>410106702</v>
          </cell>
        </row>
        <row r="8099">
          <cell r="B8099" t="str">
            <v>Proyectos apoyados financieramente (400304000)</v>
          </cell>
          <cell r="C8099" t="str">
            <v>400304000</v>
          </cell>
        </row>
        <row r="8100">
          <cell r="B8100" t="str">
            <v>Estaciones de monitoreo operando de forma continua  (320405100)</v>
          </cell>
          <cell r="C8100" t="str">
            <v>320405100</v>
          </cell>
        </row>
        <row r="8101">
          <cell r="B8101" t="str">
            <v>Reporte actualizado de operación y mantenimiento de la red hidrometeorológica (320405101)</v>
          </cell>
          <cell r="C8101" t="str">
            <v>320405101</v>
          </cell>
        </row>
        <row r="8102">
          <cell r="B8102" t="str">
            <v>Docentes beneficiados  (220104400)</v>
          </cell>
          <cell r="C8102" t="str">
            <v>220104400</v>
          </cell>
        </row>
        <row r="8103">
          <cell r="B8103" t="str">
            <v>Docentes de educación preescolar, básica y media con dotación  (220104401)</v>
          </cell>
          <cell r="C8103" t="str">
            <v>220104401</v>
          </cell>
        </row>
        <row r="8104">
          <cell r="B8104" t="str">
            <v>Unidades de desechos radiactivos consolidados  (210601100)</v>
          </cell>
          <cell r="C8104" t="str">
            <v>210601100</v>
          </cell>
        </row>
        <row r="8105">
          <cell r="B8105" t="str">
            <v>Coberturas obtenidas (220104300)</v>
          </cell>
          <cell r="C8105" t="str">
            <v>220104300</v>
          </cell>
        </row>
        <row r="8106">
          <cell r="B8106" t="str">
            <v>Personas aseguradas (220104301)</v>
          </cell>
          <cell r="C8106" t="str">
            <v>220104301</v>
          </cell>
        </row>
        <row r="8107">
          <cell r="B8107" t="str">
            <v>Documentos de  gestión institucional para el manejo marino costero e insular colombiano elaborados (320701700)</v>
          </cell>
          <cell r="C8107" t="str">
            <v>320701700</v>
          </cell>
        </row>
        <row r="8108">
          <cell r="B8108" t="str">
            <v>Resoluciones expedidas  (400304100)</v>
          </cell>
          <cell r="C8108" t="str">
            <v>400304100</v>
          </cell>
        </row>
        <row r="8109">
          <cell r="B8109" t="str">
            <v>Estudios realizados  (400304101)</v>
          </cell>
          <cell r="C8109" t="str">
            <v>400304101</v>
          </cell>
        </row>
        <row r="8110">
          <cell r="B8110" t="str">
            <v>Gestiones operativas y administrativas adelantadas (400304102)</v>
          </cell>
          <cell r="C8110" t="str">
            <v>400304102</v>
          </cell>
        </row>
        <row r="8111">
          <cell r="B8111" t="str">
            <v>Estudios de pre inversión realizados (210203300)</v>
          </cell>
          <cell r="C8111" t="str">
            <v>210203300</v>
          </cell>
        </row>
        <row r="8112">
          <cell r="B8112" t="str">
            <v>Estudios de pre inversión realizados (210301700)</v>
          </cell>
          <cell r="C8112" t="str">
            <v>210301700</v>
          </cell>
        </row>
        <row r="8113">
          <cell r="B8113" t="str">
            <v>Estudios de pre inversión realizados (210401400)</v>
          </cell>
          <cell r="C8113" t="str">
            <v>210401400</v>
          </cell>
        </row>
        <row r="8114">
          <cell r="B8114" t="str">
            <v>Estudios de pre inversión realizados (210501700)</v>
          </cell>
          <cell r="C8114" t="str">
            <v>210501700</v>
          </cell>
        </row>
        <row r="8115">
          <cell r="B8115" t="str">
            <v>Iniciativas  nacionales de comunicación, divulgación y cualificación de actores implementadas (320303600)</v>
          </cell>
          <cell r="C8115" t="str">
            <v>320303600</v>
          </cell>
        </row>
        <row r="8116">
          <cell r="B8116" t="str">
            <v>Asistencias técnicas a las  Autoridades Ambientales competentes en las estrategias de gobernanza del agua  realizadas (320303700)</v>
          </cell>
          <cell r="C8116" t="str">
            <v>320303700</v>
          </cell>
        </row>
        <row r="8117">
          <cell r="B8117" t="str">
            <v>Documentos de política para mejorar la calidad ambiental de las áreas urbanas elaborados  (320101200)</v>
          </cell>
          <cell r="C8117" t="str">
            <v>320101200</v>
          </cell>
        </row>
        <row r="8118">
          <cell r="B8118" t="str">
            <v>Documentos de lineamientos técnicos para para mejorar la calidad ambiental de las áreas urbanas elaborados (320101300)</v>
          </cell>
          <cell r="C8118" t="str">
            <v>320101300</v>
          </cell>
        </row>
        <row r="8119">
          <cell r="B8119" t="str">
            <v>Documentos normativos para promover la gestión sostenible del suelo expedidos (320101400)</v>
          </cell>
          <cell r="C8119" t="str">
            <v>320101400</v>
          </cell>
        </row>
        <row r="8120">
          <cell r="B8120" t="str">
            <v>Documentos de lineamientos técnicos para  promover la gestión sostenible del suelo elaborados  (320101500)</v>
          </cell>
          <cell r="C8120" t="str">
            <v>320101500</v>
          </cell>
        </row>
        <row r="8121">
          <cell r="B8121" t="str">
            <v>Espacios de articulación desarrollados en el marco del SISCLIMA (320600700)</v>
          </cell>
          <cell r="C8121" t="str">
            <v>320600700</v>
          </cell>
        </row>
        <row r="8122">
          <cell r="B8122" t="str">
            <v>Documentos generados en el marco del SISCLIMA (320600701)</v>
          </cell>
          <cell r="C8122" t="str">
            <v>320600701</v>
          </cell>
        </row>
        <row r="8123">
          <cell r="B8123" t="str">
            <v>Documentos orientadores para la incorporación de cambio climático formulados (320600702)</v>
          </cell>
          <cell r="C8123" t="str">
            <v>320600702</v>
          </cell>
        </row>
        <row r="8124">
          <cell r="B8124" t="str">
            <v>Documentos normativos de cambio climático formulados (320600703)</v>
          </cell>
          <cell r="C8124" t="str">
            <v>320600703</v>
          </cell>
        </row>
        <row r="8125">
          <cell r="B8125" t="str">
            <v>Número de entidades orientadas (320600800)</v>
          </cell>
          <cell r="C8125" t="str">
            <v>320600800</v>
          </cell>
        </row>
        <row r="8126">
          <cell r="B8126" t="str">
            <v>Número de programas formulados (320600801)</v>
          </cell>
          <cell r="C8126" t="str">
            <v>320600801</v>
          </cell>
        </row>
        <row r="8127">
          <cell r="B8127" t="str">
            <v>Boletines de datos climáticos elaborados (320404300)</v>
          </cell>
          <cell r="C8127" t="str">
            <v>320404300</v>
          </cell>
        </row>
        <row r="8128">
          <cell r="B8128" t="str">
            <v>Líneas de crédito diponibles (410106500)</v>
          </cell>
          <cell r="C8128" t="str">
            <v>410106500</v>
          </cell>
        </row>
        <row r="8129">
          <cell r="B8129" t="str">
            <v>Personas beneficiadas con servicios de Créditos y Pasivos (410106501)</v>
          </cell>
          <cell r="C8129" t="str">
            <v>410106501</v>
          </cell>
        </row>
        <row r="8130">
          <cell r="B8130" t="str">
            <v>Sujetos colectivos asistidos técnicamente en la implementación de la ruta de reparación colectiva (410106600)</v>
          </cell>
          <cell r="C8130" t="str">
            <v>410106600</v>
          </cell>
        </row>
        <row r="8131">
          <cell r="B8131" t="str">
            <v>Endidades nacionales y territoriales asistidas en la implementación de la ruta de reparación colectiva (410106601)</v>
          </cell>
          <cell r="C8131" t="str">
            <v>410106601</v>
          </cell>
        </row>
        <row r="8132">
          <cell r="B8132" t="str">
            <v>Documento de diagnóstico elaborado (410106602)</v>
          </cell>
          <cell r="C8132" t="str">
            <v>410106602</v>
          </cell>
        </row>
        <row r="8133">
          <cell r="B8133" t="str">
            <v>Documento de caracterización elaborado (410106603)</v>
          </cell>
          <cell r="C8133" t="str">
            <v>410106603</v>
          </cell>
        </row>
        <row r="8134">
          <cell r="B8134" t="str">
            <v>Sujetos colectivos con proyecto o plan formulado (410106604)</v>
          </cell>
          <cell r="C8134" t="str">
            <v>410106604</v>
          </cell>
        </row>
        <row r="8135">
          <cell r="B8135" t="str">
            <v>Documentos normativos realizados (210600900)</v>
          </cell>
          <cell r="C8135" t="str">
            <v>210600900</v>
          </cell>
        </row>
        <row r="8136">
          <cell r="B8136" t="str">
            <v>Iniciativas formuladas (210600901)</v>
          </cell>
          <cell r="C8136" t="str">
            <v>210600901</v>
          </cell>
        </row>
        <row r="8137">
          <cell r="B8137" t="str">
            <v>Documentos de lineamientos técnicos realizados (210601000)</v>
          </cell>
          <cell r="C8137" t="str">
            <v>210601000</v>
          </cell>
        </row>
        <row r="8138">
          <cell r="B8138" t="str">
            <v>Documentos técnicos de caracterización entregados (210601001)</v>
          </cell>
          <cell r="C8138" t="str">
            <v>210601001</v>
          </cell>
        </row>
        <row r="8139">
          <cell r="B8139" t="str">
            <v>Documentos técnicos para la planificación sectorial y la gestión ambiental formulado (320404600)</v>
          </cell>
          <cell r="C8139" t="str">
            <v>320404600</v>
          </cell>
        </row>
        <row r="8140">
          <cell r="B8140" t="str">
            <v>Mapas elaborados (320404601)</v>
          </cell>
          <cell r="C8140" t="str">
            <v>320404601</v>
          </cell>
        </row>
        <row r="8141">
          <cell r="B8141" t="str">
            <v>Sistemas de información fortalecidos y actualizados (320404800)</v>
          </cell>
          <cell r="C8141" t="str">
            <v>320404800</v>
          </cell>
        </row>
        <row r="8142">
          <cell r="B8142" t="str">
            <v>Documentos divulgados (320404900)</v>
          </cell>
          <cell r="C8142" t="str">
            <v>320404900</v>
          </cell>
        </row>
        <row r="8143">
          <cell r="B8143" t="str">
            <v>Campañas realizadas (320404901)</v>
          </cell>
          <cell r="C8143" t="str">
            <v>320404901</v>
          </cell>
        </row>
        <row r="8144">
          <cell r="B8144" t="str">
            <v>Modelos integrados a la plataforma de pronosticos FEWS (320405000)</v>
          </cell>
          <cell r="C8144" t="str">
            <v>320405000</v>
          </cell>
        </row>
        <row r="8145">
          <cell r="B8145" t="str">
            <v>Mapas de inundación (320405001)</v>
          </cell>
          <cell r="C8145" t="str">
            <v>320405001</v>
          </cell>
        </row>
        <row r="8146">
          <cell r="B8146" t="str">
            <v>Planes de acción articulados (410106300)</v>
          </cell>
          <cell r="C8146" t="str">
            <v>410106300</v>
          </cell>
        </row>
        <row r="8147">
          <cell r="B8147" t="str">
            <v>Entidades asistidas técnicamente en los Decretos Ley (410106301)</v>
          </cell>
          <cell r="C8147" t="str">
            <v>410106301</v>
          </cell>
        </row>
        <row r="8148">
          <cell r="B8148" t="str">
            <v>Municipios apoyados (410106400)</v>
          </cell>
          <cell r="C8148" t="str">
            <v>410106400</v>
          </cell>
        </row>
        <row r="8149">
          <cell r="B8149" t="str">
            <v>Infraestructura ecoturística construida  (320203300)</v>
          </cell>
          <cell r="C8149" t="str">
            <v>320203300</v>
          </cell>
        </row>
        <row r="8150">
          <cell r="B8150" t="str">
            <v>Infraestructura construida para la atención de visitantes de las áreas protegidas  (320203301)</v>
          </cell>
          <cell r="C8150" t="str">
            <v>320203301</v>
          </cell>
        </row>
        <row r="8151">
          <cell r="B8151" t="str">
            <v>Infraestructura construida para el desarrollo de experiencias de los visitantes en las áreas protegidas (320203302)</v>
          </cell>
          <cell r="C8151" t="str">
            <v>320203302</v>
          </cell>
        </row>
        <row r="8152">
          <cell r="B8152" t="str">
            <v>Infraestructura construida para la administración, la vigilancia y el control de las áreas protegidas (320203400)</v>
          </cell>
          <cell r="C8152" t="str">
            <v>320203400</v>
          </cell>
        </row>
        <row r="8153">
          <cell r="B8153" t="str">
            <v>Sedes administrativas construida dentro del área protegida (320203401)</v>
          </cell>
          <cell r="C8153" t="str">
            <v>320203401</v>
          </cell>
        </row>
        <row r="8154">
          <cell r="B8154" t="str">
            <v>Infraestructura de control y vigilancia construida para el área protegida (320203402)</v>
          </cell>
          <cell r="C8154" t="str">
            <v>320203402</v>
          </cell>
        </row>
        <row r="8155">
          <cell r="B8155" t="str">
            <v>Documentos de evaluación elaborados (170402100)</v>
          </cell>
          <cell r="C8155" t="str">
            <v>170402100</v>
          </cell>
        </row>
        <row r="8156">
          <cell r="B8156" t="str">
            <v>Documentos de Evaluación de Ordenamiento Social y Mercado de Tierras elaborados (170402101)</v>
          </cell>
          <cell r="C8156" t="str">
            <v>170402101</v>
          </cell>
        </row>
        <row r="8157">
          <cell r="B8157" t="str">
            <v>Documentos de Evaluación de Ordenamiento Productivo y Adecuación de Tierras elaborados. (170402102)</v>
          </cell>
          <cell r="C8157" t="str">
            <v>170402102</v>
          </cell>
        </row>
        <row r="8158">
          <cell r="B8158" t="str">
            <v>Trámites realizados (360101000)</v>
          </cell>
          <cell r="C8158" t="str">
            <v>360101000</v>
          </cell>
        </row>
        <row r="8159">
          <cell r="B8159" t="str">
            <v>Contrato de encargo fiduciario contratado (360101001)</v>
          </cell>
          <cell r="C8159" t="str">
            <v>360101001</v>
          </cell>
        </row>
        <row r="8160">
          <cell r="B8160" t="str">
            <v>Auditoria financiera contratada (360101002)</v>
          </cell>
          <cell r="C8160" t="str">
            <v>360101002</v>
          </cell>
        </row>
        <row r="8161">
          <cell r="B8161" t="str">
            <v>Interventorías realizadas (360101003)</v>
          </cell>
          <cell r="C8161" t="str">
            <v>360101003</v>
          </cell>
        </row>
        <row r="8162">
          <cell r="B8162" t="str">
            <v>Servicios personales contratados (360101004)</v>
          </cell>
          <cell r="C8162" t="str">
            <v>360101004</v>
          </cell>
        </row>
        <row r="8163">
          <cell r="B8163" t="str">
            <v>Eventos realizados (360200200)</v>
          </cell>
          <cell r="C8163" t="str">
            <v>360200200</v>
          </cell>
        </row>
        <row r="8164">
          <cell r="B8164" t="str">
            <v>Centros culturales construidos y dotados (330109300)</v>
          </cell>
          <cell r="C8164" t="str">
            <v>330109300</v>
          </cell>
        </row>
        <row r="8165">
          <cell r="B8165" t="str">
            <v>Personas con talento deportivo identificadas (430207300)</v>
          </cell>
          <cell r="C8165" t="str">
            <v>430207300</v>
          </cell>
        </row>
        <row r="8166">
          <cell r="B8166" t="str">
            <v>Estudios y diseños elaborados (430103100)</v>
          </cell>
          <cell r="C8166" t="str">
            <v>430103100</v>
          </cell>
        </row>
        <row r="8167">
          <cell r="B8167" t="str">
            <v>Sistema de información para la innovación empresarial en operación  (390300900)</v>
          </cell>
          <cell r="C8167" t="str">
            <v>390300900</v>
          </cell>
        </row>
        <row r="8168">
          <cell r="B8168" t="str">
            <v>Senderos mejorados (350209800)</v>
          </cell>
          <cell r="C8168" t="str">
            <v>350209800</v>
          </cell>
        </row>
        <row r="8169">
          <cell r="B8169" t="str">
            <v>Cursos en metrología desarrollados (350209900)</v>
          </cell>
          <cell r="C8169" t="str">
            <v>350209900</v>
          </cell>
        </row>
        <row r="8170">
          <cell r="B8170" t="str">
            <v>Cursos virtuales de metrología realizados (350209901)</v>
          </cell>
          <cell r="C8170" t="str">
            <v>350209901</v>
          </cell>
        </row>
        <row r="8171">
          <cell r="B8171" t="str">
            <v>Materiales de referencia producidos (350210000)</v>
          </cell>
          <cell r="C8171" t="str">
            <v>350210000</v>
          </cell>
        </row>
        <row r="8172">
          <cell r="B8172" t="str">
            <v>Laboratorios de metrología equipados (350210001)</v>
          </cell>
          <cell r="C8172" t="str">
            <v>350210001</v>
          </cell>
        </row>
        <row r="8173">
          <cell r="B8173" t="str">
            <v>Capacidades de medición y calibración desarrolladas (350210002)</v>
          </cell>
          <cell r="C8173" t="str">
            <v>350210002</v>
          </cell>
        </row>
        <row r="8174">
          <cell r="B8174" t="str">
            <v>Capacidades de medición y calibración en operación (350210003)</v>
          </cell>
          <cell r="C8174" t="str">
            <v>350210003</v>
          </cell>
        </row>
        <row r="8175">
          <cell r="B8175" t="str">
            <v>Capacidades de medición y calibración evaluadas para su reconocimiento internacional (350210004)</v>
          </cell>
          <cell r="C8175" t="str">
            <v>350210004</v>
          </cell>
        </row>
        <row r="8176">
          <cell r="B8176" t="str">
            <v>Calibraciones de equipos e instrumentos realizadas (350210100)</v>
          </cell>
          <cell r="C8176" t="str">
            <v>350210100</v>
          </cell>
        </row>
        <row r="8177">
          <cell r="B8177" t="str">
            <v>Laboratorios de metrología equipados (350210101)</v>
          </cell>
          <cell r="C8177" t="str">
            <v>350210101</v>
          </cell>
        </row>
        <row r="8178">
          <cell r="B8178" t="str">
            <v>Capacidades de medición y calibración desarrolladas (350210102)</v>
          </cell>
          <cell r="C8178" t="str">
            <v>350210102</v>
          </cell>
        </row>
        <row r="8179">
          <cell r="B8179" t="str">
            <v>Capacidades de medición y calibración en operación (350210103)</v>
          </cell>
          <cell r="C8179" t="str">
            <v>350210103</v>
          </cell>
        </row>
        <row r="8180">
          <cell r="B8180" t="str">
            <v>Capacidades de medición y calibración evaluadas para su reconocimiento internacional (350210104)</v>
          </cell>
          <cell r="C8180" t="str">
            <v>350210104</v>
          </cell>
        </row>
        <row r="8181">
          <cell r="B8181" t="str">
            <v>Eventos de divulgación y promoción de herramientas metrológicas realizados (350210200)</v>
          </cell>
          <cell r="C8181" t="str">
            <v>350210200</v>
          </cell>
        </row>
        <row r="8182">
          <cell r="B8182" t="str">
            <v>Laboratorios con capacidades metrológicas apoyadas (350210201)</v>
          </cell>
          <cell r="C8182" t="str">
            <v>350210201</v>
          </cell>
        </row>
        <row r="8183">
          <cell r="B8183" t="str">
            <v>Bases de datos de la Temática Agropecuaria Generadas (040106100)</v>
          </cell>
          <cell r="C8183" t="str">
            <v>040106100</v>
          </cell>
        </row>
        <row r="8184">
          <cell r="B8184" t="str">
            <v>Bases de datos de la Temática Ambiental Generadas (040106200)</v>
          </cell>
          <cell r="C8184" t="str">
            <v>040106200</v>
          </cell>
        </row>
        <row r="8185">
          <cell r="B8185" t="str">
            <v>Bases de datos de la Temática de Comercio Internacional Generadas (040106300)</v>
          </cell>
          <cell r="C8185" t="str">
            <v>040106300</v>
          </cell>
        </row>
        <row r="8186">
          <cell r="B8186" t="str">
            <v>Bases de datos de la Temática de Comercio interno Generadas (040106400)</v>
          </cell>
          <cell r="C8186" t="str">
            <v>040106400</v>
          </cell>
        </row>
        <row r="8187">
          <cell r="B8187" t="str">
            <v>Bases de datos de la Temática de Construcción Generadas (040106500)</v>
          </cell>
          <cell r="C8187" t="str">
            <v>040106500</v>
          </cell>
        </row>
        <row r="8188">
          <cell r="B8188" t="str">
            <v>Bases de datos de la Temática de Cultura Generadas (040106600)</v>
          </cell>
          <cell r="C8188" t="str">
            <v>040106600</v>
          </cell>
        </row>
        <row r="8189">
          <cell r="B8189" t="str">
            <v>Eventos de orientación a Consejos Territoriales de Archivos realizados (330204602)</v>
          </cell>
          <cell r="C8189" t="str">
            <v>330204602</v>
          </cell>
        </row>
        <row r="8190">
          <cell r="B8190" t="str">
            <v>Comités Técnicos  del Sistema Nacional de Archivos realizados (330204603)</v>
          </cell>
          <cell r="C8190" t="str">
            <v>330204603</v>
          </cell>
        </row>
        <row r="8191">
          <cell r="B8191" t="str">
            <v>Asistencias técnicas en gestión documental a entidades realizadas (330204600)</v>
          </cell>
          <cell r="C8191" t="str">
            <v>330204600</v>
          </cell>
        </row>
        <row r="8192">
          <cell r="B8192" t="str">
            <v>Proyectos archivísticos con entidades ejecutados  (330204601)</v>
          </cell>
          <cell r="C8192" t="str">
            <v>330204601</v>
          </cell>
        </row>
        <row r="8193">
          <cell r="B8193" t="str">
            <v>Auditorias de vigilancia e inspección realizadas (330204700)</v>
          </cell>
          <cell r="C8193" t="str">
            <v>330204700</v>
          </cell>
        </row>
        <row r="8194">
          <cell r="B8194" t="str">
            <v>Planes de mejoramiento archivístico suscritos  (330204701)</v>
          </cell>
          <cell r="C8194" t="str">
            <v>330204701</v>
          </cell>
        </row>
        <row r="8195">
          <cell r="B8195" t="str">
            <v>Procesos de salvaguardia efectiva del patrimonio inmaterial realizados (330204900)</v>
          </cell>
          <cell r="C8195" t="str">
            <v>330204900</v>
          </cell>
        </row>
        <row r="8196">
          <cell r="B8196" t="str">
            <v>Planes de conservación ejecutados (330205000)</v>
          </cell>
          <cell r="C8196" t="str">
            <v>330205000</v>
          </cell>
        </row>
        <row r="8197">
          <cell r="B8197" t="str">
            <v>Obras restauradas (330205100)</v>
          </cell>
          <cell r="C8197" t="str">
            <v>330205100</v>
          </cell>
        </row>
        <row r="8198">
          <cell r="B8198" t="str">
            <v>Asistencias técnicas realizadas (330205400)</v>
          </cell>
          <cell r="C8198" t="str">
            <v>330205400</v>
          </cell>
        </row>
        <row r="8199">
          <cell r="B8199" t="str">
            <v>Personas asistidas técnicamente (330205401)</v>
          </cell>
          <cell r="C8199" t="str">
            <v>330205401</v>
          </cell>
        </row>
        <row r="8200">
          <cell r="B8200" t="str">
            <v>Curadurías realizadas (330205800)</v>
          </cell>
          <cell r="C8200" t="str">
            <v>330205800</v>
          </cell>
        </row>
        <row r="8201">
          <cell r="B8201" t="str">
            <v>Guiones museográficos entregados (330205801)</v>
          </cell>
          <cell r="C8201" t="str">
            <v>330205801</v>
          </cell>
        </row>
        <row r="8202">
          <cell r="B8202" t="str">
            <v>Estímulos otorgados (330205900)</v>
          </cell>
          <cell r="C8202" t="str">
            <v>330205900</v>
          </cell>
        </row>
        <row r="8203">
          <cell r="B8203" t="str">
            <v>Guiones museográficos realizados (330205901)</v>
          </cell>
          <cell r="C8203" t="str">
            <v>330205901</v>
          </cell>
        </row>
        <row r="8204">
          <cell r="B8204" t="str">
            <v>Museos construidos (330206000)</v>
          </cell>
          <cell r="C8204" t="str">
            <v>330206000</v>
          </cell>
        </row>
        <row r="8205">
          <cell r="B8205" t="str">
            <v>Certificados para importación de bienes culturales muebles expedidas (330206100)</v>
          </cell>
          <cell r="C8205" t="str">
            <v>330206100</v>
          </cell>
        </row>
        <row r="8206">
          <cell r="B8206" t="str">
            <v>Certificados de gastos deducibles expedidas (330206101)</v>
          </cell>
          <cell r="C8206" t="str">
            <v>330206101</v>
          </cell>
        </row>
        <row r="8207">
          <cell r="B8207" t="str">
            <v>Canales navegables con atención por emergencia (240604400)</v>
          </cell>
          <cell r="C8207" t="str">
            <v>240604400</v>
          </cell>
        </row>
        <row r="8208">
          <cell r="B8208" t="str">
            <v>Plántulas producidas (320203800)</v>
          </cell>
          <cell r="C8208" t="str">
            <v>320203800</v>
          </cell>
        </row>
        <row r="8209">
          <cell r="B8209" t="str">
            <v>Planes de negocio formulados (360201700)</v>
          </cell>
          <cell r="C8209" t="str">
            <v>360201700</v>
          </cell>
        </row>
        <row r="8210">
          <cell r="B8210" t="str">
            <v>Emprendedores Orientados (360201701)</v>
          </cell>
          <cell r="C8210" t="str">
            <v>360201701</v>
          </cell>
        </row>
        <row r="8211">
          <cell r="B8211" t="str">
            <v>Empleos generados a través del emprendimiento (360201702)</v>
          </cell>
          <cell r="C8211" t="str">
            <v>360201702</v>
          </cell>
        </row>
        <row r="8212">
          <cell r="B8212" t="str">
            <v>Planes de negocio financiados (360201800)</v>
          </cell>
          <cell r="C8212" t="str">
            <v>360201800</v>
          </cell>
        </row>
        <row r="8213">
          <cell r="B8213" t="str">
            <v>Planes de negocios presentados por los emprendedores (360201801)</v>
          </cell>
          <cell r="C8213" t="str">
            <v>360201801</v>
          </cell>
        </row>
        <row r="8214">
          <cell r="B8214" t="str">
            <v>Capacitaciones realizadas (330205200)</v>
          </cell>
          <cell r="C8214" t="str">
            <v>330205200</v>
          </cell>
        </row>
        <row r="8215">
          <cell r="B8215" t="str">
            <v>Personas  del sector bibliotecario, el libro y la lectura capacitadas (330205201)</v>
          </cell>
          <cell r="C8215" t="str">
            <v>330205201</v>
          </cell>
        </row>
        <row r="8216">
          <cell r="B8216" t="str">
            <v>Museos asesorados (330205300)</v>
          </cell>
          <cell r="C8216" t="str">
            <v>330205300</v>
          </cell>
        </row>
        <row r="8217">
          <cell r="B8217" t="str">
            <v>Personas asistidas técnicamente (330205301)</v>
          </cell>
          <cell r="C8217" t="str">
            <v>330205301</v>
          </cell>
        </row>
        <row r="8218">
          <cell r="B8218" t="str">
            <v>Asistencias técnicas realizadas  (330205302)</v>
          </cell>
          <cell r="C8218" t="str">
            <v>330205302</v>
          </cell>
        </row>
        <row r="8219">
          <cell r="B8219" t="str">
            <v>Consultas realizadas en sala (330205500)</v>
          </cell>
          <cell r="C8219" t="str">
            <v>330205500</v>
          </cell>
        </row>
        <row r="8220">
          <cell r="B8220" t="str">
            <v>Consultas realizadas en línea (330205501)</v>
          </cell>
          <cell r="C8220" t="str">
            <v>330205501</v>
          </cell>
        </row>
        <row r="8221">
          <cell r="B8221" t="str">
            <v>Crecimiento de usuarios  (330205600)</v>
          </cell>
          <cell r="C8221" t="str">
            <v>330205600</v>
          </cell>
        </row>
        <row r="8222">
          <cell r="B8222" t="str">
            <v>Crecimiento de usuarios de la Biblioteca Nacional (330205601)</v>
          </cell>
          <cell r="C8222" t="str">
            <v>330205601</v>
          </cell>
        </row>
        <row r="8223">
          <cell r="B8223" t="str">
            <v>Crecimiento de visitantes de los Museos del Ministerio de Cultura (330205602)</v>
          </cell>
          <cell r="C8223" t="str">
            <v>330205602</v>
          </cell>
        </row>
        <row r="8224">
          <cell r="B8224" t="str">
            <v>Consultas realizadas (330205700)</v>
          </cell>
          <cell r="C8224" t="str">
            <v>330205700</v>
          </cell>
        </row>
        <row r="8225">
          <cell r="B8225" t="str">
            <v>Eventos realizados (330205701)</v>
          </cell>
          <cell r="C8225" t="str">
            <v>330205701</v>
          </cell>
        </row>
        <row r="8226">
          <cell r="B8226" t="str">
            <v>Obras de saneamiento para optimización de transporte fluvial realizadas (240604200)</v>
          </cell>
          <cell r="C8226" t="str">
            <v>240604200</v>
          </cell>
        </row>
        <row r="8227">
          <cell r="B8227" t="str">
            <v>Ambientes de aprendizaje de Centros de Ciencia construidos (390401102)</v>
          </cell>
          <cell r="C8227" t="str">
            <v>390401102</v>
          </cell>
        </row>
        <row r="8228">
          <cell r="B8228" t="str">
            <v>Centros de Ciencia dotados con material pedagógico (390401106)</v>
          </cell>
          <cell r="C8228" t="str">
            <v>390401106</v>
          </cell>
        </row>
        <row r="8229">
          <cell r="B8229" t="str">
            <v>Centros de Ciencia dotados con dispositivos tecnológicos (390401107)</v>
          </cell>
          <cell r="C8229" t="str">
            <v>390401107</v>
          </cell>
        </row>
        <row r="8230">
          <cell r="B8230" t="str">
            <v>Centros de Ciencia dotados con mobiliario (390401108)</v>
          </cell>
          <cell r="C8230" t="str">
            <v>390401108</v>
          </cell>
        </row>
        <row r="8231">
          <cell r="B8231" t="str">
            <v>Centros de Ciencia Fortalecidos y dotados (390401200)</v>
          </cell>
          <cell r="C8231" t="str">
            <v>390401200</v>
          </cell>
        </row>
        <row r="8232">
          <cell r="B8232" t="str">
            <v>Plántulas producidas (320601400)</v>
          </cell>
          <cell r="C8232" t="str">
            <v>320601400</v>
          </cell>
        </row>
        <row r="8233">
          <cell r="B8233" t="str">
            <v>Usuarios con soporte técnico (220104805)</v>
          </cell>
          <cell r="C8233" t="str">
            <v>220104805</v>
          </cell>
        </row>
        <row r="8234">
          <cell r="B8234" t="str">
            <v>Usuarios con soporte funcional (220104806)</v>
          </cell>
          <cell r="C8234" t="str">
            <v>220104806</v>
          </cell>
        </row>
        <row r="8235">
          <cell r="B8235" t="str">
            <v>Sistemas de información implementados (220104807)</v>
          </cell>
          <cell r="C8235" t="str">
            <v>220104807</v>
          </cell>
        </row>
        <row r="8236">
          <cell r="B8236" t="str">
            <v>Inventario de fuentes fijas que presentan combustión incompleta realizado (320601200)</v>
          </cell>
          <cell r="C8236" t="str">
            <v>320601200</v>
          </cell>
        </row>
        <row r="8237">
          <cell r="B8237" t="str">
            <v>Proyectos cofinanciados para la gestión y el uso eficiente de recursos (350209600)</v>
          </cell>
          <cell r="C8237" t="str">
            <v>350209600</v>
          </cell>
        </row>
        <row r="8238">
          <cell r="B8238" t="str">
            <v>Empresas beneficiadas por las iniciativas financiadas para la gestión y el uso eficiente de recursos (350209601)</v>
          </cell>
          <cell r="C8238" t="str">
            <v>350209601</v>
          </cell>
        </row>
        <row r="8239">
          <cell r="B8239" t="str">
            <v>Empresas intervenidas en temas de economía circular y sostenibilidad (350209500)</v>
          </cell>
          <cell r="C8239" t="str">
            <v>350209500</v>
          </cell>
        </row>
        <row r="8240">
          <cell r="B8240" t="str">
            <v>Funcionarios capacitados en cultura organizacional y mentalidad del cambio en torno a temas de economía circular, valor compartido y sostenibilidad (350209501)</v>
          </cell>
          <cell r="C8240" t="str">
            <v>350209501</v>
          </cell>
        </row>
        <row r="8241">
          <cell r="B8241" t="str">
            <v>Estufas ecoeficientes instaladas y en operación (320601500)</v>
          </cell>
          <cell r="C8241" t="str">
            <v>320601500</v>
          </cell>
        </row>
        <row r="8242">
          <cell r="B8242" t="str">
            <v>Documentos de investigación aplicada en metrología elaborados (350209700)</v>
          </cell>
          <cell r="C8242" t="str">
            <v>350209700</v>
          </cell>
        </row>
        <row r="8243">
          <cell r="B8243" t="str">
            <v>Proyectos de investigación, desarrollo e innovación en metrología formulados. (350209701)</v>
          </cell>
          <cell r="C8243" t="str">
            <v>350209701</v>
          </cell>
        </row>
        <row r="8244">
          <cell r="B8244" t="str">
            <v>Proyectos de investigación, desarrollo e innovación en metrología desarrollados. (350209702)</v>
          </cell>
          <cell r="C8244" t="str">
            <v>350209702</v>
          </cell>
        </row>
        <row r="8245">
          <cell r="B8245" t="str">
            <v>Informe de resultados de nuevos conocimiento en metrología divulgados (350209703)</v>
          </cell>
          <cell r="C8245" t="str">
            <v>350209703</v>
          </cell>
        </row>
        <row r="8246">
          <cell r="B8246" t="str">
            <v>Laboratorios de metrología equipados (350209704)</v>
          </cell>
          <cell r="C8246" t="str">
            <v>350209704</v>
          </cell>
        </row>
        <row r="8247">
          <cell r="B8247" t="str">
            <v>Capacidades de medición y calibración desarrolladas (350209705)</v>
          </cell>
          <cell r="C8247" t="str">
            <v>350209705</v>
          </cell>
        </row>
        <row r="8248">
          <cell r="B8248" t="str">
            <v>Centros de Ciencia tipo Bioespacios construidos y dotados (390401109)</v>
          </cell>
          <cell r="C8248" t="str">
            <v>390401109</v>
          </cell>
        </row>
        <row r="8249">
          <cell r="B8249" t="str">
            <v>Centros de Ciencia tipo Espacios para las ciencias exactas, físicas, sociales y la tecnología construidos y dotados (390401110)</v>
          </cell>
          <cell r="C8249" t="str">
            <v>390401110</v>
          </cell>
        </row>
        <row r="8250">
          <cell r="B8250" t="str">
            <v>Centros de Ciencia tipo Espacios de Construcción Ciudadana en CTeI construidos y dotados (390401111)</v>
          </cell>
          <cell r="C8250" t="str">
            <v>390401111</v>
          </cell>
        </row>
        <row r="8251">
          <cell r="B8251" t="str">
            <v>Centros de Ciencia tipo Espacios Mixtos construidos y dotados (390401112)</v>
          </cell>
          <cell r="C8251" t="str">
            <v>390401112</v>
          </cell>
        </row>
        <row r="8252">
          <cell r="B8252" t="str">
            <v>Centros de Ciencia construidos y dotados (390401100)</v>
          </cell>
          <cell r="C8252" t="str">
            <v>390401100</v>
          </cell>
        </row>
        <row r="8253">
          <cell r="B8253" t="str">
            <v>Centros de Ciencia dotados con material pedagógico (390401208)</v>
          </cell>
          <cell r="C8253" t="str">
            <v>390401208</v>
          </cell>
        </row>
        <row r="8254">
          <cell r="B8254" t="str">
            <v>Centros de Ciencia dotados con dispositivos tecnológicos (390401209)</v>
          </cell>
          <cell r="C8254" t="str">
            <v>390401209</v>
          </cell>
        </row>
        <row r="8255">
          <cell r="B8255" t="str">
            <v>Centros de Ciencia dotados con mobiliario (390401210)</v>
          </cell>
          <cell r="C8255" t="str">
            <v>390401210</v>
          </cell>
        </row>
        <row r="8256">
          <cell r="B8256" t="str">
            <v>Centros de Ciencia tipo Bioespacios fortalecidos y dotados (390401211)</v>
          </cell>
          <cell r="C8256" t="str">
            <v>390401211</v>
          </cell>
        </row>
        <row r="8257">
          <cell r="B8257" t="str">
            <v>Centros de Ciencia tipo Espacios para las ciencias exactas, físicas, sociales y la tecnología fortalecidos y dotados (390401212)</v>
          </cell>
          <cell r="C8257" t="str">
            <v>390401212</v>
          </cell>
        </row>
        <row r="8258">
          <cell r="B8258" t="str">
            <v>Centros de Ciencia tipo Espacios de Construcción Ciudadana en CTeI fortalecidos y dotados (390401213)</v>
          </cell>
          <cell r="C8258" t="str">
            <v>390401213</v>
          </cell>
        </row>
        <row r="8259">
          <cell r="B8259" t="str">
            <v>Centros de Ciencia tipo  Espacios Mixtos fortalecidos y dotados (390401214)</v>
          </cell>
          <cell r="C8259" t="str">
            <v>390401214</v>
          </cell>
        </row>
        <row r="8260">
          <cell r="B8260" t="str">
            <v>Viviendas beneficiadas con la construcción de  unidades sanitarias  (400304400)</v>
          </cell>
          <cell r="C8260" t="str">
            <v>400304400</v>
          </cell>
        </row>
        <row r="8261">
          <cell r="B8261" t="str">
            <v>Unidades sanitarias con saneamiento básico construidas para vivienda Urbana  (400304401)</v>
          </cell>
          <cell r="C8261" t="str">
            <v>400304401</v>
          </cell>
        </row>
        <row r="8262">
          <cell r="B8262" t="str">
            <v>Unidades sanitarias con saneamiento básico construidas para vivienda Rural  (400304402)</v>
          </cell>
          <cell r="C8262" t="str">
            <v>400304402</v>
          </cell>
        </row>
        <row r="8263">
          <cell r="B8263" t="str">
            <v>Estudios y diseños de Centros de Ciencia elaborados  (390400800)</v>
          </cell>
          <cell r="C8263" t="str">
            <v>390400800</v>
          </cell>
        </row>
        <row r="8264">
          <cell r="B8264" t="str">
            <v>Diseños de Centros de Ciencia elaborados (390400801)</v>
          </cell>
          <cell r="C8264" t="str">
            <v>390400801</v>
          </cell>
        </row>
        <row r="8265">
          <cell r="B8265" t="str">
            <v>Estudios de factibilidad elaborados (390400802)</v>
          </cell>
          <cell r="C8265" t="str">
            <v>390400802</v>
          </cell>
        </row>
        <row r="8266">
          <cell r="B8266" t="str">
            <v>Estudios especializados para Bioespacios elaborados (390400803)</v>
          </cell>
          <cell r="C8266" t="str">
            <v>390400803</v>
          </cell>
        </row>
        <row r="8267">
          <cell r="B8267" t="str">
            <v>Estudios especializados para Espacios para las ciencias exactas, físicas, sociales y la tecnología elaborados (390400804)</v>
          </cell>
          <cell r="C8267" t="str">
            <v>390400804</v>
          </cell>
        </row>
        <row r="8268">
          <cell r="B8268" t="str">
            <v>Estudios especializados para Espacios de Construcción Ciudadana en ciencia, tecnología e innovación elaborados (390400805)</v>
          </cell>
          <cell r="C8268" t="str">
            <v>390400805</v>
          </cell>
        </row>
        <row r="8269">
          <cell r="B8269" t="str">
            <v>Estudios especializados para Espacios Mixtos elaborados (390400806)</v>
          </cell>
          <cell r="C8269" t="str">
            <v>390400806</v>
          </cell>
        </row>
        <row r="8270">
          <cell r="B8270" t="str">
            <v>Planes de negocio formulados por la población victima del desplazamiento por la violencia (360301701)</v>
          </cell>
          <cell r="C8270" t="str">
            <v>360301701</v>
          </cell>
        </row>
        <row r="8271">
          <cell r="B8271" t="str">
            <v>Unidades productivas creadas por población víctima del desplazamiento por la violencia (360301700)</v>
          </cell>
          <cell r="C8271" t="str">
            <v>360301700</v>
          </cell>
        </row>
        <row r="8272">
          <cell r="B8272" t="str">
            <v>Personas víctimas del desplazamiento por la violencia orientadas (360301800)</v>
          </cell>
          <cell r="C8272" t="str">
            <v>360301800</v>
          </cell>
        </row>
        <row r="8273">
          <cell r="B8273" t="str">
            <v>Usuarios del sistema (190304500)</v>
          </cell>
          <cell r="C8273" t="str">
            <v>190304500</v>
          </cell>
        </row>
        <row r="8274">
          <cell r="B8274" t="str">
            <v>Documentos metodológicos elaborados (190304600)</v>
          </cell>
          <cell r="C8274" t="str">
            <v>190304600</v>
          </cell>
        </row>
        <row r="8275">
          <cell r="B8275" t="str">
            <v>Personas beneficiadas con procesos de formación informal (220104900)</v>
          </cell>
          <cell r="C8275" t="str">
            <v>220104900</v>
          </cell>
        </row>
        <row r="8276">
          <cell r="B8276" t="str">
            <v>Foros educativos territoriales realizados (220104902)</v>
          </cell>
          <cell r="C8276" t="str">
            <v>220104902</v>
          </cell>
        </row>
        <row r="8277">
          <cell r="B8277" t="str">
            <v>Docentes capacitados (220104903)</v>
          </cell>
          <cell r="C8277" t="str">
            <v>220104903</v>
          </cell>
        </row>
        <row r="8278">
          <cell r="B8278" t="str">
            <v>Directivos docentes capacitados (220104904)</v>
          </cell>
          <cell r="C8278" t="str">
            <v>220104904</v>
          </cell>
        </row>
        <row r="8279">
          <cell r="B8279" t="str">
            <v>Capacitaciones realizadas (220104905)</v>
          </cell>
          <cell r="C8279" t="str">
            <v>220104905</v>
          </cell>
        </row>
        <row r="8280">
          <cell r="B8280" t="str">
            <v>Foro Educativo Nacional realizado (220104901)</v>
          </cell>
          <cell r="C8280" t="str">
            <v>220104901</v>
          </cell>
        </row>
        <row r="8281">
          <cell r="B8281" t="str">
            <v>Niños, niñas y adolescentes capacitados (220104906)</v>
          </cell>
          <cell r="C8281" t="str">
            <v>220104906</v>
          </cell>
        </row>
        <row r="8282">
          <cell r="B8282" t="str">
            <v>Padres, madres y cuidadores capacitados (220104907)</v>
          </cell>
          <cell r="C8282" t="str">
            <v>220104907</v>
          </cell>
        </row>
        <row r="8283">
          <cell r="B8283" t="str">
            <v>Documentos normativos realizados (360201900)</v>
          </cell>
          <cell r="C8283" t="str">
            <v>360201900</v>
          </cell>
        </row>
        <row r="8284">
          <cell r="B8284" t="str">
            <v>Estrategias de protección al cesante realizadas (360202000)</v>
          </cell>
          <cell r="C8284" t="str">
            <v>360202000</v>
          </cell>
        </row>
        <row r="8285">
          <cell r="B8285" t="str">
            <v>Boletines Técnicos del indicador de Seguimiento a la Economía -  ISE producidos (040109900)</v>
          </cell>
          <cell r="C8285" t="str">
            <v>040109900</v>
          </cell>
        </row>
        <row r="8286">
          <cell r="B8286" t="str">
            <v>Programas diseñados  (360202100)</v>
          </cell>
          <cell r="C8286" t="str">
            <v>360202100</v>
          </cell>
        </row>
        <row r="8287">
          <cell r="B8287" t="str">
            <v>Programas evaluados (360202101)</v>
          </cell>
          <cell r="C8287" t="str">
            <v>360202101</v>
          </cell>
        </row>
        <row r="8288">
          <cell r="B8288" t="str">
            <v>Programas actualizados (360202102)</v>
          </cell>
          <cell r="C8288" t="str">
            <v>360202102</v>
          </cell>
        </row>
        <row r="8289">
          <cell r="B8289" t="str">
            <v>Alianzas estratégicas generadas (360202200)</v>
          </cell>
          <cell r="C8289" t="str">
            <v>360202200</v>
          </cell>
        </row>
        <row r="8290">
          <cell r="B8290" t="str">
            <v>Personas capacitadas (360202300)</v>
          </cell>
          <cell r="C8290" t="str">
            <v>360202300</v>
          </cell>
        </row>
        <row r="8291">
          <cell r="B8291" t="str">
            <v>Entidades territoriales o direcciones territoriales asistidas técnicamente (360202400)</v>
          </cell>
          <cell r="C8291" t="str">
            <v>360202400</v>
          </cell>
        </row>
        <row r="8292">
          <cell r="B8292" t="str">
            <v>Ferias nacionales e internacionales organizadas (170600800)</v>
          </cell>
          <cell r="C8292" t="str">
            <v>170600800</v>
          </cell>
        </row>
        <row r="8293">
          <cell r="B8293" t="str">
            <v>Establecimientos de reclusión (nacionales y territoriales) dotados (120600800)</v>
          </cell>
          <cell r="C8293" t="str">
            <v>120600800</v>
          </cell>
        </row>
        <row r="8294">
          <cell r="B8294" t="str">
            <v>Salas de audiencia dotadas (120600801)</v>
          </cell>
          <cell r="C8294" t="str">
            <v>120600801</v>
          </cell>
        </row>
        <row r="8295">
          <cell r="B8295" t="str">
            <v>Casas de justicia dotadas (120201300)</v>
          </cell>
          <cell r="C8295" t="str">
            <v>120201300</v>
          </cell>
        </row>
        <row r="8296">
          <cell r="B8296" t="str">
            <v>Documentos de investigación realizados (170600900)</v>
          </cell>
          <cell r="C8296" t="str">
            <v>170600900</v>
          </cell>
        </row>
        <row r="8297">
          <cell r="B8297" t="str">
            <v>Estudios de mercado realizados (170600901)</v>
          </cell>
          <cell r="C8297" t="str">
            <v>170600901</v>
          </cell>
        </row>
        <row r="8298">
          <cell r="B8298" t="str">
            <v>Placa en pantalla de páneles construida (240604503)</v>
          </cell>
          <cell r="C8298" t="str">
            <v>240604503</v>
          </cell>
        </row>
        <row r="8299">
          <cell r="B8299" t="str">
            <v>Centros de Ciencia ampliados (390401204)</v>
          </cell>
          <cell r="C8299" t="str">
            <v>390401204</v>
          </cell>
        </row>
        <row r="8300">
          <cell r="B8300" t="str">
            <v>Centros de Ciencia modificados (390401205)</v>
          </cell>
          <cell r="C8300" t="str">
            <v>390401205</v>
          </cell>
        </row>
        <row r="8301">
          <cell r="B8301" t="str">
            <v>Centros de Ciencia con reforzamiento estructural (390401206)</v>
          </cell>
          <cell r="C8301" t="str">
            <v>390401206</v>
          </cell>
        </row>
        <row r="8302">
          <cell r="B8302" t="str">
            <v>Centros culturales construidos (330108800)</v>
          </cell>
          <cell r="C8302" t="str">
            <v>330108800</v>
          </cell>
        </row>
        <row r="8303">
          <cell r="B8303" t="str">
            <v>Centros culturales ampliados (330108900)</v>
          </cell>
          <cell r="C8303" t="str">
            <v>330108900</v>
          </cell>
        </row>
        <row r="8304">
          <cell r="B8304" t="str">
            <v>Centros culturales adecuados (330109000)</v>
          </cell>
          <cell r="C8304" t="str">
            <v>330109000</v>
          </cell>
        </row>
        <row r="8305">
          <cell r="B8305" t="str">
            <v>Centros culturales modificados (330109100)</v>
          </cell>
          <cell r="C8305" t="str">
            <v>330109100</v>
          </cell>
        </row>
        <row r="8306">
          <cell r="B8306" t="str">
            <v>Centros culturales con reforzamiento estructural (330109200)</v>
          </cell>
          <cell r="C8306" t="str">
            <v>330109200</v>
          </cell>
        </row>
        <row r="8307">
          <cell r="B8307" t="str">
            <v>Eventos de divulgación realizados (210501800)</v>
          </cell>
          <cell r="C8307" t="str">
            <v>210501800</v>
          </cell>
        </row>
        <row r="8308">
          <cell r="B8308" t="str">
            <v>Estudios y diseños elaborados (430207200)</v>
          </cell>
          <cell r="C8308" t="str">
            <v>430207200</v>
          </cell>
        </row>
        <row r="8309">
          <cell r="B8309" t="str">
            <v>Cuadros de Resultados para la temática construcción Producidos  (040106000)</v>
          </cell>
          <cell r="C8309" t="str">
            <v>040106000</v>
          </cell>
        </row>
        <row r="8310">
          <cell r="B8310" t="str">
            <v>Emergencias mineras atendidas (210401500)</v>
          </cell>
          <cell r="C8310" t="str">
            <v>210401500</v>
          </cell>
        </row>
        <row r="8311">
          <cell r="B8311" t="str">
            <v>Torres de entrenamiento adecuadas (210401501)</v>
          </cell>
          <cell r="C8311" t="str">
            <v>210401501</v>
          </cell>
        </row>
        <row r="8312">
          <cell r="B8312" t="str">
            <v>Bases de datos de la Temática de Educación Generadas (040106800)</v>
          </cell>
          <cell r="C8312" t="str">
            <v>040106800</v>
          </cell>
        </row>
        <row r="8313">
          <cell r="B8313" t="str">
            <v>Bases de datos de la Temática de Gobierno Generadas (040106900)</v>
          </cell>
          <cell r="C8313" t="str">
            <v>040106900</v>
          </cell>
        </row>
        <row r="8314">
          <cell r="B8314" t="str">
            <v>Bases de datos de la Temática de Industria Generadas (040107000)</v>
          </cell>
          <cell r="C8314" t="str">
            <v>040107000</v>
          </cell>
        </row>
        <row r="8315">
          <cell r="B8315" t="str">
            <v>Bases de datos de la Temática de Precios y Costos Generadas (040107100)</v>
          </cell>
          <cell r="C8315" t="str">
            <v>040107100</v>
          </cell>
        </row>
        <row r="8316">
          <cell r="B8316" t="str">
            <v>Bases de datos de la Temática de Servicios Generadas (040107200)</v>
          </cell>
          <cell r="C8316" t="str">
            <v>040107200</v>
          </cell>
        </row>
        <row r="8317">
          <cell r="B8317" t="str">
            <v>Bases de datos de la Temática de Tecnología e Innovación  Generadas (040107300)</v>
          </cell>
          <cell r="C8317" t="str">
            <v>040107300</v>
          </cell>
        </row>
        <row r="8318">
          <cell r="B8318" t="str">
            <v>Bases de datos de la Temática de Transporte Generadas (040107400)</v>
          </cell>
          <cell r="C8318" t="str">
            <v>040107400</v>
          </cell>
        </row>
        <row r="8319">
          <cell r="B8319" t="str">
            <v>Sedes educativas oficiales beneficiadas con acceso a internet (230106206)</v>
          </cell>
          <cell r="C8319" t="str">
            <v>230106206</v>
          </cell>
        </row>
        <row r="8320">
          <cell r="B8320" t="str">
            <v>Estudiantes de sedes educativas oficiales beneficiados con el servicio de apoyo en tecnologías de la información y las comunicaciones para la educación (230106200)</v>
          </cell>
          <cell r="C8320" t="str">
            <v>230106200</v>
          </cell>
        </row>
        <row r="8321">
          <cell r="B8321" t="str">
            <v>Relación de estudiantes por terminal de cómputo en sedes educativas oficiales (230106201)</v>
          </cell>
          <cell r="C8321" t="str">
            <v>230106201</v>
          </cell>
        </row>
        <row r="8322">
          <cell r="B8322" t="str">
            <v>Terminales de cómputo con contenidos digitales entregadas (230106202)</v>
          </cell>
          <cell r="C8322" t="str">
            <v>230106202</v>
          </cell>
        </row>
        <row r="8323">
          <cell r="B8323" t="str">
            <v>Sedes educativas oficiales con acceso a terminales de cómputo y contenidos digitales (230106203)</v>
          </cell>
          <cell r="C8323" t="str">
            <v>230106203</v>
          </cell>
        </row>
        <row r="8324">
          <cell r="B8324" t="str">
            <v>Terminales de cómputo con contenidos digitales entregadas a sedes educativas para uso de docentes (230106204)</v>
          </cell>
          <cell r="C8324" t="str">
            <v>230106204</v>
          </cell>
        </row>
        <row r="8325">
          <cell r="B8325" t="str">
            <v>Convenios suscritos (210401601)</v>
          </cell>
          <cell r="C8325" t="str">
            <v>210401601</v>
          </cell>
        </row>
        <row r="8326">
          <cell r="B8326" t="str">
            <v>Boletines Técnicos de las Cuentas Anuales de Bienes y Servicios  Producidos  (040107500)</v>
          </cell>
          <cell r="C8326" t="str">
            <v>040107500</v>
          </cell>
        </row>
        <row r="8327">
          <cell r="B8327" t="str">
            <v>Boletines Técnicos de las Cuentas Departamentales Producidos   (040107600)</v>
          </cell>
          <cell r="C8327" t="str">
            <v>040107600</v>
          </cell>
        </row>
        <row r="8328">
          <cell r="B8328" t="str">
            <v>Boletines Técnicos de la Cuenta Satélite de Turismo  Producidos  (040107700)</v>
          </cell>
          <cell r="C8328" t="str">
            <v>040107700</v>
          </cell>
        </row>
        <row r="8329">
          <cell r="B8329" t="str">
            <v>Boletines Técnicos de la Cuenta Satélite de Cultura  Producidos  (040107800)</v>
          </cell>
          <cell r="C8329" t="str">
            <v>040107800</v>
          </cell>
        </row>
        <row r="8330">
          <cell r="B8330" t="str">
            <v>Boletines Técnicos de la Cuenta Satélite de Salud  Producidos  (040107900)</v>
          </cell>
          <cell r="C8330" t="str">
            <v>040107900</v>
          </cell>
        </row>
        <row r="8331">
          <cell r="B8331" t="str">
            <v>Boletines Técnicos de la Cuenta Satélite Piloto de Agroindustria  Producidos  (040108000)</v>
          </cell>
          <cell r="C8331" t="str">
            <v>040108000</v>
          </cell>
        </row>
        <row r="8332">
          <cell r="B8332" t="str">
            <v>Boletines Técnicos de la Cuenta Satélite Economía del Cuidado Producidos  (040108100)</v>
          </cell>
          <cell r="C8332" t="str">
            <v>040108100</v>
          </cell>
        </row>
        <row r="8333">
          <cell r="B8333" t="str">
            <v>Boletines Técnicos de la Cuenta Satélite de Medio Ambiente  Producidos  (040108200)</v>
          </cell>
          <cell r="C8333" t="str">
            <v>040108200</v>
          </cell>
        </row>
        <row r="8334">
          <cell r="B8334" t="str">
            <v>Boletines Técnicos de las Cuentas Anuales de Sectores Institucionales  Producidos  (040108300)</v>
          </cell>
          <cell r="C8334" t="str">
            <v>040108300</v>
          </cell>
        </row>
        <row r="8335">
          <cell r="B8335" t="str">
            <v>Estudiantes con acceso a contenidos web en el establecimiento educativo (220105000)</v>
          </cell>
          <cell r="C8335" t="str">
            <v>220105000</v>
          </cell>
        </row>
        <row r="8336">
          <cell r="B8336" t="str">
            <v>Establecimientos educativos conectados a internet (220105001)</v>
          </cell>
          <cell r="C8336" t="str">
            <v>220105001</v>
          </cell>
        </row>
        <row r="8337">
          <cell r="B8337" t="str">
            <v>Viviendas beneficiadas con el mantenimiento de  unidades sanitarias  (400304500)</v>
          </cell>
          <cell r="C8337" t="str">
            <v>400304500</v>
          </cell>
        </row>
        <row r="8338">
          <cell r="B8338" t="str">
            <v>Unidades sanitarias con saneamiento básico mantenidas para vivienda urbana (400304501)</v>
          </cell>
          <cell r="C8338" t="str">
            <v>400304501</v>
          </cell>
        </row>
        <row r="8339">
          <cell r="B8339" t="str">
            <v>Unidades sanitarias con saneamiento básico mantenidas para vivienda rural  (400304502)</v>
          </cell>
          <cell r="C8339" t="str">
            <v>400304502</v>
          </cell>
        </row>
        <row r="8340">
          <cell r="B8340" t="str">
            <v>Eventos de participación social realizados (410304700)</v>
          </cell>
          <cell r="C8340" t="str">
            <v>410304700</v>
          </cell>
        </row>
        <row r="8341">
          <cell r="B8341" t="str">
            <v>Boletines Técnicos del PIB Nacional producidos (040108400)</v>
          </cell>
          <cell r="C8341" t="str">
            <v>040108400</v>
          </cell>
        </row>
        <row r="8342">
          <cell r="B8342" t="str">
            <v>Boletines Técnicos  del PIB  Bogotá D.C. producidos (040108500)</v>
          </cell>
          <cell r="C8342" t="str">
            <v>040108500</v>
          </cell>
        </row>
        <row r="8343">
          <cell r="B8343" t="str">
            <v>Boletines Técnicos de la Cuenta Satélite de Cultura Bogotá producidos (040108700)</v>
          </cell>
          <cell r="C8343" t="str">
            <v>040108700</v>
          </cell>
        </row>
        <row r="8344">
          <cell r="B8344" t="str">
            <v>Documentos de regulación del Sistema Estadístico Nacional producidos (040108800)</v>
          </cell>
          <cell r="C8344" t="str">
            <v>040108800</v>
          </cell>
        </row>
        <row r="8345">
          <cell r="B8345" t="str">
            <v>Documentos de diagnóstico del aprovechamiento de registros administrativos  producidos (040108900)</v>
          </cell>
          <cell r="C8345" t="str">
            <v>040108900</v>
          </cell>
        </row>
        <row r="8346">
          <cell r="B8346" t="str">
            <v>Organismos deportivos apoyados  (430103400)</v>
          </cell>
          <cell r="C8346" t="str">
            <v>430103400</v>
          </cell>
        </row>
        <row r="8347">
          <cell r="B8347" t="str">
            <v>Clubes deportivos apoyados (430103401)</v>
          </cell>
          <cell r="C8347" t="str">
            <v>430103401</v>
          </cell>
        </row>
        <row r="8348">
          <cell r="B8348" t="str">
            <v>Entidades del Sietma Estadístico Nacional con información estadística inventariada (040109000)</v>
          </cell>
          <cell r="C8348" t="str">
            <v>040109000</v>
          </cell>
        </row>
        <row r="8349">
          <cell r="B8349" t="str">
            <v>Inventarios de información de oferta - demanda de información estadística y de registros administrativos disponible (040109001)</v>
          </cell>
          <cell r="C8349" t="str">
            <v>040109001</v>
          </cell>
        </row>
        <row r="8350">
          <cell r="B8350" t="str">
            <v>Aplicaciones desarrolladas (040109002)</v>
          </cell>
          <cell r="C8350" t="str">
            <v>040109002</v>
          </cell>
        </row>
        <row r="8351">
          <cell r="B8351" t="str">
            <v>Bases de microdatos anonimizados entregadas   (040109100)</v>
          </cell>
          <cell r="C8351" t="str">
            <v>040109100</v>
          </cell>
        </row>
        <row r="8352">
          <cell r="B8352" t="str">
            <v>Conceptos sobre las solicitudes de intercambio de microdato confidencial emitidos (040109200)</v>
          </cell>
          <cell r="C8352" t="str">
            <v>040109200</v>
          </cell>
        </row>
        <row r="8353">
          <cell r="B8353" t="str">
            <v>Entidades del Sistema Estadístico Nacional capacitadas (040109300)</v>
          </cell>
          <cell r="C8353" t="str">
            <v>040109300</v>
          </cell>
        </row>
        <row r="8354">
          <cell r="B8354" t="str">
            <v>Entidades del Sistema Estadístico Nacional asistidas técnicamente (040109400)</v>
          </cell>
          <cell r="C8354" t="str">
            <v>040109400</v>
          </cell>
        </row>
        <row r="8355">
          <cell r="B8355" t="str">
            <v>Informes de evaluación del proceso estadístico producidos (040109500)</v>
          </cell>
          <cell r="C8355" t="str">
            <v>040109500</v>
          </cell>
        </row>
        <row r="8356">
          <cell r="B8356" t="str">
            <v>Instrumentos para articular la producción y difusión de la información estadística del Sistema Estadístico Nacional producidos (040109600)</v>
          </cell>
          <cell r="C8356" t="str">
            <v>040109600</v>
          </cell>
        </row>
        <row r="8357">
          <cell r="B8357" t="str">
            <v>Organismos deportivos asistidos  (430207500)</v>
          </cell>
          <cell r="C8357" t="str">
            <v>430207500</v>
          </cell>
        </row>
        <row r="8358">
          <cell r="B8358" t="str">
            <v>Asistencias técnicas realizadas a los organismos deportivos (430207501)</v>
          </cell>
          <cell r="C8358" t="str">
            <v>430207501</v>
          </cell>
        </row>
        <row r="8359">
          <cell r="B8359" t="str">
            <v>Sedes educativas nuevas construidas  (220105100)</v>
          </cell>
          <cell r="C8359" t="str">
            <v>220105100</v>
          </cell>
        </row>
        <row r="8360">
          <cell r="B8360" t="str">
            <v>Sedes educativas nuevas construidas en zona urbana (220105101)</v>
          </cell>
          <cell r="C8360" t="str">
            <v>220105101</v>
          </cell>
        </row>
        <row r="8361">
          <cell r="B8361" t="str">
            <v>Sedes educativas nuevas construidas en zona rural (220105102)</v>
          </cell>
          <cell r="C8361" t="str">
            <v>220105102</v>
          </cell>
        </row>
        <row r="8362">
          <cell r="B8362" t="str">
            <v>Aulas nuevas construidas (220105103)</v>
          </cell>
          <cell r="C8362" t="str">
            <v>220105103</v>
          </cell>
        </row>
        <row r="8363">
          <cell r="B8363" t="str">
            <v>Aulas especializadas nuevas construidas (220105104)</v>
          </cell>
          <cell r="C8363" t="str">
            <v>220105104</v>
          </cell>
        </row>
        <row r="8364">
          <cell r="B8364" t="str">
            <v>Comedor – Cocina nuevo construido (220105105)</v>
          </cell>
          <cell r="C8364" t="str">
            <v>220105105</v>
          </cell>
        </row>
        <row r="8365">
          <cell r="B8365" t="str">
            <v>Bibliotecas nuevas construidas (220105106)</v>
          </cell>
          <cell r="C8365" t="str">
            <v>220105106</v>
          </cell>
        </row>
        <row r="8366">
          <cell r="B8366" t="str">
            <v>Aparatos sanitarios nuevas  construidos (220105107)</v>
          </cell>
          <cell r="C8366" t="str">
            <v>220105107</v>
          </cell>
        </row>
        <row r="8367">
          <cell r="B8367" t="str">
            <v>Áreas exteriores nuevas  construidas (220105108)</v>
          </cell>
          <cell r="C8367" t="str">
            <v>220105108</v>
          </cell>
        </row>
        <row r="8368">
          <cell r="B8368" t="str">
            <v>Ambientes de internados nuevos construidos. (220105109)</v>
          </cell>
          <cell r="C8368" t="str">
            <v>220105109</v>
          </cell>
        </row>
        <row r="8369">
          <cell r="B8369" t="str">
            <v>Otros espacios complementarios nuevos construidos (220105110)</v>
          </cell>
          <cell r="C8369" t="str">
            <v>220105110</v>
          </cell>
        </row>
        <row r="8370">
          <cell r="B8370" t="str">
            <v>Alumnos beneficiados con la construcción de aulas nuevas (220105111)</v>
          </cell>
          <cell r="C8370" t="str">
            <v>220105111</v>
          </cell>
        </row>
        <row r="8371">
          <cell r="B8371" t="str">
            <v>Sedes educativas mejoradas  (220105200)</v>
          </cell>
          <cell r="C8371" t="str">
            <v>220105200</v>
          </cell>
        </row>
        <row r="8372">
          <cell r="B8372" t="str">
            <v>Sedes educativas mejoradas en zona urbana (220105201)</v>
          </cell>
          <cell r="C8372" t="str">
            <v>220105201</v>
          </cell>
        </row>
        <row r="8373">
          <cell r="B8373" t="str">
            <v>Sedes educativas mejoradas en zona rural (220105202)</v>
          </cell>
          <cell r="C8373" t="str">
            <v>220105202</v>
          </cell>
        </row>
        <row r="8374">
          <cell r="B8374" t="str">
            <v>Aulas mejoradas intervenidas (220105203)</v>
          </cell>
          <cell r="C8374" t="str">
            <v>220105203</v>
          </cell>
        </row>
        <row r="8375">
          <cell r="B8375" t="str">
            <v>Aulas especializadas mejoradas intervenidas (220105204)</v>
          </cell>
          <cell r="C8375" t="str">
            <v>220105204</v>
          </cell>
        </row>
        <row r="8376">
          <cell r="B8376" t="str">
            <v>Comedor – Cocina mejorado intervenido (220105205)</v>
          </cell>
          <cell r="C8376" t="str">
            <v>220105205</v>
          </cell>
        </row>
        <row r="8377">
          <cell r="B8377" t="str">
            <v>Bibliotecas mejoradas intervenidas (220105206)</v>
          </cell>
          <cell r="C8377" t="str">
            <v>220105206</v>
          </cell>
        </row>
        <row r="8378">
          <cell r="B8378" t="str">
            <v>Aparatos sanitarios mejorados intervenidos (220105207)</v>
          </cell>
          <cell r="C8378" t="str">
            <v>220105207</v>
          </cell>
        </row>
        <row r="8379">
          <cell r="B8379" t="str">
            <v>Áreas exteriores mejoradas intervenidas (220105208)</v>
          </cell>
          <cell r="C8379" t="str">
            <v>220105208</v>
          </cell>
        </row>
        <row r="8380">
          <cell r="B8380" t="str">
            <v>Ambientes de internados mejoradas intervenidos (220105209)</v>
          </cell>
          <cell r="C8380" t="str">
            <v>220105209</v>
          </cell>
        </row>
        <row r="8381">
          <cell r="B8381" t="str">
            <v>Otros espacios complementarios mejorados intervenidos (220105210)</v>
          </cell>
          <cell r="C8381" t="str">
            <v>220105210</v>
          </cell>
        </row>
        <row r="8382">
          <cell r="B8382" t="str">
            <v>Alumnos beneficiados con el mejoramiento de ambientes escolares (220105211)</v>
          </cell>
          <cell r="C8382" t="str">
            <v>220105211</v>
          </cell>
        </row>
        <row r="8383">
          <cell r="B8383" t="str">
            <v>Datos estadísticos certificados digitalmente (040110000)</v>
          </cell>
          <cell r="C8383" t="str">
            <v>040110000</v>
          </cell>
        </row>
        <row r="8384">
          <cell r="B8384" t="str">
            <v>Entidades con información estadística sobre atención y satisfacción ciudadana (040110100)</v>
          </cell>
          <cell r="C8384" t="str">
            <v>040110100</v>
          </cell>
        </row>
        <row r="8385">
          <cell r="B8385" t="str">
            <v>Documentos normativos realizados (360202500)</v>
          </cell>
          <cell r="C8385" t="str">
            <v>360202500</v>
          </cell>
        </row>
        <row r="8386">
          <cell r="B8386" t="str">
            <v>Subsidios del Programa Colombia Mayor entregados (360101200)</v>
          </cell>
          <cell r="C8386" t="str">
            <v>360101200</v>
          </cell>
        </row>
        <row r="8387">
          <cell r="B8387" t="str">
            <v>Pensiones a víctimas entregadas (360101201)</v>
          </cell>
          <cell r="C8387" t="str">
            <v>360101201</v>
          </cell>
        </row>
        <row r="8388">
          <cell r="B8388" t="str">
            <v>Personas beneficiadas (360101202)</v>
          </cell>
          <cell r="C8388" t="str">
            <v>360101202</v>
          </cell>
        </row>
        <row r="8389">
          <cell r="B8389" t="str">
            <v>Subsidios al aporte a la pensión entregados (360101203)</v>
          </cell>
          <cell r="C8389" t="str">
            <v>360101203</v>
          </cell>
        </row>
        <row r="8390">
          <cell r="B8390" t="str">
            <v>Personas beneficiadas por el programa de Colombia Mayor o el subsidio al aporte a la pensión (360101204)</v>
          </cell>
          <cell r="C8390" t="str">
            <v>360101204</v>
          </cell>
        </row>
        <row r="8391">
          <cell r="B8391" t="str">
            <v>Estrategias realizadas (360302000)</v>
          </cell>
          <cell r="C8391" t="str">
            <v>360302000</v>
          </cell>
        </row>
        <row r="8392">
          <cell r="B8392" t="str">
            <v>Herramientas de información para la gestión migratoria laboral implementadas (360302001)</v>
          </cell>
          <cell r="C8392" t="str">
            <v>360302001</v>
          </cell>
        </row>
        <row r="8393">
          <cell r="B8393" t="str">
            <v>Acuerdos y protocolos en materia de migración laboral realizados (360302002)</v>
          </cell>
          <cell r="C8393" t="str">
            <v>360302002</v>
          </cell>
        </row>
        <row r="8394">
          <cell r="B8394" t="str">
            <v>Estrategias realizadas (360302100)</v>
          </cell>
          <cell r="C8394" t="str">
            <v>360302100</v>
          </cell>
        </row>
        <row r="8395">
          <cell r="B8395" t="str">
            <v>Personas asistidas técnicamente (360501000)</v>
          </cell>
          <cell r="C8395" t="str">
            <v>360501000</v>
          </cell>
        </row>
        <row r="8396">
          <cell r="B8396" t="str">
            <v>Trapiches paneleros construidos y dotados (170909100)</v>
          </cell>
          <cell r="C8396" t="str">
            <v>170909100</v>
          </cell>
        </row>
        <row r="8397">
          <cell r="B8397" t="str">
            <v>Trapiches paneleros con mantenimiento (170909200)</v>
          </cell>
          <cell r="C8397" t="str">
            <v>170909200</v>
          </cell>
        </row>
        <row r="8398">
          <cell r="B8398" t="str">
            <v>Trapiches paneleros con servicio de procesamiento de caña. (170909300)</v>
          </cell>
          <cell r="C8398" t="str">
            <v>170909300</v>
          </cell>
        </row>
        <row r="8399">
          <cell r="B8399" t="str">
            <v>Informes técnicos de medidas de intervención elaborados (210401700)</v>
          </cell>
          <cell r="C8399" t="str">
            <v>210401700</v>
          </cell>
        </row>
        <row r="8400">
          <cell r="B8400" t="str">
            <v>Técnicas de intervención implementadas (210401701)</v>
          </cell>
          <cell r="C8400" t="str">
            <v>210401701</v>
          </cell>
        </row>
        <row r="8401">
          <cell r="B8401" t="str">
            <v>Documentos de investigación realizados (210301800)</v>
          </cell>
          <cell r="C8401" t="str">
            <v>210301800</v>
          </cell>
        </row>
        <row r="8402">
          <cell r="B8402" t="str">
            <v>Artículos científicos publicados (210301801)</v>
          </cell>
          <cell r="C8402" t="str">
            <v>210301801</v>
          </cell>
        </row>
        <row r="8403">
          <cell r="B8403" t="str">
            <v>Pilotos realizados (210301802)</v>
          </cell>
          <cell r="C8403" t="str">
            <v>210301802</v>
          </cell>
        </row>
        <row r="8404">
          <cell r="B8404" t="str">
            <v>Sistema de información del sector artístico y cultural en operación (330109900)</v>
          </cell>
          <cell r="C8404" t="str">
            <v>330109900</v>
          </cell>
        </row>
        <row r="8405">
          <cell r="B8405" t="str">
            <v>Registro de agentes del sector en el sistema (330109901)</v>
          </cell>
          <cell r="C8405" t="str">
            <v>330109901</v>
          </cell>
        </row>
        <row r="8406">
          <cell r="B8406" t="str">
            <v>Reportes disponibles con los datos sectoriales (330109902)</v>
          </cell>
          <cell r="C8406" t="str">
            <v>330109902</v>
          </cell>
        </row>
        <row r="8407">
          <cell r="B8407" t="str">
            <v>Animales sacrificados (170909400)</v>
          </cell>
          <cell r="C8407" t="str">
            <v>170909400</v>
          </cell>
        </row>
        <row r="8408">
          <cell r="B8408" t="str">
            <v>Plantas de beneficio animal con mantenimiento  (170909500)</v>
          </cell>
          <cell r="C8408" t="str">
            <v>170909500</v>
          </cell>
        </row>
        <row r="8409">
          <cell r="B8409" t="str">
            <v>Estudios de preinversión realizados  (170909600)</v>
          </cell>
          <cell r="C8409" t="str">
            <v>170909600</v>
          </cell>
        </row>
        <row r="8410">
          <cell r="B8410" t="str">
            <v>Personas asistidas técnicamente (210501900)</v>
          </cell>
          <cell r="C8410" t="str">
            <v>210501900</v>
          </cell>
        </row>
        <row r="8411">
          <cell r="B8411" t="str">
            <v>Proyectos con viabilidad técnica para financiamiento (210501901)</v>
          </cell>
          <cell r="C8411" t="str">
            <v>210501901</v>
          </cell>
        </row>
        <row r="8412">
          <cell r="B8412" t="str">
            <v>Barequeros y/o chatarreros intervenidos para eliminación del uso del mercurio (210501902)</v>
          </cell>
          <cell r="C8412" t="str">
            <v>210501902</v>
          </cell>
        </row>
        <row r="8413">
          <cell r="B8413" t="str">
            <v>Unidades básicas de beneficio intervenidas (210501903)</v>
          </cell>
          <cell r="C8413" t="str">
            <v>210501903</v>
          </cell>
        </row>
        <row r="8414">
          <cell r="B8414" t="str">
            <v>Niños, adolescentes y jóvenes con vocaciones científicas fortalecidas (390402400)</v>
          </cell>
          <cell r="C8414" t="str">
            <v>390402400</v>
          </cell>
        </row>
        <row r="8415">
          <cell r="B8415" t="str">
            <v>Niños y jóvenes que participan en programas que fomentan la cultura de la Ciencia, la Tecnología y la Innovación (390402401)</v>
          </cell>
          <cell r="C8415" t="str">
            <v>390402401</v>
          </cell>
        </row>
        <row r="8416">
          <cell r="B8416" t="str">
            <v>Grupos conformados por niños, adolescentes y  jóvenes vinculados a programas que fomentan la cultura de la Ciencia, la Tecnología y la Innovación apoyados (390402402)</v>
          </cell>
          <cell r="C8416" t="str">
            <v>390402402</v>
          </cell>
        </row>
        <row r="8417">
          <cell r="B8417" t="str">
            <v>Niños, adolescentes y jóvenes vinculados al Programa Ondas (390402403)</v>
          </cell>
          <cell r="C8417" t="str">
            <v>390402403</v>
          </cell>
        </row>
        <row r="8418">
          <cell r="B8418" t="str">
            <v>Grupos conformados por niños, adolescentes y jóvenes vinculados al Programa Ondas (390402404)</v>
          </cell>
          <cell r="C8418" t="str">
            <v>390402404</v>
          </cell>
        </row>
        <row r="8419">
          <cell r="B8419" t="str">
            <v>Proyectos financiados  (230106500)</v>
          </cell>
          <cell r="C8419" t="str">
            <v>230106500</v>
          </cell>
        </row>
        <row r="8420">
          <cell r="B8420" t="str">
            <v>Proyectos financiados (230106600)</v>
          </cell>
          <cell r="C8420" t="str">
            <v>230106600</v>
          </cell>
        </row>
        <row r="8421">
          <cell r="B8421" t="str">
            <v>Boxcoulvert construido (240211305)</v>
          </cell>
          <cell r="C8421" t="str">
            <v>240211305</v>
          </cell>
        </row>
        <row r="8422">
          <cell r="B8422" t="str">
            <v>Sitios críticos de vía urbana estabilizados (240211504)</v>
          </cell>
          <cell r="C8422" t="str">
            <v>240211504</v>
          </cell>
        </row>
        <row r="8423">
          <cell r="B8423" t="str">
            <v>Reportes realizados (360203000)</v>
          </cell>
          <cell r="C8423" t="str">
            <v>360203000</v>
          </cell>
        </row>
        <row r="8424">
          <cell r="B8424" t="str">
            <v>Personas formadas (360203100)</v>
          </cell>
          <cell r="C8424" t="str">
            <v>360203100</v>
          </cell>
        </row>
        <row r="8425">
          <cell r="B8425" t="str">
            <v>Reportes realizados (360302200)</v>
          </cell>
          <cell r="C8425" t="str">
            <v>360302200</v>
          </cell>
        </row>
        <row r="8426">
          <cell r="B8426" t="str">
            <v>Reportes realizados (360402300)</v>
          </cell>
          <cell r="C8426" t="str">
            <v>360402300</v>
          </cell>
        </row>
        <row r="8427">
          <cell r="B8427" t="str">
            <v>Registros realizados  (360402500)</v>
          </cell>
          <cell r="C8427" t="str">
            <v>360402500</v>
          </cell>
        </row>
        <row r="8428">
          <cell r="B8428" t="str">
            <v>Personas sensibilizadas (360402600)</v>
          </cell>
          <cell r="C8428" t="str">
            <v>360402600</v>
          </cell>
        </row>
        <row r="8429">
          <cell r="B8429" t="str">
            <v>Asistencias técnicas realizadas (360402700)</v>
          </cell>
          <cell r="C8429" t="str">
            <v>360402700</v>
          </cell>
        </row>
        <row r="8430">
          <cell r="B8430" t="str">
            <v>Empresas capitalizadas (400304600)</v>
          </cell>
          <cell r="C8430" t="str">
            <v>400304600</v>
          </cell>
        </row>
        <row r="8431">
          <cell r="B8431" t="str">
            <v>Estudios de preinversión realizados (240211800)</v>
          </cell>
          <cell r="C8431" t="str">
            <v>240211800</v>
          </cell>
        </row>
        <row r="8432">
          <cell r="B8432" t="str">
            <v>Estudios y diseños realizados red vial secundaria (240211801)</v>
          </cell>
          <cell r="C8432" t="str">
            <v>240211801</v>
          </cell>
        </row>
        <row r="8433">
          <cell r="B8433" t="str">
            <v>Estudios y diseños actualizados red vial secundaria (240211802)</v>
          </cell>
          <cell r="C8433" t="str">
            <v>240211802</v>
          </cell>
        </row>
        <row r="8434">
          <cell r="B8434" t="str">
            <v>Diseño realizado red vial secundaria (240211803)</v>
          </cell>
          <cell r="C8434" t="str">
            <v>240211803</v>
          </cell>
        </row>
        <row r="8435">
          <cell r="B8435" t="str">
            <v>Diseño actualizado red vial secundaria (240211804)</v>
          </cell>
          <cell r="C8435" t="str">
            <v>240211804</v>
          </cell>
        </row>
        <row r="8436">
          <cell r="B8436" t="str">
            <v>Estudio realizado red vial secundaria (240211805)</v>
          </cell>
          <cell r="C8436" t="str">
            <v>240211805</v>
          </cell>
        </row>
        <row r="8437">
          <cell r="B8437" t="str">
            <v>Estudio actualizado red vial secundaria (240211806)</v>
          </cell>
          <cell r="C8437" t="str">
            <v>240211806</v>
          </cell>
        </row>
        <row r="8438">
          <cell r="B8438" t="str">
            <v>Estudios y diseños realizados red vial terciaria (240211807)</v>
          </cell>
          <cell r="C8438" t="str">
            <v>240211807</v>
          </cell>
        </row>
        <row r="8439">
          <cell r="B8439" t="str">
            <v>Estudios y diseños actualizados red vial terciaria (240211808)</v>
          </cell>
          <cell r="C8439" t="str">
            <v>240211808</v>
          </cell>
        </row>
        <row r="8440">
          <cell r="B8440" t="str">
            <v>Diseño realizado red vial terciaria (240211809)</v>
          </cell>
          <cell r="C8440" t="str">
            <v>240211809</v>
          </cell>
        </row>
        <row r="8441">
          <cell r="B8441" t="str">
            <v>Diseño actualizado red vial terciaria (240211810)</v>
          </cell>
          <cell r="C8441" t="str">
            <v>240211810</v>
          </cell>
        </row>
        <row r="8442">
          <cell r="B8442" t="str">
            <v>Estudio realizado red vial terciaria (240211811)</v>
          </cell>
          <cell r="C8442" t="str">
            <v>240211811</v>
          </cell>
        </row>
        <row r="8443">
          <cell r="B8443" t="str">
            <v>Estudio actualizado red vial terciaria (240211812)</v>
          </cell>
          <cell r="C8443" t="str">
            <v>240211812</v>
          </cell>
        </row>
        <row r="8444">
          <cell r="B8444" t="str">
            <v>Estudios y diseños realizados red urbana (240211813)</v>
          </cell>
          <cell r="C8444" t="str">
            <v>240211813</v>
          </cell>
        </row>
        <row r="8445">
          <cell r="B8445" t="str">
            <v>Estudios y diseños actualizados red urbana (240211814)</v>
          </cell>
          <cell r="C8445" t="str">
            <v>240211814</v>
          </cell>
        </row>
        <row r="8446">
          <cell r="B8446" t="str">
            <v>Diseño realizado red urbana (240211815)</v>
          </cell>
          <cell r="C8446" t="str">
            <v>240211815</v>
          </cell>
        </row>
        <row r="8447">
          <cell r="B8447" t="str">
            <v>Diseño actualizado red urbana (240211816)</v>
          </cell>
          <cell r="C8447" t="str">
            <v>240211816</v>
          </cell>
        </row>
        <row r="8448">
          <cell r="B8448" t="str">
            <v>Estudio realizado red urbana (240211817)</v>
          </cell>
          <cell r="C8448" t="str">
            <v>240211817</v>
          </cell>
        </row>
        <row r="8449">
          <cell r="B8449" t="str">
            <v>Estudio actualizado red urbana (240211818)</v>
          </cell>
          <cell r="C8449" t="str">
            <v>240211818</v>
          </cell>
        </row>
        <row r="8450">
          <cell r="B8450" t="str">
            <v>Estudios de preinversión realizados (240308400)</v>
          </cell>
          <cell r="C8450" t="str">
            <v>240308400</v>
          </cell>
        </row>
        <row r="8451">
          <cell r="B8451" t="str">
            <v>Diseños realizados  (240308401)</v>
          </cell>
          <cell r="C8451" t="str">
            <v>240308401</v>
          </cell>
        </row>
        <row r="8452">
          <cell r="B8452" t="str">
            <v>Estudios realizados (240308402)</v>
          </cell>
          <cell r="C8452" t="str">
            <v>240308402</v>
          </cell>
        </row>
        <row r="8453">
          <cell r="B8453" t="str">
            <v>Estudios de preinversión realizados (240404400)</v>
          </cell>
          <cell r="C8453" t="str">
            <v>240404400</v>
          </cell>
        </row>
        <row r="8454">
          <cell r="B8454" t="str">
            <v>Diseños realizados  (240404401)</v>
          </cell>
          <cell r="C8454" t="str">
            <v>240404401</v>
          </cell>
        </row>
        <row r="8455">
          <cell r="B8455" t="str">
            <v>Estudios realizados (240404402)</v>
          </cell>
          <cell r="C8455" t="str">
            <v>240404402</v>
          </cell>
        </row>
        <row r="8456">
          <cell r="B8456" t="str">
            <v>Estudios de preinversión realizados (240604700)</v>
          </cell>
          <cell r="C8456" t="str">
            <v>240604700</v>
          </cell>
        </row>
        <row r="8457">
          <cell r="B8457" t="str">
            <v>Diseños realizados (240604701)</v>
          </cell>
          <cell r="C8457" t="str">
            <v>240604701</v>
          </cell>
        </row>
        <row r="8458">
          <cell r="B8458" t="str">
            <v>Estudios realizados (240604702)</v>
          </cell>
          <cell r="C8458" t="str">
            <v>240604702</v>
          </cell>
        </row>
        <row r="8459">
          <cell r="B8459" t="str">
            <v>Estudios de preinversión realizados (240802400)</v>
          </cell>
          <cell r="C8459" t="str">
            <v>240802400</v>
          </cell>
        </row>
        <row r="8460">
          <cell r="B8460" t="str">
            <v>Estudios de preinversión realizados (240901600)</v>
          </cell>
          <cell r="C8460" t="str">
            <v>240901600</v>
          </cell>
        </row>
        <row r="8461">
          <cell r="B8461" t="str">
            <v>Diseños realizados (240901601)</v>
          </cell>
          <cell r="C8461" t="str">
            <v>240901601</v>
          </cell>
        </row>
        <row r="8462">
          <cell r="B8462" t="str">
            <v>Estudios realizados (240901602)</v>
          </cell>
          <cell r="C8462" t="str">
            <v>240901602</v>
          </cell>
        </row>
        <row r="8463">
          <cell r="B8463" t="str">
            <v>Unidades productivas mineras beneficiarias de asistencia técnica para regularización (210401800)</v>
          </cell>
          <cell r="C8463" t="str">
            <v>210401800</v>
          </cell>
        </row>
        <row r="8464">
          <cell r="B8464" t="str">
            <v>Mineros irregulares que acceden a mecanismos para la regularización de la actividad (210401801)</v>
          </cell>
          <cell r="C8464" t="str">
            <v>210401801</v>
          </cell>
        </row>
        <row r="8465">
          <cell r="B8465" t="str">
            <v>Mineros de subsistencia que acceden a programas de minería bien hecha (210401802)</v>
          </cell>
          <cell r="C8465" t="str">
            <v>210401802</v>
          </cell>
        </row>
        <row r="8466">
          <cell r="B8466" t="str">
            <v>Mineros afiliados al sistema general de riesgos labores (210401803)</v>
          </cell>
          <cell r="C8466" t="str">
            <v>210401803</v>
          </cell>
        </row>
        <row r="8467">
          <cell r="B8467" t="str">
            <v>Trabajadores infantiles erradicados de la actividad minera (210401804)</v>
          </cell>
          <cell r="C8467" t="str">
            <v>210401804</v>
          </cell>
        </row>
        <row r="8468">
          <cell r="B8468" t="str">
            <v>Mineros de subsistencia con reconversión laboral en proyectos productivos (210401805)</v>
          </cell>
          <cell r="C8468" t="str">
            <v>210401805</v>
          </cell>
        </row>
        <row r="8469">
          <cell r="B8469" t="str">
            <v>Puente construido en vía urbana existente (240211900)</v>
          </cell>
          <cell r="C8469" t="str">
            <v>240211900</v>
          </cell>
        </row>
        <row r="8470">
          <cell r="B8470" t="str">
            <v>Laboratorios construidos (240901700)</v>
          </cell>
          <cell r="C8470" t="str">
            <v>240901700</v>
          </cell>
        </row>
        <row r="8471">
          <cell r="B8471" t="str">
            <v>Exportaciones agropecuarias certificadas (170704400)</v>
          </cell>
          <cell r="C8471" t="str">
            <v>170704400</v>
          </cell>
        </row>
        <row r="8472">
          <cell r="B8472" t="str">
            <v>Certificado de Buenas Prácticas expedidos (170704500)</v>
          </cell>
          <cell r="C8472" t="str">
            <v>170704500</v>
          </cell>
        </row>
        <row r="8473">
          <cell r="B8473" t="str">
            <v>Predios con autorización sanitaria y de inocuidad expedidas (170704600)</v>
          </cell>
          <cell r="C8473" t="str">
            <v>170704600</v>
          </cell>
        </row>
        <row r="8474">
          <cell r="B8474" t="str">
            <v>Certificados de predios o compartimentos expedidos (170704700)</v>
          </cell>
          <cell r="C8474" t="str">
            <v>170704700</v>
          </cell>
        </row>
        <row r="8475">
          <cell r="B8475" t="str">
            <v>Empresas productoras, comercializadoras e importadoras vigiladas (170704800)</v>
          </cell>
          <cell r="C8475" t="str">
            <v>170704800</v>
          </cell>
        </row>
        <row r="8476">
          <cell r="B8476" t="str">
            <v>Licencias expedidas (170704900)</v>
          </cell>
          <cell r="C8476" t="str">
            <v>170704900</v>
          </cell>
        </row>
        <row r="8477">
          <cell r="B8477" t="str">
            <v>Licencias modificadas (170704901)</v>
          </cell>
          <cell r="C8477" t="str">
            <v>170704901</v>
          </cell>
        </row>
        <row r="8478">
          <cell r="B8478" t="str">
            <v>Planes nacionales subsectoriales de vigilancia y control ejecutados en la producción primaria (170704902)</v>
          </cell>
          <cell r="C8478" t="str">
            <v>170704902</v>
          </cell>
        </row>
        <row r="8479">
          <cell r="B8479" t="str">
            <v>Focos de enfermedades animales controlados (170705000)</v>
          </cell>
          <cell r="C8479" t="str">
            <v>170705000</v>
          </cell>
        </row>
        <row r="8480">
          <cell r="B8480" t="str">
            <v>Zonas libres de enfermedades animales declaradas (170705001)</v>
          </cell>
          <cell r="C8480" t="str">
            <v>170705001</v>
          </cell>
        </row>
        <row r="8481">
          <cell r="B8481" t="str">
            <v>Boletines epidemiológicos publicados (170705100)</v>
          </cell>
          <cell r="C8481" t="str">
            <v>170705100</v>
          </cell>
        </row>
        <row r="8482">
          <cell r="B8482" t="str">
            <v>Estudios de prevalencia o ausencia realizados (170705101)</v>
          </cell>
          <cell r="C8482" t="str">
            <v>170705101</v>
          </cell>
        </row>
        <row r="8483">
          <cell r="B8483" t="str">
            <v>Laboratorios externos registrados (170705300)</v>
          </cell>
          <cell r="C8483" t="str">
            <v>170705300</v>
          </cell>
        </row>
        <row r="8484">
          <cell r="B8484" t="str">
            <v>Laboratorios externos autorizados (170705400)</v>
          </cell>
          <cell r="C8484" t="str">
            <v>170705400</v>
          </cell>
        </row>
        <row r="8485">
          <cell r="B8485" t="str">
            <v>Establecimientos vigilados (170705500)</v>
          </cell>
          <cell r="C8485" t="str">
            <v>170705500</v>
          </cell>
        </row>
        <row r="8486">
          <cell r="B8486" t="str">
            <v>Registro de la identificación de plagas presentes reportados (170705600)</v>
          </cell>
          <cell r="C8486" t="str">
            <v>170705600</v>
          </cell>
        </row>
        <row r="8487">
          <cell r="B8487" t="str">
            <v>Redes de vigilancia fitosanitaria atendidas (170705601)</v>
          </cell>
          <cell r="C8487" t="str">
            <v>170705601</v>
          </cell>
        </row>
        <row r="8488">
          <cell r="B8488" t="str">
            <v>Registros expedidos para la producción y comercialización (170705700)</v>
          </cell>
          <cell r="C8488" t="str">
            <v>170705700</v>
          </cell>
        </row>
        <row r="8489">
          <cell r="B8489" t="str">
            <v>Licencias de movilización expedidas (170705800)</v>
          </cell>
          <cell r="C8489" t="str">
            <v>170705800</v>
          </cell>
        </row>
        <row r="8490">
          <cell r="B8490" t="str">
            <v>Convenios sucritos (240802200)</v>
          </cell>
          <cell r="C8490" t="str">
            <v>240802200</v>
          </cell>
        </row>
        <row r="8491">
          <cell r="B8491" t="str">
            <v>Estudios y diseños elaborados (330109400)</v>
          </cell>
          <cell r="C8491" t="str">
            <v>330109400</v>
          </cell>
        </row>
        <row r="8492">
          <cell r="B8492" t="str">
            <v>Personas asistidas técnicamente (330109500)</v>
          </cell>
          <cell r="C8492" t="str">
            <v>330109500</v>
          </cell>
        </row>
        <row r="8493">
          <cell r="B8493" t="str">
            <v>Consejos Territoriales asistidos técnicamente (330109501)</v>
          </cell>
          <cell r="C8493" t="str">
            <v>330109501</v>
          </cell>
        </row>
        <row r="8494">
          <cell r="B8494" t="str">
            <v>Entidades territoriales asesoradas en gestión cultural (330109503)</v>
          </cell>
          <cell r="C8494" t="str">
            <v>330109503</v>
          </cell>
        </row>
        <row r="8495">
          <cell r="B8495" t="str">
            <v>Escuelas de música adecuadas y dotadas (330109600)</v>
          </cell>
          <cell r="C8495" t="str">
            <v>330109600</v>
          </cell>
        </row>
        <row r="8496">
          <cell r="B8496" t="str">
            <v>Salas de danza adecuadas y dotadas (330109700)</v>
          </cell>
          <cell r="C8496" t="str">
            <v>330109700</v>
          </cell>
        </row>
        <row r="8497">
          <cell r="B8497" t="str">
            <v>Materiales de lectura disponibles en bibliotecas públicas y espacios no convencionales (330109800)</v>
          </cell>
          <cell r="C8497" t="str">
            <v>330109800</v>
          </cell>
        </row>
        <row r="8498">
          <cell r="B8498" t="str">
            <v>Personas asistidas técnicamente (360202900)</v>
          </cell>
          <cell r="C8498" t="str">
            <v>360202900</v>
          </cell>
        </row>
        <row r="8499">
          <cell r="B8499" t="str">
            <v>Asistencias técnicas realizadas (360202901)</v>
          </cell>
          <cell r="C8499" t="str">
            <v>360202901</v>
          </cell>
        </row>
        <row r="8500">
          <cell r="B8500" t="str">
            <v>Jornadas de sensibilización realizadas (360202902)</v>
          </cell>
          <cell r="C8500" t="str">
            <v>360202902</v>
          </cell>
        </row>
        <row r="8501">
          <cell r="B8501" t="str">
            <v>Entidades Territoriales y Direcciones Territoriales del Ministerio de Trabajo asistidas técnicamente (360202903)</v>
          </cell>
          <cell r="C8501" t="str">
            <v>360202903</v>
          </cell>
        </row>
        <row r="8502">
          <cell r="B8502" t="str">
            <v>Talleres de oferta institucional realizados (360202904)</v>
          </cell>
          <cell r="C8502" t="str">
            <v>360202904</v>
          </cell>
        </row>
        <row r="8503">
          <cell r="B8503" t="str">
            <v>Sesiones de asistencia técnica para el fortalecimiento del monitoreo del mercado de trabajo realizadas (360202905)</v>
          </cell>
          <cell r="C8503" t="str">
            <v>360202905</v>
          </cell>
        </row>
        <row r="8504">
          <cell r="B8504" t="str">
            <v>Vehículos mantenidos (240802703)</v>
          </cell>
          <cell r="C8504" t="str">
            <v>240802703</v>
          </cell>
        </row>
        <row r="8505">
          <cell r="B8505" t="str">
            <v>Sistema de control teleférico mantenido (240802704)</v>
          </cell>
          <cell r="C8505" t="str">
            <v>240802704</v>
          </cell>
        </row>
        <row r="8506">
          <cell r="B8506" t="str">
            <v>Estaciones mantenidas (240802701)</v>
          </cell>
          <cell r="C8506" t="str">
            <v>240802701</v>
          </cell>
        </row>
        <row r="8507">
          <cell r="B8507" t="str">
            <v>Vehículos instalados (240802604)</v>
          </cell>
          <cell r="C8507" t="str">
            <v>240802604</v>
          </cell>
        </row>
        <row r="8508">
          <cell r="B8508" t="str">
            <v>Estaciones construidas (240802501)</v>
          </cell>
          <cell r="C8508" t="str">
            <v>240802501</v>
          </cell>
        </row>
        <row r="8509">
          <cell r="B8509" t="str">
            <v>Vehículos instalados (240802504)</v>
          </cell>
          <cell r="C8509" t="str">
            <v>240802504</v>
          </cell>
        </row>
        <row r="8510">
          <cell r="B8510" t="str">
            <v>Sistema lineal teleférico urbano ampliado (240802600)</v>
          </cell>
          <cell r="C8510" t="str">
            <v>240802600</v>
          </cell>
        </row>
        <row r="8511">
          <cell r="B8511" t="str">
            <v>Estaciones ampliadas (240802601)</v>
          </cell>
          <cell r="C8511" t="str">
            <v>240802601</v>
          </cell>
        </row>
        <row r="8512">
          <cell r="B8512" t="str">
            <v>Estaciones construidas (240802602)</v>
          </cell>
          <cell r="C8512" t="str">
            <v>240802602</v>
          </cell>
        </row>
        <row r="8513">
          <cell r="B8513" t="str">
            <v>Estudios de preinversión para adecuación de tierras elaborados  (170909701)</v>
          </cell>
          <cell r="C8513" t="str">
            <v>170909701</v>
          </cell>
        </row>
        <row r="8514">
          <cell r="B8514" t="str">
            <v>Estudios de identificación elaborados (170909702)</v>
          </cell>
          <cell r="C8514" t="str">
            <v>170909702</v>
          </cell>
        </row>
        <row r="8515">
          <cell r="B8515" t="str">
            <v>Estudios de prefactibilidad elaborados (170909703)</v>
          </cell>
          <cell r="C8515" t="str">
            <v>170909703</v>
          </cell>
        </row>
        <row r="8516">
          <cell r="B8516" t="str">
            <v>Estudios de factibilidad elaborados (170909704)</v>
          </cell>
          <cell r="C8516" t="str">
            <v>170909704</v>
          </cell>
        </row>
        <row r="8517">
          <cell r="B8517" t="str">
            <v>Diseños detallados elaborados (170909705)</v>
          </cell>
          <cell r="C8517" t="str">
            <v>170909705</v>
          </cell>
        </row>
        <row r="8518">
          <cell r="B8518" t="str">
            <v>Proyectos de adecuación de tierras revisados (170909800)</v>
          </cell>
          <cell r="C8518" t="str">
            <v>170909800</v>
          </cell>
        </row>
        <row r="8519">
          <cell r="B8519" t="str">
            <v>Distritos de adecuación de tierras rehabilitados, complementados y modernizados  (170910001)</v>
          </cell>
          <cell r="C8519" t="str">
            <v>170910001</v>
          </cell>
        </row>
        <row r="8520">
          <cell r="B8520" t="str">
            <v>Distritos rehabilitados (170910002)</v>
          </cell>
          <cell r="C8520" t="str">
            <v>170910002</v>
          </cell>
        </row>
        <row r="8521">
          <cell r="B8521" t="str">
            <v>Distritos complementados (170910003)</v>
          </cell>
          <cell r="C8521" t="str">
            <v>170910003</v>
          </cell>
        </row>
        <row r="8522">
          <cell r="B8522" t="str">
            <v>Distritos modernizados (170910004)</v>
          </cell>
          <cell r="C8522" t="str">
            <v>170910004</v>
          </cell>
        </row>
        <row r="8523">
          <cell r="B8523" t="str">
            <v>Distritos de adecuación de tierras con servicio de Administración, Operación y Conservación (170910100)</v>
          </cell>
          <cell r="C8523" t="str">
            <v>170910100</v>
          </cell>
        </row>
        <row r="8524">
          <cell r="B8524" t="str">
            <v>Distritos de adecuación de tierras con servicio de Administración, Operación y Conservación directa (170910101)</v>
          </cell>
          <cell r="C8524" t="str">
            <v>170910101</v>
          </cell>
        </row>
        <row r="8525">
          <cell r="B8525" t="str">
            <v>Distritos de adecuación de tierras con servicio de Administración, Operación y Conservación delegada (170910102)</v>
          </cell>
          <cell r="C8525" t="str">
            <v>170910102</v>
          </cell>
        </row>
        <row r="8526">
          <cell r="B8526" t="str">
            <v>Distritos de adecuación de tierras con servicio de Administración, Operación y Conservación mediante operador  (170910103)</v>
          </cell>
          <cell r="C8526" t="str">
            <v>170910103</v>
          </cell>
        </row>
        <row r="8527">
          <cell r="B8527" t="str">
            <v>Distritos de adecuación de tierras acompañados en la prestación del servicio público (170910200)</v>
          </cell>
          <cell r="C8527" t="str">
            <v>170910200</v>
          </cell>
        </row>
        <row r="8528">
          <cell r="B8528" t="str">
            <v>Distritos de adecuación de tierras que prestan el servicio público de adecuación de tierras (riego, drenaje y protección contra inundaciones) (170910201)</v>
          </cell>
          <cell r="C8528" t="str">
            <v>170910201</v>
          </cell>
        </row>
        <row r="8529">
          <cell r="B8529" t="str">
            <v>Actos administrativos para mejorar la prestación del servicio público expedidos (170910202)</v>
          </cell>
          <cell r="C8529" t="str">
            <v>170910202</v>
          </cell>
        </row>
        <row r="8530">
          <cell r="B8530" t="str">
            <v>Acciones de divulgación para mejorar la prestación del servicio público realizadas  (170910203)</v>
          </cell>
          <cell r="C8530" t="str">
            <v>170910203</v>
          </cell>
        </row>
        <row r="8531">
          <cell r="B8531" t="str">
            <v>Distritos de adecuación de tierras con manejo integral implementado  (170910204)</v>
          </cell>
          <cell r="C8531" t="str">
            <v>170910204</v>
          </cell>
        </row>
        <row r="8532">
          <cell r="B8532" t="str">
            <v>Distritos de adecuación de tierras con concesiones de agua vigentes (170910205)</v>
          </cell>
          <cell r="C8532" t="str">
            <v>170910205</v>
          </cell>
        </row>
        <row r="8533">
          <cell r="B8533" t="str">
            <v>Distritos de adecuación de tierras con proyectos integrales de desarrollo agropecuario y rural implementados (170910206)</v>
          </cell>
          <cell r="C8533" t="str">
            <v>170910206</v>
          </cell>
        </row>
        <row r="8534">
          <cell r="B8534" t="str">
            <v>Trámites legales de asociaciones de usuarios realizados (170910300)</v>
          </cell>
          <cell r="C8534" t="str">
            <v>170910300</v>
          </cell>
        </row>
        <row r="8535">
          <cell r="B8535" t="str">
            <v>Trámites de personería jurídica de asociaciones realizados  (170910301)</v>
          </cell>
          <cell r="C8535" t="str">
            <v>170910301</v>
          </cell>
        </row>
        <row r="8536">
          <cell r="B8536" t="str">
            <v>Trámites de certificaciones de existencia y representación legal de asociaciones realizados (170910302)</v>
          </cell>
          <cell r="C8536" t="str">
            <v>170910302</v>
          </cell>
        </row>
        <row r="8537">
          <cell r="B8537" t="str">
            <v>Trámites de reforma estatutos de asociaciones realizados (170910303)</v>
          </cell>
          <cell r="C8537" t="str">
            <v>170910303</v>
          </cell>
        </row>
        <row r="8538">
          <cell r="B8538" t="str">
            <v>Documentos de lineamientos técnicos elaborados (170910400)</v>
          </cell>
          <cell r="C8538" t="str">
            <v>170910400</v>
          </cell>
        </row>
        <row r="8539">
          <cell r="B8539" t="str">
            <v>Asociaciones apoyadas (170201600)</v>
          </cell>
          <cell r="C8539" t="str">
            <v>170201600</v>
          </cell>
        </row>
        <row r="8540">
          <cell r="B8540" t="str">
            <v>Cajas de herramientas entregadas (170201601)</v>
          </cell>
          <cell r="C8540" t="str">
            <v>170201601</v>
          </cell>
        </row>
        <row r="8541">
          <cell r="B8541" t="str">
            <v>Productores agropecuarios apoyados (170201700)</v>
          </cell>
          <cell r="C8541" t="str">
            <v>170201700</v>
          </cell>
        </row>
        <row r="8542">
          <cell r="B8542" t="str">
            <v>Estrategias implementadas (170201701)</v>
          </cell>
          <cell r="C8542" t="str">
            <v>170201701</v>
          </cell>
        </row>
        <row r="8543">
          <cell r="B8543" t="str">
            <v>Documentos de lineamientos técnicos elaborados (170201800)</v>
          </cell>
          <cell r="C8543" t="str">
            <v>170201800</v>
          </cell>
        </row>
        <row r="8544">
          <cell r="B8544" t="str">
            <v>Documentos metodológicos elaborados (170201900)</v>
          </cell>
          <cell r="C8544" t="str">
            <v>170201900</v>
          </cell>
        </row>
        <row r="8545">
          <cell r="B8545" t="str">
            <v>Unidades productivas beneficiadas (170202100)</v>
          </cell>
          <cell r="C8545" t="str">
            <v>170202100</v>
          </cell>
        </row>
        <row r="8546">
          <cell r="B8546" t="str">
            <v>Personas beneficiadas (170202101)</v>
          </cell>
          <cell r="C8546" t="str">
            <v>170202101</v>
          </cell>
        </row>
        <row r="8547">
          <cell r="B8547" t="str">
            <v>Procesos productivos beneficiados (170202102)</v>
          </cell>
          <cell r="C8547" t="str">
            <v>170202102</v>
          </cell>
        </row>
        <row r="8548">
          <cell r="B8548" t="str">
            <v>Estudios de preinversión realizados (170202200)</v>
          </cell>
          <cell r="C8548" t="str">
            <v>170202200</v>
          </cell>
        </row>
        <row r="8549">
          <cell r="B8549" t="str">
            <v>Personas capacitadas (330206600)</v>
          </cell>
          <cell r="C8549" t="str">
            <v>330206600</v>
          </cell>
        </row>
        <row r="8550">
          <cell r="B8550" t="str">
            <v>Actividades académicas realizadas para el fortalecimiento de la gestión universitaria (330206601)</v>
          </cell>
          <cell r="C8550" t="str">
            <v>330206601</v>
          </cell>
        </row>
        <row r="8551">
          <cell r="B8551" t="str">
            <v>Actos administrativos expedidos (430207600)</v>
          </cell>
          <cell r="C8551" t="str">
            <v>430207600</v>
          </cell>
        </row>
        <row r="8552">
          <cell r="B8552" t="str">
            <v>Personas asistidas técnicamente (210601800)</v>
          </cell>
          <cell r="C8552" t="str">
            <v>210601800</v>
          </cell>
        </row>
        <row r="8553">
          <cell r="B8553" t="str">
            <v>Eventos de asistencia técnica realizados (210601801)</v>
          </cell>
          <cell r="C8553" t="str">
            <v>210601801</v>
          </cell>
        </row>
        <row r="8554">
          <cell r="B8554" t="str">
            <v>Informes de divulgación realizados (210601900)</v>
          </cell>
          <cell r="C8554" t="str">
            <v>210601900</v>
          </cell>
        </row>
        <row r="8555">
          <cell r="B8555" t="str">
            <v>Eventos de divulgación realizados (210601901)</v>
          </cell>
          <cell r="C8555" t="str">
            <v>210601901</v>
          </cell>
        </row>
        <row r="8556">
          <cell r="B8556" t="str">
            <v>Campañas de divulgación realizadas (210601902)</v>
          </cell>
          <cell r="C8556" t="str">
            <v>210601902</v>
          </cell>
        </row>
        <row r="8557">
          <cell r="B8557" t="str">
            <v>Publicaciones realizadas (210601903)</v>
          </cell>
          <cell r="C8557" t="str">
            <v>210601903</v>
          </cell>
        </row>
        <row r="8558">
          <cell r="B8558" t="str">
            <v>Impresiones de campañas divulgadas (210601904)</v>
          </cell>
          <cell r="C8558" t="str">
            <v>210601904</v>
          </cell>
        </row>
        <row r="8559">
          <cell r="B8559" t="str">
            <v>Acuerdos interinstitucionales realizados (210601905)</v>
          </cell>
          <cell r="C8559" t="str">
            <v>210601905</v>
          </cell>
        </row>
        <row r="8560">
          <cell r="B8560" t="str">
            <v>Informes de seguimiento a la información realizados (210601906)</v>
          </cell>
          <cell r="C8560" t="str">
            <v>210601906</v>
          </cell>
        </row>
        <row r="8561">
          <cell r="B8561" t="str">
            <v>Registros en el catálogo de consulta divulgados (210601907)</v>
          </cell>
          <cell r="C8561" t="str">
            <v>210601907</v>
          </cell>
        </row>
        <row r="8562">
          <cell r="B8562" t="str">
            <v>Base de datos de activos energéticos actualizada (210203400)</v>
          </cell>
          <cell r="C8562" t="str">
            <v>210203400</v>
          </cell>
        </row>
        <row r="8563">
          <cell r="B8563" t="str">
            <v>Documentos de investigación realizados (210402000)</v>
          </cell>
          <cell r="C8563" t="str">
            <v>210402000</v>
          </cell>
        </row>
        <row r="8564">
          <cell r="B8564" t="str">
            <v>Informes técnicos de medidas de intervención (210602000)</v>
          </cell>
          <cell r="C8564" t="str">
            <v>210602000</v>
          </cell>
        </row>
        <row r="8565">
          <cell r="B8565" t="str">
            <v>Técnicas de intervención implementadas (210602001)</v>
          </cell>
          <cell r="C8565" t="str">
            <v>210602001</v>
          </cell>
        </row>
        <row r="8566">
          <cell r="B8566" t="str">
            <v>Personas asistidas técnicamente (210402100)</v>
          </cell>
          <cell r="C8566" t="str">
            <v>210402100</v>
          </cell>
        </row>
        <row r="8567">
          <cell r="B8567" t="str">
            <v>Proyectos productivos estructurados  (210402101)</v>
          </cell>
          <cell r="C8567" t="str">
            <v>210402101</v>
          </cell>
        </row>
        <row r="8568">
          <cell r="B8568" t="str">
            <v>Proyectos productivos implementados (210402102)</v>
          </cell>
          <cell r="C8568" t="str">
            <v>210402102</v>
          </cell>
        </row>
        <row r="8569">
          <cell r="B8569" t="str">
            <v>Personas asistidas técnicamente (210402200)</v>
          </cell>
          <cell r="C8569" t="str">
            <v>210402200</v>
          </cell>
        </row>
        <row r="8570">
          <cell r="B8570" t="str">
            <v>Unidades de producción minera asistidas técnicamente  (210402201)</v>
          </cell>
          <cell r="C8570" t="str">
            <v>210402201</v>
          </cell>
        </row>
        <row r="8571">
          <cell r="B8571" t="str">
            <v>Unidades de producción minera con maquinaria y equipos implementados (210402202)</v>
          </cell>
          <cell r="C8571" t="str">
            <v>210402202</v>
          </cell>
        </row>
        <row r="8572">
          <cell r="B8572" t="str">
            <v>Alianzas estratégicas constituidas (210402203)</v>
          </cell>
          <cell r="C8572" t="str">
            <v>210402203</v>
          </cell>
        </row>
        <row r="8573">
          <cell r="B8573" t="str">
            <v>Personas asistidas técnicamente (210203500)</v>
          </cell>
          <cell r="C8573" t="str">
            <v>210203500</v>
          </cell>
        </row>
        <row r="8574">
          <cell r="B8574" t="str">
            <v>Personas capacitadas (210203600)</v>
          </cell>
          <cell r="C8574" t="str">
            <v>210203600</v>
          </cell>
        </row>
        <row r="8575">
          <cell r="B8575" t="str">
            <v>Capacitaciones realizadas (210203601)</v>
          </cell>
          <cell r="C8575" t="str">
            <v>210203601</v>
          </cell>
        </row>
        <row r="8576">
          <cell r="B8576" t="str">
            <v>Campañas realizadas (410106800)</v>
          </cell>
          <cell r="C8576" t="str">
            <v>410106800</v>
          </cell>
        </row>
        <row r="8577">
          <cell r="B8577" t="str">
            <v>Piezas comunicativas elaboradas y difundidas (410106801)</v>
          </cell>
          <cell r="C8577" t="str">
            <v>410106801</v>
          </cell>
        </row>
        <row r="8578">
          <cell r="B8578" t="str">
            <v>Eventos realizados (410106802)</v>
          </cell>
          <cell r="C8578" t="str">
            <v>410106802</v>
          </cell>
        </row>
        <row r="8579">
          <cell r="B8579" t="str">
            <v>Acuerdos registrados (170402600)</v>
          </cell>
          <cell r="C8579" t="str">
            <v>170402600</v>
          </cell>
        </row>
        <row r="8580">
          <cell r="B8580" t="str">
            <v>Acuerdos registrados (170402700)</v>
          </cell>
          <cell r="C8580" t="str">
            <v>170402700</v>
          </cell>
        </row>
        <row r="8581">
          <cell r="B8581" t="str">
            <v>Resoluciones provisional  de protección de territorios ancestrales suscritas (170402800)</v>
          </cell>
          <cell r="C8581" t="str">
            <v>170402800</v>
          </cell>
        </row>
        <row r="8582">
          <cell r="B8582" t="str">
            <v>Predios y/o mejoras adquiridas (170402900)</v>
          </cell>
          <cell r="C8582" t="str">
            <v>170402900</v>
          </cell>
        </row>
        <row r="8583">
          <cell r="B8583" t="str">
            <v>Iniciativas comunitarias apoyadas (170403000)</v>
          </cell>
          <cell r="C8583" t="str">
            <v>170403000</v>
          </cell>
        </row>
        <row r="8584">
          <cell r="B8584" t="str">
            <v>Estudios y diseños realizados  (170706000)</v>
          </cell>
          <cell r="C8584" t="str">
            <v>170706000</v>
          </cell>
        </row>
        <row r="8585">
          <cell r="B8585" t="str">
            <v>Focos de plagas controlados (170706100)</v>
          </cell>
          <cell r="C8585" t="str">
            <v>170706100</v>
          </cell>
        </row>
        <row r="8586">
          <cell r="B8586" t="str">
            <v>Áreas libres de plagas declaradas (170706101)</v>
          </cell>
          <cell r="C8586" t="str">
            <v>170706101</v>
          </cell>
        </row>
        <row r="8587">
          <cell r="B8587" t="str">
            <v>Áreas de baja prevalencia de plagas declaradas (170706102)</v>
          </cell>
          <cell r="C8587" t="str">
            <v>170706102</v>
          </cell>
        </row>
        <row r="8588">
          <cell r="B8588" t="str">
            <v>Predios libres de plagas certificados (170706103)</v>
          </cell>
          <cell r="C8588" t="str">
            <v>170706103</v>
          </cell>
        </row>
        <row r="8589">
          <cell r="B8589" t="str">
            <v>Organismos de inspección autorizados (170706200)</v>
          </cell>
          <cell r="C8589" t="str">
            <v>170706200</v>
          </cell>
        </row>
        <row r="8590">
          <cell r="B8590" t="str">
            <v>Registros otorgados para variedades vegetales protegidas (170706300)</v>
          </cell>
          <cell r="C8590" t="str">
            <v>170706300</v>
          </cell>
        </row>
        <row r="8591">
          <cell r="B8591" t="str">
            <v>Actas de entrega material de las mejoras suscritas (170403100)</v>
          </cell>
          <cell r="C8591" t="str">
            <v>170403100</v>
          </cell>
        </row>
        <row r="8592">
          <cell r="B8592" t="str">
            <v>Resguardos delimitados (170403200)</v>
          </cell>
          <cell r="C8592" t="str">
            <v>170403200</v>
          </cell>
        </row>
        <row r="8593">
          <cell r="B8593" t="str">
            <v>Actas de mediación de resolución de conflictos territoriales (170403300)</v>
          </cell>
          <cell r="C8593" t="str">
            <v>170403300</v>
          </cell>
        </row>
        <row r="8594">
          <cell r="B8594" t="str">
            <v>Resoluciones expedidas (170403400)</v>
          </cell>
          <cell r="C8594" t="str">
            <v>170403400</v>
          </cell>
        </row>
        <row r="8595">
          <cell r="B8595" t="str">
            <v>Personas beneficiadas (350210500)</v>
          </cell>
          <cell r="C8595" t="str">
            <v>350210500</v>
          </cell>
        </row>
        <row r="8596">
          <cell r="B8596" t="str">
            <v>Eventos realizados (350210600)</v>
          </cell>
          <cell r="C8596" t="str">
            <v>350210600</v>
          </cell>
        </row>
        <row r="8597">
          <cell r="B8597" t="str">
            <v>Autorizaciones de uso otorgadas (170706400)</v>
          </cell>
          <cell r="C8597" t="str">
            <v>170706400</v>
          </cell>
        </row>
        <row r="8598">
          <cell r="B8598" t="str">
            <v>Proyectos financiados (230208200)</v>
          </cell>
          <cell r="C8598" t="str">
            <v>230208200</v>
          </cell>
        </row>
        <row r="8599">
          <cell r="B8599" t="str">
            <v>Personas capacitadas (430103500)</v>
          </cell>
          <cell r="C8599" t="str">
            <v>430103500</v>
          </cell>
        </row>
        <row r="8600">
          <cell r="B8600" t="str">
            <v>Bancos de germoplasma mantenidos y conservados (170804600)</v>
          </cell>
          <cell r="C8600" t="str">
            <v>170804600</v>
          </cell>
        </row>
        <row r="8601">
          <cell r="B8601" t="str">
            <v>Análisis generados (170402300)</v>
          </cell>
          <cell r="C8601" t="str">
            <v>170402300</v>
          </cell>
        </row>
        <row r="8602">
          <cell r="B8602" t="str">
            <v>Bases de datos producidos (170402400)</v>
          </cell>
          <cell r="C8602" t="str">
            <v>170402400</v>
          </cell>
        </row>
        <row r="8603">
          <cell r="B8603" t="str">
            <v>Eventos realizados (170402500)</v>
          </cell>
          <cell r="C8603" t="str">
            <v>170402500</v>
          </cell>
        </row>
        <row r="8604">
          <cell r="B8604" t="str">
            <v>Publicaciones realizadas (330110000)</v>
          </cell>
          <cell r="C8604" t="str">
            <v>330110000</v>
          </cell>
        </row>
        <row r="8605">
          <cell r="B8605" t="str">
            <v>Personas beneficiadas (210301900)</v>
          </cell>
          <cell r="C8605" t="str">
            <v>210301900</v>
          </cell>
        </row>
        <row r="8606">
          <cell r="B8606" t="str">
            <v>Reportes de asignación entregados (210302000)</v>
          </cell>
          <cell r="C8606" t="str">
            <v>210302000</v>
          </cell>
        </row>
        <row r="8607">
          <cell r="B8607" t="str">
            <v>Convenios suscritos (210302100)</v>
          </cell>
          <cell r="C8607" t="str">
            <v>210302100</v>
          </cell>
        </row>
        <row r="8608">
          <cell r="B8608" t="str">
            <v>Sistemas de información de hidrocarburos en operación con alto grado de servicio (210601500)</v>
          </cell>
          <cell r="C8608" t="str">
            <v>210601500</v>
          </cell>
        </row>
        <row r="8609">
          <cell r="B8609" t="str">
            <v>Reportes de información realizados (210601501)</v>
          </cell>
          <cell r="C8609" t="str">
            <v>210601501</v>
          </cell>
        </row>
        <row r="8610">
          <cell r="B8610" t="str">
            <v>Registros en la base de datos incorporados (210601502)</v>
          </cell>
          <cell r="C8610" t="str">
            <v>210601502</v>
          </cell>
        </row>
        <row r="8611">
          <cell r="B8611" t="str">
            <v>Mesas técnicas de articulación con los integrantes del Sistema Estadístico Nacional realizadas (040109602)</v>
          </cell>
          <cell r="C8611" t="str">
            <v>040109602</v>
          </cell>
        </row>
        <row r="8612">
          <cell r="B8612" t="str">
            <v>Reuniones del Consejo Asesor Nacional de Estadística - CANE realizadas (040109603)</v>
          </cell>
          <cell r="C8612" t="str">
            <v>040109603</v>
          </cell>
        </row>
        <row r="8613">
          <cell r="B8613" t="str">
            <v>Documentos de planeación de CTeI elaborados (390201400)</v>
          </cell>
          <cell r="C8613" t="str">
            <v>390201400</v>
          </cell>
        </row>
        <row r="8614">
          <cell r="B8614" t="str">
            <v>Personas de la comunidad capacitadas en la correcta disposición de residuos de aparatos eléctricos y electrónicos (230106300)</v>
          </cell>
          <cell r="C8614" t="str">
            <v>230106300</v>
          </cell>
        </row>
        <row r="8615">
          <cell r="B8615" t="str">
            <v>Eventos de difusión realizados (230106301)</v>
          </cell>
          <cell r="C8615" t="str">
            <v>230106301</v>
          </cell>
        </row>
        <row r="8616">
          <cell r="B8616" t="str">
            <v>Eventos deportivos comunitarios realizados (430103200)</v>
          </cell>
          <cell r="C8616" t="str">
            <v>430103200</v>
          </cell>
        </row>
        <row r="8617">
          <cell r="B8617" t="str">
            <v>Personas beneficiadas (430103201)</v>
          </cell>
          <cell r="C8617" t="str">
            <v>430103201</v>
          </cell>
        </row>
        <row r="8618">
          <cell r="B8618" t="str">
            <v>Subsidios del Programa de Aporte a la Pensión Entregados (360101100)</v>
          </cell>
          <cell r="C8618" t="str">
            <v>360101100</v>
          </cell>
        </row>
        <row r="8619">
          <cell r="B8619" t="str">
            <v>Programas de asistencia técnica formulados (350210301)</v>
          </cell>
          <cell r="C8619" t="str">
            <v>350210301</v>
          </cell>
        </row>
        <row r="8620">
          <cell r="B8620" t="str">
            <v>Programas de asistencia técnica implementados (350210301)</v>
          </cell>
          <cell r="C8620" t="str">
            <v>350210301</v>
          </cell>
        </row>
        <row r="8621">
          <cell r="B8621" t="str">
            <v>Usuarios y entidades con acceso a los microdatos anonimización de uso público implementados (040109700)</v>
          </cell>
          <cell r="C8621" t="str">
            <v>040109700</v>
          </cell>
        </row>
        <row r="8622">
          <cell r="B8622" t="str">
            <v>Estrategias de difusión implementadas (040109800)</v>
          </cell>
          <cell r="C8622" t="str">
            <v>040109800</v>
          </cell>
        </row>
        <row r="8623">
          <cell r="B8623" t="str">
            <v>Actos administrativos de solicitudes elaborados (320101700)</v>
          </cell>
          <cell r="C8623" t="str">
            <v>320101700</v>
          </cell>
        </row>
        <row r="8624">
          <cell r="B8624" t="str">
            <v>Actos administrativos de seguimiento elaborados (320101701)</v>
          </cell>
          <cell r="C8624" t="str">
            <v>320101701</v>
          </cell>
        </row>
        <row r="8625">
          <cell r="B8625" t="str">
            <v>Documentos técnicos de modelación regional elaborados  (320101800)</v>
          </cell>
          <cell r="C8625" t="str">
            <v>320101800</v>
          </cell>
        </row>
        <row r="8626">
          <cell r="B8626" t="str">
            <v>Documentos de revisión de información geográfica de evaluación elaborados  (320101900)</v>
          </cell>
          <cell r="C8626" t="str">
            <v>320101900</v>
          </cell>
        </row>
        <row r="8627">
          <cell r="B8627" t="str">
            <v>Documentos de revisión de información geográfica de seguimiento elaborados  (320102000)</v>
          </cell>
          <cell r="C8627" t="str">
            <v>320102000</v>
          </cell>
        </row>
        <row r="8628">
          <cell r="B8628" t="str">
            <v>Documentos de instrumentos técnicos de evaluación y seguimiento ambiental realizados  (320102100)</v>
          </cell>
          <cell r="C8628" t="str">
            <v>320102100</v>
          </cell>
        </row>
        <row r="8629">
          <cell r="B8629" t="str">
            <v>Instrumentos técnicos de apoyo ambiental externo elaborados (320102101)</v>
          </cell>
          <cell r="C8629" t="str">
            <v>320102101</v>
          </cell>
        </row>
        <row r="8630">
          <cell r="B8630" t="str">
            <v>Conceptos técnicos acogidos para procesos sancionatorios (320102200)</v>
          </cell>
          <cell r="C8630" t="str">
            <v>320102200</v>
          </cell>
        </row>
        <row r="8631">
          <cell r="B8631" t="str">
            <v>Estrategias realizadas (360202700)</v>
          </cell>
          <cell r="C8631" t="str">
            <v>360202700</v>
          </cell>
        </row>
        <row r="8632">
          <cell r="B8632" t="str">
            <v>Programas realizados (360301900)</v>
          </cell>
          <cell r="C8632" t="str">
            <v>360301900</v>
          </cell>
        </row>
        <row r="8633">
          <cell r="B8633" t="str">
            <v>Eventos realizados (360401800)</v>
          </cell>
          <cell r="C8633" t="str">
            <v>360401800</v>
          </cell>
        </row>
        <row r="8634">
          <cell r="B8634" t="str">
            <v>Personas asistidas técnicamente (360401900)</v>
          </cell>
          <cell r="C8634" t="str">
            <v>360401900</v>
          </cell>
        </row>
        <row r="8635">
          <cell r="B8635" t="str">
            <v>Personas capacitadas (360402000)</v>
          </cell>
          <cell r="C8635" t="str">
            <v>360402000</v>
          </cell>
        </row>
        <row r="8636">
          <cell r="B8636" t="str">
            <v>Acciones realizadas (360202800)</v>
          </cell>
          <cell r="C8636" t="str">
            <v>360202800</v>
          </cell>
        </row>
        <row r="8637">
          <cell r="B8637" t="str">
            <v>Acciones de promoción y difusión realizadas (360500900)</v>
          </cell>
          <cell r="C8637" t="str">
            <v>360500900</v>
          </cell>
        </row>
        <row r="8638">
          <cell r="B8638" t="str">
            <v>Actores asistidos técnicamente (360402100)</v>
          </cell>
          <cell r="C8638" t="str">
            <v>360402100</v>
          </cell>
        </row>
        <row r="8639">
          <cell r="B8639" t="str">
            <v>Empresas asistidas técnicamente (360402200)</v>
          </cell>
          <cell r="C8639" t="str">
            <v>360402200</v>
          </cell>
        </row>
        <row r="8640">
          <cell r="B8640" t="str">
            <v>Boxcoulvert construido (240211408)</v>
          </cell>
          <cell r="C8640" t="str">
            <v>240211408</v>
          </cell>
        </row>
        <row r="8641">
          <cell r="B8641" t="str">
            <v>Obras de drenaje construidas (240211406)</v>
          </cell>
          <cell r="C8641" t="str">
            <v>240211406</v>
          </cell>
        </row>
        <row r="8642">
          <cell r="B8642" t="str">
            <v>Obras de drenaje rehabilitadas (240211407)</v>
          </cell>
          <cell r="C8642" t="str">
            <v>240211407</v>
          </cell>
        </row>
        <row r="8643">
          <cell r="B8643" t="str">
            <v>Sitios críticos de la red terciaria estabilizados (240211203)</v>
          </cell>
          <cell r="C8643" t="str">
            <v>240211203</v>
          </cell>
        </row>
        <row r="8644">
          <cell r="B8644" t="str">
            <v>Equipos obsoletos retomados (230106401)</v>
          </cell>
          <cell r="C8644" t="str">
            <v>230106401</v>
          </cell>
        </row>
        <row r="8645">
          <cell r="B8645" t="str">
            <v>Kits para procesos de aprendizaje elaborados con residuos eléctricos y electrónicos (230106402)</v>
          </cell>
          <cell r="C8645" t="str">
            <v>230106402</v>
          </cell>
        </row>
        <row r="8646">
          <cell r="B8646" t="str">
            <v>Laboratorios construidos (190304300)</v>
          </cell>
          <cell r="C8646" t="str">
            <v>190304300</v>
          </cell>
        </row>
        <row r="8647">
          <cell r="B8647" t="str">
            <v>Laboratorios dotados (190304301)</v>
          </cell>
          <cell r="C8647" t="str">
            <v>190304301</v>
          </cell>
        </row>
        <row r="8648">
          <cell r="B8648" t="str">
            <v>Estudios y diseños de infraestructura de laboratorios elaborados (190304400)</v>
          </cell>
          <cell r="C8648" t="str">
            <v>190304400</v>
          </cell>
        </row>
        <row r="8649">
          <cell r="B8649" t="str">
            <v>Actos administrativos generados (330204100)</v>
          </cell>
          <cell r="C8649" t="str">
            <v>330204100</v>
          </cell>
        </row>
        <row r="8650">
          <cell r="B8650" t="str">
            <v>Asistencias técnicas realizadas a entidades territoriales  (330204200)</v>
          </cell>
          <cell r="C8650" t="str">
            <v>330204200</v>
          </cell>
        </row>
        <row r="8651">
          <cell r="B8651" t="str">
            <v>Convenios celebrados (330204201)</v>
          </cell>
          <cell r="C8651" t="str">
            <v>330204201</v>
          </cell>
        </row>
        <row r="8652">
          <cell r="B8652" t="str">
            <v>Documentos realizados (220104100)</v>
          </cell>
          <cell r="C8652" t="str">
            <v>220104100</v>
          </cell>
        </row>
        <row r="8653">
          <cell r="B8653" t="str">
            <v>Unidades Productivas Rurales creadas (360301600)</v>
          </cell>
          <cell r="C8653" t="str">
            <v>360301600</v>
          </cell>
        </row>
        <row r="8654">
          <cell r="B8654" t="str">
            <v>Unidades productivas Rurales fortalecidas (360301601)</v>
          </cell>
          <cell r="C8654" t="str">
            <v>360301601</v>
          </cell>
        </row>
        <row r="8655">
          <cell r="B8655" t="str">
            <v>Empresas rurales creadas (360301602)</v>
          </cell>
          <cell r="C8655" t="str">
            <v>360301602</v>
          </cell>
        </row>
        <row r="8656">
          <cell r="B8656" t="str">
            <v>Personas del sector rural capacitadas (360301603)</v>
          </cell>
          <cell r="C8656" t="str">
            <v>360301603</v>
          </cell>
        </row>
        <row r="8657">
          <cell r="B8657" t="str">
            <v>Trabajos rurales generados (360301604)</v>
          </cell>
          <cell r="C8657" t="str">
            <v>360301604</v>
          </cell>
        </row>
        <row r="8658">
          <cell r="B8658" t="str">
            <v>Documentos realizados (220203500)</v>
          </cell>
          <cell r="C8658" t="str">
            <v>220203500</v>
          </cell>
        </row>
        <row r="8659">
          <cell r="B8659" t="str">
            <v>Personas atendidas  (220104200)</v>
          </cell>
          <cell r="C8659" t="str">
            <v>220104200</v>
          </cell>
        </row>
        <row r="8660">
          <cell r="B8660" t="str">
            <v>Personas atendidas  (220203600)</v>
          </cell>
          <cell r="C8660" t="str">
            <v>220203600</v>
          </cell>
        </row>
        <row r="8661">
          <cell r="B8661" t="str">
            <v>Coberturas de gestión del riesgo obtenidos (220203700)</v>
          </cell>
          <cell r="C8661" t="str">
            <v>220203700</v>
          </cell>
        </row>
        <row r="8662">
          <cell r="B8662" t="str">
            <v>Jornadas de trabajo  realizadas (320302700)</v>
          </cell>
          <cell r="C8662" t="str">
            <v>320302700</v>
          </cell>
        </row>
        <row r="8663">
          <cell r="B8663" t="str">
            <v>Proyectos de los Planes Estratégicos de las Macrocuencas incorporados en la planificación sectorial (320302800)</v>
          </cell>
          <cell r="C8663" t="str">
            <v>320302800</v>
          </cell>
        </row>
        <row r="8664">
          <cell r="B8664" t="str">
            <v>Reportes de avance de la formulación e implementación de los procesos de Ordenación y Manejo Cuencas  (320303000)</v>
          </cell>
          <cell r="C8664" t="str">
            <v>320303000</v>
          </cell>
        </row>
        <row r="8665">
          <cell r="B8665" t="str">
            <v>Autoridades Ambientales competentes asistidas en la gestión de aguas subterráneas (320303100)</v>
          </cell>
          <cell r="C8665" t="str">
            <v>320303100</v>
          </cell>
        </row>
        <row r="8666">
          <cell r="B8666" t="str">
            <v>Proyectos para la gestión y evaluación integrada de las Aguas Subterráneas del País formulados  (320303200)</v>
          </cell>
          <cell r="C8666" t="str">
            <v>320303200</v>
          </cell>
        </row>
        <row r="8667">
          <cell r="B8667" t="str">
            <v>Proyectos para la promoción del uso eficiente y ahorro del agua formulados   (320303300)</v>
          </cell>
          <cell r="C8667" t="str">
            <v>320303300</v>
          </cell>
        </row>
        <row r="8668">
          <cell r="B8668" t="str">
            <v>Proyectos  para el mejoramiento de la calidad del recurso hídrico formulados (320303400)</v>
          </cell>
          <cell r="C8668" t="str">
            <v>320303400</v>
          </cell>
        </row>
        <row r="8669">
          <cell r="B8669" t="str">
            <v>Monumentos históricos construidos (330204300)</v>
          </cell>
          <cell r="C8669" t="str">
            <v>330204300</v>
          </cell>
        </row>
        <row r="8670">
          <cell r="B8670" t="str">
            <v>Cursos realizados (330108700)</v>
          </cell>
          <cell r="C8670" t="str">
            <v>330108700</v>
          </cell>
        </row>
        <row r="8671">
          <cell r="B8671" t="str">
            <v>Personas capacitadas (330108701)</v>
          </cell>
          <cell r="C8671" t="str">
            <v>330108701</v>
          </cell>
        </row>
        <row r="8672">
          <cell r="B8672" t="str">
            <v>Municipios asistidos técnicamente (400303800)</v>
          </cell>
          <cell r="C8672" t="str">
            <v>400303800</v>
          </cell>
        </row>
        <row r="8673">
          <cell r="B8673" t="str">
            <v>Población beneficiada con los proyectos (400303801)</v>
          </cell>
          <cell r="C8673" t="str">
            <v>400303801</v>
          </cell>
        </row>
        <row r="8674">
          <cell r="B8674" t="str">
            <v>Asistencias técnicas realizadas (400303802)</v>
          </cell>
          <cell r="C8674" t="str">
            <v>400303802</v>
          </cell>
        </row>
        <row r="8675">
          <cell r="B8675" t="str">
            <v>Documentos técnicos en tratamiento de aguas residuales realizados (400303200)</v>
          </cell>
          <cell r="C8675" t="str">
            <v>400303200</v>
          </cell>
        </row>
        <row r="8676">
          <cell r="B8676" t="str">
            <v>Estudios de pre inversión en tratamiento de aguas residuales (400303201)</v>
          </cell>
          <cell r="C8676" t="str">
            <v>400303201</v>
          </cell>
        </row>
        <row r="8677">
          <cell r="B8677" t="str">
            <v>Instrumentos técnicos generados (400303400)</v>
          </cell>
          <cell r="C8677" t="str">
            <v>400303400</v>
          </cell>
        </row>
        <row r="8678">
          <cell r="B8678" t="str">
            <v>Portales integrados (350209300)</v>
          </cell>
          <cell r="C8678" t="str">
            <v>350209300</v>
          </cell>
        </row>
        <row r="8679">
          <cell r="B8679" t="str">
            <v>Campañas de difusión a nivel nacional realizadas (350209301)</v>
          </cell>
          <cell r="C8679" t="str">
            <v>350209301</v>
          </cell>
        </row>
        <row r="8680">
          <cell r="B8680" t="str">
            <v>Documentos sobre medición y análisis de información turística realizados (350209400)</v>
          </cell>
          <cell r="C8680" t="str">
            <v>350209400</v>
          </cell>
        </row>
        <row r="8681">
          <cell r="B8681" t="str">
            <v>Predios saneados (320203201)</v>
          </cell>
          <cell r="C8681" t="str">
            <v>320203201</v>
          </cell>
        </row>
        <row r="8682">
          <cell r="B8682" t="str">
            <v>Decisiones administrativas sobre limitaciones a la propiedad adoptadas (170402000)</v>
          </cell>
          <cell r="C8682" t="str">
            <v>170402000</v>
          </cell>
        </row>
        <row r="8683">
          <cell r="B8683" t="str">
            <v>Actividades de Saneamiento realizadas (400102700)</v>
          </cell>
          <cell r="C8683" t="str">
            <v>400102700</v>
          </cell>
        </row>
        <row r="8684">
          <cell r="B8684" t="str">
            <v>Predios incorporados al inventario del Ministerio (400102701)</v>
          </cell>
          <cell r="C8684" t="str">
            <v>400102701</v>
          </cell>
        </row>
        <row r="8685">
          <cell r="B8685" t="str">
            <v>Predios intervenidos por el Ministerio (400102702)</v>
          </cell>
          <cell r="C8685" t="str">
            <v>400102702</v>
          </cell>
        </row>
        <row r="8686">
          <cell r="B8686" t="str">
            <v>Registros de predios depurados (400102800)</v>
          </cell>
          <cell r="C8686" t="str">
            <v>400102800</v>
          </cell>
        </row>
        <row r="8687">
          <cell r="B8687" t="str">
            <v>Solicitudes atendidas (400102900)</v>
          </cell>
          <cell r="C8687" t="str">
            <v>400102900</v>
          </cell>
        </row>
        <row r="8688">
          <cell r="B8688" t="str">
            <v>Proyectos apoyados financieramente (400303300)</v>
          </cell>
          <cell r="C8688" t="str">
            <v>400303300</v>
          </cell>
        </row>
        <row r="8689">
          <cell r="B8689" t="str">
            <v>Municipios asistidos técnicamente en monitoreo a los recursos SGP-APSB (400303600)</v>
          </cell>
          <cell r="C8689" t="str">
            <v>400303600</v>
          </cell>
        </row>
        <row r="8690">
          <cell r="B8690" t="str">
            <v>Asistencias técnicas en el monitoreo a los recursos SGP-APSB realizadas (400303601)</v>
          </cell>
          <cell r="C8690" t="str">
            <v>400303601</v>
          </cell>
        </row>
        <row r="8691">
          <cell r="B8691" t="str">
            <v>Informes de monitoreo nacional publicado (400303700)</v>
          </cell>
          <cell r="C8691" t="str">
            <v>400303700</v>
          </cell>
        </row>
        <row r="8692">
          <cell r="B8692" t="str">
            <v>Alertas de monitoreo preventivos entregados (400303701)</v>
          </cell>
          <cell r="C8692" t="str">
            <v>400303701</v>
          </cell>
        </row>
        <row r="8693">
          <cell r="B8693" t="str">
            <v>Acuerdos de uso con campesinos que ocupan las áreas protegidas suscritos  (320203100)</v>
          </cell>
          <cell r="C8693" t="str">
            <v>320203100</v>
          </cell>
        </row>
        <row r="8694">
          <cell r="B8694" t="str">
            <v>Predios de pequeña propiedad privada rural formalizados   (170401400)</v>
          </cell>
          <cell r="C8694" t="str">
            <v>170401400</v>
          </cell>
        </row>
        <row r="8695">
          <cell r="B8695" t="str">
            <v>Actos administrativos definitivos inscritos en Oficinas de Registro de Instrumentos Públicos (ORIP) (170401600)</v>
          </cell>
          <cell r="C8695" t="str">
            <v>170401600</v>
          </cell>
        </row>
        <row r="8696">
          <cell r="B8696" t="str">
            <v>Hectáreas regularizadas  (170401601)</v>
          </cell>
          <cell r="C8696" t="str">
            <v>170401601</v>
          </cell>
        </row>
        <row r="8697">
          <cell r="B8697" t="str">
            <v>Personas sensibilizadas en la formalización  (170401700)</v>
          </cell>
          <cell r="C8697" t="str">
            <v>170401700</v>
          </cell>
        </row>
        <row r="8698">
          <cell r="B8698" t="str">
            <v>Planes de desarrollo sostenible acompañados (170401800)</v>
          </cell>
          <cell r="C8698" t="str">
            <v>170401800</v>
          </cell>
        </row>
        <row r="8699">
          <cell r="B8699" t="str">
            <v>Familias beneficiadas con la adjudicación de bienes fiscales patrimoniales. (170401900)</v>
          </cell>
          <cell r="C8699" t="str">
            <v>170401900</v>
          </cell>
        </row>
        <row r="8700">
          <cell r="B8700" t="str">
            <v>Hectáreas de baldíos adjudicados (170401901)</v>
          </cell>
          <cell r="C8700" t="str">
            <v>170401901</v>
          </cell>
        </row>
        <row r="8701">
          <cell r="B8701" t="str">
            <v>Títulos formalizados que otorgan acceso a tierras (170401902)</v>
          </cell>
          <cell r="C8701" t="str">
            <v>170401902</v>
          </cell>
        </row>
        <row r="8702">
          <cell r="B8702" t="str">
            <v>Mujeres rurales beneficiadas con acceso a tierras (170401903)</v>
          </cell>
          <cell r="C8702" t="str">
            <v>170401903</v>
          </cell>
        </row>
        <row r="8703">
          <cell r="B8703" t="str">
            <v>Documentos de planeación realizados (240604100)</v>
          </cell>
          <cell r="C8703" t="str">
            <v>240604100</v>
          </cell>
        </row>
        <row r="8704">
          <cell r="B8704" t="str">
            <v>Población directa beneficiada (320501403)</v>
          </cell>
          <cell r="C8704" t="str">
            <v>320501403</v>
          </cell>
        </row>
        <row r="8705">
          <cell r="B8705" t="str">
            <v>Paradero construido (400201901)</v>
          </cell>
          <cell r="C8705" t="str">
            <v>400201901</v>
          </cell>
        </row>
        <row r="8706">
          <cell r="B8706" t="str">
            <v>Puente peatonal construido (400201906)</v>
          </cell>
          <cell r="C8706" t="str">
            <v>400201906</v>
          </cell>
        </row>
        <row r="8707">
          <cell r="B8707" t="str">
            <v>Puente peatonal con mantenimiento (400202009)</v>
          </cell>
          <cell r="C8707" t="str">
            <v>400202009</v>
          </cell>
        </row>
        <row r="8708">
          <cell r="B8708" t="str">
            <v>Ciclo parqueaderos construidos (400202004)</v>
          </cell>
          <cell r="C8708" t="str">
            <v>400202004</v>
          </cell>
        </row>
        <row r="8709">
          <cell r="B8709" t="str">
            <v>Conexiones Intradomiciliarias apoyadas financieramente (400302700)</v>
          </cell>
          <cell r="C8709" t="str">
            <v>400302700</v>
          </cell>
        </row>
        <row r="8710">
          <cell r="B8710" t="str">
            <v>Instrumentos normativos proyectados (400302900)</v>
          </cell>
          <cell r="C8710" t="str">
            <v>400302900</v>
          </cell>
        </row>
        <row r="8711">
          <cell r="B8711" t="str">
            <v>Sistema lineal teleférico construido (350206300)</v>
          </cell>
          <cell r="C8711" t="str">
            <v>350206300</v>
          </cell>
        </row>
        <row r="8712">
          <cell r="B8712" t="str">
            <v>Sistema lineal teleférico ampliado (350206400)</v>
          </cell>
          <cell r="C8712" t="str">
            <v>350206400</v>
          </cell>
        </row>
        <row r="8713">
          <cell r="B8713" t="str">
            <v>Sistema lineal teleférico mantenido (350206500)</v>
          </cell>
          <cell r="C8713" t="str">
            <v>350206500</v>
          </cell>
        </row>
        <row r="8714">
          <cell r="B8714" t="str">
            <v>Marina construida (350207200)</v>
          </cell>
          <cell r="C8714" t="str">
            <v>350207200</v>
          </cell>
        </row>
        <row r="8715">
          <cell r="B8715" t="str">
            <v>Marina ampliada (350207300)</v>
          </cell>
          <cell r="C8715" t="str">
            <v>350207300</v>
          </cell>
        </row>
        <row r="8716">
          <cell r="B8716" t="str">
            <v>Marina mantenida (350207400)</v>
          </cell>
          <cell r="C8716" t="str">
            <v>350207400</v>
          </cell>
        </row>
        <row r="8717">
          <cell r="B8717" t="str">
            <v>Zonas escolares demarcadas (240901306)</v>
          </cell>
          <cell r="C8717" t="str">
            <v>240901306</v>
          </cell>
        </row>
        <row r="8718">
          <cell r="B8718" t="str">
            <v>Semáforos instalados (240901301)</v>
          </cell>
          <cell r="C8718" t="str">
            <v>240901301</v>
          </cell>
        </row>
        <row r="8719">
          <cell r="B8719" t="str">
            <v>Señales verticales instaladas  (240901302)</v>
          </cell>
          <cell r="C8719" t="str">
            <v>240901302</v>
          </cell>
        </row>
        <row r="8720">
          <cell r="B8720" t="str">
            <v>Reductores de velocidad instalados en la red vial (240901303)</v>
          </cell>
          <cell r="C8720" t="str">
            <v>240901303</v>
          </cell>
        </row>
        <row r="8721">
          <cell r="B8721" t="str">
            <v>Cámaras instaladas en la red vial (240901304)</v>
          </cell>
          <cell r="C8721" t="str">
            <v>240901304</v>
          </cell>
        </row>
        <row r="8722">
          <cell r="B8722" t="str">
            <v>Paso deprimido construido en vía urbana nueva (240206000)</v>
          </cell>
          <cell r="C8722" t="str">
            <v>240206000</v>
          </cell>
        </row>
        <row r="8723">
          <cell r="B8723" t="str">
            <v>Documentos de planeación realizados (240901400)</v>
          </cell>
          <cell r="C8723" t="str">
            <v>240901400</v>
          </cell>
        </row>
        <row r="8724">
          <cell r="B8724" t="str">
            <v>Protocolos de activación de redes de atención primaria a víctimas de accidentes e incidentes diseñados (240901401)</v>
          </cell>
          <cell r="C8724" t="str">
            <v>240901401</v>
          </cell>
        </row>
        <row r="8725">
          <cell r="B8725" t="str">
            <v>Bibliotecas construidas y dotadas (330107500)</v>
          </cell>
          <cell r="C8725" t="str">
            <v>330107500</v>
          </cell>
        </row>
        <row r="8726">
          <cell r="B8726" t="str">
            <v>Centros musicales construidos y dotados (330107600)</v>
          </cell>
          <cell r="C8726" t="str">
            <v>330107600</v>
          </cell>
        </row>
        <row r="8727">
          <cell r="B8727" t="str">
            <v>Casas de la cultura construidas y dotadas (330107800)</v>
          </cell>
          <cell r="C8727" t="str">
            <v>330107800</v>
          </cell>
        </row>
        <row r="8728">
          <cell r="B8728" t="str">
            <v>Malocas construidas Y DOTADAS (330107900)</v>
          </cell>
          <cell r="C8728" t="str">
            <v>330107900</v>
          </cell>
        </row>
        <row r="8729">
          <cell r="B8729" t="str">
            <v>Salas de danza construidas y dotadas (330108000)</v>
          </cell>
          <cell r="C8729" t="str">
            <v>330108000</v>
          </cell>
        </row>
        <row r="8730">
          <cell r="B8730" t="str">
            <v>Escuelas de música construidas y dotadas (330108100)</v>
          </cell>
          <cell r="C8730" t="str">
            <v>330108100</v>
          </cell>
        </row>
        <row r="8731">
          <cell r="B8731" t="str">
            <v>Teatros construidos y dotados (330108200)</v>
          </cell>
          <cell r="C8731" t="str">
            <v>330108200</v>
          </cell>
        </row>
        <row r="8732">
          <cell r="B8732" t="str">
            <v>Museos construidos y dotados (330108300)</v>
          </cell>
          <cell r="C8732" t="str">
            <v>330108300</v>
          </cell>
        </row>
        <row r="8733">
          <cell r="B8733" t="str">
            <v>Documentos normativos realizados (360100800)</v>
          </cell>
          <cell r="C8733" t="str">
            <v>360100800</v>
          </cell>
        </row>
        <row r="8734">
          <cell r="B8734" t="str">
            <v>Eventos realizados (360100900)</v>
          </cell>
          <cell r="C8734" t="str">
            <v>360100900</v>
          </cell>
        </row>
        <row r="8735">
          <cell r="B8735" t="str">
            <v>Eventos realizados (360201600)</v>
          </cell>
          <cell r="C8735" t="str">
            <v>360201600</v>
          </cell>
        </row>
        <row r="8736">
          <cell r="B8736" t="str">
            <v>Piezas Elaboradas (360201601)</v>
          </cell>
          <cell r="C8736" t="str">
            <v>360201601</v>
          </cell>
        </row>
        <row r="8737">
          <cell r="B8737" t="str">
            <v>Documentos de investigación realizados (360301200)</v>
          </cell>
          <cell r="C8737" t="str">
            <v>360301200</v>
          </cell>
        </row>
        <row r="8738">
          <cell r="B8738" t="str">
            <v>Unidades productivas Rurales fortalecidas (360301201)</v>
          </cell>
          <cell r="C8738" t="str">
            <v>360301201</v>
          </cell>
        </row>
        <row r="8739">
          <cell r="B8739" t="str">
            <v>Empresas rurales creadas (360301202)</v>
          </cell>
          <cell r="C8739" t="str">
            <v>360301202</v>
          </cell>
        </row>
        <row r="8740">
          <cell r="B8740" t="str">
            <v>Personas del sector rural capacitadas (360301203)</v>
          </cell>
          <cell r="C8740" t="str">
            <v>360301203</v>
          </cell>
        </row>
        <row r="8741">
          <cell r="B8741" t="str">
            <v>Documentos de planeación realizados (360301300)</v>
          </cell>
          <cell r="C8741" t="str">
            <v>360301300</v>
          </cell>
        </row>
        <row r="8742">
          <cell r="B8742" t="str">
            <v>Documentos normativos realizados (360301400)</v>
          </cell>
          <cell r="C8742" t="str">
            <v>360301400</v>
          </cell>
        </row>
        <row r="8743">
          <cell r="B8743" t="str">
            <v>Eventos realizados (360301500)</v>
          </cell>
          <cell r="C8743" t="str">
            <v>360301500</v>
          </cell>
        </row>
        <row r="8744">
          <cell r="B8744" t="str">
            <v>Productos de comunicación realizados (360301501)</v>
          </cell>
          <cell r="C8744" t="str">
            <v>360301501</v>
          </cell>
        </row>
        <row r="8745">
          <cell r="B8745" t="str">
            <v>Documentos de lineamientos técnicos realizados (360401600)</v>
          </cell>
          <cell r="C8745" t="str">
            <v>360401600</v>
          </cell>
        </row>
        <row r="8746">
          <cell r="B8746" t="str">
            <v>Reportes del Observatorio de derechos fundamentales del trabajo elaborados (360401601)</v>
          </cell>
          <cell r="C8746" t="str">
            <v>360401601</v>
          </cell>
        </row>
        <row r="8747">
          <cell r="B8747" t="str">
            <v>Documentos de investigación realizados (360401700)</v>
          </cell>
          <cell r="C8747" t="str">
            <v>360401700</v>
          </cell>
        </row>
        <row r="8748">
          <cell r="B8748" t="str">
            <v>Personas capacitadas (360500800)</v>
          </cell>
          <cell r="C8748" t="str">
            <v>360500800</v>
          </cell>
        </row>
        <row r="8749">
          <cell r="B8749" t="str">
            <v>Cursos virtuales realizados (360500801)</v>
          </cell>
          <cell r="C8749" t="str">
            <v>360500801</v>
          </cell>
        </row>
        <row r="8750">
          <cell r="B8750" t="str">
            <v>Informes de la gestión de la inspección, vigilancia y control (230104400)</v>
          </cell>
          <cell r="C8750" t="str">
            <v>230104400</v>
          </cell>
        </row>
        <row r="8751">
          <cell r="B8751" t="str">
            <v>Actos administrativos de trámite y/o decisión sobre investigaciones contra prestadores de servicios de telecomunicaciones y servicios postales (230104402)</v>
          </cell>
          <cell r="C8751" t="str">
            <v>230104402</v>
          </cell>
        </row>
        <row r="8752">
          <cell r="B8752" t="str">
            <v>Proyectos de infraestructura deportiva cofinanciados (430207100)</v>
          </cell>
          <cell r="C8752" t="str">
            <v>430207100</v>
          </cell>
        </row>
        <row r="8753">
          <cell r="B8753" t="str">
            <v>Eventos de promoción realizados (230207900)</v>
          </cell>
          <cell r="C8753" t="str">
            <v>230207900</v>
          </cell>
        </row>
        <row r="8754">
          <cell r="B8754" t="str">
            <v>Asistencias técnicas realizadas (230208100)</v>
          </cell>
          <cell r="C8754" t="str">
            <v>230208100</v>
          </cell>
        </row>
        <row r="8755">
          <cell r="B8755" t="str">
            <v>Personas sensibilizadas en el uso y apropiación de las TIC (230104700)</v>
          </cell>
          <cell r="C8755" t="str">
            <v>230104700</v>
          </cell>
        </row>
        <row r="8756">
          <cell r="B8756" t="str">
            <v>Publicaciones realizadas en medios masivos de comunicación sobre las Zonas Wifi de acceso público gratuito  (230104701)</v>
          </cell>
          <cell r="C8756" t="str">
            <v>230104701</v>
          </cell>
        </row>
        <row r="8757">
          <cell r="B8757" t="str">
            <v>Colectores optimizados (400302004)</v>
          </cell>
          <cell r="C8757" t="str">
            <v>400302004</v>
          </cell>
        </row>
        <row r="8758">
          <cell r="B8758" t="str">
            <v>Estaciones de bombeo optimizadas (400302005)</v>
          </cell>
          <cell r="C8758" t="str">
            <v>400302005</v>
          </cell>
        </row>
        <row r="8759">
          <cell r="B8759" t="str">
            <v>Obras conexas optimizadas (400302006)</v>
          </cell>
          <cell r="C8759" t="str">
            <v>400302006</v>
          </cell>
        </row>
        <row r="8760">
          <cell r="B8760" t="str">
            <v>Sitios de vertido o descarga optimizados (400302007)</v>
          </cell>
          <cell r="C8760" t="str">
            <v>400302007</v>
          </cell>
        </row>
        <row r="8761">
          <cell r="B8761" t="str">
            <v>Bocatomas optimizadas (400301704)</v>
          </cell>
          <cell r="C8761" t="str">
            <v>400301704</v>
          </cell>
        </row>
        <row r="8762">
          <cell r="B8762" t="str">
            <v>Desarenadores optimizados (400301705)</v>
          </cell>
          <cell r="C8762" t="str">
            <v>400301705</v>
          </cell>
        </row>
        <row r="8763">
          <cell r="B8763" t="str">
            <v>Conexiones domiciliarias optimizadas (400301706)</v>
          </cell>
          <cell r="C8763" t="str">
            <v>400301706</v>
          </cell>
        </row>
        <row r="8764">
          <cell r="B8764" t="str">
            <v>Alcantarillados construidos (400301800)</v>
          </cell>
          <cell r="C8764" t="str">
            <v>400301800</v>
          </cell>
        </row>
        <row r="8765">
          <cell r="B8765" t="str">
            <v>Personas beneficiadas con acceso al servicio de alcantarillado (400301801)</v>
          </cell>
          <cell r="C8765" t="str">
            <v>400301801</v>
          </cell>
        </row>
        <row r="8766">
          <cell r="B8766" t="str">
            <v>Plantas de tratamiento de aguas residuales  construidas (400301802)</v>
          </cell>
          <cell r="C8766" t="str">
            <v>400301802</v>
          </cell>
        </row>
        <row r="8767">
          <cell r="B8767" t="str">
            <v>Colectores instalados (400301904)</v>
          </cell>
          <cell r="C8767" t="str">
            <v>400301904</v>
          </cell>
        </row>
        <row r="8768">
          <cell r="B8768" t="str">
            <v>Estaciones de bombeo instaladas (400301905)</v>
          </cell>
          <cell r="C8768" t="str">
            <v>400301905</v>
          </cell>
        </row>
        <row r="8769">
          <cell r="B8769" t="str">
            <v>Obras conexas realizadas (400301906)</v>
          </cell>
          <cell r="C8769" t="str">
            <v>400301906</v>
          </cell>
        </row>
        <row r="8770">
          <cell r="B8770" t="str">
            <v>Sitios de vertido o descarga ampliados (400301907)</v>
          </cell>
          <cell r="C8770" t="str">
            <v>400301907</v>
          </cell>
        </row>
        <row r="8771">
          <cell r="B8771" t="str">
            <v>Alcantarillados optimizados (400302000)</v>
          </cell>
          <cell r="C8771" t="str">
            <v>400302000</v>
          </cell>
        </row>
        <row r="8772">
          <cell r="B8772" t="str">
            <v>Personas beneficiadas con proyectos que mejoran provisión, calidad y/o continuidad de los servicios de alcantarillado  (400302001)</v>
          </cell>
          <cell r="C8772" t="str">
            <v>400302001</v>
          </cell>
        </row>
        <row r="8773">
          <cell r="B8773" t="str">
            <v>Plantas de tratamiento de aguas residuales optimizadas (400302002)</v>
          </cell>
          <cell r="C8773" t="str">
            <v>400302002</v>
          </cell>
        </row>
        <row r="8774">
          <cell r="B8774" t="str">
            <v>Estaciones de clasificación y aprovechamiento de residuos sólidos construidas (400303100)</v>
          </cell>
          <cell r="C8774" t="str">
            <v>400303100</v>
          </cell>
        </row>
        <row r="8775">
          <cell r="B8775" t="str">
            <v>Plaza de mercado construida (350208100)</v>
          </cell>
          <cell r="C8775" t="str">
            <v>350208100</v>
          </cell>
        </row>
        <row r="8776">
          <cell r="B8776" t="str">
            <v>Plaza de mercado ampliada (350208200)</v>
          </cell>
          <cell r="C8776" t="str">
            <v>350208200</v>
          </cell>
        </row>
        <row r="8777">
          <cell r="B8777" t="str">
            <v>Plaza de mercado mantenida (350208300)</v>
          </cell>
          <cell r="C8777" t="str">
            <v>350208300</v>
          </cell>
        </row>
        <row r="8778">
          <cell r="B8778" t="str">
            <v>Productores beneficiados con acceso a maquinaria y equipo (170201400)</v>
          </cell>
          <cell r="C8778" t="str">
            <v>170201400</v>
          </cell>
        </row>
        <row r="8779">
          <cell r="B8779" t="str">
            <v>Parque recreo-deportivo construido y dotado (430103000)</v>
          </cell>
          <cell r="C8779" t="str">
            <v>430103000</v>
          </cell>
        </row>
        <row r="8780">
          <cell r="B8780" t="str">
            <v>Centro de alto Rendimiento construido y dotado (430207400)</v>
          </cell>
          <cell r="C8780" t="str">
            <v>430207400</v>
          </cell>
        </row>
        <row r="8781">
          <cell r="B8781" t="str">
            <v>Centro de alto Rendimiento mantenido (430103200)</v>
          </cell>
          <cell r="C8781" t="str">
            <v>430103200</v>
          </cell>
        </row>
        <row r="8782">
          <cell r="B8782" t="str">
            <v>Centro de alto Rendimiento mejorado (430103300)</v>
          </cell>
          <cell r="C8782" t="str">
            <v>430103300</v>
          </cell>
        </row>
        <row r="8783">
          <cell r="B8783" t="str">
            <v>Centro de alto Rendimiento adecuado (430103400)</v>
          </cell>
          <cell r="C8783" t="str">
            <v>430103400</v>
          </cell>
        </row>
        <row r="8784">
          <cell r="B8784" t="str">
            <v>Complejo deportivo de alto rendimiento construido (430208200)</v>
          </cell>
          <cell r="C8784" t="str">
            <v>430208200</v>
          </cell>
        </row>
        <row r="8785">
          <cell r="B8785" t="str">
            <v>Complejo deportivo de alto rendimiento construido y dotado (430103600)</v>
          </cell>
          <cell r="C8785" t="str">
            <v>430103600</v>
          </cell>
        </row>
        <row r="8786">
          <cell r="B8786" t="str">
            <v>Complejo deportivo de alto rendimiento mantenido (430208400)</v>
          </cell>
          <cell r="C8786" t="str">
            <v>430208400</v>
          </cell>
        </row>
        <row r="8787">
          <cell r="B8787" t="str">
            <v>Complejo deportivo de alto rendimiento mejorado (430103800)</v>
          </cell>
          <cell r="C8787" t="str">
            <v>430103800</v>
          </cell>
        </row>
        <row r="8788">
          <cell r="B8788" t="str">
            <v>Complejo deportivo de alto rendimiento adecuado (430103900)</v>
          </cell>
          <cell r="C8788" t="str">
            <v>430103900</v>
          </cell>
        </row>
        <row r="8789">
          <cell r="B8789" t="str">
            <v>Instrumentos normativos formulados (400201800)</v>
          </cell>
          <cell r="C8789" t="str">
            <v>400201800</v>
          </cell>
        </row>
        <row r="8790">
          <cell r="B8790" t="str">
            <v>Estudios e investigaciones para el desarrollo de lineamientos normativos y de política pública desarrollados (400201801)</v>
          </cell>
          <cell r="C8790" t="str">
            <v>400201801</v>
          </cell>
        </row>
        <row r="8791">
          <cell r="B8791" t="str">
            <v>Animales vacunados (170704200)</v>
          </cell>
          <cell r="C8791" t="str">
            <v>170704200</v>
          </cell>
        </row>
        <row r="8792">
          <cell r="B8792" t="str">
            <v>Dosis vacunales adquiridas (170704201)</v>
          </cell>
          <cell r="C8792" t="str">
            <v>170704201</v>
          </cell>
        </row>
        <row r="8793">
          <cell r="B8793" t="str">
            <v>Dosis vacunales aplicadas (170704202)</v>
          </cell>
          <cell r="C8793" t="str">
            <v>170704202</v>
          </cell>
        </row>
        <row r="8794">
          <cell r="B8794" t="str">
            <v>Bovinos y/o bufalinos vacunados contra fiebre aftosa (170704203)</v>
          </cell>
          <cell r="C8794" t="str">
            <v>170704203</v>
          </cell>
        </row>
        <row r="8795">
          <cell r="B8795" t="str">
            <v>Bovinos y/o bufalinos vacunados contra bruselosis bovina (170704204)</v>
          </cell>
          <cell r="C8795" t="str">
            <v>170704204</v>
          </cell>
        </row>
        <row r="8796">
          <cell r="B8796" t="str">
            <v>Porcinos vacunados contra peste porcina clásica (170704205)</v>
          </cell>
          <cell r="C8796" t="str">
            <v>170704205</v>
          </cell>
        </row>
        <row r="8797">
          <cell r="B8797" t="str">
            <v>Aves vacunadas contra la enfermedad de Newcastle (170704206)</v>
          </cell>
          <cell r="C8797" t="str">
            <v>170704206</v>
          </cell>
        </row>
        <row r="8798">
          <cell r="B8798" t="str">
            <v>Équidos vacunados contra encefalitis equina (170704207)</v>
          </cell>
          <cell r="C8798" t="str">
            <v>170704207</v>
          </cell>
        </row>
        <row r="8799">
          <cell r="B8799" t="str">
            <v>Animales vacunados contra rabia silvestre (170704208)</v>
          </cell>
          <cell r="C8799" t="str">
            <v>170704208</v>
          </cell>
        </row>
        <row r="8800">
          <cell r="B8800" t="str">
            <v>Animales vacunados contra enfermedades de control no oficial (170704209)</v>
          </cell>
          <cell r="C8800" t="str">
            <v>170704209</v>
          </cell>
        </row>
        <row r="8801">
          <cell r="B8801" t="str">
            <v>Animales atendidos (170704300)</v>
          </cell>
          <cell r="C8801" t="str">
            <v>170704300</v>
          </cell>
        </row>
        <row r="8802">
          <cell r="B8802" t="str">
            <v>Reportes de seguimiento de los indicadores sectoriales generados (400102000)</v>
          </cell>
          <cell r="C8802" t="str">
            <v>400102000</v>
          </cell>
        </row>
        <row r="8803">
          <cell r="B8803" t="str">
            <v>Informes de análisis económico  realizados  (400102001)</v>
          </cell>
          <cell r="C8803" t="str">
            <v>400102001</v>
          </cell>
        </row>
        <row r="8804">
          <cell r="B8804" t="str">
            <v>Proyectos normativos publicados (400102100)</v>
          </cell>
          <cell r="C8804" t="str">
            <v>400102100</v>
          </cell>
        </row>
        <row r="8805">
          <cell r="B8805" t="str">
            <v>Asistencias técnicas realizadas (400102200)</v>
          </cell>
          <cell r="C8805" t="str">
            <v>400102200</v>
          </cell>
        </row>
        <row r="8806">
          <cell r="B8806" t="str">
            <v>Productos catastrales adquiridos (400102500)</v>
          </cell>
          <cell r="C8806" t="str">
            <v>400102500</v>
          </cell>
        </row>
        <row r="8807">
          <cell r="B8807" t="str">
            <v>Informes de ejecución y avances de la política pública de vivienda urbana para población víctima de desplazamiento forzado presentados (400102600)</v>
          </cell>
          <cell r="C8807" t="str">
            <v>400102600</v>
          </cell>
        </row>
        <row r="8808">
          <cell r="B8808" t="str">
            <v>Espacios de articulación institucional del sistema nacional de atención y reparación integral a víctimas atendidos.  (400102601)</v>
          </cell>
          <cell r="C8808" t="str">
            <v>400102601</v>
          </cell>
        </row>
        <row r="8809">
          <cell r="B8809" t="str">
            <v>Proyectos de acueducto y alcantarillado en área urbana financiados (400302500)</v>
          </cell>
          <cell r="C8809" t="str">
            <v>400302500</v>
          </cell>
        </row>
        <row r="8810">
          <cell r="B8810" t="str">
            <v>Proyectos de acueducto y de manejo de aguas residuales en área rural financiados (400302600)</v>
          </cell>
          <cell r="C8810" t="str">
            <v>400302600</v>
          </cell>
        </row>
        <row r="8811">
          <cell r="B8811" t="str">
            <v>PQR atendidas (400102300)</v>
          </cell>
          <cell r="C8811" t="str">
            <v>400102300</v>
          </cell>
        </row>
        <row r="8812">
          <cell r="B8812" t="str">
            <v>Acompañamientos al proceso de Subsidio Familiar de Vivienda realizado (400102301)</v>
          </cell>
          <cell r="C8812" t="str">
            <v>400102301</v>
          </cell>
        </row>
        <row r="8813">
          <cell r="B8813" t="str">
            <v>Entidades territoriales asistidas técnica y jurídicamente (400102400)</v>
          </cell>
          <cell r="C8813" t="str">
            <v>400102400</v>
          </cell>
        </row>
        <row r="8814">
          <cell r="B8814" t="str">
            <v>Entidades Territoriales apoyadas financieramente para la ejecución de programas y proyectos de desarrollo urbano y territorial (400201700)</v>
          </cell>
          <cell r="C8814" t="str">
            <v>400201700</v>
          </cell>
        </row>
        <row r="8815">
          <cell r="B8815" t="str">
            <v>Personas capacitadas (400302800)</v>
          </cell>
          <cell r="C8815" t="str">
            <v>400302800</v>
          </cell>
        </row>
        <row r="8816">
          <cell r="B8816" t="str">
            <v>Eventos de educación informal en agua y saneamiento básico realizados (400302801)</v>
          </cell>
          <cell r="C8816" t="str">
            <v>400302801</v>
          </cell>
        </row>
        <row r="8817">
          <cell r="B8817" t="str">
            <v>Usuarios atendidos (330108500)</v>
          </cell>
          <cell r="C8817" t="str">
            <v>330108500</v>
          </cell>
        </row>
        <row r="8818">
          <cell r="B8818" t="str">
            <v>Eventos de divulgación en temas regulatorios realizados (400302400)</v>
          </cell>
          <cell r="C8818" t="str">
            <v>400302400</v>
          </cell>
        </row>
        <row r="8819">
          <cell r="B8819" t="str">
            <v>Vallas publicitarias instaladas (400302401)</v>
          </cell>
          <cell r="C8819" t="str">
            <v>400302401</v>
          </cell>
        </row>
        <row r="8820">
          <cell r="B8820" t="str">
            <v>Cancha construida (430102500)</v>
          </cell>
          <cell r="C8820" t="str">
            <v>430102500</v>
          </cell>
        </row>
        <row r="8821">
          <cell r="B8821" t="str">
            <v>Cancha construida y dotada (430102600)</v>
          </cell>
          <cell r="C8821" t="str">
            <v>430102600</v>
          </cell>
        </row>
        <row r="8822">
          <cell r="B8822" t="str">
            <v>Cancha adecuadas (430102700)</v>
          </cell>
          <cell r="C8822" t="str">
            <v>430102700</v>
          </cell>
        </row>
        <row r="8823">
          <cell r="B8823" t="str">
            <v>Cancha mantenidas (430102800)</v>
          </cell>
          <cell r="C8823" t="str">
            <v>430102800</v>
          </cell>
        </row>
        <row r="8824">
          <cell r="B8824" t="str">
            <v>Cancha mejorada (430102900)</v>
          </cell>
          <cell r="C8824" t="str">
            <v>430102900</v>
          </cell>
        </row>
        <row r="8825">
          <cell r="B8825" t="str">
            <v>Documentos de estudios técnicos hidrológicos e hidrogeológicos elaborados  (320501500)</v>
          </cell>
          <cell r="C8825" t="str">
            <v>320501500</v>
          </cell>
        </row>
        <row r="8826">
          <cell r="B8826" t="str">
            <v>Documentos de estudios técnicos geológicos y geotécnicos elaborados  (320501600)</v>
          </cell>
          <cell r="C8826" t="str">
            <v>320501600</v>
          </cell>
        </row>
        <row r="8827">
          <cell r="B8827" t="str">
            <v>Documentos con diseños de obra para la reducción y mitigación del riesgo de desastres elaborados  (320501700)</v>
          </cell>
          <cell r="C8827" t="str">
            <v>320501700</v>
          </cell>
        </row>
        <row r="8828">
          <cell r="B8828" t="str">
            <v>Documentos de planeación elaborados (350204700)</v>
          </cell>
          <cell r="C8828" t="str">
            <v>350204700</v>
          </cell>
        </row>
        <row r="8829">
          <cell r="B8829" t="str">
            <v>Documentos realizados (350204800)</v>
          </cell>
          <cell r="C8829" t="str">
            <v>350204800</v>
          </cell>
        </row>
        <row r="8830">
          <cell r="B8830" t="str">
            <v>Recorridos realizados (350204900)</v>
          </cell>
          <cell r="C8830" t="str">
            <v>350204900</v>
          </cell>
        </row>
        <row r="8831">
          <cell r="B8831" t="str">
            <v>Turistas atendidos (350204901)</v>
          </cell>
          <cell r="C8831" t="str">
            <v>350204901</v>
          </cell>
        </row>
        <row r="8832">
          <cell r="B8832" t="str">
            <v>Centro de convención construido (350205000)</v>
          </cell>
          <cell r="C8832" t="str">
            <v>350205000</v>
          </cell>
        </row>
        <row r="8833">
          <cell r="B8833" t="str">
            <v>Centro de convención ampliado (350205100)</v>
          </cell>
          <cell r="C8833" t="str">
            <v>350205100</v>
          </cell>
        </row>
        <row r="8834">
          <cell r="B8834" t="str">
            <v>Centro de convención mantenido (350205200)</v>
          </cell>
          <cell r="C8834" t="str">
            <v>350205200</v>
          </cell>
        </row>
        <row r="8835">
          <cell r="B8835" t="str">
            <v>Centro turístico construido (350205300)</v>
          </cell>
          <cell r="C8835" t="str">
            <v>350205300</v>
          </cell>
        </row>
        <row r="8836">
          <cell r="B8836" t="str">
            <v>Centro turístico ampliado (350205400)</v>
          </cell>
          <cell r="C8836" t="str">
            <v>350205400</v>
          </cell>
        </row>
        <row r="8837">
          <cell r="B8837" t="str">
            <v>Centro turístico mantenido (350205500)</v>
          </cell>
          <cell r="C8837" t="str">
            <v>350205500</v>
          </cell>
        </row>
        <row r="8838">
          <cell r="B8838" t="str">
            <v>Senderos construidos (350205600)</v>
          </cell>
          <cell r="C8838" t="str">
            <v>350205600</v>
          </cell>
        </row>
        <row r="8839">
          <cell r="B8839" t="str">
            <v>Senderos ampliados (350205700)</v>
          </cell>
          <cell r="C8839" t="str">
            <v>350205700</v>
          </cell>
        </row>
        <row r="8840">
          <cell r="B8840" t="str">
            <v>Senderos mantenidos (350205800)</v>
          </cell>
          <cell r="C8840" t="str">
            <v>350205800</v>
          </cell>
        </row>
        <row r="8841">
          <cell r="B8841" t="str">
            <v>Señalización realizada (350205900)</v>
          </cell>
          <cell r="C8841" t="str">
            <v>350205900</v>
          </cell>
        </row>
        <row r="8842">
          <cell r="B8842" t="str">
            <v>Embarcadero construido (350206000)</v>
          </cell>
          <cell r="C8842" t="str">
            <v>350206000</v>
          </cell>
        </row>
        <row r="8843">
          <cell r="B8843" t="str">
            <v>Embarcadero ampliado (350206100)</v>
          </cell>
          <cell r="C8843" t="str">
            <v>350206100</v>
          </cell>
        </row>
        <row r="8844">
          <cell r="B8844" t="str">
            <v>Embarcadero mantenido (350206200)</v>
          </cell>
          <cell r="C8844" t="str">
            <v>350206200</v>
          </cell>
        </row>
        <row r="8845">
          <cell r="B8845" t="str">
            <v>Muelle construido (350206600)</v>
          </cell>
          <cell r="C8845" t="str">
            <v>350206600</v>
          </cell>
        </row>
        <row r="8846">
          <cell r="B8846" t="str">
            <v>Muelle ampliado (350206700)</v>
          </cell>
          <cell r="C8846" t="str">
            <v>350206700</v>
          </cell>
        </row>
        <row r="8847">
          <cell r="B8847" t="str">
            <v>Muelle mantenido (350206800)</v>
          </cell>
          <cell r="C8847" t="str">
            <v>350206800</v>
          </cell>
        </row>
        <row r="8848">
          <cell r="B8848" t="str">
            <v>Centro interpretativo construido (350206900)</v>
          </cell>
          <cell r="C8848" t="str">
            <v>350206900</v>
          </cell>
        </row>
        <row r="8849">
          <cell r="B8849" t="str">
            <v>Centro interpretativo ampliado (350207000)</v>
          </cell>
          <cell r="C8849" t="str">
            <v>350207000</v>
          </cell>
        </row>
        <row r="8850">
          <cell r="B8850" t="str">
            <v>Centro interpretativo mantenido (350207100)</v>
          </cell>
          <cell r="C8850" t="str">
            <v>350207100</v>
          </cell>
        </row>
        <row r="8851">
          <cell r="B8851" t="str">
            <v>Terminal turístico construido (350207500)</v>
          </cell>
          <cell r="C8851" t="str">
            <v>350207500</v>
          </cell>
        </row>
        <row r="8852">
          <cell r="B8852" t="str">
            <v>Terminal turístico ampliado (350207600)</v>
          </cell>
          <cell r="C8852" t="str">
            <v>350207600</v>
          </cell>
        </row>
        <row r="8853">
          <cell r="B8853" t="str">
            <v>Terminal turístico mantenido (350207700)</v>
          </cell>
          <cell r="C8853" t="str">
            <v>350207700</v>
          </cell>
        </row>
        <row r="8854">
          <cell r="B8854" t="str">
            <v>Malecón construido (350207800)</v>
          </cell>
          <cell r="C8854" t="str">
            <v>350207800</v>
          </cell>
        </row>
        <row r="8855">
          <cell r="B8855" t="str">
            <v>Malecón ampliado (350207900)</v>
          </cell>
          <cell r="C8855" t="str">
            <v>350207900</v>
          </cell>
        </row>
        <row r="8856">
          <cell r="B8856" t="str">
            <v>Malecón mantenido (350208000)</v>
          </cell>
          <cell r="C8856" t="str">
            <v>350208000</v>
          </cell>
        </row>
        <row r="8857">
          <cell r="B8857" t="str">
            <v>Mirador turístico construido (350208400)</v>
          </cell>
          <cell r="C8857" t="str">
            <v>350208400</v>
          </cell>
        </row>
        <row r="8858">
          <cell r="B8858" t="str">
            <v>Mirador turístico ampliado (350208500)</v>
          </cell>
          <cell r="C8858" t="str">
            <v>350208500</v>
          </cell>
        </row>
        <row r="8859">
          <cell r="B8859" t="str">
            <v>Mirador turístico mantenido (350208600)</v>
          </cell>
          <cell r="C8859" t="str">
            <v>350208600</v>
          </cell>
        </row>
        <row r="8860">
          <cell r="B8860" t="str">
            <v>Centro recreativo construido (350208700)</v>
          </cell>
          <cell r="C8860" t="str">
            <v>350208700</v>
          </cell>
        </row>
        <row r="8861">
          <cell r="B8861" t="str">
            <v>Centro recreativo ampliado (350208800)</v>
          </cell>
          <cell r="C8861" t="str">
            <v>350208800</v>
          </cell>
        </row>
        <row r="8862">
          <cell r="B8862" t="str">
            <v>Centro recreativo mantenido (350208900)</v>
          </cell>
          <cell r="C8862" t="str">
            <v>350208900</v>
          </cell>
        </row>
        <row r="8863">
          <cell r="B8863" t="str">
            <v>Cursos ofrecidos (35029000)</v>
          </cell>
          <cell r="C8863" t="str">
            <v>35029000</v>
          </cell>
        </row>
        <row r="8864">
          <cell r="B8864" t="str">
            <v>Personas asistidas técnicamente (400302100)</v>
          </cell>
          <cell r="C8864" t="str">
            <v>400302100</v>
          </cell>
        </row>
        <row r="8865">
          <cell r="B8865" t="str">
            <v>Plan de Gestión Integral de Residuos Solidos implementado (400302200)</v>
          </cell>
          <cell r="C8865" t="str">
            <v>400302200</v>
          </cell>
        </row>
        <row r="8866">
          <cell r="B8866" t="str">
            <v>Plan de Gestión Integral de Residuos Solidos con seguimiento (400302300)</v>
          </cell>
          <cell r="C8866" t="str">
            <v>400302300</v>
          </cell>
        </row>
        <row r="8867">
          <cell r="B8867" t="str">
            <v>Ecoparque turístico construido (350204300)</v>
          </cell>
          <cell r="C8867" t="str">
            <v>350204300</v>
          </cell>
        </row>
        <row r="8868">
          <cell r="B8868" t="str">
            <v>Gavión construido (350204400)</v>
          </cell>
          <cell r="C8868" t="str">
            <v>350204400</v>
          </cell>
        </row>
        <row r="8869">
          <cell r="B8869" t="str">
            <v>Personas capacitadas (350204500)</v>
          </cell>
          <cell r="C8869" t="str">
            <v>350204500</v>
          </cell>
        </row>
        <row r="8870">
          <cell r="B8870" t="str">
            <v>Capacitaciones realizadas (350204501)</v>
          </cell>
          <cell r="C8870" t="str">
            <v>350204501</v>
          </cell>
        </row>
        <row r="8871">
          <cell r="B8871" t="str">
            <v>Campañas realizadas (350204600)</v>
          </cell>
          <cell r="C8871" t="str">
            <v>350204600</v>
          </cell>
        </row>
        <row r="8872">
          <cell r="B8872" t="str">
            <v>Capacitaciones realizadas (350204601)</v>
          </cell>
          <cell r="C8872" t="str">
            <v>350204601</v>
          </cell>
        </row>
        <row r="8873">
          <cell r="B8873" t="str">
            <v>Eventos de promoción realizados (350204602)</v>
          </cell>
          <cell r="C8873" t="str">
            <v>350204602</v>
          </cell>
        </row>
        <row r="8874">
          <cell r="B8874" t="str">
            <v>Regiones con planes de divulgación y promoción (350204603)</v>
          </cell>
          <cell r="C8874" t="str">
            <v>350204603</v>
          </cell>
        </row>
        <row r="8875">
          <cell r="B8875" t="str">
            <v>Creadores de contenidos culturales capacitados (330105101)</v>
          </cell>
          <cell r="C8875" t="str">
            <v>330105101</v>
          </cell>
        </row>
        <row r="8876">
          <cell r="B8876" t="str">
            <v>Gestores culturales capacitados (330105102)</v>
          </cell>
          <cell r="C8876" t="str">
            <v>330105102</v>
          </cell>
        </row>
        <row r="8877">
          <cell r="B8877" t="str">
            <v>Bibliotecarios capacitados (330105103)</v>
          </cell>
          <cell r="C8877" t="str">
            <v>330105103</v>
          </cell>
        </row>
        <row r="8878">
          <cell r="B8878" t="str">
            <v>Agentes culturales y educativos capacitados (330105104)</v>
          </cell>
          <cell r="C8878" t="str">
            <v>330105104</v>
          </cell>
        </row>
        <row r="8879">
          <cell r="B8879" t="str">
            <v>Artistas capacitados (330105105)</v>
          </cell>
          <cell r="C8879" t="str">
            <v>330105105</v>
          </cell>
        </row>
        <row r="8880">
          <cell r="B8880" t="str">
            <v>Agentes de la primera infancia capacitados (330105106)</v>
          </cell>
          <cell r="C8880" t="str">
            <v>330105106</v>
          </cell>
        </row>
        <row r="8881">
          <cell r="B8881" t="str">
            <v>Músicos y docentes de música capacitados (330105107)</v>
          </cell>
          <cell r="C8881" t="str">
            <v>330105107</v>
          </cell>
        </row>
        <row r="8882">
          <cell r="B8882" t="str">
            <v>Agentes del sector literario capacitados (330105108)</v>
          </cell>
          <cell r="C8882" t="str">
            <v>330105108</v>
          </cell>
        </row>
        <row r="8883">
          <cell r="B8883" t="str">
            <v>Procesos de educación con enfoque diferencial y acción sin daño realizados (330105109)</v>
          </cell>
          <cell r="C8883" t="str">
            <v>330105109</v>
          </cell>
        </row>
        <row r="8884">
          <cell r="B8884" t="str">
            <v>Capacitaciones de educación informal realizadas (330105110)</v>
          </cell>
          <cell r="C8884" t="str">
            <v>330105110</v>
          </cell>
        </row>
        <row r="8885">
          <cell r="B8885" t="str">
            <v>Personas capacitadas (330105100)</v>
          </cell>
          <cell r="C8885" t="str">
            <v>330105100</v>
          </cell>
        </row>
        <row r="8886">
          <cell r="B8886" t="str">
            <v>Salón de música construido y dotado (330108400)</v>
          </cell>
          <cell r="C8886" t="str">
            <v>330108400</v>
          </cell>
        </row>
        <row r="8887">
          <cell r="B8887" t="str">
            <v>Colectores instalados (400301804)</v>
          </cell>
          <cell r="C8887" t="str">
            <v>400301804</v>
          </cell>
        </row>
        <row r="8888">
          <cell r="B8888" t="str">
            <v>Estaciones de bombeo instaladas (400301805)</v>
          </cell>
          <cell r="C8888" t="str">
            <v>400301805</v>
          </cell>
        </row>
        <row r="8889">
          <cell r="B8889" t="str">
            <v>Obras conexas realizadas (400301806)</v>
          </cell>
          <cell r="C8889" t="str">
            <v>400301806</v>
          </cell>
        </row>
        <row r="8890">
          <cell r="B8890" t="str">
            <v>Sitios de vertido o descarga adecuados (400301807)</v>
          </cell>
          <cell r="C8890" t="str">
            <v>400301807</v>
          </cell>
        </row>
        <row r="8891">
          <cell r="B8891" t="str">
            <v>Alcantarillados ampliados (400301900)</v>
          </cell>
          <cell r="C8891" t="str">
            <v>400301900</v>
          </cell>
        </row>
        <row r="8892">
          <cell r="B8892" t="str">
            <v>Personas beneficiadas con proyectos que mejoran provisión, calidad y/o continuidad de los servicios de alcantarillado  (400301901)</v>
          </cell>
          <cell r="C8892" t="str">
            <v>400301901</v>
          </cell>
        </row>
        <row r="8893">
          <cell r="B8893" t="str">
            <v>Plantas de tratamiento de aguas residuales ampliadas (400301902)</v>
          </cell>
          <cell r="C8893" t="str">
            <v>400301902</v>
          </cell>
        </row>
        <row r="8894">
          <cell r="B8894" t="str">
            <v>Bocatomas construidas (400301604)</v>
          </cell>
          <cell r="C8894" t="str">
            <v>400301604</v>
          </cell>
        </row>
        <row r="8895">
          <cell r="B8895" t="str">
            <v>Tanques de almacenamiento instalados (400301605)</v>
          </cell>
          <cell r="C8895" t="str">
            <v>400301605</v>
          </cell>
        </row>
        <row r="8896">
          <cell r="B8896" t="str">
            <v>Desarenadores construidos (400301606)</v>
          </cell>
          <cell r="C8896" t="str">
            <v>400301606</v>
          </cell>
        </row>
        <row r="8897">
          <cell r="B8897" t="str">
            <v>Conexiones domiciliarias instaladas (400301607)</v>
          </cell>
          <cell r="C8897" t="str">
            <v>400301607</v>
          </cell>
        </row>
        <row r="8898">
          <cell r="B8898" t="str">
            <v>Acueductos optimizados (400301700)</v>
          </cell>
          <cell r="C8898" t="str">
            <v>400301700</v>
          </cell>
        </row>
        <row r="8899">
          <cell r="B8899" t="str">
            <v>Personas beneficiadas con proyectos que mejoran provisión, calidad y/o continuidad de los servicios de acueducto (400301701)</v>
          </cell>
          <cell r="C8899" t="str">
            <v>400301701</v>
          </cell>
        </row>
        <row r="8900">
          <cell r="B8900" t="str">
            <v>Plantas de tratamiento de agua potable optimizadas (400301702)</v>
          </cell>
          <cell r="C8900" t="str">
            <v>400301702</v>
          </cell>
        </row>
        <row r="8901">
          <cell r="B8901" t="str">
            <v>Bocatomas construidas (400301505)</v>
          </cell>
          <cell r="C8901" t="str">
            <v>400301505</v>
          </cell>
        </row>
        <row r="8902">
          <cell r="B8902" t="str">
            <v>Tanques de almacenamiento instalados (400301506)</v>
          </cell>
          <cell r="C8902" t="str">
            <v>400301506</v>
          </cell>
        </row>
        <row r="8903">
          <cell r="B8903" t="str">
            <v>Desarenadores construidos (400301507)</v>
          </cell>
          <cell r="C8903" t="str">
            <v>400301507</v>
          </cell>
        </row>
        <row r="8904">
          <cell r="B8904" t="str">
            <v>Conexiones domiciliarias instaladas (400301508)</v>
          </cell>
          <cell r="C8904" t="str">
            <v>400301508</v>
          </cell>
        </row>
        <row r="8905">
          <cell r="B8905" t="str">
            <v>Acueductos ampliados (400301600)</v>
          </cell>
          <cell r="C8905" t="str">
            <v>400301600</v>
          </cell>
        </row>
        <row r="8906">
          <cell r="B8906" t="str">
            <v>Personas beneficiadas con proyectos que mejoran provisión, calidad y/o continuidad de los servicios de acueducto (400301601)</v>
          </cell>
          <cell r="C8906" t="str">
            <v>400301601</v>
          </cell>
        </row>
        <row r="8907">
          <cell r="B8907" t="str">
            <v>Plantas de tratamiento de agua potable ampliadas (400301602)</v>
          </cell>
          <cell r="C8907" t="str">
            <v>400301602</v>
          </cell>
        </row>
        <row r="8908">
          <cell r="B8908" t="str">
            <v>Número de usuarios del sistema (170201300)</v>
          </cell>
          <cell r="C8908" t="str">
            <v>170201300</v>
          </cell>
        </row>
        <row r="8909">
          <cell r="B8909" t="str">
            <v>Acueductos construidos (400301500)</v>
          </cell>
          <cell r="C8909" t="str">
            <v>400301500</v>
          </cell>
        </row>
        <row r="8910">
          <cell r="B8910" t="str">
            <v>Personas beneficiadas con acceso al servicio de agua (400301501)</v>
          </cell>
          <cell r="C8910" t="str">
            <v>400301501</v>
          </cell>
        </row>
        <row r="8911">
          <cell r="B8911" t="str">
            <v>Personas beneficiadas con acceso al servicio de agua potable (400301502)</v>
          </cell>
          <cell r="C8911" t="str">
            <v>400301502</v>
          </cell>
        </row>
        <row r="8912">
          <cell r="B8912" t="str">
            <v>Plantas de tratamiento de agua potable construidas (400301503)</v>
          </cell>
          <cell r="C8912" t="str">
            <v>400301503</v>
          </cell>
        </row>
        <row r="8913">
          <cell r="B8913" t="str">
            <v>Contenidos convergentes producidos y coproducidos (230207400)</v>
          </cell>
          <cell r="C8913" t="str">
            <v>230207400</v>
          </cell>
        </row>
        <row r="8914">
          <cell r="B8914" t="str">
            <v>Eventos de promoción de la Estrategia de Gobierno digital realizados (230207500)</v>
          </cell>
          <cell r="C8914" t="str">
            <v>230207500</v>
          </cell>
        </row>
        <row r="8915">
          <cell r="B8915" t="str">
            <v>Actividades de promoción de la Estrategia de Gobierno digital realizadas (230207501)</v>
          </cell>
          <cell r="C8915" t="str">
            <v>230207501</v>
          </cell>
        </row>
        <row r="8916">
          <cell r="B8916" t="str">
            <v>Piezas audiovisuales financiadas a partir de convocatorias públicas dirigidas a pequeños productores de contenidos audiovisuales (230207600)</v>
          </cell>
          <cell r="C8916" t="str">
            <v>230207600</v>
          </cell>
        </row>
        <row r="8917">
          <cell r="B8917" t="str">
            <v>Softwares  y hardware desarrollados o adquiridos para la inclusión de las personas con discapacidad en las  TIC (230207800)</v>
          </cell>
          <cell r="C8917" t="str">
            <v>230207800</v>
          </cell>
        </row>
        <row r="8918">
          <cell r="B8918" t="str">
            <v>Personas formadas  en cultura y participación para la gestión ambiental y territorial (320402500)</v>
          </cell>
          <cell r="C8918" t="str">
            <v>320402500</v>
          </cell>
        </row>
        <row r="8919">
          <cell r="B8919" t="str">
            <v>Estaciones meteorológicas mejoradas (320404100)</v>
          </cell>
          <cell r="C8919" t="str">
            <v>320404100</v>
          </cell>
        </row>
        <row r="8920">
          <cell r="B8920" t="str">
            <v>Estaciones meteorológicas mejoradas y dotadas  (320404200)</v>
          </cell>
          <cell r="C8920" t="str">
            <v>320404200</v>
          </cell>
        </row>
        <row r="8921">
          <cell r="B8921" t="str">
            <v>Infraestructura deportiva de alto rendimiento mantenida (430207000)</v>
          </cell>
          <cell r="C8921" t="str">
            <v>430207000</v>
          </cell>
        </row>
        <row r="8922">
          <cell r="B8922" t="str">
            <v>Recursos otorgados para el subsidio de transporte de combustible líquido derivado del petróleo (210302201)</v>
          </cell>
          <cell r="C8922" t="str">
            <v>210302201</v>
          </cell>
        </row>
        <row r="8923">
          <cell r="B8923" t="str">
            <v>Recursos ejecutados (410106401)</v>
          </cell>
          <cell r="C8923" t="str">
            <v>410106401</v>
          </cell>
        </row>
        <row r="8924">
          <cell r="B8924" t="str">
            <v>Recursos recibidos por cooperación (210501500)</v>
          </cell>
          <cell r="C8924" t="str">
            <v>210501500</v>
          </cell>
        </row>
        <row r="8925">
          <cell r="B8925" t="str">
            <v>Recursos otorgados mediante incentivos al sector productivo (210501001)</v>
          </cell>
          <cell r="C8925" t="str">
            <v>210501001</v>
          </cell>
        </row>
        <row r="8926">
          <cell r="B8926" t="str">
            <v>Recursos de crédito otorgados (210400301)</v>
          </cell>
          <cell r="C8926" t="str">
            <v>210400301</v>
          </cell>
        </row>
        <row r="8927">
          <cell r="B8927" t="str">
            <v>Ingresos de los artesanos generados por la promoción y divulgación (350202701)</v>
          </cell>
          <cell r="C8927" t="str">
            <v>350202701</v>
          </cell>
        </row>
        <row r="8928">
          <cell r="B8928" t="str">
            <v>Recursos otorgados (410104801)</v>
          </cell>
          <cell r="C8928" t="str">
            <v>410104801</v>
          </cell>
        </row>
        <row r="8929">
          <cell r="B8929" t="str">
            <v>Recursos de cofinanciación otorgados (410103302)</v>
          </cell>
          <cell r="C8929" t="str">
            <v>410103302</v>
          </cell>
        </row>
        <row r="8930">
          <cell r="B8930" t="str">
            <v>Recursos entregados en indemnizaciones  (410102903)</v>
          </cell>
          <cell r="C8930" t="str">
            <v>410102903</v>
          </cell>
        </row>
        <row r="8931">
          <cell r="B8931" t="str">
            <v>Recursos otorgados (410301601)</v>
          </cell>
          <cell r="C8931" t="str">
            <v>410301601</v>
          </cell>
        </row>
        <row r="8932">
          <cell r="B8932" t="str">
            <v>Recursos entregados en asistencia funeraria (410102702)</v>
          </cell>
          <cell r="C8932" t="str">
            <v>410102702</v>
          </cell>
        </row>
        <row r="8933">
          <cell r="B8933" t="str">
            <v>Recursos de atención humanitaria por subsidiariedad otorgados (410102507)</v>
          </cell>
          <cell r="C8933" t="str">
            <v>410102507</v>
          </cell>
        </row>
        <row r="8934">
          <cell r="B8934" t="str">
            <v>Recursos entregados a familias  (410300601)</v>
          </cell>
          <cell r="C8934" t="str">
            <v>410300601</v>
          </cell>
        </row>
        <row r="8935">
          <cell r="B8935" t="str">
            <v>Recursos entregados a jóvenes (410300602)</v>
          </cell>
          <cell r="C8935" t="str">
            <v>410300602</v>
          </cell>
        </row>
        <row r="8936">
          <cell r="B8936" t="str">
            <v>Recursos entregados a jóvenes entre 18 y 35 años (410300603)</v>
          </cell>
          <cell r="C8936" t="str">
            <v>410300603</v>
          </cell>
        </row>
        <row r="8937">
          <cell r="B8937" t="str">
            <v>Recursos monetarios entregados  (410300607)</v>
          </cell>
          <cell r="C8937" t="str">
            <v>410300607</v>
          </cell>
        </row>
        <row r="8938">
          <cell r="B8938" t="str">
            <v>Recursos otorgados para la exención tributaria en zona frontera (210300901)</v>
          </cell>
          <cell r="C8938" t="str">
            <v>210300901</v>
          </cell>
        </row>
        <row r="8939">
          <cell r="B8939" t="str">
            <v>Recursos otorgados para la exención tributaria en el transporte de combustibles en el departamento de Nariño (210300903)</v>
          </cell>
          <cell r="C8939" t="str">
            <v>210300903</v>
          </cell>
        </row>
        <row r="8940">
          <cell r="B8940" t="str">
            <v>Recursos otorgados mediante subsidios  (210202501)</v>
          </cell>
          <cell r="C8940" t="str">
            <v>210202501</v>
          </cell>
        </row>
        <row r="8941">
          <cell r="B8941" t="str">
            <v>Recursos otorgados mediante subsidios (210202401)</v>
          </cell>
          <cell r="C8941" t="str">
            <v>210202401</v>
          </cell>
        </row>
        <row r="8942">
          <cell r="B8942" t="str">
            <v>Recursos entregados en indemnizaciones por vía administrativa (410102901)</v>
          </cell>
          <cell r="C8942" t="str">
            <v>410102901</v>
          </cell>
        </row>
        <row r="8943">
          <cell r="B8943" t="str">
            <v>Recursos entregados en subsidios al consumo (210101301)</v>
          </cell>
          <cell r="C8943" t="str">
            <v>210101301</v>
          </cell>
        </row>
        <row r="8944">
          <cell r="B8944" t="str">
            <v>Recursos entregados en subsidios a la oferta (210101201)</v>
          </cell>
          <cell r="C8944" t="str">
            <v>210101201</v>
          </cell>
        </row>
        <row r="8945">
          <cell r="B8945" t="str">
            <v>Recursos entregados en subsidios al consumo (400304701)</v>
          </cell>
          <cell r="C8945" t="str">
            <v>400304701</v>
          </cell>
        </row>
        <row r="8946">
          <cell r="B8946" t="str">
            <v>Disponibilidad del servicio (170101001)</v>
          </cell>
          <cell r="C8946" t="str">
            <v>170101001</v>
          </cell>
        </row>
        <row r="8947">
          <cell r="B8947" t="str">
            <v>Avance en la implementación (170301101)</v>
          </cell>
          <cell r="C8947" t="str">
            <v>170301101</v>
          </cell>
        </row>
        <row r="8948">
          <cell r="B8948" t="str">
            <v>Disponibilidad del servicio (210502001)</v>
          </cell>
          <cell r="C8948" t="str">
            <v>210502001</v>
          </cell>
        </row>
        <row r="8949">
          <cell r="B8949" t="str">
            <v>Cobertura del sistema de información (240604901)</v>
          </cell>
          <cell r="C8949" t="str">
            <v>240604901</v>
          </cell>
        </row>
        <row r="8950">
          <cell r="B8950" t="str">
            <v>Porcentaje de capacidad (120201700)</v>
          </cell>
          <cell r="C8950" t="str">
            <v>120201700</v>
          </cell>
        </row>
        <row r="8951">
          <cell r="B8951" t="str">
            <v>Acuerdo de reestructuración de pasivos ejecutado (459900300)</v>
          </cell>
          <cell r="C8951" t="str">
            <v>459900300</v>
          </cell>
        </row>
        <row r="8952">
          <cell r="B8952" t="str">
            <v>Disponibilidad del servicio (459902501)</v>
          </cell>
          <cell r="C8952" t="str">
            <v>459902501</v>
          </cell>
        </row>
        <row r="8953">
          <cell r="B8953" t="str">
            <v>Programa de sanemiento fiscal y financiero ejecutado (459900200)</v>
          </cell>
          <cell r="C8953" t="str">
            <v>459900200</v>
          </cell>
        </row>
        <row r="8954">
          <cell r="B8954" t="str">
            <v>Modelos educativos flexibles validados (220105700)</v>
          </cell>
          <cell r="C8954" t="str">
            <v>220105700</v>
          </cell>
        </row>
        <row r="8955">
          <cell r="B8955" t="str">
            <v>Modelos educativos flexibles evaluados (220105800)</v>
          </cell>
          <cell r="C8955" t="str">
            <v>220105800</v>
          </cell>
        </row>
        <row r="8956">
          <cell r="B8956" t="str">
            <v>Operaciones de aeronaves no tripuladas en el espacio aéreo controladas (240311500)</v>
          </cell>
          <cell r="C8956" t="str">
            <v>240311500</v>
          </cell>
        </row>
        <row r="8957">
          <cell r="B8957" t="str">
            <v>Víctimas directas e indirectas atendidas (240902400)</v>
          </cell>
          <cell r="C8957" t="str">
            <v>240902400</v>
          </cell>
        </row>
        <row r="8958">
          <cell r="B8958" t="str">
            <v>Índice de capacidad en la prestación de servicios de tecnología (400305100)</v>
          </cell>
          <cell r="C8958" t="str">
            <v>400305100</v>
          </cell>
        </row>
        <row r="8959">
          <cell r="B8959" t="str">
            <v>Índice de capacidad en la prestación de servicios de tecnología (400203700)</v>
          </cell>
          <cell r="C8959" t="str">
            <v>400203700</v>
          </cell>
        </row>
        <row r="8960">
          <cell r="B8960" t="str">
            <v>Índice de capacidad en la prestación de servicios de tecnología (459900700)</v>
          </cell>
          <cell r="C8960" t="str">
            <v>459900700</v>
          </cell>
        </row>
        <row r="8961">
          <cell r="B8961" t="str">
            <v>Índice de capacidad en la prestación de servicios de tecnología (400104700)</v>
          </cell>
          <cell r="C8961" t="str">
            <v>400104700</v>
          </cell>
        </row>
        <row r="8962">
          <cell r="B8962" t="str">
            <v>Acciones voluntarias realizadas para la contribución a la reparación por los daños causados con ocasión del conflicto por parte de las FARC-EP, Agentes del Estado y Otros-Terceros (410103702)</v>
          </cell>
          <cell r="C8962" t="str">
            <v>410103702</v>
          </cell>
        </row>
        <row r="8963">
          <cell r="B8963" t="str">
            <v>Avance del cumplimiento del reglamento de seguridad minera (210401205)</v>
          </cell>
          <cell r="C8963" t="str">
            <v>210401205</v>
          </cell>
        </row>
        <row r="8964">
          <cell r="B8964" t="str">
            <v>Procesos de destrucción acompañados / Número de Procesos de destrucción programados (190301400)</v>
          </cell>
          <cell r="C8964" t="str">
            <v>190301400</v>
          </cell>
        </row>
        <row r="8965">
          <cell r="B8965" t="str">
            <v>Avance del diseño del sistema de información (410301504)</v>
          </cell>
          <cell r="C8965" t="str">
            <v>410301504</v>
          </cell>
        </row>
        <row r="8966">
          <cell r="B8966" t="str">
            <v>Avance del desarrollo del sistema de información (410301505)</v>
          </cell>
          <cell r="C8966" t="str">
            <v>410301505</v>
          </cell>
        </row>
        <row r="8967">
          <cell r="B8967" t="str">
            <v>Procesos de entrega de cuerpos o restos óseos acompañados según solicitudes remitidas por la Fiscalía (410102700)</v>
          </cell>
          <cell r="C8967" t="str">
            <v>410102700</v>
          </cell>
        </row>
        <row r="8968">
          <cell r="B8968" t="str">
            <v>Avance del diseño del sistema de información (410203604)</v>
          </cell>
          <cell r="C8968" t="str">
            <v>410203604</v>
          </cell>
        </row>
        <row r="8969">
          <cell r="B8969" t="str">
            <v>Avance del desarrollo del sistema de información (410203605)</v>
          </cell>
          <cell r="C8969" t="str">
            <v>410203605</v>
          </cell>
        </row>
        <row r="8970">
          <cell r="B8970" t="str">
            <v>Implementación de la Ventanilla Única Empresarial (350201400)</v>
          </cell>
          <cell r="C8970" t="str">
            <v>350201400</v>
          </cell>
        </row>
        <row r="8971">
          <cell r="B8971" t="str">
            <v>Cobertura de control sobre  la red fluvial navegable  (240603300)</v>
          </cell>
          <cell r="C8971" t="str">
            <v>240603300</v>
          </cell>
        </row>
        <row r="8972">
          <cell r="B8972" t="str">
            <v>Asignación del cupo de beneficios tributarios de deducción por inversión y donación (390300600)</v>
          </cell>
          <cell r="C8972" t="str">
            <v>390300600</v>
          </cell>
        </row>
        <row r="8973">
          <cell r="B8973" t="str">
            <v>Recaudo y giro de la contribución parafiscal cultural. (330106600)</v>
          </cell>
          <cell r="C8973" t="str">
            <v>330106600</v>
          </cell>
        </row>
        <row r="8974">
          <cell r="B8974" t="str">
            <v>Estrategia de apropiación y seguimiento de la Ley de espectáculos públicos en los ámbitos nacional y territorial implementada (330106601)</v>
          </cell>
          <cell r="C8974" t="str">
            <v>330106601</v>
          </cell>
        </row>
        <row r="8975">
          <cell r="B8975" t="str">
            <v>Cumplimiento de indicador ponderado de suministro de bienes y Servicio de interés para la salud pública en una vigencia determinada (190300300)</v>
          </cell>
          <cell r="C8975" t="str">
            <v>190300300</v>
          </cell>
        </row>
        <row r="8976">
          <cell r="B8976" t="str">
            <v>Evaluaciones de riesgo realizadas en la vigencia/evaluaciones de riesgo solicitadas en la vigencia (190300500)</v>
          </cell>
          <cell r="C8976" t="str">
            <v>190300500</v>
          </cell>
        </row>
        <row r="8977">
          <cell r="B8977" t="str">
            <v>Solicitudes evaluadas en la vigencia/solicitudes recibidas en la vigencia (190300600)</v>
          </cell>
          <cell r="C8977" t="str">
            <v>190300600</v>
          </cell>
        </row>
        <row r="8978">
          <cell r="B8978" t="str">
            <v>Nivel de Satisfacción  de los usuarios del sector CTeI en la prestación de servicios tecnológicos (390100710)</v>
          </cell>
          <cell r="C8978" t="str">
            <v>390100710</v>
          </cell>
        </row>
        <row r="8979">
          <cell r="B8979" t="str">
            <v>Sistema de Afiliación Única Electrónica implementado (360100300)</v>
          </cell>
          <cell r="C8979" t="str">
            <v>360100300</v>
          </cell>
        </row>
        <row r="8980">
          <cell r="B8980" t="str">
            <v>Disponibilidad del servicio  de telecomunicaciones para el envío de alertas tempranas a la población.  (230104201)</v>
          </cell>
          <cell r="C8980" t="str">
            <v>230104201</v>
          </cell>
        </row>
        <row r="8981">
          <cell r="B8981" t="str">
            <v>Población con Cobertura en Televisión Digital (Población cubierta con TDT / Total población nacional) (230102200)</v>
          </cell>
          <cell r="C8981" t="str">
            <v>230102200</v>
          </cell>
        </row>
        <row r="8982">
          <cell r="B8982" t="str">
            <v>Especies invasoras y exóticas controladas (320700902)</v>
          </cell>
          <cell r="C8982" t="str">
            <v>320700902</v>
          </cell>
        </row>
        <row r="8983">
          <cell r="B8983" t="str">
            <v>Plataforma tecnológica implementada (170400402)</v>
          </cell>
          <cell r="C8983" t="str">
            <v>170400402</v>
          </cell>
        </row>
        <row r="8984">
          <cell r="B8984" t="str">
            <v>Asesorías y acompañamientos realizados (400300202)</v>
          </cell>
          <cell r="C8984" t="str">
            <v>400300202</v>
          </cell>
        </row>
        <row r="8985">
          <cell r="B8985" t="str">
            <v>Avance en análisis y diseño del sistema (170300302)</v>
          </cell>
          <cell r="C8985" t="str">
            <v>170300302</v>
          </cell>
        </row>
        <row r="8986">
          <cell r="B8986" t="str">
            <v>Avance en la implementación del sistema (170300303)</v>
          </cell>
          <cell r="C8986" t="str">
            <v>170300303</v>
          </cell>
        </row>
        <row r="8987">
          <cell r="B8987" t="str">
            <v>Avance en la implementación del sistema (170400408)</v>
          </cell>
          <cell r="C8987" t="str">
            <v>170400408</v>
          </cell>
        </row>
        <row r="8988">
          <cell r="B8988" t="str">
            <v>Avance en análisis y diseño del sistema (170400406)</v>
          </cell>
          <cell r="C8988" t="str">
            <v>170400406</v>
          </cell>
        </row>
        <row r="8989">
          <cell r="B8989" t="str">
            <v>Cobertura de área sembrada con seguro agropecuario (170300904)</v>
          </cell>
          <cell r="C8989" t="str">
            <v>170300904</v>
          </cell>
        </row>
        <row r="8990">
          <cell r="B8990" t="str">
            <v>Avance en análisis y diseño del sistema (170400603)</v>
          </cell>
          <cell r="C8990" t="str">
            <v>170400603</v>
          </cell>
        </row>
        <row r="8991">
          <cell r="B8991" t="str">
            <v>Avance en la implementación del sistema (170400604)</v>
          </cell>
          <cell r="C8991" t="str">
            <v>170400604</v>
          </cell>
        </row>
        <row r="8992">
          <cell r="B8992" t="str">
            <v>Información actualizada (170400601)</v>
          </cell>
          <cell r="C8992" t="str">
            <v>170400601</v>
          </cell>
        </row>
        <row r="8993">
          <cell r="B8993" t="str">
            <v>Desarrollo Modulo de mercado de tierras (170400504)</v>
          </cell>
          <cell r="C8993" t="str">
            <v>170400504</v>
          </cell>
        </row>
        <row r="8994">
          <cell r="B8994" t="str">
            <v>Datos cargados en el sistema de información del recurso hídrico por las Autoridades Ambientales (320303500)</v>
          </cell>
          <cell r="C8994" t="str">
            <v>320303500</v>
          </cell>
        </row>
        <row r="8995">
          <cell r="B8995" t="str">
            <v>Disponibilidad del servicio (220104804)</v>
          </cell>
          <cell r="C8995" t="str">
            <v>220104804</v>
          </cell>
        </row>
        <row r="8996">
          <cell r="B8996" t="str">
            <v>Información estadística transmitida a organismos internacionales (040109601)</v>
          </cell>
          <cell r="C8996" t="str">
            <v>040109601</v>
          </cell>
        </row>
        <row r="8997">
          <cell r="B8997" t="str">
            <v>Requerimientos técnicos atendidos (230106205)</v>
          </cell>
          <cell r="C8997" t="str">
            <v>230106205</v>
          </cell>
        </row>
        <row r="8998">
          <cell r="B8998" t="str">
            <v>Sistemas de información operando (330206400)</v>
          </cell>
          <cell r="C8998" t="str">
            <v>330206400</v>
          </cell>
        </row>
        <row r="8999">
          <cell r="B8999" t="str">
            <v>Sistemas de información gestionados (330206401)</v>
          </cell>
          <cell r="C8999" t="str">
            <v>330206401</v>
          </cell>
        </row>
        <row r="9000">
          <cell r="B9000" t="str">
            <v>Módulos del sistema de información implementados o actualizados (330206402)</v>
          </cell>
          <cell r="C9000" t="str">
            <v>330206402</v>
          </cell>
        </row>
        <row r="9001">
          <cell r="B9001" t="str">
            <v>Crecimiento de usuarios del Archivo General de la Nación (330206403)</v>
          </cell>
          <cell r="C9001" t="str">
            <v>330206403</v>
          </cell>
        </row>
        <row r="9002">
          <cell r="B9002" t="str">
            <v>Crecimiento de visitantes de los Museos del Ministerio de Cultura (330206404)</v>
          </cell>
          <cell r="C9002" t="str">
            <v>330206404</v>
          </cell>
        </row>
        <row r="9003">
          <cell r="B9003" t="str">
            <v>Sistema de información implementados (360402400)</v>
          </cell>
          <cell r="C9003" t="str">
            <v>360402400</v>
          </cell>
        </row>
        <row r="9004">
          <cell r="B9004" t="str">
            <v>Avance en ejecución de recursos (210401600)</v>
          </cell>
          <cell r="C9004" t="str">
            <v>210401600</v>
          </cell>
        </row>
        <row r="9005">
          <cell r="B9005" t="str">
            <v>Página Web del Sistema Estadístico Nacional desarrollada  (040109604)</v>
          </cell>
          <cell r="C9005" t="str">
            <v>040109604</v>
          </cell>
        </row>
        <row r="9006">
          <cell r="B9006" t="str">
            <v>Residuos valorizados producidos (400303000)</v>
          </cell>
          <cell r="C9006" t="str">
            <v>400303000</v>
          </cell>
        </row>
        <row r="9007">
          <cell r="B9007" t="str">
            <v>Residuos electrónicos dispuestos correctamente (230106400)</v>
          </cell>
          <cell r="C9007" t="str">
            <v>230106400</v>
          </cell>
        </row>
        <row r="9008">
          <cell r="B9008" t="str">
            <v>Semillas certificadas (170702100)</v>
          </cell>
          <cell r="C9008" t="str">
            <v>170702100</v>
          </cell>
        </row>
        <row r="9009">
          <cell r="B9009" t="str">
            <v>Almacenadas (170905501)</v>
          </cell>
          <cell r="C9009" t="str">
            <v>170905501</v>
          </cell>
        </row>
        <row r="9010">
          <cell r="B9010" t="str">
            <v>Alimentos sólidos de alto valor nutricional producidos (410201200)</v>
          </cell>
          <cell r="C9010" t="str">
            <v>410201200</v>
          </cell>
        </row>
        <row r="9011">
          <cell r="B9011" t="str">
            <v>Alimentos sólidos de alto valor nutricional distribuidos (410201400)</v>
          </cell>
          <cell r="C9011" t="str">
            <v>410201400</v>
          </cell>
        </row>
        <row r="9012">
          <cell r="B9012" t="str">
            <v>Jornadas móviles de justicia intinerante realizadas (120202600)</v>
          </cell>
          <cell r="C9012" t="str">
            <v>120202600</v>
          </cell>
        </row>
        <row r="9013">
          <cell r="B9013" t="str">
            <v>Alimentos líquidos de alto valor nutricional producidos (410201300)</v>
          </cell>
          <cell r="C9013" t="str">
            <v>410201300</v>
          </cell>
        </row>
        <row r="9014">
          <cell r="B9014" t="str">
            <v>Alimentos líquidos de alto valor nutricional distribuidos (410201500)</v>
          </cell>
          <cell r="C9014" t="str">
            <v>410201500</v>
          </cell>
        </row>
        <row r="9015">
          <cell r="B9015" t="str">
            <v>Combustible compensado y transportado para el departamento de Nariño. (210300902)</v>
          </cell>
          <cell r="C9015" t="str">
            <v>210300902</v>
          </cell>
        </row>
        <row r="9016">
          <cell r="B9016" t="str">
            <v>Combustible exento distribuido (210300900)</v>
          </cell>
          <cell r="C9016" t="str">
            <v>210300900</v>
          </cell>
        </row>
        <row r="9017">
          <cell r="B9017" t="str">
            <v>Combustible líquido derivado del petróleo transportado (210302200)</v>
          </cell>
          <cell r="C9017" t="str">
            <v>210302200</v>
          </cell>
        </row>
        <row r="9018">
          <cell r="B9018" t="str">
            <v>Estructura rehabilitada (240604600)</v>
          </cell>
          <cell r="C9018" t="str">
            <v>240604600</v>
          </cell>
        </row>
        <row r="9019">
          <cell r="B9019" t="str">
            <v>Estructura construida (240604500)</v>
          </cell>
          <cell r="C9019" t="str">
            <v>240604500</v>
          </cell>
        </row>
        <row r="9020">
          <cell r="B9020" t="str">
            <v>Extensión de obras para estabilización de taludes construidas (320501801)</v>
          </cell>
          <cell r="C9020" t="str">
            <v>320501801</v>
          </cell>
        </row>
        <row r="9021">
          <cell r="B9021" t="str">
            <v>Paso deprimido construido en vía urbana nueva (240206001)</v>
          </cell>
          <cell r="C9021" t="str">
            <v>240206001</v>
          </cell>
        </row>
        <row r="9022">
          <cell r="B9022" t="str">
            <v>Vías urbanas con demarcación (240901307)</v>
          </cell>
          <cell r="C9022" t="str">
            <v>240901307</v>
          </cell>
        </row>
        <row r="9023">
          <cell r="B9023" t="str">
            <v>Vías terciarias con demarcación (240901308)</v>
          </cell>
          <cell r="C9023" t="str">
            <v>240901308</v>
          </cell>
        </row>
        <row r="9024">
          <cell r="B9024" t="str">
            <v>Vías con infraestructura instalada  (240901300)</v>
          </cell>
          <cell r="C9024" t="str">
            <v>240901300</v>
          </cell>
        </row>
        <row r="9025">
          <cell r="B9025" t="str">
            <v>Vía urbana con mantenimiento (400202005)</v>
          </cell>
          <cell r="C9025" t="str">
            <v>400202005</v>
          </cell>
        </row>
        <row r="9026">
          <cell r="B9026" t="str">
            <v>Vía urbana rehabilitada (400202006)</v>
          </cell>
          <cell r="C9026" t="str">
            <v>400202006</v>
          </cell>
        </row>
        <row r="9027">
          <cell r="B9027" t="str">
            <v>Sendero peatonal con mantenimiento (400202007)</v>
          </cell>
          <cell r="C9027" t="str">
            <v>400202007</v>
          </cell>
        </row>
        <row r="9028">
          <cell r="B9028" t="str">
            <v>Sendero peatonal rehabilitado (400202008)</v>
          </cell>
          <cell r="C9028" t="str">
            <v>400202008</v>
          </cell>
        </row>
        <row r="9029">
          <cell r="B9029" t="str">
            <v>Andenes mantenidos (400202001)</v>
          </cell>
          <cell r="C9029" t="str">
            <v>400202001</v>
          </cell>
        </row>
        <row r="9030">
          <cell r="B9030" t="str">
            <v>Andenes rehabilitados  (400202002)</v>
          </cell>
          <cell r="C9030" t="str">
            <v>400202002</v>
          </cell>
        </row>
        <row r="9031">
          <cell r="B9031" t="str">
            <v>Ciclo infraestructura urbana con mantenimiento (400202003)</v>
          </cell>
          <cell r="C9031" t="str">
            <v>400202003</v>
          </cell>
        </row>
        <row r="9032">
          <cell r="B9032" t="str">
            <v>Andenes construidos (400201902)</v>
          </cell>
          <cell r="C9032" t="str">
            <v>400201902</v>
          </cell>
        </row>
        <row r="9033">
          <cell r="B9033" t="str">
            <v>Ciclo infraestructura urbana construida (400201903)</v>
          </cell>
          <cell r="C9033" t="str">
            <v>400201903</v>
          </cell>
        </row>
        <row r="9034">
          <cell r="B9034" t="str">
            <v>Vía urbana construida (400201904)</v>
          </cell>
          <cell r="C9034" t="str">
            <v>400201904</v>
          </cell>
        </row>
        <row r="9035">
          <cell r="B9035" t="str">
            <v>Sendero peatonal construido (400201905)</v>
          </cell>
          <cell r="C9035" t="str">
            <v>400201905</v>
          </cell>
        </row>
        <row r="9036">
          <cell r="B9036" t="str">
            <v>Viaducto construido en vía secundaria nueva (240200201)</v>
          </cell>
          <cell r="C9036" t="str">
            <v>240200201</v>
          </cell>
        </row>
        <row r="9037">
          <cell r="B9037" t="str">
            <v>Túnel construido en vía secundaria nueva (240200301)</v>
          </cell>
          <cell r="C9037" t="str">
            <v>240200301</v>
          </cell>
        </row>
        <row r="9038">
          <cell r="B9038" t="str">
            <v>Túnel de la red secundaria con mantenimiento  (240202301)</v>
          </cell>
          <cell r="C9038" t="str">
            <v>240202301</v>
          </cell>
        </row>
        <row r="9039">
          <cell r="B9039" t="str">
            <v>Túnel de la red secundaria con mantenimiento  (240202302)</v>
          </cell>
          <cell r="C9039" t="str">
            <v>240202302</v>
          </cell>
        </row>
        <row r="9040">
          <cell r="B9040" t="str">
            <v>Puente de la red secundaria con mantenimiento periódico (240202201)</v>
          </cell>
          <cell r="C9040" t="str">
            <v>240202201</v>
          </cell>
        </row>
        <row r="9041">
          <cell r="B9041" t="str">
            <v>Puente de la red secundaria con mantenimiento rutinario (240202202)</v>
          </cell>
          <cell r="C9041" t="str">
            <v>240202202</v>
          </cell>
        </row>
        <row r="9042">
          <cell r="B9042" t="str">
            <v>Puente peatonal de la red secundaria en funcionamiento (240203100)</v>
          </cell>
          <cell r="C9042" t="str">
            <v>240203100</v>
          </cell>
        </row>
        <row r="9043">
          <cell r="B9043" t="str">
            <v>Andén de la red secundaria en funcionamiento   (240203200)</v>
          </cell>
          <cell r="C9043" t="str">
            <v>240203200</v>
          </cell>
        </row>
        <row r="9044">
          <cell r="B9044" t="str">
            <v>Ciclo infraestructura de la red secundaria construida (240203300)</v>
          </cell>
          <cell r="C9044" t="str">
            <v>240203300</v>
          </cell>
        </row>
        <row r="9045">
          <cell r="B9045" t="str">
            <v>Ciclo infraestructura de la red secundaria con mantenimiento (240203400)</v>
          </cell>
          <cell r="C9045" t="str">
            <v>240203400</v>
          </cell>
        </row>
        <row r="9046">
          <cell r="B9046" t="str">
            <v>Túnel de vía secundaria con mantenimiento de emergencia  (240203701)</v>
          </cell>
          <cell r="C9046" t="str">
            <v>240203701</v>
          </cell>
        </row>
        <row r="9047">
          <cell r="B9047" t="str">
            <v>Puente construido en vía terciaria nueva (240204001)</v>
          </cell>
          <cell r="C9047" t="str">
            <v>240204001</v>
          </cell>
        </row>
        <row r="9048">
          <cell r="B9048" t="str">
            <v>Puente ampliado o rectificado en vía secundaria existente (240201601)</v>
          </cell>
          <cell r="C9048" t="str">
            <v>240201601</v>
          </cell>
        </row>
        <row r="9049">
          <cell r="B9049" t="str">
            <v>Puente construido en vía secundaria existente (240201501)</v>
          </cell>
          <cell r="C9049" t="str">
            <v>240201501</v>
          </cell>
        </row>
        <row r="9050">
          <cell r="B9050" t="str">
            <v>Puente de vía secundaria rehabilitado  (240201901)</v>
          </cell>
          <cell r="C9050" t="str">
            <v>240201901</v>
          </cell>
        </row>
        <row r="9051">
          <cell r="B9051" t="str">
            <v>Túneles rehabilitados en vías secundarias  (240202001)</v>
          </cell>
          <cell r="C9051" t="str">
            <v>240202001</v>
          </cell>
        </row>
        <row r="9052">
          <cell r="B9052" t="str">
            <v>Túnel construido en vía secundaria existente (240201301)</v>
          </cell>
          <cell r="C9052" t="str">
            <v>240201301</v>
          </cell>
        </row>
        <row r="9053">
          <cell r="B9053" t="str">
            <v>Túnel ampliado en vía existente (240201401)</v>
          </cell>
          <cell r="C9053" t="str">
            <v>240201401</v>
          </cell>
        </row>
        <row r="9054">
          <cell r="B9054" t="str">
            <v>Viaductos construidos en vía secundaria existente (240201101)</v>
          </cell>
          <cell r="C9054" t="str">
            <v>240201101</v>
          </cell>
        </row>
        <row r="9055">
          <cell r="B9055" t="str">
            <v>Viaducto ampliado o rectificado en vía secundaria (240201201)</v>
          </cell>
          <cell r="C9055" t="str">
            <v>240201201</v>
          </cell>
        </row>
        <row r="9056">
          <cell r="B9056" t="str">
            <v>Puente construido en vía secundaria nueva (240200401)</v>
          </cell>
          <cell r="C9056" t="str">
            <v>240200401</v>
          </cell>
        </row>
        <row r="9057">
          <cell r="B9057" t="str">
            <v>Paso deprimido en vía urbana con mantenimiento periódico (240208401)</v>
          </cell>
          <cell r="C9057" t="str">
            <v>240208401</v>
          </cell>
        </row>
        <row r="9058">
          <cell r="B9058" t="str">
            <v>Paso deprimido en vía urbana con mantenimiento rutinario (240208402)</v>
          </cell>
          <cell r="C9058" t="str">
            <v>240208402</v>
          </cell>
        </row>
        <row r="9059">
          <cell r="B9059" t="str">
            <v>Puente de la red vial urbana con mantenimiento periódico (240208301)</v>
          </cell>
          <cell r="C9059" t="str">
            <v>240208301</v>
          </cell>
        </row>
        <row r="9060">
          <cell r="B9060" t="str">
            <v>Puente de la red vial urbana con mantenimiento rutinario (240208302)</v>
          </cell>
          <cell r="C9060" t="str">
            <v>240208302</v>
          </cell>
        </row>
        <row r="9061">
          <cell r="B9061" t="str">
            <v>Paso elevado rehabilitado en vía urbana (240208101)</v>
          </cell>
          <cell r="C9061" t="str">
            <v>240208101</v>
          </cell>
        </row>
        <row r="9062">
          <cell r="B9062" t="str">
            <v>Puente de vía urbana rehabilitado  (240207901)</v>
          </cell>
          <cell r="C9062" t="str">
            <v>240207901</v>
          </cell>
        </row>
        <row r="9063">
          <cell r="B9063" t="str">
            <v>Paso deprimido rehabilitado en vía urbana (240208001)</v>
          </cell>
          <cell r="C9063" t="str">
            <v>240208001</v>
          </cell>
        </row>
        <row r="9064">
          <cell r="B9064" t="str">
            <v>Viaducto construido en vía urbana existente (240206801)</v>
          </cell>
          <cell r="C9064" t="str">
            <v>240206801</v>
          </cell>
        </row>
        <row r="9065">
          <cell r="B9065" t="str">
            <v>Viaducto ampliado o rectificado en vía urbana (240206901)</v>
          </cell>
          <cell r="C9065" t="str">
            <v>240206901</v>
          </cell>
        </row>
        <row r="9066">
          <cell r="B9066" t="str">
            <v>Puente ampliado o rectificado en vía urbana (240207501)</v>
          </cell>
          <cell r="C9066" t="str">
            <v>240207501</v>
          </cell>
        </row>
        <row r="9067">
          <cell r="B9067" t="str">
            <v>Vía urbana mejorada con paso elevado (240207201)</v>
          </cell>
          <cell r="C9067" t="str">
            <v>240207201</v>
          </cell>
        </row>
        <row r="9068">
          <cell r="B9068" t="str">
            <v>Paso elevado ampliado (240207301)</v>
          </cell>
          <cell r="C9068" t="str">
            <v>240207301</v>
          </cell>
        </row>
        <row r="9069">
          <cell r="B9069" t="str">
            <v>Paso deprimido construido en vía urbana existente (240207001)</v>
          </cell>
          <cell r="C9069" t="str">
            <v>240207001</v>
          </cell>
        </row>
        <row r="9070">
          <cell r="B9070" t="str">
            <v>Vía urbana mejorada con paso a nivel (240207101)</v>
          </cell>
          <cell r="C9070" t="str">
            <v>240207101</v>
          </cell>
        </row>
        <row r="9071">
          <cell r="B9071" t="str">
            <v>Puente construido en caminos ancestrales  (240205701)</v>
          </cell>
          <cell r="C9071" t="str">
            <v>240205701</v>
          </cell>
        </row>
        <row r="9072">
          <cell r="B9072" t="str">
            <v>Viaducto construido en vía urbana (240205901)</v>
          </cell>
          <cell r="C9072" t="str">
            <v>240205901</v>
          </cell>
        </row>
        <row r="9073">
          <cell r="B9073" t="str">
            <v>Puente construido en vía urbana nueva (240206101)</v>
          </cell>
          <cell r="C9073" t="str">
            <v>240206101</v>
          </cell>
        </row>
        <row r="9074">
          <cell r="B9074" t="str">
            <v>Puente peatonal de la red terciaria construido (240205101)</v>
          </cell>
          <cell r="C9074" t="str">
            <v>240205101</v>
          </cell>
        </row>
        <row r="9075">
          <cell r="B9075" t="str">
            <v>Andén de la red terciaria en funcionamiento   (240205200)</v>
          </cell>
          <cell r="C9075" t="str">
            <v>240205200</v>
          </cell>
        </row>
        <row r="9076">
          <cell r="B9076" t="str">
            <v>Ciclo infraestructura de la red vial terciaria construida (240205300)</v>
          </cell>
          <cell r="C9076" t="str">
            <v>240205300</v>
          </cell>
        </row>
        <row r="9077">
          <cell r="B9077" t="str">
            <v>Ciclo infraestructura de la red vial terciaria con mantenimiento (240205400)</v>
          </cell>
          <cell r="C9077" t="str">
            <v>240205400</v>
          </cell>
        </row>
        <row r="9078">
          <cell r="B9078" t="str">
            <v>Puentes de la red terciaria con mantenimiento periódico  (240204801)</v>
          </cell>
          <cell r="C9078" t="str">
            <v>240204801</v>
          </cell>
        </row>
        <row r="9079">
          <cell r="B9079" t="str">
            <v>Puentes de la red terciaria con mantenimiento rutinario  (240204802)</v>
          </cell>
          <cell r="C9079" t="str">
            <v>240204802</v>
          </cell>
        </row>
        <row r="9080">
          <cell r="B9080" t="str">
            <v>Puentes de la red terciaria rehabilitados  (240204601)</v>
          </cell>
          <cell r="C9080" t="str">
            <v>240204601</v>
          </cell>
        </row>
        <row r="9081">
          <cell r="B9081" t="str">
            <v>Puente construido en vía terciaria existente (240204401)</v>
          </cell>
          <cell r="C9081" t="str">
            <v>240204401</v>
          </cell>
        </row>
        <row r="9082">
          <cell r="B9082" t="str">
            <v>Vía terciaria mejorada (240204200)</v>
          </cell>
          <cell r="C9082" t="str">
            <v>240204200</v>
          </cell>
        </row>
        <row r="9083">
          <cell r="B9083" t="str">
            <v>Puente de vía urbana atendido por emergencia (240210001)</v>
          </cell>
          <cell r="C9083" t="str">
            <v>240210001</v>
          </cell>
        </row>
        <row r="9084">
          <cell r="B9084" t="str">
            <v>Túnel peatonal construido (240209101)</v>
          </cell>
          <cell r="C9084" t="str">
            <v>240209101</v>
          </cell>
        </row>
        <row r="9085">
          <cell r="B9085" t="str">
            <v>Andén construido en vía urbana como obra complementaria de seguridad vial (240209200)</v>
          </cell>
          <cell r="C9085" t="str">
            <v>240209200</v>
          </cell>
        </row>
        <row r="9086">
          <cell r="B9086" t="str">
            <v>Andén de la red urbana en funcionamiento   (240209201)</v>
          </cell>
          <cell r="C9086" t="str">
            <v>240209201</v>
          </cell>
        </row>
        <row r="9087">
          <cell r="B9087" t="str">
            <v>Ciclo infraestructura en funcionamiento (240209301)</v>
          </cell>
          <cell r="C9087" t="str">
            <v>240209301</v>
          </cell>
        </row>
        <row r="9088">
          <cell r="B9088" t="str">
            <v>Ciclo infraestructura urbana construida (240209300)</v>
          </cell>
          <cell r="C9088" t="str">
            <v>240209300</v>
          </cell>
        </row>
        <row r="9089">
          <cell r="B9089" t="str">
            <v>Ciclo infraestructura en funcionamiento (240209401)</v>
          </cell>
          <cell r="C9089" t="str">
            <v>240209401</v>
          </cell>
        </row>
        <row r="9090">
          <cell r="B9090" t="str">
            <v>Ciclo infraestructura urbana con mantenimiento (240209400)</v>
          </cell>
          <cell r="C9090" t="str">
            <v>240209400</v>
          </cell>
        </row>
        <row r="9091">
          <cell r="B9091" t="str">
            <v>Paso elevado en vía urbana con mantenimiento periódico (240208501)</v>
          </cell>
          <cell r="C9091" t="str">
            <v>240208501</v>
          </cell>
        </row>
        <row r="9092">
          <cell r="B9092" t="str">
            <v>Paso elevado en vía urbana con mantenimiento rutinario (240208502)</v>
          </cell>
          <cell r="C9092" t="str">
            <v>240208502</v>
          </cell>
        </row>
        <row r="9093">
          <cell r="B9093" t="str">
            <v>Vía terciaria con mantenimiento de emergencia  (240209701)</v>
          </cell>
          <cell r="C9093" t="str">
            <v>240209701</v>
          </cell>
        </row>
        <row r="9094">
          <cell r="B9094" t="str">
            <v>Puente férreo mantenido  (240402101)</v>
          </cell>
          <cell r="C9094" t="str">
            <v>240402101</v>
          </cell>
        </row>
        <row r="9095">
          <cell r="B9095" t="str">
            <v>Túnel férreo mantenido  (240402201)</v>
          </cell>
          <cell r="C9095" t="str">
            <v>240402201</v>
          </cell>
        </row>
        <row r="9096">
          <cell r="B9096" t="str">
            <v>Puente férreo habilitado  (240402601)</v>
          </cell>
          <cell r="C9096" t="str">
            <v>240402601</v>
          </cell>
        </row>
        <row r="9097">
          <cell r="B9097" t="str">
            <v>Corredor férreo construido y en condiciones para operación (240400601)</v>
          </cell>
          <cell r="C9097" t="str">
            <v>240400601</v>
          </cell>
        </row>
        <row r="9098">
          <cell r="B9098" t="str">
            <v>Cruce a desnivel construido en la red férrea nueva (240400701)</v>
          </cell>
          <cell r="C9098" t="str">
            <v>240400701</v>
          </cell>
        </row>
        <row r="9099">
          <cell r="B9099" t="str">
            <v>Puente férreo mejorado  (240401001)</v>
          </cell>
          <cell r="C9099" t="str">
            <v>240401001</v>
          </cell>
        </row>
        <row r="9100">
          <cell r="B9100" t="str">
            <v>Cruce a desnivel construido en la red férrea existente (240401101)</v>
          </cell>
          <cell r="C9100" t="str">
            <v>240401101</v>
          </cell>
        </row>
        <row r="9101">
          <cell r="B9101" t="str">
            <v>Puente férreo rehabilitado  (240401401)</v>
          </cell>
          <cell r="C9101" t="str">
            <v>240401401</v>
          </cell>
        </row>
        <row r="9102">
          <cell r="B9102" t="str">
            <v>Túnel férreo rehabilitado  (240401501)</v>
          </cell>
          <cell r="C9102" t="str">
            <v>240401501</v>
          </cell>
        </row>
        <row r="9103">
          <cell r="B9103" t="str">
            <v>Cerramiento construido  (240304906)</v>
          </cell>
          <cell r="C9103" t="str">
            <v>240304906</v>
          </cell>
        </row>
        <row r="9104">
          <cell r="B9104" t="str">
            <v>Túnel férreo construido   (240400301)</v>
          </cell>
          <cell r="C9104" t="str">
            <v>240400301</v>
          </cell>
        </row>
        <row r="9105">
          <cell r="B9105" t="str">
            <v>Puente férreo construido (240400401)</v>
          </cell>
          <cell r="C9105" t="str">
            <v>240400401</v>
          </cell>
        </row>
        <row r="9106">
          <cell r="B9106" t="str">
            <v>Andenes mantenidos (240801500)</v>
          </cell>
          <cell r="C9106" t="str">
            <v>240801500</v>
          </cell>
        </row>
        <row r="9107">
          <cell r="B9107" t="str">
            <v>Infraestructura mejorada  (240900300)</v>
          </cell>
          <cell r="C9107" t="str">
            <v>240900300</v>
          </cell>
        </row>
        <row r="9108">
          <cell r="B9108" t="str">
            <v>Ciclo infraestructura construida para la integración del servicio público de transporte organizado (240800900)</v>
          </cell>
          <cell r="C9108" t="str">
            <v>240800900</v>
          </cell>
        </row>
        <row r="9109">
          <cell r="B9109" t="str">
            <v>Ciclo infraestructura para la integración del servicio público de transporte organizado mantenidas    (240801000)</v>
          </cell>
          <cell r="C9109" t="str">
            <v>240801000</v>
          </cell>
        </row>
        <row r="9110">
          <cell r="B9110" t="str">
            <v>Ciclo infraestructura para la integración del servicio público de transporte organizado rehabilitadas    (240801100)</v>
          </cell>
          <cell r="C9110" t="str">
            <v>240801100</v>
          </cell>
        </row>
        <row r="9111">
          <cell r="B9111" t="str">
            <v>Vías urbanas construidas  (240800500)</v>
          </cell>
          <cell r="C9111" t="str">
            <v>240800500</v>
          </cell>
        </row>
        <row r="9112">
          <cell r="B9112" t="str">
            <v>Vías urbanas mejoradas  (240800600)</v>
          </cell>
          <cell r="C9112" t="str">
            <v>240800600</v>
          </cell>
        </row>
        <row r="9113">
          <cell r="B9113" t="str">
            <v>Vías urbanas rehabilitadas (240800700)</v>
          </cell>
          <cell r="C9113" t="str">
            <v>240800700</v>
          </cell>
        </row>
        <row r="9114">
          <cell r="B9114" t="str">
            <v>Puentes peatonales construidos (240904101)</v>
          </cell>
          <cell r="C9114" t="str">
            <v>240904101</v>
          </cell>
        </row>
        <row r="9115">
          <cell r="B9115" t="str">
            <v>Puentes peatonales rehabilitados (240904201)</v>
          </cell>
          <cell r="C9115" t="str">
            <v>240904201</v>
          </cell>
        </row>
        <row r="9116">
          <cell r="B9116" t="str">
            <v>Indice de gobierno en línea (390100700)</v>
          </cell>
          <cell r="C9116" t="str">
            <v>390100700</v>
          </cell>
        </row>
        <row r="9117">
          <cell r="B9117" t="str">
            <v>Obras para estabilización de taludes realizadas (320501000)</v>
          </cell>
          <cell r="C9117" t="str">
            <v>320501000</v>
          </cell>
        </row>
        <row r="9118">
          <cell r="B9118" t="str">
            <v>Sección hidráulica construida y recuperada (320501100)</v>
          </cell>
          <cell r="C9118" t="str">
            <v>320501100</v>
          </cell>
        </row>
        <row r="9119">
          <cell r="B9119" t="str">
            <v>Estructura construida  (320501402)</v>
          </cell>
          <cell r="C9119" t="str">
            <v>320501402</v>
          </cell>
        </row>
        <row r="9120">
          <cell r="B9120" t="str">
            <v>Dragado realizado  (320500800)</v>
          </cell>
          <cell r="C9120" t="str">
            <v>320500800</v>
          </cell>
        </row>
        <row r="9121">
          <cell r="B9121" t="str">
            <v>Área estabilizada (320501102)</v>
          </cell>
          <cell r="C9121" t="str">
            <v>320501102</v>
          </cell>
        </row>
        <row r="9122">
          <cell r="B9122" t="str">
            <v>Área reforestada  (320501400)</v>
          </cell>
          <cell r="C9122" t="str">
            <v>320501400</v>
          </cell>
        </row>
        <row r="9123">
          <cell r="B9123" t="str">
            <v>Área estabilizada (320501401)</v>
          </cell>
          <cell r="C9123" t="str">
            <v>320501401</v>
          </cell>
        </row>
        <row r="9124">
          <cell r="B9124" t="str">
            <v>Estudios y diseños de infraestructura educativa elaborados (220103900)</v>
          </cell>
          <cell r="C9124" t="str">
            <v>220103900</v>
          </cell>
        </row>
        <row r="9125">
          <cell r="B9125" t="str">
            <v>Árboles nativos sembrados (320200504)</v>
          </cell>
          <cell r="C9125" t="str">
            <v>320200504</v>
          </cell>
        </row>
        <row r="9126">
          <cell r="B9126" t="str">
            <v>Planes Integrales de Seguridad y Convivencia -PISCC con enfoque de género elaborados (450102602)</v>
          </cell>
          <cell r="C9126" t="str">
            <v>450102602</v>
          </cell>
        </row>
        <row r="9127">
          <cell r="B9127" t="str">
            <v>Municiones de guerra adquiridas (450105500)</v>
          </cell>
          <cell r="C9127" t="str">
            <v>450105500</v>
          </cell>
        </row>
        <row r="9128">
          <cell r="B9128" t="str">
            <v>Recompensas entregadas a la ciudadanía (450105600)</v>
          </cell>
          <cell r="C9128" t="str">
            <v>450105600</v>
          </cell>
        </row>
        <row r="9129">
          <cell r="B9129" t="str">
            <v>Miembros de la fuerza publica apoyados (450105700)</v>
          </cell>
          <cell r="C9129" t="str">
            <v>450105700</v>
          </cell>
        </row>
        <row r="9130">
          <cell r="B9130" t="str">
            <v>Entidades asistidas técnicamente (450202207)</v>
          </cell>
          <cell r="C9130" t="str">
            <v>450202207</v>
          </cell>
        </row>
        <row r="9135">
          <cell r="B9135" t="str">
            <v>Incremento</v>
          </cell>
        </row>
        <row r="9136">
          <cell r="B9136" t="str">
            <v>Mantenimiento</v>
          </cell>
        </row>
      </sheetData>
      <sheetData sheetId="10"/>
      <sheetData sheetId="11">
        <row r="2">
          <cell r="A2" t="str">
            <v>Asistencia / Subsistencia mínima</v>
          </cell>
        </row>
        <row r="3">
          <cell r="A3" t="str">
            <v>Asistencia / Salud</v>
          </cell>
        </row>
        <row r="4">
          <cell r="A4" t="str">
            <v>Asistencia / Educación</v>
          </cell>
        </row>
        <row r="5">
          <cell r="A5" t="str">
            <v>Asistencia / Alimentación (Solo víctimas desplazamiento)</v>
          </cell>
        </row>
        <row r="6">
          <cell r="A6" t="str">
            <v>Asistencia / Identificación (Solo víctimas desplazamiento)</v>
          </cell>
        </row>
        <row r="7">
          <cell r="A7" t="str">
            <v>Asistencia / Vivienda (Solo víctimas desplazamiento)</v>
          </cell>
        </row>
        <row r="8">
          <cell r="A8" t="str">
            <v>Asistencia / Generación de Ingresos (Solo víctimas desplazamiento)</v>
          </cell>
        </row>
        <row r="9">
          <cell r="A9" t="str">
            <v>Asistencia / Reunificación familiar - Reintegración</v>
          </cell>
        </row>
        <row r="10">
          <cell r="A10" t="str">
            <v>Atención / Transversal/Orientación y Comunicación</v>
          </cell>
        </row>
        <row r="11">
          <cell r="A11" t="str">
            <v>Ejes transversales /  Coordinación nación- Territorio</v>
          </cell>
        </row>
        <row r="12">
          <cell r="A12" t="str">
            <v>Ejes transversales /  Sistemas de información</v>
          </cell>
        </row>
        <row r="13">
          <cell r="A13" t="str">
            <v>Ejes transversales / Participación</v>
          </cell>
        </row>
        <row r="14">
          <cell r="A14" t="str">
            <v>Ejes transversales / Coordinación nacional</v>
          </cell>
        </row>
        <row r="15">
          <cell r="A15" t="str">
            <v>Prevención y protección / Vida, seguridad, libertad e integridad</v>
          </cell>
        </row>
        <row r="16">
          <cell r="A16" t="str">
            <v>Prevención y protección / Protección de predios, tierras y territorios abandonados</v>
          </cell>
        </row>
        <row r="17">
          <cell r="A17" t="str">
            <v>Reparación /  Retorno y reubicación (Solo víctimas desplazamiento)</v>
          </cell>
        </row>
        <row r="18">
          <cell r="A18" t="str">
            <v>Reparación /  Rehabilitación</v>
          </cell>
        </row>
        <row r="19">
          <cell r="A19" t="str">
            <v>Reparación /  Satisfacción</v>
          </cell>
        </row>
        <row r="20">
          <cell r="A20" t="str">
            <v>Reparación /  Garantías de no repetición</v>
          </cell>
        </row>
        <row r="21">
          <cell r="A21" t="str">
            <v>Reparación /  Restitución</v>
          </cell>
        </row>
        <row r="22">
          <cell r="A22" t="str">
            <v>Reparación /  Empleo</v>
          </cell>
        </row>
        <row r="23">
          <cell r="A23" t="str">
            <v>Reparación /  Reparación Colectiva</v>
          </cell>
        </row>
        <row r="24">
          <cell r="A24" t="str">
            <v>Reparación /  Créditos y pasivos</v>
          </cell>
        </row>
        <row r="25">
          <cell r="A25" t="str">
            <v>No aporta</v>
          </cell>
        </row>
      </sheetData>
      <sheetData sheetId="12">
        <row r="2">
          <cell r="A2" t="str">
            <v>Sin relación con los ODS</v>
          </cell>
        </row>
        <row r="3">
          <cell r="A3" t="str">
            <v>ODS 1. Fin de la pobreza</v>
          </cell>
        </row>
        <row r="4">
          <cell r="A4" t="str">
            <v>ODS 2. Hambre cero</v>
          </cell>
        </row>
        <row r="5">
          <cell r="A5" t="str">
            <v>ODS 3. Salud y bienestar</v>
          </cell>
        </row>
        <row r="6">
          <cell r="A6" t="str">
            <v>ODS 4. Educación de calidad</v>
          </cell>
        </row>
        <row r="7">
          <cell r="A7" t="str">
            <v>ODS 5. Igualdad de género</v>
          </cell>
        </row>
        <row r="8">
          <cell r="A8" t="str">
            <v>ODS 6. Agua limpia y saneamiento</v>
          </cell>
        </row>
        <row r="9">
          <cell r="A9" t="str">
            <v>ODS 7. Energía asequible y no contaminante</v>
          </cell>
        </row>
        <row r="10">
          <cell r="A10" t="str">
            <v>ODS 8. Trabajo decente y crecimiento económico</v>
          </cell>
        </row>
        <row r="11">
          <cell r="A11" t="str">
            <v>ODS 9. Industria, innovación e infraestructuras</v>
          </cell>
        </row>
        <row r="12">
          <cell r="A12" t="str">
            <v>ODS 10. Reducción de las desigualdades</v>
          </cell>
        </row>
        <row r="13">
          <cell r="A13" t="str">
            <v>ODS 11. Ciudades y comunidades sostenibles</v>
          </cell>
        </row>
        <row r="14">
          <cell r="A14" t="str">
            <v>ODS 12. Producción y consumo responsables</v>
          </cell>
        </row>
        <row r="15">
          <cell r="A15" t="str">
            <v>ODS 13. Acción por el clima</v>
          </cell>
        </row>
        <row r="16">
          <cell r="A16" t="str">
            <v>ODS 14. Vida submarina</v>
          </cell>
        </row>
        <row r="17">
          <cell r="A17" t="str">
            <v>ODS 15. Vida de ecosistemas terrestres</v>
          </cell>
        </row>
        <row r="18">
          <cell r="A18" t="str">
            <v>ODS 16. Paz, justicia e instituciones sólidas</v>
          </cell>
        </row>
        <row r="19">
          <cell r="A19" t="str">
            <v>ODS 17. Alianzas para lograr los objetivos</v>
          </cell>
        </row>
      </sheetData>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Hoja1"/>
      <sheetName val="Hoja2"/>
    </sheetNames>
    <sheetDataSet>
      <sheetData sheetId="0">
        <row r="10">
          <cell r="AM10">
            <v>313.03999999999996</v>
          </cell>
          <cell r="AN10"/>
          <cell r="AO10"/>
          <cell r="AS10"/>
          <cell r="AZ10"/>
          <cell r="BA10"/>
          <cell r="BE10"/>
          <cell r="BW10">
            <v>78.260000000000005</v>
          </cell>
        </row>
        <row r="11">
          <cell r="AM11">
            <v>2590</v>
          </cell>
          <cell r="AN11"/>
          <cell r="AO11"/>
          <cell r="AS11"/>
          <cell r="AZ11"/>
          <cell r="BA11"/>
          <cell r="BE11"/>
          <cell r="BW11">
            <v>22.5</v>
          </cell>
        </row>
        <row r="12">
          <cell r="AM12">
            <v>265</v>
          </cell>
          <cell r="AN12"/>
          <cell r="AO12"/>
          <cell r="AS12"/>
          <cell r="AZ12"/>
          <cell r="BA12"/>
          <cell r="BE12"/>
          <cell r="BW12">
            <v>80</v>
          </cell>
        </row>
        <row r="13">
          <cell r="AM13">
            <v>28.8</v>
          </cell>
          <cell r="AN13"/>
          <cell r="AO13"/>
          <cell r="AS13"/>
          <cell r="AZ13"/>
          <cell r="BA13"/>
          <cell r="BE13"/>
          <cell r="BW13">
            <v>7.2</v>
          </cell>
        </row>
        <row r="14">
          <cell r="AM14">
            <v>230.4</v>
          </cell>
          <cell r="AN14"/>
          <cell r="AO14"/>
          <cell r="AS14">
            <v>14.4</v>
          </cell>
          <cell r="AZ14"/>
          <cell r="BA14"/>
          <cell r="BE14">
            <v>14.4</v>
          </cell>
          <cell r="BW14">
            <v>57.5</v>
          </cell>
        </row>
        <row r="15">
          <cell r="AM15">
            <v>28.8</v>
          </cell>
          <cell r="AN15"/>
          <cell r="AO15"/>
          <cell r="AS15"/>
          <cell r="AZ15"/>
          <cell r="BA15"/>
          <cell r="BE15"/>
          <cell r="BW15">
            <v>10.8</v>
          </cell>
        </row>
        <row r="16">
          <cell r="AM16">
            <v>40</v>
          </cell>
          <cell r="AN16"/>
          <cell r="AO16"/>
          <cell r="AS16"/>
          <cell r="AZ16"/>
          <cell r="BA16"/>
          <cell r="BE16">
            <v>5</v>
          </cell>
          <cell r="BW16">
            <v>15</v>
          </cell>
        </row>
        <row r="17">
          <cell r="AM17">
            <v>20</v>
          </cell>
          <cell r="AN17"/>
          <cell r="AO17"/>
          <cell r="AS17"/>
          <cell r="AZ17"/>
          <cell r="BA17"/>
          <cell r="BE17"/>
          <cell r="BW17">
            <v>20</v>
          </cell>
        </row>
        <row r="18">
          <cell r="AM18">
            <v>180</v>
          </cell>
          <cell r="AN18"/>
          <cell r="AO18"/>
          <cell r="AS18"/>
          <cell r="AZ18"/>
          <cell r="BA18"/>
          <cell r="BE18"/>
          <cell r="BW18">
            <v>60</v>
          </cell>
        </row>
        <row r="19">
          <cell r="AM19">
            <v>199.20000000000002</v>
          </cell>
          <cell r="AN19"/>
          <cell r="AO19"/>
          <cell r="AS19">
            <v>10</v>
          </cell>
          <cell r="AZ19"/>
          <cell r="BA19"/>
          <cell r="BE19">
            <v>10</v>
          </cell>
          <cell r="BW19">
            <v>50</v>
          </cell>
        </row>
        <row r="20">
          <cell r="AM20">
            <v>60</v>
          </cell>
          <cell r="AN20"/>
          <cell r="AO20"/>
          <cell r="AS20"/>
          <cell r="AZ20"/>
          <cell r="BA20"/>
          <cell r="BE20">
            <v>6</v>
          </cell>
          <cell r="BW20">
            <v>20</v>
          </cell>
        </row>
        <row r="21">
          <cell r="AM21">
            <v>12.5</v>
          </cell>
          <cell r="AN21"/>
          <cell r="AO21"/>
          <cell r="AS21">
            <v>3.125</v>
          </cell>
          <cell r="AZ21"/>
          <cell r="BA21"/>
          <cell r="BE21">
            <v>3.125</v>
          </cell>
          <cell r="BW21">
            <v>3.125</v>
          </cell>
        </row>
        <row r="22">
          <cell r="AM22">
            <v>75</v>
          </cell>
          <cell r="AN22"/>
          <cell r="AO22"/>
          <cell r="AS22"/>
          <cell r="AZ22"/>
          <cell r="BA22"/>
          <cell r="BE22"/>
          <cell r="BW22">
            <v>0</v>
          </cell>
        </row>
        <row r="23">
          <cell r="AM23">
            <v>10</v>
          </cell>
          <cell r="AN23"/>
          <cell r="AO23"/>
          <cell r="AS23"/>
          <cell r="AZ23"/>
          <cell r="BA23"/>
          <cell r="BE23">
            <v>5</v>
          </cell>
          <cell r="BW23">
            <v>2.5</v>
          </cell>
        </row>
        <row r="24">
          <cell r="AM24">
            <v>2</v>
          </cell>
          <cell r="AN24"/>
          <cell r="AO24"/>
          <cell r="AS24"/>
          <cell r="AZ24"/>
          <cell r="BA24"/>
          <cell r="BE24"/>
          <cell r="BW24">
            <v>0.5</v>
          </cell>
        </row>
        <row r="25">
          <cell r="AM25">
            <v>5</v>
          </cell>
          <cell r="AN25"/>
          <cell r="AO25"/>
          <cell r="AS25">
            <v>1.25</v>
          </cell>
          <cell r="AZ25"/>
          <cell r="BA25"/>
          <cell r="BE25">
            <v>1.25</v>
          </cell>
          <cell r="BW25">
            <v>1.25</v>
          </cell>
        </row>
        <row r="26">
          <cell r="AM26">
            <v>128</v>
          </cell>
          <cell r="AN26"/>
          <cell r="AO26"/>
          <cell r="AS26">
            <v>9.6</v>
          </cell>
          <cell r="AZ26"/>
          <cell r="BA26"/>
          <cell r="BE26">
            <v>9.6</v>
          </cell>
          <cell r="BW26">
            <v>32</v>
          </cell>
        </row>
        <row r="27">
          <cell r="AM27">
            <v>37.200000000000003</v>
          </cell>
          <cell r="AN27"/>
          <cell r="AO27"/>
          <cell r="AS27">
            <v>9.3000000000000007</v>
          </cell>
          <cell r="AZ27"/>
          <cell r="BA27"/>
          <cell r="BE27">
            <v>9.3000000000000007</v>
          </cell>
          <cell r="BW27">
            <v>9.3000000000000007</v>
          </cell>
        </row>
        <row r="28">
          <cell r="AM28">
            <v>300</v>
          </cell>
          <cell r="AN28"/>
          <cell r="AO28"/>
          <cell r="AS28">
            <v>75</v>
          </cell>
          <cell r="AZ28"/>
          <cell r="BA28"/>
          <cell r="BE28">
            <v>75</v>
          </cell>
          <cell r="BW28">
            <v>75</v>
          </cell>
        </row>
        <row r="29">
          <cell r="AM29">
            <v>12.5</v>
          </cell>
          <cell r="AN29"/>
          <cell r="AO29"/>
          <cell r="AS29">
            <v>3.125</v>
          </cell>
          <cell r="AZ29"/>
          <cell r="BA29"/>
          <cell r="BE29">
            <v>3.125</v>
          </cell>
          <cell r="BW29">
            <v>3.125</v>
          </cell>
        </row>
        <row r="30">
          <cell r="AM30">
            <v>20</v>
          </cell>
          <cell r="AN30"/>
          <cell r="AO30"/>
          <cell r="AS30"/>
          <cell r="AZ30"/>
          <cell r="BA30"/>
          <cell r="BE30">
            <v>20</v>
          </cell>
          <cell r="BW30">
            <v>0</v>
          </cell>
        </row>
        <row r="31">
          <cell r="AM31">
            <v>45</v>
          </cell>
          <cell r="AN31"/>
          <cell r="AO31"/>
          <cell r="AS31">
            <v>11.25</v>
          </cell>
          <cell r="AZ31"/>
          <cell r="BA31"/>
          <cell r="BE31">
            <v>11.25</v>
          </cell>
          <cell r="BW31">
            <v>11.25</v>
          </cell>
        </row>
        <row r="32">
          <cell r="AM32">
            <v>45</v>
          </cell>
          <cell r="AN32"/>
          <cell r="AO32"/>
          <cell r="AS32">
            <v>11.25</v>
          </cell>
          <cell r="AZ32"/>
          <cell r="BA32"/>
          <cell r="BE32">
            <v>11.25</v>
          </cell>
          <cell r="BW32">
            <v>11.25</v>
          </cell>
        </row>
        <row r="33">
          <cell r="AM33">
            <v>45</v>
          </cell>
          <cell r="AN33"/>
          <cell r="AO33"/>
          <cell r="AS33">
            <v>11.25</v>
          </cell>
          <cell r="AZ33"/>
          <cell r="BA33"/>
          <cell r="BE33">
            <v>11.25</v>
          </cell>
          <cell r="BW33">
            <v>11.25</v>
          </cell>
        </row>
        <row r="34">
          <cell r="AM34">
            <v>80</v>
          </cell>
          <cell r="AN34"/>
          <cell r="AO34"/>
          <cell r="AS34">
            <v>2</v>
          </cell>
          <cell r="AZ34"/>
          <cell r="BA34"/>
          <cell r="BE34">
            <v>2</v>
          </cell>
          <cell r="BW34">
            <v>20</v>
          </cell>
        </row>
        <row r="35">
          <cell r="AM35">
            <v>7.2</v>
          </cell>
          <cell r="AN35"/>
          <cell r="AO35"/>
          <cell r="AS35">
            <v>0.54</v>
          </cell>
          <cell r="AZ35"/>
          <cell r="BA35"/>
          <cell r="BE35">
            <v>0.54</v>
          </cell>
          <cell r="BW35">
            <v>1.8</v>
          </cell>
        </row>
        <row r="36">
          <cell r="AM36">
            <v>20</v>
          </cell>
          <cell r="AN36"/>
          <cell r="AO36"/>
          <cell r="AS36"/>
          <cell r="AZ36"/>
          <cell r="BA36"/>
          <cell r="BE36"/>
          <cell r="BW36">
            <v>10</v>
          </cell>
        </row>
        <row r="37">
          <cell r="AM37">
            <v>60</v>
          </cell>
          <cell r="AN37"/>
          <cell r="AO37"/>
          <cell r="AS37">
            <v>3</v>
          </cell>
          <cell r="AZ37"/>
          <cell r="BA37"/>
          <cell r="BE37">
            <v>3</v>
          </cell>
          <cell r="BW37">
            <v>15</v>
          </cell>
        </row>
        <row r="38">
          <cell r="AM38">
            <v>18</v>
          </cell>
          <cell r="AN38"/>
          <cell r="AO38"/>
          <cell r="AS38"/>
          <cell r="AZ38"/>
          <cell r="BA38"/>
          <cell r="BE38">
            <v>1.2</v>
          </cell>
          <cell r="BW38">
            <v>6</v>
          </cell>
        </row>
        <row r="39">
          <cell r="AM39">
            <v>42</v>
          </cell>
          <cell r="AN39"/>
          <cell r="AO39"/>
          <cell r="AS39">
            <v>3</v>
          </cell>
          <cell r="AZ39"/>
          <cell r="BA39"/>
          <cell r="BE39">
            <v>6</v>
          </cell>
          <cell r="BW39">
            <v>12</v>
          </cell>
        </row>
        <row r="40">
          <cell r="AM40">
            <v>20</v>
          </cell>
          <cell r="AN40"/>
          <cell r="AO40"/>
          <cell r="AS40"/>
          <cell r="AZ40"/>
          <cell r="BA40"/>
          <cell r="BE40">
            <v>20</v>
          </cell>
          <cell r="BW40">
            <v>0</v>
          </cell>
        </row>
        <row r="41">
          <cell r="AM41">
            <v>15</v>
          </cell>
          <cell r="AN41"/>
          <cell r="AO41"/>
          <cell r="AS41"/>
          <cell r="AZ41"/>
          <cell r="BA41"/>
          <cell r="BE41">
            <v>5</v>
          </cell>
          <cell r="BW41">
            <v>5</v>
          </cell>
        </row>
        <row r="42">
          <cell r="AM42">
            <v>12</v>
          </cell>
          <cell r="AN42"/>
          <cell r="AO42"/>
          <cell r="AS42">
            <v>3</v>
          </cell>
          <cell r="AZ42"/>
          <cell r="BA42"/>
          <cell r="BE42">
            <v>3</v>
          </cell>
          <cell r="BW42">
            <v>3</v>
          </cell>
        </row>
        <row r="43">
          <cell r="AM43">
            <v>140</v>
          </cell>
          <cell r="AN43"/>
          <cell r="AO43"/>
          <cell r="AS43"/>
          <cell r="AZ43"/>
          <cell r="BA43"/>
          <cell r="BE43">
            <v>21</v>
          </cell>
          <cell r="BW43">
            <v>70</v>
          </cell>
        </row>
        <row r="44">
          <cell r="AM44">
            <v>4</v>
          </cell>
          <cell r="AN44"/>
          <cell r="AO44"/>
          <cell r="AS44"/>
          <cell r="AZ44"/>
          <cell r="BA44"/>
          <cell r="BE44">
            <v>4</v>
          </cell>
          <cell r="BW44">
            <v>0</v>
          </cell>
        </row>
        <row r="45">
          <cell r="AM45">
            <v>80</v>
          </cell>
          <cell r="AN45"/>
          <cell r="AO45"/>
          <cell r="AS45">
            <v>20</v>
          </cell>
          <cell r="AZ45"/>
          <cell r="BA45"/>
          <cell r="BE45">
            <v>20</v>
          </cell>
          <cell r="BW45">
            <v>20</v>
          </cell>
        </row>
        <row r="46">
          <cell r="AM46">
            <v>180</v>
          </cell>
          <cell r="AN46"/>
          <cell r="AO46"/>
          <cell r="AS46">
            <v>9</v>
          </cell>
          <cell r="AZ46"/>
          <cell r="BA46"/>
          <cell r="BE46">
            <v>9</v>
          </cell>
          <cell r="BW46">
            <v>45</v>
          </cell>
        </row>
        <row r="47">
          <cell r="AM47">
            <v>72</v>
          </cell>
          <cell r="AN47"/>
          <cell r="AO47"/>
          <cell r="AS47">
            <v>18</v>
          </cell>
          <cell r="AZ47"/>
          <cell r="BA47"/>
          <cell r="BE47">
            <v>18</v>
          </cell>
          <cell r="BW47">
            <v>18</v>
          </cell>
        </row>
        <row r="48">
          <cell r="AM48">
            <v>30</v>
          </cell>
          <cell r="AN48"/>
          <cell r="AO48"/>
          <cell r="AS48">
            <v>15</v>
          </cell>
          <cell r="AZ48"/>
          <cell r="BA48"/>
          <cell r="BE48">
            <v>15</v>
          </cell>
          <cell r="BW48">
            <v>0</v>
          </cell>
        </row>
        <row r="49">
          <cell r="AM49">
            <v>17.2</v>
          </cell>
          <cell r="AN49"/>
          <cell r="AO49"/>
          <cell r="AS49"/>
          <cell r="AZ49"/>
          <cell r="BA49"/>
          <cell r="BE49">
            <v>17.2</v>
          </cell>
          <cell r="BW49">
            <v>0</v>
          </cell>
        </row>
        <row r="50">
          <cell r="AM50">
            <v>36</v>
          </cell>
          <cell r="AN50"/>
          <cell r="AO50"/>
          <cell r="AS50"/>
          <cell r="AZ50"/>
          <cell r="BA50"/>
          <cell r="BE50">
            <v>3.6</v>
          </cell>
          <cell r="BW50">
            <v>12</v>
          </cell>
        </row>
        <row r="51">
          <cell r="AM51">
            <v>6</v>
          </cell>
          <cell r="AN51"/>
          <cell r="AO51"/>
          <cell r="AS51"/>
          <cell r="AZ51"/>
          <cell r="BA51"/>
          <cell r="BE51"/>
          <cell r="BW51">
            <v>2</v>
          </cell>
        </row>
        <row r="52">
          <cell r="AM52">
            <v>10</v>
          </cell>
          <cell r="AN52"/>
          <cell r="AO52"/>
          <cell r="AS52"/>
          <cell r="AZ52"/>
          <cell r="BA52"/>
          <cell r="BE52">
            <v>0.5</v>
          </cell>
          <cell r="BW52">
            <v>5</v>
          </cell>
        </row>
        <row r="53">
          <cell r="AM53">
            <v>6.75</v>
          </cell>
          <cell r="AN53"/>
          <cell r="AO53"/>
          <cell r="AS53"/>
          <cell r="AZ53"/>
          <cell r="BA53"/>
          <cell r="BE53">
            <v>0.33750000000000002</v>
          </cell>
          <cell r="BW53">
            <v>3.375</v>
          </cell>
        </row>
        <row r="54">
          <cell r="AM54">
            <v>32.4</v>
          </cell>
          <cell r="AN54"/>
          <cell r="AO54"/>
          <cell r="AS54"/>
          <cell r="AZ54"/>
          <cell r="BA54"/>
          <cell r="BE54">
            <v>1.62</v>
          </cell>
          <cell r="BW54">
            <v>16.2</v>
          </cell>
        </row>
        <row r="55">
          <cell r="AM55">
            <v>86.4</v>
          </cell>
          <cell r="AN55"/>
          <cell r="AO55"/>
          <cell r="AS55"/>
          <cell r="AZ55"/>
          <cell r="BA55"/>
          <cell r="BE55"/>
          <cell r="BW55">
            <v>21.6</v>
          </cell>
        </row>
        <row r="56">
          <cell r="AM56">
            <v>22243</v>
          </cell>
          <cell r="AN56"/>
          <cell r="AO56"/>
          <cell r="AS56"/>
          <cell r="AZ56"/>
          <cell r="BA56"/>
          <cell r="BE56"/>
          <cell r="BW56">
            <v>5588</v>
          </cell>
        </row>
        <row r="57">
          <cell r="AM57">
            <v>3.6520000000000001</v>
          </cell>
          <cell r="AN57"/>
          <cell r="AO57"/>
          <cell r="AS57"/>
          <cell r="AZ57"/>
          <cell r="BA57"/>
          <cell r="BE57"/>
          <cell r="BW57">
            <v>0.996</v>
          </cell>
        </row>
        <row r="58">
          <cell r="AM58">
            <v>86.4</v>
          </cell>
          <cell r="AN58"/>
          <cell r="AO58"/>
          <cell r="AS58"/>
          <cell r="AZ58"/>
          <cell r="BA58"/>
          <cell r="BE58"/>
          <cell r="BW58">
            <v>21.6</v>
          </cell>
        </row>
        <row r="59">
          <cell r="AM59">
            <v>680</v>
          </cell>
          <cell r="AN59"/>
          <cell r="AO59">
            <v>20</v>
          </cell>
          <cell r="AS59"/>
          <cell r="AZ59"/>
          <cell r="BA59">
            <v>5</v>
          </cell>
          <cell r="BE59"/>
          <cell r="BW59">
            <v>170</v>
          </cell>
        </row>
        <row r="60">
          <cell r="AM60">
            <v>6</v>
          </cell>
          <cell r="AN60"/>
          <cell r="AO60"/>
          <cell r="AS60"/>
          <cell r="AZ60"/>
          <cell r="BA60"/>
          <cell r="BE60"/>
          <cell r="BW60">
            <v>0</v>
          </cell>
        </row>
        <row r="61">
          <cell r="AM61">
            <v>80</v>
          </cell>
          <cell r="AN61"/>
          <cell r="AO61"/>
          <cell r="AS61"/>
          <cell r="AZ61"/>
          <cell r="BA61"/>
          <cell r="BE61"/>
          <cell r="BW61">
            <v>20</v>
          </cell>
        </row>
        <row r="62">
          <cell r="AM62">
            <v>201</v>
          </cell>
          <cell r="AN62"/>
          <cell r="AO62"/>
          <cell r="AS62"/>
          <cell r="AZ62"/>
          <cell r="BA62"/>
          <cell r="BE62"/>
          <cell r="BW62">
            <v>50.25</v>
          </cell>
        </row>
        <row r="63">
          <cell r="AM63">
            <v>4</v>
          </cell>
          <cell r="AN63"/>
          <cell r="AO63"/>
          <cell r="AS63"/>
          <cell r="AZ63"/>
          <cell r="BA63"/>
          <cell r="BE63"/>
          <cell r="BW63">
            <v>1</v>
          </cell>
        </row>
        <row r="64">
          <cell r="AM64">
            <v>139.5</v>
          </cell>
          <cell r="AN64"/>
          <cell r="AO64"/>
          <cell r="AS64">
            <v>55.5</v>
          </cell>
          <cell r="AZ64"/>
          <cell r="BA64"/>
          <cell r="BE64"/>
          <cell r="BW64">
            <v>14</v>
          </cell>
        </row>
        <row r="65">
          <cell r="AM65">
            <v>50</v>
          </cell>
          <cell r="AN65"/>
          <cell r="AO65"/>
          <cell r="AS65"/>
          <cell r="AZ65"/>
          <cell r="BA65"/>
          <cell r="BE65"/>
          <cell r="BW65">
            <v>12.5</v>
          </cell>
        </row>
        <row r="66">
          <cell r="AM66">
            <v>50</v>
          </cell>
          <cell r="AN66"/>
          <cell r="AO66"/>
          <cell r="AS66">
            <v>25</v>
          </cell>
          <cell r="AZ66"/>
          <cell r="BA66"/>
          <cell r="BE66">
            <v>25</v>
          </cell>
          <cell r="BW66">
            <v>0</v>
          </cell>
        </row>
        <row r="67">
          <cell r="AM67">
            <v>146.47999999999999</v>
          </cell>
          <cell r="AN67"/>
          <cell r="AO67"/>
          <cell r="AS67">
            <v>36.619999999999997</v>
          </cell>
          <cell r="AZ67"/>
          <cell r="BA67"/>
          <cell r="BE67">
            <v>36.619999999999997</v>
          </cell>
          <cell r="BW67">
            <v>36.619999999999997</v>
          </cell>
        </row>
        <row r="68">
          <cell r="AM68">
            <v>71.256</v>
          </cell>
          <cell r="AN68"/>
          <cell r="AO68"/>
          <cell r="AS68">
            <v>17.814</v>
          </cell>
          <cell r="AZ68"/>
          <cell r="BA68"/>
          <cell r="BE68">
            <v>17.814</v>
          </cell>
          <cell r="BW68">
            <v>17.814</v>
          </cell>
        </row>
        <row r="69">
          <cell r="AM69">
            <v>21.54</v>
          </cell>
          <cell r="AN69"/>
          <cell r="AO69"/>
          <cell r="AS69">
            <v>5.3849999999999998</v>
          </cell>
          <cell r="AZ69"/>
          <cell r="BA69"/>
          <cell r="BE69">
            <v>5.3849999999999998</v>
          </cell>
          <cell r="BW69">
            <v>5.3849999999999998</v>
          </cell>
        </row>
        <row r="70">
          <cell r="AM70">
            <v>10</v>
          </cell>
          <cell r="AN70"/>
          <cell r="AO70"/>
          <cell r="AS70"/>
          <cell r="AZ70"/>
          <cell r="BA70"/>
          <cell r="BE70">
            <v>10</v>
          </cell>
          <cell r="BW70">
            <v>0</v>
          </cell>
        </row>
        <row r="71">
          <cell r="AM71">
            <v>69.5</v>
          </cell>
          <cell r="AN71"/>
          <cell r="AO71"/>
          <cell r="AS71">
            <v>17.375</v>
          </cell>
          <cell r="AZ71"/>
          <cell r="BA71"/>
          <cell r="BE71">
            <v>17.375</v>
          </cell>
          <cell r="BW71">
            <v>17.375</v>
          </cell>
        </row>
        <row r="72">
          <cell r="AM72">
            <v>60</v>
          </cell>
          <cell r="AN72"/>
          <cell r="AO72"/>
          <cell r="AS72">
            <v>15</v>
          </cell>
          <cell r="AZ72"/>
          <cell r="BA72"/>
          <cell r="BE72">
            <v>15</v>
          </cell>
          <cell r="BW72">
            <v>15</v>
          </cell>
        </row>
        <row r="73">
          <cell r="AM73">
            <v>35.200000000000003</v>
          </cell>
          <cell r="AN73"/>
          <cell r="AO73"/>
          <cell r="AS73">
            <v>8.8000000000000007</v>
          </cell>
          <cell r="AZ73"/>
          <cell r="BA73"/>
          <cell r="BE73">
            <v>8.8000000000000007</v>
          </cell>
          <cell r="BW73">
            <v>8.8000000000000007</v>
          </cell>
        </row>
        <row r="74">
          <cell r="AM74">
            <v>12</v>
          </cell>
          <cell r="AN74"/>
          <cell r="AO74"/>
          <cell r="AS74"/>
          <cell r="AZ74"/>
          <cell r="BA74"/>
          <cell r="BE74">
            <v>4</v>
          </cell>
          <cell r="BW74">
            <v>4</v>
          </cell>
        </row>
        <row r="75">
          <cell r="AM75">
            <v>25</v>
          </cell>
          <cell r="AN75"/>
          <cell r="AO75"/>
          <cell r="AS75"/>
          <cell r="AZ75"/>
          <cell r="BA75"/>
          <cell r="BE75">
            <v>25</v>
          </cell>
          <cell r="BW75">
            <v>0</v>
          </cell>
        </row>
        <row r="76">
          <cell r="AM76">
            <v>115</v>
          </cell>
          <cell r="AN76"/>
          <cell r="AO76"/>
          <cell r="AS76">
            <v>28.75</v>
          </cell>
          <cell r="AZ76"/>
          <cell r="BA76"/>
          <cell r="BE76">
            <v>28.75</v>
          </cell>
          <cell r="BW76">
            <v>28.75</v>
          </cell>
        </row>
        <row r="77">
          <cell r="AM77">
            <v>9</v>
          </cell>
          <cell r="AN77"/>
          <cell r="AO77"/>
          <cell r="AS77"/>
          <cell r="AZ77"/>
          <cell r="BA77"/>
          <cell r="BE77">
            <v>3</v>
          </cell>
          <cell r="BW77">
            <v>3</v>
          </cell>
        </row>
        <row r="78">
          <cell r="AM78">
            <v>20</v>
          </cell>
          <cell r="AN78"/>
          <cell r="AO78"/>
          <cell r="AS78"/>
          <cell r="AZ78"/>
          <cell r="BA78"/>
          <cell r="BE78">
            <v>20</v>
          </cell>
          <cell r="BW78">
            <v>0</v>
          </cell>
        </row>
        <row r="79">
          <cell r="AM79">
            <v>1248</v>
          </cell>
          <cell r="AN79"/>
          <cell r="AO79">
            <v>70</v>
          </cell>
          <cell r="AS79">
            <v>158</v>
          </cell>
          <cell r="AZ79"/>
          <cell r="BA79">
            <v>60</v>
          </cell>
          <cell r="BE79">
            <v>100</v>
          </cell>
          <cell r="BW79">
            <v>330</v>
          </cell>
        </row>
        <row r="80">
          <cell r="AM80">
            <v>113.4</v>
          </cell>
          <cell r="AN80"/>
          <cell r="AO80"/>
          <cell r="AS80">
            <v>28.35</v>
          </cell>
          <cell r="AZ80"/>
          <cell r="BA80"/>
          <cell r="BE80">
            <v>28.35</v>
          </cell>
          <cell r="BW80">
            <v>28.35</v>
          </cell>
        </row>
        <row r="81">
          <cell r="AM81">
            <v>32.5</v>
          </cell>
          <cell r="AN81"/>
          <cell r="AO81">
            <v>8.125</v>
          </cell>
          <cell r="AS81"/>
          <cell r="AZ81"/>
          <cell r="BA81">
            <v>8.125</v>
          </cell>
          <cell r="BE81"/>
          <cell r="BW81">
            <v>8.125</v>
          </cell>
        </row>
        <row r="82">
          <cell r="AM82">
            <v>108</v>
          </cell>
          <cell r="AN82"/>
          <cell r="AO82">
            <v>27</v>
          </cell>
          <cell r="AS82"/>
          <cell r="AZ82"/>
          <cell r="BA82">
            <v>27</v>
          </cell>
          <cell r="BE82"/>
          <cell r="BW82">
            <v>27</v>
          </cell>
        </row>
        <row r="83">
          <cell r="AM83">
            <v>96</v>
          </cell>
          <cell r="AN83"/>
          <cell r="AO83"/>
          <cell r="AS83"/>
          <cell r="AZ83"/>
          <cell r="BA83"/>
          <cell r="BE83"/>
          <cell r="BW83">
            <v>24</v>
          </cell>
        </row>
        <row r="84">
          <cell r="AM84">
            <v>55.449999999999996</v>
          </cell>
          <cell r="AN84"/>
          <cell r="AO84"/>
          <cell r="AS84">
            <v>13.86</v>
          </cell>
          <cell r="AZ84"/>
          <cell r="BA84"/>
          <cell r="BE84">
            <v>13.86</v>
          </cell>
          <cell r="BW84">
            <v>13.86</v>
          </cell>
        </row>
        <row r="85">
          <cell r="AM85">
            <v>20</v>
          </cell>
          <cell r="AN85"/>
          <cell r="AO85"/>
          <cell r="AS85"/>
          <cell r="AZ85"/>
          <cell r="BA85"/>
          <cell r="BE85"/>
          <cell r="BW85">
            <v>0</v>
          </cell>
        </row>
        <row r="86">
          <cell r="AM86">
            <v>1092</v>
          </cell>
          <cell r="AN86"/>
          <cell r="AO86"/>
          <cell r="AS86"/>
          <cell r="AZ86"/>
          <cell r="BA86"/>
          <cell r="BE86"/>
          <cell r="BW86">
            <v>273.745</v>
          </cell>
        </row>
        <row r="87">
          <cell r="AM87">
            <v>1482</v>
          </cell>
          <cell r="AN87"/>
          <cell r="AO87"/>
          <cell r="AS87"/>
          <cell r="AZ87"/>
          <cell r="BA87"/>
          <cell r="BE87"/>
          <cell r="BW87">
            <v>380.505</v>
          </cell>
        </row>
        <row r="88">
          <cell r="AM88">
            <v>100</v>
          </cell>
          <cell r="AN88"/>
          <cell r="AO88"/>
          <cell r="AS88"/>
          <cell r="AZ88"/>
          <cell r="BA88"/>
          <cell r="BE88"/>
          <cell r="BW88">
            <v>100</v>
          </cell>
        </row>
        <row r="89">
          <cell r="AM89">
            <v>200.1</v>
          </cell>
          <cell r="AN89"/>
          <cell r="AO89"/>
          <cell r="AS89"/>
          <cell r="AZ89"/>
          <cell r="BA89"/>
          <cell r="BE89"/>
          <cell r="BW89">
            <v>67.03</v>
          </cell>
        </row>
        <row r="90">
          <cell r="AM90">
            <v>225</v>
          </cell>
          <cell r="AN90"/>
          <cell r="AO90"/>
          <cell r="AS90"/>
          <cell r="AZ90"/>
          <cell r="BA90"/>
          <cell r="BE90">
            <v>22.5</v>
          </cell>
          <cell r="BW90">
            <v>75</v>
          </cell>
        </row>
        <row r="91">
          <cell r="AM91">
            <v>75</v>
          </cell>
          <cell r="AN91"/>
          <cell r="AO91"/>
          <cell r="AS91"/>
          <cell r="AZ91"/>
          <cell r="BA91"/>
          <cell r="BE91">
            <v>30</v>
          </cell>
          <cell r="BW91">
            <v>28.33</v>
          </cell>
        </row>
        <row r="92">
          <cell r="AM92">
            <v>20.5</v>
          </cell>
          <cell r="AN92"/>
          <cell r="AO92"/>
          <cell r="AS92"/>
          <cell r="AZ92"/>
          <cell r="BA92"/>
          <cell r="BE92"/>
          <cell r="BW92">
            <v>5.125</v>
          </cell>
        </row>
        <row r="93">
          <cell r="AM93">
            <v>100</v>
          </cell>
          <cell r="AN93"/>
          <cell r="AO93"/>
          <cell r="AS93"/>
          <cell r="AZ93"/>
          <cell r="BA93"/>
          <cell r="BE93"/>
          <cell r="BW93">
            <v>25</v>
          </cell>
        </row>
        <row r="94">
          <cell r="AM94">
            <v>6</v>
          </cell>
          <cell r="AN94"/>
          <cell r="AO94"/>
          <cell r="AS94"/>
          <cell r="AZ94"/>
          <cell r="BA94"/>
          <cell r="BE94"/>
          <cell r="BW94">
            <v>1.5</v>
          </cell>
        </row>
        <row r="95">
          <cell r="AM95">
            <v>90</v>
          </cell>
          <cell r="AN95">
            <v>4.5</v>
          </cell>
          <cell r="AO95"/>
          <cell r="AS95"/>
          <cell r="AZ95">
            <v>4.5</v>
          </cell>
          <cell r="BA95"/>
          <cell r="BE95"/>
          <cell r="BW95">
            <v>22.5</v>
          </cell>
        </row>
        <row r="96">
          <cell r="AM96">
            <v>170</v>
          </cell>
          <cell r="AN96">
            <v>4.25</v>
          </cell>
          <cell r="AO96"/>
          <cell r="AS96"/>
          <cell r="AZ96">
            <v>4.25</v>
          </cell>
          <cell r="BA96"/>
          <cell r="BE96"/>
          <cell r="BW96">
            <v>42.5</v>
          </cell>
        </row>
        <row r="97">
          <cell r="AM97">
            <v>15</v>
          </cell>
          <cell r="AN97">
            <v>3.75</v>
          </cell>
          <cell r="AO97"/>
          <cell r="AS97"/>
          <cell r="AZ97">
            <v>3.75</v>
          </cell>
          <cell r="BA97"/>
          <cell r="BE97"/>
          <cell r="BW97">
            <v>3.75</v>
          </cell>
        </row>
        <row r="98">
          <cell r="AM98">
            <v>8.4</v>
          </cell>
          <cell r="AN98"/>
          <cell r="AO98"/>
          <cell r="AS98">
            <v>2.1</v>
          </cell>
          <cell r="AZ98"/>
          <cell r="BA98"/>
          <cell r="BE98">
            <v>2.1</v>
          </cell>
          <cell r="BW98">
            <v>2.1</v>
          </cell>
        </row>
        <row r="99">
          <cell r="AM99">
            <v>20</v>
          </cell>
          <cell r="AN99"/>
          <cell r="AO99">
            <v>2.5</v>
          </cell>
          <cell r="AS99">
            <v>2.5</v>
          </cell>
          <cell r="AZ99"/>
          <cell r="BA99">
            <v>2.5</v>
          </cell>
          <cell r="BE99">
            <v>2.5</v>
          </cell>
          <cell r="BW99">
            <v>5</v>
          </cell>
        </row>
        <row r="100">
          <cell r="AM100">
            <v>85.8</v>
          </cell>
          <cell r="AN100"/>
          <cell r="AO100"/>
          <cell r="AS100">
            <v>21.45</v>
          </cell>
          <cell r="AZ100"/>
          <cell r="BA100"/>
          <cell r="BE100">
            <v>21.45</v>
          </cell>
          <cell r="BW100">
            <v>21.45</v>
          </cell>
        </row>
        <row r="101">
          <cell r="AM101">
            <v>382.2</v>
          </cell>
          <cell r="AN101">
            <v>1.8</v>
          </cell>
          <cell r="AO101">
            <v>9</v>
          </cell>
          <cell r="AS101">
            <v>9</v>
          </cell>
          <cell r="AZ101"/>
          <cell r="BA101">
            <v>10</v>
          </cell>
          <cell r="BE101">
            <v>108</v>
          </cell>
          <cell r="BW101">
            <v>120</v>
          </cell>
        </row>
        <row r="102">
          <cell r="AM102">
            <v>60</v>
          </cell>
          <cell r="AN102"/>
          <cell r="AO102">
            <v>5</v>
          </cell>
          <cell r="AS102">
            <v>10</v>
          </cell>
          <cell r="AZ102"/>
          <cell r="BA102">
            <v>5</v>
          </cell>
          <cell r="BE102">
            <v>10</v>
          </cell>
          <cell r="BW102">
            <v>15</v>
          </cell>
        </row>
        <row r="103">
          <cell r="AM103">
            <v>2500</v>
          </cell>
          <cell r="AN103"/>
          <cell r="AO103"/>
          <cell r="AS103"/>
          <cell r="AZ103"/>
          <cell r="BA103"/>
          <cell r="BE103"/>
          <cell r="BW103">
            <v>2500</v>
          </cell>
        </row>
        <row r="104">
          <cell r="AM104">
            <v>200</v>
          </cell>
          <cell r="AN104"/>
          <cell r="AO104"/>
          <cell r="AS104"/>
          <cell r="AZ104"/>
          <cell r="BA104"/>
          <cell r="BE104">
            <v>33.33</v>
          </cell>
          <cell r="BW104">
            <v>66.66</v>
          </cell>
        </row>
        <row r="105">
          <cell r="AM105">
            <v>79</v>
          </cell>
          <cell r="AN105"/>
          <cell r="AO105"/>
          <cell r="AS105">
            <v>19</v>
          </cell>
          <cell r="AZ105"/>
          <cell r="BA105"/>
          <cell r="BE105">
            <v>19.5</v>
          </cell>
          <cell r="BW105">
            <v>19.7</v>
          </cell>
        </row>
        <row r="106">
          <cell r="AM106">
            <v>80</v>
          </cell>
          <cell r="AN106"/>
          <cell r="AO106"/>
          <cell r="AS106">
            <v>19.5</v>
          </cell>
          <cell r="AZ106"/>
          <cell r="BA106"/>
          <cell r="BE106">
            <v>20</v>
          </cell>
          <cell r="BW106">
            <v>20</v>
          </cell>
        </row>
        <row r="107">
          <cell r="AM107">
            <v>403</v>
          </cell>
          <cell r="AN107"/>
          <cell r="AO107"/>
          <cell r="AS107">
            <v>18</v>
          </cell>
          <cell r="AZ107"/>
          <cell r="BA107"/>
          <cell r="BE107">
            <v>25</v>
          </cell>
          <cell r="BW107">
            <v>200</v>
          </cell>
        </row>
        <row r="108">
          <cell r="AM108">
            <v>400</v>
          </cell>
          <cell r="AN108"/>
          <cell r="AO108"/>
          <cell r="AS108"/>
          <cell r="AZ108"/>
          <cell r="BA108"/>
          <cell r="BE108"/>
          <cell r="BW108">
            <v>400</v>
          </cell>
        </row>
        <row r="109">
          <cell r="AM109">
            <v>24</v>
          </cell>
          <cell r="AN109"/>
          <cell r="AO109"/>
          <cell r="AS109"/>
          <cell r="AZ109"/>
          <cell r="BA109"/>
          <cell r="BE109"/>
          <cell r="BW109">
            <v>24</v>
          </cell>
        </row>
        <row r="110">
          <cell r="AM110">
            <v>30</v>
          </cell>
          <cell r="AN110"/>
          <cell r="AO110"/>
          <cell r="AS110"/>
          <cell r="AZ110">
            <v>2.5</v>
          </cell>
          <cell r="BA110"/>
          <cell r="BE110">
            <v>5</v>
          </cell>
          <cell r="BW110">
            <v>15</v>
          </cell>
        </row>
        <row r="111">
          <cell r="AM111">
            <v>5</v>
          </cell>
          <cell r="AN111"/>
          <cell r="AO111"/>
          <cell r="AS111">
            <v>5</v>
          </cell>
          <cell r="AZ111"/>
          <cell r="BA111"/>
          <cell r="BE111"/>
          <cell r="BW111">
            <v>0</v>
          </cell>
        </row>
        <row r="112">
          <cell r="AM112">
            <v>79.2</v>
          </cell>
          <cell r="AN112"/>
          <cell r="AO112"/>
          <cell r="AS112">
            <v>19</v>
          </cell>
          <cell r="AZ112"/>
          <cell r="BA112"/>
          <cell r="BE112">
            <v>19.2</v>
          </cell>
          <cell r="BW112">
            <v>19.3</v>
          </cell>
        </row>
        <row r="113">
          <cell r="AM113">
            <v>96</v>
          </cell>
          <cell r="AN113"/>
          <cell r="AO113"/>
          <cell r="AS113"/>
          <cell r="AZ113"/>
          <cell r="BA113"/>
          <cell r="BE113"/>
          <cell r="BW113">
            <v>48</v>
          </cell>
        </row>
        <row r="114">
          <cell r="AM114">
            <v>224</v>
          </cell>
          <cell r="AN114"/>
          <cell r="AO114"/>
          <cell r="AS114">
            <v>22</v>
          </cell>
          <cell r="AZ114"/>
          <cell r="BA114"/>
          <cell r="BE114">
            <v>22</v>
          </cell>
          <cell r="BW114">
            <v>0</v>
          </cell>
        </row>
        <row r="115">
          <cell r="AM115">
            <v>800</v>
          </cell>
          <cell r="AN115"/>
          <cell r="AO115"/>
          <cell r="AS115"/>
          <cell r="AZ115"/>
          <cell r="BA115"/>
          <cell r="BE115">
            <v>80</v>
          </cell>
          <cell r="BW115">
            <v>266</v>
          </cell>
        </row>
        <row r="116">
          <cell r="AM116">
            <v>1000</v>
          </cell>
          <cell r="AN116"/>
          <cell r="AO116"/>
          <cell r="AS116"/>
          <cell r="AZ116"/>
          <cell r="BA116"/>
          <cell r="BE116"/>
          <cell r="BW116">
            <v>1000</v>
          </cell>
        </row>
        <row r="117">
          <cell r="AM117">
            <v>450</v>
          </cell>
          <cell r="AN117"/>
          <cell r="AO117"/>
          <cell r="AS117"/>
          <cell r="AZ117"/>
          <cell r="BA117"/>
          <cell r="BE117"/>
          <cell r="BW117">
            <v>300</v>
          </cell>
        </row>
        <row r="118">
          <cell r="AM118">
            <v>52</v>
          </cell>
          <cell r="AN118"/>
          <cell r="AO118"/>
          <cell r="AS118"/>
          <cell r="AZ118"/>
          <cell r="BA118"/>
          <cell r="BE118"/>
          <cell r="BW118">
            <v>14</v>
          </cell>
        </row>
        <row r="119">
          <cell r="AM119">
            <v>40</v>
          </cell>
          <cell r="AN119"/>
          <cell r="AO119"/>
          <cell r="AS119"/>
          <cell r="AZ119"/>
          <cell r="BA119"/>
          <cell r="BE119"/>
          <cell r="BW119">
            <v>10</v>
          </cell>
        </row>
        <row r="120">
          <cell r="AM120">
            <v>235.20000000000002</v>
          </cell>
          <cell r="AN120"/>
          <cell r="AO120"/>
          <cell r="AS120"/>
          <cell r="AZ120"/>
          <cell r="BA120"/>
          <cell r="BE120"/>
          <cell r="BW120">
            <v>58.8</v>
          </cell>
        </row>
        <row r="121">
          <cell r="AM121">
            <v>1529</v>
          </cell>
          <cell r="AN121"/>
          <cell r="AO121"/>
          <cell r="AS121"/>
          <cell r="AZ121"/>
          <cell r="BA121"/>
          <cell r="BE121"/>
          <cell r="BW121">
            <v>57.25</v>
          </cell>
        </row>
        <row r="122">
          <cell r="AM122">
            <v>1000</v>
          </cell>
          <cell r="AN122"/>
          <cell r="AO122"/>
          <cell r="AS122"/>
          <cell r="AZ122"/>
          <cell r="BA122"/>
          <cell r="BE122">
            <v>100</v>
          </cell>
          <cell r="BW122">
            <v>330</v>
          </cell>
        </row>
        <row r="123">
          <cell r="AM123">
            <v>4000</v>
          </cell>
          <cell r="AN123"/>
          <cell r="AO123"/>
          <cell r="AS123">
            <v>200</v>
          </cell>
          <cell r="AZ123"/>
          <cell r="BA123"/>
          <cell r="BE123">
            <v>100</v>
          </cell>
          <cell r="BW123">
            <v>1300</v>
          </cell>
        </row>
        <row r="124">
          <cell r="AM124">
            <v>20</v>
          </cell>
          <cell r="AN124">
            <v>10</v>
          </cell>
          <cell r="AO124"/>
          <cell r="AS124">
            <v>10</v>
          </cell>
          <cell r="AZ124"/>
          <cell r="BA124"/>
          <cell r="BE124"/>
          <cell r="BW124">
            <v>0</v>
          </cell>
        </row>
        <row r="125">
          <cell r="AM125">
            <v>60</v>
          </cell>
          <cell r="AN125"/>
          <cell r="AO125"/>
          <cell r="AS125"/>
          <cell r="AZ125"/>
          <cell r="BA125"/>
          <cell r="BE125">
            <v>20</v>
          </cell>
          <cell r="BW125">
            <v>20</v>
          </cell>
        </row>
        <row r="126">
          <cell r="AM126">
            <v>100</v>
          </cell>
          <cell r="AN126"/>
          <cell r="AO126"/>
          <cell r="AS126"/>
          <cell r="AZ126"/>
          <cell r="BA126"/>
          <cell r="BE126"/>
          <cell r="BW126">
            <v>50</v>
          </cell>
        </row>
        <row r="127">
          <cell r="AM127">
            <v>20</v>
          </cell>
          <cell r="AN127"/>
          <cell r="AO127"/>
          <cell r="AS127"/>
          <cell r="AZ127">
            <v>20</v>
          </cell>
          <cell r="BA127"/>
          <cell r="BE127"/>
          <cell r="BW127">
            <v>0</v>
          </cell>
        </row>
        <row r="128">
          <cell r="AM128">
            <v>60</v>
          </cell>
          <cell r="AN128"/>
          <cell r="AO128"/>
          <cell r="AS128">
            <v>20</v>
          </cell>
          <cell r="AZ128"/>
          <cell r="BA128"/>
          <cell r="BE128">
            <v>40</v>
          </cell>
          <cell r="BW128">
            <v>0</v>
          </cell>
        </row>
        <row r="129">
          <cell r="AM129">
            <v>283</v>
          </cell>
          <cell r="AN129"/>
          <cell r="AO129"/>
          <cell r="AS129"/>
          <cell r="AZ129"/>
          <cell r="BA129"/>
          <cell r="BE129"/>
          <cell r="BW129">
            <v>0</v>
          </cell>
        </row>
        <row r="130">
          <cell r="AM130">
            <v>70</v>
          </cell>
          <cell r="AN130"/>
          <cell r="AO130"/>
          <cell r="AS130">
            <v>50</v>
          </cell>
          <cell r="AZ130"/>
          <cell r="BA130"/>
          <cell r="BE130">
            <v>6</v>
          </cell>
          <cell r="BW130">
            <v>6</v>
          </cell>
        </row>
        <row r="131">
          <cell r="AM131">
            <v>600</v>
          </cell>
          <cell r="AN131"/>
          <cell r="AO131"/>
          <cell r="AS131"/>
          <cell r="AZ131"/>
          <cell r="BA131"/>
          <cell r="BE131"/>
          <cell r="BW131">
            <v>0</v>
          </cell>
        </row>
        <row r="132">
          <cell r="AM132">
            <v>150</v>
          </cell>
          <cell r="AN132">
            <v>14</v>
          </cell>
          <cell r="AO132"/>
          <cell r="AS132"/>
          <cell r="AZ132"/>
          <cell r="BA132"/>
          <cell r="BE132">
            <v>45</v>
          </cell>
          <cell r="BW132">
            <v>45</v>
          </cell>
        </row>
        <row r="133">
          <cell r="AM133">
            <v>40</v>
          </cell>
          <cell r="AN133"/>
          <cell r="AO133"/>
          <cell r="AS133">
            <v>10</v>
          </cell>
          <cell r="AZ133"/>
          <cell r="BA133"/>
          <cell r="BE133">
            <v>10</v>
          </cell>
          <cell r="BW133">
            <v>10</v>
          </cell>
        </row>
        <row r="134">
          <cell r="AM134">
            <v>60</v>
          </cell>
          <cell r="AN134"/>
          <cell r="AO134"/>
          <cell r="AS134"/>
          <cell r="AZ134"/>
          <cell r="BA134"/>
          <cell r="BE134">
            <v>20</v>
          </cell>
          <cell r="BW134">
            <v>20</v>
          </cell>
        </row>
        <row r="135">
          <cell r="AM135">
            <v>20</v>
          </cell>
          <cell r="AN135"/>
          <cell r="AO135"/>
          <cell r="AS135"/>
          <cell r="AZ135">
            <v>20</v>
          </cell>
          <cell r="BA135"/>
          <cell r="BW135">
            <v>0</v>
          </cell>
        </row>
        <row r="136">
          <cell r="AM136">
            <v>240</v>
          </cell>
          <cell r="AN136"/>
          <cell r="AO136"/>
          <cell r="AS136">
            <v>80</v>
          </cell>
          <cell r="AZ136"/>
          <cell r="BA136"/>
          <cell r="BE136">
            <v>40</v>
          </cell>
          <cell r="BW136">
            <v>60</v>
          </cell>
        </row>
        <row r="137">
          <cell r="AM137">
            <v>40</v>
          </cell>
          <cell r="AN137"/>
          <cell r="AO137"/>
          <cell r="AS137">
            <v>10</v>
          </cell>
          <cell r="AZ137"/>
          <cell r="BA137"/>
          <cell r="BE137">
            <v>10</v>
          </cell>
          <cell r="BW137">
            <v>10</v>
          </cell>
        </row>
        <row r="138">
          <cell r="AM138">
            <v>40</v>
          </cell>
          <cell r="AN138"/>
          <cell r="AO138"/>
          <cell r="AS138">
            <v>10</v>
          </cell>
          <cell r="AZ138"/>
          <cell r="BA138"/>
          <cell r="BE138">
            <v>10</v>
          </cell>
          <cell r="BW138">
            <v>10</v>
          </cell>
        </row>
        <row r="139">
          <cell r="AM139">
            <v>123</v>
          </cell>
          <cell r="AN139"/>
          <cell r="AO139"/>
          <cell r="AS139">
            <v>60</v>
          </cell>
          <cell r="AZ139"/>
          <cell r="BA139"/>
          <cell r="BE139">
            <v>20</v>
          </cell>
          <cell r="BW139">
            <v>20</v>
          </cell>
        </row>
        <row r="140">
          <cell r="AM140">
            <v>128.32</v>
          </cell>
          <cell r="AN140"/>
          <cell r="AO140"/>
          <cell r="AS140"/>
          <cell r="AZ140">
            <v>42.77</v>
          </cell>
          <cell r="BA140"/>
          <cell r="BE140"/>
          <cell r="BW140">
            <v>42.77</v>
          </cell>
        </row>
        <row r="141">
          <cell r="AM141">
            <v>97.2</v>
          </cell>
          <cell r="AN141">
            <v>24.3</v>
          </cell>
          <cell r="AO141"/>
          <cell r="AS141"/>
          <cell r="AZ141">
            <v>24.3</v>
          </cell>
          <cell r="BA141"/>
          <cell r="BE141"/>
          <cell r="BW141">
            <v>24.3</v>
          </cell>
        </row>
        <row r="142">
          <cell r="AM142">
            <v>97.2</v>
          </cell>
          <cell r="AN142">
            <v>24.3</v>
          </cell>
          <cell r="AO142"/>
          <cell r="AS142"/>
          <cell r="AZ142">
            <v>24.3</v>
          </cell>
          <cell r="BA142"/>
          <cell r="BE142"/>
          <cell r="BW142">
            <v>24.3</v>
          </cell>
        </row>
        <row r="143">
          <cell r="AM143">
            <v>194.4</v>
          </cell>
          <cell r="AN143">
            <v>48.6</v>
          </cell>
          <cell r="AO143"/>
          <cell r="AS143"/>
          <cell r="AZ143">
            <v>48.6</v>
          </cell>
          <cell r="BA143"/>
          <cell r="BE143"/>
          <cell r="BW143">
            <v>48.6</v>
          </cell>
        </row>
        <row r="144">
          <cell r="AM144">
            <v>1154.8800000000001</v>
          </cell>
          <cell r="AN144"/>
          <cell r="AO144"/>
          <cell r="AS144"/>
          <cell r="AZ144"/>
          <cell r="BA144"/>
          <cell r="BE144"/>
          <cell r="BW144">
            <v>0</v>
          </cell>
        </row>
        <row r="145">
          <cell r="AM145">
            <v>124.80000000000001</v>
          </cell>
          <cell r="AN145">
            <v>6.24</v>
          </cell>
          <cell r="AO145"/>
          <cell r="AS145"/>
          <cell r="AZ145">
            <v>6.24</v>
          </cell>
          <cell r="BA145"/>
          <cell r="BE145"/>
          <cell r="BW145">
            <v>31.200000000000003</v>
          </cell>
        </row>
        <row r="146">
          <cell r="AM146">
            <v>40</v>
          </cell>
          <cell r="AN146"/>
          <cell r="AO146"/>
          <cell r="AS146">
            <v>10</v>
          </cell>
          <cell r="AZ146"/>
          <cell r="BA146"/>
          <cell r="BE146">
            <v>10</v>
          </cell>
          <cell r="BW146">
            <v>10</v>
          </cell>
        </row>
        <row r="147">
          <cell r="AM147">
            <v>80</v>
          </cell>
          <cell r="AN147"/>
          <cell r="AO147"/>
          <cell r="AS147">
            <v>20</v>
          </cell>
          <cell r="AZ147"/>
          <cell r="BA147"/>
          <cell r="BE147">
            <v>20</v>
          </cell>
          <cell r="BW147">
            <v>20</v>
          </cell>
        </row>
        <row r="148">
          <cell r="AM148">
            <v>86.4</v>
          </cell>
          <cell r="AN148"/>
          <cell r="AO148"/>
          <cell r="AS148">
            <v>21.6</v>
          </cell>
          <cell r="AZ148"/>
          <cell r="BA148"/>
          <cell r="BE148">
            <v>21.6</v>
          </cell>
          <cell r="BW148">
            <v>21.6</v>
          </cell>
        </row>
        <row r="149">
          <cell r="AM149">
            <v>55.5</v>
          </cell>
          <cell r="AN149"/>
          <cell r="AO149"/>
          <cell r="AS149">
            <v>13.875</v>
          </cell>
          <cell r="AZ149"/>
          <cell r="BA149"/>
          <cell r="BE149">
            <v>13.875</v>
          </cell>
          <cell r="BW149">
            <v>13.875</v>
          </cell>
        </row>
        <row r="150">
          <cell r="AM150">
            <v>20</v>
          </cell>
          <cell r="AN150">
            <v>5</v>
          </cell>
          <cell r="AO150"/>
          <cell r="AS150"/>
          <cell r="AZ150">
            <v>5</v>
          </cell>
          <cell r="BA150"/>
          <cell r="BE150"/>
          <cell r="BW150">
            <v>5</v>
          </cell>
        </row>
        <row r="151">
          <cell r="AM151">
            <v>150</v>
          </cell>
          <cell r="AN151"/>
          <cell r="AO151"/>
          <cell r="AS151">
            <v>55</v>
          </cell>
          <cell r="AZ151"/>
          <cell r="BA151"/>
          <cell r="BE151">
            <v>31</v>
          </cell>
          <cell r="BW151">
            <v>31</v>
          </cell>
        </row>
        <row r="152">
          <cell r="AM152">
            <v>24</v>
          </cell>
          <cell r="AN152">
            <v>6</v>
          </cell>
          <cell r="AO152"/>
          <cell r="AS152"/>
          <cell r="AZ152">
            <v>6</v>
          </cell>
          <cell r="BA152"/>
          <cell r="BE152"/>
          <cell r="BW152">
            <v>6</v>
          </cell>
        </row>
        <row r="153">
          <cell r="BW153">
            <v>15681.099999999999</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Ximena Buchelly" id="{FF573D87-14FF-4744-8A90-EFB6E4CEED64}" userId="10df3258bc2988df"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B6" dT="2020-08-31T18:48:45.11" personId="{FF573D87-14FF-4744-8A90-EFB6E4CEED64}" id="{9AE5F77F-B474-47E4-BCB5-5FBA946C6984}">
    <text>Recursos gestionados que no ingresan al presupuesto de la ET (Cooperación, donación, aportes de otros niveles de gobierno)</text>
  </threadedComment>
  <threadedComment ref="CS6" dT="2020-08-31T18:48:45.11" personId="{FF573D87-14FF-4744-8A90-EFB6E4CEED64}" id="{F7CBF9EF-CAE1-45D5-8BD6-68C0B54B5C64}">
    <text>Recursos gestionados que no ingresan al presupuesto de la ET (Cooperación, donación, aportes de otros niveles de gobierno)</text>
  </threadedComment>
  <threadedComment ref="DO6" dT="2020-08-31T18:48:45.11" personId="{FF573D87-14FF-4744-8A90-EFB6E4CEED64}" id="{33F790BA-6988-42F4-81DF-63E388693F4A}">
    <text>Recursos gestionados que no ingresan al presupuesto de la ET (Cooperación, donación, aportes de otros niveles de gobierno)</text>
  </threadedComment>
  <threadedComment ref="EF6" dT="2020-08-31T18:48:45.11" personId="{FF573D87-14FF-4744-8A90-EFB6E4CEED64}" id="{AC030A6E-140A-4A9D-B08D-1C05B2323258}">
    <text>Recursos gestionados que no ingresan al presupuesto de la ET (Cooperación, donación, aportes de otros niveles de gobierno)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8C74-75CC-4571-950F-2DF64623BAF2}">
  <sheetPr filterMode="1">
    <pageSetUpPr fitToPage="1"/>
  </sheetPr>
  <dimension ref="A1:EM311"/>
  <sheetViews>
    <sheetView showGridLines="0" tabSelected="1" view="pageBreakPreview" topLeftCell="A4" zoomScale="60" zoomScaleNormal="55" workbookViewId="0">
      <pane xSplit="2580" ySplit="2520" topLeftCell="BB75" activePane="bottomRight"/>
      <selection pane="topRight" activeCell="BE6" sqref="BE1:BE1048576"/>
      <selection pane="bottomLeft" activeCell="A5" sqref="A5"/>
      <selection pane="bottomRight" activeCell="BE312" sqref="BE312"/>
    </sheetView>
  </sheetViews>
  <sheetFormatPr baseColWidth="10" defaultColWidth="11.42578125" defaultRowHeight="15" x14ac:dyDescent="0.25"/>
  <cols>
    <col min="1" max="1" width="4.7109375" style="126" bestFit="1" customWidth="1"/>
    <col min="2" max="2" width="30.42578125" style="122" customWidth="1"/>
    <col min="3" max="3" width="30.5703125" style="122" customWidth="1"/>
    <col min="4" max="4" width="33.7109375" style="123" hidden="1" customWidth="1"/>
    <col min="5" max="5" width="20.7109375" style="122" hidden="1" customWidth="1"/>
    <col min="6" max="6" width="20.28515625" style="122" hidden="1" customWidth="1"/>
    <col min="7" max="10" width="21.140625" style="122" hidden="1" customWidth="1"/>
    <col min="11" max="11" width="22.42578125" style="122" customWidth="1"/>
    <col min="12" max="12" width="23.7109375" style="122" hidden="1" customWidth="1"/>
    <col min="13" max="13" width="31.7109375" style="122" customWidth="1"/>
    <col min="14" max="14" width="43.7109375" style="122" hidden="1" customWidth="1"/>
    <col min="15" max="15" width="23.7109375" style="122" hidden="1" customWidth="1"/>
    <col min="16" max="16" width="27" style="122" hidden="1" customWidth="1"/>
    <col min="17" max="17" width="39.7109375" style="122" hidden="1" customWidth="1"/>
    <col min="18" max="19" width="28.42578125" style="123" hidden="1" customWidth="1"/>
    <col min="20" max="20" width="90.140625" style="122" hidden="1" customWidth="1"/>
    <col min="21" max="21" width="25.7109375" style="122" hidden="1" customWidth="1"/>
    <col min="22" max="22" width="39.7109375" style="122" hidden="1" customWidth="1"/>
    <col min="23" max="23" width="31.140625" style="123" customWidth="1"/>
    <col min="24" max="24" width="25.7109375" style="122" hidden="1" customWidth="1"/>
    <col min="25" max="25" width="37.140625" style="122" hidden="1" customWidth="1"/>
    <col min="26" max="26" width="24.42578125" style="122" hidden="1" customWidth="1"/>
    <col min="27" max="27" width="14" style="122" customWidth="1"/>
    <col min="28" max="28" width="15.140625" style="122" customWidth="1"/>
    <col min="29" max="29" width="20.7109375" style="122" hidden="1" customWidth="1"/>
    <col min="30" max="30" width="26.140625" style="124" hidden="1" customWidth="1"/>
    <col min="31" max="32" width="26.140625" style="122" hidden="1" customWidth="1"/>
    <col min="33" max="33" width="28.28515625" style="122" hidden="1" customWidth="1"/>
    <col min="34" max="34" width="26.140625" style="122" hidden="1" customWidth="1"/>
    <col min="35" max="35" width="36.28515625" style="122" hidden="1" customWidth="1"/>
    <col min="36" max="36" width="19.42578125" style="122" hidden="1" customWidth="1"/>
    <col min="37" max="37" width="25.42578125" style="122" hidden="1" customWidth="1"/>
    <col min="38" max="38" width="38.42578125" style="122" hidden="1" customWidth="1"/>
    <col min="39" max="39" width="15.7109375" style="125" hidden="1" customWidth="1"/>
    <col min="40" max="40" width="15.7109375" style="122" hidden="1" customWidth="1"/>
    <col min="41" max="41" width="15.42578125" style="122" customWidth="1"/>
    <col min="42" max="44" width="15.7109375" style="122" hidden="1" customWidth="1"/>
    <col min="45" max="45" width="58.42578125" style="123" hidden="1" customWidth="1"/>
    <col min="46" max="53" width="15.7109375" style="122" hidden="1" customWidth="1"/>
    <col min="54" max="54" width="58.42578125" style="123" customWidth="1"/>
    <col min="55" max="55" width="13.5703125" style="122" customWidth="1"/>
    <col min="56" max="56" width="17.140625" style="122" customWidth="1"/>
    <col min="57" max="57" width="34.5703125" style="123" customWidth="1"/>
    <col min="58" max="58" width="7.5703125" style="122" customWidth="1"/>
    <col min="59" max="62" width="9.28515625" style="122" customWidth="1"/>
    <col min="63" max="63" width="10.140625" style="122" customWidth="1"/>
    <col min="64" max="64" width="22.7109375" style="123" customWidth="1"/>
    <col min="65" max="98" width="15.7109375" style="122" hidden="1" customWidth="1"/>
    <col min="99" max="119" width="14.140625" style="122" customWidth="1"/>
    <col min="120" max="120" width="21.42578125" style="122" customWidth="1"/>
    <col min="121" max="137" width="15.7109375" style="122" hidden="1" customWidth="1"/>
    <col min="138" max="138" width="24.85546875" hidden="1" customWidth="1"/>
    <col min="139" max="139" width="19.42578125" hidden="1" customWidth="1"/>
    <col min="140" max="142" width="0" hidden="1" customWidth="1"/>
    <col min="143" max="143" width="15.42578125" hidden="1" customWidth="1"/>
    <col min="144" max="144" width="0" hidden="1" customWidth="1"/>
  </cols>
  <sheetData>
    <row r="1" spans="1:143" s="2" customFormat="1" ht="14.45" hidden="1" customHeight="1" thickBot="1" x14ac:dyDescent="0.25">
      <c r="A1" s="133" t="s">
        <v>0</v>
      </c>
      <c r="B1" s="151" t="s">
        <v>704</v>
      </c>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C1" s="151"/>
      <c r="DD1" s="151"/>
      <c r="DE1" s="151"/>
      <c r="DF1" s="151"/>
      <c r="DG1" s="151"/>
      <c r="DH1" s="151"/>
      <c r="DI1" s="151"/>
      <c r="DJ1" s="151"/>
      <c r="DK1" s="151"/>
      <c r="DL1" s="151"/>
      <c r="DM1" s="151"/>
      <c r="DN1" s="151"/>
      <c r="DO1" s="151"/>
      <c r="DP1" s="151"/>
      <c r="DQ1" s="1" t="s">
        <v>1</v>
      </c>
      <c r="DR1" s="1" t="s">
        <v>1</v>
      </c>
      <c r="DS1" s="1" t="s">
        <v>1</v>
      </c>
      <c r="DT1" s="1" t="s">
        <v>1</v>
      </c>
      <c r="DU1" s="1" t="s">
        <v>1</v>
      </c>
      <c r="DV1" s="1" t="s">
        <v>1</v>
      </c>
      <c r="DW1" s="1" t="s">
        <v>1</v>
      </c>
      <c r="DX1" s="1" t="s">
        <v>1</v>
      </c>
      <c r="DY1" s="1" t="s">
        <v>1</v>
      </c>
      <c r="DZ1" s="1" t="s">
        <v>1</v>
      </c>
      <c r="EA1" s="1" t="s">
        <v>1</v>
      </c>
      <c r="EB1" s="1" t="s">
        <v>1</v>
      </c>
      <c r="EC1" s="1" t="s">
        <v>1</v>
      </c>
      <c r="ED1" s="1" t="s">
        <v>1</v>
      </c>
      <c r="EE1" s="1" t="s">
        <v>1</v>
      </c>
      <c r="EF1" s="1" t="s">
        <v>1</v>
      </c>
      <c r="EG1" s="1" t="s">
        <v>1</v>
      </c>
    </row>
    <row r="2" spans="1:143" s="2" customFormat="1" ht="56.25" hidden="1" customHeight="1" thickBot="1" x14ac:dyDescent="0.25">
      <c r="A2" s="134" t="s">
        <v>2</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3"/>
      <c r="DR2" s="3"/>
      <c r="DS2" s="3"/>
      <c r="DT2" s="3"/>
      <c r="DU2" s="3"/>
      <c r="DV2" s="3"/>
      <c r="DW2" s="3"/>
      <c r="DX2" s="3"/>
      <c r="DY2" s="3"/>
      <c r="DZ2" s="3"/>
      <c r="EA2" s="3"/>
      <c r="EB2" s="3"/>
      <c r="EC2" s="3"/>
      <c r="ED2" s="3"/>
      <c r="EE2" s="3"/>
      <c r="EF2" s="3"/>
      <c r="EG2" s="3"/>
    </row>
    <row r="3" spans="1:143" ht="30" hidden="1" customHeight="1" thickBot="1" x14ac:dyDescent="0.3">
      <c r="A3" s="135"/>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31"/>
      <c r="DR3" s="131"/>
      <c r="DS3" s="131"/>
      <c r="DT3" s="131"/>
      <c r="DU3" s="131"/>
      <c r="DV3" s="131"/>
      <c r="DW3" s="131"/>
      <c r="DX3" s="131"/>
      <c r="DY3" s="131"/>
      <c r="DZ3" s="131"/>
      <c r="EA3" s="131"/>
      <c r="EB3" s="131"/>
      <c r="EC3" s="131"/>
      <c r="ED3" s="131"/>
      <c r="EE3" s="131"/>
      <c r="EF3" s="131"/>
      <c r="EG3" s="132"/>
    </row>
    <row r="4" spans="1:143" s="130" customFormat="1" ht="63" customHeight="1" thickBot="1" x14ac:dyDescent="0.3">
      <c r="A4" s="136"/>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5"/>
      <c r="BC4" s="151"/>
      <c r="BD4" s="151"/>
      <c r="BE4" s="155"/>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28"/>
      <c r="DR4" s="128"/>
      <c r="DS4" s="128"/>
      <c r="DT4" s="128"/>
      <c r="DU4" s="128"/>
      <c r="DV4" s="128"/>
      <c r="DW4" s="128"/>
      <c r="DX4" s="128"/>
      <c r="DY4" s="128"/>
      <c r="DZ4" s="128"/>
      <c r="EA4" s="128"/>
      <c r="EB4" s="128"/>
      <c r="EC4" s="128"/>
      <c r="ED4" s="128"/>
      <c r="EE4" s="128"/>
      <c r="EF4" s="128"/>
      <c r="EG4" s="129"/>
    </row>
    <row r="5" spans="1:143" s="130" customFormat="1" ht="63" customHeight="1" thickBot="1" x14ac:dyDescent="0.3">
      <c r="A5" s="149" t="s">
        <v>703</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6"/>
      <c r="BC5" s="150"/>
      <c r="BD5" s="150"/>
      <c r="BE5" s="156"/>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28"/>
      <c r="DR5" s="128"/>
      <c r="DS5" s="128"/>
      <c r="DT5" s="128"/>
      <c r="DU5" s="128"/>
      <c r="DV5" s="128"/>
      <c r="DW5" s="128"/>
      <c r="DX5" s="128"/>
      <c r="DY5" s="128"/>
      <c r="DZ5" s="128"/>
      <c r="EA5" s="128"/>
      <c r="EB5" s="128"/>
      <c r="EC5" s="128"/>
      <c r="ED5" s="128"/>
      <c r="EE5" s="128"/>
      <c r="EF5" s="128"/>
      <c r="EG5" s="129"/>
    </row>
    <row r="6" spans="1:143" s="30" customFormat="1" ht="71.099999999999994" customHeight="1" thickBot="1" x14ac:dyDescent="0.3">
      <c r="A6" s="5" t="s">
        <v>3</v>
      </c>
      <c r="B6" s="4" t="s">
        <v>4</v>
      </c>
      <c r="C6" s="5" t="s">
        <v>5</v>
      </c>
      <c r="D6" s="6" t="s">
        <v>6</v>
      </c>
      <c r="E6" s="7" t="s">
        <v>7</v>
      </c>
      <c r="F6" s="7" t="s">
        <v>8</v>
      </c>
      <c r="G6" s="7" t="s">
        <v>9</v>
      </c>
      <c r="H6" s="7" t="s">
        <v>10</v>
      </c>
      <c r="I6" s="7" t="s">
        <v>11</v>
      </c>
      <c r="J6" s="8" t="s">
        <v>12</v>
      </c>
      <c r="K6" s="9" t="s">
        <v>13</v>
      </c>
      <c r="L6" s="10" t="s">
        <v>14</v>
      </c>
      <c r="M6" s="6" t="s">
        <v>15</v>
      </c>
      <c r="N6" s="7" t="s">
        <v>16</v>
      </c>
      <c r="O6" s="8" t="s">
        <v>17</v>
      </c>
      <c r="P6" s="11" t="s">
        <v>18</v>
      </c>
      <c r="Q6" s="12" t="s">
        <v>19</v>
      </c>
      <c r="R6" s="13" t="s">
        <v>20</v>
      </c>
      <c r="S6" s="13" t="s">
        <v>21</v>
      </c>
      <c r="T6" s="13" t="s">
        <v>22</v>
      </c>
      <c r="U6" s="14" t="s">
        <v>23</v>
      </c>
      <c r="V6" s="12" t="s">
        <v>24</v>
      </c>
      <c r="W6" s="15" t="s">
        <v>25</v>
      </c>
      <c r="X6" s="14" t="s">
        <v>26</v>
      </c>
      <c r="Y6" s="12" t="s">
        <v>27</v>
      </c>
      <c r="Z6" s="15" t="s">
        <v>28</v>
      </c>
      <c r="AA6" s="13" t="s">
        <v>29</v>
      </c>
      <c r="AB6" s="13" t="s">
        <v>30</v>
      </c>
      <c r="AC6" s="13" t="s">
        <v>31</v>
      </c>
      <c r="AD6" s="10" t="s">
        <v>32</v>
      </c>
      <c r="AE6" s="16" t="s">
        <v>33</v>
      </c>
      <c r="AF6" s="13" t="s">
        <v>34</v>
      </c>
      <c r="AG6" s="17" t="s">
        <v>35</v>
      </c>
      <c r="AH6" s="17" t="s">
        <v>36</v>
      </c>
      <c r="AI6" s="13" t="s">
        <v>37</v>
      </c>
      <c r="AJ6" s="13" t="s">
        <v>38</v>
      </c>
      <c r="AK6" s="13" t="s">
        <v>39</v>
      </c>
      <c r="AL6" s="10" t="s">
        <v>40</v>
      </c>
      <c r="AM6" s="18" t="s">
        <v>41</v>
      </c>
      <c r="AN6" s="19" t="s">
        <v>42</v>
      </c>
      <c r="AO6" s="19" t="s">
        <v>43</v>
      </c>
      <c r="AP6" s="20" t="s">
        <v>44</v>
      </c>
      <c r="AQ6" s="21" t="s">
        <v>45</v>
      </c>
      <c r="AR6" s="22" t="s">
        <v>46</v>
      </c>
      <c r="AS6" s="22" t="s">
        <v>47</v>
      </c>
      <c r="AT6" s="22" t="s">
        <v>48</v>
      </c>
      <c r="AU6" s="22" t="s">
        <v>49</v>
      </c>
      <c r="AV6" s="22" t="s">
        <v>50</v>
      </c>
      <c r="AW6" s="22" t="s">
        <v>51</v>
      </c>
      <c r="AX6" s="22" t="s">
        <v>52</v>
      </c>
      <c r="AY6" s="23" t="s">
        <v>53</v>
      </c>
      <c r="AZ6" s="24" t="s">
        <v>54</v>
      </c>
      <c r="BA6" s="19" t="s">
        <v>55</v>
      </c>
      <c r="BB6" s="25" t="s">
        <v>56</v>
      </c>
      <c r="BC6" s="25" t="s">
        <v>57</v>
      </c>
      <c r="BD6" s="25" t="s">
        <v>58</v>
      </c>
      <c r="BE6" s="25" t="s">
        <v>59</v>
      </c>
      <c r="BF6" s="25" t="s">
        <v>60</v>
      </c>
      <c r="BG6" s="25" t="s">
        <v>61</v>
      </c>
      <c r="BH6" s="25" t="s">
        <v>62</v>
      </c>
      <c r="BI6" s="25" t="s">
        <v>63</v>
      </c>
      <c r="BJ6" s="25" t="s">
        <v>64</v>
      </c>
      <c r="BK6" s="25" t="s">
        <v>65</v>
      </c>
      <c r="BL6" s="25" t="s">
        <v>20</v>
      </c>
      <c r="BM6" s="26" t="s">
        <v>66</v>
      </c>
      <c r="BN6" s="27" t="s">
        <v>67</v>
      </c>
      <c r="BO6" s="27" t="s">
        <v>68</v>
      </c>
      <c r="BP6" s="27" t="s">
        <v>69</v>
      </c>
      <c r="BQ6" s="27" t="s">
        <v>70</v>
      </c>
      <c r="BR6" s="27" t="s">
        <v>71</v>
      </c>
      <c r="BS6" s="27" t="s">
        <v>72</v>
      </c>
      <c r="BT6" s="27" t="s">
        <v>73</v>
      </c>
      <c r="BU6" s="27" t="s">
        <v>74</v>
      </c>
      <c r="BV6" s="27" t="s">
        <v>75</v>
      </c>
      <c r="BW6" s="27" t="s">
        <v>76</v>
      </c>
      <c r="BX6" s="27" t="s">
        <v>77</v>
      </c>
      <c r="BY6" s="27" t="s">
        <v>78</v>
      </c>
      <c r="BZ6" s="27" t="s">
        <v>79</v>
      </c>
      <c r="CA6" s="27" t="s">
        <v>80</v>
      </c>
      <c r="CB6" s="27" t="s">
        <v>81</v>
      </c>
      <c r="CC6" s="27" t="s">
        <v>82</v>
      </c>
      <c r="CD6" s="28" t="s">
        <v>83</v>
      </c>
      <c r="CE6" s="28" t="s">
        <v>84</v>
      </c>
      <c r="CF6" s="28" t="s">
        <v>85</v>
      </c>
      <c r="CG6" s="28" t="s">
        <v>86</v>
      </c>
      <c r="CH6" s="28" t="s">
        <v>87</v>
      </c>
      <c r="CI6" s="28" t="s">
        <v>88</v>
      </c>
      <c r="CJ6" s="28" t="s">
        <v>89</v>
      </c>
      <c r="CK6" s="28" t="s">
        <v>90</v>
      </c>
      <c r="CL6" s="28" t="s">
        <v>91</v>
      </c>
      <c r="CM6" s="28" t="s">
        <v>92</v>
      </c>
      <c r="CN6" s="28" t="s">
        <v>93</v>
      </c>
      <c r="CO6" s="28" t="s">
        <v>94</v>
      </c>
      <c r="CP6" s="28" t="s">
        <v>95</v>
      </c>
      <c r="CQ6" s="28" t="s">
        <v>96</v>
      </c>
      <c r="CR6" s="28" t="s">
        <v>97</v>
      </c>
      <c r="CS6" s="28" t="s">
        <v>98</v>
      </c>
      <c r="CT6" s="28" t="s">
        <v>99</v>
      </c>
      <c r="CU6" s="27" t="s">
        <v>100</v>
      </c>
      <c r="CV6" s="27" t="s">
        <v>101</v>
      </c>
      <c r="CW6" s="27" t="s">
        <v>102</v>
      </c>
      <c r="CX6" s="27" t="s">
        <v>103</v>
      </c>
      <c r="CY6" s="27" t="s">
        <v>104</v>
      </c>
      <c r="CZ6" s="27" t="s">
        <v>105</v>
      </c>
      <c r="DA6" s="27" t="s">
        <v>705</v>
      </c>
      <c r="DB6" s="27" t="s">
        <v>706</v>
      </c>
      <c r="DC6" s="27" t="s">
        <v>106</v>
      </c>
      <c r="DD6" s="27" t="s">
        <v>107</v>
      </c>
      <c r="DE6" s="27" t="s">
        <v>108</v>
      </c>
      <c r="DF6" s="27" t="s">
        <v>109</v>
      </c>
      <c r="DG6" s="27" t="s">
        <v>110</v>
      </c>
      <c r="DH6" s="27" t="s">
        <v>111</v>
      </c>
      <c r="DI6" s="27" t="s">
        <v>112</v>
      </c>
      <c r="DJ6" s="27" t="s">
        <v>113</v>
      </c>
      <c r="DK6" s="27" t="s">
        <v>114</v>
      </c>
      <c r="DL6" s="27" t="s">
        <v>115</v>
      </c>
      <c r="DM6" s="27" t="s">
        <v>116</v>
      </c>
      <c r="DN6" s="27" t="s">
        <v>117</v>
      </c>
      <c r="DO6" s="27" t="s">
        <v>118</v>
      </c>
      <c r="DP6" s="27" t="s">
        <v>119</v>
      </c>
      <c r="DQ6" s="28" t="s">
        <v>120</v>
      </c>
      <c r="DR6" s="28" t="s">
        <v>121</v>
      </c>
      <c r="DS6" s="28" t="s">
        <v>122</v>
      </c>
      <c r="DT6" s="28" t="s">
        <v>123</v>
      </c>
      <c r="DU6" s="28" t="s">
        <v>124</v>
      </c>
      <c r="DV6" s="28" t="s">
        <v>125</v>
      </c>
      <c r="DW6" s="28" t="s">
        <v>126</v>
      </c>
      <c r="DX6" s="28" t="s">
        <v>127</v>
      </c>
      <c r="DY6" s="28" t="s">
        <v>128</v>
      </c>
      <c r="DZ6" s="28" t="s">
        <v>129</v>
      </c>
      <c r="EA6" s="28" t="s">
        <v>130</v>
      </c>
      <c r="EB6" s="28" t="s">
        <v>131</v>
      </c>
      <c r="EC6" s="28" t="s">
        <v>132</v>
      </c>
      <c r="ED6" s="28" t="s">
        <v>133</v>
      </c>
      <c r="EE6" s="28" t="s">
        <v>134</v>
      </c>
      <c r="EF6" s="28" t="s">
        <v>135</v>
      </c>
      <c r="EG6" s="29" t="s">
        <v>136</v>
      </c>
    </row>
    <row r="7" spans="1:143" s="30" customFormat="1" ht="63.75" hidden="1" x14ac:dyDescent="0.25">
      <c r="A7" s="137">
        <v>1</v>
      </c>
      <c r="B7" s="138" t="s">
        <v>137</v>
      </c>
      <c r="C7" s="139" t="s">
        <v>138</v>
      </c>
      <c r="D7" s="32" t="s">
        <v>139</v>
      </c>
      <c r="E7" s="140">
        <v>1</v>
      </c>
      <c r="F7" s="140" t="s">
        <v>140</v>
      </c>
      <c r="G7" s="140">
        <v>1</v>
      </c>
      <c r="H7" s="140"/>
      <c r="I7" s="140"/>
      <c r="J7" s="141"/>
      <c r="K7" s="35" t="s">
        <v>141</v>
      </c>
      <c r="L7" s="36" t="str">
        <f>IFERROR(IF($K7="","",VLOOKUP($K7,[1]Catálogo!$B$5:$C$21,2,FALSE)),"Introduzca un sector de inversión válido")</f>
        <v>40</v>
      </c>
      <c r="M7" s="35" t="s">
        <v>142</v>
      </c>
      <c r="N7" s="38" t="s">
        <v>143</v>
      </c>
      <c r="O7" s="38" t="str">
        <f>IFERROR(IF($N7="","",VLOOKUP($N7,[1]Catálogo!$E$25:$F$93,2,FALSE)),"Introduzca un programa presupuestal válido")</f>
        <v>4003</v>
      </c>
      <c r="P7" s="39" t="str">
        <f>IFERROR(IF($O7="","",VLOOKUP($O7,[1]Catálogo!$F$25:$G$94,2,FALSE)),"Introduzca un programa presupuestal válido")</f>
        <v>A.3 - Agua potable y saneamiento básico (sin incluir proyectos de vis)</v>
      </c>
      <c r="Q7" s="40" t="str">
        <f t="shared" ref="Q7:Q70" si="0">IF(OR($L7="",$O7=""),"Sin información diligenciada",IF(LEFT($O7,2)=$L7,"CONTINÚE: El programa presupuestal y sector de inversión coinciden","DETÉNGASE: Verifique que seleccionó sector y un programa presupuestal válidos, y que además, coinciden"))</f>
        <v>CONTINÚE: El programa presupuestal y sector de inversión coinciden</v>
      </c>
      <c r="R7" s="38" t="s">
        <v>144</v>
      </c>
      <c r="S7" s="38" t="s">
        <v>145</v>
      </c>
      <c r="T7" s="41" t="s">
        <v>146</v>
      </c>
      <c r="U7" s="39" t="str">
        <f>IFERROR(IF($T7="","",VLOOKUP($T7,[1]Catálogo!$G$97:$H$2750,2,FALSE)),"Introduzca un producto válido")</f>
        <v>4003010</v>
      </c>
      <c r="V7" s="40" t="str">
        <f t="shared" ref="V7:V70" si="1">IF(OR($O7="",$U7=""),"Sin información diligenciada",IF(LEFT($U7,4)=$O7,"CONTINÚE: El producto y programa presupuestal coinciden","DETÉNGASE: Verifique que seleccionó un programa presupuestal y un producto válidos, y que además, coinciden"))</f>
        <v>CONTINÚE: El producto y programa presupuestal coinciden</v>
      </c>
      <c r="W7" s="43" t="s">
        <v>147</v>
      </c>
      <c r="X7" s="44" t="str">
        <f>IFERROR(IF($W7="","",VLOOKUP($W7,[1]Catálogo!$B$3019:$C$9130,2,FALSE)),"Introduzca un indicador de producto válido")</f>
        <v>400301000</v>
      </c>
      <c r="Y7" s="40" t="str">
        <f t="shared" ref="Y7:Y70" si="2">IF(OR($U7="",$X7=""),"Sin información diligenciada",IF(LEFT($X7,7)=$U7,"CONTINÚE: El indicador de producto y el producto coinciden","DETÉNGASE: Verifique que seleccionó un producto y un indicador de producto válidos, y que además, coinciden"))</f>
        <v>CONTINÚE: El indicador de producto y el producto coinciden</v>
      </c>
      <c r="Z7" s="90">
        <v>0</v>
      </c>
      <c r="AA7" s="140" t="s">
        <v>140</v>
      </c>
      <c r="AB7" s="140">
        <v>7280</v>
      </c>
      <c r="AC7" s="38" t="s">
        <v>148</v>
      </c>
      <c r="AD7" s="36" t="s">
        <v>149</v>
      </c>
      <c r="AE7" s="33"/>
      <c r="AF7" s="33"/>
      <c r="AG7" s="46"/>
      <c r="AH7" s="47"/>
      <c r="AI7" s="33"/>
      <c r="AJ7" s="33"/>
      <c r="AK7" s="48"/>
      <c r="AL7" s="34" t="str">
        <f>+IFERROR(VLOOKUP(AK7,[1]Iniciativas!E:F,2,FALSE),"Seleccione el código de la iniciativa")</f>
        <v>Seleccione el código de la iniciativa</v>
      </c>
      <c r="AM7" s="49">
        <v>7280</v>
      </c>
      <c r="AN7" s="50">
        <v>7280</v>
      </c>
      <c r="AO7" s="50">
        <v>7280</v>
      </c>
      <c r="AP7" s="51">
        <v>7280</v>
      </c>
      <c r="AQ7" s="52">
        <v>0.4</v>
      </c>
      <c r="AR7" s="53">
        <v>7280</v>
      </c>
      <c r="AS7" s="54" t="s">
        <v>150</v>
      </c>
      <c r="AT7" s="53"/>
      <c r="AU7" s="53"/>
      <c r="AV7" s="53"/>
      <c r="AW7" s="53"/>
      <c r="AX7" s="55">
        <f t="shared" ref="AX7:AX70" si="3">SUM(AR7:AW7)/(SUM(AM7:AP7))</f>
        <v>0.25</v>
      </c>
      <c r="AY7" s="56">
        <f t="shared" ref="AY7:AY70" si="4">+IF(AR7=AM7,1,AR7/AM7)</f>
        <v>1</v>
      </c>
      <c r="AZ7" s="57">
        <f>+(AQ7*AX7)</f>
        <v>0.1</v>
      </c>
      <c r="BA7" s="58">
        <f>+AM7/(SUM(AM7:AP7))</f>
        <v>0.25</v>
      </c>
      <c r="BB7" s="152"/>
      <c r="BC7" s="145"/>
      <c r="BD7" s="58" t="s">
        <v>151</v>
      </c>
      <c r="BE7" s="60"/>
      <c r="BF7" s="58"/>
      <c r="BG7" s="58"/>
      <c r="BH7" s="58"/>
      <c r="BI7" s="58"/>
      <c r="BJ7" s="58"/>
      <c r="BK7" s="59">
        <f>+BG7+BH7+BI7+BJ7</f>
        <v>0</v>
      </c>
      <c r="BL7" s="60" t="s">
        <v>144</v>
      </c>
      <c r="BM7" s="61">
        <f>+([2]MATRIZ!AN10+[2]MATRIZ!AO10)*1000000</f>
        <v>0</v>
      </c>
      <c r="BN7" s="62">
        <v>0</v>
      </c>
      <c r="BO7" s="62">
        <v>0</v>
      </c>
      <c r="BP7" s="62">
        <v>78259999.999999985</v>
      </c>
      <c r="BQ7" s="62">
        <v>0</v>
      </c>
      <c r="BR7" s="62">
        <v>0</v>
      </c>
      <c r="BS7" s="62">
        <f>+([2]MATRIZ!AS10)*1000000-BQ7-BR7-BT7</f>
        <v>0</v>
      </c>
      <c r="BT7" s="62">
        <v>0</v>
      </c>
      <c r="BU7" s="62">
        <v>0</v>
      </c>
      <c r="BV7" s="62">
        <v>0</v>
      </c>
      <c r="BW7" s="62">
        <v>0</v>
      </c>
      <c r="BX7" s="62">
        <v>0</v>
      </c>
      <c r="BY7" s="62">
        <v>0</v>
      </c>
      <c r="BZ7" s="62">
        <v>0</v>
      </c>
      <c r="CA7" s="62">
        <v>0</v>
      </c>
      <c r="CB7" s="62">
        <v>0</v>
      </c>
      <c r="CC7" s="63">
        <f>+SUM(BM7:CB7)</f>
        <v>78259999.999999985</v>
      </c>
      <c r="CD7" s="64">
        <f>+([2]MATRIZ!AZ10+[2]MATRIZ!BA10)*1000000</f>
        <v>0</v>
      </c>
      <c r="CE7" s="64">
        <v>0</v>
      </c>
      <c r="CF7" s="64">
        <v>0</v>
      </c>
      <c r="CG7" s="64">
        <v>78260000</v>
      </c>
      <c r="CH7" s="64">
        <v>0</v>
      </c>
      <c r="CI7" s="64">
        <v>0</v>
      </c>
      <c r="CJ7" s="64">
        <f>+([2]MATRIZ!BE10*1000000)-CH7-CI7-CK7</f>
        <v>0</v>
      </c>
      <c r="CK7" s="64">
        <v>0</v>
      </c>
      <c r="CL7" s="64">
        <v>0</v>
      </c>
      <c r="CM7" s="64">
        <v>0</v>
      </c>
      <c r="CN7" s="64">
        <v>0</v>
      </c>
      <c r="CO7" s="64">
        <v>0</v>
      </c>
      <c r="CP7" s="64">
        <v>0</v>
      </c>
      <c r="CQ7" s="64">
        <v>0</v>
      </c>
      <c r="CR7" s="64">
        <v>0</v>
      </c>
      <c r="CS7" s="64">
        <v>0</v>
      </c>
      <c r="CT7" s="65">
        <f>+SUM(CD7:CS7)</f>
        <v>78260000</v>
      </c>
      <c r="CU7" s="62">
        <v>0</v>
      </c>
      <c r="CV7" s="62">
        <v>0</v>
      </c>
      <c r="CW7" s="62">
        <v>0</v>
      </c>
      <c r="CX7" s="62">
        <v>0</v>
      </c>
      <c r="CY7" s="62">
        <v>0</v>
      </c>
      <c r="CZ7" s="62">
        <v>0</v>
      </c>
      <c r="DA7" s="62">
        <v>0</v>
      </c>
      <c r="DB7" s="62">
        <v>0</v>
      </c>
      <c r="DC7" s="62">
        <v>0</v>
      </c>
      <c r="DD7" s="62">
        <v>0</v>
      </c>
      <c r="DE7" s="62">
        <v>54000000</v>
      </c>
      <c r="DF7" s="62">
        <v>0</v>
      </c>
      <c r="DG7" s="62">
        <v>0</v>
      </c>
      <c r="DH7" s="62">
        <v>0</v>
      </c>
      <c r="DI7" s="62">
        <v>0</v>
      </c>
      <c r="DJ7" s="62">
        <v>0</v>
      </c>
      <c r="DK7" s="62">
        <v>0</v>
      </c>
      <c r="DL7" s="62">
        <v>0</v>
      </c>
      <c r="DM7" s="62">
        <v>0</v>
      </c>
      <c r="DN7" s="62">
        <v>0</v>
      </c>
      <c r="DO7" s="62">
        <v>0</v>
      </c>
      <c r="DP7" s="63">
        <f t="shared" ref="DP7:DP70" si="5">+SUM(CU7:DO7)</f>
        <v>54000000</v>
      </c>
      <c r="DQ7" s="64">
        <v>0</v>
      </c>
      <c r="DR7" s="64">
        <v>0</v>
      </c>
      <c r="DS7" s="64">
        <v>0</v>
      </c>
      <c r="DT7" s="64">
        <v>78260000</v>
      </c>
      <c r="DU7" s="64">
        <v>0</v>
      </c>
      <c r="DV7" s="64">
        <v>0</v>
      </c>
      <c r="DW7" s="64">
        <v>0</v>
      </c>
      <c r="DX7" s="64">
        <v>0</v>
      </c>
      <c r="DY7" s="64">
        <v>0</v>
      </c>
      <c r="DZ7" s="64">
        <v>0</v>
      </c>
      <c r="EA7" s="64">
        <v>0</v>
      </c>
      <c r="EB7" s="64">
        <v>0</v>
      </c>
      <c r="EC7" s="64">
        <v>0</v>
      </c>
      <c r="ED7" s="64">
        <v>0</v>
      </c>
      <c r="EE7" s="64">
        <v>0</v>
      </c>
      <c r="EF7" s="64">
        <v>0</v>
      </c>
      <c r="EG7" s="66">
        <f>+SUM(DQ7:EF7)</f>
        <v>78260000</v>
      </c>
      <c r="EH7" s="67">
        <f t="shared" ref="EH7:EH38" si="6">+EG7+DP7+CT7+CC7</f>
        <v>288780000</v>
      </c>
      <c r="EI7" s="30">
        <f>+[2]MATRIZ!AM10*1000000</f>
        <v>313039999.99999994</v>
      </c>
      <c r="EJ7" s="67">
        <f t="shared" ref="EJ7:EJ70" si="7">+EH7/AB7</f>
        <v>39667.582417582416</v>
      </c>
      <c r="EK7" s="30">
        <f>+(DP7/1000000)-[2]MATRIZ!BW10</f>
        <v>-24.260000000000005</v>
      </c>
    </row>
    <row r="8" spans="1:143" s="30" customFormat="1" ht="38.25" hidden="1" x14ac:dyDescent="0.25">
      <c r="A8" s="142">
        <v>2</v>
      </c>
      <c r="B8" s="138" t="s">
        <v>137</v>
      </c>
      <c r="C8" s="139" t="s">
        <v>138</v>
      </c>
      <c r="D8" s="32" t="s">
        <v>139</v>
      </c>
      <c r="E8" s="140">
        <v>1</v>
      </c>
      <c r="F8" s="140" t="s">
        <v>140</v>
      </c>
      <c r="G8" s="140">
        <v>1</v>
      </c>
      <c r="H8" s="140"/>
      <c r="I8" s="140"/>
      <c r="J8" s="141"/>
      <c r="K8" s="35" t="s">
        <v>141</v>
      </c>
      <c r="L8" s="36" t="str">
        <f>IFERROR(IF($K8="","",VLOOKUP($K8,[1]Catálogo!$B$5:$C$21,2,FALSE)),"Introduzca un sector de inversión válido")</f>
        <v>40</v>
      </c>
      <c r="M8" s="35" t="s">
        <v>142</v>
      </c>
      <c r="N8" s="38" t="s">
        <v>143</v>
      </c>
      <c r="O8" s="38" t="str">
        <f>IFERROR(IF($N8="","",VLOOKUP($N8,[1]Catálogo!$E$25:$F$93,2,FALSE)),"Introduzca un programa presupuestal válido")</f>
        <v>4003</v>
      </c>
      <c r="P8" s="39" t="str">
        <f>IFERROR(IF($O8="","",VLOOKUP($O8,[1]Catálogo!$F$25:$G$94,2,FALSE)),"Introduzca un programa presupuestal válido")</f>
        <v>A.3 - Agua potable y saneamiento básico (sin incluir proyectos de vis)</v>
      </c>
      <c r="Q8" s="40" t="str">
        <f t="shared" si="0"/>
        <v>CONTINÚE: El programa presupuestal y sector de inversión coinciden</v>
      </c>
      <c r="R8" s="38" t="s">
        <v>144</v>
      </c>
      <c r="S8" s="38" t="s">
        <v>145</v>
      </c>
      <c r="T8" s="41" t="s">
        <v>152</v>
      </c>
      <c r="U8" s="39" t="str">
        <f>IFERROR(IF($T8="","",VLOOKUP($T8,[1]Catálogo!$G$97:$H$2750,2,FALSE)),"Introduzca un producto válido")</f>
        <v>4003021</v>
      </c>
      <c r="V8" s="40" t="str">
        <f t="shared" si="1"/>
        <v>CONTINÚE: El producto y programa presupuestal coinciden</v>
      </c>
      <c r="W8" s="43" t="s">
        <v>153</v>
      </c>
      <c r="X8" s="44" t="str">
        <f>IFERROR(IF($W8="","",VLOOKUP($W8,[1]Catálogo!$B$3019:$C$9130,2,FALSE)),"Introduzca un indicador de producto válido")</f>
        <v>400302100</v>
      </c>
      <c r="Y8" s="40" t="str">
        <f t="shared" si="2"/>
        <v>CONTINÚE: El indicador de producto y el producto coinciden</v>
      </c>
      <c r="Z8" s="90">
        <v>0</v>
      </c>
      <c r="AA8" s="140" t="s">
        <v>140</v>
      </c>
      <c r="AB8" s="140">
        <v>700</v>
      </c>
      <c r="AC8" s="38" t="s">
        <v>148</v>
      </c>
      <c r="AD8" s="36" t="s">
        <v>154</v>
      </c>
      <c r="AE8" s="33"/>
      <c r="AF8" s="33"/>
      <c r="AG8" s="46"/>
      <c r="AH8" s="47"/>
      <c r="AI8" s="33"/>
      <c r="AJ8" s="33"/>
      <c r="AK8" s="48"/>
      <c r="AL8" s="34" t="str">
        <f>+IFERROR(VLOOKUP(AK8,[1]Iniciativas!E:F,2,FALSE),"Seleccione el código de la iniciativa")</f>
        <v>Seleccione el código de la iniciativa</v>
      </c>
      <c r="AM8" s="69">
        <v>700</v>
      </c>
      <c r="AN8" s="50">
        <v>700</v>
      </c>
      <c r="AO8" s="50">
        <v>700</v>
      </c>
      <c r="AP8" s="51">
        <v>700</v>
      </c>
      <c r="AQ8" s="52">
        <v>0.4</v>
      </c>
      <c r="AR8" s="53">
        <v>700</v>
      </c>
      <c r="AS8" s="54" t="s">
        <v>155</v>
      </c>
      <c r="AT8" s="53"/>
      <c r="AU8" s="53"/>
      <c r="AV8" s="53"/>
      <c r="AW8" s="53"/>
      <c r="AX8" s="55">
        <f t="shared" si="3"/>
        <v>0.25</v>
      </c>
      <c r="AY8" s="56">
        <f t="shared" si="4"/>
        <v>1</v>
      </c>
      <c r="AZ8" s="57">
        <f t="shared" ref="AZ8:AZ71" si="8">+(AQ8*AX8)</f>
        <v>0.1</v>
      </c>
      <c r="BA8" s="58">
        <f t="shared" ref="BA8:BA71" si="9">+AM8/(SUM(AM8:AP8))</f>
        <v>0.25</v>
      </c>
      <c r="BB8" s="58"/>
      <c r="BC8" s="145"/>
      <c r="BD8" s="58" t="s">
        <v>151</v>
      </c>
      <c r="BE8" s="58"/>
      <c r="BF8" s="58"/>
      <c r="BG8" s="58"/>
      <c r="BH8" s="58"/>
      <c r="BI8" s="58"/>
      <c r="BJ8" s="58"/>
      <c r="BK8" s="59">
        <f t="shared" ref="BK8:BK71" si="10">+BG8+BH8+BI8+BJ8</f>
        <v>0</v>
      </c>
      <c r="BL8" s="60" t="s">
        <v>144</v>
      </c>
      <c r="BM8" s="61">
        <f>+([2]MATRIZ!AN11+[2]MATRIZ!AO11)*1000000</f>
        <v>0</v>
      </c>
      <c r="BN8" s="62">
        <v>0</v>
      </c>
      <c r="BO8" s="62">
        <v>0</v>
      </c>
      <c r="BP8" s="62">
        <v>22500000</v>
      </c>
      <c r="BQ8" s="62">
        <v>0</v>
      </c>
      <c r="BR8" s="62">
        <v>0</v>
      </c>
      <c r="BS8" s="62">
        <f>+([2]MATRIZ!AS11)*1000000-BQ8-BR8-BT8</f>
        <v>0</v>
      </c>
      <c r="BT8" s="62">
        <v>0</v>
      </c>
      <c r="BU8" s="62">
        <v>0</v>
      </c>
      <c r="BV8" s="62">
        <v>0</v>
      </c>
      <c r="BW8" s="62">
        <v>0</v>
      </c>
      <c r="BX8" s="62">
        <v>0</v>
      </c>
      <c r="BY8" s="62">
        <v>0</v>
      </c>
      <c r="BZ8" s="62">
        <v>0</v>
      </c>
      <c r="CA8" s="62">
        <v>0</v>
      </c>
      <c r="CB8" s="62">
        <v>0</v>
      </c>
      <c r="CC8" s="63">
        <f>+SUM(BM8:CB8)</f>
        <v>22500000</v>
      </c>
      <c r="CD8" s="64">
        <f>+([2]MATRIZ!AZ11+[2]MATRIZ!BA11)*1000000</f>
        <v>0</v>
      </c>
      <c r="CE8" s="64">
        <v>0</v>
      </c>
      <c r="CF8" s="64">
        <v>0</v>
      </c>
      <c r="CG8" s="64">
        <v>22500000</v>
      </c>
      <c r="CH8" s="64">
        <v>0</v>
      </c>
      <c r="CI8" s="64">
        <v>0</v>
      </c>
      <c r="CJ8" s="64">
        <f>+([2]MATRIZ!BE11*1000000)-CH8-CI8-CK8</f>
        <v>0</v>
      </c>
      <c r="CK8" s="64">
        <v>0</v>
      </c>
      <c r="CL8" s="64">
        <v>0</v>
      </c>
      <c r="CM8" s="64">
        <v>0</v>
      </c>
      <c r="CN8" s="64">
        <v>0</v>
      </c>
      <c r="CO8" s="64">
        <v>500000000</v>
      </c>
      <c r="CP8" s="64">
        <v>0</v>
      </c>
      <c r="CQ8" s="64">
        <v>0</v>
      </c>
      <c r="CR8" s="64">
        <v>0</v>
      </c>
      <c r="CS8" s="64">
        <v>2000000000</v>
      </c>
      <c r="CT8" s="65">
        <f>+SUM(CD8:CS8)</f>
        <v>2522500000</v>
      </c>
      <c r="CU8" s="62">
        <v>0</v>
      </c>
      <c r="CV8" s="62">
        <v>0</v>
      </c>
      <c r="CW8" s="62">
        <v>0</v>
      </c>
      <c r="CX8" s="62">
        <v>0</v>
      </c>
      <c r="CY8" s="62">
        <v>0</v>
      </c>
      <c r="CZ8" s="62">
        <v>0</v>
      </c>
      <c r="DA8" s="62">
        <v>0</v>
      </c>
      <c r="DB8" s="62">
        <v>0</v>
      </c>
      <c r="DC8" s="62">
        <v>0</v>
      </c>
      <c r="DD8" s="62">
        <v>0</v>
      </c>
      <c r="DE8" s="62">
        <v>40000000</v>
      </c>
      <c r="DF8" s="62">
        <v>0</v>
      </c>
      <c r="DG8" s="62">
        <v>0</v>
      </c>
      <c r="DH8" s="62">
        <v>0</v>
      </c>
      <c r="DI8" s="62">
        <v>0</v>
      </c>
      <c r="DJ8" s="62">
        <v>0</v>
      </c>
      <c r="DK8" s="62">
        <v>0</v>
      </c>
      <c r="DL8" s="62">
        <v>0</v>
      </c>
      <c r="DM8" s="62">
        <v>0</v>
      </c>
      <c r="DN8" s="62">
        <v>0</v>
      </c>
      <c r="DO8" s="62">
        <v>0</v>
      </c>
      <c r="DP8" s="63">
        <f t="shared" si="5"/>
        <v>40000000</v>
      </c>
      <c r="DQ8" s="64">
        <v>0</v>
      </c>
      <c r="DR8" s="64">
        <v>0</v>
      </c>
      <c r="DS8" s="64">
        <v>0</v>
      </c>
      <c r="DT8" s="64">
        <v>22500000</v>
      </c>
      <c r="DU8" s="64">
        <v>0</v>
      </c>
      <c r="DV8" s="64">
        <v>0</v>
      </c>
      <c r="DW8" s="64">
        <v>0</v>
      </c>
      <c r="DX8" s="64">
        <v>0</v>
      </c>
      <c r="DY8" s="64">
        <v>0</v>
      </c>
      <c r="DZ8" s="64">
        <v>0</v>
      </c>
      <c r="EA8" s="64">
        <v>0</v>
      </c>
      <c r="EB8" s="64">
        <v>0</v>
      </c>
      <c r="EC8" s="64">
        <v>0</v>
      </c>
      <c r="ED8" s="64">
        <v>0</v>
      </c>
      <c r="EE8" s="64">
        <v>0</v>
      </c>
      <c r="EF8" s="64">
        <v>0</v>
      </c>
      <c r="EG8" s="66">
        <f>+SUM(DQ8:EF8)</f>
        <v>22500000</v>
      </c>
      <c r="EH8" s="67">
        <f t="shared" si="6"/>
        <v>2607500000</v>
      </c>
      <c r="EI8" s="30">
        <f>+[2]MATRIZ!AM11*1000000</f>
        <v>2590000000</v>
      </c>
      <c r="EJ8" s="67">
        <f t="shared" si="7"/>
        <v>3725000</v>
      </c>
      <c r="EK8" s="30">
        <f>+(DP8/1000000)-[2]MATRIZ!BW11</f>
        <v>17.5</v>
      </c>
      <c r="EM8" s="30">
        <v>102481676.09</v>
      </c>
    </row>
    <row r="9" spans="1:143" s="30" customFormat="1" ht="38.25" hidden="1" x14ac:dyDescent="0.25">
      <c r="A9" s="142">
        <v>3</v>
      </c>
      <c r="B9" s="138" t="s">
        <v>137</v>
      </c>
      <c r="C9" s="139" t="s">
        <v>138</v>
      </c>
      <c r="D9" s="32" t="s">
        <v>139</v>
      </c>
      <c r="E9" s="140">
        <v>1</v>
      </c>
      <c r="F9" s="140" t="s">
        <v>140</v>
      </c>
      <c r="G9" s="140">
        <v>1</v>
      </c>
      <c r="H9" s="140"/>
      <c r="I9" s="140"/>
      <c r="J9" s="141"/>
      <c r="K9" s="35" t="s">
        <v>141</v>
      </c>
      <c r="L9" s="36" t="str">
        <f>IFERROR(IF($K9="","",VLOOKUP($K9,[1]Catálogo!$B$5:$C$21,2,FALSE)),"Introduzca un sector de inversión válido")</f>
        <v>40</v>
      </c>
      <c r="M9" s="35" t="s">
        <v>142</v>
      </c>
      <c r="N9" s="38" t="s">
        <v>143</v>
      </c>
      <c r="O9" s="38" t="str">
        <f>IFERROR(IF($N9="","",VLOOKUP($N9,[1]Catálogo!$E$25:$F$93,2,FALSE)),"Introduzca un programa presupuestal válido")</f>
        <v>4003</v>
      </c>
      <c r="P9" s="39" t="str">
        <f>IFERROR(IF($O9="","",VLOOKUP($O9,[1]Catálogo!$F$25:$G$94,2,FALSE)),"Introduzca un programa presupuestal válido")</f>
        <v>A.3 - Agua potable y saneamiento básico (sin incluir proyectos de vis)</v>
      </c>
      <c r="Q9" s="40" t="str">
        <f t="shared" si="0"/>
        <v>CONTINÚE: El programa presupuestal y sector de inversión coinciden</v>
      </c>
      <c r="R9" s="38" t="s">
        <v>144</v>
      </c>
      <c r="S9" s="38" t="s">
        <v>145</v>
      </c>
      <c r="T9" s="41" t="s">
        <v>156</v>
      </c>
      <c r="U9" s="39" t="str">
        <f>IFERROR(IF($T9="","",VLOOKUP($T9,[1]Catálogo!$G$97:$H$2750,2,FALSE)),"Introduzca un producto válido")</f>
        <v>4003022</v>
      </c>
      <c r="V9" s="40" t="str">
        <f t="shared" si="1"/>
        <v>CONTINÚE: El producto y programa presupuestal coinciden</v>
      </c>
      <c r="W9" s="43" t="s">
        <v>157</v>
      </c>
      <c r="X9" s="44" t="str">
        <f>IFERROR(IF($W9="","",VLOOKUP($W9,[1]Catálogo!$B$3019:$C$9130,2,FALSE)),"Introduzca un indicador de producto válido")</f>
        <v>400302200</v>
      </c>
      <c r="Y9" s="40" t="str">
        <f t="shared" si="2"/>
        <v>CONTINÚE: El indicador de producto y el producto coinciden</v>
      </c>
      <c r="Z9" s="90">
        <v>0</v>
      </c>
      <c r="AA9" s="140" t="s">
        <v>140</v>
      </c>
      <c r="AB9" s="140">
        <v>1</v>
      </c>
      <c r="AC9" s="38" t="s">
        <v>148</v>
      </c>
      <c r="AD9" s="36" t="s">
        <v>149</v>
      </c>
      <c r="AE9" s="33"/>
      <c r="AF9" s="33"/>
      <c r="AG9" s="46"/>
      <c r="AH9" s="47"/>
      <c r="AI9" s="33"/>
      <c r="AJ9" s="33"/>
      <c r="AK9" s="48"/>
      <c r="AL9" s="34" t="str">
        <f>+IFERROR(VLOOKUP(AK9,[1]Iniciativas!E:F,2,FALSE),"Seleccione el código de la iniciativa")</f>
        <v>Seleccione el código de la iniciativa</v>
      </c>
      <c r="AM9" s="69">
        <v>1</v>
      </c>
      <c r="AN9" s="50">
        <v>1</v>
      </c>
      <c r="AO9" s="50">
        <v>1</v>
      </c>
      <c r="AP9" s="51">
        <v>1</v>
      </c>
      <c r="AQ9" s="52">
        <v>0.4</v>
      </c>
      <c r="AR9" s="53">
        <v>1</v>
      </c>
      <c r="AS9" s="54" t="s">
        <v>155</v>
      </c>
      <c r="AT9" s="53"/>
      <c r="AU9" s="53"/>
      <c r="AV9" s="53"/>
      <c r="AW9" s="53"/>
      <c r="AX9" s="55">
        <f t="shared" si="3"/>
        <v>0.25</v>
      </c>
      <c r="AY9" s="56">
        <f t="shared" si="4"/>
        <v>1</v>
      </c>
      <c r="AZ9" s="57">
        <f t="shared" si="8"/>
        <v>0.1</v>
      </c>
      <c r="BA9" s="58">
        <f t="shared" si="9"/>
        <v>0.25</v>
      </c>
      <c r="BB9" s="58"/>
      <c r="BC9" s="145"/>
      <c r="BD9" s="58" t="s">
        <v>151</v>
      </c>
      <c r="BE9" s="58"/>
      <c r="BF9" s="58"/>
      <c r="BG9" s="58"/>
      <c r="BH9" s="58"/>
      <c r="BI9" s="58"/>
      <c r="BJ9" s="58"/>
      <c r="BK9" s="59">
        <f t="shared" si="10"/>
        <v>0</v>
      </c>
      <c r="BL9" s="60" t="s">
        <v>144</v>
      </c>
      <c r="BM9" s="61">
        <f>+([2]MATRIZ!AN12+[2]MATRIZ!AO12)*1000000</f>
        <v>0</v>
      </c>
      <c r="BN9" s="62">
        <v>0</v>
      </c>
      <c r="BO9" s="62">
        <v>0</v>
      </c>
      <c r="BP9" s="62">
        <v>15000000</v>
      </c>
      <c r="BQ9" s="62">
        <v>0</v>
      </c>
      <c r="BR9" s="62">
        <v>0</v>
      </c>
      <c r="BS9" s="62">
        <f>+([2]MATRIZ!AS12)*1000000-BQ9-BR9-BT9</f>
        <v>0</v>
      </c>
      <c r="BT9" s="62">
        <v>0</v>
      </c>
      <c r="BU9" s="62">
        <v>0</v>
      </c>
      <c r="BV9" s="62">
        <v>0</v>
      </c>
      <c r="BW9" s="62">
        <v>0</v>
      </c>
      <c r="BX9" s="62">
        <v>0</v>
      </c>
      <c r="BY9" s="62">
        <v>0</v>
      </c>
      <c r="BZ9" s="62">
        <v>0</v>
      </c>
      <c r="CA9" s="62">
        <v>0</v>
      </c>
      <c r="CB9" s="62">
        <v>0</v>
      </c>
      <c r="CC9" s="63">
        <f>+SUM(BM9:CB9)</f>
        <v>15000000</v>
      </c>
      <c r="CD9" s="64">
        <f>+([2]MATRIZ!AZ12+[2]MATRIZ!BA12)*1000000</f>
        <v>0</v>
      </c>
      <c r="CE9" s="64">
        <v>0</v>
      </c>
      <c r="CF9" s="64">
        <v>0</v>
      </c>
      <c r="CG9" s="64">
        <v>90000000</v>
      </c>
      <c r="CH9" s="64">
        <v>0</v>
      </c>
      <c r="CI9" s="64">
        <v>0</v>
      </c>
      <c r="CJ9" s="64">
        <f>+([2]MATRIZ!BE12*1000000)-CH9-CI9-CK9</f>
        <v>0</v>
      </c>
      <c r="CK9" s="64">
        <v>0</v>
      </c>
      <c r="CL9" s="64">
        <v>0</v>
      </c>
      <c r="CM9" s="64">
        <v>0</v>
      </c>
      <c r="CN9" s="64">
        <v>0</v>
      </c>
      <c r="CO9" s="64">
        <v>0</v>
      </c>
      <c r="CP9" s="64">
        <v>0</v>
      </c>
      <c r="CQ9" s="64">
        <v>0</v>
      </c>
      <c r="CR9" s="64">
        <v>0</v>
      </c>
      <c r="CS9" s="64">
        <v>0</v>
      </c>
      <c r="CT9" s="65">
        <f>+SUM(CD9:CS9)</f>
        <v>90000000</v>
      </c>
      <c r="CU9" s="62">
        <v>0</v>
      </c>
      <c r="CV9" s="62">
        <v>0</v>
      </c>
      <c r="CW9" s="62">
        <v>0</v>
      </c>
      <c r="CX9" s="62">
        <v>0</v>
      </c>
      <c r="CY9" s="62">
        <v>0</v>
      </c>
      <c r="CZ9" s="62">
        <v>0</v>
      </c>
      <c r="DA9" s="62">
        <v>0</v>
      </c>
      <c r="DB9" s="62">
        <v>0</v>
      </c>
      <c r="DC9" s="62">
        <v>0</v>
      </c>
      <c r="DD9" s="62">
        <v>0</v>
      </c>
      <c r="DE9" s="62">
        <v>95757395</v>
      </c>
      <c r="DF9" s="62">
        <v>0</v>
      </c>
      <c r="DG9" s="62">
        <v>0</v>
      </c>
      <c r="DH9" s="62">
        <v>0</v>
      </c>
      <c r="DI9" s="62">
        <v>0</v>
      </c>
      <c r="DJ9" s="62">
        <v>0</v>
      </c>
      <c r="DK9" s="62">
        <v>0</v>
      </c>
      <c r="DL9" s="62">
        <v>0</v>
      </c>
      <c r="DM9" s="62">
        <v>0</v>
      </c>
      <c r="DN9" s="62">
        <v>0</v>
      </c>
      <c r="DO9" s="62">
        <v>0</v>
      </c>
      <c r="DP9" s="63">
        <f t="shared" si="5"/>
        <v>95757395</v>
      </c>
      <c r="DQ9" s="64">
        <v>0</v>
      </c>
      <c r="DR9" s="64">
        <v>0</v>
      </c>
      <c r="DS9" s="64">
        <v>0</v>
      </c>
      <c r="DT9" s="64">
        <v>80000000</v>
      </c>
      <c r="DU9" s="64">
        <v>0</v>
      </c>
      <c r="DV9" s="64">
        <v>0</v>
      </c>
      <c r="DW9" s="64">
        <v>0</v>
      </c>
      <c r="DX9" s="64">
        <v>0</v>
      </c>
      <c r="DY9" s="64">
        <v>0</v>
      </c>
      <c r="DZ9" s="64">
        <v>0</v>
      </c>
      <c r="EA9" s="64">
        <v>0</v>
      </c>
      <c r="EB9" s="64">
        <v>0</v>
      </c>
      <c r="EC9" s="64">
        <v>0</v>
      </c>
      <c r="ED9" s="64">
        <v>0</v>
      </c>
      <c r="EE9" s="64">
        <v>0</v>
      </c>
      <c r="EF9" s="64">
        <v>0</v>
      </c>
      <c r="EG9" s="66">
        <f>+SUM(DQ9:EF9)</f>
        <v>80000000</v>
      </c>
      <c r="EH9" s="67">
        <f t="shared" si="6"/>
        <v>280757395</v>
      </c>
      <c r="EI9" s="30">
        <f>+[2]MATRIZ!AM12*1000000</f>
        <v>265000000</v>
      </c>
      <c r="EJ9" s="67">
        <f t="shared" si="7"/>
        <v>280757395</v>
      </c>
      <c r="EK9" s="30">
        <f>+(DP9/1000000)-[2]MATRIZ!BW12</f>
        <v>15.757395000000002</v>
      </c>
      <c r="EM9" s="30">
        <v>1536971864</v>
      </c>
    </row>
    <row r="10" spans="1:143" s="30" customFormat="1" ht="38.25" hidden="1" x14ac:dyDescent="0.25">
      <c r="A10" s="137">
        <v>4</v>
      </c>
      <c r="B10" s="138" t="s">
        <v>137</v>
      </c>
      <c r="C10" s="139" t="s">
        <v>138</v>
      </c>
      <c r="D10" s="32" t="s">
        <v>139</v>
      </c>
      <c r="E10" s="140">
        <v>1</v>
      </c>
      <c r="F10" s="140" t="s">
        <v>140</v>
      </c>
      <c r="G10" s="140">
        <v>1</v>
      </c>
      <c r="H10" s="140"/>
      <c r="I10" s="140"/>
      <c r="J10" s="141"/>
      <c r="K10" s="35" t="s">
        <v>141</v>
      </c>
      <c r="L10" s="36" t="str">
        <f>IFERROR(IF($K10="","",VLOOKUP($K10,[1]Catálogo!$B$5:$C$21,2,FALSE)),"Introduzca un sector de inversión válido")</f>
        <v>40</v>
      </c>
      <c r="M10" s="35" t="s">
        <v>142</v>
      </c>
      <c r="N10" s="38" t="s">
        <v>143</v>
      </c>
      <c r="O10" s="38" t="str">
        <f>IFERROR(IF($N10="","",VLOOKUP($N10,[1]Catálogo!$E$25:$F$93,2,FALSE)),"Introduzca un programa presupuestal válido")</f>
        <v>4003</v>
      </c>
      <c r="P10" s="39" t="str">
        <f>IFERROR(IF($O10="","",VLOOKUP($O10,[1]Catálogo!$F$25:$G$94,2,FALSE)),"Introduzca un programa presupuestal válido")</f>
        <v>A.3 - Agua potable y saneamiento básico (sin incluir proyectos de vis)</v>
      </c>
      <c r="Q10" s="40" t="str">
        <f t="shared" si="0"/>
        <v>CONTINÚE: El programa presupuestal y sector de inversión coinciden</v>
      </c>
      <c r="R10" s="38" t="s">
        <v>144</v>
      </c>
      <c r="S10" s="38" t="s">
        <v>145</v>
      </c>
      <c r="T10" s="41" t="s">
        <v>158</v>
      </c>
      <c r="U10" s="39" t="str">
        <f>IFERROR(IF($T10="","",VLOOKUP($T10,[1]Catálogo!$G$97:$H$2750,2,FALSE)),"Introduzca un producto válido")</f>
        <v>4003047</v>
      </c>
      <c r="V10" s="40" t="str">
        <f t="shared" si="1"/>
        <v>CONTINÚE: El producto y programa presupuestal coinciden</v>
      </c>
      <c r="W10" s="43" t="s">
        <v>159</v>
      </c>
      <c r="X10" s="44" t="str">
        <f>IFERROR(IF($W10="","",VLOOKUP($W10,[1]Catálogo!$B$3019:$C$9130,2,FALSE)),"Introduzca un indicador de producto válido")</f>
        <v>400304701</v>
      </c>
      <c r="Y10" s="40" t="str">
        <f t="shared" si="2"/>
        <v>CONTINÚE: El indicador de producto y el producto coinciden</v>
      </c>
      <c r="Z10" s="90">
        <v>0</v>
      </c>
      <c r="AA10" s="140" t="s">
        <v>140</v>
      </c>
      <c r="AB10" s="140">
        <v>48</v>
      </c>
      <c r="AC10" s="38" t="s">
        <v>160</v>
      </c>
      <c r="AD10" s="36" t="s">
        <v>149</v>
      </c>
      <c r="AE10" s="33"/>
      <c r="AF10" s="33"/>
      <c r="AG10" s="46"/>
      <c r="AH10" s="47"/>
      <c r="AI10" s="33"/>
      <c r="AJ10" s="33"/>
      <c r="AK10" s="48"/>
      <c r="AL10" s="34" t="str">
        <f>+IFERROR(VLOOKUP(AK10,[1]Iniciativas!E:F,2,FALSE),"Seleccione el código de la iniciativa")</f>
        <v>Seleccione el código de la iniciativa</v>
      </c>
      <c r="AM10" s="69">
        <v>12</v>
      </c>
      <c r="AN10" s="50">
        <v>12</v>
      </c>
      <c r="AO10" s="50">
        <v>12</v>
      </c>
      <c r="AP10" s="51">
        <v>12</v>
      </c>
      <c r="AQ10" s="52">
        <v>0.4</v>
      </c>
      <c r="AR10" s="53">
        <v>12</v>
      </c>
      <c r="AS10" s="54" t="s">
        <v>161</v>
      </c>
      <c r="AT10" s="53"/>
      <c r="AU10" s="53"/>
      <c r="AV10" s="53"/>
      <c r="AW10" s="53"/>
      <c r="AX10" s="55">
        <f t="shared" si="3"/>
        <v>0.25</v>
      </c>
      <c r="AY10" s="56">
        <f t="shared" si="4"/>
        <v>1</v>
      </c>
      <c r="AZ10" s="57">
        <f t="shared" si="8"/>
        <v>0.1</v>
      </c>
      <c r="BA10" s="58">
        <f t="shared" si="9"/>
        <v>0.25</v>
      </c>
      <c r="BB10" s="58"/>
      <c r="BC10" s="145"/>
      <c r="BD10" s="58" t="s">
        <v>151</v>
      </c>
      <c r="BE10" s="58"/>
      <c r="BF10" s="58"/>
      <c r="BG10" s="58"/>
      <c r="BH10" s="58"/>
      <c r="BI10" s="58"/>
      <c r="BJ10" s="58"/>
      <c r="BK10" s="59">
        <f t="shared" si="10"/>
        <v>0</v>
      </c>
      <c r="BL10" s="60" t="s">
        <v>144</v>
      </c>
      <c r="BM10" s="61">
        <f>+([2]MATRIZ!AN13+[2]MATRIZ!AO13)*1000000</f>
        <v>0</v>
      </c>
      <c r="BN10" s="62">
        <v>0</v>
      </c>
      <c r="BO10" s="62">
        <v>0</v>
      </c>
      <c r="BP10" s="62">
        <v>7200000</v>
      </c>
      <c r="BQ10" s="62">
        <v>0</v>
      </c>
      <c r="BR10" s="62">
        <v>0</v>
      </c>
      <c r="BS10" s="62">
        <f>+([2]MATRIZ!AS13)*1000000-BQ10-BR10-BT10</f>
        <v>0</v>
      </c>
      <c r="BT10" s="62">
        <v>0</v>
      </c>
      <c r="BU10" s="62">
        <v>0</v>
      </c>
      <c r="BV10" s="62">
        <v>0</v>
      </c>
      <c r="BW10" s="62">
        <v>0</v>
      </c>
      <c r="BX10" s="62">
        <v>0</v>
      </c>
      <c r="BY10" s="62">
        <v>0</v>
      </c>
      <c r="BZ10" s="62">
        <v>0</v>
      </c>
      <c r="CA10" s="62">
        <v>0</v>
      </c>
      <c r="CB10" s="62">
        <v>0</v>
      </c>
      <c r="CC10" s="63">
        <f t="shared" ref="CC10:CC73" si="11">+SUM(BM10:CB10)</f>
        <v>7200000</v>
      </c>
      <c r="CD10" s="64">
        <f>+([2]MATRIZ!AZ13+[2]MATRIZ!BA13)*1000000</f>
        <v>0</v>
      </c>
      <c r="CE10" s="64">
        <v>0</v>
      </c>
      <c r="CF10" s="64">
        <v>0</v>
      </c>
      <c r="CG10" s="64">
        <v>7200000</v>
      </c>
      <c r="CH10" s="64">
        <v>0</v>
      </c>
      <c r="CI10" s="64">
        <v>0</v>
      </c>
      <c r="CJ10" s="64">
        <f>+([2]MATRIZ!BE13*1000000)-CH10-CI10-CK10</f>
        <v>0</v>
      </c>
      <c r="CK10" s="64">
        <v>0</v>
      </c>
      <c r="CL10" s="64">
        <v>0</v>
      </c>
      <c r="CM10" s="64">
        <v>0</v>
      </c>
      <c r="CN10" s="64">
        <v>0</v>
      </c>
      <c r="CO10" s="64">
        <v>0</v>
      </c>
      <c r="CP10" s="64">
        <v>0</v>
      </c>
      <c r="CQ10" s="64">
        <v>0</v>
      </c>
      <c r="CR10" s="64">
        <v>0</v>
      </c>
      <c r="CS10" s="64">
        <v>0</v>
      </c>
      <c r="CT10" s="65">
        <f t="shared" ref="CT10:CT73" si="12">+SUM(CD10:CS10)</f>
        <v>7200000</v>
      </c>
      <c r="CU10" s="62">
        <v>0</v>
      </c>
      <c r="CV10" s="62">
        <v>0</v>
      </c>
      <c r="CW10" s="62">
        <v>0</v>
      </c>
      <c r="CX10" s="62">
        <v>0</v>
      </c>
      <c r="CY10" s="62">
        <v>0</v>
      </c>
      <c r="CZ10" s="62">
        <v>0</v>
      </c>
      <c r="DA10" s="62">
        <v>0</v>
      </c>
      <c r="DB10" s="62">
        <v>0</v>
      </c>
      <c r="DC10" s="62">
        <v>0</v>
      </c>
      <c r="DD10" s="62">
        <v>0</v>
      </c>
      <c r="DE10" s="62">
        <v>54000000</v>
      </c>
      <c r="DF10" s="62">
        <v>0</v>
      </c>
      <c r="DG10" s="62">
        <v>0</v>
      </c>
      <c r="DH10" s="62">
        <v>0</v>
      </c>
      <c r="DI10" s="62">
        <v>0</v>
      </c>
      <c r="DJ10" s="62">
        <v>0</v>
      </c>
      <c r="DK10" s="62">
        <v>0</v>
      </c>
      <c r="DL10" s="62">
        <v>0</v>
      </c>
      <c r="DM10" s="62">
        <v>0</v>
      </c>
      <c r="DN10" s="62">
        <v>0</v>
      </c>
      <c r="DO10" s="62">
        <v>0</v>
      </c>
      <c r="DP10" s="63">
        <f t="shared" si="5"/>
        <v>54000000</v>
      </c>
      <c r="DQ10" s="64">
        <v>0</v>
      </c>
      <c r="DR10" s="64">
        <v>0</v>
      </c>
      <c r="DS10" s="64">
        <v>0</v>
      </c>
      <c r="DT10" s="64">
        <v>7200000</v>
      </c>
      <c r="DU10" s="64">
        <v>0</v>
      </c>
      <c r="DV10" s="64">
        <v>0</v>
      </c>
      <c r="DW10" s="64">
        <v>0</v>
      </c>
      <c r="DX10" s="64">
        <v>0</v>
      </c>
      <c r="DY10" s="64">
        <v>0</v>
      </c>
      <c r="DZ10" s="64">
        <v>0</v>
      </c>
      <c r="EA10" s="64">
        <v>0</v>
      </c>
      <c r="EB10" s="64">
        <v>0</v>
      </c>
      <c r="EC10" s="64">
        <v>0</v>
      </c>
      <c r="ED10" s="64">
        <v>0</v>
      </c>
      <c r="EE10" s="64">
        <v>0</v>
      </c>
      <c r="EF10" s="64">
        <v>0</v>
      </c>
      <c r="EG10" s="66">
        <f t="shared" ref="EG10:EG73" si="13">+SUM(DQ10:EF10)</f>
        <v>7200000</v>
      </c>
      <c r="EH10" s="67">
        <f t="shared" si="6"/>
        <v>75600000</v>
      </c>
      <c r="EI10" s="30">
        <f>+[2]MATRIZ!AM13*1000000</f>
        <v>28800000</v>
      </c>
      <c r="EJ10" s="67">
        <f t="shared" si="7"/>
        <v>1575000</v>
      </c>
      <c r="EK10" s="30">
        <f>+(DP10/1000000)-[2]MATRIZ!BW13</f>
        <v>46.8</v>
      </c>
      <c r="EM10" s="70">
        <f>+EM9+EM8</f>
        <v>1639453540.0899999</v>
      </c>
    </row>
    <row r="11" spans="1:143" s="30" customFormat="1" ht="25.5" hidden="1" x14ac:dyDescent="0.25">
      <c r="A11" s="142">
        <v>5</v>
      </c>
      <c r="B11" s="138" t="s">
        <v>137</v>
      </c>
      <c r="C11" s="139" t="s">
        <v>138</v>
      </c>
      <c r="D11" s="32" t="s">
        <v>162</v>
      </c>
      <c r="E11" s="140">
        <v>1.87</v>
      </c>
      <c r="F11" s="140" t="s">
        <v>163</v>
      </c>
      <c r="G11" s="140">
        <v>2.85</v>
      </c>
      <c r="H11" s="140"/>
      <c r="I11" s="140"/>
      <c r="J11" s="141"/>
      <c r="K11" s="35" t="s">
        <v>164</v>
      </c>
      <c r="L11" s="36" t="str">
        <f>IFERROR(IF($K11="","",VLOOKUP($K11,[1]Catálogo!$B$5:$C$21,2,FALSE)),"Introduzca un sector de inversión válido")</f>
        <v>32</v>
      </c>
      <c r="M11" s="35" t="s">
        <v>142</v>
      </c>
      <c r="N11" s="38" t="s">
        <v>165</v>
      </c>
      <c r="O11" s="38" t="str">
        <f>IFERROR(IF($N11="","",VLOOKUP($N11,[1]Catálogo!$E$25:$F$93,2,FALSE)),"Introduzca un programa presupuestal válido")</f>
        <v>3202</v>
      </c>
      <c r="P11" s="39" t="str">
        <f>IFERROR(IF($O11="","",VLOOKUP($O11,[1]Catálogo!$F$25:$G$94,2,FALSE)),"Introduzca un programa presupuestal válido")</f>
        <v>A.10 - Ambiental</v>
      </c>
      <c r="Q11" s="40" t="str">
        <f t="shared" si="0"/>
        <v>CONTINÚE: El programa presupuestal y sector de inversión coinciden</v>
      </c>
      <c r="R11" s="38" t="s">
        <v>166</v>
      </c>
      <c r="S11" s="38" t="s">
        <v>167</v>
      </c>
      <c r="T11" s="41" t="s">
        <v>168</v>
      </c>
      <c r="U11" s="39" t="str">
        <f>IFERROR(IF($T11="","",VLOOKUP($T11,[1]Catálogo!$G$97:$H$2750,2,FALSE)),"Introduzca un producto válido")</f>
        <v>3202012</v>
      </c>
      <c r="V11" s="40" t="str">
        <f t="shared" si="1"/>
        <v>CONTINÚE: El producto y programa presupuestal coinciden</v>
      </c>
      <c r="W11" s="43" t="s">
        <v>169</v>
      </c>
      <c r="X11" s="44" t="str">
        <f>IFERROR(IF($W11="","",VLOOKUP($W11,[1]Catálogo!$B$3019:$C$9130,2,FALSE)),"Introduzca un indicador de producto válido")</f>
        <v>320201200</v>
      </c>
      <c r="Y11" s="40" t="str">
        <f t="shared" si="2"/>
        <v>CONTINÚE: El indicador de producto y el producto coinciden</v>
      </c>
      <c r="Z11" s="90">
        <v>0</v>
      </c>
      <c r="AA11" s="140" t="s">
        <v>170</v>
      </c>
      <c r="AB11" s="140">
        <v>480</v>
      </c>
      <c r="AC11" s="38" t="s">
        <v>160</v>
      </c>
      <c r="AD11" s="36" t="s">
        <v>171</v>
      </c>
      <c r="AE11" s="33"/>
      <c r="AF11" s="33"/>
      <c r="AG11" s="46"/>
      <c r="AH11" s="47"/>
      <c r="AI11" s="33"/>
      <c r="AJ11" s="33"/>
      <c r="AK11" s="48"/>
      <c r="AL11" s="34" t="str">
        <f>+IFERROR(VLOOKUP(AK11,[1]Iniciativas!E:F,2,FALSE),"Seleccione el código de la iniciativa")</f>
        <v>Seleccione el código de la iniciativa</v>
      </c>
      <c r="AM11" s="69">
        <v>120</v>
      </c>
      <c r="AN11" s="50">
        <v>120</v>
      </c>
      <c r="AO11" s="50">
        <v>120</v>
      </c>
      <c r="AP11" s="51">
        <v>120</v>
      </c>
      <c r="AQ11" s="52">
        <v>0.4</v>
      </c>
      <c r="AR11" s="53">
        <v>120</v>
      </c>
      <c r="AS11" s="54" t="s">
        <v>172</v>
      </c>
      <c r="AT11" s="53"/>
      <c r="AU11" s="53"/>
      <c r="AV11" s="53"/>
      <c r="AW11" s="53"/>
      <c r="AX11" s="55">
        <f t="shared" si="3"/>
        <v>0.25</v>
      </c>
      <c r="AY11" s="56">
        <f t="shared" si="4"/>
        <v>1</v>
      </c>
      <c r="AZ11" s="57">
        <f t="shared" si="8"/>
        <v>0.1</v>
      </c>
      <c r="BA11" s="58">
        <f t="shared" si="9"/>
        <v>0.25</v>
      </c>
      <c r="BB11" s="58"/>
      <c r="BC11" s="145"/>
      <c r="BD11" s="58" t="s">
        <v>151</v>
      </c>
      <c r="BE11" s="58"/>
      <c r="BF11" s="58"/>
      <c r="BG11" s="58"/>
      <c r="BH11" s="58"/>
      <c r="BI11" s="58"/>
      <c r="BJ11" s="58"/>
      <c r="BK11" s="59">
        <f t="shared" si="10"/>
        <v>0</v>
      </c>
      <c r="BL11" s="60" t="s">
        <v>166</v>
      </c>
      <c r="BM11" s="61">
        <f>+([2]MATRIZ!AN14+[2]MATRIZ!AO14)*1000000</f>
        <v>0</v>
      </c>
      <c r="BN11" s="62">
        <v>0</v>
      </c>
      <c r="BO11" s="62">
        <v>0</v>
      </c>
      <c r="BP11" s="62">
        <v>0</v>
      </c>
      <c r="BQ11" s="62">
        <v>0</v>
      </c>
      <c r="BR11" s="62">
        <v>0</v>
      </c>
      <c r="BS11" s="62">
        <f>+([2]MATRIZ!AS14)*1000000-BQ11-BR11-BT11</f>
        <v>14400000</v>
      </c>
      <c r="BT11" s="62">
        <v>0</v>
      </c>
      <c r="BU11" s="62">
        <v>0</v>
      </c>
      <c r="BV11" s="62">
        <v>0</v>
      </c>
      <c r="BW11" s="62">
        <v>0</v>
      </c>
      <c r="BX11" s="62">
        <v>0</v>
      </c>
      <c r="BY11" s="62">
        <v>43100000</v>
      </c>
      <c r="BZ11" s="62">
        <v>0</v>
      </c>
      <c r="CA11" s="62">
        <v>0</v>
      </c>
      <c r="CB11" s="62">
        <v>0</v>
      </c>
      <c r="CC11" s="63">
        <f t="shared" si="11"/>
        <v>57500000</v>
      </c>
      <c r="CD11" s="64">
        <f>+([2]MATRIZ!AZ14+[2]MATRIZ!BA14)*1000000</f>
        <v>0</v>
      </c>
      <c r="CE11" s="64">
        <v>0</v>
      </c>
      <c r="CF11" s="64">
        <v>0</v>
      </c>
      <c r="CG11" s="64">
        <v>0</v>
      </c>
      <c r="CH11" s="64">
        <v>0</v>
      </c>
      <c r="CI11" s="64">
        <v>0</v>
      </c>
      <c r="CJ11" s="64">
        <f>+([2]MATRIZ!BE14*1000000)-CH11-CI11-CK11</f>
        <v>14400000</v>
      </c>
      <c r="CK11" s="64">
        <v>0</v>
      </c>
      <c r="CL11" s="64">
        <v>0</v>
      </c>
      <c r="CM11" s="64">
        <v>0</v>
      </c>
      <c r="CN11" s="64">
        <v>0</v>
      </c>
      <c r="CO11" s="64">
        <v>0</v>
      </c>
      <c r="CP11" s="64">
        <v>43100000</v>
      </c>
      <c r="CQ11" s="64">
        <v>0</v>
      </c>
      <c r="CR11" s="64">
        <v>0</v>
      </c>
      <c r="CS11" s="64">
        <v>0</v>
      </c>
      <c r="CT11" s="65">
        <f t="shared" si="12"/>
        <v>57500000</v>
      </c>
      <c r="CU11" s="62">
        <v>0</v>
      </c>
      <c r="CV11" s="62">
        <v>0</v>
      </c>
      <c r="CW11" s="62">
        <v>0</v>
      </c>
      <c r="CX11" s="62">
        <v>0</v>
      </c>
      <c r="CY11" s="62">
        <v>0</v>
      </c>
      <c r="CZ11" s="62">
        <v>0</v>
      </c>
      <c r="DA11" s="62">
        <v>0</v>
      </c>
      <c r="DB11" s="62">
        <v>0</v>
      </c>
      <c r="DC11" s="62">
        <v>0</v>
      </c>
      <c r="DD11" s="62">
        <v>0</v>
      </c>
      <c r="DE11" s="62">
        <v>0</v>
      </c>
      <c r="DF11" s="62">
        <v>0</v>
      </c>
      <c r="DG11" s="62">
        <v>0</v>
      </c>
      <c r="DH11" s="62">
        <v>16191600</v>
      </c>
      <c r="DI11" s="62">
        <v>0</v>
      </c>
      <c r="DJ11" s="62">
        <v>0</v>
      </c>
      <c r="DK11" s="62">
        <v>0</v>
      </c>
      <c r="DL11" s="62">
        <v>0</v>
      </c>
      <c r="DM11" s="62">
        <v>0</v>
      </c>
      <c r="DN11" s="62">
        <v>0</v>
      </c>
      <c r="DO11" s="62">
        <v>0</v>
      </c>
      <c r="DP11" s="63">
        <f t="shared" si="5"/>
        <v>16191600</v>
      </c>
      <c r="DQ11" s="64">
        <v>0</v>
      </c>
      <c r="DR11" s="64">
        <v>0</v>
      </c>
      <c r="DS11" s="64">
        <v>0</v>
      </c>
      <c r="DT11" s="64">
        <v>0</v>
      </c>
      <c r="DU11" s="64">
        <v>0</v>
      </c>
      <c r="DV11" s="64">
        <v>0</v>
      </c>
      <c r="DW11" s="64">
        <v>14400000</v>
      </c>
      <c r="DX11" s="64">
        <v>0</v>
      </c>
      <c r="DY11" s="64">
        <v>0</v>
      </c>
      <c r="DZ11" s="64">
        <v>0</v>
      </c>
      <c r="EA11" s="64">
        <v>0</v>
      </c>
      <c r="EB11" s="64">
        <v>0</v>
      </c>
      <c r="EC11" s="64">
        <v>43500000</v>
      </c>
      <c r="ED11" s="64">
        <v>0</v>
      </c>
      <c r="EE11" s="64">
        <v>0</v>
      </c>
      <c r="EF11" s="64">
        <v>0</v>
      </c>
      <c r="EG11" s="66">
        <f t="shared" si="13"/>
        <v>57900000</v>
      </c>
      <c r="EH11" s="67">
        <f t="shared" si="6"/>
        <v>189091600</v>
      </c>
      <c r="EI11" s="30">
        <f>+[2]MATRIZ!AM14*1000000</f>
        <v>230400000</v>
      </c>
      <c r="EJ11" s="67">
        <f t="shared" si="7"/>
        <v>393940.83333333331</v>
      </c>
      <c r="EK11" s="30">
        <f>+(DP11/1000000)-[2]MATRIZ!BW14</f>
        <v>-41.308399999999999</v>
      </c>
    </row>
    <row r="12" spans="1:143" s="30" customFormat="1" ht="25.5" hidden="1" x14ac:dyDescent="0.25">
      <c r="A12" s="142">
        <v>6</v>
      </c>
      <c r="B12" s="138" t="s">
        <v>137</v>
      </c>
      <c r="C12" s="139" t="s">
        <v>138</v>
      </c>
      <c r="D12" s="32" t="s">
        <v>162</v>
      </c>
      <c r="E12" s="140">
        <v>1.87</v>
      </c>
      <c r="F12" s="140" t="s">
        <v>163</v>
      </c>
      <c r="G12" s="140">
        <v>2.85</v>
      </c>
      <c r="H12" s="140"/>
      <c r="I12" s="140"/>
      <c r="J12" s="141"/>
      <c r="K12" s="35" t="s">
        <v>164</v>
      </c>
      <c r="L12" s="36" t="str">
        <f>IFERROR(IF($K12="","",VLOOKUP($K12,[1]Catálogo!$B$5:$C$21,2,FALSE)),"Introduzca un sector de inversión válido")</f>
        <v>32</v>
      </c>
      <c r="M12" s="35" t="s">
        <v>142</v>
      </c>
      <c r="N12" s="38" t="s">
        <v>165</v>
      </c>
      <c r="O12" s="38" t="str">
        <f>IFERROR(IF($N12="","",VLOOKUP($N12,[1]Catálogo!$E$25:$F$93,2,FALSE)),"Introduzca un programa presupuestal válido")</f>
        <v>3202</v>
      </c>
      <c r="P12" s="39" t="str">
        <f>IFERROR(IF($O12="","",VLOOKUP($O12,[1]Catálogo!$F$25:$G$94,2,FALSE)),"Introduzca un programa presupuestal válido")</f>
        <v>A.10 - Ambiental</v>
      </c>
      <c r="Q12" s="40" t="str">
        <f t="shared" si="0"/>
        <v>CONTINÚE: El programa presupuestal y sector de inversión coinciden</v>
      </c>
      <c r="R12" s="38" t="s">
        <v>166</v>
      </c>
      <c r="S12" s="38" t="s">
        <v>167</v>
      </c>
      <c r="T12" s="41" t="s">
        <v>173</v>
      </c>
      <c r="U12" s="39" t="str">
        <f>IFERROR(IF($T12="","",VLOOKUP($T12,[1]Catálogo!$G$97:$H$2750,2,FALSE)),"Introduzca un producto válido")</f>
        <v>3202037</v>
      </c>
      <c r="V12" s="40" t="str">
        <f t="shared" si="1"/>
        <v>CONTINÚE: El producto y programa presupuestal coinciden</v>
      </c>
      <c r="W12" s="43" t="s">
        <v>174</v>
      </c>
      <c r="X12" s="44" t="str">
        <f>IFERROR(IF($W12="","",VLOOKUP($W12,[1]Catálogo!$B$3019:$C$9130,2,FALSE)),"Introduzca un indicador de producto válido")</f>
        <v>320203701</v>
      </c>
      <c r="Y12" s="40" t="str">
        <f t="shared" si="2"/>
        <v>CONTINÚE: El indicador de producto y el producto coinciden</v>
      </c>
      <c r="Z12" s="90">
        <v>0</v>
      </c>
      <c r="AA12" s="140" t="s">
        <v>140</v>
      </c>
      <c r="AB12" s="140">
        <v>8</v>
      </c>
      <c r="AC12" s="38" t="s">
        <v>160</v>
      </c>
      <c r="AD12" s="36" t="s">
        <v>175</v>
      </c>
      <c r="AE12" s="33"/>
      <c r="AF12" s="33"/>
      <c r="AG12" s="46"/>
      <c r="AH12" s="47"/>
      <c r="AI12" s="33"/>
      <c r="AJ12" s="33"/>
      <c r="AK12" s="48"/>
      <c r="AL12" s="34" t="str">
        <f>+IFERROR(VLOOKUP(AK12,[1]Iniciativas!E:F,2,FALSE),"Seleccione el código de la iniciativa")</f>
        <v>Seleccione el código de la iniciativa</v>
      </c>
      <c r="AM12" s="69">
        <v>1</v>
      </c>
      <c r="AN12" s="50">
        <v>2</v>
      </c>
      <c r="AO12" s="50">
        <v>3</v>
      </c>
      <c r="AP12" s="51">
        <v>2</v>
      </c>
      <c r="AQ12" s="52">
        <v>0.4</v>
      </c>
      <c r="AR12" s="53">
        <v>1</v>
      </c>
      <c r="AS12" s="54" t="s">
        <v>176</v>
      </c>
      <c r="AT12" s="53"/>
      <c r="AU12" s="53"/>
      <c r="AV12" s="53"/>
      <c r="AW12" s="53"/>
      <c r="AX12" s="55">
        <f t="shared" si="3"/>
        <v>0.125</v>
      </c>
      <c r="AY12" s="56">
        <f t="shared" si="4"/>
        <v>1</v>
      </c>
      <c r="AZ12" s="57">
        <f t="shared" si="8"/>
        <v>0.05</v>
      </c>
      <c r="BA12" s="58">
        <f t="shared" si="9"/>
        <v>0.125</v>
      </c>
      <c r="BB12" s="58"/>
      <c r="BC12" s="145"/>
      <c r="BD12" s="58" t="s">
        <v>151</v>
      </c>
      <c r="BE12" s="58"/>
      <c r="BF12" s="58"/>
      <c r="BG12" s="58"/>
      <c r="BH12" s="58"/>
      <c r="BI12" s="58"/>
      <c r="BJ12" s="58"/>
      <c r="BK12" s="59">
        <f t="shared" si="10"/>
        <v>0</v>
      </c>
      <c r="BL12" s="60" t="s">
        <v>166</v>
      </c>
      <c r="BM12" s="61">
        <f>+([2]MATRIZ!AN15+[2]MATRIZ!AO15)*1000000</f>
        <v>0</v>
      </c>
      <c r="BN12" s="62">
        <v>0</v>
      </c>
      <c r="BO12" s="62">
        <v>0</v>
      </c>
      <c r="BP12" s="62">
        <v>0</v>
      </c>
      <c r="BQ12" s="62">
        <v>0</v>
      </c>
      <c r="BR12" s="62">
        <v>0</v>
      </c>
      <c r="BS12" s="62">
        <f>+([2]MATRIZ!AS15)*1000000-BQ12-BR12-BT12</f>
        <v>0</v>
      </c>
      <c r="BT12" s="62">
        <v>0</v>
      </c>
      <c r="BU12" s="62">
        <v>0</v>
      </c>
      <c r="BV12" s="62">
        <v>0</v>
      </c>
      <c r="BW12" s="62">
        <v>0</v>
      </c>
      <c r="BX12" s="62">
        <v>0</v>
      </c>
      <c r="BY12" s="62">
        <v>3600000</v>
      </c>
      <c r="BZ12" s="62">
        <v>0</v>
      </c>
      <c r="CA12" s="62">
        <v>0</v>
      </c>
      <c r="CB12" s="62">
        <v>0</v>
      </c>
      <c r="CC12" s="63">
        <f t="shared" si="11"/>
        <v>3600000</v>
      </c>
      <c r="CD12" s="64">
        <f>+([2]MATRIZ!AZ15+[2]MATRIZ!BA15)*1000000</f>
        <v>0</v>
      </c>
      <c r="CE12" s="64">
        <v>0</v>
      </c>
      <c r="CF12" s="64">
        <v>0</v>
      </c>
      <c r="CG12" s="64">
        <v>0</v>
      </c>
      <c r="CH12" s="64">
        <v>0</v>
      </c>
      <c r="CI12" s="64">
        <v>0</v>
      </c>
      <c r="CJ12" s="64">
        <f>+([2]MATRIZ!BE15*1000000)-CH12-CI12-CK12</f>
        <v>0</v>
      </c>
      <c r="CK12" s="64">
        <v>0</v>
      </c>
      <c r="CL12" s="64">
        <v>0</v>
      </c>
      <c r="CM12" s="64">
        <v>0</v>
      </c>
      <c r="CN12" s="64">
        <v>0</v>
      </c>
      <c r="CO12" s="64">
        <v>0</v>
      </c>
      <c r="CP12" s="64">
        <v>7200000</v>
      </c>
      <c r="CQ12" s="64">
        <v>0</v>
      </c>
      <c r="CR12" s="64">
        <v>0</v>
      </c>
      <c r="CS12" s="64">
        <v>0</v>
      </c>
      <c r="CT12" s="65">
        <f t="shared" si="12"/>
        <v>7200000</v>
      </c>
      <c r="CU12" s="62">
        <v>0</v>
      </c>
      <c r="CV12" s="62">
        <v>0</v>
      </c>
      <c r="CW12" s="62">
        <v>0</v>
      </c>
      <c r="CX12" s="62">
        <v>0</v>
      </c>
      <c r="CY12" s="62">
        <v>0</v>
      </c>
      <c r="CZ12" s="62">
        <v>0</v>
      </c>
      <c r="DA12" s="62">
        <v>0</v>
      </c>
      <c r="DB12" s="62">
        <v>0</v>
      </c>
      <c r="DC12" s="62">
        <v>0</v>
      </c>
      <c r="DD12" s="62">
        <v>0</v>
      </c>
      <c r="DE12" s="62">
        <v>0</v>
      </c>
      <c r="DF12" s="62">
        <v>0</v>
      </c>
      <c r="DG12" s="62">
        <v>0</v>
      </c>
      <c r="DH12" s="62">
        <v>0</v>
      </c>
      <c r="DI12" s="62">
        <v>0</v>
      </c>
      <c r="DJ12" s="62">
        <v>0</v>
      </c>
      <c r="DK12" s="62">
        <v>0</v>
      </c>
      <c r="DL12" s="62">
        <v>0</v>
      </c>
      <c r="DM12" s="62">
        <v>0</v>
      </c>
      <c r="DN12" s="62">
        <v>0</v>
      </c>
      <c r="DO12" s="62">
        <v>0</v>
      </c>
      <c r="DP12" s="63">
        <f t="shared" si="5"/>
        <v>0</v>
      </c>
      <c r="DQ12" s="64">
        <v>0</v>
      </c>
      <c r="DR12" s="64">
        <v>0</v>
      </c>
      <c r="DS12" s="64">
        <v>0</v>
      </c>
      <c r="DT12" s="64">
        <v>0</v>
      </c>
      <c r="DU12" s="64">
        <v>0</v>
      </c>
      <c r="DV12" s="64">
        <v>0</v>
      </c>
      <c r="DW12" s="64">
        <v>0</v>
      </c>
      <c r="DX12" s="64">
        <v>0</v>
      </c>
      <c r="DY12" s="64">
        <v>0</v>
      </c>
      <c r="DZ12" s="64">
        <v>0</v>
      </c>
      <c r="EA12" s="64">
        <v>0</v>
      </c>
      <c r="EB12" s="64">
        <v>0</v>
      </c>
      <c r="EC12" s="64">
        <v>7200000</v>
      </c>
      <c r="ED12" s="64">
        <v>0</v>
      </c>
      <c r="EE12" s="64">
        <v>0</v>
      </c>
      <c r="EF12" s="64">
        <v>0</v>
      </c>
      <c r="EG12" s="66">
        <f t="shared" si="13"/>
        <v>7200000</v>
      </c>
      <c r="EH12" s="67">
        <f t="shared" si="6"/>
        <v>18000000</v>
      </c>
      <c r="EI12" s="30">
        <f>+[2]MATRIZ!AM15*1000000</f>
        <v>28800000</v>
      </c>
      <c r="EJ12" s="67">
        <f t="shared" si="7"/>
        <v>2250000</v>
      </c>
      <c r="EK12" s="30">
        <f>+(DP12/1000000)-[2]MATRIZ!BW15</f>
        <v>-10.8</v>
      </c>
    </row>
    <row r="13" spans="1:143" s="30" customFormat="1" ht="25.5" hidden="1" x14ac:dyDescent="0.25">
      <c r="A13" s="137">
        <v>7</v>
      </c>
      <c r="B13" s="138" t="s">
        <v>137</v>
      </c>
      <c r="C13" s="139" t="s">
        <v>138</v>
      </c>
      <c r="D13" s="32" t="s">
        <v>177</v>
      </c>
      <c r="E13" s="140" t="s">
        <v>178</v>
      </c>
      <c r="F13" s="140" t="s">
        <v>140</v>
      </c>
      <c r="G13" s="140">
        <v>1</v>
      </c>
      <c r="H13" s="140"/>
      <c r="I13" s="140"/>
      <c r="J13" s="141"/>
      <c r="K13" s="35" t="s">
        <v>164</v>
      </c>
      <c r="L13" s="36" t="str">
        <f>IFERROR(IF($K13="","",VLOOKUP($K13,[1]Catálogo!$B$5:$C$21,2,FALSE)),"Introduzca un sector de inversión válido")</f>
        <v>32</v>
      </c>
      <c r="M13" s="35" t="s">
        <v>142</v>
      </c>
      <c r="N13" s="38" t="s">
        <v>179</v>
      </c>
      <c r="O13" s="38" t="str">
        <f>IFERROR(IF($N13="","",VLOOKUP($N13,[1]Catálogo!$E$25:$F$93,2,FALSE)),"Introduzca un programa presupuestal válido")</f>
        <v>3206</v>
      </c>
      <c r="P13" s="39" t="str">
        <f>IFERROR(IF($O13="","",VLOOKUP($O13,[1]Catálogo!$F$25:$G$94,2,FALSE)),"Introduzca un programa presupuestal válido")</f>
        <v>A.10 - Ambiental</v>
      </c>
      <c r="Q13" s="40" t="str">
        <f t="shared" si="0"/>
        <v>CONTINÚE: El programa presupuestal y sector de inversión coinciden</v>
      </c>
      <c r="R13" s="38" t="s">
        <v>166</v>
      </c>
      <c r="S13" s="38" t="s">
        <v>167</v>
      </c>
      <c r="T13" s="41" t="s">
        <v>180</v>
      </c>
      <c r="U13" s="39" t="str">
        <f>IFERROR(IF($T13="","",VLOOKUP($T13,[1]Catálogo!$G$97:$H$2750,2,FALSE)),"Introduzca un producto válido")</f>
        <v>3206014</v>
      </c>
      <c r="V13" s="40" t="str">
        <f t="shared" si="1"/>
        <v>CONTINÚE: El producto y programa presupuestal coinciden</v>
      </c>
      <c r="W13" s="43" t="s">
        <v>181</v>
      </c>
      <c r="X13" s="44" t="str">
        <f>IFERROR(IF($W13="","",VLOOKUP($W13,[1]Catálogo!$B$3019:$C$9130,2,FALSE)),"Introduzca un indicador de producto válido")</f>
        <v>320601400</v>
      </c>
      <c r="Y13" s="40" t="str">
        <f t="shared" si="2"/>
        <v>CONTINÚE: El indicador de producto y el producto coinciden</v>
      </c>
      <c r="Z13" s="90">
        <v>0</v>
      </c>
      <c r="AA13" s="140" t="s">
        <v>140</v>
      </c>
      <c r="AB13" s="140">
        <v>4000</v>
      </c>
      <c r="AC13" s="38" t="s">
        <v>160</v>
      </c>
      <c r="AD13" s="36" t="s">
        <v>175</v>
      </c>
      <c r="AE13" s="33"/>
      <c r="AF13" s="33"/>
      <c r="AG13" s="46"/>
      <c r="AH13" s="47"/>
      <c r="AI13" s="33"/>
      <c r="AJ13" s="33"/>
      <c r="AK13" s="48"/>
      <c r="AL13" s="34" t="str">
        <f>+IFERROR(VLOOKUP(AK13,[1]Iniciativas!E:F,2,FALSE),"Seleccione el código de la iniciativa")</f>
        <v>Seleccione el código de la iniciativa</v>
      </c>
      <c r="AM13" s="69">
        <v>0</v>
      </c>
      <c r="AN13" s="50">
        <v>2000</v>
      </c>
      <c r="AO13" s="50">
        <v>1500</v>
      </c>
      <c r="AP13" s="51">
        <v>500</v>
      </c>
      <c r="AQ13" s="52">
        <v>0.4</v>
      </c>
      <c r="AR13" s="53">
        <v>0</v>
      </c>
      <c r="AS13" s="54" t="s">
        <v>178</v>
      </c>
      <c r="AT13" s="71"/>
      <c r="AU13" s="71"/>
      <c r="AV13" s="71"/>
      <c r="AW13" s="71"/>
      <c r="AX13" s="55">
        <f t="shared" si="3"/>
        <v>0</v>
      </c>
      <c r="AY13" s="56">
        <f t="shared" si="4"/>
        <v>1</v>
      </c>
      <c r="AZ13" s="57">
        <f t="shared" si="8"/>
        <v>0</v>
      </c>
      <c r="BA13" s="58">
        <f t="shared" si="9"/>
        <v>0</v>
      </c>
      <c r="BB13" s="58"/>
      <c r="BC13" s="145"/>
      <c r="BD13" s="58" t="s">
        <v>151</v>
      </c>
      <c r="BE13" s="58"/>
      <c r="BF13" s="58"/>
      <c r="BG13" s="58"/>
      <c r="BH13" s="58"/>
      <c r="BI13" s="58"/>
      <c r="BJ13" s="58"/>
      <c r="BK13" s="59">
        <f t="shared" si="10"/>
        <v>0</v>
      </c>
      <c r="BL13" s="60" t="s">
        <v>166</v>
      </c>
      <c r="BM13" s="61">
        <f>+([2]MATRIZ!AN16+[2]MATRIZ!AO16)*1000000</f>
        <v>0</v>
      </c>
      <c r="BN13" s="62">
        <v>0</v>
      </c>
      <c r="BO13" s="62">
        <v>0</v>
      </c>
      <c r="BP13" s="62">
        <v>0</v>
      </c>
      <c r="BQ13" s="62">
        <v>0</v>
      </c>
      <c r="BR13" s="62">
        <v>0</v>
      </c>
      <c r="BS13" s="62">
        <f>+([2]MATRIZ!AS16)*1000000-BQ13-BR13-BT13</f>
        <v>0</v>
      </c>
      <c r="BT13" s="62">
        <v>0</v>
      </c>
      <c r="BU13" s="62">
        <v>0</v>
      </c>
      <c r="BV13" s="62">
        <v>0</v>
      </c>
      <c r="BW13" s="62">
        <v>0</v>
      </c>
      <c r="BX13" s="62">
        <v>0</v>
      </c>
      <c r="BY13" s="62">
        <v>0</v>
      </c>
      <c r="BZ13" s="62">
        <v>0</v>
      </c>
      <c r="CA13" s="62">
        <v>0</v>
      </c>
      <c r="CB13" s="62">
        <v>0</v>
      </c>
      <c r="CC13" s="63">
        <f t="shared" si="11"/>
        <v>0</v>
      </c>
      <c r="CD13" s="64">
        <f>+([2]MATRIZ!AZ16+[2]MATRIZ!BA16)*1000000</f>
        <v>0</v>
      </c>
      <c r="CE13" s="64">
        <v>0</v>
      </c>
      <c r="CF13" s="64">
        <v>0</v>
      </c>
      <c r="CG13" s="64">
        <v>0</v>
      </c>
      <c r="CH13" s="64">
        <v>0</v>
      </c>
      <c r="CI13" s="64">
        <v>0</v>
      </c>
      <c r="CJ13" s="64">
        <f>+([2]MATRIZ!BE16*1000000)-CH13-CI13-CK13</f>
        <v>5000000</v>
      </c>
      <c r="CK13" s="64">
        <v>0</v>
      </c>
      <c r="CL13" s="64">
        <v>0</v>
      </c>
      <c r="CM13" s="64">
        <v>0</v>
      </c>
      <c r="CN13" s="64">
        <v>0</v>
      </c>
      <c r="CO13" s="64">
        <v>0</v>
      </c>
      <c r="CP13" s="64">
        <v>15000000</v>
      </c>
      <c r="CQ13" s="64">
        <v>0</v>
      </c>
      <c r="CR13" s="64">
        <v>0</v>
      </c>
      <c r="CS13" s="64">
        <v>0</v>
      </c>
      <c r="CT13" s="65">
        <f t="shared" si="12"/>
        <v>20000000</v>
      </c>
      <c r="CU13" s="62">
        <v>0</v>
      </c>
      <c r="CV13" s="62">
        <v>0</v>
      </c>
      <c r="CW13" s="62">
        <v>0</v>
      </c>
      <c r="CX13" s="62">
        <v>0</v>
      </c>
      <c r="CY13" s="62">
        <v>0</v>
      </c>
      <c r="CZ13" s="62">
        <v>0</v>
      </c>
      <c r="DA13" s="62">
        <v>0</v>
      </c>
      <c r="DB13" s="62">
        <v>0</v>
      </c>
      <c r="DC13" s="62">
        <v>0</v>
      </c>
      <c r="DD13" s="62">
        <v>0</v>
      </c>
      <c r="DE13" s="62">
        <v>0</v>
      </c>
      <c r="DF13" s="62">
        <v>0</v>
      </c>
      <c r="DG13" s="62">
        <v>0</v>
      </c>
      <c r="DH13" s="62">
        <v>3000000</v>
      </c>
      <c r="DI13" s="62">
        <v>0</v>
      </c>
      <c r="DJ13" s="62">
        <v>0</v>
      </c>
      <c r="DK13" s="62">
        <v>0</v>
      </c>
      <c r="DL13" s="62">
        <v>0</v>
      </c>
      <c r="DM13" s="62">
        <v>0</v>
      </c>
      <c r="DN13" s="62">
        <v>0</v>
      </c>
      <c r="DO13" s="62">
        <v>0</v>
      </c>
      <c r="DP13" s="63">
        <f t="shared" si="5"/>
        <v>3000000</v>
      </c>
      <c r="DQ13" s="64">
        <v>0</v>
      </c>
      <c r="DR13" s="64">
        <v>0</v>
      </c>
      <c r="DS13" s="64">
        <v>0</v>
      </c>
      <c r="DT13" s="64">
        <v>0</v>
      </c>
      <c r="DU13" s="64">
        <v>0</v>
      </c>
      <c r="DV13" s="64">
        <v>0</v>
      </c>
      <c r="DW13" s="64">
        <v>0</v>
      </c>
      <c r="DX13" s="64">
        <v>0</v>
      </c>
      <c r="DY13" s="64">
        <v>0</v>
      </c>
      <c r="DZ13" s="64">
        <v>0</v>
      </c>
      <c r="EA13" s="64">
        <v>0</v>
      </c>
      <c r="EB13" s="64">
        <v>0</v>
      </c>
      <c r="EC13" s="64">
        <v>5000000</v>
      </c>
      <c r="ED13" s="64">
        <v>0</v>
      </c>
      <c r="EE13" s="64">
        <v>0</v>
      </c>
      <c r="EF13" s="64">
        <v>0</v>
      </c>
      <c r="EG13" s="66">
        <f t="shared" si="13"/>
        <v>5000000</v>
      </c>
      <c r="EH13" s="67">
        <f t="shared" si="6"/>
        <v>28000000</v>
      </c>
      <c r="EI13" s="30">
        <f>+[2]MATRIZ!AM16*1000000</f>
        <v>40000000</v>
      </c>
      <c r="EJ13" s="67">
        <f t="shared" si="7"/>
        <v>7000</v>
      </c>
      <c r="EK13" s="30">
        <f>+(DP13/1000000)-[2]MATRIZ!BW16</f>
        <v>-12</v>
      </c>
    </row>
    <row r="14" spans="1:143" s="30" customFormat="1" ht="25.5" hidden="1" x14ac:dyDescent="0.25">
      <c r="A14" s="142">
        <v>8</v>
      </c>
      <c r="B14" s="138" t="s">
        <v>137</v>
      </c>
      <c r="C14" s="139" t="s">
        <v>138</v>
      </c>
      <c r="D14" s="32" t="s">
        <v>162</v>
      </c>
      <c r="E14" s="140">
        <v>1.87</v>
      </c>
      <c r="F14" s="140" t="s">
        <v>163</v>
      </c>
      <c r="G14" s="140">
        <v>2.85</v>
      </c>
      <c r="H14" s="140"/>
      <c r="I14" s="140"/>
      <c r="J14" s="141"/>
      <c r="K14" s="35" t="s">
        <v>164</v>
      </c>
      <c r="L14" s="36" t="str">
        <f>IFERROR(IF($K14="","",VLOOKUP($K14,[1]Catálogo!$B$5:$C$21,2,FALSE)),"Introduzca un sector de inversión válido")</f>
        <v>32</v>
      </c>
      <c r="M14" s="35" t="s">
        <v>142</v>
      </c>
      <c r="N14" s="38" t="s">
        <v>165</v>
      </c>
      <c r="O14" s="38" t="str">
        <f>IFERROR(IF($N14="","",VLOOKUP($N14,[1]Catálogo!$E$25:$F$93,2,FALSE)),"Introduzca un programa presupuestal válido")</f>
        <v>3202</v>
      </c>
      <c r="P14" s="39" t="str">
        <f>IFERROR(IF($O14="","",VLOOKUP($O14,[1]Catálogo!$F$25:$G$94,2,FALSE)),"Introduzca un programa presupuestal válido")</f>
        <v>A.10 - Ambiental</v>
      </c>
      <c r="Q14" s="40" t="str">
        <f t="shared" si="0"/>
        <v>CONTINÚE: El programa presupuestal y sector de inversión coinciden</v>
      </c>
      <c r="R14" s="38" t="s">
        <v>166</v>
      </c>
      <c r="S14" s="38" t="s">
        <v>167</v>
      </c>
      <c r="T14" s="41" t="s">
        <v>182</v>
      </c>
      <c r="U14" s="39" t="str">
        <f>IFERROR(IF($T14="","",VLOOKUP($T14,[1]Catálogo!$G$97:$H$2750,2,FALSE)),"Introduzca un producto válido")</f>
        <v>3202006</v>
      </c>
      <c r="V14" s="40" t="str">
        <f t="shared" si="1"/>
        <v>CONTINÚE: El producto y programa presupuestal coinciden</v>
      </c>
      <c r="W14" s="43" t="s">
        <v>183</v>
      </c>
      <c r="X14" s="44" t="str">
        <f>IFERROR(IF($W14="","",VLOOKUP($W14,[1]Catálogo!$B$3019:$C$9130,2,FALSE)),"Introduzca un indicador de producto válido")</f>
        <v>320200604</v>
      </c>
      <c r="Y14" s="40" t="str">
        <f t="shared" si="2"/>
        <v>CONTINÚE: El indicador de producto y el producto coinciden</v>
      </c>
      <c r="Z14" s="90">
        <v>0</v>
      </c>
      <c r="AA14" s="140" t="s">
        <v>140</v>
      </c>
      <c r="AB14" s="140">
        <v>2000</v>
      </c>
      <c r="AC14" s="38" t="s">
        <v>160</v>
      </c>
      <c r="AD14" s="36" t="s">
        <v>184</v>
      </c>
      <c r="AE14" s="33"/>
      <c r="AF14" s="33"/>
      <c r="AG14" s="46"/>
      <c r="AH14" s="47"/>
      <c r="AI14" s="33"/>
      <c r="AJ14" s="33"/>
      <c r="AK14" s="48"/>
      <c r="AL14" s="34" t="str">
        <f>+IFERROR(VLOOKUP(AK14,[1]Iniciativas!E:F,2,FALSE),"Seleccione el código de la iniciativa")</f>
        <v>Seleccione el código de la iniciativa</v>
      </c>
      <c r="AM14" s="69">
        <v>0</v>
      </c>
      <c r="AN14" s="50">
        <v>0</v>
      </c>
      <c r="AO14" s="50">
        <v>2000</v>
      </c>
      <c r="AP14" s="51">
        <v>0</v>
      </c>
      <c r="AQ14" s="52">
        <v>0.4</v>
      </c>
      <c r="AR14" s="53">
        <v>0</v>
      </c>
      <c r="AS14" s="54" t="s">
        <v>178</v>
      </c>
      <c r="AT14" s="53"/>
      <c r="AU14" s="53"/>
      <c r="AV14" s="53"/>
      <c r="AW14" s="53"/>
      <c r="AX14" s="55">
        <f t="shared" si="3"/>
        <v>0</v>
      </c>
      <c r="AY14" s="56">
        <f t="shared" si="4"/>
        <v>1</v>
      </c>
      <c r="AZ14" s="57">
        <f t="shared" si="8"/>
        <v>0</v>
      </c>
      <c r="BA14" s="58">
        <f t="shared" si="9"/>
        <v>0</v>
      </c>
      <c r="BB14" s="58"/>
      <c r="BC14" s="145"/>
      <c r="BD14" s="58" t="s">
        <v>151</v>
      </c>
      <c r="BE14" s="58"/>
      <c r="BF14" s="58"/>
      <c r="BG14" s="58"/>
      <c r="BH14" s="58"/>
      <c r="BI14" s="58"/>
      <c r="BJ14" s="58"/>
      <c r="BK14" s="59">
        <f t="shared" si="10"/>
        <v>0</v>
      </c>
      <c r="BL14" s="60" t="s">
        <v>166</v>
      </c>
      <c r="BM14" s="61">
        <f>+([2]MATRIZ!AN17+[2]MATRIZ!AO17)*1000000</f>
        <v>0</v>
      </c>
      <c r="BN14" s="62">
        <v>0</v>
      </c>
      <c r="BO14" s="62">
        <v>0</v>
      </c>
      <c r="BP14" s="62">
        <v>0</v>
      </c>
      <c r="BQ14" s="62">
        <v>0</v>
      </c>
      <c r="BR14" s="62">
        <v>0</v>
      </c>
      <c r="BS14" s="62">
        <f>+([2]MATRIZ!AS17)*1000000-BQ14-BR14-BT14</f>
        <v>0</v>
      </c>
      <c r="BT14" s="62">
        <v>0</v>
      </c>
      <c r="BU14" s="62">
        <v>0</v>
      </c>
      <c r="BV14" s="62">
        <v>0</v>
      </c>
      <c r="BW14" s="62">
        <v>0</v>
      </c>
      <c r="BX14" s="62">
        <v>0</v>
      </c>
      <c r="BY14" s="62">
        <v>0</v>
      </c>
      <c r="BZ14" s="62">
        <v>0</v>
      </c>
      <c r="CA14" s="62">
        <v>0</v>
      </c>
      <c r="CB14" s="62">
        <v>0</v>
      </c>
      <c r="CC14" s="63">
        <f t="shared" si="11"/>
        <v>0</v>
      </c>
      <c r="CD14" s="64">
        <f>+([2]MATRIZ!AZ17+[2]MATRIZ!BA17)*1000000</f>
        <v>0</v>
      </c>
      <c r="CE14" s="64">
        <v>0</v>
      </c>
      <c r="CF14" s="64">
        <v>0</v>
      </c>
      <c r="CG14" s="64">
        <v>0</v>
      </c>
      <c r="CH14" s="64">
        <v>0</v>
      </c>
      <c r="CI14" s="64">
        <v>0</v>
      </c>
      <c r="CJ14" s="64">
        <f>+([2]MATRIZ!BE17*1000000)-CH14-CI14-CK14</f>
        <v>0</v>
      </c>
      <c r="CK14" s="64">
        <v>0</v>
      </c>
      <c r="CL14" s="64">
        <v>0</v>
      </c>
      <c r="CM14" s="64">
        <v>0</v>
      </c>
      <c r="CN14" s="64">
        <v>0</v>
      </c>
      <c r="CO14" s="64">
        <v>0</v>
      </c>
      <c r="CP14" s="64">
        <v>0</v>
      </c>
      <c r="CQ14" s="64">
        <v>0</v>
      </c>
      <c r="CR14" s="64">
        <v>0</v>
      </c>
      <c r="CS14" s="64">
        <v>0</v>
      </c>
      <c r="CT14" s="65">
        <f t="shared" si="12"/>
        <v>0</v>
      </c>
      <c r="CU14" s="62">
        <v>0</v>
      </c>
      <c r="CV14" s="62">
        <v>0</v>
      </c>
      <c r="CW14" s="62">
        <v>0</v>
      </c>
      <c r="CX14" s="62">
        <v>0</v>
      </c>
      <c r="CY14" s="62">
        <v>0</v>
      </c>
      <c r="CZ14" s="62">
        <v>0</v>
      </c>
      <c r="DA14" s="62">
        <v>0</v>
      </c>
      <c r="DB14" s="62">
        <v>0</v>
      </c>
      <c r="DC14" s="62">
        <v>0</v>
      </c>
      <c r="DD14" s="62">
        <v>0</v>
      </c>
      <c r="DE14" s="62">
        <v>0</v>
      </c>
      <c r="DF14" s="62">
        <v>0</v>
      </c>
      <c r="DG14" s="62">
        <v>0</v>
      </c>
      <c r="DH14" s="62">
        <v>0</v>
      </c>
      <c r="DI14" s="62">
        <v>0</v>
      </c>
      <c r="DJ14" s="62">
        <v>0</v>
      </c>
      <c r="DK14" s="62">
        <v>0</v>
      </c>
      <c r="DL14" s="62">
        <v>0</v>
      </c>
      <c r="DM14" s="62">
        <v>0</v>
      </c>
      <c r="DN14" s="62">
        <v>0</v>
      </c>
      <c r="DO14" s="62">
        <v>0</v>
      </c>
      <c r="DP14" s="63">
        <f t="shared" si="5"/>
        <v>0</v>
      </c>
      <c r="DQ14" s="64">
        <v>0</v>
      </c>
      <c r="DR14" s="64">
        <v>0</v>
      </c>
      <c r="DS14" s="64">
        <v>0</v>
      </c>
      <c r="DT14" s="64">
        <v>0</v>
      </c>
      <c r="DU14" s="64">
        <v>0</v>
      </c>
      <c r="DV14" s="64">
        <v>0</v>
      </c>
      <c r="DW14" s="64">
        <v>0</v>
      </c>
      <c r="DX14" s="64">
        <v>0</v>
      </c>
      <c r="DY14" s="64">
        <v>0</v>
      </c>
      <c r="DZ14" s="64">
        <v>0</v>
      </c>
      <c r="EA14" s="64">
        <v>0</v>
      </c>
      <c r="EB14" s="64">
        <v>0</v>
      </c>
      <c r="EC14" s="64">
        <v>0</v>
      </c>
      <c r="ED14" s="64">
        <v>0</v>
      </c>
      <c r="EE14" s="64">
        <v>0</v>
      </c>
      <c r="EF14" s="64">
        <v>0</v>
      </c>
      <c r="EG14" s="66">
        <f t="shared" si="13"/>
        <v>0</v>
      </c>
      <c r="EH14" s="67">
        <f t="shared" si="6"/>
        <v>0</v>
      </c>
      <c r="EI14" s="30">
        <f>+[2]MATRIZ!AM17*1000000</f>
        <v>20000000</v>
      </c>
      <c r="EJ14" s="67">
        <f t="shared" si="7"/>
        <v>0</v>
      </c>
      <c r="EK14" s="30">
        <f>+(DP14/1000000)-[2]MATRIZ!BW17</f>
        <v>-20</v>
      </c>
    </row>
    <row r="15" spans="1:143" s="30" customFormat="1" ht="51" hidden="1" x14ac:dyDescent="0.25">
      <c r="A15" s="142">
        <v>9</v>
      </c>
      <c r="B15" s="138" t="s">
        <v>137</v>
      </c>
      <c r="C15" s="139" t="s">
        <v>138</v>
      </c>
      <c r="D15" s="32" t="s">
        <v>185</v>
      </c>
      <c r="E15" s="140">
        <v>26.6</v>
      </c>
      <c r="F15" s="140" t="s">
        <v>163</v>
      </c>
      <c r="G15" s="140">
        <v>28</v>
      </c>
      <c r="H15" s="140"/>
      <c r="I15" s="140"/>
      <c r="J15" s="141"/>
      <c r="K15" s="35" t="s">
        <v>141</v>
      </c>
      <c r="L15" s="36" t="str">
        <f>IFERROR(IF($K15="","",VLOOKUP($K15,[1]Catálogo!$B$5:$C$21,2,FALSE)),"Introduzca un sector de inversión válido")</f>
        <v>40</v>
      </c>
      <c r="M15" s="35" t="s">
        <v>142</v>
      </c>
      <c r="N15" s="38" t="s">
        <v>143</v>
      </c>
      <c r="O15" s="38" t="str">
        <f>IFERROR(IF($N15="","",VLOOKUP($N15,[1]Catálogo!$E$25:$F$93,2,FALSE)),"Introduzca un programa presupuestal válido")</f>
        <v>4003</v>
      </c>
      <c r="P15" s="39" t="str">
        <f>IFERROR(IF($O15="","",VLOOKUP($O15,[1]Catálogo!$F$25:$G$94,2,FALSE)),"Introduzca un programa presupuestal válido")</f>
        <v>A.3 - Agua potable y saneamiento básico (sin incluir proyectos de vis)</v>
      </c>
      <c r="Q15" s="40" t="str">
        <f t="shared" si="0"/>
        <v>CONTINÚE: El programa presupuestal y sector de inversión coinciden</v>
      </c>
      <c r="R15" s="38" t="s">
        <v>186</v>
      </c>
      <c r="S15" s="38" t="s">
        <v>187</v>
      </c>
      <c r="T15" s="41" t="s">
        <v>188</v>
      </c>
      <c r="U15" s="39" t="str">
        <f>IFERROR(IF($T15="","",VLOOKUP($T15,[1]Catálogo!$G$97:$H$2750,2,FALSE)),"Introduzca un producto válido")</f>
        <v>4003044</v>
      </c>
      <c r="V15" s="40" t="str">
        <f t="shared" si="1"/>
        <v>CONTINÚE: El producto y programa presupuestal coinciden</v>
      </c>
      <c r="W15" s="43" t="s">
        <v>189</v>
      </c>
      <c r="X15" s="44" t="str">
        <f>IFERROR(IF($W15="","",VLOOKUP($W15,[1]Catálogo!$B$3019:$C$9130,2,FALSE)),"Introduzca un indicador de producto válido")</f>
        <v>400304400</v>
      </c>
      <c r="Y15" s="40" t="str">
        <f t="shared" si="2"/>
        <v>CONTINÚE: El indicador de producto y el producto coinciden</v>
      </c>
      <c r="Z15" s="90">
        <v>0</v>
      </c>
      <c r="AA15" s="140" t="s">
        <v>140</v>
      </c>
      <c r="AB15" s="140">
        <v>36</v>
      </c>
      <c r="AC15" s="38" t="s">
        <v>160</v>
      </c>
      <c r="AD15" s="36" t="s">
        <v>149</v>
      </c>
      <c r="AE15" s="33"/>
      <c r="AF15" s="33"/>
      <c r="AG15" s="46"/>
      <c r="AH15" s="47"/>
      <c r="AI15" s="33"/>
      <c r="AJ15" s="33"/>
      <c r="AK15" s="48"/>
      <c r="AL15" s="34" t="str">
        <f>+IFERROR(VLOOKUP(AK15,[1]Iniciativas!E:F,2,FALSE),"Seleccione el código de la iniciativa")</f>
        <v>Seleccione el código de la iniciativa</v>
      </c>
      <c r="AM15" s="69">
        <v>0</v>
      </c>
      <c r="AN15" s="50">
        <v>12</v>
      </c>
      <c r="AO15" s="50">
        <v>12</v>
      </c>
      <c r="AP15" s="51">
        <v>12</v>
      </c>
      <c r="AQ15" s="52">
        <v>0.4</v>
      </c>
      <c r="AR15" s="53">
        <v>0</v>
      </c>
      <c r="AS15" s="54" t="s">
        <v>178</v>
      </c>
      <c r="AT15" s="53"/>
      <c r="AU15" s="53"/>
      <c r="AV15" s="53"/>
      <c r="AW15" s="53"/>
      <c r="AX15" s="55">
        <f t="shared" si="3"/>
        <v>0</v>
      </c>
      <c r="AY15" s="56">
        <f t="shared" si="4"/>
        <v>1</v>
      </c>
      <c r="AZ15" s="57">
        <f t="shared" si="8"/>
        <v>0</v>
      </c>
      <c r="BA15" s="58">
        <f t="shared" si="9"/>
        <v>0</v>
      </c>
      <c r="BB15" s="58"/>
      <c r="BC15" s="145"/>
      <c r="BD15" s="58" t="s">
        <v>151</v>
      </c>
      <c r="BE15" s="58"/>
      <c r="BF15" s="58"/>
      <c r="BG15" s="58"/>
      <c r="BH15" s="58"/>
      <c r="BI15" s="58"/>
      <c r="BJ15" s="58"/>
      <c r="BK15" s="59">
        <f t="shared" si="10"/>
        <v>0</v>
      </c>
      <c r="BL15" s="60" t="s">
        <v>186</v>
      </c>
      <c r="BM15" s="61">
        <f>+([2]MATRIZ!AN18+[2]MATRIZ!AO18)*1000000</f>
        <v>0</v>
      </c>
      <c r="BN15" s="62">
        <v>0</v>
      </c>
      <c r="BO15" s="62">
        <v>0</v>
      </c>
      <c r="BP15" s="62">
        <v>0</v>
      </c>
      <c r="BQ15" s="62">
        <v>0</v>
      </c>
      <c r="BR15" s="62">
        <v>0</v>
      </c>
      <c r="BS15" s="62">
        <f>+([2]MATRIZ!AS18)*1000000-BQ15-BR15-BT15</f>
        <v>0</v>
      </c>
      <c r="BT15" s="62">
        <v>0</v>
      </c>
      <c r="BU15" s="62">
        <v>0</v>
      </c>
      <c r="BV15" s="62">
        <v>0</v>
      </c>
      <c r="BW15" s="62">
        <v>0</v>
      </c>
      <c r="BX15" s="62">
        <v>0</v>
      </c>
      <c r="BY15" s="62">
        <v>0</v>
      </c>
      <c r="BZ15" s="62">
        <v>0</v>
      </c>
      <c r="CA15" s="62">
        <v>0</v>
      </c>
      <c r="CB15" s="62">
        <v>0</v>
      </c>
      <c r="CC15" s="63">
        <f t="shared" si="11"/>
        <v>0</v>
      </c>
      <c r="CD15" s="64">
        <f>+([2]MATRIZ!AZ18+[2]MATRIZ!BA18)*1000000</f>
        <v>0</v>
      </c>
      <c r="CE15" s="64">
        <v>0</v>
      </c>
      <c r="CF15" s="64">
        <v>0</v>
      </c>
      <c r="CG15" s="64">
        <v>18000000</v>
      </c>
      <c r="CH15" s="64">
        <v>0</v>
      </c>
      <c r="CI15" s="64">
        <v>0</v>
      </c>
      <c r="CJ15" s="64">
        <f>+([2]MATRIZ!BE18*1000000)-CH15-CI15-CK15</f>
        <v>0</v>
      </c>
      <c r="CK15" s="64">
        <v>0</v>
      </c>
      <c r="CL15" s="64">
        <v>0</v>
      </c>
      <c r="CM15" s="64">
        <v>0</v>
      </c>
      <c r="CN15" s="64">
        <v>0</v>
      </c>
      <c r="CO15" s="64">
        <v>0</v>
      </c>
      <c r="CP15" s="64">
        <v>42000000</v>
      </c>
      <c r="CQ15" s="64">
        <v>0</v>
      </c>
      <c r="CR15" s="64">
        <v>0</v>
      </c>
      <c r="CS15" s="64">
        <v>0</v>
      </c>
      <c r="CT15" s="65">
        <f t="shared" si="12"/>
        <v>60000000</v>
      </c>
      <c r="CU15" s="62">
        <v>0</v>
      </c>
      <c r="CV15" s="62">
        <v>0</v>
      </c>
      <c r="CW15" s="62">
        <v>0</v>
      </c>
      <c r="CX15" s="62">
        <v>0</v>
      </c>
      <c r="CY15" s="62">
        <v>0</v>
      </c>
      <c r="CZ15" s="62">
        <v>0</v>
      </c>
      <c r="DA15" s="62">
        <v>0</v>
      </c>
      <c r="DB15" s="62">
        <v>0</v>
      </c>
      <c r="DC15" s="62">
        <v>0</v>
      </c>
      <c r="DD15" s="62">
        <v>0</v>
      </c>
      <c r="DE15" s="62">
        <v>0</v>
      </c>
      <c r="DF15" s="62">
        <v>0</v>
      </c>
      <c r="DG15" s="62">
        <v>0</v>
      </c>
      <c r="DH15" s="62">
        <v>0</v>
      </c>
      <c r="DI15" s="62">
        <v>0</v>
      </c>
      <c r="DJ15" s="62">
        <v>0</v>
      </c>
      <c r="DK15" s="62">
        <v>0</v>
      </c>
      <c r="DL15" s="62">
        <v>0</v>
      </c>
      <c r="DM15" s="62">
        <v>0</v>
      </c>
      <c r="DN15" s="62">
        <v>0</v>
      </c>
      <c r="DO15" s="62">
        <v>0</v>
      </c>
      <c r="DP15" s="63">
        <f t="shared" si="5"/>
        <v>0</v>
      </c>
      <c r="DQ15" s="64">
        <v>0</v>
      </c>
      <c r="DR15" s="64">
        <v>0</v>
      </c>
      <c r="DS15" s="64">
        <v>0</v>
      </c>
      <c r="DT15" s="64">
        <v>18000000</v>
      </c>
      <c r="DU15" s="64">
        <v>0</v>
      </c>
      <c r="DV15" s="64">
        <v>0</v>
      </c>
      <c r="DW15" s="64">
        <v>0</v>
      </c>
      <c r="DX15" s="64">
        <v>0</v>
      </c>
      <c r="DY15" s="64">
        <v>0</v>
      </c>
      <c r="DZ15" s="64">
        <v>0</v>
      </c>
      <c r="EA15" s="64">
        <v>0</v>
      </c>
      <c r="EB15" s="64">
        <v>0</v>
      </c>
      <c r="EC15" s="64">
        <v>42000000</v>
      </c>
      <c r="ED15" s="64">
        <v>0</v>
      </c>
      <c r="EE15" s="64">
        <v>0</v>
      </c>
      <c r="EF15" s="64">
        <v>0</v>
      </c>
      <c r="EG15" s="66">
        <f t="shared" si="13"/>
        <v>60000000</v>
      </c>
      <c r="EH15" s="67">
        <f t="shared" si="6"/>
        <v>120000000</v>
      </c>
      <c r="EI15" s="30">
        <f>+[2]MATRIZ!AM18*1000000</f>
        <v>180000000</v>
      </c>
      <c r="EJ15" s="67">
        <f t="shared" si="7"/>
        <v>3333333.3333333335</v>
      </c>
      <c r="EK15" s="30">
        <f>+(DP15/1000000)-[2]MATRIZ!BW18</f>
        <v>-60</v>
      </c>
    </row>
    <row r="16" spans="1:143" s="30" customFormat="1" ht="25.5" hidden="1" x14ac:dyDescent="0.25">
      <c r="A16" s="137">
        <v>10</v>
      </c>
      <c r="B16" s="138" t="s">
        <v>137</v>
      </c>
      <c r="C16" s="139" t="s">
        <v>138</v>
      </c>
      <c r="D16" s="32" t="s">
        <v>162</v>
      </c>
      <c r="E16" s="140">
        <v>1.87</v>
      </c>
      <c r="F16" s="140" t="s">
        <v>163</v>
      </c>
      <c r="G16" s="140">
        <v>2.85</v>
      </c>
      <c r="H16" s="140"/>
      <c r="I16" s="140"/>
      <c r="J16" s="141"/>
      <c r="K16" s="35" t="s">
        <v>164</v>
      </c>
      <c r="L16" s="36" t="str">
        <f>IFERROR(IF($K16="","",VLOOKUP($K16,[1]Catálogo!$B$5:$C$21,2,FALSE)),"Introduzca un sector de inversión válido")</f>
        <v>32</v>
      </c>
      <c r="M16" s="35" t="s">
        <v>142</v>
      </c>
      <c r="N16" s="38" t="s">
        <v>165</v>
      </c>
      <c r="O16" s="38" t="str">
        <f>IFERROR(IF($N16="","",VLOOKUP($N16,[1]Catálogo!$E$25:$F$93,2,FALSE)),"Introduzca un programa presupuestal válido")</f>
        <v>3202</v>
      </c>
      <c r="P16" s="39" t="str">
        <f>IFERROR(IF($O16="","",VLOOKUP($O16,[1]Catálogo!$F$25:$G$94,2,FALSE)),"Introduzca un programa presupuestal válido")</f>
        <v>A.10 - Ambiental</v>
      </c>
      <c r="Q16" s="40" t="str">
        <f t="shared" si="0"/>
        <v>CONTINÚE: El programa presupuestal y sector de inversión coinciden</v>
      </c>
      <c r="R16" s="38" t="s">
        <v>166</v>
      </c>
      <c r="S16" s="38" t="s">
        <v>167</v>
      </c>
      <c r="T16" s="41" t="s">
        <v>190</v>
      </c>
      <c r="U16" s="39" t="str">
        <f>IFERROR(IF($T16="","",VLOOKUP($T16,[1]Catálogo!$G$97:$H$2750,2,FALSE)),"Introduzca un producto válido")</f>
        <v>3202043</v>
      </c>
      <c r="V16" s="40" t="str">
        <f t="shared" si="1"/>
        <v>CONTINÚE: El producto y programa presupuestal coinciden</v>
      </c>
      <c r="W16" s="43" t="s">
        <v>191</v>
      </c>
      <c r="X16" s="44" t="str">
        <f>IFERROR(IF($W16="","",VLOOKUP($W16,[1]Catálogo!$B$3019:$C$9130,2,FALSE)),"Introduzca un indicador de producto válido")</f>
        <v>320204300</v>
      </c>
      <c r="Y16" s="40" t="str">
        <f t="shared" si="2"/>
        <v>CONTINÚE: El indicador de producto y el producto coinciden</v>
      </c>
      <c r="Z16" s="90">
        <v>0</v>
      </c>
      <c r="AA16" s="140" t="s">
        <v>140</v>
      </c>
      <c r="AB16" s="140">
        <v>12</v>
      </c>
      <c r="AC16" s="38" t="s">
        <v>148</v>
      </c>
      <c r="AD16" s="36" t="s">
        <v>184</v>
      </c>
      <c r="AE16" s="33"/>
      <c r="AF16" s="33"/>
      <c r="AG16" s="46"/>
      <c r="AH16" s="47"/>
      <c r="AI16" s="33"/>
      <c r="AJ16" s="33"/>
      <c r="AK16" s="48"/>
      <c r="AL16" s="34" t="str">
        <f>+IFERROR(VLOOKUP(AK16,[1]Iniciativas!E:F,2,FALSE),"Seleccione el código de la iniciativa")</f>
        <v>Seleccione el código de la iniciativa</v>
      </c>
      <c r="AM16" s="69">
        <v>12</v>
      </c>
      <c r="AN16" s="50">
        <v>12</v>
      </c>
      <c r="AO16" s="50">
        <v>12</v>
      </c>
      <c r="AP16" s="51">
        <v>12</v>
      </c>
      <c r="AQ16" s="52">
        <v>0.4</v>
      </c>
      <c r="AR16" s="53">
        <v>12</v>
      </c>
      <c r="AS16" s="54" t="s">
        <v>192</v>
      </c>
      <c r="AT16" s="53"/>
      <c r="AU16" s="53"/>
      <c r="AV16" s="53"/>
      <c r="AW16" s="53"/>
      <c r="AX16" s="55">
        <f t="shared" si="3"/>
        <v>0.25</v>
      </c>
      <c r="AY16" s="56">
        <f t="shared" si="4"/>
        <v>1</v>
      </c>
      <c r="AZ16" s="57">
        <f t="shared" si="8"/>
        <v>0.1</v>
      </c>
      <c r="BA16" s="58">
        <f t="shared" si="9"/>
        <v>0.25</v>
      </c>
      <c r="BB16" s="58"/>
      <c r="BC16" s="145"/>
      <c r="BD16" s="58" t="s">
        <v>151</v>
      </c>
      <c r="BE16" s="58"/>
      <c r="BF16" s="58"/>
      <c r="BG16" s="58"/>
      <c r="BH16" s="58"/>
      <c r="BI16" s="58"/>
      <c r="BJ16" s="58"/>
      <c r="BK16" s="59">
        <f t="shared" si="10"/>
        <v>0</v>
      </c>
      <c r="BL16" s="60" t="s">
        <v>166</v>
      </c>
      <c r="BM16" s="61">
        <f>+([2]MATRIZ!AN19+[2]MATRIZ!AO19)*1000000</f>
        <v>0</v>
      </c>
      <c r="BN16" s="62">
        <v>0</v>
      </c>
      <c r="BO16" s="62">
        <v>0</v>
      </c>
      <c r="BP16" s="62">
        <v>0</v>
      </c>
      <c r="BQ16" s="62">
        <v>0</v>
      </c>
      <c r="BR16" s="62">
        <v>0</v>
      </c>
      <c r="BS16" s="62">
        <f>+([2]MATRIZ!AS19)*1000000-BQ16-BR16-BT16</f>
        <v>10000000</v>
      </c>
      <c r="BT16" s="62">
        <v>0</v>
      </c>
      <c r="BU16" s="62">
        <v>0</v>
      </c>
      <c r="BV16" s="62">
        <v>0</v>
      </c>
      <c r="BW16" s="62">
        <v>0</v>
      </c>
      <c r="BX16" s="62">
        <v>0</v>
      </c>
      <c r="BY16" s="62">
        <v>39200000.000000015</v>
      </c>
      <c r="BZ16" s="62">
        <v>0</v>
      </c>
      <c r="CA16" s="62">
        <v>0</v>
      </c>
      <c r="CB16" s="62">
        <v>0</v>
      </c>
      <c r="CC16" s="63">
        <f t="shared" si="11"/>
        <v>49200000.000000015</v>
      </c>
      <c r="CD16" s="64">
        <f>+([2]MATRIZ!AZ19+[2]MATRIZ!BA19)*1000000</f>
        <v>0</v>
      </c>
      <c r="CE16" s="64">
        <v>0</v>
      </c>
      <c r="CF16" s="64">
        <v>0</v>
      </c>
      <c r="CG16" s="64">
        <v>0</v>
      </c>
      <c r="CH16" s="64">
        <v>0</v>
      </c>
      <c r="CI16" s="64">
        <v>0</v>
      </c>
      <c r="CJ16" s="64">
        <f>+([2]MATRIZ!BE19*1000000)-CH16-CI16-CK16</f>
        <v>10000000</v>
      </c>
      <c r="CK16" s="64">
        <v>0</v>
      </c>
      <c r="CL16" s="64">
        <v>0</v>
      </c>
      <c r="CM16" s="64">
        <v>0</v>
      </c>
      <c r="CN16" s="64">
        <v>0</v>
      </c>
      <c r="CO16" s="64">
        <v>0</v>
      </c>
      <c r="CP16" s="64">
        <v>40000000</v>
      </c>
      <c r="CQ16" s="64">
        <v>0</v>
      </c>
      <c r="CR16" s="64">
        <v>0</v>
      </c>
      <c r="CS16" s="64">
        <v>0</v>
      </c>
      <c r="CT16" s="65">
        <f t="shared" si="12"/>
        <v>50000000</v>
      </c>
      <c r="CU16" s="62">
        <v>0</v>
      </c>
      <c r="CV16" s="62">
        <v>0</v>
      </c>
      <c r="CW16" s="62">
        <v>0</v>
      </c>
      <c r="CX16" s="62">
        <v>0</v>
      </c>
      <c r="CY16" s="62">
        <v>0</v>
      </c>
      <c r="CZ16" s="62">
        <v>0</v>
      </c>
      <c r="DA16" s="62">
        <v>0</v>
      </c>
      <c r="DB16" s="62">
        <v>0</v>
      </c>
      <c r="DC16" s="62">
        <v>0</v>
      </c>
      <c r="DD16" s="62">
        <v>0</v>
      </c>
      <c r="DE16" s="62">
        <v>0</v>
      </c>
      <c r="DF16" s="62">
        <v>0</v>
      </c>
      <c r="DG16" s="62">
        <v>0</v>
      </c>
      <c r="DH16" s="62">
        <v>0</v>
      </c>
      <c r="DI16" s="62">
        <v>0</v>
      </c>
      <c r="DJ16" s="62">
        <v>0</v>
      </c>
      <c r="DK16" s="62">
        <v>0</v>
      </c>
      <c r="DL16" s="62">
        <v>0</v>
      </c>
      <c r="DM16" s="62">
        <v>0</v>
      </c>
      <c r="DN16" s="62">
        <v>0</v>
      </c>
      <c r="DO16" s="62">
        <v>0</v>
      </c>
      <c r="DP16" s="63">
        <f t="shared" si="5"/>
        <v>0</v>
      </c>
      <c r="DQ16" s="64">
        <v>0</v>
      </c>
      <c r="DR16" s="64">
        <v>0</v>
      </c>
      <c r="DS16" s="64">
        <v>0</v>
      </c>
      <c r="DT16" s="64">
        <v>0</v>
      </c>
      <c r="DU16" s="64">
        <v>0</v>
      </c>
      <c r="DV16" s="64">
        <v>0</v>
      </c>
      <c r="DW16" s="64">
        <v>10000000</v>
      </c>
      <c r="DX16" s="64">
        <v>0</v>
      </c>
      <c r="DY16" s="64">
        <v>0</v>
      </c>
      <c r="DZ16" s="64">
        <v>0</v>
      </c>
      <c r="EA16" s="64">
        <v>0</v>
      </c>
      <c r="EB16" s="64">
        <v>0</v>
      </c>
      <c r="EC16" s="64">
        <v>40000000</v>
      </c>
      <c r="ED16" s="64">
        <v>0</v>
      </c>
      <c r="EE16" s="64">
        <v>0</v>
      </c>
      <c r="EF16" s="64">
        <v>0</v>
      </c>
      <c r="EG16" s="66">
        <f t="shared" si="13"/>
        <v>50000000</v>
      </c>
      <c r="EH16" s="67">
        <f t="shared" si="6"/>
        <v>149200000</v>
      </c>
      <c r="EI16" s="30">
        <f>+[2]MATRIZ!AM19*1000000</f>
        <v>199200000.00000003</v>
      </c>
      <c r="EJ16" s="67">
        <f t="shared" si="7"/>
        <v>12433333.333333334</v>
      </c>
      <c r="EK16" s="30">
        <f>+(DP16/1000000)-[2]MATRIZ!BW19</f>
        <v>-50</v>
      </c>
    </row>
    <row r="17" spans="1:141" s="30" customFormat="1" ht="51" hidden="1" x14ac:dyDescent="0.25">
      <c r="A17" s="142">
        <v>11</v>
      </c>
      <c r="B17" s="138" t="s">
        <v>137</v>
      </c>
      <c r="C17" s="139" t="s">
        <v>138</v>
      </c>
      <c r="D17" s="72" t="s">
        <v>177</v>
      </c>
      <c r="E17" s="140" t="s">
        <v>178</v>
      </c>
      <c r="F17" s="140" t="s">
        <v>140</v>
      </c>
      <c r="G17" s="140">
        <v>1</v>
      </c>
      <c r="H17" s="143"/>
      <c r="I17" s="143"/>
      <c r="J17" s="144"/>
      <c r="K17" s="35" t="s">
        <v>164</v>
      </c>
      <c r="L17" s="36" t="str">
        <f>IFERROR(IF($K17="","",VLOOKUP($K17,[1]Catálogo!$B$5:$C$21,2,FALSE)),"Introduzca un sector de inversión válido")</f>
        <v>32</v>
      </c>
      <c r="M17" s="35" t="s">
        <v>142</v>
      </c>
      <c r="N17" s="38" t="s">
        <v>179</v>
      </c>
      <c r="O17" s="38" t="str">
        <f>IFERROR(IF($N17="","",VLOOKUP($N17,[1]Catálogo!$E$25:$F$93,2,FALSE)),"Introduzca un programa presupuestal válido")</f>
        <v>3206</v>
      </c>
      <c r="P17" s="39" t="str">
        <f>IFERROR(IF($O17="","",VLOOKUP($O17,[1]Catálogo!$F$25:$G$94,2,FALSE)),"Introduzca un programa presupuestal válido")</f>
        <v>A.10 - Ambiental</v>
      </c>
      <c r="Q17" s="40" t="str">
        <f t="shared" si="0"/>
        <v>CONTINÚE: El programa presupuestal y sector de inversión coinciden</v>
      </c>
      <c r="R17" s="38" t="s">
        <v>186</v>
      </c>
      <c r="S17" s="38" t="s">
        <v>187</v>
      </c>
      <c r="T17" s="41" t="s">
        <v>193</v>
      </c>
      <c r="U17" s="39" t="str">
        <f>IFERROR(IF($T17="","",VLOOKUP($T17,[1]Catálogo!$G$97:$H$2750,2,FALSE)),"Introduzca un producto válido")</f>
        <v>3206015</v>
      </c>
      <c r="V17" s="40" t="str">
        <f t="shared" si="1"/>
        <v>CONTINÚE: El producto y programa presupuestal coinciden</v>
      </c>
      <c r="W17" s="43" t="s">
        <v>194</v>
      </c>
      <c r="X17" s="44" t="str">
        <f>IFERROR(IF($W17="","",VLOOKUP($W17,[1]Catálogo!$B$3019:$C$9130,2,FALSE)),"Introduzca un indicador de producto válido")</f>
        <v>320601500</v>
      </c>
      <c r="Y17" s="40" t="str">
        <f t="shared" si="2"/>
        <v>CONTINÚE: El indicador de producto y el producto coinciden</v>
      </c>
      <c r="Z17" s="90">
        <v>0</v>
      </c>
      <c r="AA17" s="140" t="s">
        <v>140</v>
      </c>
      <c r="AB17" s="140">
        <v>30</v>
      </c>
      <c r="AC17" s="38" t="s">
        <v>160</v>
      </c>
      <c r="AD17" s="36" t="s">
        <v>184</v>
      </c>
      <c r="AE17" s="33"/>
      <c r="AF17" s="33"/>
      <c r="AG17" s="46"/>
      <c r="AH17" s="47"/>
      <c r="AI17" s="33"/>
      <c r="AJ17" s="33"/>
      <c r="AK17" s="48"/>
      <c r="AL17" s="34" t="str">
        <f>+IFERROR(VLOOKUP(AK17,[1]Iniciativas!E:F,2,FALSE),"Seleccione el código de la iniciativa")</f>
        <v>Seleccione el código de la iniciativa</v>
      </c>
      <c r="AM17" s="69">
        <v>0</v>
      </c>
      <c r="AN17" s="50">
        <v>10</v>
      </c>
      <c r="AO17" s="50">
        <v>10</v>
      </c>
      <c r="AP17" s="51">
        <v>10</v>
      </c>
      <c r="AQ17" s="52">
        <v>0.4</v>
      </c>
      <c r="AR17" s="53">
        <v>0</v>
      </c>
      <c r="AS17" s="54" t="s">
        <v>178</v>
      </c>
      <c r="AT17" s="53"/>
      <c r="AU17" s="53"/>
      <c r="AV17" s="53"/>
      <c r="AW17" s="53"/>
      <c r="AX17" s="55">
        <f t="shared" si="3"/>
        <v>0</v>
      </c>
      <c r="AY17" s="56">
        <f t="shared" si="4"/>
        <v>1</v>
      </c>
      <c r="AZ17" s="57">
        <f t="shared" si="8"/>
        <v>0</v>
      </c>
      <c r="BA17" s="58">
        <f t="shared" si="9"/>
        <v>0</v>
      </c>
      <c r="BB17" s="58"/>
      <c r="BC17" s="145"/>
      <c r="BD17" s="58" t="s">
        <v>151</v>
      </c>
      <c r="BE17" s="58"/>
      <c r="BF17" s="58"/>
      <c r="BG17" s="58"/>
      <c r="BH17" s="58"/>
      <c r="BI17" s="58"/>
      <c r="BJ17" s="58"/>
      <c r="BK17" s="59">
        <f t="shared" si="10"/>
        <v>0</v>
      </c>
      <c r="BL17" s="60" t="s">
        <v>186</v>
      </c>
      <c r="BM17" s="61">
        <f>+([2]MATRIZ!AN20+[2]MATRIZ!AO20)*1000000</f>
        <v>0</v>
      </c>
      <c r="BN17" s="62">
        <v>0</v>
      </c>
      <c r="BO17" s="62">
        <v>0</v>
      </c>
      <c r="BP17" s="62">
        <v>0</v>
      </c>
      <c r="BQ17" s="62">
        <v>0</v>
      </c>
      <c r="BR17" s="62">
        <v>0</v>
      </c>
      <c r="BS17" s="62">
        <f>+([2]MATRIZ!AS20)*1000000-BQ17-BR17-BT17</f>
        <v>0</v>
      </c>
      <c r="BT17" s="62">
        <v>0</v>
      </c>
      <c r="BU17" s="62">
        <v>0</v>
      </c>
      <c r="BV17" s="62">
        <v>0</v>
      </c>
      <c r="BW17" s="62">
        <v>0</v>
      </c>
      <c r="BX17" s="62">
        <v>0</v>
      </c>
      <c r="BY17" s="62">
        <v>0</v>
      </c>
      <c r="BZ17" s="62">
        <v>0</v>
      </c>
      <c r="CA17" s="62">
        <v>0</v>
      </c>
      <c r="CB17" s="62">
        <v>0</v>
      </c>
      <c r="CC17" s="63">
        <f t="shared" si="11"/>
        <v>0</v>
      </c>
      <c r="CD17" s="64">
        <f>+([2]MATRIZ!AZ20+[2]MATRIZ!BA20)*1000000</f>
        <v>0</v>
      </c>
      <c r="CE17" s="64">
        <v>0</v>
      </c>
      <c r="CF17" s="64">
        <v>0</v>
      </c>
      <c r="CG17" s="64">
        <v>0</v>
      </c>
      <c r="CH17" s="64">
        <v>0</v>
      </c>
      <c r="CI17" s="64">
        <v>0</v>
      </c>
      <c r="CJ17" s="64">
        <f>+([2]MATRIZ!BE20*1000000)-CH17-CI17-CK17</f>
        <v>6000000</v>
      </c>
      <c r="CK17" s="64">
        <v>0</v>
      </c>
      <c r="CL17" s="64">
        <v>0</v>
      </c>
      <c r="CM17" s="64">
        <v>0</v>
      </c>
      <c r="CN17" s="64">
        <v>0</v>
      </c>
      <c r="CO17" s="64">
        <v>0</v>
      </c>
      <c r="CP17" s="64">
        <v>14000000</v>
      </c>
      <c r="CQ17" s="64">
        <v>0</v>
      </c>
      <c r="CR17" s="64">
        <v>0</v>
      </c>
      <c r="CS17" s="64">
        <v>0</v>
      </c>
      <c r="CT17" s="65">
        <f t="shared" si="12"/>
        <v>20000000</v>
      </c>
      <c r="CU17" s="62">
        <v>0</v>
      </c>
      <c r="CV17" s="62">
        <v>0</v>
      </c>
      <c r="CW17" s="62">
        <v>0</v>
      </c>
      <c r="CX17" s="62">
        <v>0</v>
      </c>
      <c r="CY17" s="62">
        <v>0</v>
      </c>
      <c r="CZ17" s="62">
        <v>0</v>
      </c>
      <c r="DA17" s="62">
        <v>0</v>
      </c>
      <c r="DB17" s="62">
        <v>0</v>
      </c>
      <c r="DC17" s="62">
        <v>0</v>
      </c>
      <c r="DD17" s="62">
        <v>0</v>
      </c>
      <c r="DE17" s="62">
        <v>0</v>
      </c>
      <c r="DF17" s="62">
        <v>0</v>
      </c>
      <c r="DG17" s="62">
        <v>0</v>
      </c>
      <c r="DH17" s="62">
        <v>0</v>
      </c>
      <c r="DI17" s="62">
        <v>0</v>
      </c>
      <c r="DJ17" s="62">
        <v>0</v>
      </c>
      <c r="DK17" s="62">
        <v>0</v>
      </c>
      <c r="DL17" s="62">
        <v>0</v>
      </c>
      <c r="DM17" s="62">
        <v>0</v>
      </c>
      <c r="DN17" s="62">
        <v>0</v>
      </c>
      <c r="DO17" s="62">
        <v>0</v>
      </c>
      <c r="DP17" s="63">
        <f t="shared" si="5"/>
        <v>0</v>
      </c>
      <c r="DQ17" s="64">
        <v>0</v>
      </c>
      <c r="DR17" s="64">
        <v>0</v>
      </c>
      <c r="DS17" s="64">
        <v>0</v>
      </c>
      <c r="DT17" s="64">
        <v>0</v>
      </c>
      <c r="DU17" s="64">
        <v>0</v>
      </c>
      <c r="DV17" s="64">
        <v>0</v>
      </c>
      <c r="DW17" s="64">
        <v>6000000</v>
      </c>
      <c r="DX17" s="64">
        <v>0</v>
      </c>
      <c r="DY17" s="64">
        <v>0</v>
      </c>
      <c r="DZ17" s="64">
        <v>0</v>
      </c>
      <c r="EA17" s="64">
        <v>0</v>
      </c>
      <c r="EB17" s="64">
        <v>0</v>
      </c>
      <c r="EC17" s="64">
        <v>14000000</v>
      </c>
      <c r="ED17" s="64">
        <v>0</v>
      </c>
      <c r="EE17" s="64">
        <v>0</v>
      </c>
      <c r="EF17" s="64">
        <v>0</v>
      </c>
      <c r="EG17" s="66">
        <f t="shared" si="13"/>
        <v>20000000</v>
      </c>
      <c r="EH17" s="67">
        <f t="shared" si="6"/>
        <v>40000000</v>
      </c>
      <c r="EI17" s="30">
        <f>+[2]MATRIZ!AM20*1000000</f>
        <v>60000000</v>
      </c>
      <c r="EJ17" s="67">
        <f t="shared" si="7"/>
        <v>1333333.3333333333</v>
      </c>
      <c r="EK17" s="30">
        <f>+(DP17/1000000)-[2]MATRIZ!BW20</f>
        <v>-20</v>
      </c>
    </row>
    <row r="18" spans="1:141" s="30" customFormat="1" ht="36" hidden="1" x14ac:dyDescent="0.25">
      <c r="A18" s="142">
        <v>12</v>
      </c>
      <c r="B18" s="138" t="s">
        <v>137</v>
      </c>
      <c r="C18" s="139" t="s">
        <v>138</v>
      </c>
      <c r="D18" s="72" t="s">
        <v>195</v>
      </c>
      <c r="E18" s="140">
        <v>170</v>
      </c>
      <c r="F18" s="140" t="s">
        <v>140</v>
      </c>
      <c r="G18" s="140">
        <v>190</v>
      </c>
      <c r="H18" s="143"/>
      <c r="I18" s="143"/>
      <c r="J18" s="144"/>
      <c r="K18" s="35" t="s">
        <v>196</v>
      </c>
      <c r="L18" s="36" t="str">
        <f>IFERROR(IF($K18="","",VLOOKUP($K18,[1]Catálogo!$B$5:$C$21,2,FALSE)),"Introduzca un sector de inversión válido")</f>
        <v>17</v>
      </c>
      <c r="M18" s="35" t="s">
        <v>142</v>
      </c>
      <c r="N18" s="38" t="s">
        <v>197</v>
      </c>
      <c r="O18" s="38" t="str">
        <f>IFERROR(IF($N18="","",VLOOKUP($N18,[1]Catálogo!$E$25:$F$93,2,FALSE)),"Introduzca un programa presupuestal válido")</f>
        <v>1708</v>
      </c>
      <c r="P18" s="39" t="str">
        <f>IFERROR(IF($O18="","",VLOOKUP($O18,[1]Catálogo!$F$25:$G$94,2,FALSE)),"Introduzca un programa presupuestal válido")</f>
        <v>A.8 - Agropecuario</v>
      </c>
      <c r="Q18" s="40" t="str">
        <f t="shared" si="0"/>
        <v>CONTINÚE: El programa presupuestal y sector de inversión coinciden</v>
      </c>
      <c r="R18" s="38" t="s">
        <v>166</v>
      </c>
      <c r="S18" s="38" t="s">
        <v>167</v>
      </c>
      <c r="T18" s="41" t="s">
        <v>198</v>
      </c>
      <c r="U18" s="39" t="str">
        <f>IFERROR(IF($T18="","",VLOOKUP($T18,[1]Catálogo!$G$97:$H$2750,2,FALSE)),"Introduzca un producto válido")</f>
        <v>1708053</v>
      </c>
      <c r="V18" s="40" t="str">
        <f t="shared" si="1"/>
        <v>CONTINÚE: El producto y programa presupuestal coinciden</v>
      </c>
      <c r="W18" s="43" t="s">
        <v>199</v>
      </c>
      <c r="X18" s="44" t="str">
        <f>IFERROR(IF($W18="","",VLOOKUP($W18,[1]Catálogo!$B$3019:$C$9130,2,FALSE)),"Introduzca un indicador de producto válido")</f>
        <v>170805300</v>
      </c>
      <c r="Y18" s="40" t="str">
        <f t="shared" si="2"/>
        <v>CONTINÚE: El indicador de producto y el producto coinciden</v>
      </c>
      <c r="Z18" s="90">
        <v>0</v>
      </c>
      <c r="AA18" s="140" t="s">
        <v>140</v>
      </c>
      <c r="AB18" s="140">
        <v>5</v>
      </c>
      <c r="AC18" s="38" t="s">
        <v>160</v>
      </c>
      <c r="AD18" s="36" t="s">
        <v>184</v>
      </c>
      <c r="AE18" s="33"/>
      <c r="AF18" s="33"/>
      <c r="AG18" s="46"/>
      <c r="AH18" s="47"/>
      <c r="AI18" s="33"/>
      <c r="AJ18" s="33"/>
      <c r="AK18" s="48"/>
      <c r="AL18" s="34" t="str">
        <f>+IFERROR(VLOOKUP(AK18,[1]Iniciativas!E:F,2,FALSE),"Seleccione el código de la iniciativa")</f>
        <v>Seleccione el código de la iniciativa</v>
      </c>
      <c r="AM18" s="69">
        <v>1</v>
      </c>
      <c r="AN18" s="50">
        <v>1</v>
      </c>
      <c r="AO18" s="50">
        <v>2</v>
      </c>
      <c r="AP18" s="51">
        <v>1</v>
      </c>
      <c r="AQ18" s="52">
        <v>0.4</v>
      </c>
      <c r="AR18" s="53">
        <v>1</v>
      </c>
      <c r="AS18" s="54" t="s">
        <v>200</v>
      </c>
      <c r="AT18" s="53"/>
      <c r="AU18" s="53"/>
      <c r="AV18" s="53"/>
      <c r="AW18" s="53"/>
      <c r="AX18" s="55">
        <f t="shared" si="3"/>
        <v>0.2</v>
      </c>
      <c r="AY18" s="56">
        <f t="shared" si="4"/>
        <v>1</v>
      </c>
      <c r="AZ18" s="57">
        <f t="shared" si="8"/>
        <v>8.0000000000000016E-2</v>
      </c>
      <c r="BA18" s="58">
        <f t="shared" si="9"/>
        <v>0.2</v>
      </c>
      <c r="BB18" s="58"/>
      <c r="BC18" s="145"/>
      <c r="BD18" s="58" t="s">
        <v>151</v>
      </c>
      <c r="BE18" s="58"/>
      <c r="BF18" s="58"/>
      <c r="BG18" s="58"/>
      <c r="BH18" s="58"/>
      <c r="BI18" s="58"/>
      <c r="BJ18" s="58"/>
      <c r="BK18" s="59">
        <f t="shared" si="10"/>
        <v>0</v>
      </c>
      <c r="BL18" s="60" t="s">
        <v>166</v>
      </c>
      <c r="BM18" s="61">
        <f>+([2]MATRIZ!AN21+[2]MATRIZ!AO21)*1000000</f>
        <v>0</v>
      </c>
      <c r="BN18" s="62">
        <v>0</v>
      </c>
      <c r="BO18" s="62">
        <v>0</v>
      </c>
      <c r="BP18" s="62">
        <v>0</v>
      </c>
      <c r="BQ18" s="62">
        <v>0</v>
      </c>
      <c r="BR18" s="62">
        <v>0</v>
      </c>
      <c r="BS18" s="62">
        <f>+([2]MATRIZ!AS21)*1000000-BQ18-BR18-BT18</f>
        <v>3125000</v>
      </c>
      <c r="BT18" s="62">
        <v>0</v>
      </c>
      <c r="BU18" s="62">
        <v>0</v>
      </c>
      <c r="BV18" s="62">
        <v>0</v>
      </c>
      <c r="BW18" s="62">
        <v>0</v>
      </c>
      <c r="BX18" s="62">
        <v>0</v>
      </c>
      <c r="BY18" s="62">
        <v>0</v>
      </c>
      <c r="BZ18" s="62">
        <v>0</v>
      </c>
      <c r="CA18" s="62">
        <v>0</v>
      </c>
      <c r="CB18" s="62">
        <v>0</v>
      </c>
      <c r="CC18" s="63">
        <f t="shared" si="11"/>
        <v>3125000</v>
      </c>
      <c r="CD18" s="64">
        <f>+([2]MATRIZ!AZ21+[2]MATRIZ!BA21)*1000000</f>
        <v>0</v>
      </c>
      <c r="CE18" s="64">
        <v>0</v>
      </c>
      <c r="CF18" s="64">
        <v>0</v>
      </c>
      <c r="CG18" s="64">
        <v>0</v>
      </c>
      <c r="CH18" s="64">
        <v>0</v>
      </c>
      <c r="CI18" s="64">
        <v>0</v>
      </c>
      <c r="CJ18" s="64">
        <f>+([2]MATRIZ!BE21*1000000)-CH18-CI18-CK18</f>
        <v>3125000</v>
      </c>
      <c r="CK18" s="64">
        <v>0</v>
      </c>
      <c r="CL18" s="64">
        <v>0</v>
      </c>
      <c r="CM18" s="64">
        <v>0</v>
      </c>
      <c r="CN18" s="64">
        <v>0</v>
      </c>
      <c r="CO18" s="64">
        <v>0</v>
      </c>
      <c r="CP18" s="64">
        <v>0</v>
      </c>
      <c r="CQ18" s="64">
        <v>0</v>
      </c>
      <c r="CR18" s="64">
        <v>0</v>
      </c>
      <c r="CS18" s="64">
        <v>0</v>
      </c>
      <c r="CT18" s="65">
        <f t="shared" si="12"/>
        <v>3125000</v>
      </c>
      <c r="CU18" s="62">
        <v>0</v>
      </c>
      <c r="CV18" s="62">
        <v>0</v>
      </c>
      <c r="CW18" s="62">
        <v>0</v>
      </c>
      <c r="CX18" s="62">
        <v>0</v>
      </c>
      <c r="CY18" s="62">
        <v>0</v>
      </c>
      <c r="CZ18" s="62">
        <v>0</v>
      </c>
      <c r="DA18" s="62">
        <v>0</v>
      </c>
      <c r="DB18" s="62">
        <v>0</v>
      </c>
      <c r="DC18" s="62">
        <v>0</v>
      </c>
      <c r="DD18" s="62">
        <v>0</v>
      </c>
      <c r="DE18" s="62">
        <v>0</v>
      </c>
      <c r="DF18" s="62">
        <v>0</v>
      </c>
      <c r="DG18" s="62">
        <v>0</v>
      </c>
      <c r="DH18" s="62">
        <v>0</v>
      </c>
      <c r="DI18" s="62">
        <v>0</v>
      </c>
      <c r="DJ18" s="62">
        <v>0</v>
      </c>
      <c r="DK18" s="62">
        <v>0</v>
      </c>
      <c r="DL18" s="62">
        <v>0</v>
      </c>
      <c r="DM18" s="62">
        <v>0</v>
      </c>
      <c r="DN18" s="62">
        <v>0</v>
      </c>
      <c r="DO18" s="62">
        <v>0</v>
      </c>
      <c r="DP18" s="63">
        <f t="shared" si="5"/>
        <v>0</v>
      </c>
      <c r="DQ18" s="64">
        <v>0</v>
      </c>
      <c r="DR18" s="64">
        <v>0</v>
      </c>
      <c r="DS18" s="64">
        <v>0</v>
      </c>
      <c r="DT18" s="64">
        <v>0</v>
      </c>
      <c r="DU18" s="64">
        <v>0</v>
      </c>
      <c r="DV18" s="64">
        <v>0</v>
      </c>
      <c r="DW18" s="64">
        <v>3125000</v>
      </c>
      <c r="DX18" s="64">
        <v>0</v>
      </c>
      <c r="DY18" s="64">
        <v>0</v>
      </c>
      <c r="DZ18" s="64">
        <v>0</v>
      </c>
      <c r="EA18" s="64">
        <v>0</v>
      </c>
      <c r="EB18" s="64">
        <v>0</v>
      </c>
      <c r="EC18" s="64">
        <v>0</v>
      </c>
      <c r="ED18" s="64">
        <v>0</v>
      </c>
      <c r="EE18" s="64">
        <v>0</v>
      </c>
      <c r="EF18" s="64">
        <v>0</v>
      </c>
      <c r="EG18" s="66">
        <f t="shared" si="13"/>
        <v>3125000</v>
      </c>
      <c r="EH18" s="67">
        <f t="shared" si="6"/>
        <v>9375000</v>
      </c>
      <c r="EI18" s="30">
        <f>+[2]MATRIZ!AM21*1000000</f>
        <v>12500000</v>
      </c>
      <c r="EJ18" s="67">
        <f t="shared" si="7"/>
        <v>1875000</v>
      </c>
      <c r="EK18" s="30">
        <f>+(DP18/1000000)-[2]MATRIZ!BW21</f>
        <v>-3.125</v>
      </c>
    </row>
    <row r="19" spans="1:141" s="30" customFormat="1" ht="38.25" hidden="1" x14ac:dyDescent="0.25">
      <c r="A19" s="137">
        <v>13</v>
      </c>
      <c r="B19" s="138" t="s">
        <v>137</v>
      </c>
      <c r="C19" s="139" t="s">
        <v>138</v>
      </c>
      <c r="D19" s="32" t="s">
        <v>185</v>
      </c>
      <c r="E19" s="140">
        <v>26.6</v>
      </c>
      <c r="F19" s="140" t="s">
        <v>163</v>
      </c>
      <c r="G19" s="140">
        <v>28</v>
      </c>
      <c r="H19" s="140"/>
      <c r="I19" s="140"/>
      <c r="J19" s="141"/>
      <c r="K19" s="35" t="s">
        <v>141</v>
      </c>
      <c r="L19" s="36" t="str">
        <f>IFERROR(IF($K19="","",VLOOKUP($K19,[1]Catálogo!$B$5:$C$21,2,FALSE)),"Introduzca un sector de inversión válido")</f>
        <v>40</v>
      </c>
      <c r="M19" s="35" t="s">
        <v>201</v>
      </c>
      <c r="N19" s="38" t="s">
        <v>143</v>
      </c>
      <c r="O19" s="38" t="str">
        <f>IFERROR(IF($N19="","",VLOOKUP($N19,[1]Catálogo!$E$25:$F$93,2,FALSE)),"Introduzca un programa presupuestal válido")</f>
        <v>4003</v>
      </c>
      <c r="P19" s="39" t="str">
        <f>IFERROR(IF($O19="","",VLOOKUP($O19,[1]Catálogo!$F$25:$G$94,2,FALSE)),"Introduzca un programa presupuestal válido")</f>
        <v>A.3 - Agua potable y saneamiento básico (sin incluir proyectos de vis)</v>
      </c>
      <c r="Q19" s="40" t="str">
        <f t="shared" si="0"/>
        <v>CONTINÚE: El programa presupuestal y sector de inversión coinciden</v>
      </c>
      <c r="R19" s="38" t="s">
        <v>144</v>
      </c>
      <c r="S19" s="38" t="s">
        <v>145</v>
      </c>
      <c r="T19" s="41" t="s">
        <v>202</v>
      </c>
      <c r="U19" s="39" t="str">
        <f>IFERROR(IF($T19="","",VLOOKUP($T19,[1]Catálogo!$G$97:$H$2750,2,FALSE)),"Introduzca un producto válido")</f>
        <v>4003006</v>
      </c>
      <c r="V19" s="40" t="str">
        <f t="shared" si="1"/>
        <v>CONTINÚE: El producto y programa presupuestal coinciden</v>
      </c>
      <c r="W19" s="43" t="s">
        <v>203</v>
      </c>
      <c r="X19" s="44" t="str">
        <f>IFERROR(IF($W19="","",VLOOKUP($W19,[1]Catálogo!$B$3019:$C$9130,2,FALSE)),"Introduzca un indicador de producto válido")</f>
        <v>400300600</v>
      </c>
      <c r="Y19" s="40" t="str">
        <f t="shared" si="2"/>
        <v>CONTINÚE: El indicador de producto y el producto coinciden</v>
      </c>
      <c r="Z19" s="90">
        <v>0</v>
      </c>
      <c r="AA19" s="140" t="s">
        <v>140</v>
      </c>
      <c r="AB19" s="140">
        <v>3</v>
      </c>
      <c r="AC19" s="38" t="s">
        <v>160</v>
      </c>
      <c r="AD19" s="36" t="s">
        <v>184</v>
      </c>
      <c r="AE19" s="33"/>
      <c r="AF19" s="33"/>
      <c r="AG19" s="46"/>
      <c r="AH19" s="47"/>
      <c r="AI19" s="33"/>
      <c r="AJ19" s="33"/>
      <c r="AK19" s="48"/>
      <c r="AL19" s="34" t="str">
        <f>+IFERROR(VLOOKUP(AK19,[1]Iniciativas!E:F,2,FALSE),"Seleccione el código de la iniciativa")</f>
        <v>Seleccione el código de la iniciativa</v>
      </c>
      <c r="AM19" s="69">
        <v>2</v>
      </c>
      <c r="AN19" s="50">
        <v>1</v>
      </c>
      <c r="AO19" s="73">
        <v>0</v>
      </c>
      <c r="AP19" s="51">
        <v>0</v>
      </c>
      <c r="AQ19" s="52">
        <v>0.4</v>
      </c>
      <c r="AR19" s="74">
        <v>0</v>
      </c>
      <c r="AS19" s="75" t="s">
        <v>178</v>
      </c>
      <c r="AT19" s="53"/>
      <c r="AU19" s="53"/>
      <c r="AV19" s="53"/>
      <c r="AW19" s="53"/>
      <c r="AX19" s="55">
        <f t="shared" si="3"/>
        <v>0</v>
      </c>
      <c r="AY19" s="56">
        <f t="shared" si="4"/>
        <v>0</v>
      </c>
      <c r="AZ19" s="57">
        <f t="shared" si="8"/>
        <v>0</v>
      </c>
      <c r="BA19" s="58">
        <f t="shared" si="9"/>
        <v>0.66666666666666663</v>
      </c>
      <c r="BB19" s="58"/>
      <c r="BC19" s="145"/>
      <c r="BD19" s="58" t="s">
        <v>151</v>
      </c>
      <c r="BE19" s="58"/>
      <c r="BF19" s="58"/>
      <c r="BG19" s="58"/>
      <c r="BH19" s="58"/>
      <c r="BI19" s="58"/>
      <c r="BJ19" s="58"/>
      <c r="BK19" s="59">
        <f t="shared" si="10"/>
        <v>0</v>
      </c>
      <c r="BL19" s="60" t="s">
        <v>144</v>
      </c>
      <c r="BM19" s="61">
        <f>+([2]MATRIZ!AN22+[2]MATRIZ!AO22)*1000000</f>
        <v>0</v>
      </c>
      <c r="BN19" s="62">
        <v>0</v>
      </c>
      <c r="BO19" s="62">
        <v>0</v>
      </c>
      <c r="BP19" s="62">
        <v>50000000</v>
      </c>
      <c r="BQ19" s="62">
        <v>0</v>
      </c>
      <c r="BR19" s="62">
        <v>0</v>
      </c>
      <c r="BS19" s="62">
        <f>+([2]MATRIZ!AS22)*1000000-BQ19-BR19-BT19</f>
        <v>0</v>
      </c>
      <c r="BT19" s="62">
        <v>0</v>
      </c>
      <c r="BU19" s="62">
        <v>0</v>
      </c>
      <c r="BV19" s="62">
        <v>0</v>
      </c>
      <c r="BW19" s="62">
        <v>0</v>
      </c>
      <c r="BX19" s="62">
        <v>0</v>
      </c>
      <c r="BY19" s="62">
        <v>0</v>
      </c>
      <c r="BZ19" s="62">
        <v>0</v>
      </c>
      <c r="CA19" s="62">
        <v>0</v>
      </c>
      <c r="CB19" s="62">
        <v>0</v>
      </c>
      <c r="CC19" s="63">
        <f t="shared" si="11"/>
        <v>50000000</v>
      </c>
      <c r="CD19" s="64">
        <f>+([2]MATRIZ!AZ22+[2]MATRIZ!BA22)*1000000</f>
        <v>0</v>
      </c>
      <c r="CE19" s="64">
        <v>0</v>
      </c>
      <c r="CF19" s="64">
        <v>0</v>
      </c>
      <c r="CG19" s="64">
        <v>25000000</v>
      </c>
      <c r="CH19" s="64">
        <v>0</v>
      </c>
      <c r="CI19" s="64">
        <v>0</v>
      </c>
      <c r="CJ19" s="64">
        <f>+([2]MATRIZ!BE22*1000000)-CH19-CI19-CK19</f>
        <v>0</v>
      </c>
      <c r="CK19" s="64">
        <v>0</v>
      </c>
      <c r="CL19" s="64">
        <v>0</v>
      </c>
      <c r="CM19" s="64">
        <v>0</v>
      </c>
      <c r="CN19" s="64">
        <v>0</v>
      </c>
      <c r="CO19" s="64">
        <v>0</v>
      </c>
      <c r="CP19" s="64">
        <v>0</v>
      </c>
      <c r="CQ19" s="64">
        <v>0</v>
      </c>
      <c r="CR19" s="64">
        <v>0</v>
      </c>
      <c r="CS19" s="64">
        <v>0</v>
      </c>
      <c r="CT19" s="65">
        <f t="shared" si="12"/>
        <v>25000000</v>
      </c>
      <c r="CU19" s="62">
        <v>0</v>
      </c>
      <c r="CV19" s="62">
        <v>0</v>
      </c>
      <c r="CW19" s="62">
        <v>0</v>
      </c>
      <c r="CX19" s="62">
        <v>0</v>
      </c>
      <c r="CY19" s="62">
        <v>0</v>
      </c>
      <c r="CZ19" s="62">
        <v>0</v>
      </c>
      <c r="DA19" s="62">
        <v>0</v>
      </c>
      <c r="DB19" s="62">
        <v>0</v>
      </c>
      <c r="DC19" s="62">
        <v>0</v>
      </c>
      <c r="DD19" s="62">
        <v>0</v>
      </c>
      <c r="DE19" s="62">
        <v>0</v>
      </c>
      <c r="DF19" s="62">
        <v>0</v>
      </c>
      <c r="DG19" s="62">
        <v>0</v>
      </c>
      <c r="DH19" s="62">
        <v>0</v>
      </c>
      <c r="DI19" s="62">
        <v>0</v>
      </c>
      <c r="DJ19" s="62">
        <v>0</v>
      </c>
      <c r="DK19" s="62">
        <v>0</v>
      </c>
      <c r="DL19" s="62">
        <v>0</v>
      </c>
      <c r="DM19" s="62">
        <v>0</v>
      </c>
      <c r="DN19" s="62">
        <v>0</v>
      </c>
      <c r="DO19" s="62">
        <v>0</v>
      </c>
      <c r="DP19" s="63">
        <f t="shared" si="5"/>
        <v>0</v>
      </c>
      <c r="DQ19" s="64">
        <v>0</v>
      </c>
      <c r="DR19" s="64">
        <v>0</v>
      </c>
      <c r="DS19" s="64">
        <v>0</v>
      </c>
      <c r="DT19" s="64">
        <v>0</v>
      </c>
      <c r="DU19" s="64">
        <v>0</v>
      </c>
      <c r="DV19" s="64">
        <v>0</v>
      </c>
      <c r="DW19" s="64">
        <v>0</v>
      </c>
      <c r="DX19" s="64">
        <v>0</v>
      </c>
      <c r="DY19" s="64">
        <v>0</v>
      </c>
      <c r="DZ19" s="64">
        <v>0</v>
      </c>
      <c r="EA19" s="64">
        <v>0</v>
      </c>
      <c r="EB19" s="64">
        <v>0</v>
      </c>
      <c r="EC19" s="64">
        <v>0</v>
      </c>
      <c r="ED19" s="64">
        <v>0</v>
      </c>
      <c r="EE19" s="64">
        <v>0</v>
      </c>
      <c r="EF19" s="64">
        <v>0</v>
      </c>
      <c r="EG19" s="66">
        <f t="shared" si="13"/>
        <v>0</v>
      </c>
      <c r="EH19" s="67">
        <f t="shared" si="6"/>
        <v>75000000</v>
      </c>
      <c r="EI19" s="30">
        <f>+[2]MATRIZ!AM22*1000000</f>
        <v>75000000</v>
      </c>
      <c r="EJ19" s="67">
        <f t="shared" si="7"/>
        <v>25000000</v>
      </c>
      <c r="EK19" s="30">
        <f>+(DP19/1000000)-[2]MATRIZ!BW22</f>
        <v>0</v>
      </c>
    </row>
    <row r="20" spans="1:141" s="30" customFormat="1" ht="51" hidden="1" x14ac:dyDescent="0.25">
      <c r="A20" s="142">
        <v>14</v>
      </c>
      <c r="B20" s="138" t="s">
        <v>137</v>
      </c>
      <c r="C20" s="139" t="s">
        <v>138</v>
      </c>
      <c r="D20" s="32" t="s">
        <v>204</v>
      </c>
      <c r="E20" s="140" t="s">
        <v>178</v>
      </c>
      <c r="F20" s="140" t="s">
        <v>140</v>
      </c>
      <c r="G20" s="140">
        <v>1</v>
      </c>
      <c r="H20" s="140"/>
      <c r="I20" s="140"/>
      <c r="J20" s="141"/>
      <c r="K20" s="35" t="s">
        <v>164</v>
      </c>
      <c r="L20" s="36" t="str">
        <f>IFERROR(IF($K20="","",VLOOKUP($K20,[1]Catálogo!$B$5:$C$21,2,FALSE)),"Introduzca un sector de inversión válido")</f>
        <v>32</v>
      </c>
      <c r="M20" s="35" t="s">
        <v>201</v>
      </c>
      <c r="N20" s="38" t="s">
        <v>205</v>
      </c>
      <c r="O20" s="38" t="str">
        <f>IFERROR(IF($N20="","",VLOOKUP($N20,[1]Catálogo!$E$25:$F$93,2,FALSE)),"Introduzca un programa presupuestal válido")</f>
        <v>3204</v>
      </c>
      <c r="P20" s="39" t="str">
        <f>IFERROR(IF($O20="","",VLOOKUP($O20,[1]Catálogo!$F$25:$G$94,2,FALSE)),"Introduzca un programa presupuestal válido")</f>
        <v>A.10 - Ambiental</v>
      </c>
      <c r="Q20" s="40" t="str">
        <f t="shared" si="0"/>
        <v>CONTINÚE: El programa presupuestal y sector de inversión coinciden</v>
      </c>
      <c r="R20" s="38" t="s">
        <v>206</v>
      </c>
      <c r="S20" s="38" t="s">
        <v>167</v>
      </c>
      <c r="T20" s="41" t="s">
        <v>207</v>
      </c>
      <c r="U20" s="39" t="str">
        <f>IFERROR(IF($T20="","",VLOOKUP($T20,[1]Catálogo!$G$97:$H$2750,2,FALSE)),"Introduzca un producto válido")</f>
        <v>3204054</v>
      </c>
      <c r="V20" s="40" t="str">
        <f t="shared" si="1"/>
        <v>CONTINÚE: El producto y programa presupuestal coinciden</v>
      </c>
      <c r="W20" s="43" t="s">
        <v>208</v>
      </c>
      <c r="X20" s="44" t="str">
        <f>IFERROR(IF($W20="","",VLOOKUP($W20,[1]Catálogo!$B$3019:$C$9130,2,FALSE)),"Introduzca un indicador de producto válido")</f>
        <v>320405400</v>
      </c>
      <c r="Y20" s="40" t="str">
        <f t="shared" si="2"/>
        <v>CONTINÚE: El indicador de producto y el producto coinciden</v>
      </c>
      <c r="Z20" s="90">
        <v>0</v>
      </c>
      <c r="AA20" s="140" t="s">
        <v>140</v>
      </c>
      <c r="AB20" s="140">
        <v>1</v>
      </c>
      <c r="AC20" s="38" t="s">
        <v>160</v>
      </c>
      <c r="AD20" s="36" t="s">
        <v>184</v>
      </c>
      <c r="AE20" s="33"/>
      <c r="AF20" s="33"/>
      <c r="AG20" s="46"/>
      <c r="AH20" s="47"/>
      <c r="AI20" s="33"/>
      <c r="AJ20" s="33"/>
      <c r="AK20" s="48"/>
      <c r="AL20" s="34" t="str">
        <f>+IFERROR(VLOOKUP(AK20,[1]Iniciativas!E:F,2,FALSE),"Seleccione el código de la iniciativa")</f>
        <v>Seleccione el código de la iniciativa</v>
      </c>
      <c r="AM20" s="69">
        <v>0</v>
      </c>
      <c r="AN20" s="50">
        <v>0.5</v>
      </c>
      <c r="AO20" s="73">
        <v>0.25</v>
      </c>
      <c r="AP20" s="51">
        <v>0.25</v>
      </c>
      <c r="AQ20" s="52">
        <v>0.4</v>
      </c>
      <c r="AR20" s="53">
        <v>0</v>
      </c>
      <c r="AS20" s="54" t="s">
        <v>178</v>
      </c>
      <c r="AT20" s="53"/>
      <c r="AU20" s="53"/>
      <c r="AV20" s="53"/>
      <c r="AW20" s="53"/>
      <c r="AX20" s="55">
        <f t="shared" si="3"/>
        <v>0</v>
      </c>
      <c r="AY20" s="56">
        <f t="shared" si="4"/>
        <v>1</v>
      </c>
      <c r="AZ20" s="57">
        <f t="shared" si="8"/>
        <v>0</v>
      </c>
      <c r="BA20" s="58">
        <f t="shared" si="9"/>
        <v>0</v>
      </c>
      <c r="BB20" s="58"/>
      <c r="BC20" s="145"/>
      <c r="BD20" s="58" t="s">
        <v>151</v>
      </c>
      <c r="BE20" s="58"/>
      <c r="BF20" s="58"/>
      <c r="BG20" s="58"/>
      <c r="BH20" s="58"/>
      <c r="BI20" s="58"/>
      <c r="BJ20" s="58"/>
      <c r="BK20" s="59">
        <f t="shared" si="10"/>
        <v>0</v>
      </c>
      <c r="BL20" s="60" t="s">
        <v>206</v>
      </c>
      <c r="BM20" s="61">
        <f>+([2]MATRIZ!AN23+[2]MATRIZ!AO23)*1000000</f>
        <v>0</v>
      </c>
      <c r="BN20" s="62">
        <v>0</v>
      </c>
      <c r="BO20" s="62">
        <v>0</v>
      </c>
      <c r="BP20" s="62">
        <v>0</v>
      </c>
      <c r="BQ20" s="62">
        <v>0</v>
      </c>
      <c r="BR20" s="62">
        <v>0</v>
      </c>
      <c r="BS20" s="62">
        <f>+([2]MATRIZ!AS23)*1000000-BQ20-BR20-BT20</f>
        <v>0</v>
      </c>
      <c r="BT20" s="62">
        <v>0</v>
      </c>
      <c r="BU20" s="62">
        <v>0</v>
      </c>
      <c r="BV20" s="62">
        <v>0</v>
      </c>
      <c r="BW20" s="62">
        <v>0</v>
      </c>
      <c r="BX20" s="62">
        <v>0</v>
      </c>
      <c r="BY20" s="62">
        <v>0</v>
      </c>
      <c r="BZ20" s="62">
        <v>0</v>
      </c>
      <c r="CA20" s="62">
        <v>0</v>
      </c>
      <c r="CB20" s="62">
        <v>0</v>
      </c>
      <c r="CC20" s="63">
        <f t="shared" si="11"/>
        <v>0</v>
      </c>
      <c r="CD20" s="64">
        <f>+([2]MATRIZ!AZ23+[2]MATRIZ!BA23)*1000000</f>
        <v>0</v>
      </c>
      <c r="CE20" s="64">
        <v>0</v>
      </c>
      <c r="CF20" s="64">
        <v>0</v>
      </c>
      <c r="CG20" s="64">
        <v>0</v>
      </c>
      <c r="CH20" s="64">
        <v>0</v>
      </c>
      <c r="CI20" s="64">
        <v>0</v>
      </c>
      <c r="CJ20" s="64">
        <f>+([2]MATRIZ!BE23*1000000)-CH20-CI20-CK20</f>
        <v>5000000</v>
      </c>
      <c r="CK20" s="64">
        <v>0</v>
      </c>
      <c r="CL20" s="64">
        <v>0</v>
      </c>
      <c r="CM20" s="64">
        <v>0</v>
      </c>
      <c r="CN20" s="64">
        <v>0</v>
      </c>
      <c r="CO20" s="64">
        <v>0</v>
      </c>
      <c r="CP20" s="64">
        <v>0</v>
      </c>
      <c r="CQ20" s="64">
        <v>0</v>
      </c>
      <c r="CR20" s="64">
        <v>0</v>
      </c>
      <c r="CS20" s="64">
        <v>0</v>
      </c>
      <c r="CT20" s="65">
        <f t="shared" si="12"/>
        <v>5000000</v>
      </c>
      <c r="CU20" s="62">
        <v>0</v>
      </c>
      <c r="CV20" s="62">
        <v>0</v>
      </c>
      <c r="CW20" s="62">
        <v>0</v>
      </c>
      <c r="CX20" s="62">
        <v>0</v>
      </c>
      <c r="CY20" s="62">
        <v>0</v>
      </c>
      <c r="CZ20" s="62">
        <v>0</v>
      </c>
      <c r="DA20" s="62">
        <v>0</v>
      </c>
      <c r="DB20" s="62">
        <v>0</v>
      </c>
      <c r="DC20" s="62">
        <v>0</v>
      </c>
      <c r="DD20" s="62">
        <v>0</v>
      </c>
      <c r="DE20" s="62">
        <v>0</v>
      </c>
      <c r="DF20" s="62">
        <v>0</v>
      </c>
      <c r="DG20" s="62">
        <v>0</v>
      </c>
      <c r="DH20" s="62">
        <v>5000000</v>
      </c>
      <c r="DI20" s="62">
        <v>0</v>
      </c>
      <c r="DJ20" s="62">
        <v>0</v>
      </c>
      <c r="DK20" s="62">
        <v>0</v>
      </c>
      <c r="DL20" s="62">
        <v>0</v>
      </c>
      <c r="DM20" s="62">
        <v>0</v>
      </c>
      <c r="DN20" s="62">
        <v>0</v>
      </c>
      <c r="DO20" s="62">
        <v>0</v>
      </c>
      <c r="DP20" s="63">
        <f t="shared" si="5"/>
        <v>5000000</v>
      </c>
      <c r="DQ20" s="64">
        <v>0</v>
      </c>
      <c r="DR20" s="64">
        <v>0</v>
      </c>
      <c r="DS20" s="64">
        <v>0</v>
      </c>
      <c r="DT20" s="64">
        <v>0</v>
      </c>
      <c r="DU20" s="64">
        <v>0</v>
      </c>
      <c r="DV20" s="64">
        <v>0</v>
      </c>
      <c r="DW20" s="64">
        <v>2500000</v>
      </c>
      <c r="DX20" s="64">
        <v>0</v>
      </c>
      <c r="DY20" s="64">
        <v>0</v>
      </c>
      <c r="DZ20" s="64">
        <v>0</v>
      </c>
      <c r="EA20" s="64">
        <v>0</v>
      </c>
      <c r="EB20" s="64">
        <v>0</v>
      </c>
      <c r="EC20" s="64">
        <v>0</v>
      </c>
      <c r="ED20" s="64">
        <v>0</v>
      </c>
      <c r="EE20" s="64">
        <v>0</v>
      </c>
      <c r="EF20" s="64">
        <v>0</v>
      </c>
      <c r="EG20" s="66">
        <f t="shared" si="13"/>
        <v>2500000</v>
      </c>
      <c r="EH20" s="67">
        <f t="shared" si="6"/>
        <v>12500000</v>
      </c>
      <c r="EI20" s="30">
        <f>+[2]MATRIZ!AM23*1000000</f>
        <v>10000000</v>
      </c>
      <c r="EJ20" s="67">
        <f t="shared" si="7"/>
        <v>12500000</v>
      </c>
      <c r="EK20" s="30">
        <f>+(DP20/1000000)-[2]MATRIZ!BW23</f>
        <v>2.5</v>
      </c>
    </row>
    <row r="21" spans="1:141" s="30" customFormat="1" ht="51" hidden="1" x14ac:dyDescent="0.25">
      <c r="A21" s="142">
        <v>15</v>
      </c>
      <c r="B21" s="138" t="s">
        <v>137</v>
      </c>
      <c r="C21" s="139" t="s">
        <v>138</v>
      </c>
      <c r="D21" s="32" t="s">
        <v>177</v>
      </c>
      <c r="E21" s="140" t="s">
        <v>178</v>
      </c>
      <c r="F21" s="140" t="s">
        <v>140</v>
      </c>
      <c r="G21" s="140">
        <v>1</v>
      </c>
      <c r="H21" s="140"/>
      <c r="I21" s="140"/>
      <c r="J21" s="141"/>
      <c r="K21" s="35" t="s">
        <v>164</v>
      </c>
      <c r="L21" s="36" t="str">
        <f>IFERROR(IF($K21="","",VLOOKUP($K21,[1]Catálogo!$B$5:$C$21,2,FALSE)),"Introduzca un sector de inversión válido")</f>
        <v>32</v>
      </c>
      <c r="M21" s="35" t="s">
        <v>201</v>
      </c>
      <c r="N21" s="38" t="s">
        <v>209</v>
      </c>
      <c r="O21" s="38" t="str">
        <f>IFERROR(IF($N21="","",VLOOKUP($N21,[1]Catálogo!$E$25:$F$93,2,FALSE)),"Introduzca un programa presupuestal válido")</f>
        <v>3208</v>
      </c>
      <c r="P21" s="39" t="str">
        <f>IFERROR(IF($O21="","",VLOOKUP($O21,[1]Catálogo!$F$25:$G$94,2,FALSE)),"Introduzca un programa presupuestal válido")</f>
        <v>A.10 Ambiental</v>
      </c>
      <c r="Q21" s="40" t="str">
        <f t="shared" si="0"/>
        <v>CONTINÚE: El programa presupuestal y sector de inversión coinciden</v>
      </c>
      <c r="R21" s="38" t="s">
        <v>206</v>
      </c>
      <c r="S21" s="38" t="s">
        <v>167</v>
      </c>
      <c r="T21" s="41" t="s">
        <v>210</v>
      </c>
      <c r="U21" s="39" t="str">
        <f>IFERROR(IF($T21="","",VLOOKUP($T21,[1]Catálogo!$G$97:$H$2750,2,FALSE)),"Introduzca un producto válido")</f>
        <v>3208006</v>
      </c>
      <c r="V21" s="40" t="str">
        <f t="shared" si="1"/>
        <v>CONTINÚE: El producto y programa presupuestal coinciden</v>
      </c>
      <c r="W21" s="43" t="s">
        <v>211</v>
      </c>
      <c r="X21" s="44" t="str">
        <f>IFERROR(IF($W21="","",VLOOKUP($W21,[1]Catálogo!$B$3019:$C$9130,2,FALSE)),"Introduzca un indicador de producto válido")</f>
        <v>320800600</v>
      </c>
      <c r="Y21" s="40" t="str">
        <f t="shared" si="2"/>
        <v>CONTINÚE: El indicador de producto y el producto coinciden</v>
      </c>
      <c r="Z21" s="90">
        <v>0</v>
      </c>
      <c r="AA21" s="140" t="s">
        <v>140</v>
      </c>
      <c r="AB21" s="140">
        <v>1</v>
      </c>
      <c r="AC21" s="38" t="s">
        <v>160</v>
      </c>
      <c r="AD21" s="36" t="s">
        <v>184</v>
      </c>
      <c r="AE21" s="33"/>
      <c r="AF21" s="33"/>
      <c r="AG21" s="46"/>
      <c r="AH21" s="47"/>
      <c r="AI21" s="33"/>
      <c r="AJ21" s="33"/>
      <c r="AK21" s="48"/>
      <c r="AL21" s="34" t="str">
        <f>+IFERROR(VLOOKUP(AK21,[1]Iniciativas!E:F,2,FALSE),"Seleccione el código de la iniciativa")</f>
        <v>Seleccione el código de la iniciativa</v>
      </c>
      <c r="AM21" s="69">
        <v>0</v>
      </c>
      <c r="AN21" s="50">
        <v>0.5</v>
      </c>
      <c r="AO21" s="73">
        <v>0.25</v>
      </c>
      <c r="AP21" s="51">
        <v>0.25</v>
      </c>
      <c r="AQ21" s="52">
        <v>0.4</v>
      </c>
      <c r="AR21" s="53">
        <v>0</v>
      </c>
      <c r="AS21" s="54" t="s">
        <v>178</v>
      </c>
      <c r="AT21" s="53"/>
      <c r="AU21" s="53"/>
      <c r="AV21" s="53"/>
      <c r="AW21" s="53"/>
      <c r="AX21" s="55">
        <f t="shared" si="3"/>
        <v>0</v>
      </c>
      <c r="AY21" s="56">
        <f t="shared" si="4"/>
        <v>1</v>
      </c>
      <c r="AZ21" s="57">
        <f t="shared" si="8"/>
        <v>0</v>
      </c>
      <c r="BA21" s="58">
        <f t="shared" si="9"/>
        <v>0</v>
      </c>
      <c r="BB21" s="58"/>
      <c r="BC21" s="145"/>
      <c r="BD21" s="58" t="s">
        <v>151</v>
      </c>
      <c r="BE21" s="58"/>
      <c r="BF21" s="58"/>
      <c r="BG21" s="58"/>
      <c r="BH21" s="58"/>
      <c r="BI21" s="58"/>
      <c r="BJ21" s="58"/>
      <c r="BK21" s="59">
        <f t="shared" si="10"/>
        <v>0</v>
      </c>
      <c r="BL21" s="60" t="s">
        <v>206</v>
      </c>
      <c r="BM21" s="61">
        <f>+([2]MATRIZ!AN24+[2]MATRIZ!AO24)*1000000</f>
        <v>0</v>
      </c>
      <c r="BN21" s="62">
        <v>0</v>
      </c>
      <c r="BO21" s="62">
        <v>0</v>
      </c>
      <c r="BP21" s="62">
        <v>0</v>
      </c>
      <c r="BQ21" s="62">
        <v>0</v>
      </c>
      <c r="BR21" s="62">
        <v>0</v>
      </c>
      <c r="BS21" s="62">
        <f>+([2]MATRIZ!AS24)*1000000-BQ21-BR21-BT21</f>
        <v>0</v>
      </c>
      <c r="BT21" s="62">
        <v>0</v>
      </c>
      <c r="BU21" s="62">
        <v>0</v>
      </c>
      <c r="BV21" s="62">
        <v>0</v>
      </c>
      <c r="BW21" s="62">
        <v>0</v>
      </c>
      <c r="BX21" s="62">
        <v>0</v>
      </c>
      <c r="BY21" s="62">
        <v>0</v>
      </c>
      <c r="BZ21" s="62">
        <v>0</v>
      </c>
      <c r="CA21" s="62">
        <v>0</v>
      </c>
      <c r="CB21" s="62">
        <v>0</v>
      </c>
      <c r="CC21" s="63">
        <f t="shared" si="11"/>
        <v>0</v>
      </c>
      <c r="CD21" s="64">
        <f>+([2]MATRIZ!AZ24+[2]MATRIZ!BA24)*1000000</f>
        <v>0</v>
      </c>
      <c r="CE21" s="64">
        <v>0</v>
      </c>
      <c r="CF21" s="64">
        <v>0</v>
      </c>
      <c r="CG21" s="64">
        <v>0</v>
      </c>
      <c r="CH21" s="64">
        <v>0</v>
      </c>
      <c r="CI21" s="64">
        <v>0</v>
      </c>
      <c r="CJ21" s="64">
        <f>+([2]MATRIZ!BE24*1000000)-CH21-CI21-CK21</f>
        <v>0</v>
      </c>
      <c r="CK21" s="64">
        <v>0</v>
      </c>
      <c r="CL21" s="64">
        <v>0</v>
      </c>
      <c r="CM21" s="64">
        <v>0</v>
      </c>
      <c r="CN21" s="64">
        <v>0</v>
      </c>
      <c r="CO21" s="64">
        <v>0</v>
      </c>
      <c r="CP21" s="64">
        <v>1000000</v>
      </c>
      <c r="CQ21" s="64">
        <v>0</v>
      </c>
      <c r="CR21" s="64">
        <v>0</v>
      </c>
      <c r="CS21" s="64">
        <v>0</v>
      </c>
      <c r="CT21" s="65">
        <f t="shared" si="12"/>
        <v>1000000</v>
      </c>
      <c r="CU21" s="62">
        <v>0</v>
      </c>
      <c r="CV21" s="62">
        <v>0</v>
      </c>
      <c r="CW21" s="62">
        <v>0</v>
      </c>
      <c r="CX21" s="62">
        <v>0</v>
      </c>
      <c r="CY21" s="62">
        <v>0</v>
      </c>
      <c r="CZ21" s="62">
        <v>0</v>
      </c>
      <c r="DA21" s="62">
        <v>0</v>
      </c>
      <c r="DB21" s="62">
        <v>0</v>
      </c>
      <c r="DC21" s="62">
        <v>0</v>
      </c>
      <c r="DD21" s="62">
        <v>0</v>
      </c>
      <c r="DE21" s="62">
        <v>0</v>
      </c>
      <c r="DF21" s="62">
        <v>0</v>
      </c>
      <c r="DG21" s="62">
        <v>0</v>
      </c>
      <c r="DH21" s="62">
        <v>0</v>
      </c>
      <c r="DI21" s="62">
        <v>0</v>
      </c>
      <c r="DJ21" s="62">
        <v>0</v>
      </c>
      <c r="DK21" s="62">
        <v>0</v>
      </c>
      <c r="DL21" s="62">
        <v>0</v>
      </c>
      <c r="DM21" s="62">
        <v>0</v>
      </c>
      <c r="DN21" s="62">
        <v>0</v>
      </c>
      <c r="DO21" s="62">
        <v>0</v>
      </c>
      <c r="DP21" s="63">
        <f t="shared" si="5"/>
        <v>0</v>
      </c>
      <c r="DQ21" s="64">
        <v>0</v>
      </c>
      <c r="DR21" s="64">
        <v>0</v>
      </c>
      <c r="DS21" s="64">
        <v>0</v>
      </c>
      <c r="DT21" s="64">
        <v>0</v>
      </c>
      <c r="DU21" s="64">
        <v>0</v>
      </c>
      <c r="DV21" s="64">
        <v>0</v>
      </c>
      <c r="DW21" s="64">
        <v>0</v>
      </c>
      <c r="DX21" s="64">
        <v>0</v>
      </c>
      <c r="DY21" s="64">
        <v>0</v>
      </c>
      <c r="DZ21" s="64">
        <v>0</v>
      </c>
      <c r="EA21" s="64">
        <v>0</v>
      </c>
      <c r="EB21" s="64">
        <v>0</v>
      </c>
      <c r="EC21" s="64">
        <v>500000</v>
      </c>
      <c r="ED21" s="64">
        <v>0</v>
      </c>
      <c r="EE21" s="64">
        <v>0</v>
      </c>
      <c r="EF21" s="64">
        <v>0</v>
      </c>
      <c r="EG21" s="66">
        <f t="shared" si="13"/>
        <v>500000</v>
      </c>
      <c r="EH21" s="67">
        <f t="shared" si="6"/>
        <v>1500000</v>
      </c>
      <c r="EI21" s="30">
        <f>+[2]MATRIZ!AM24*1000000</f>
        <v>2000000</v>
      </c>
      <c r="EJ21" s="67">
        <f t="shared" si="7"/>
        <v>1500000</v>
      </c>
      <c r="EK21" s="30">
        <f>+(DP21/1000000)-[2]MATRIZ!BW24</f>
        <v>-0.5</v>
      </c>
    </row>
    <row r="22" spans="1:141" s="30" customFormat="1" ht="25.5" hidden="1" x14ac:dyDescent="0.25">
      <c r="A22" s="137">
        <v>16</v>
      </c>
      <c r="B22" s="138" t="s">
        <v>137</v>
      </c>
      <c r="C22" s="139" t="s">
        <v>138</v>
      </c>
      <c r="D22" s="32" t="s">
        <v>177</v>
      </c>
      <c r="E22" s="140" t="s">
        <v>178</v>
      </c>
      <c r="F22" s="140" t="s">
        <v>140</v>
      </c>
      <c r="G22" s="140">
        <v>1</v>
      </c>
      <c r="H22" s="140"/>
      <c r="I22" s="140"/>
      <c r="J22" s="141"/>
      <c r="K22" s="35" t="s">
        <v>164</v>
      </c>
      <c r="L22" s="36" t="str">
        <f>IFERROR(IF($K22="","",VLOOKUP($K22,[1]Catálogo!$B$5:$C$21,2,FALSE)),"Introduzca un sector de inversión válido")</f>
        <v>32</v>
      </c>
      <c r="M22" s="35" t="s">
        <v>201</v>
      </c>
      <c r="N22" s="38" t="s">
        <v>179</v>
      </c>
      <c r="O22" s="38" t="str">
        <f>IFERROR(IF($N22="","",VLOOKUP($N22,[1]Catálogo!$E$25:$F$93,2,FALSE)),"Introduzca un programa presupuestal válido")</f>
        <v>3206</v>
      </c>
      <c r="P22" s="39" t="str">
        <f>IFERROR(IF($O22="","",VLOOKUP($O22,[1]Catálogo!$F$25:$G$94,2,FALSE)),"Introduzca un programa presupuestal válido")</f>
        <v>A.10 - Ambiental</v>
      </c>
      <c r="Q22" s="40" t="str">
        <f t="shared" si="0"/>
        <v>CONTINÚE: El programa presupuestal y sector de inversión coinciden</v>
      </c>
      <c r="R22" s="38" t="s">
        <v>166</v>
      </c>
      <c r="S22" s="38" t="s">
        <v>167</v>
      </c>
      <c r="T22" s="41" t="s">
        <v>212</v>
      </c>
      <c r="U22" s="39" t="str">
        <f>IFERROR(IF($T22="","",VLOOKUP($T22,[1]Catálogo!$G$97:$H$2750,2,FALSE)),"Introduzca un producto válido")</f>
        <v>3206005</v>
      </c>
      <c r="V22" s="40" t="str">
        <f t="shared" si="1"/>
        <v>CONTINÚE: El producto y programa presupuestal coinciden</v>
      </c>
      <c r="W22" s="43" t="s">
        <v>213</v>
      </c>
      <c r="X22" s="44" t="str">
        <f>IFERROR(IF($W22="","",VLOOKUP($W22,[1]Catálogo!$B$3019:$C$9130,2,FALSE)),"Introduzca un indicador de producto válido")</f>
        <v>320600500</v>
      </c>
      <c r="Y22" s="40" t="str">
        <f t="shared" si="2"/>
        <v>CONTINÚE: El indicador de producto y el producto coinciden</v>
      </c>
      <c r="Z22" s="90">
        <v>0</v>
      </c>
      <c r="AA22" s="140" t="s">
        <v>140</v>
      </c>
      <c r="AB22" s="140">
        <v>1</v>
      </c>
      <c r="AC22" s="38" t="s">
        <v>160</v>
      </c>
      <c r="AD22" s="36" t="s">
        <v>175</v>
      </c>
      <c r="AE22" s="33"/>
      <c r="AF22" s="33"/>
      <c r="AG22" s="46"/>
      <c r="AH22" s="47"/>
      <c r="AI22" s="33"/>
      <c r="AJ22" s="33"/>
      <c r="AK22" s="48"/>
      <c r="AL22" s="34" t="str">
        <f>+IFERROR(VLOOKUP(AK22,[1]Iniciativas!E:F,2,FALSE),"Seleccione el código de la iniciativa")</f>
        <v>Seleccione el código de la iniciativa</v>
      </c>
      <c r="AM22" s="69">
        <v>0.25</v>
      </c>
      <c r="AN22" s="49">
        <v>0.25</v>
      </c>
      <c r="AO22" s="49">
        <v>0.25</v>
      </c>
      <c r="AP22" s="76">
        <v>0.25</v>
      </c>
      <c r="AQ22" s="52">
        <v>0.4</v>
      </c>
      <c r="AR22" s="77">
        <v>0.25</v>
      </c>
      <c r="AS22" s="78" t="s">
        <v>172</v>
      </c>
      <c r="AT22" s="53"/>
      <c r="AU22" s="53"/>
      <c r="AV22" s="53"/>
      <c r="AW22" s="53"/>
      <c r="AX22" s="55">
        <f t="shared" si="3"/>
        <v>0.25</v>
      </c>
      <c r="AY22" s="56">
        <f t="shared" si="4"/>
        <v>1</v>
      </c>
      <c r="AZ22" s="57">
        <f t="shared" si="8"/>
        <v>0.1</v>
      </c>
      <c r="BA22" s="58">
        <f t="shared" si="9"/>
        <v>0.25</v>
      </c>
      <c r="BB22" s="58"/>
      <c r="BC22" s="145"/>
      <c r="BD22" s="58" t="s">
        <v>151</v>
      </c>
      <c r="BE22" s="58"/>
      <c r="BF22" s="58"/>
      <c r="BG22" s="58"/>
      <c r="BH22" s="58"/>
      <c r="BI22" s="58"/>
      <c r="BJ22" s="58"/>
      <c r="BK22" s="59">
        <f t="shared" si="10"/>
        <v>0</v>
      </c>
      <c r="BL22" s="60" t="s">
        <v>166</v>
      </c>
      <c r="BM22" s="61">
        <f>+([2]MATRIZ!AN25+[2]MATRIZ!AO25)*1000000</f>
        <v>0</v>
      </c>
      <c r="BN22" s="62">
        <v>0</v>
      </c>
      <c r="BO22" s="62">
        <v>0</v>
      </c>
      <c r="BP22" s="62">
        <v>0</v>
      </c>
      <c r="BQ22" s="62">
        <v>0</v>
      </c>
      <c r="BR22" s="62">
        <v>0</v>
      </c>
      <c r="BS22" s="62">
        <f>+([2]MATRIZ!AS25)*1000000-BQ22-BR22-BT22</f>
        <v>1250000</v>
      </c>
      <c r="BT22" s="62">
        <v>0</v>
      </c>
      <c r="BU22" s="62">
        <v>0</v>
      </c>
      <c r="BV22" s="62">
        <v>0</v>
      </c>
      <c r="BW22" s="62">
        <v>0</v>
      </c>
      <c r="BX22" s="62">
        <v>0</v>
      </c>
      <c r="BY22" s="62">
        <v>0</v>
      </c>
      <c r="BZ22" s="62">
        <v>0</v>
      </c>
      <c r="CA22" s="62">
        <v>0</v>
      </c>
      <c r="CB22" s="62">
        <v>0</v>
      </c>
      <c r="CC22" s="63">
        <f t="shared" si="11"/>
        <v>1250000</v>
      </c>
      <c r="CD22" s="64">
        <f>+([2]MATRIZ!AZ25+[2]MATRIZ!BA25)*1000000</f>
        <v>0</v>
      </c>
      <c r="CE22" s="64">
        <v>0</v>
      </c>
      <c r="CF22" s="64">
        <v>0</v>
      </c>
      <c r="CG22" s="64">
        <v>0</v>
      </c>
      <c r="CH22" s="64">
        <v>0</v>
      </c>
      <c r="CI22" s="64">
        <v>0</v>
      </c>
      <c r="CJ22" s="64">
        <f>+([2]MATRIZ!BE25*1000000)-CH22-CI22-CK22</f>
        <v>1250000</v>
      </c>
      <c r="CK22" s="64">
        <v>0</v>
      </c>
      <c r="CL22" s="64">
        <v>0</v>
      </c>
      <c r="CM22" s="64">
        <v>0</v>
      </c>
      <c r="CN22" s="64">
        <v>0</v>
      </c>
      <c r="CO22" s="64">
        <v>0</v>
      </c>
      <c r="CP22" s="64">
        <v>0</v>
      </c>
      <c r="CQ22" s="64">
        <v>0</v>
      </c>
      <c r="CR22" s="64">
        <v>0</v>
      </c>
      <c r="CS22" s="64">
        <v>0</v>
      </c>
      <c r="CT22" s="65">
        <f t="shared" si="12"/>
        <v>1250000</v>
      </c>
      <c r="CU22" s="62">
        <v>0</v>
      </c>
      <c r="CV22" s="62">
        <v>0</v>
      </c>
      <c r="CW22" s="62">
        <v>0</v>
      </c>
      <c r="CX22" s="62">
        <v>0</v>
      </c>
      <c r="CY22" s="62">
        <v>0</v>
      </c>
      <c r="CZ22" s="62">
        <v>0</v>
      </c>
      <c r="DA22" s="62">
        <v>0</v>
      </c>
      <c r="DB22" s="62">
        <v>0</v>
      </c>
      <c r="DC22" s="62">
        <v>0</v>
      </c>
      <c r="DD22" s="62">
        <v>0</v>
      </c>
      <c r="DE22" s="62">
        <v>0</v>
      </c>
      <c r="DF22" s="62">
        <v>0</v>
      </c>
      <c r="DG22" s="62">
        <v>0</v>
      </c>
      <c r="DH22" s="62">
        <v>0</v>
      </c>
      <c r="DI22" s="62">
        <v>0</v>
      </c>
      <c r="DJ22" s="62">
        <v>0</v>
      </c>
      <c r="DK22" s="62">
        <v>0</v>
      </c>
      <c r="DL22" s="62">
        <v>0</v>
      </c>
      <c r="DM22" s="62">
        <v>0</v>
      </c>
      <c r="DN22" s="62">
        <v>0</v>
      </c>
      <c r="DO22" s="62">
        <v>0</v>
      </c>
      <c r="DP22" s="63">
        <f t="shared" si="5"/>
        <v>0</v>
      </c>
      <c r="DQ22" s="64">
        <v>0</v>
      </c>
      <c r="DR22" s="64">
        <v>0</v>
      </c>
      <c r="DS22" s="64">
        <v>0</v>
      </c>
      <c r="DT22" s="64">
        <v>0</v>
      </c>
      <c r="DU22" s="64">
        <v>0</v>
      </c>
      <c r="DV22" s="64">
        <v>0</v>
      </c>
      <c r="DW22" s="64">
        <v>1250000</v>
      </c>
      <c r="DX22" s="64">
        <v>0</v>
      </c>
      <c r="DY22" s="64">
        <v>0</v>
      </c>
      <c r="DZ22" s="64">
        <v>0</v>
      </c>
      <c r="EA22" s="64">
        <v>0</v>
      </c>
      <c r="EB22" s="64">
        <v>0</v>
      </c>
      <c r="EC22" s="64">
        <v>0</v>
      </c>
      <c r="ED22" s="64">
        <v>0</v>
      </c>
      <c r="EE22" s="64">
        <v>0</v>
      </c>
      <c r="EF22" s="64">
        <v>0</v>
      </c>
      <c r="EG22" s="66">
        <f t="shared" si="13"/>
        <v>1250000</v>
      </c>
      <c r="EH22" s="67">
        <f t="shared" si="6"/>
        <v>3750000</v>
      </c>
      <c r="EI22" s="30">
        <f>+[2]MATRIZ!AM25*1000000</f>
        <v>5000000</v>
      </c>
      <c r="EJ22" s="67">
        <f t="shared" si="7"/>
        <v>3750000</v>
      </c>
      <c r="EK22" s="30">
        <f>+(DP22/1000000)-[2]MATRIZ!BW25</f>
        <v>-1.25</v>
      </c>
    </row>
    <row r="23" spans="1:141" s="30" customFormat="1" ht="25.5" hidden="1" x14ac:dyDescent="0.25">
      <c r="A23" s="142">
        <v>17</v>
      </c>
      <c r="B23" s="138" t="s">
        <v>137</v>
      </c>
      <c r="C23" s="139" t="s">
        <v>138</v>
      </c>
      <c r="D23" s="32" t="s">
        <v>204</v>
      </c>
      <c r="E23" s="140" t="s">
        <v>178</v>
      </c>
      <c r="F23" s="140" t="s">
        <v>140</v>
      </c>
      <c r="G23" s="140">
        <v>1</v>
      </c>
      <c r="H23" s="140"/>
      <c r="I23" s="140"/>
      <c r="J23" s="141"/>
      <c r="K23" s="35" t="s">
        <v>164</v>
      </c>
      <c r="L23" s="36" t="str">
        <f>IFERROR(IF($K23="","",VLOOKUP($K23,[1]Catálogo!$B$5:$C$21,2,FALSE)),"Introduzca un sector de inversión válido")</f>
        <v>32</v>
      </c>
      <c r="M23" s="35" t="s">
        <v>201</v>
      </c>
      <c r="N23" s="38" t="s">
        <v>205</v>
      </c>
      <c r="O23" s="38" t="str">
        <f>IFERROR(IF($N23="","",VLOOKUP($N23,[1]Catálogo!$E$25:$F$93,2,FALSE)),"Introduzca un programa presupuestal válido")</f>
        <v>3204</v>
      </c>
      <c r="P23" s="39" t="str">
        <f>IFERROR(IF($O23="","",VLOOKUP($O23,[1]Catálogo!$F$25:$G$94,2,FALSE)),"Introduzca un programa presupuestal válido")</f>
        <v>A.10 - Ambiental</v>
      </c>
      <c r="Q23" s="40" t="str">
        <f t="shared" si="0"/>
        <v>CONTINÚE: El programa presupuestal y sector de inversión coinciden</v>
      </c>
      <c r="R23" s="38" t="s">
        <v>166</v>
      </c>
      <c r="S23" s="38" t="s">
        <v>167</v>
      </c>
      <c r="T23" s="41" t="s">
        <v>214</v>
      </c>
      <c r="U23" s="39" t="str">
        <f>IFERROR(IF($T23="","",VLOOKUP($T23,[1]Catálogo!$G$97:$H$2750,2,FALSE)),"Introduzca un producto válido")</f>
        <v>3204019</v>
      </c>
      <c r="V23" s="40" t="str">
        <f t="shared" si="1"/>
        <v>CONTINÚE: El producto y programa presupuestal coinciden</v>
      </c>
      <c r="W23" s="43" t="s">
        <v>215</v>
      </c>
      <c r="X23" s="44" t="str">
        <f>IFERROR(IF($W23="","",VLOOKUP($W23,[1]Catálogo!$B$3019:$C$9130,2,FALSE)),"Introduzca un indicador de producto válido")</f>
        <v>320401900</v>
      </c>
      <c r="Y23" s="40" t="str">
        <f t="shared" si="2"/>
        <v>CONTINÚE: El indicador de producto y el producto coinciden</v>
      </c>
      <c r="Z23" s="90">
        <v>0</v>
      </c>
      <c r="AA23" s="140" t="s">
        <v>140</v>
      </c>
      <c r="AB23" s="140">
        <v>4</v>
      </c>
      <c r="AC23" s="38" t="s">
        <v>160</v>
      </c>
      <c r="AD23" s="36" t="s">
        <v>184</v>
      </c>
      <c r="AE23" s="33"/>
      <c r="AF23" s="33"/>
      <c r="AG23" s="46"/>
      <c r="AH23" s="47"/>
      <c r="AI23" s="33"/>
      <c r="AJ23" s="33"/>
      <c r="AK23" s="48"/>
      <c r="AL23" s="34" t="str">
        <f>+IFERROR(VLOOKUP(AK23,[1]Iniciativas!E:F,2,FALSE),"Seleccione el código de la iniciativa")</f>
        <v>Seleccione el código de la iniciativa</v>
      </c>
      <c r="AM23" s="69">
        <v>1</v>
      </c>
      <c r="AN23" s="50">
        <v>1</v>
      </c>
      <c r="AO23" s="50">
        <v>1</v>
      </c>
      <c r="AP23" s="51">
        <v>1</v>
      </c>
      <c r="AQ23" s="52">
        <v>0.4</v>
      </c>
      <c r="AR23" s="53">
        <v>1</v>
      </c>
      <c r="AS23" s="54" t="s">
        <v>172</v>
      </c>
      <c r="AT23" s="53"/>
      <c r="AU23" s="53"/>
      <c r="AV23" s="53"/>
      <c r="AW23" s="53"/>
      <c r="AX23" s="55">
        <f t="shared" si="3"/>
        <v>0.25</v>
      </c>
      <c r="AY23" s="56">
        <f t="shared" si="4"/>
        <v>1</v>
      </c>
      <c r="AZ23" s="57">
        <f t="shared" si="8"/>
        <v>0.1</v>
      </c>
      <c r="BA23" s="58">
        <f t="shared" si="9"/>
        <v>0.25</v>
      </c>
      <c r="BB23" s="58"/>
      <c r="BC23" s="145"/>
      <c r="BD23" s="58" t="s">
        <v>151</v>
      </c>
      <c r="BE23" s="58"/>
      <c r="BF23" s="58"/>
      <c r="BG23" s="58"/>
      <c r="BH23" s="58"/>
      <c r="BI23" s="58"/>
      <c r="BJ23" s="58"/>
      <c r="BK23" s="59">
        <f t="shared" si="10"/>
        <v>0</v>
      </c>
      <c r="BL23" s="60" t="s">
        <v>166</v>
      </c>
      <c r="BM23" s="61">
        <f>+([2]MATRIZ!AN26+[2]MATRIZ!AO26)*1000000</f>
        <v>0</v>
      </c>
      <c r="BN23" s="62">
        <v>0</v>
      </c>
      <c r="BO23" s="62">
        <v>0</v>
      </c>
      <c r="BP23" s="62">
        <v>0</v>
      </c>
      <c r="BQ23" s="62">
        <v>0</v>
      </c>
      <c r="BR23" s="62">
        <v>0</v>
      </c>
      <c r="BS23" s="62">
        <f>+([2]MATRIZ!AS26)*1000000-BQ23-BR23-BT23</f>
        <v>9600000</v>
      </c>
      <c r="BT23" s="62">
        <v>0</v>
      </c>
      <c r="BU23" s="62">
        <v>0</v>
      </c>
      <c r="BV23" s="62">
        <v>0</v>
      </c>
      <c r="BW23" s="62">
        <v>0</v>
      </c>
      <c r="BX23" s="62">
        <v>0</v>
      </c>
      <c r="BY23" s="62">
        <v>22400000</v>
      </c>
      <c r="BZ23" s="62">
        <v>0</v>
      </c>
      <c r="CA23" s="62">
        <v>0</v>
      </c>
      <c r="CB23" s="62">
        <v>0</v>
      </c>
      <c r="CC23" s="63">
        <f t="shared" si="11"/>
        <v>32000000</v>
      </c>
      <c r="CD23" s="64">
        <f>+([2]MATRIZ!AZ26+[2]MATRIZ!BA26)*1000000</f>
        <v>0</v>
      </c>
      <c r="CE23" s="64">
        <v>0</v>
      </c>
      <c r="CF23" s="64">
        <v>0</v>
      </c>
      <c r="CG23" s="64">
        <v>0</v>
      </c>
      <c r="CH23" s="64">
        <v>0</v>
      </c>
      <c r="CI23" s="64">
        <v>0</v>
      </c>
      <c r="CJ23" s="64">
        <f>+([2]MATRIZ!BE26*1000000)-CH23-CI23-CK23</f>
        <v>9600000</v>
      </c>
      <c r="CK23" s="64">
        <v>0</v>
      </c>
      <c r="CL23" s="64">
        <v>0</v>
      </c>
      <c r="CM23" s="64">
        <v>0</v>
      </c>
      <c r="CN23" s="64">
        <v>0</v>
      </c>
      <c r="CO23" s="64">
        <v>0</v>
      </c>
      <c r="CP23" s="64">
        <v>22400000</v>
      </c>
      <c r="CQ23" s="64">
        <v>0</v>
      </c>
      <c r="CR23" s="64">
        <v>0</v>
      </c>
      <c r="CS23" s="64">
        <v>0</v>
      </c>
      <c r="CT23" s="65">
        <f t="shared" si="12"/>
        <v>32000000</v>
      </c>
      <c r="CU23" s="62">
        <v>0</v>
      </c>
      <c r="CV23" s="62">
        <v>0</v>
      </c>
      <c r="CW23" s="62">
        <v>0</v>
      </c>
      <c r="CX23" s="62">
        <v>0</v>
      </c>
      <c r="CY23" s="62">
        <v>0</v>
      </c>
      <c r="CZ23" s="62">
        <v>0</v>
      </c>
      <c r="DA23" s="62">
        <v>0</v>
      </c>
      <c r="DB23" s="62">
        <v>0</v>
      </c>
      <c r="DC23" s="62">
        <v>0</v>
      </c>
      <c r="DD23" s="62">
        <v>0</v>
      </c>
      <c r="DE23" s="62">
        <v>0</v>
      </c>
      <c r="DF23" s="62">
        <v>0</v>
      </c>
      <c r="DG23" s="62">
        <v>0</v>
      </c>
      <c r="DH23" s="62">
        <v>0</v>
      </c>
      <c r="DI23" s="62">
        <v>0</v>
      </c>
      <c r="DJ23" s="62">
        <v>0</v>
      </c>
      <c r="DK23" s="62">
        <v>0</v>
      </c>
      <c r="DL23" s="62">
        <v>0</v>
      </c>
      <c r="DM23" s="62">
        <v>0</v>
      </c>
      <c r="DN23" s="62">
        <v>0</v>
      </c>
      <c r="DO23" s="62">
        <v>0</v>
      </c>
      <c r="DP23" s="63">
        <f t="shared" si="5"/>
        <v>0</v>
      </c>
      <c r="DQ23" s="64">
        <v>0</v>
      </c>
      <c r="DR23" s="64">
        <v>0</v>
      </c>
      <c r="DS23" s="64">
        <v>0</v>
      </c>
      <c r="DT23" s="64">
        <v>0</v>
      </c>
      <c r="DU23" s="64">
        <v>0</v>
      </c>
      <c r="DV23" s="64">
        <v>0</v>
      </c>
      <c r="DW23" s="64">
        <v>9600000</v>
      </c>
      <c r="DX23" s="64">
        <v>0</v>
      </c>
      <c r="DY23" s="64">
        <v>0</v>
      </c>
      <c r="DZ23" s="64">
        <v>0</v>
      </c>
      <c r="EA23" s="64">
        <v>0</v>
      </c>
      <c r="EB23" s="64">
        <v>0</v>
      </c>
      <c r="EC23" s="64">
        <v>22400000</v>
      </c>
      <c r="ED23" s="64">
        <v>0</v>
      </c>
      <c r="EE23" s="64">
        <v>0</v>
      </c>
      <c r="EF23" s="64">
        <v>0</v>
      </c>
      <c r="EG23" s="66">
        <f t="shared" si="13"/>
        <v>32000000</v>
      </c>
      <c r="EH23" s="67">
        <f t="shared" si="6"/>
        <v>96000000</v>
      </c>
      <c r="EI23" s="30">
        <f>+[2]MATRIZ!AM26*1000000</f>
        <v>128000000</v>
      </c>
      <c r="EJ23" s="67">
        <f t="shared" si="7"/>
        <v>24000000</v>
      </c>
      <c r="EK23" s="30">
        <f>+(DP23/1000000)-[2]MATRIZ!BW26</f>
        <v>-32</v>
      </c>
    </row>
    <row r="24" spans="1:141" s="30" customFormat="1" ht="25.5" hidden="1" x14ac:dyDescent="0.25">
      <c r="A24" s="142">
        <v>18</v>
      </c>
      <c r="B24" s="138" t="s">
        <v>137</v>
      </c>
      <c r="C24" s="139" t="s">
        <v>216</v>
      </c>
      <c r="D24" s="32" t="s">
        <v>217</v>
      </c>
      <c r="E24" s="140">
        <v>10</v>
      </c>
      <c r="F24" s="140" t="s">
        <v>163</v>
      </c>
      <c r="G24" s="140">
        <v>20</v>
      </c>
      <c r="H24" s="140"/>
      <c r="I24" s="140"/>
      <c r="J24" s="141"/>
      <c r="K24" s="35" t="s">
        <v>196</v>
      </c>
      <c r="L24" s="36" t="str">
        <f>IFERROR(IF($K24="","",VLOOKUP($K24,[1]Catálogo!$B$5:$C$21,2,FALSE)),"Introduzca un sector de inversión válido")</f>
        <v>17</v>
      </c>
      <c r="M24" s="35" t="s">
        <v>218</v>
      </c>
      <c r="N24" s="38" t="s">
        <v>219</v>
      </c>
      <c r="O24" s="38" t="str">
        <f>IFERROR(IF($N24="","",VLOOKUP($N24,[1]Catálogo!$E$25:$F$93,2,FALSE)),"Introduzca un programa presupuestal válido")</f>
        <v>1709</v>
      </c>
      <c r="P24" s="39" t="str">
        <f>IFERROR(IF($O24="","",VLOOKUP($O24,[1]Catálogo!$F$25:$G$94,2,FALSE)),"Introduzca un programa presupuestal válido")</f>
        <v>A.8 - Agropecuario</v>
      </c>
      <c r="Q24" s="40" t="str">
        <f t="shared" si="0"/>
        <v>CONTINÚE: El programa presupuestal y sector de inversión coinciden</v>
      </c>
      <c r="R24" s="38" t="s">
        <v>166</v>
      </c>
      <c r="S24" s="38" t="s">
        <v>167</v>
      </c>
      <c r="T24" s="41" t="s">
        <v>220</v>
      </c>
      <c r="U24" s="39" t="str">
        <f>IFERROR(IF($T24="","",VLOOKUP($T24,[1]Catálogo!$G$97:$H$2750,2,FALSE)),"Introduzca un producto válido")</f>
        <v>1709109</v>
      </c>
      <c r="V24" s="40" t="str">
        <f t="shared" si="1"/>
        <v>CONTINÚE: El producto y programa presupuestal coinciden</v>
      </c>
      <c r="W24" s="43" t="s">
        <v>221</v>
      </c>
      <c r="X24" s="44" t="str">
        <f>IFERROR(IF($W24="","",VLOOKUP($W24,[1]Catálogo!$B$3019:$C$9130,2,FALSE)),"Introduzca un indicador de producto válido")</f>
        <v>170910900</v>
      </c>
      <c r="Y24" s="40" t="str">
        <f t="shared" si="2"/>
        <v>CONTINÚE: El indicador de producto y el producto coinciden</v>
      </c>
      <c r="Z24" s="90">
        <v>0</v>
      </c>
      <c r="AA24" s="140" t="s">
        <v>140</v>
      </c>
      <c r="AB24" s="140">
        <v>4</v>
      </c>
      <c r="AC24" s="38" t="s">
        <v>160</v>
      </c>
      <c r="AD24" s="36" t="s">
        <v>222</v>
      </c>
      <c r="AE24" s="33"/>
      <c r="AF24" s="33"/>
      <c r="AG24" s="46"/>
      <c r="AH24" s="47"/>
      <c r="AI24" s="33"/>
      <c r="AJ24" s="33"/>
      <c r="AK24" s="48"/>
      <c r="AL24" s="34" t="str">
        <f>+IFERROR(VLOOKUP(AK24,[1]Iniciativas!E:F,2,FALSE),"Seleccione el código de la iniciativa")</f>
        <v>Seleccione el código de la iniciativa</v>
      </c>
      <c r="AM24" s="69">
        <v>1</v>
      </c>
      <c r="AN24" s="50">
        <v>1</v>
      </c>
      <c r="AO24" s="50">
        <v>1</v>
      </c>
      <c r="AP24" s="51">
        <v>1</v>
      </c>
      <c r="AQ24" s="52">
        <v>0.4</v>
      </c>
      <c r="AR24" s="53">
        <v>0</v>
      </c>
      <c r="AS24" s="54" t="s">
        <v>178</v>
      </c>
      <c r="AT24" s="53"/>
      <c r="AU24" s="53"/>
      <c r="AV24" s="53"/>
      <c r="AW24" s="53"/>
      <c r="AX24" s="55">
        <f t="shared" si="3"/>
        <v>0</v>
      </c>
      <c r="AY24" s="56">
        <f t="shared" si="4"/>
        <v>0</v>
      </c>
      <c r="AZ24" s="57">
        <f t="shared" si="8"/>
        <v>0</v>
      </c>
      <c r="BA24" s="58">
        <f t="shared" si="9"/>
        <v>0.25</v>
      </c>
      <c r="BB24" s="58"/>
      <c r="BC24" s="145"/>
      <c r="BD24" s="58" t="s">
        <v>151</v>
      </c>
      <c r="BE24" s="58"/>
      <c r="BF24" s="58"/>
      <c r="BG24" s="58"/>
      <c r="BH24" s="58"/>
      <c r="BI24" s="58"/>
      <c r="BJ24" s="58"/>
      <c r="BK24" s="59">
        <f t="shared" si="10"/>
        <v>0</v>
      </c>
      <c r="BL24" s="60" t="s">
        <v>166</v>
      </c>
      <c r="BM24" s="61">
        <f>+([2]MATRIZ!AN27+[2]MATRIZ!AO27)*1000000</f>
        <v>0</v>
      </c>
      <c r="BN24" s="62">
        <v>0</v>
      </c>
      <c r="BO24" s="62">
        <v>0</v>
      </c>
      <c r="BP24" s="62">
        <v>0</v>
      </c>
      <c r="BQ24" s="62">
        <v>0</v>
      </c>
      <c r="BR24" s="62">
        <v>0</v>
      </c>
      <c r="BS24" s="62">
        <f>+([2]MATRIZ!AS27)*1000000-BQ24-BR24-BT24</f>
        <v>9300000</v>
      </c>
      <c r="BT24" s="62">
        <v>0</v>
      </c>
      <c r="BU24" s="62">
        <v>0</v>
      </c>
      <c r="BV24" s="62">
        <v>0</v>
      </c>
      <c r="BW24" s="62">
        <v>0</v>
      </c>
      <c r="BX24" s="62">
        <v>0</v>
      </c>
      <c r="BY24" s="62">
        <v>0</v>
      </c>
      <c r="BZ24" s="62">
        <v>0</v>
      </c>
      <c r="CA24" s="62">
        <v>0</v>
      </c>
      <c r="CB24" s="62">
        <v>0</v>
      </c>
      <c r="CC24" s="63">
        <f t="shared" si="11"/>
        <v>9300000</v>
      </c>
      <c r="CD24" s="64">
        <f>+([2]MATRIZ!AZ27+[2]MATRIZ!BA27)*1000000</f>
        <v>0</v>
      </c>
      <c r="CE24" s="64">
        <v>0</v>
      </c>
      <c r="CF24" s="64">
        <v>0</v>
      </c>
      <c r="CG24" s="64">
        <v>0</v>
      </c>
      <c r="CH24" s="64">
        <v>0</v>
      </c>
      <c r="CI24" s="64">
        <v>0</v>
      </c>
      <c r="CJ24" s="64">
        <f>+([2]MATRIZ!BE27*1000000)-CH24-CI24-CK24</f>
        <v>9300000</v>
      </c>
      <c r="CK24" s="64">
        <v>0</v>
      </c>
      <c r="CL24" s="64">
        <v>0</v>
      </c>
      <c r="CM24" s="64">
        <v>0</v>
      </c>
      <c r="CN24" s="64">
        <v>0</v>
      </c>
      <c r="CO24" s="64">
        <v>0</v>
      </c>
      <c r="CP24" s="64">
        <v>0</v>
      </c>
      <c r="CQ24" s="64">
        <v>0</v>
      </c>
      <c r="CR24" s="64">
        <v>0</v>
      </c>
      <c r="CS24" s="64">
        <v>0</v>
      </c>
      <c r="CT24" s="65">
        <f t="shared" si="12"/>
        <v>9300000</v>
      </c>
      <c r="CU24" s="62">
        <v>0</v>
      </c>
      <c r="CV24" s="62">
        <v>0</v>
      </c>
      <c r="CW24" s="62">
        <v>0</v>
      </c>
      <c r="CX24" s="62">
        <v>0</v>
      </c>
      <c r="CY24" s="62">
        <v>0</v>
      </c>
      <c r="CZ24" s="62">
        <v>0</v>
      </c>
      <c r="DA24" s="62">
        <v>0</v>
      </c>
      <c r="DB24" s="62">
        <v>0</v>
      </c>
      <c r="DC24" s="62">
        <v>0</v>
      </c>
      <c r="DD24" s="62">
        <v>0</v>
      </c>
      <c r="DE24" s="62">
        <v>0</v>
      </c>
      <c r="DF24" s="62">
        <v>0</v>
      </c>
      <c r="DG24" s="62">
        <v>0</v>
      </c>
      <c r="DH24" s="62">
        <v>0</v>
      </c>
      <c r="DI24" s="62">
        <v>0</v>
      </c>
      <c r="DJ24" s="62">
        <v>0</v>
      </c>
      <c r="DK24" s="62">
        <v>0</v>
      </c>
      <c r="DL24" s="62">
        <v>0</v>
      </c>
      <c r="DM24" s="62">
        <v>0</v>
      </c>
      <c r="DN24" s="62">
        <v>0</v>
      </c>
      <c r="DO24" s="62">
        <v>0</v>
      </c>
      <c r="DP24" s="63">
        <f t="shared" si="5"/>
        <v>0</v>
      </c>
      <c r="DQ24" s="64">
        <v>0</v>
      </c>
      <c r="DR24" s="64">
        <v>0</v>
      </c>
      <c r="DS24" s="64">
        <v>0</v>
      </c>
      <c r="DT24" s="64">
        <v>0</v>
      </c>
      <c r="DU24" s="64">
        <v>0</v>
      </c>
      <c r="DV24" s="64">
        <v>0</v>
      </c>
      <c r="DW24" s="64">
        <v>9300000</v>
      </c>
      <c r="DX24" s="64">
        <v>0</v>
      </c>
      <c r="DY24" s="64">
        <v>0</v>
      </c>
      <c r="DZ24" s="64">
        <v>0</v>
      </c>
      <c r="EA24" s="64">
        <v>0</v>
      </c>
      <c r="EB24" s="64">
        <v>0</v>
      </c>
      <c r="EC24" s="64">
        <v>0</v>
      </c>
      <c r="ED24" s="64">
        <v>0</v>
      </c>
      <c r="EE24" s="64">
        <v>0</v>
      </c>
      <c r="EF24" s="64">
        <v>0</v>
      </c>
      <c r="EG24" s="66">
        <f t="shared" si="13"/>
        <v>9300000</v>
      </c>
      <c r="EH24" s="67">
        <f t="shared" si="6"/>
        <v>27900000</v>
      </c>
      <c r="EI24" s="30">
        <f>+[2]MATRIZ!AM27*1000000</f>
        <v>37200000</v>
      </c>
      <c r="EJ24" s="67">
        <f t="shared" si="7"/>
        <v>6975000</v>
      </c>
      <c r="EK24" s="30">
        <f>+(DP24/1000000)-[2]MATRIZ!BW27</f>
        <v>-9.3000000000000007</v>
      </c>
    </row>
    <row r="25" spans="1:141" s="30" customFormat="1" ht="38.25" hidden="1" x14ac:dyDescent="0.25">
      <c r="A25" s="137">
        <v>19</v>
      </c>
      <c r="B25" s="138" t="s">
        <v>137</v>
      </c>
      <c r="C25" s="139" t="s">
        <v>216</v>
      </c>
      <c r="D25" s="32" t="s">
        <v>217</v>
      </c>
      <c r="E25" s="140">
        <v>10</v>
      </c>
      <c r="F25" s="140" t="s">
        <v>163</v>
      </c>
      <c r="G25" s="140">
        <v>20</v>
      </c>
      <c r="H25" s="140"/>
      <c r="I25" s="140"/>
      <c r="J25" s="141"/>
      <c r="K25" s="35" t="s">
        <v>196</v>
      </c>
      <c r="L25" s="36" t="str">
        <f>IFERROR(IF($K25="","",VLOOKUP($K25,[1]Catálogo!$B$5:$C$21,2,FALSE)),"Introduzca un sector de inversión válido")</f>
        <v>17</v>
      </c>
      <c r="M25" s="35" t="s">
        <v>218</v>
      </c>
      <c r="N25" s="38" t="s">
        <v>223</v>
      </c>
      <c r="O25" s="38" t="str">
        <f>IFERROR(IF($N25="","",VLOOKUP($N25,[1]Catálogo!$E$25:$F$93,2,FALSE)),"Introduzca un programa presupuestal válido")</f>
        <v>1702</v>
      </c>
      <c r="P25" s="39" t="str">
        <f>IFERROR(IF($O25="","",VLOOKUP($O25,[1]Catálogo!$F$25:$G$94,2,FALSE)),"Introduzca un programa presupuestal válido")</f>
        <v>A.8 - Agropecuario</v>
      </c>
      <c r="Q25" s="40" t="str">
        <f t="shared" si="0"/>
        <v>CONTINÚE: El programa presupuestal y sector de inversión coinciden</v>
      </c>
      <c r="R25" s="38" t="s">
        <v>166</v>
      </c>
      <c r="S25" s="38" t="s">
        <v>167</v>
      </c>
      <c r="T25" s="41" t="s">
        <v>224</v>
      </c>
      <c r="U25" s="39" t="str">
        <f>IFERROR(IF($T25="","",VLOOKUP($T25,[1]Catálogo!$G$97:$H$2750,2,FALSE)),"Introduzca un producto válido")</f>
        <v>1702017</v>
      </c>
      <c r="V25" s="40" t="str">
        <f t="shared" si="1"/>
        <v>CONTINÚE: El producto y programa presupuestal coinciden</v>
      </c>
      <c r="W25" s="43" t="s">
        <v>225</v>
      </c>
      <c r="X25" s="44" t="str">
        <f>IFERROR(IF($W25="","",VLOOKUP($W25,[1]Catálogo!$B$3019:$C$9130,2,FALSE)),"Introduzca un indicador de producto válido")</f>
        <v>170201700</v>
      </c>
      <c r="Y25" s="40" t="str">
        <f t="shared" si="2"/>
        <v>CONTINÚE: El indicador de producto y el producto coinciden</v>
      </c>
      <c r="Z25" s="90">
        <v>0</v>
      </c>
      <c r="AA25" s="140" t="s">
        <v>140</v>
      </c>
      <c r="AB25" s="140">
        <v>2000</v>
      </c>
      <c r="AC25" s="38" t="s">
        <v>160</v>
      </c>
      <c r="AD25" s="36" t="s">
        <v>226</v>
      </c>
      <c r="AE25" s="33"/>
      <c r="AF25" s="33"/>
      <c r="AG25" s="46"/>
      <c r="AH25" s="47"/>
      <c r="AI25" s="33"/>
      <c r="AJ25" s="33"/>
      <c r="AK25" s="48"/>
      <c r="AL25" s="34" t="str">
        <f>+IFERROR(VLOOKUP(AK25,[1]Iniciativas!E:F,2,FALSE),"Seleccione el código de la iniciativa")</f>
        <v>Seleccione el código de la iniciativa</v>
      </c>
      <c r="AM25" s="69">
        <v>500</v>
      </c>
      <c r="AN25" s="50">
        <v>500</v>
      </c>
      <c r="AO25" s="50">
        <v>500</v>
      </c>
      <c r="AP25" s="51">
        <v>500</v>
      </c>
      <c r="AQ25" s="52">
        <v>0.4</v>
      </c>
      <c r="AR25" s="53">
        <v>500</v>
      </c>
      <c r="AS25" s="54" t="s">
        <v>227</v>
      </c>
      <c r="AT25" s="53"/>
      <c r="AU25" s="53"/>
      <c r="AV25" s="53"/>
      <c r="AW25" s="53"/>
      <c r="AX25" s="55">
        <f t="shared" si="3"/>
        <v>0.25</v>
      </c>
      <c r="AY25" s="56">
        <f t="shared" si="4"/>
        <v>1</v>
      </c>
      <c r="AZ25" s="57">
        <f t="shared" si="8"/>
        <v>0.1</v>
      </c>
      <c r="BA25" s="58">
        <f t="shared" si="9"/>
        <v>0.25</v>
      </c>
      <c r="BB25" s="58"/>
      <c r="BC25" s="145"/>
      <c r="BD25" s="58" t="s">
        <v>151</v>
      </c>
      <c r="BE25" s="58"/>
      <c r="BF25" s="58"/>
      <c r="BG25" s="58"/>
      <c r="BH25" s="58"/>
      <c r="BI25" s="58"/>
      <c r="BJ25" s="58"/>
      <c r="BK25" s="59">
        <f t="shared" si="10"/>
        <v>0</v>
      </c>
      <c r="BL25" s="60" t="s">
        <v>166</v>
      </c>
      <c r="BM25" s="61">
        <f>+([2]MATRIZ!AN28+[2]MATRIZ!AO28)*1000000</f>
        <v>0</v>
      </c>
      <c r="BN25" s="62">
        <v>0</v>
      </c>
      <c r="BO25" s="62">
        <v>0</v>
      </c>
      <c r="BP25" s="62">
        <v>0</v>
      </c>
      <c r="BQ25" s="62">
        <v>0</v>
      </c>
      <c r="BR25" s="62">
        <v>0</v>
      </c>
      <c r="BS25" s="62">
        <f>+([2]MATRIZ!AS28)*1000000-BQ25-BR25-BT25</f>
        <v>75000000</v>
      </c>
      <c r="BT25" s="62">
        <v>0</v>
      </c>
      <c r="BU25" s="62">
        <v>0</v>
      </c>
      <c r="BV25" s="62">
        <v>0</v>
      </c>
      <c r="BW25" s="62">
        <v>0</v>
      </c>
      <c r="BX25" s="62">
        <v>0</v>
      </c>
      <c r="BY25" s="62">
        <v>0</v>
      </c>
      <c r="BZ25" s="62">
        <v>0</v>
      </c>
      <c r="CA25" s="62">
        <v>0</v>
      </c>
      <c r="CB25" s="62">
        <v>0</v>
      </c>
      <c r="CC25" s="63">
        <f t="shared" si="11"/>
        <v>75000000</v>
      </c>
      <c r="CD25" s="64">
        <f>+([2]MATRIZ!AZ28+[2]MATRIZ!BA28)*1000000</f>
        <v>0</v>
      </c>
      <c r="CE25" s="64">
        <v>0</v>
      </c>
      <c r="CF25" s="64">
        <v>0</v>
      </c>
      <c r="CG25" s="64">
        <v>0</v>
      </c>
      <c r="CH25" s="64">
        <v>0</v>
      </c>
      <c r="CI25" s="64">
        <v>0</v>
      </c>
      <c r="CJ25" s="64">
        <f>+([2]MATRIZ!BE28*1000000)-CH25-CI25-CK25</f>
        <v>75000000</v>
      </c>
      <c r="CK25" s="64">
        <v>0</v>
      </c>
      <c r="CL25" s="64">
        <v>0</v>
      </c>
      <c r="CM25" s="64">
        <v>0</v>
      </c>
      <c r="CN25" s="64">
        <v>0</v>
      </c>
      <c r="CO25" s="64">
        <v>0</v>
      </c>
      <c r="CP25" s="64">
        <v>0</v>
      </c>
      <c r="CQ25" s="64">
        <v>0</v>
      </c>
      <c r="CR25" s="64">
        <v>0</v>
      </c>
      <c r="CS25" s="64">
        <v>0</v>
      </c>
      <c r="CT25" s="65">
        <f t="shared" si="12"/>
        <v>75000000</v>
      </c>
      <c r="CU25" s="62">
        <v>0</v>
      </c>
      <c r="CV25" s="62">
        <v>0</v>
      </c>
      <c r="CW25" s="62">
        <v>0</v>
      </c>
      <c r="CX25" s="62">
        <v>0</v>
      </c>
      <c r="CY25" s="62">
        <v>0</v>
      </c>
      <c r="CZ25" s="62">
        <v>0</v>
      </c>
      <c r="DA25" s="62">
        <v>0</v>
      </c>
      <c r="DB25" s="62">
        <v>0</v>
      </c>
      <c r="DC25" s="62">
        <v>0</v>
      </c>
      <c r="DD25" s="62">
        <v>0</v>
      </c>
      <c r="DE25" s="62">
        <v>0</v>
      </c>
      <c r="DF25" s="62">
        <v>0</v>
      </c>
      <c r="DG25" s="62">
        <v>0</v>
      </c>
      <c r="DH25" s="62">
        <v>3764800</v>
      </c>
      <c r="DI25" s="62">
        <v>0</v>
      </c>
      <c r="DJ25" s="62">
        <v>0</v>
      </c>
      <c r="DK25" s="62">
        <v>0</v>
      </c>
      <c r="DL25" s="62">
        <v>0</v>
      </c>
      <c r="DM25" s="62">
        <v>0</v>
      </c>
      <c r="DN25" s="62">
        <v>0</v>
      </c>
      <c r="DO25" s="62">
        <v>0</v>
      </c>
      <c r="DP25" s="63">
        <f t="shared" si="5"/>
        <v>3764800</v>
      </c>
      <c r="DQ25" s="64">
        <v>0</v>
      </c>
      <c r="DR25" s="64">
        <v>0</v>
      </c>
      <c r="DS25" s="64">
        <v>0</v>
      </c>
      <c r="DT25" s="64">
        <v>0</v>
      </c>
      <c r="DU25" s="64">
        <v>0</v>
      </c>
      <c r="DV25" s="64">
        <v>0</v>
      </c>
      <c r="DW25" s="64">
        <v>75000000</v>
      </c>
      <c r="DX25" s="64">
        <v>0</v>
      </c>
      <c r="DY25" s="64">
        <v>0</v>
      </c>
      <c r="DZ25" s="64">
        <v>0</v>
      </c>
      <c r="EA25" s="64">
        <v>0</v>
      </c>
      <c r="EB25" s="64">
        <v>0</v>
      </c>
      <c r="EC25" s="64">
        <v>0</v>
      </c>
      <c r="ED25" s="64">
        <v>0</v>
      </c>
      <c r="EE25" s="64">
        <v>0</v>
      </c>
      <c r="EF25" s="64">
        <v>0</v>
      </c>
      <c r="EG25" s="66">
        <f t="shared" si="13"/>
        <v>75000000</v>
      </c>
      <c r="EH25" s="67">
        <f t="shared" si="6"/>
        <v>228764800</v>
      </c>
      <c r="EI25" s="30">
        <f>+[2]MATRIZ!AM28*1000000</f>
        <v>300000000</v>
      </c>
      <c r="EJ25" s="67">
        <f t="shared" si="7"/>
        <v>114382.39999999999</v>
      </c>
      <c r="EK25" s="30">
        <f>+(DP25/1000000)-[2]MATRIZ!BW28</f>
        <v>-71.235200000000006</v>
      </c>
    </row>
    <row r="26" spans="1:141" s="30" customFormat="1" ht="38.25" hidden="1" x14ac:dyDescent="0.25">
      <c r="A26" s="142">
        <v>20</v>
      </c>
      <c r="B26" s="138" t="s">
        <v>137</v>
      </c>
      <c r="C26" s="139" t="s">
        <v>216</v>
      </c>
      <c r="D26" s="32" t="s">
        <v>217</v>
      </c>
      <c r="E26" s="140">
        <v>10</v>
      </c>
      <c r="F26" s="140" t="s">
        <v>163</v>
      </c>
      <c r="G26" s="140">
        <v>20</v>
      </c>
      <c r="H26" s="140"/>
      <c r="I26" s="140"/>
      <c r="J26" s="141"/>
      <c r="K26" s="35" t="s">
        <v>196</v>
      </c>
      <c r="L26" s="36" t="str">
        <f>IFERROR(IF($K26="","",VLOOKUP($K26,[1]Catálogo!$B$5:$C$21,2,FALSE)),"Introduzca un sector de inversión válido")</f>
        <v>17</v>
      </c>
      <c r="M26" s="35" t="s">
        <v>218</v>
      </c>
      <c r="N26" s="38" t="s">
        <v>223</v>
      </c>
      <c r="O26" s="38" t="str">
        <f>IFERROR(IF($N26="","",VLOOKUP($N26,[1]Catálogo!$E$25:$F$93,2,FALSE)),"Introduzca un programa presupuestal válido")</f>
        <v>1702</v>
      </c>
      <c r="P26" s="39" t="str">
        <f>IFERROR(IF($O26="","",VLOOKUP($O26,[1]Catálogo!$F$25:$G$94,2,FALSE)),"Introduzca un programa presupuestal válido")</f>
        <v>A.8 - Agropecuario</v>
      </c>
      <c r="Q26" s="40" t="str">
        <f t="shared" si="0"/>
        <v>CONTINÚE: El programa presupuestal y sector de inversión coinciden</v>
      </c>
      <c r="R26" s="38" t="s">
        <v>166</v>
      </c>
      <c r="S26" s="38" t="s">
        <v>167</v>
      </c>
      <c r="T26" s="41" t="s">
        <v>228</v>
      </c>
      <c r="U26" s="39" t="str">
        <f>IFERROR(IF($T26="","",VLOOKUP($T26,[1]Catálogo!$G$97:$H$2750,2,FALSE)),"Introduzca un producto válido")</f>
        <v>1702012</v>
      </c>
      <c r="V26" s="40" t="str">
        <f t="shared" si="1"/>
        <v>CONTINÚE: El producto y programa presupuestal coinciden</v>
      </c>
      <c r="W26" s="43" t="s">
        <v>229</v>
      </c>
      <c r="X26" s="44" t="str">
        <f>IFERROR(IF($W26="","",VLOOKUP($W26,[1]Catálogo!$B$3019:$C$9130,2,FALSE)),"Introduzca un indicador de producto válido")</f>
        <v>170201200</v>
      </c>
      <c r="Y26" s="40" t="str">
        <f t="shared" si="2"/>
        <v>CONTINÚE: El indicador de producto y el producto coinciden</v>
      </c>
      <c r="Z26" s="90">
        <v>0</v>
      </c>
      <c r="AA26" s="140" t="s">
        <v>140</v>
      </c>
      <c r="AB26" s="140">
        <v>5</v>
      </c>
      <c r="AC26" s="38" t="s">
        <v>148</v>
      </c>
      <c r="AD26" s="36" t="s">
        <v>222</v>
      </c>
      <c r="AE26" s="33"/>
      <c r="AF26" s="33"/>
      <c r="AG26" s="46"/>
      <c r="AH26" s="47"/>
      <c r="AI26" s="33"/>
      <c r="AJ26" s="33"/>
      <c r="AK26" s="48"/>
      <c r="AL26" s="34" t="str">
        <f>+IFERROR(VLOOKUP(AK26,[1]Iniciativas!E:F,2,FALSE),"Seleccione el código de la iniciativa")</f>
        <v>Seleccione el código de la iniciativa</v>
      </c>
      <c r="AM26" s="69">
        <v>5</v>
      </c>
      <c r="AN26" s="50">
        <v>5</v>
      </c>
      <c r="AO26" s="50">
        <v>5</v>
      </c>
      <c r="AP26" s="51">
        <v>5</v>
      </c>
      <c r="AQ26" s="52">
        <v>0.4</v>
      </c>
      <c r="AR26" s="53">
        <v>5</v>
      </c>
      <c r="AS26" s="54" t="s">
        <v>230</v>
      </c>
      <c r="AT26" s="53"/>
      <c r="AU26" s="53"/>
      <c r="AV26" s="53"/>
      <c r="AW26" s="53"/>
      <c r="AX26" s="55">
        <f t="shared" si="3"/>
        <v>0.25</v>
      </c>
      <c r="AY26" s="56">
        <f t="shared" si="4"/>
        <v>1</v>
      </c>
      <c r="AZ26" s="57">
        <f t="shared" si="8"/>
        <v>0.1</v>
      </c>
      <c r="BA26" s="58">
        <f t="shared" si="9"/>
        <v>0.25</v>
      </c>
      <c r="BB26" s="58"/>
      <c r="BC26" s="145"/>
      <c r="BD26" s="58" t="s">
        <v>151</v>
      </c>
      <c r="BE26" s="58"/>
      <c r="BF26" s="58"/>
      <c r="BG26" s="58"/>
      <c r="BH26" s="58"/>
      <c r="BI26" s="58"/>
      <c r="BJ26" s="58"/>
      <c r="BK26" s="59">
        <f t="shared" si="10"/>
        <v>0</v>
      </c>
      <c r="BL26" s="60" t="s">
        <v>166</v>
      </c>
      <c r="BM26" s="61">
        <f>+([2]MATRIZ!AN29+[2]MATRIZ!AO29)*1000000</f>
        <v>0</v>
      </c>
      <c r="BN26" s="62">
        <v>0</v>
      </c>
      <c r="BO26" s="62">
        <v>0</v>
      </c>
      <c r="BP26" s="62">
        <v>0</v>
      </c>
      <c r="BQ26" s="62">
        <v>0</v>
      </c>
      <c r="BR26" s="62">
        <v>0</v>
      </c>
      <c r="BS26" s="62">
        <f>+([2]MATRIZ!AS29)*1000000-BQ26-BR26-BT26</f>
        <v>3125000</v>
      </c>
      <c r="BT26" s="62">
        <v>0</v>
      </c>
      <c r="BU26" s="62">
        <v>0</v>
      </c>
      <c r="BV26" s="62">
        <v>0</v>
      </c>
      <c r="BW26" s="62">
        <v>0</v>
      </c>
      <c r="BX26" s="62">
        <v>0</v>
      </c>
      <c r="BY26" s="62">
        <v>0</v>
      </c>
      <c r="BZ26" s="62">
        <v>0</v>
      </c>
      <c r="CA26" s="62">
        <v>0</v>
      </c>
      <c r="CB26" s="62">
        <v>0</v>
      </c>
      <c r="CC26" s="63">
        <f t="shared" si="11"/>
        <v>3125000</v>
      </c>
      <c r="CD26" s="64">
        <f>+([2]MATRIZ!AZ29+[2]MATRIZ!BA29)*1000000</f>
        <v>0</v>
      </c>
      <c r="CE26" s="64">
        <v>0</v>
      </c>
      <c r="CF26" s="64">
        <v>0</v>
      </c>
      <c r="CG26" s="64">
        <v>0</v>
      </c>
      <c r="CH26" s="64">
        <v>0</v>
      </c>
      <c r="CI26" s="64">
        <v>0</v>
      </c>
      <c r="CJ26" s="64">
        <f>+([2]MATRIZ!BE29*1000000)-CH26-CI26-CK26</f>
        <v>3125000</v>
      </c>
      <c r="CK26" s="64">
        <v>0</v>
      </c>
      <c r="CL26" s="64">
        <v>0</v>
      </c>
      <c r="CM26" s="64">
        <v>0</v>
      </c>
      <c r="CN26" s="64">
        <v>0</v>
      </c>
      <c r="CO26" s="64">
        <v>0</v>
      </c>
      <c r="CP26" s="64">
        <v>0</v>
      </c>
      <c r="CQ26" s="64">
        <v>0</v>
      </c>
      <c r="CR26" s="64">
        <v>0</v>
      </c>
      <c r="CS26" s="64">
        <v>0</v>
      </c>
      <c r="CT26" s="65">
        <f t="shared" si="12"/>
        <v>3125000</v>
      </c>
      <c r="CU26" s="62">
        <v>0</v>
      </c>
      <c r="CV26" s="62">
        <v>0</v>
      </c>
      <c r="CW26" s="62">
        <v>0</v>
      </c>
      <c r="CX26" s="62">
        <v>0</v>
      </c>
      <c r="CY26" s="62">
        <v>0</v>
      </c>
      <c r="CZ26" s="62">
        <v>0</v>
      </c>
      <c r="DA26" s="62">
        <v>0</v>
      </c>
      <c r="DB26" s="62">
        <v>0</v>
      </c>
      <c r="DC26" s="62">
        <v>0</v>
      </c>
      <c r="DD26" s="62">
        <v>0</v>
      </c>
      <c r="DE26" s="62">
        <v>0</v>
      </c>
      <c r="DF26" s="62">
        <v>0</v>
      </c>
      <c r="DG26" s="62">
        <v>0</v>
      </c>
      <c r="DH26" s="62">
        <v>0</v>
      </c>
      <c r="DI26" s="62">
        <v>0</v>
      </c>
      <c r="DJ26" s="62">
        <v>0</v>
      </c>
      <c r="DK26" s="62">
        <v>0</v>
      </c>
      <c r="DL26" s="62">
        <v>0</v>
      </c>
      <c r="DM26" s="62">
        <v>0</v>
      </c>
      <c r="DN26" s="62">
        <v>0</v>
      </c>
      <c r="DO26" s="62">
        <v>0</v>
      </c>
      <c r="DP26" s="63">
        <f t="shared" si="5"/>
        <v>0</v>
      </c>
      <c r="DQ26" s="64">
        <v>0</v>
      </c>
      <c r="DR26" s="64">
        <v>0</v>
      </c>
      <c r="DS26" s="64">
        <v>0</v>
      </c>
      <c r="DT26" s="64">
        <v>0</v>
      </c>
      <c r="DU26" s="64">
        <v>0</v>
      </c>
      <c r="DV26" s="64">
        <v>0</v>
      </c>
      <c r="DW26" s="64">
        <v>3125000</v>
      </c>
      <c r="DX26" s="64">
        <v>0</v>
      </c>
      <c r="DY26" s="64">
        <v>0</v>
      </c>
      <c r="DZ26" s="64">
        <v>0</v>
      </c>
      <c r="EA26" s="64">
        <v>0</v>
      </c>
      <c r="EB26" s="64">
        <v>0</v>
      </c>
      <c r="EC26" s="64">
        <v>0</v>
      </c>
      <c r="ED26" s="64">
        <v>0</v>
      </c>
      <c r="EE26" s="64">
        <v>0</v>
      </c>
      <c r="EF26" s="64">
        <v>0</v>
      </c>
      <c r="EG26" s="66">
        <f t="shared" si="13"/>
        <v>3125000</v>
      </c>
      <c r="EH26" s="67">
        <f t="shared" si="6"/>
        <v>9375000</v>
      </c>
      <c r="EI26" s="30">
        <f>+[2]MATRIZ!AM29*1000000</f>
        <v>12500000</v>
      </c>
      <c r="EJ26" s="67">
        <f t="shared" si="7"/>
        <v>1875000</v>
      </c>
      <c r="EK26" s="30">
        <f>+(DP26/1000000)-[2]MATRIZ!BW29</f>
        <v>-3.125</v>
      </c>
    </row>
    <row r="27" spans="1:141" s="30" customFormat="1" ht="25.5" hidden="1" x14ac:dyDescent="0.25">
      <c r="A27" s="142">
        <v>21</v>
      </c>
      <c r="B27" s="138" t="s">
        <v>137</v>
      </c>
      <c r="C27" s="139" t="s">
        <v>216</v>
      </c>
      <c r="D27" s="32" t="s">
        <v>217</v>
      </c>
      <c r="E27" s="140">
        <v>10</v>
      </c>
      <c r="F27" s="140" t="s">
        <v>163</v>
      </c>
      <c r="G27" s="140">
        <v>20</v>
      </c>
      <c r="H27" s="140"/>
      <c r="I27" s="140"/>
      <c r="J27" s="141"/>
      <c r="K27" s="35" t="s">
        <v>196</v>
      </c>
      <c r="L27" s="36" t="str">
        <f>IFERROR(IF($K27="","",VLOOKUP($K27,[1]Catálogo!$B$5:$C$21,2,FALSE)),"Introduzca un sector de inversión válido")</f>
        <v>17</v>
      </c>
      <c r="M27" s="35" t="s">
        <v>231</v>
      </c>
      <c r="N27" s="38" t="s">
        <v>223</v>
      </c>
      <c r="O27" s="38" t="str">
        <f>IFERROR(IF($N27="","",VLOOKUP($N27,[1]Catálogo!$E$25:$F$93,2,FALSE)),"Introduzca un programa presupuestal válido")</f>
        <v>1702</v>
      </c>
      <c r="P27" s="39" t="str">
        <f>IFERROR(IF($O27="","",VLOOKUP($O27,[1]Catálogo!$F$25:$G$94,2,FALSE)),"Introduzca un programa presupuestal válido")</f>
        <v>A.8 - Agropecuario</v>
      </c>
      <c r="Q27" s="40" t="str">
        <f t="shared" si="0"/>
        <v>CONTINÚE: El programa presupuestal y sector de inversión coinciden</v>
      </c>
      <c r="R27" s="38" t="s">
        <v>166</v>
      </c>
      <c r="S27" s="38" t="s">
        <v>167</v>
      </c>
      <c r="T27" s="41" t="s">
        <v>232</v>
      </c>
      <c r="U27" s="39" t="str">
        <f>IFERROR(IF($T27="","",VLOOKUP($T27,[1]Catálogo!$G$97:$H$2750,2,FALSE)),"Introduzca un producto válido")</f>
        <v>1702023</v>
      </c>
      <c r="V27" s="40" t="str">
        <f t="shared" si="1"/>
        <v>CONTINÚE: El producto y programa presupuestal coinciden</v>
      </c>
      <c r="W27" s="43" t="s">
        <v>233</v>
      </c>
      <c r="X27" s="44" t="str">
        <f>IFERROR(IF($W27="","",VLOOKUP($W27,[1]Catálogo!$B$3019:$C$9130,2,FALSE)),"Introduzca un indicador de producto válido")</f>
        <v>170202300</v>
      </c>
      <c r="Y27" s="40" t="str">
        <f t="shared" si="2"/>
        <v>CONTINÚE: El indicador de producto y el producto coinciden</v>
      </c>
      <c r="Z27" s="90">
        <v>0</v>
      </c>
      <c r="AA27" s="140" t="s">
        <v>140</v>
      </c>
      <c r="AB27" s="140">
        <v>1</v>
      </c>
      <c r="AC27" s="38" t="s">
        <v>160</v>
      </c>
      <c r="AD27" s="36" t="s">
        <v>222</v>
      </c>
      <c r="AE27" s="33"/>
      <c r="AF27" s="33"/>
      <c r="AG27" s="46"/>
      <c r="AH27" s="47"/>
      <c r="AI27" s="33"/>
      <c r="AJ27" s="33"/>
      <c r="AK27" s="48"/>
      <c r="AL27" s="34" t="str">
        <f>+IFERROR(VLOOKUP(AK27,[1]Iniciativas!E:F,2,FALSE),"Seleccione el código de la iniciativa")</f>
        <v>Seleccione el código de la iniciativa</v>
      </c>
      <c r="AM27" s="69">
        <v>0</v>
      </c>
      <c r="AN27" s="50">
        <v>1</v>
      </c>
      <c r="AO27" s="73">
        <v>0</v>
      </c>
      <c r="AP27" s="51">
        <v>0</v>
      </c>
      <c r="AQ27" s="52">
        <v>3</v>
      </c>
      <c r="AR27" s="53">
        <v>0</v>
      </c>
      <c r="AS27" s="54" t="s">
        <v>178</v>
      </c>
      <c r="AT27" s="53"/>
      <c r="AU27" s="53"/>
      <c r="AV27" s="53"/>
      <c r="AW27" s="53"/>
      <c r="AX27" s="55">
        <f t="shared" si="3"/>
        <v>0</v>
      </c>
      <c r="AY27" s="56">
        <f t="shared" si="4"/>
        <v>1</v>
      </c>
      <c r="AZ27" s="57">
        <f t="shared" si="8"/>
        <v>0</v>
      </c>
      <c r="BA27" s="58">
        <f t="shared" si="9"/>
        <v>0</v>
      </c>
      <c r="BB27" s="58"/>
      <c r="BC27" s="145"/>
      <c r="BD27" s="58" t="s">
        <v>151</v>
      </c>
      <c r="BE27" s="58"/>
      <c r="BF27" s="58"/>
      <c r="BG27" s="58"/>
      <c r="BH27" s="58"/>
      <c r="BI27" s="58"/>
      <c r="BJ27" s="58"/>
      <c r="BK27" s="59">
        <f t="shared" si="10"/>
        <v>0</v>
      </c>
      <c r="BL27" s="60" t="s">
        <v>166</v>
      </c>
      <c r="BM27" s="61">
        <f>+([2]MATRIZ!AN30+[2]MATRIZ!AO30)*1000000</f>
        <v>0</v>
      </c>
      <c r="BN27" s="62">
        <v>0</v>
      </c>
      <c r="BO27" s="62">
        <v>0</v>
      </c>
      <c r="BP27" s="62">
        <v>0</v>
      </c>
      <c r="BQ27" s="62">
        <v>0</v>
      </c>
      <c r="BR27" s="62">
        <v>0</v>
      </c>
      <c r="BS27" s="62">
        <f>+([2]MATRIZ!AS30)*1000000-BQ27-BR27-BT27</f>
        <v>0</v>
      </c>
      <c r="BT27" s="62">
        <v>0</v>
      </c>
      <c r="BU27" s="62">
        <v>0</v>
      </c>
      <c r="BV27" s="62">
        <v>0</v>
      </c>
      <c r="BW27" s="62">
        <v>0</v>
      </c>
      <c r="BX27" s="62">
        <v>0</v>
      </c>
      <c r="BY27" s="62">
        <v>0</v>
      </c>
      <c r="BZ27" s="62">
        <v>0</v>
      </c>
      <c r="CA27" s="62">
        <v>0</v>
      </c>
      <c r="CB27" s="62">
        <v>0</v>
      </c>
      <c r="CC27" s="63">
        <f t="shared" si="11"/>
        <v>0</v>
      </c>
      <c r="CD27" s="64">
        <f>+([2]MATRIZ!AZ30+[2]MATRIZ!BA30)*1000000</f>
        <v>0</v>
      </c>
      <c r="CE27" s="64">
        <v>0</v>
      </c>
      <c r="CF27" s="64">
        <v>0</v>
      </c>
      <c r="CG27" s="64">
        <v>0</v>
      </c>
      <c r="CH27" s="64">
        <v>0</v>
      </c>
      <c r="CI27" s="64">
        <v>0</v>
      </c>
      <c r="CJ27" s="64">
        <f>+([2]MATRIZ!BE30*1000000)-CH27-CI27-CK27</f>
        <v>20000000</v>
      </c>
      <c r="CK27" s="64">
        <v>0</v>
      </c>
      <c r="CL27" s="64">
        <v>0</v>
      </c>
      <c r="CM27" s="64">
        <v>0</v>
      </c>
      <c r="CN27" s="64">
        <v>0</v>
      </c>
      <c r="CO27" s="64">
        <v>0</v>
      </c>
      <c r="CP27" s="64">
        <v>0</v>
      </c>
      <c r="CQ27" s="64">
        <v>0</v>
      </c>
      <c r="CR27" s="64">
        <v>0</v>
      </c>
      <c r="CS27" s="64">
        <v>0</v>
      </c>
      <c r="CT27" s="65">
        <f t="shared" si="12"/>
        <v>20000000</v>
      </c>
      <c r="CU27" s="62">
        <v>0</v>
      </c>
      <c r="CV27" s="62">
        <v>0</v>
      </c>
      <c r="CW27" s="62">
        <v>0</v>
      </c>
      <c r="CX27" s="62">
        <v>0</v>
      </c>
      <c r="CY27" s="62">
        <v>0</v>
      </c>
      <c r="CZ27" s="62">
        <v>0</v>
      </c>
      <c r="DA27" s="62">
        <v>0</v>
      </c>
      <c r="DB27" s="62">
        <v>0</v>
      </c>
      <c r="DC27" s="62">
        <v>0</v>
      </c>
      <c r="DD27" s="62">
        <v>0</v>
      </c>
      <c r="DE27" s="62">
        <v>0</v>
      </c>
      <c r="DF27" s="62">
        <v>0</v>
      </c>
      <c r="DG27" s="62">
        <v>0</v>
      </c>
      <c r="DH27" s="62">
        <v>8000000</v>
      </c>
      <c r="DI27" s="62">
        <v>0</v>
      </c>
      <c r="DJ27" s="62">
        <v>0</v>
      </c>
      <c r="DK27" s="62">
        <v>0</v>
      </c>
      <c r="DL27" s="62">
        <v>0</v>
      </c>
      <c r="DM27" s="62">
        <v>0</v>
      </c>
      <c r="DN27" s="62">
        <v>0</v>
      </c>
      <c r="DO27" s="62">
        <v>0</v>
      </c>
      <c r="DP27" s="63">
        <f t="shared" si="5"/>
        <v>8000000</v>
      </c>
      <c r="DQ27" s="64">
        <v>0</v>
      </c>
      <c r="DR27" s="64">
        <v>0</v>
      </c>
      <c r="DS27" s="64">
        <v>0</v>
      </c>
      <c r="DT27" s="64">
        <v>0</v>
      </c>
      <c r="DU27" s="64">
        <v>0</v>
      </c>
      <c r="DV27" s="64">
        <v>0</v>
      </c>
      <c r="DW27" s="64">
        <v>0</v>
      </c>
      <c r="DX27" s="64">
        <v>0</v>
      </c>
      <c r="DY27" s="64">
        <v>0</v>
      </c>
      <c r="DZ27" s="64">
        <v>0</v>
      </c>
      <c r="EA27" s="64">
        <v>0</v>
      </c>
      <c r="EB27" s="64">
        <v>0</v>
      </c>
      <c r="EC27" s="64">
        <v>0</v>
      </c>
      <c r="ED27" s="64">
        <v>0</v>
      </c>
      <c r="EE27" s="64">
        <v>0</v>
      </c>
      <c r="EF27" s="64">
        <v>0</v>
      </c>
      <c r="EG27" s="66">
        <f t="shared" si="13"/>
        <v>0</v>
      </c>
      <c r="EH27" s="67">
        <f t="shared" si="6"/>
        <v>28000000</v>
      </c>
      <c r="EI27" s="30">
        <f>+[2]MATRIZ!AM30*1000000</f>
        <v>20000000</v>
      </c>
      <c r="EJ27" s="67">
        <f t="shared" si="7"/>
        <v>28000000</v>
      </c>
      <c r="EK27" s="30">
        <f>+(DP27/1000000)-[2]MATRIZ!BW30</f>
        <v>8</v>
      </c>
    </row>
    <row r="28" spans="1:141" s="30" customFormat="1" ht="25.5" hidden="1" x14ac:dyDescent="0.25">
      <c r="A28" s="137">
        <v>22</v>
      </c>
      <c r="B28" s="138" t="s">
        <v>137</v>
      </c>
      <c r="C28" s="139" t="s">
        <v>216</v>
      </c>
      <c r="D28" s="32" t="s">
        <v>217</v>
      </c>
      <c r="E28" s="140">
        <v>10</v>
      </c>
      <c r="F28" s="140" t="s">
        <v>163</v>
      </c>
      <c r="G28" s="140">
        <v>20</v>
      </c>
      <c r="H28" s="140"/>
      <c r="I28" s="140"/>
      <c r="J28" s="141"/>
      <c r="K28" s="35" t="s">
        <v>196</v>
      </c>
      <c r="L28" s="36" t="str">
        <f>IFERROR(IF($K28="","",VLOOKUP($K28,[1]Catálogo!$B$5:$C$21,2,FALSE)),"Introduzca un sector de inversión válido")</f>
        <v>17</v>
      </c>
      <c r="M28" s="35" t="s">
        <v>231</v>
      </c>
      <c r="N28" s="38" t="s">
        <v>223</v>
      </c>
      <c r="O28" s="38" t="str">
        <f>IFERROR(IF($N28="","",VLOOKUP($N28,[1]Catálogo!$E$25:$F$93,2,FALSE)),"Introduzca un programa presupuestal válido")</f>
        <v>1702</v>
      </c>
      <c r="P28" s="39" t="str">
        <f>IFERROR(IF($O28="","",VLOOKUP($O28,[1]Catálogo!$F$25:$G$94,2,FALSE)),"Introduzca un programa presupuestal válido")</f>
        <v>A.8 - Agropecuario</v>
      </c>
      <c r="Q28" s="40" t="str">
        <f t="shared" si="0"/>
        <v>CONTINÚE: El programa presupuestal y sector de inversión coinciden</v>
      </c>
      <c r="R28" s="38" t="s">
        <v>166</v>
      </c>
      <c r="S28" s="38" t="s">
        <v>167</v>
      </c>
      <c r="T28" s="41" t="s">
        <v>234</v>
      </c>
      <c r="U28" s="39" t="str">
        <f>IFERROR(IF($T28="","",VLOOKUP($T28,[1]Catálogo!$G$97:$H$2750,2,FALSE)),"Introduzca un producto válido")</f>
        <v>1702010</v>
      </c>
      <c r="V28" s="40" t="str">
        <f t="shared" si="1"/>
        <v>CONTINÚE: El producto y programa presupuestal coinciden</v>
      </c>
      <c r="W28" s="43" t="s">
        <v>235</v>
      </c>
      <c r="X28" s="44" t="str">
        <f>IFERROR(IF($W28="","",VLOOKUP($W28,[1]Catálogo!$B$3019:$C$9130,2,FALSE)),"Introduzca un indicador de producto válido")</f>
        <v>170201000</v>
      </c>
      <c r="Y28" s="40" t="str">
        <f t="shared" si="2"/>
        <v>CONTINÚE: El indicador de producto y el producto coinciden</v>
      </c>
      <c r="Z28" s="90">
        <v>0</v>
      </c>
      <c r="AA28" s="140" t="s">
        <v>140</v>
      </c>
      <c r="AB28" s="140">
        <v>100</v>
      </c>
      <c r="AC28" s="38" t="s">
        <v>160</v>
      </c>
      <c r="AD28" s="36" t="s">
        <v>184</v>
      </c>
      <c r="AE28" s="33"/>
      <c r="AF28" s="33"/>
      <c r="AG28" s="46"/>
      <c r="AH28" s="47"/>
      <c r="AI28" s="33"/>
      <c r="AJ28" s="33"/>
      <c r="AK28" s="48"/>
      <c r="AL28" s="34" t="str">
        <f>+IFERROR(VLOOKUP(AK28,[1]Iniciativas!E:F,2,FALSE),"Seleccione el código de la iniciativa")</f>
        <v>Seleccione el código de la iniciativa</v>
      </c>
      <c r="AM28" s="69">
        <v>25</v>
      </c>
      <c r="AN28" s="50">
        <v>25</v>
      </c>
      <c r="AO28" s="50">
        <v>25</v>
      </c>
      <c r="AP28" s="51">
        <v>25</v>
      </c>
      <c r="AQ28" s="52">
        <v>0.4</v>
      </c>
      <c r="AR28" s="53">
        <v>25</v>
      </c>
      <c r="AS28" s="54" t="s">
        <v>236</v>
      </c>
      <c r="AT28" s="53"/>
      <c r="AU28" s="53"/>
      <c r="AV28" s="53"/>
      <c r="AW28" s="53"/>
      <c r="AX28" s="55">
        <f t="shared" si="3"/>
        <v>0.25</v>
      </c>
      <c r="AY28" s="56">
        <f t="shared" si="4"/>
        <v>1</v>
      </c>
      <c r="AZ28" s="57">
        <f t="shared" si="8"/>
        <v>0.1</v>
      </c>
      <c r="BA28" s="58">
        <f t="shared" si="9"/>
        <v>0.25</v>
      </c>
      <c r="BB28" s="58"/>
      <c r="BC28" s="145"/>
      <c r="BD28" s="58" t="s">
        <v>151</v>
      </c>
      <c r="BE28" s="58"/>
      <c r="BF28" s="58"/>
      <c r="BG28" s="58"/>
      <c r="BH28" s="58"/>
      <c r="BI28" s="58"/>
      <c r="BJ28" s="58"/>
      <c r="BK28" s="59">
        <f t="shared" si="10"/>
        <v>0</v>
      </c>
      <c r="BL28" s="60" t="s">
        <v>166</v>
      </c>
      <c r="BM28" s="61">
        <f>+([2]MATRIZ!AN31+[2]MATRIZ!AO31)*1000000</f>
        <v>0</v>
      </c>
      <c r="BN28" s="62">
        <v>0</v>
      </c>
      <c r="BO28" s="62">
        <v>0</v>
      </c>
      <c r="BP28" s="62">
        <v>0</v>
      </c>
      <c r="BQ28" s="62">
        <v>0</v>
      </c>
      <c r="BR28" s="62">
        <v>0</v>
      </c>
      <c r="BS28" s="62">
        <f>+([2]MATRIZ!AS31)*1000000-BQ28-BR28-BT28</f>
        <v>11250000</v>
      </c>
      <c r="BT28" s="62">
        <v>0</v>
      </c>
      <c r="BU28" s="62">
        <v>0</v>
      </c>
      <c r="BV28" s="62">
        <v>0</v>
      </c>
      <c r="BW28" s="62">
        <v>0</v>
      </c>
      <c r="BX28" s="62">
        <v>0</v>
      </c>
      <c r="BY28" s="62">
        <v>0</v>
      </c>
      <c r="BZ28" s="62">
        <v>0</v>
      </c>
      <c r="CA28" s="62">
        <v>0</v>
      </c>
      <c r="CB28" s="62">
        <v>0</v>
      </c>
      <c r="CC28" s="63">
        <f t="shared" si="11"/>
        <v>11250000</v>
      </c>
      <c r="CD28" s="64">
        <f>+([2]MATRIZ!AZ31+[2]MATRIZ!BA31)*1000000</f>
        <v>0</v>
      </c>
      <c r="CE28" s="64">
        <v>0</v>
      </c>
      <c r="CF28" s="64">
        <v>0</v>
      </c>
      <c r="CG28" s="64">
        <v>0</v>
      </c>
      <c r="CH28" s="64">
        <v>0</v>
      </c>
      <c r="CI28" s="64">
        <v>0</v>
      </c>
      <c r="CJ28" s="64">
        <f>+([2]MATRIZ!BE31*1000000)-CH28-CI28-CK28</f>
        <v>11250000</v>
      </c>
      <c r="CK28" s="64">
        <v>0</v>
      </c>
      <c r="CL28" s="64">
        <v>0</v>
      </c>
      <c r="CM28" s="64">
        <v>0</v>
      </c>
      <c r="CN28" s="64">
        <v>0</v>
      </c>
      <c r="CO28" s="64">
        <v>0</v>
      </c>
      <c r="CP28" s="64">
        <v>0</v>
      </c>
      <c r="CQ28" s="64">
        <v>0</v>
      </c>
      <c r="CR28" s="64">
        <v>0</v>
      </c>
      <c r="CS28" s="64">
        <v>0</v>
      </c>
      <c r="CT28" s="65">
        <f t="shared" si="12"/>
        <v>11250000</v>
      </c>
      <c r="CU28" s="62">
        <v>0</v>
      </c>
      <c r="CV28" s="62">
        <v>0</v>
      </c>
      <c r="CW28" s="62">
        <v>0</v>
      </c>
      <c r="CX28" s="62">
        <v>0</v>
      </c>
      <c r="CY28" s="62">
        <v>0</v>
      </c>
      <c r="CZ28" s="62">
        <v>0</v>
      </c>
      <c r="DA28" s="62">
        <v>0</v>
      </c>
      <c r="DB28" s="62">
        <v>0</v>
      </c>
      <c r="DC28" s="62">
        <v>0</v>
      </c>
      <c r="DD28" s="62">
        <v>0</v>
      </c>
      <c r="DE28" s="62">
        <v>0</v>
      </c>
      <c r="DF28" s="62">
        <v>0</v>
      </c>
      <c r="DG28" s="62">
        <v>0</v>
      </c>
      <c r="DH28" s="62">
        <v>0</v>
      </c>
      <c r="DI28" s="62">
        <v>0</v>
      </c>
      <c r="DJ28" s="62">
        <v>0</v>
      </c>
      <c r="DK28" s="62">
        <v>0</v>
      </c>
      <c r="DL28" s="62">
        <v>0</v>
      </c>
      <c r="DM28" s="62">
        <v>0</v>
      </c>
      <c r="DN28" s="62">
        <v>0</v>
      </c>
      <c r="DO28" s="62">
        <v>0</v>
      </c>
      <c r="DP28" s="63">
        <f t="shared" si="5"/>
        <v>0</v>
      </c>
      <c r="DQ28" s="64">
        <v>0</v>
      </c>
      <c r="DR28" s="64">
        <v>0</v>
      </c>
      <c r="DS28" s="64">
        <v>0</v>
      </c>
      <c r="DT28" s="64">
        <v>0</v>
      </c>
      <c r="DU28" s="64">
        <v>0</v>
      </c>
      <c r="DV28" s="64">
        <v>0</v>
      </c>
      <c r="DW28" s="64">
        <v>11250000</v>
      </c>
      <c r="DX28" s="64">
        <v>0</v>
      </c>
      <c r="DY28" s="64">
        <v>0</v>
      </c>
      <c r="DZ28" s="64">
        <v>0</v>
      </c>
      <c r="EA28" s="64">
        <v>0</v>
      </c>
      <c r="EB28" s="64">
        <v>0</v>
      </c>
      <c r="EC28" s="64">
        <v>0</v>
      </c>
      <c r="ED28" s="64">
        <v>0</v>
      </c>
      <c r="EE28" s="64">
        <v>0</v>
      </c>
      <c r="EF28" s="64">
        <v>0</v>
      </c>
      <c r="EG28" s="66">
        <f t="shared" si="13"/>
        <v>11250000</v>
      </c>
      <c r="EH28" s="67">
        <f t="shared" si="6"/>
        <v>33750000</v>
      </c>
      <c r="EI28" s="30">
        <f>+[2]MATRIZ!AM31*1000000</f>
        <v>45000000</v>
      </c>
      <c r="EJ28" s="67">
        <f t="shared" si="7"/>
        <v>337500</v>
      </c>
      <c r="EK28" s="30">
        <f>+(DP28/1000000)-[2]MATRIZ!BW31</f>
        <v>-11.25</v>
      </c>
    </row>
    <row r="29" spans="1:141" s="30" customFormat="1" ht="25.5" hidden="1" x14ac:dyDescent="0.25">
      <c r="A29" s="142">
        <v>23</v>
      </c>
      <c r="B29" s="138" t="s">
        <v>137</v>
      </c>
      <c r="C29" s="139" t="s">
        <v>216</v>
      </c>
      <c r="D29" s="32" t="s">
        <v>217</v>
      </c>
      <c r="E29" s="140">
        <v>10</v>
      </c>
      <c r="F29" s="140" t="s">
        <v>163</v>
      </c>
      <c r="G29" s="140">
        <v>20</v>
      </c>
      <c r="H29" s="140"/>
      <c r="I29" s="140"/>
      <c r="J29" s="141"/>
      <c r="K29" s="35" t="s">
        <v>196</v>
      </c>
      <c r="L29" s="36" t="str">
        <f>IFERROR(IF($K29="","",VLOOKUP($K29,[1]Catálogo!$B$5:$C$21,2,FALSE)),"Introduzca un sector de inversión válido")</f>
        <v>17</v>
      </c>
      <c r="M29" s="35" t="s">
        <v>231</v>
      </c>
      <c r="N29" s="38" t="s">
        <v>223</v>
      </c>
      <c r="O29" s="38" t="str">
        <f>IFERROR(IF($N29="","",VLOOKUP($N29,[1]Catálogo!$E$25:$F$93,2,FALSE)),"Introduzca un programa presupuestal válido")</f>
        <v>1702</v>
      </c>
      <c r="P29" s="39" t="str">
        <f>IFERROR(IF($O29="","",VLOOKUP($O29,[1]Catálogo!$F$25:$G$94,2,FALSE)),"Introduzca un programa presupuestal válido")</f>
        <v>A.8 - Agropecuario</v>
      </c>
      <c r="Q29" s="40" t="str">
        <f t="shared" si="0"/>
        <v>CONTINÚE: El programa presupuestal y sector de inversión coinciden</v>
      </c>
      <c r="R29" s="38" t="s">
        <v>166</v>
      </c>
      <c r="S29" s="38" t="s">
        <v>167</v>
      </c>
      <c r="T29" s="41" t="s">
        <v>237</v>
      </c>
      <c r="U29" s="39" t="str">
        <f>IFERROR(IF($T29="","",VLOOKUP($T29,[1]Catálogo!$G$97:$H$2750,2,FALSE)),"Introduzca un producto válido")</f>
        <v>1702035</v>
      </c>
      <c r="V29" s="40" t="str">
        <f t="shared" si="1"/>
        <v>CONTINÚE: El producto y programa presupuestal coinciden</v>
      </c>
      <c r="W29" s="43" t="s">
        <v>238</v>
      </c>
      <c r="X29" s="44" t="str">
        <f>IFERROR(IF($W29="","",VLOOKUP($W29,[1]Catálogo!$B$3019:$C$9130,2,FALSE)),"Introduzca un indicador de producto válido")</f>
        <v>170203500</v>
      </c>
      <c r="Y29" s="40" t="str">
        <f t="shared" si="2"/>
        <v>CONTINÚE: El indicador de producto y el producto coinciden</v>
      </c>
      <c r="Z29" s="90">
        <v>0</v>
      </c>
      <c r="AA29" s="140" t="s">
        <v>140</v>
      </c>
      <c r="AB29" s="140">
        <v>100</v>
      </c>
      <c r="AC29" s="38" t="s">
        <v>160</v>
      </c>
      <c r="AD29" s="36" t="s">
        <v>154</v>
      </c>
      <c r="AE29" s="33"/>
      <c r="AF29" s="33"/>
      <c r="AG29" s="46"/>
      <c r="AH29" s="47"/>
      <c r="AI29" s="33"/>
      <c r="AJ29" s="33"/>
      <c r="AK29" s="48"/>
      <c r="AL29" s="34" t="str">
        <f>+IFERROR(VLOOKUP(AK29,[1]Iniciativas!E:F,2,FALSE),"Seleccione el código de la iniciativa")</f>
        <v>Seleccione el código de la iniciativa</v>
      </c>
      <c r="AM29" s="69">
        <v>25</v>
      </c>
      <c r="AN29" s="50">
        <v>25</v>
      </c>
      <c r="AO29" s="50">
        <v>25</v>
      </c>
      <c r="AP29" s="51">
        <v>25</v>
      </c>
      <c r="AQ29" s="52">
        <v>0.4</v>
      </c>
      <c r="AR29" s="74">
        <v>46</v>
      </c>
      <c r="AS29" s="75" t="s">
        <v>239</v>
      </c>
      <c r="AT29" s="53"/>
      <c r="AU29" s="53"/>
      <c r="AV29" s="53"/>
      <c r="AW29" s="53"/>
      <c r="AX29" s="55">
        <f t="shared" si="3"/>
        <v>0.46</v>
      </c>
      <c r="AY29" s="56">
        <f t="shared" si="4"/>
        <v>1.84</v>
      </c>
      <c r="AZ29" s="57">
        <f t="shared" si="8"/>
        <v>0.18400000000000002</v>
      </c>
      <c r="BA29" s="58">
        <f t="shared" si="9"/>
        <v>0.25</v>
      </c>
      <c r="BB29" s="58"/>
      <c r="BC29" s="145"/>
      <c r="BD29" s="58" t="s">
        <v>151</v>
      </c>
      <c r="BE29" s="58"/>
      <c r="BF29" s="58"/>
      <c r="BG29" s="58"/>
      <c r="BH29" s="58"/>
      <c r="BI29" s="58"/>
      <c r="BJ29" s="58"/>
      <c r="BK29" s="59">
        <f t="shared" si="10"/>
        <v>0</v>
      </c>
      <c r="BL29" s="60" t="s">
        <v>166</v>
      </c>
      <c r="BM29" s="61">
        <f>+([2]MATRIZ!AN32+[2]MATRIZ!AO32)*1000000</f>
        <v>0</v>
      </c>
      <c r="BN29" s="62">
        <v>0</v>
      </c>
      <c r="BO29" s="62">
        <v>0</v>
      </c>
      <c r="BP29" s="62">
        <v>0</v>
      </c>
      <c r="BQ29" s="62">
        <v>0</v>
      </c>
      <c r="BR29" s="62">
        <v>0</v>
      </c>
      <c r="BS29" s="62">
        <f>+([2]MATRIZ!AS32)*1000000-BQ29-BR29-BT29</f>
        <v>11250000</v>
      </c>
      <c r="BT29" s="62">
        <v>0</v>
      </c>
      <c r="BU29" s="62">
        <v>0</v>
      </c>
      <c r="BV29" s="62">
        <v>0</v>
      </c>
      <c r="BW29" s="62">
        <v>0</v>
      </c>
      <c r="BX29" s="62">
        <v>0</v>
      </c>
      <c r="BY29" s="62">
        <v>0</v>
      </c>
      <c r="BZ29" s="62">
        <v>0</v>
      </c>
      <c r="CA29" s="62">
        <v>0</v>
      </c>
      <c r="CB29" s="62">
        <v>0</v>
      </c>
      <c r="CC29" s="63">
        <f t="shared" si="11"/>
        <v>11250000</v>
      </c>
      <c r="CD29" s="64">
        <f>+([2]MATRIZ!AZ32+[2]MATRIZ!BA32)*1000000</f>
        <v>0</v>
      </c>
      <c r="CE29" s="64">
        <v>0</v>
      </c>
      <c r="CF29" s="64">
        <v>0</v>
      </c>
      <c r="CG29" s="64">
        <v>0</v>
      </c>
      <c r="CH29" s="64">
        <v>0</v>
      </c>
      <c r="CI29" s="64">
        <v>0</v>
      </c>
      <c r="CJ29" s="64">
        <f>+([2]MATRIZ!BE32*1000000)-CH29-CI29-CK29</f>
        <v>11250000</v>
      </c>
      <c r="CK29" s="64">
        <v>0</v>
      </c>
      <c r="CL29" s="64">
        <v>0</v>
      </c>
      <c r="CM29" s="64">
        <v>0</v>
      </c>
      <c r="CN29" s="64">
        <v>0</v>
      </c>
      <c r="CO29" s="64">
        <v>0</v>
      </c>
      <c r="CP29" s="64">
        <v>0</v>
      </c>
      <c r="CQ29" s="64">
        <v>0</v>
      </c>
      <c r="CR29" s="64">
        <v>0</v>
      </c>
      <c r="CS29" s="64">
        <v>0</v>
      </c>
      <c r="CT29" s="65">
        <f t="shared" si="12"/>
        <v>11250000</v>
      </c>
      <c r="CU29" s="62">
        <v>0</v>
      </c>
      <c r="CV29" s="62">
        <v>0</v>
      </c>
      <c r="CW29" s="62">
        <v>0</v>
      </c>
      <c r="CX29" s="62">
        <v>0</v>
      </c>
      <c r="CY29" s="62">
        <v>0</v>
      </c>
      <c r="CZ29" s="62">
        <v>0</v>
      </c>
      <c r="DA29" s="62">
        <v>0</v>
      </c>
      <c r="DB29" s="62">
        <v>0</v>
      </c>
      <c r="DC29" s="62">
        <v>0</v>
      </c>
      <c r="DD29" s="62">
        <v>0</v>
      </c>
      <c r="DE29" s="62">
        <v>0</v>
      </c>
      <c r="DF29" s="62">
        <v>0</v>
      </c>
      <c r="DG29" s="62">
        <v>0</v>
      </c>
      <c r="DH29" s="62">
        <v>0</v>
      </c>
      <c r="DI29" s="62">
        <v>0</v>
      </c>
      <c r="DJ29" s="62">
        <v>0</v>
      </c>
      <c r="DK29" s="62">
        <v>0</v>
      </c>
      <c r="DL29" s="62">
        <v>0</v>
      </c>
      <c r="DM29" s="62">
        <v>0</v>
      </c>
      <c r="DN29" s="62">
        <v>0</v>
      </c>
      <c r="DO29" s="62">
        <v>0</v>
      </c>
      <c r="DP29" s="63">
        <f t="shared" si="5"/>
        <v>0</v>
      </c>
      <c r="DQ29" s="64">
        <v>0</v>
      </c>
      <c r="DR29" s="64">
        <v>0</v>
      </c>
      <c r="DS29" s="64">
        <v>0</v>
      </c>
      <c r="DT29" s="64">
        <v>0</v>
      </c>
      <c r="DU29" s="64">
        <v>0</v>
      </c>
      <c r="DV29" s="64">
        <v>0</v>
      </c>
      <c r="DW29" s="64">
        <v>11250000</v>
      </c>
      <c r="DX29" s="64">
        <v>0</v>
      </c>
      <c r="DY29" s="64">
        <v>0</v>
      </c>
      <c r="DZ29" s="64">
        <v>0</v>
      </c>
      <c r="EA29" s="64">
        <v>0</v>
      </c>
      <c r="EB29" s="64">
        <v>0</v>
      </c>
      <c r="EC29" s="64">
        <v>0</v>
      </c>
      <c r="ED29" s="64">
        <v>0</v>
      </c>
      <c r="EE29" s="64">
        <v>0</v>
      </c>
      <c r="EF29" s="64">
        <v>0</v>
      </c>
      <c r="EG29" s="66">
        <f t="shared" si="13"/>
        <v>11250000</v>
      </c>
      <c r="EH29" s="67">
        <f t="shared" si="6"/>
        <v>33750000</v>
      </c>
      <c r="EI29" s="30">
        <f>+[2]MATRIZ!AM32*1000000</f>
        <v>45000000</v>
      </c>
      <c r="EJ29" s="67">
        <f t="shared" si="7"/>
        <v>337500</v>
      </c>
      <c r="EK29" s="30">
        <f>+(DP29/1000000)-[2]MATRIZ!BW32</f>
        <v>-11.25</v>
      </c>
    </row>
    <row r="30" spans="1:141" s="30" customFormat="1" ht="25.5" hidden="1" x14ac:dyDescent="0.25">
      <c r="A30" s="142">
        <v>24</v>
      </c>
      <c r="B30" s="138" t="s">
        <v>137</v>
      </c>
      <c r="C30" s="139" t="s">
        <v>216</v>
      </c>
      <c r="D30" s="32" t="s">
        <v>217</v>
      </c>
      <c r="E30" s="140">
        <v>10</v>
      </c>
      <c r="F30" s="140" t="s">
        <v>163</v>
      </c>
      <c r="G30" s="140">
        <v>20</v>
      </c>
      <c r="H30" s="140"/>
      <c r="I30" s="140"/>
      <c r="J30" s="141"/>
      <c r="K30" s="35" t="s">
        <v>196</v>
      </c>
      <c r="L30" s="36" t="str">
        <f>IFERROR(IF($K30="","",VLOOKUP($K30,[1]Catálogo!$B$5:$C$21,2,FALSE)),"Introduzca un sector de inversión válido")</f>
        <v>17</v>
      </c>
      <c r="M30" s="35" t="s">
        <v>231</v>
      </c>
      <c r="N30" s="38" t="s">
        <v>223</v>
      </c>
      <c r="O30" s="38" t="str">
        <f>IFERROR(IF($N30="","",VLOOKUP($N30,[1]Catálogo!$E$25:$F$93,2,FALSE)),"Introduzca un programa presupuestal válido")</f>
        <v>1702</v>
      </c>
      <c r="P30" s="39" t="str">
        <f>IFERROR(IF($O30="","",VLOOKUP($O30,[1]Catálogo!$F$25:$G$94,2,FALSE)),"Introduzca un programa presupuestal válido")</f>
        <v>A.8 - Agropecuario</v>
      </c>
      <c r="Q30" s="40" t="str">
        <f t="shared" si="0"/>
        <v>CONTINÚE: El programa presupuestal y sector de inversión coinciden</v>
      </c>
      <c r="R30" s="38" t="s">
        <v>166</v>
      </c>
      <c r="S30" s="38" t="s">
        <v>167</v>
      </c>
      <c r="T30" s="41" t="s">
        <v>240</v>
      </c>
      <c r="U30" s="39" t="str">
        <f>IFERROR(IF($T30="","",VLOOKUP($T30,[1]Catálogo!$G$97:$H$2750,2,FALSE)),"Introduzca un producto válido")</f>
        <v>1702021</v>
      </c>
      <c r="V30" s="40" t="str">
        <f t="shared" si="1"/>
        <v>CONTINÚE: El producto y programa presupuestal coinciden</v>
      </c>
      <c r="W30" s="43" t="s">
        <v>241</v>
      </c>
      <c r="X30" s="44" t="str">
        <f>IFERROR(IF($W30="","",VLOOKUP($W30,[1]Catálogo!$B$3019:$C$9130,2,FALSE)),"Introduzca un indicador de producto válido")</f>
        <v>170202100</v>
      </c>
      <c r="Y30" s="40" t="str">
        <f t="shared" si="2"/>
        <v>CONTINÚE: El indicador de producto y el producto coinciden</v>
      </c>
      <c r="Z30" s="90">
        <v>0</v>
      </c>
      <c r="AA30" s="140" t="s">
        <v>140</v>
      </c>
      <c r="AB30" s="140">
        <v>100</v>
      </c>
      <c r="AC30" s="38" t="s">
        <v>160</v>
      </c>
      <c r="AD30" s="36" t="s">
        <v>222</v>
      </c>
      <c r="AE30" s="33"/>
      <c r="AF30" s="33"/>
      <c r="AG30" s="46"/>
      <c r="AH30" s="47"/>
      <c r="AI30" s="33"/>
      <c r="AJ30" s="33"/>
      <c r="AK30" s="48"/>
      <c r="AL30" s="34" t="str">
        <f>+IFERROR(VLOOKUP(AK30,[1]Iniciativas!E:F,2,FALSE),"Seleccione el código de la iniciativa")</f>
        <v>Seleccione el código de la iniciativa</v>
      </c>
      <c r="AM30" s="69">
        <v>25</v>
      </c>
      <c r="AN30" s="50">
        <v>25</v>
      </c>
      <c r="AO30" s="50">
        <v>25</v>
      </c>
      <c r="AP30" s="51">
        <v>25</v>
      </c>
      <c r="AQ30" s="52">
        <v>0.4</v>
      </c>
      <c r="AR30" s="53">
        <v>25</v>
      </c>
      <c r="AS30" s="54" t="s">
        <v>242</v>
      </c>
      <c r="AT30" s="53"/>
      <c r="AU30" s="53"/>
      <c r="AV30" s="53"/>
      <c r="AW30" s="53"/>
      <c r="AX30" s="55">
        <f t="shared" si="3"/>
        <v>0.25</v>
      </c>
      <c r="AY30" s="56">
        <f t="shared" si="4"/>
        <v>1</v>
      </c>
      <c r="AZ30" s="57">
        <f t="shared" si="8"/>
        <v>0.1</v>
      </c>
      <c r="BA30" s="58">
        <f t="shared" si="9"/>
        <v>0.25</v>
      </c>
      <c r="BB30" s="58"/>
      <c r="BC30" s="145"/>
      <c r="BD30" s="58" t="s">
        <v>151</v>
      </c>
      <c r="BE30" s="58"/>
      <c r="BF30" s="58"/>
      <c r="BG30" s="58"/>
      <c r="BH30" s="58"/>
      <c r="BI30" s="58"/>
      <c r="BJ30" s="58"/>
      <c r="BK30" s="59">
        <f t="shared" si="10"/>
        <v>0</v>
      </c>
      <c r="BL30" s="60" t="s">
        <v>166</v>
      </c>
      <c r="BM30" s="61">
        <f>+([2]MATRIZ!AN33+[2]MATRIZ!AO33)*1000000</f>
        <v>0</v>
      </c>
      <c r="BN30" s="62">
        <v>0</v>
      </c>
      <c r="BO30" s="62">
        <v>0</v>
      </c>
      <c r="BP30" s="62">
        <v>0</v>
      </c>
      <c r="BQ30" s="62">
        <v>0</v>
      </c>
      <c r="BR30" s="62">
        <v>0</v>
      </c>
      <c r="BS30" s="62">
        <f>+([2]MATRIZ!AS33)*1000000-BQ30-BR30-BT30</f>
        <v>11250000</v>
      </c>
      <c r="BT30" s="62">
        <v>0</v>
      </c>
      <c r="BU30" s="62">
        <v>0</v>
      </c>
      <c r="BV30" s="62">
        <v>0</v>
      </c>
      <c r="BW30" s="62">
        <v>0</v>
      </c>
      <c r="BX30" s="62">
        <v>0</v>
      </c>
      <c r="BY30" s="62">
        <v>0</v>
      </c>
      <c r="BZ30" s="62">
        <v>0</v>
      </c>
      <c r="CA30" s="62">
        <v>0</v>
      </c>
      <c r="CB30" s="62">
        <v>0</v>
      </c>
      <c r="CC30" s="63">
        <f t="shared" si="11"/>
        <v>11250000</v>
      </c>
      <c r="CD30" s="64">
        <f>+([2]MATRIZ!AZ33+[2]MATRIZ!BA33)*1000000</f>
        <v>0</v>
      </c>
      <c r="CE30" s="64">
        <v>0</v>
      </c>
      <c r="CF30" s="64">
        <v>0</v>
      </c>
      <c r="CG30" s="64">
        <v>0</v>
      </c>
      <c r="CH30" s="64">
        <v>0</v>
      </c>
      <c r="CI30" s="64">
        <v>0</v>
      </c>
      <c r="CJ30" s="64">
        <f>+([2]MATRIZ!BE33*1000000)-CH30-CI30-CK30</f>
        <v>11250000</v>
      </c>
      <c r="CK30" s="64">
        <v>0</v>
      </c>
      <c r="CL30" s="64">
        <v>0</v>
      </c>
      <c r="CM30" s="64">
        <v>0</v>
      </c>
      <c r="CN30" s="64">
        <v>0</v>
      </c>
      <c r="CO30" s="64">
        <v>0</v>
      </c>
      <c r="CP30" s="64">
        <v>0</v>
      </c>
      <c r="CQ30" s="64">
        <v>0</v>
      </c>
      <c r="CR30" s="64">
        <v>0</v>
      </c>
      <c r="CS30" s="64">
        <v>0</v>
      </c>
      <c r="CT30" s="65">
        <f t="shared" si="12"/>
        <v>11250000</v>
      </c>
      <c r="CU30" s="62">
        <v>0</v>
      </c>
      <c r="CV30" s="62">
        <v>0</v>
      </c>
      <c r="CW30" s="62">
        <v>0</v>
      </c>
      <c r="CX30" s="62">
        <v>0</v>
      </c>
      <c r="CY30" s="62">
        <v>0</v>
      </c>
      <c r="CZ30" s="62">
        <v>0</v>
      </c>
      <c r="DA30" s="62">
        <v>0</v>
      </c>
      <c r="DB30" s="62">
        <v>0</v>
      </c>
      <c r="DC30" s="62">
        <v>0</v>
      </c>
      <c r="DD30" s="62">
        <v>0</v>
      </c>
      <c r="DE30" s="62">
        <v>0</v>
      </c>
      <c r="DF30" s="62">
        <v>0</v>
      </c>
      <c r="DG30" s="62">
        <v>0</v>
      </c>
      <c r="DH30" s="62">
        <v>52828620</v>
      </c>
      <c r="DI30" s="62">
        <v>0</v>
      </c>
      <c r="DJ30" s="62">
        <v>0</v>
      </c>
      <c r="DK30" s="62">
        <v>0</v>
      </c>
      <c r="DL30" s="62">
        <v>0</v>
      </c>
      <c r="DM30" s="62">
        <v>0</v>
      </c>
      <c r="DN30" s="62">
        <v>0</v>
      </c>
      <c r="DO30" s="62">
        <v>0</v>
      </c>
      <c r="DP30" s="63">
        <f t="shared" si="5"/>
        <v>52828620</v>
      </c>
      <c r="DQ30" s="64">
        <v>0</v>
      </c>
      <c r="DR30" s="64">
        <v>0</v>
      </c>
      <c r="DS30" s="64">
        <v>0</v>
      </c>
      <c r="DT30" s="64">
        <v>0</v>
      </c>
      <c r="DU30" s="64">
        <v>0</v>
      </c>
      <c r="DV30" s="64">
        <v>0</v>
      </c>
      <c r="DW30" s="64">
        <v>11250000</v>
      </c>
      <c r="DX30" s="64">
        <v>0</v>
      </c>
      <c r="DY30" s="64">
        <v>0</v>
      </c>
      <c r="DZ30" s="64">
        <v>0</v>
      </c>
      <c r="EA30" s="64">
        <v>0</v>
      </c>
      <c r="EB30" s="64">
        <v>0</v>
      </c>
      <c r="EC30" s="64">
        <v>0</v>
      </c>
      <c r="ED30" s="64">
        <v>0</v>
      </c>
      <c r="EE30" s="64">
        <v>0</v>
      </c>
      <c r="EF30" s="64">
        <v>0</v>
      </c>
      <c r="EG30" s="66">
        <f t="shared" si="13"/>
        <v>11250000</v>
      </c>
      <c r="EH30" s="67">
        <f t="shared" si="6"/>
        <v>86578620</v>
      </c>
      <c r="EI30" s="30">
        <f>+[2]MATRIZ!AM33*1000000</f>
        <v>45000000</v>
      </c>
      <c r="EJ30" s="67">
        <f t="shared" si="7"/>
        <v>865786.2</v>
      </c>
      <c r="EK30" s="30">
        <f>+(DP30/1000000)-[2]MATRIZ!BW33</f>
        <v>41.578620000000001</v>
      </c>
    </row>
    <row r="31" spans="1:141" s="30" customFormat="1" ht="25.5" hidden="1" x14ac:dyDescent="0.25">
      <c r="A31" s="137">
        <v>25</v>
      </c>
      <c r="B31" s="138" t="s">
        <v>137</v>
      </c>
      <c r="C31" s="139" t="s">
        <v>216</v>
      </c>
      <c r="D31" s="32" t="s">
        <v>217</v>
      </c>
      <c r="E31" s="140">
        <v>10</v>
      </c>
      <c r="F31" s="140" t="s">
        <v>163</v>
      </c>
      <c r="G31" s="140">
        <v>20</v>
      </c>
      <c r="H31" s="140"/>
      <c r="I31" s="140"/>
      <c r="J31" s="141"/>
      <c r="K31" s="35" t="s">
        <v>196</v>
      </c>
      <c r="L31" s="36" t="str">
        <f>IFERROR(IF($K31="","",VLOOKUP($K31,[1]Catálogo!$B$5:$C$21,2,FALSE)),"Introduzca un sector de inversión válido")</f>
        <v>17</v>
      </c>
      <c r="M31" s="35" t="s">
        <v>243</v>
      </c>
      <c r="N31" s="38" t="s">
        <v>223</v>
      </c>
      <c r="O31" s="38" t="str">
        <f>IFERROR(IF($N31="","",VLOOKUP($N31,[1]Catálogo!$E$25:$F$93,2,FALSE)),"Introduzca un programa presupuestal válido")</f>
        <v>1702</v>
      </c>
      <c r="P31" s="39" t="str">
        <f>IFERROR(IF($O31="","",VLOOKUP($O31,[1]Catálogo!$F$25:$G$94,2,FALSE)),"Introduzca un programa presupuestal válido")</f>
        <v>A.8 - Agropecuario</v>
      </c>
      <c r="Q31" s="40" t="str">
        <f t="shared" si="0"/>
        <v>CONTINÚE: El programa presupuestal y sector de inversión coinciden</v>
      </c>
      <c r="R31" s="38" t="s">
        <v>166</v>
      </c>
      <c r="S31" s="38" t="s">
        <v>167</v>
      </c>
      <c r="T31" s="41" t="s">
        <v>244</v>
      </c>
      <c r="U31" s="39" t="str">
        <f>IFERROR(IF($T31="","",VLOOKUP($T31,[1]Catálogo!$G$97:$H$2750,2,FALSE)),"Introduzca un producto válido")</f>
        <v>1702007</v>
      </c>
      <c r="V31" s="40" t="str">
        <f t="shared" si="1"/>
        <v>CONTINÚE: El producto y programa presupuestal coinciden</v>
      </c>
      <c r="W31" s="43" t="s">
        <v>245</v>
      </c>
      <c r="X31" s="44" t="str">
        <f>IFERROR(IF($W31="","",VLOOKUP($W31,[1]Catálogo!$B$3019:$C$9130,2,FALSE)),"Introduzca un indicador de producto válido")</f>
        <v>170200700</v>
      </c>
      <c r="Y31" s="40" t="str">
        <f t="shared" si="2"/>
        <v>CONTINÚE: El indicador de producto y el producto coinciden</v>
      </c>
      <c r="Z31" s="90">
        <v>0</v>
      </c>
      <c r="AA31" s="140" t="s">
        <v>140</v>
      </c>
      <c r="AB31" s="140">
        <v>4</v>
      </c>
      <c r="AC31" s="38" t="s">
        <v>160</v>
      </c>
      <c r="AD31" s="36" t="s">
        <v>171</v>
      </c>
      <c r="AE31" s="33"/>
      <c r="AF31" s="33"/>
      <c r="AG31" s="46"/>
      <c r="AH31" s="47"/>
      <c r="AI31" s="33"/>
      <c r="AJ31" s="33"/>
      <c r="AK31" s="48"/>
      <c r="AL31" s="34" t="str">
        <f>+IFERROR(VLOOKUP(AK31,[1]Iniciativas!E:F,2,FALSE),"Seleccione el código de la iniciativa")</f>
        <v>Seleccione el código de la iniciativa</v>
      </c>
      <c r="AM31" s="69">
        <v>1</v>
      </c>
      <c r="AN31" s="50">
        <v>1</v>
      </c>
      <c r="AO31" s="50">
        <v>1</v>
      </c>
      <c r="AP31" s="51">
        <v>1</v>
      </c>
      <c r="AQ31" s="52">
        <v>0.4</v>
      </c>
      <c r="AR31" s="53">
        <v>1</v>
      </c>
      <c r="AS31" s="54" t="s">
        <v>242</v>
      </c>
      <c r="AT31" s="53"/>
      <c r="AU31" s="53"/>
      <c r="AV31" s="53"/>
      <c r="AW31" s="53"/>
      <c r="AX31" s="55">
        <f t="shared" si="3"/>
        <v>0.25</v>
      </c>
      <c r="AY31" s="56">
        <f t="shared" si="4"/>
        <v>1</v>
      </c>
      <c r="AZ31" s="57">
        <f t="shared" si="8"/>
        <v>0.1</v>
      </c>
      <c r="BA31" s="58">
        <f t="shared" si="9"/>
        <v>0.25</v>
      </c>
      <c r="BB31" s="58"/>
      <c r="BC31" s="145"/>
      <c r="BD31" s="58" t="s">
        <v>151</v>
      </c>
      <c r="BE31" s="58"/>
      <c r="BF31" s="58"/>
      <c r="BG31" s="58"/>
      <c r="BH31" s="58"/>
      <c r="BI31" s="58"/>
      <c r="BJ31" s="58"/>
      <c r="BK31" s="59">
        <f t="shared" si="10"/>
        <v>0</v>
      </c>
      <c r="BL31" s="60" t="s">
        <v>166</v>
      </c>
      <c r="BM31" s="61">
        <f>+([2]MATRIZ!AN34+[2]MATRIZ!AO34)*1000000</f>
        <v>0</v>
      </c>
      <c r="BN31" s="62">
        <v>0</v>
      </c>
      <c r="BO31" s="62">
        <v>0</v>
      </c>
      <c r="BP31" s="62">
        <v>0</v>
      </c>
      <c r="BQ31" s="62">
        <v>0</v>
      </c>
      <c r="BR31" s="62">
        <v>0</v>
      </c>
      <c r="BS31" s="62">
        <f>+([2]MATRIZ!AS34)*1000000-BQ31-BR31-BT31</f>
        <v>2000000</v>
      </c>
      <c r="BT31" s="62">
        <v>0</v>
      </c>
      <c r="BU31" s="62">
        <v>0</v>
      </c>
      <c r="BV31" s="62">
        <v>0</v>
      </c>
      <c r="BW31" s="62">
        <v>0</v>
      </c>
      <c r="BX31" s="62">
        <v>0</v>
      </c>
      <c r="BY31" s="62">
        <v>0</v>
      </c>
      <c r="BZ31" s="62">
        <v>0</v>
      </c>
      <c r="CA31" s="62">
        <v>0</v>
      </c>
      <c r="CB31" s="62">
        <v>18000000</v>
      </c>
      <c r="CC31" s="63">
        <f t="shared" si="11"/>
        <v>20000000</v>
      </c>
      <c r="CD31" s="64">
        <f>+([2]MATRIZ!AZ34+[2]MATRIZ!BA34)*1000000</f>
        <v>0</v>
      </c>
      <c r="CE31" s="64">
        <v>0</v>
      </c>
      <c r="CF31" s="64">
        <v>0</v>
      </c>
      <c r="CG31" s="64">
        <v>0</v>
      </c>
      <c r="CH31" s="64">
        <v>0</v>
      </c>
      <c r="CI31" s="64">
        <v>0</v>
      </c>
      <c r="CJ31" s="64">
        <f>+([2]MATRIZ!BE34*1000000)-CH31-CI31-CK31</f>
        <v>2000000</v>
      </c>
      <c r="CK31" s="64">
        <v>0</v>
      </c>
      <c r="CL31" s="64">
        <v>0</v>
      </c>
      <c r="CM31" s="64">
        <v>0</v>
      </c>
      <c r="CN31" s="64">
        <v>0</v>
      </c>
      <c r="CO31" s="64">
        <v>0</v>
      </c>
      <c r="CP31" s="64">
        <v>0</v>
      </c>
      <c r="CQ31" s="64">
        <v>0</v>
      </c>
      <c r="CR31" s="64">
        <v>0</v>
      </c>
      <c r="CS31" s="64">
        <v>18000000</v>
      </c>
      <c r="CT31" s="65">
        <f t="shared" si="12"/>
        <v>20000000</v>
      </c>
      <c r="CU31" s="62">
        <v>0</v>
      </c>
      <c r="CV31" s="62">
        <v>0</v>
      </c>
      <c r="CW31" s="62">
        <v>0</v>
      </c>
      <c r="CX31" s="62">
        <v>0</v>
      </c>
      <c r="CY31" s="62">
        <v>0</v>
      </c>
      <c r="CZ31" s="62">
        <v>0</v>
      </c>
      <c r="DA31" s="62">
        <v>0</v>
      </c>
      <c r="DB31" s="62">
        <v>0</v>
      </c>
      <c r="DC31" s="62">
        <v>0</v>
      </c>
      <c r="DD31" s="62">
        <v>0</v>
      </c>
      <c r="DE31" s="62">
        <v>0</v>
      </c>
      <c r="DF31" s="62">
        <v>0</v>
      </c>
      <c r="DG31" s="62">
        <v>0</v>
      </c>
      <c r="DH31" s="62">
        <v>50000000</v>
      </c>
      <c r="DI31" s="62">
        <v>0</v>
      </c>
      <c r="DJ31" s="62">
        <v>0</v>
      </c>
      <c r="DK31" s="62">
        <v>0</v>
      </c>
      <c r="DL31" s="62">
        <v>0</v>
      </c>
      <c r="DM31" s="62">
        <v>0</v>
      </c>
      <c r="DN31" s="62">
        <v>0</v>
      </c>
      <c r="DO31" s="62">
        <v>0</v>
      </c>
      <c r="DP31" s="63">
        <f t="shared" si="5"/>
        <v>50000000</v>
      </c>
      <c r="DQ31" s="64">
        <v>0</v>
      </c>
      <c r="DR31" s="64">
        <v>0</v>
      </c>
      <c r="DS31" s="64">
        <v>0</v>
      </c>
      <c r="DT31" s="64">
        <v>0</v>
      </c>
      <c r="DU31" s="64">
        <v>0</v>
      </c>
      <c r="DV31" s="64">
        <v>0</v>
      </c>
      <c r="DW31" s="64">
        <v>2000000</v>
      </c>
      <c r="DX31" s="64">
        <v>0</v>
      </c>
      <c r="DY31" s="64">
        <v>0</v>
      </c>
      <c r="DZ31" s="64">
        <v>0</v>
      </c>
      <c r="EA31" s="64">
        <v>0</v>
      </c>
      <c r="EB31" s="64">
        <v>0</v>
      </c>
      <c r="EC31" s="64">
        <v>0</v>
      </c>
      <c r="ED31" s="64">
        <v>0</v>
      </c>
      <c r="EE31" s="64">
        <v>0</v>
      </c>
      <c r="EF31" s="64">
        <v>18000000</v>
      </c>
      <c r="EG31" s="66">
        <f t="shared" si="13"/>
        <v>20000000</v>
      </c>
      <c r="EH31" s="67">
        <f t="shared" si="6"/>
        <v>110000000</v>
      </c>
      <c r="EI31" s="30">
        <f>+[2]MATRIZ!AM34*1000000</f>
        <v>80000000</v>
      </c>
      <c r="EJ31" s="67">
        <f t="shared" si="7"/>
        <v>27500000</v>
      </c>
      <c r="EK31" s="30">
        <f>+(DP31/1000000)-[2]MATRIZ!BW34</f>
        <v>30</v>
      </c>
    </row>
    <row r="32" spans="1:141" s="30" customFormat="1" ht="51" hidden="1" x14ac:dyDescent="0.25">
      <c r="A32" s="142">
        <v>26</v>
      </c>
      <c r="B32" s="138" t="s">
        <v>137</v>
      </c>
      <c r="C32" s="139" t="s">
        <v>216</v>
      </c>
      <c r="D32" s="32" t="s">
        <v>217</v>
      </c>
      <c r="E32" s="140">
        <v>10</v>
      </c>
      <c r="F32" s="140" t="s">
        <v>163</v>
      </c>
      <c r="G32" s="140">
        <v>20</v>
      </c>
      <c r="H32" s="140"/>
      <c r="I32" s="140"/>
      <c r="J32" s="141"/>
      <c r="K32" s="35" t="s">
        <v>196</v>
      </c>
      <c r="L32" s="36" t="str">
        <f>IFERROR(IF($K32="","",VLOOKUP($K32,[1]Catálogo!$B$5:$C$21,2,FALSE)),"Introduzca un sector de inversión válido")</f>
        <v>17</v>
      </c>
      <c r="M32" s="35" t="s">
        <v>243</v>
      </c>
      <c r="N32" s="38" t="s">
        <v>223</v>
      </c>
      <c r="O32" s="38" t="str">
        <f>IFERROR(IF($N32="","",VLOOKUP($N32,[1]Catálogo!$E$25:$F$93,2,FALSE)),"Introduzca un programa presupuestal válido")</f>
        <v>1702</v>
      </c>
      <c r="P32" s="39" t="str">
        <f>IFERROR(IF($O32="","",VLOOKUP($O32,[1]Catálogo!$F$25:$G$94,2,FALSE)),"Introduzca un programa presupuestal válido")</f>
        <v>A.8 - Agropecuario</v>
      </c>
      <c r="Q32" s="40" t="str">
        <f t="shared" si="0"/>
        <v>CONTINÚE: El programa presupuestal y sector de inversión coinciden</v>
      </c>
      <c r="R32" s="38" t="s">
        <v>246</v>
      </c>
      <c r="S32" s="38" t="s">
        <v>167</v>
      </c>
      <c r="T32" s="41" t="s">
        <v>247</v>
      </c>
      <c r="U32" s="39" t="str">
        <f>IFERROR(IF($T32="","",VLOOKUP($T32,[1]Catálogo!$G$97:$H$2750,2,FALSE)),"Introduzca un producto válido")</f>
        <v>1702037</v>
      </c>
      <c r="V32" s="40" t="str">
        <f t="shared" si="1"/>
        <v>CONTINÚE: El producto y programa presupuestal coinciden</v>
      </c>
      <c r="W32" s="43" t="s">
        <v>248</v>
      </c>
      <c r="X32" s="44" t="str">
        <f>IFERROR(IF($W32="","",VLOOKUP($W32,[1]Catálogo!$B$3019:$C$9130,2,FALSE)),"Introduzca un indicador de producto válido")</f>
        <v>170203700</v>
      </c>
      <c r="Y32" s="40" t="str">
        <f t="shared" si="2"/>
        <v>CONTINÚE: El indicador de producto y el producto coinciden</v>
      </c>
      <c r="Z32" s="90">
        <v>0</v>
      </c>
      <c r="AA32" s="140" t="s">
        <v>140</v>
      </c>
      <c r="AB32" s="140">
        <v>4</v>
      </c>
      <c r="AC32" s="38" t="s">
        <v>160</v>
      </c>
      <c r="AD32" s="36" t="s">
        <v>154</v>
      </c>
      <c r="AE32" s="33"/>
      <c r="AF32" s="33"/>
      <c r="AG32" s="46"/>
      <c r="AH32" s="47"/>
      <c r="AI32" s="33"/>
      <c r="AJ32" s="33"/>
      <c r="AK32" s="48"/>
      <c r="AL32" s="34" t="str">
        <f>+IFERROR(VLOOKUP(AK32,[1]Iniciativas!E:F,2,FALSE),"Seleccione el código de la iniciativa")</f>
        <v>Seleccione el código de la iniciativa</v>
      </c>
      <c r="AM32" s="69">
        <v>1</v>
      </c>
      <c r="AN32" s="50">
        <v>1</v>
      </c>
      <c r="AO32" s="50">
        <v>1</v>
      </c>
      <c r="AP32" s="51">
        <v>1</v>
      </c>
      <c r="AQ32" s="52">
        <v>0.4</v>
      </c>
      <c r="AR32" s="53">
        <v>0</v>
      </c>
      <c r="AS32" s="54" t="s">
        <v>178</v>
      </c>
      <c r="AT32" s="53"/>
      <c r="AU32" s="53"/>
      <c r="AV32" s="53"/>
      <c r="AW32" s="53"/>
      <c r="AX32" s="55">
        <f t="shared" si="3"/>
        <v>0</v>
      </c>
      <c r="AY32" s="56">
        <f t="shared" si="4"/>
        <v>0</v>
      </c>
      <c r="AZ32" s="57">
        <f t="shared" si="8"/>
        <v>0</v>
      </c>
      <c r="BA32" s="58">
        <f t="shared" si="9"/>
        <v>0.25</v>
      </c>
      <c r="BB32" s="58"/>
      <c r="BC32" s="145"/>
      <c r="BD32" s="58" t="s">
        <v>151</v>
      </c>
      <c r="BE32" s="58"/>
      <c r="BF32" s="58"/>
      <c r="BG32" s="58"/>
      <c r="BH32" s="58"/>
      <c r="BI32" s="58"/>
      <c r="BJ32" s="58"/>
      <c r="BK32" s="59">
        <f t="shared" si="10"/>
        <v>0</v>
      </c>
      <c r="BL32" s="60" t="s">
        <v>246</v>
      </c>
      <c r="BM32" s="61">
        <f>+([2]MATRIZ!AN35+[2]MATRIZ!AO35)*1000000</f>
        <v>0</v>
      </c>
      <c r="BN32" s="62">
        <v>0</v>
      </c>
      <c r="BO32" s="62">
        <v>0</v>
      </c>
      <c r="BP32" s="62">
        <v>0</v>
      </c>
      <c r="BQ32" s="62">
        <v>0</v>
      </c>
      <c r="BR32" s="62">
        <v>0</v>
      </c>
      <c r="BS32" s="62">
        <f>+([2]MATRIZ!AS35)*1000000-BQ32-BR32-BT32</f>
        <v>540000</v>
      </c>
      <c r="BT32" s="62">
        <v>0</v>
      </c>
      <c r="BU32" s="62">
        <v>0</v>
      </c>
      <c r="BV32" s="62">
        <v>0</v>
      </c>
      <c r="BW32" s="62">
        <v>0</v>
      </c>
      <c r="BX32" s="62">
        <v>0</v>
      </c>
      <c r="BY32" s="62">
        <v>0</v>
      </c>
      <c r="BZ32" s="62">
        <v>0</v>
      </c>
      <c r="CA32" s="62">
        <v>0</v>
      </c>
      <c r="CB32" s="62">
        <v>1260000</v>
      </c>
      <c r="CC32" s="63">
        <f t="shared" si="11"/>
        <v>1800000</v>
      </c>
      <c r="CD32" s="64">
        <f>+([2]MATRIZ!AZ35+[2]MATRIZ!BA35)*1000000</f>
        <v>0</v>
      </c>
      <c r="CE32" s="64">
        <v>0</v>
      </c>
      <c r="CF32" s="64">
        <v>0</v>
      </c>
      <c r="CG32" s="64">
        <v>0</v>
      </c>
      <c r="CH32" s="64">
        <v>0</v>
      </c>
      <c r="CI32" s="64">
        <v>0</v>
      </c>
      <c r="CJ32" s="64">
        <f>+([2]MATRIZ!BE35*1000000)-CH32-CI32-CK32</f>
        <v>540000</v>
      </c>
      <c r="CK32" s="64">
        <v>0</v>
      </c>
      <c r="CL32" s="64">
        <v>0</v>
      </c>
      <c r="CM32" s="64">
        <v>0</v>
      </c>
      <c r="CN32" s="64">
        <v>0</v>
      </c>
      <c r="CO32" s="64">
        <v>0</v>
      </c>
      <c r="CP32" s="64">
        <v>0</v>
      </c>
      <c r="CQ32" s="64">
        <v>0</v>
      </c>
      <c r="CR32" s="64">
        <v>0</v>
      </c>
      <c r="CS32" s="64">
        <v>1260000</v>
      </c>
      <c r="CT32" s="65">
        <f t="shared" si="12"/>
        <v>1800000</v>
      </c>
      <c r="CU32" s="62">
        <v>0</v>
      </c>
      <c r="CV32" s="62">
        <v>0</v>
      </c>
      <c r="CW32" s="62">
        <v>0</v>
      </c>
      <c r="CX32" s="62">
        <v>0</v>
      </c>
      <c r="CY32" s="62">
        <v>0</v>
      </c>
      <c r="CZ32" s="62">
        <v>0</v>
      </c>
      <c r="DA32" s="62">
        <v>0</v>
      </c>
      <c r="DB32" s="62">
        <v>0</v>
      </c>
      <c r="DC32" s="62">
        <v>0</v>
      </c>
      <c r="DD32" s="62">
        <v>0</v>
      </c>
      <c r="DE32" s="62">
        <v>0</v>
      </c>
      <c r="DF32" s="62">
        <v>0</v>
      </c>
      <c r="DG32" s="62">
        <v>0</v>
      </c>
      <c r="DH32" s="62">
        <v>0</v>
      </c>
      <c r="DI32" s="62">
        <v>0</v>
      </c>
      <c r="DJ32" s="62">
        <v>0</v>
      </c>
      <c r="DK32" s="62">
        <v>0</v>
      </c>
      <c r="DL32" s="62">
        <v>0</v>
      </c>
      <c r="DM32" s="62">
        <v>0</v>
      </c>
      <c r="DN32" s="62">
        <v>0</v>
      </c>
      <c r="DO32" s="62">
        <v>0</v>
      </c>
      <c r="DP32" s="63">
        <f t="shared" si="5"/>
        <v>0</v>
      </c>
      <c r="DQ32" s="64">
        <v>0</v>
      </c>
      <c r="DR32" s="64">
        <v>0</v>
      </c>
      <c r="DS32" s="64">
        <v>0</v>
      </c>
      <c r="DT32" s="64">
        <v>0</v>
      </c>
      <c r="DU32" s="64">
        <v>0</v>
      </c>
      <c r="DV32" s="64">
        <v>0</v>
      </c>
      <c r="DW32" s="64">
        <v>540000</v>
      </c>
      <c r="DX32" s="64">
        <v>0</v>
      </c>
      <c r="DY32" s="64">
        <v>0</v>
      </c>
      <c r="DZ32" s="64">
        <v>0</v>
      </c>
      <c r="EA32" s="64">
        <v>0</v>
      </c>
      <c r="EB32" s="64">
        <v>0</v>
      </c>
      <c r="EC32" s="64">
        <v>0</v>
      </c>
      <c r="ED32" s="64">
        <v>0</v>
      </c>
      <c r="EE32" s="64">
        <v>0</v>
      </c>
      <c r="EF32" s="64">
        <v>1260000</v>
      </c>
      <c r="EG32" s="66">
        <f t="shared" si="13"/>
        <v>1800000</v>
      </c>
      <c r="EH32" s="67">
        <f t="shared" si="6"/>
        <v>5400000</v>
      </c>
      <c r="EI32" s="30">
        <f>+[2]MATRIZ!AM35*1000000</f>
        <v>7200000</v>
      </c>
      <c r="EJ32" s="67">
        <f t="shared" si="7"/>
        <v>1350000</v>
      </c>
      <c r="EK32" s="30">
        <f>+(DP32/1000000)-[2]MATRIZ!BW35</f>
        <v>-1.8</v>
      </c>
    </row>
    <row r="33" spans="1:141" s="30" customFormat="1" ht="25.5" hidden="1" x14ac:dyDescent="0.25">
      <c r="A33" s="142">
        <v>27</v>
      </c>
      <c r="B33" s="138" t="s">
        <v>137</v>
      </c>
      <c r="C33" s="139" t="s">
        <v>216</v>
      </c>
      <c r="D33" s="32" t="s">
        <v>217</v>
      </c>
      <c r="E33" s="140">
        <v>10</v>
      </c>
      <c r="F33" s="140" t="s">
        <v>163</v>
      </c>
      <c r="G33" s="140">
        <v>20</v>
      </c>
      <c r="H33" s="140"/>
      <c r="I33" s="140"/>
      <c r="J33" s="141"/>
      <c r="K33" s="35" t="s">
        <v>196</v>
      </c>
      <c r="L33" s="36" t="str">
        <f>IFERROR(IF($K33="","",VLOOKUP($K33,[1]Catálogo!$B$5:$C$21,2,FALSE)),"Introduzca un sector de inversión válido")</f>
        <v>17</v>
      </c>
      <c r="M33" s="35" t="s">
        <v>243</v>
      </c>
      <c r="N33" s="38" t="s">
        <v>223</v>
      </c>
      <c r="O33" s="38" t="str">
        <f>IFERROR(IF($N33="","",VLOOKUP($N33,[1]Catálogo!$E$25:$F$93,2,FALSE)),"Introduzca un programa presupuestal válido")</f>
        <v>1702</v>
      </c>
      <c r="P33" s="39" t="str">
        <f>IFERROR(IF($O33="","",VLOOKUP($O33,[1]Catálogo!$F$25:$G$94,2,FALSE)),"Introduzca un programa presupuestal válido")</f>
        <v>A.8 - Agropecuario</v>
      </c>
      <c r="Q33" s="40" t="str">
        <f t="shared" si="0"/>
        <v>CONTINÚE: El programa presupuestal y sector de inversión coinciden</v>
      </c>
      <c r="R33" s="38" t="s">
        <v>166</v>
      </c>
      <c r="S33" s="38" t="s">
        <v>167</v>
      </c>
      <c r="T33" s="41" t="s">
        <v>249</v>
      </c>
      <c r="U33" s="39" t="str">
        <f>IFERROR(IF($T33="","",VLOOKUP($T33,[1]Catálogo!$G$97:$H$2750,2,FALSE)),"Introduzca un producto válido")</f>
        <v>1702026</v>
      </c>
      <c r="V33" s="40" t="str">
        <f t="shared" si="1"/>
        <v>CONTINÚE: El producto y programa presupuestal coinciden</v>
      </c>
      <c r="W33" s="43" t="s">
        <v>250</v>
      </c>
      <c r="X33" s="44" t="str">
        <f>IFERROR(IF($W33="","",VLOOKUP($W33,[1]Catálogo!$B$3019:$C$9130,2,FALSE)),"Introduzca un indicador de producto válido")</f>
        <v>170202600</v>
      </c>
      <c r="Y33" s="40" t="str">
        <f t="shared" si="2"/>
        <v>CONTINÚE: El indicador de producto y el producto coinciden</v>
      </c>
      <c r="Z33" s="90">
        <v>0</v>
      </c>
      <c r="AA33" s="140" t="s">
        <v>140</v>
      </c>
      <c r="AB33" s="140">
        <v>2</v>
      </c>
      <c r="AC33" s="38" t="s">
        <v>160</v>
      </c>
      <c r="AD33" s="36" t="s">
        <v>184</v>
      </c>
      <c r="AE33" s="33"/>
      <c r="AF33" s="33"/>
      <c r="AG33" s="46"/>
      <c r="AH33" s="47"/>
      <c r="AI33" s="33"/>
      <c r="AJ33" s="33"/>
      <c r="AK33" s="48"/>
      <c r="AL33" s="34" t="str">
        <f>+IFERROR(VLOOKUP(AK33,[1]Iniciativas!E:F,2,FALSE),"Seleccione el código de la iniciativa")</f>
        <v>Seleccione el código de la iniciativa</v>
      </c>
      <c r="AM33" s="69">
        <v>0</v>
      </c>
      <c r="AN33" s="50">
        <v>0</v>
      </c>
      <c r="AO33" s="50">
        <v>1</v>
      </c>
      <c r="AP33" s="51">
        <v>1</v>
      </c>
      <c r="AQ33" s="52">
        <v>0.4</v>
      </c>
      <c r="AR33" s="53">
        <v>0</v>
      </c>
      <c r="AS33" s="54" t="s">
        <v>178</v>
      </c>
      <c r="AT33" s="53"/>
      <c r="AU33" s="53"/>
      <c r="AV33" s="53"/>
      <c r="AW33" s="53"/>
      <c r="AX33" s="55">
        <f t="shared" si="3"/>
        <v>0</v>
      </c>
      <c r="AY33" s="56">
        <f t="shared" si="4"/>
        <v>1</v>
      </c>
      <c r="AZ33" s="57">
        <f t="shared" si="8"/>
        <v>0</v>
      </c>
      <c r="BA33" s="58">
        <f t="shared" si="9"/>
        <v>0</v>
      </c>
      <c r="BB33" s="58"/>
      <c r="BC33" s="145"/>
      <c r="BD33" s="58" t="s">
        <v>151</v>
      </c>
      <c r="BE33" s="58"/>
      <c r="BF33" s="58"/>
      <c r="BG33" s="58"/>
      <c r="BH33" s="58"/>
      <c r="BI33" s="58"/>
      <c r="BJ33" s="58"/>
      <c r="BK33" s="59">
        <f t="shared" si="10"/>
        <v>0</v>
      </c>
      <c r="BL33" s="60" t="s">
        <v>166</v>
      </c>
      <c r="BM33" s="61">
        <f>+([2]MATRIZ!AN36+[2]MATRIZ!AO36)*1000000</f>
        <v>0</v>
      </c>
      <c r="BN33" s="62">
        <v>0</v>
      </c>
      <c r="BO33" s="62">
        <v>0</v>
      </c>
      <c r="BP33" s="62">
        <v>0</v>
      </c>
      <c r="BQ33" s="62">
        <v>0</v>
      </c>
      <c r="BR33" s="62">
        <v>0</v>
      </c>
      <c r="BS33" s="62">
        <f>+([2]MATRIZ!AS36)*1000000-BQ33-BR33-BT33</f>
        <v>0</v>
      </c>
      <c r="BT33" s="62">
        <v>0</v>
      </c>
      <c r="BU33" s="62">
        <v>0</v>
      </c>
      <c r="BV33" s="62">
        <v>0</v>
      </c>
      <c r="BW33" s="62">
        <v>0</v>
      </c>
      <c r="BX33" s="62">
        <v>0</v>
      </c>
      <c r="BY33" s="62">
        <v>0</v>
      </c>
      <c r="BZ33" s="62">
        <v>0</v>
      </c>
      <c r="CA33" s="62">
        <v>0</v>
      </c>
      <c r="CB33" s="62">
        <v>0</v>
      </c>
      <c r="CC33" s="63">
        <f t="shared" si="11"/>
        <v>0</v>
      </c>
      <c r="CD33" s="64">
        <f>+([2]MATRIZ!AZ36+[2]MATRIZ!BA36)*1000000</f>
        <v>0</v>
      </c>
      <c r="CE33" s="64">
        <v>0</v>
      </c>
      <c r="CF33" s="64">
        <v>0</v>
      </c>
      <c r="CG33" s="64">
        <v>0</v>
      </c>
      <c r="CH33" s="64">
        <v>0</v>
      </c>
      <c r="CI33" s="64">
        <v>0</v>
      </c>
      <c r="CJ33" s="64">
        <f>+([2]MATRIZ!BE36*1000000)-CH33-CI33-CK33</f>
        <v>0</v>
      </c>
      <c r="CK33" s="64">
        <v>0</v>
      </c>
      <c r="CL33" s="64">
        <v>0</v>
      </c>
      <c r="CM33" s="64">
        <v>0</v>
      </c>
      <c r="CN33" s="64">
        <v>0</v>
      </c>
      <c r="CO33" s="64">
        <v>0</v>
      </c>
      <c r="CP33" s="64">
        <v>0</v>
      </c>
      <c r="CQ33" s="64">
        <v>0</v>
      </c>
      <c r="CR33" s="64">
        <v>0</v>
      </c>
      <c r="CS33" s="64">
        <v>0</v>
      </c>
      <c r="CT33" s="65">
        <f t="shared" si="12"/>
        <v>0</v>
      </c>
      <c r="CU33" s="62">
        <v>0</v>
      </c>
      <c r="CV33" s="62">
        <v>0</v>
      </c>
      <c r="CW33" s="62">
        <v>0</v>
      </c>
      <c r="CX33" s="62">
        <v>0</v>
      </c>
      <c r="CY33" s="62">
        <v>0</v>
      </c>
      <c r="CZ33" s="62">
        <v>0</v>
      </c>
      <c r="DA33" s="62">
        <v>0</v>
      </c>
      <c r="DB33" s="62">
        <v>0</v>
      </c>
      <c r="DC33" s="62">
        <v>0</v>
      </c>
      <c r="DD33" s="62">
        <v>0</v>
      </c>
      <c r="DE33" s="62">
        <v>0</v>
      </c>
      <c r="DF33" s="62">
        <v>0</v>
      </c>
      <c r="DG33" s="62">
        <v>0</v>
      </c>
      <c r="DH33" s="62">
        <v>5000000</v>
      </c>
      <c r="DI33" s="62">
        <v>0</v>
      </c>
      <c r="DJ33" s="62">
        <v>0</v>
      </c>
      <c r="DK33" s="62">
        <v>0</v>
      </c>
      <c r="DL33" s="62">
        <v>0</v>
      </c>
      <c r="DM33" s="62">
        <v>0</v>
      </c>
      <c r="DN33" s="62">
        <v>0</v>
      </c>
      <c r="DO33" s="62">
        <v>0</v>
      </c>
      <c r="DP33" s="63">
        <f t="shared" si="5"/>
        <v>5000000</v>
      </c>
      <c r="DQ33" s="64">
        <v>0</v>
      </c>
      <c r="DR33" s="64">
        <v>0</v>
      </c>
      <c r="DS33" s="64">
        <v>0</v>
      </c>
      <c r="DT33" s="64">
        <v>0</v>
      </c>
      <c r="DU33" s="64">
        <v>0</v>
      </c>
      <c r="DV33" s="64">
        <v>0</v>
      </c>
      <c r="DW33" s="64">
        <v>2000000</v>
      </c>
      <c r="DX33" s="64">
        <v>0</v>
      </c>
      <c r="DY33" s="64">
        <v>0</v>
      </c>
      <c r="DZ33" s="64">
        <v>0</v>
      </c>
      <c r="EA33" s="64">
        <v>0</v>
      </c>
      <c r="EB33" s="64">
        <v>0</v>
      </c>
      <c r="EC33" s="64">
        <v>0</v>
      </c>
      <c r="ED33" s="64">
        <v>0</v>
      </c>
      <c r="EE33" s="64">
        <v>0</v>
      </c>
      <c r="EF33" s="64">
        <v>8000000</v>
      </c>
      <c r="EG33" s="66">
        <f t="shared" si="13"/>
        <v>10000000</v>
      </c>
      <c r="EH33" s="67">
        <f t="shared" si="6"/>
        <v>15000000</v>
      </c>
      <c r="EI33" s="30">
        <f>+[2]MATRIZ!AM36*1000000</f>
        <v>20000000</v>
      </c>
      <c r="EJ33" s="67">
        <f t="shared" si="7"/>
        <v>7500000</v>
      </c>
      <c r="EK33" s="30">
        <f>+(DP33/1000000)-[2]MATRIZ!BW36</f>
        <v>-5</v>
      </c>
    </row>
    <row r="34" spans="1:141" s="30" customFormat="1" ht="51" hidden="1" x14ac:dyDescent="0.25">
      <c r="A34" s="137">
        <v>28</v>
      </c>
      <c r="B34" s="138" t="s">
        <v>137</v>
      </c>
      <c r="C34" s="139" t="s">
        <v>216</v>
      </c>
      <c r="D34" s="32" t="s">
        <v>251</v>
      </c>
      <c r="E34" s="140">
        <v>39.5</v>
      </c>
      <c r="F34" s="140" t="s">
        <v>163</v>
      </c>
      <c r="G34" s="140">
        <v>35</v>
      </c>
      <c r="H34" s="140"/>
      <c r="I34" s="140"/>
      <c r="J34" s="141"/>
      <c r="K34" s="35" t="s">
        <v>252</v>
      </c>
      <c r="L34" s="36" t="str">
        <f>IFERROR(IF($K34="","",VLOOKUP($K34,[1]Catálogo!$B$5:$C$21,2,FALSE)),"Introduzca un sector de inversión válido")</f>
        <v>21</v>
      </c>
      <c r="M34" s="35" t="s">
        <v>253</v>
      </c>
      <c r="N34" s="38" t="s">
        <v>254</v>
      </c>
      <c r="O34" s="38" t="str">
        <f>IFERROR(IF($N34="","",VLOOKUP($N34,[1]Catálogo!$E$25:$F$93,2,FALSE)),"Introduzca un programa presupuestal válido")</f>
        <v>2106</v>
      </c>
      <c r="P34" s="39" t="str">
        <f>IFERROR(IF($O34="","",VLOOKUP($O34,[1]Catálogo!$F$25:$G$94,2,FALSE)),"Introduzca un programa presupuestal válido")</f>
        <v>Sin determinar</v>
      </c>
      <c r="Q34" s="40" t="str">
        <f t="shared" si="0"/>
        <v>CONTINÚE: El programa presupuestal y sector de inversión coinciden</v>
      </c>
      <c r="R34" s="38" t="s">
        <v>255</v>
      </c>
      <c r="S34" s="38" t="s">
        <v>256</v>
      </c>
      <c r="T34" s="41" t="s">
        <v>257</v>
      </c>
      <c r="U34" s="39" t="str">
        <f>IFERROR(IF($T34="","",VLOOKUP($T34,[1]Catálogo!$G$97:$H$2750,2,FALSE)),"Introduzca un producto válido")</f>
        <v>2106029</v>
      </c>
      <c r="V34" s="40" t="str">
        <f t="shared" si="1"/>
        <v>CONTINÚE: El producto y programa presupuestal coinciden</v>
      </c>
      <c r="W34" s="43" t="s">
        <v>258</v>
      </c>
      <c r="X34" s="44" t="str">
        <f>IFERROR(IF($W34="","",VLOOKUP($W34,[1]Catálogo!$B$3019:$C$9130,2,FALSE)),"Introduzca un indicador de producto válido")</f>
        <v>210602900</v>
      </c>
      <c r="Y34" s="40" t="str">
        <f t="shared" si="2"/>
        <v>CONTINÚE: El indicador de producto y el producto coinciden</v>
      </c>
      <c r="Z34" s="90">
        <v>0</v>
      </c>
      <c r="AA34" s="140" t="s">
        <v>140</v>
      </c>
      <c r="AB34" s="140">
        <v>1</v>
      </c>
      <c r="AC34" s="38" t="s">
        <v>160</v>
      </c>
      <c r="AD34" s="36" t="s">
        <v>184</v>
      </c>
      <c r="AE34" s="33"/>
      <c r="AF34" s="33"/>
      <c r="AG34" s="46"/>
      <c r="AH34" s="47"/>
      <c r="AI34" s="33"/>
      <c r="AJ34" s="33"/>
      <c r="AK34" s="48"/>
      <c r="AL34" s="34" t="str">
        <f>+IFERROR(VLOOKUP(AK34,[1]Iniciativas!E:F,2,FALSE),"Seleccione el código de la iniciativa")</f>
        <v>Seleccione el código de la iniciativa</v>
      </c>
      <c r="AM34" s="69">
        <v>0.25</v>
      </c>
      <c r="AN34" s="49">
        <v>0.25</v>
      </c>
      <c r="AO34" s="49">
        <v>0.25</v>
      </c>
      <c r="AP34" s="76">
        <v>0.25</v>
      </c>
      <c r="AQ34" s="52">
        <v>0.4</v>
      </c>
      <c r="AR34" s="77">
        <v>0.25</v>
      </c>
      <c r="AS34" s="78" t="s">
        <v>259</v>
      </c>
      <c r="AT34" s="77"/>
      <c r="AU34" s="77"/>
      <c r="AV34" s="77"/>
      <c r="AW34" s="77"/>
      <c r="AX34" s="55">
        <f t="shared" si="3"/>
        <v>0.25</v>
      </c>
      <c r="AY34" s="56">
        <f t="shared" si="4"/>
        <v>1</v>
      </c>
      <c r="AZ34" s="57">
        <f t="shared" si="8"/>
        <v>0.1</v>
      </c>
      <c r="BA34" s="58">
        <f t="shared" si="9"/>
        <v>0.25</v>
      </c>
      <c r="BB34" s="58"/>
      <c r="BC34" s="145"/>
      <c r="BD34" s="58" t="s">
        <v>151</v>
      </c>
      <c r="BE34" s="58"/>
      <c r="BF34" s="58"/>
      <c r="BG34" s="58"/>
      <c r="BH34" s="58"/>
      <c r="BI34" s="58"/>
      <c r="BJ34" s="58"/>
      <c r="BK34" s="59">
        <f t="shared" si="10"/>
        <v>0</v>
      </c>
      <c r="BL34" s="60" t="s">
        <v>255</v>
      </c>
      <c r="BM34" s="61">
        <f>+([2]MATRIZ!AN37+[2]MATRIZ!AO37)*1000000</f>
        <v>0</v>
      </c>
      <c r="BN34" s="62">
        <v>0</v>
      </c>
      <c r="BO34" s="62">
        <v>0</v>
      </c>
      <c r="BP34" s="62">
        <v>0</v>
      </c>
      <c r="BQ34" s="62">
        <v>0</v>
      </c>
      <c r="BR34" s="62">
        <v>0</v>
      </c>
      <c r="BS34" s="62">
        <f>+([2]MATRIZ!AS37)*1000000-BQ34-BR34-BT34</f>
        <v>3000000</v>
      </c>
      <c r="BT34" s="62">
        <v>0</v>
      </c>
      <c r="BU34" s="62">
        <v>0</v>
      </c>
      <c r="BV34" s="62">
        <v>0</v>
      </c>
      <c r="BW34" s="62">
        <v>0</v>
      </c>
      <c r="BX34" s="62">
        <v>0</v>
      </c>
      <c r="BY34" s="62">
        <v>0</v>
      </c>
      <c r="BZ34" s="62">
        <v>0</v>
      </c>
      <c r="CA34" s="62">
        <v>0</v>
      </c>
      <c r="CB34" s="62">
        <v>12000000</v>
      </c>
      <c r="CC34" s="63">
        <f t="shared" si="11"/>
        <v>15000000</v>
      </c>
      <c r="CD34" s="64">
        <f>+([2]MATRIZ!AZ37+[2]MATRIZ!BA37)*1000000</f>
        <v>0</v>
      </c>
      <c r="CE34" s="64">
        <v>0</v>
      </c>
      <c r="CF34" s="64">
        <v>0</v>
      </c>
      <c r="CG34" s="64">
        <v>0</v>
      </c>
      <c r="CH34" s="64">
        <v>0</v>
      </c>
      <c r="CI34" s="64">
        <v>0</v>
      </c>
      <c r="CJ34" s="64">
        <f>+([2]MATRIZ!BE37*1000000)-CH34-CI34-CK34</f>
        <v>3000000</v>
      </c>
      <c r="CK34" s="64">
        <v>0</v>
      </c>
      <c r="CL34" s="64">
        <v>0</v>
      </c>
      <c r="CM34" s="64">
        <v>0</v>
      </c>
      <c r="CN34" s="64">
        <v>0</v>
      </c>
      <c r="CO34" s="64">
        <v>0</v>
      </c>
      <c r="CP34" s="64">
        <v>0</v>
      </c>
      <c r="CQ34" s="64">
        <v>0</v>
      </c>
      <c r="CR34" s="64">
        <v>0</v>
      </c>
      <c r="CS34" s="64">
        <v>12000000</v>
      </c>
      <c r="CT34" s="65">
        <f t="shared" si="12"/>
        <v>15000000</v>
      </c>
      <c r="CU34" s="62">
        <v>0</v>
      </c>
      <c r="CV34" s="62">
        <v>0</v>
      </c>
      <c r="CW34" s="62">
        <v>0</v>
      </c>
      <c r="CX34" s="62">
        <v>0</v>
      </c>
      <c r="CY34" s="62">
        <v>0</v>
      </c>
      <c r="CZ34" s="62">
        <v>0</v>
      </c>
      <c r="DA34" s="62">
        <v>0</v>
      </c>
      <c r="DB34" s="62">
        <v>0</v>
      </c>
      <c r="DC34" s="62">
        <v>0</v>
      </c>
      <c r="DD34" s="62">
        <v>0</v>
      </c>
      <c r="DE34" s="62">
        <v>0</v>
      </c>
      <c r="DF34" s="62">
        <v>0</v>
      </c>
      <c r="DG34" s="62">
        <v>0</v>
      </c>
      <c r="DH34" s="62">
        <v>0</v>
      </c>
      <c r="DI34" s="62">
        <v>0</v>
      </c>
      <c r="DJ34" s="62">
        <v>0</v>
      </c>
      <c r="DK34" s="62">
        <v>0</v>
      </c>
      <c r="DL34" s="62">
        <v>0</v>
      </c>
      <c r="DM34" s="62">
        <v>0</v>
      </c>
      <c r="DN34" s="62">
        <v>0</v>
      </c>
      <c r="DO34" s="62">
        <v>0</v>
      </c>
      <c r="DP34" s="63">
        <f t="shared" si="5"/>
        <v>0</v>
      </c>
      <c r="DQ34" s="64">
        <v>0</v>
      </c>
      <c r="DR34" s="64">
        <v>0</v>
      </c>
      <c r="DS34" s="64">
        <v>0</v>
      </c>
      <c r="DT34" s="64">
        <v>0</v>
      </c>
      <c r="DU34" s="64">
        <v>0</v>
      </c>
      <c r="DV34" s="64">
        <v>0</v>
      </c>
      <c r="DW34" s="64">
        <v>3000000</v>
      </c>
      <c r="DX34" s="64">
        <v>0</v>
      </c>
      <c r="DY34" s="64">
        <v>0</v>
      </c>
      <c r="DZ34" s="64">
        <v>0</v>
      </c>
      <c r="EA34" s="64">
        <v>0</v>
      </c>
      <c r="EB34" s="64">
        <v>0</v>
      </c>
      <c r="EC34" s="64">
        <v>0</v>
      </c>
      <c r="ED34" s="64">
        <v>0</v>
      </c>
      <c r="EE34" s="64">
        <v>0</v>
      </c>
      <c r="EF34" s="64">
        <v>12000000</v>
      </c>
      <c r="EG34" s="66">
        <f t="shared" si="13"/>
        <v>15000000</v>
      </c>
      <c r="EH34" s="67">
        <f t="shared" si="6"/>
        <v>45000000</v>
      </c>
      <c r="EI34" s="30">
        <f>+[2]MATRIZ!AM37*1000000</f>
        <v>60000000</v>
      </c>
      <c r="EJ34" s="67">
        <f t="shared" si="7"/>
        <v>45000000</v>
      </c>
      <c r="EK34" s="30">
        <f>+(DP34/1000000)-[2]MATRIZ!BW37</f>
        <v>-15</v>
      </c>
    </row>
    <row r="35" spans="1:141" s="30" customFormat="1" ht="51" hidden="1" x14ac:dyDescent="0.25">
      <c r="A35" s="142">
        <v>29</v>
      </c>
      <c r="B35" s="138" t="s">
        <v>137</v>
      </c>
      <c r="C35" s="139" t="s">
        <v>216</v>
      </c>
      <c r="D35" s="32" t="s">
        <v>251</v>
      </c>
      <c r="E35" s="140">
        <v>39.5</v>
      </c>
      <c r="F35" s="140" t="s">
        <v>163</v>
      </c>
      <c r="G35" s="140">
        <v>35</v>
      </c>
      <c r="H35" s="140"/>
      <c r="I35" s="140"/>
      <c r="J35" s="141"/>
      <c r="K35" s="35" t="s">
        <v>252</v>
      </c>
      <c r="L35" s="36" t="str">
        <f>IFERROR(IF($K35="","",VLOOKUP($K35,[1]Catálogo!$B$5:$C$21,2,FALSE)),"Introduzca un sector de inversión válido")</f>
        <v>21</v>
      </c>
      <c r="M35" s="35" t="s">
        <v>253</v>
      </c>
      <c r="N35" s="38" t="s">
        <v>260</v>
      </c>
      <c r="O35" s="38" t="str">
        <f>IFERROR(IF($N35="","",VLOOKUP($N35,[1]Catálogo!$E$25:$F$93,2,FALSE)),"Introduzca un programa presupuestal válido")</f>
        <v>2104</v>
      </c>
      <c r="P35" s="39" t="str">
        <f>IFERROR(IF($O35="","",VLOOKUP($O35,[1]Catálogo!$F$25:$G$94,2,FALSE)),"Introduzca un programa presupuestal válido")</f>
        <v>A.13 - Promoción del desarrollo</v>
      </c>
      <c r="Q35" s="40" t="str">
        <f t="shared" si="0"/>
        <v>CONTINÚE: El programa presupuestal y sector de inversión coinciden</v>
      </c>
      <c r="R35" s="38" t="s">
        <v>261</v>
      </c>
      <c r="S35" s="38" t="s">
        <v>256</v>
      </c>
      <c r="T35" s="41" t="s">
        <v>262</v>
      </c>
      <c r="U35" s="39" t="str">
        <f>IFERROR(IF($T35="","",VLOOKUP($T35,[1]Catálogo!$G$97:$H$2750,2,FALSE)),"Introduzca un producto válido")</f>
        <v>2104010</v>
      </c>
      <c r="V35" s="40" t="str">
        <f t="shared" si="1"/>
        <v>CONTINÚE: El producto y programa presupuestal coinciden</v>
      </c>
      <c r="W35" s="43" t="s">
        <v>263</v>
      </c>
      <c r="X35" s="44" t="str">
        <f>IFERROR(IF($W35="","",VLOOKUP($W35,[1]Catálogo!$B$3019:$C$9130,2,FALSE)),"Introduzca un indicador de producto válido")</f>
        <v>210401001</v>
      </c>
      <c r="Y35" s="40" t="str">
        <f t="shared" si="2"/>
        <v>CONTINÚE: El indicador de producto y el producto coinciden</v>
      </c>
      <c r="Z35" s="90">
        <v>0</v>
      </c>
      <c r="AA35" s="140" t="s">
        <v>140</v>
      </c>
      <c r="AB35" s="140">
        <v>3</v>
      </c>
      <c r="AC35" s="38" t="s">
        <v>148</v>
      </c>
      <c r="AD35" s="36" t="s">
        <v>222</v>
      </c>
      <c r="AE35" s="33"/>
      <c r="AF35" s="33"/>
      <c r="AG35" s="46"/>
      <c r="AH35" s="47"/>
      <c r="AI35" s="33"/>
      <c r="AJ35" s="33"/>
      <c r="AK35" s="48"/>
      <c r="AL35" s="34" t="str">
        <f>+IFERROR(VLOOKUP(AK35,[1]Iniciativas!E:F,2,FALSE),"Seleccione el código de la iniciativa")</f>
        <v>Seleccione el código de la iniciativa</v>
      </c>
      <c r="AM35" s="69">
        <v>3</v>
      </c>
      <c r="AN35" s="50">
        <v>3</v>
      </c>
      <c r="AO35" s="50">
        <v>3</v>
      </c>
      <c r="AP35" s="51">
        <v>3</v>
      </c>
      <c r="AQ35" s="52">
        <v>0.4</v>
      </c>
      <c r="AR35" s="53">
        <v>2</v>
      </c>
      <c r="AS35" s="54" t="s">
        <v>264</v>
      </c>
      <c r="AT35" s="53"/>
      <c r="AU35" s="53"/>
      <c r="AV35" s="53"/>
      <c r="AW35" s="53"/>
      <c r="AX35" s="55">
        <f t="shared" si="3"/>
        <v>0.16666666666666666</v>
      </c>
      <c r="AY35" s="56">
        <f t="shared" si="4"/>
        <v>0.66666666666666663</v>
      </c>
      <c r="AZ35" s="57">
        <f t="shared" si="8"/>
        <v>6.6666666666666666E-2</v>
      </c>
      <c r="BA35" s="58">
        <f t="shared" si="9"/>
        <v>0.25</v>
      </c>
      <c r="BB35" s="58"/>
      <c r="BC35" s="145"/>
      <c r="BD35" s="58" t="s">
        <v>151</v>
      </c>
      <c r="BE35" s="58"/>
      <c r="BF35" s="58"/>
      <c r="BG35" s="58"/>
      <c r="BH35" s="58"/>
      <c r="BI35" s="58"/>
      <c r="BJ35" s="58"/>
      <c r="BK35" s="59">
        <f t="shared" si="10"/>
        <v>0</v>
      </c>
      <c r="BL35" s="60" t="s">
        <v>261</v>
      </c>
      <c r="BM35" s="61">
        <f>+([2]MATRIZ!AN38+[2]MATRIZ!AO38)*1000000</f>
        <v>0</v>
      </c>
      <c r="BN35" s="62">
        <v>0</v>
      </c>
      <c r="BO35" s="62">
        <v>0</v>
      </c>
      <c r="BP35" s="62">
        <v>0</v>
      </c>
      <c r="BQ35" s="62">
        <v>0</v>
      </c>
      <c r="BR35" s="62">
        <v>0</v>
      </c>
      <c r="BS35" s="62">
        <f>+([2]MATRIZ!AS38)*1000000-BQ35-BR35-BT35</f>
        <v>0</v>
      </c>
      <c r="BT35" s="62">
        <v>0</v>
      </c>
      <c r="BU35" s="62">
        <v>0</v>
      </c>
      <c r="BV35" s="62">
        <v>0</v>
      </c>
      <c r="BW35" s="62">
        <v>0</v>
      </c>
      <c r="BX35" s="62">
        <v>0</v>
      </c>
      <c r="BY35" s="62">
        <v>0</v>
      </c>
      <c r="BZ35" s="62">
        <v>0</v>
      </c>
      <c r="CA35" s="62">
        <v>0</v>
      </c>
      <c r="CB35" s="62">
        <v>0</v>
      </c>
      <c r="CC35" s="63">
        <f t="shared" si="11"/>
        <v>0</v>
      </c>
      <c r="CD35" s="64">
        <f>+([2]MATRIZ!AZ38+[2]MATRIZ!BA38)*1000000</f>
        <v>0</v>
      </c>
      <c r="CE35" s="64">
        <v>0</v>
      </c>
      <c r="CF35" s="64">
        <v>0</v>
      </c>
      <c r="CG35" s="64">
        <v>0</v>
      </c>
      <c r="CH35" s="64">
        <v>0</v>
      </c>
      <c r="CI35" s="64">
        <v>0</v>
      </c>
      <c r="CJ35" s="64">
        <f>+([2]MATRIZ!BE38*1000000)-CH35-CI35-CK35</f>
        <v>1200000</v>
      </c>
      <c r="CK35" s="64">
        <v>0</v>
      </c>
      <c r="CL35" s="64">
        <v>0</v>
      </c>
      <c r="CM35" s="64">
        <v>0</v>
      </c>
      <c r="CN35" s="64">
        <v>0</v>
      </c>
      <c r="CO35" s="64">
        <v>0</v>
      </c>
      <c r="CP35" s="64">
        <v>0</v>
      </c>
      <c r="CQ35" s="64">
        <v>0</v>
      </c>
      <c r="CR35" s="64">
        <v>0</v>
      </c>
      <c r="CS35" s="64">
        <v>4800000</v>
      </c>
      <c r="CT35" s="65">
        <f t="shared" si="12"/>
        <v>6000000</v>
      </c>
      <c r="CU35" s="62">
        <v>0</v>
      </c>
      <c r="CV35" s="62">
        <v>0</v>
      </c>
      <c r="CW35" s="62">
        <v>0</v>
      </c>
      <c r="CX35" s="62">
        <v>0</v>
      </c>
      <c r="CY35" s="62">
        <v>0</v>
      </c>
      <c r="CZ35" s="62">
        <v>0</v>
      </c>
      <c r="DA35" s="62">
        <v>0</v>
      </c>
      <c r="DB35" s="62">
        <v>0</v>
      </c>
      <c r="DC35" s="62">
        <v>0</v>
      </c>
      <c r="DD35" s="62">
        <v>0</v>
      </c>
      <c r="DE35" s="62">
        <v>0</v>
      </c>
      <c r="DF35" s="62">
        <v>0</v>
      </c>
      <c r="DG35" s="62">
        <v>0</v>
      </c>
      <c r="DH35" s="62">
        <v>0</v>
      </c>
      <c r="DI35" s="62">
        <v>0</v>
      </c>
      <c r="DJ35" s="62">
        <v>0</v>
      </c>
      <c r="DK35" s="62">
        <v>0</v>
      </c>
      <c r="DL35" s="62">
        <v>0</v>
      </c>
      <c r="DM35" s="62">
        <v>0</v>
      </c>
      <c r="DN35" s="62">
        <v>0</v>
      </c>
      <c r="DO35" s="62">
        <v>0</v>
      </c>
      <c r="DP35" s="63">
        <f t="shared" si="5"/>
        <v>0</v>
      </c>
      <c r="DQ35" s="64">
        <v>0</v>
      </c>
      <c r="DR35" s="64">
        <v>0</v>
      </c>
      <c r="DS35" s="64">
        <v>0</v>
      </c>
      <c r="DT35" s="64">
        <v>0</v>
      </c>
      <c r="DU35" s="64">
        <v>0</v>
      </c>
      <c r="DV35" s="64">
        <v>0</v>
      </c>
      <c r="DW35" s="64">
        <v>1200000</v>
      </c>
      <c r="DX35" s="64">
        <v>0</v>
      </c>
      <c r="DY35" s="64">
        <v>0</v>
      </c>
      <c r="DZ35" s="64">
        <v>0</v>
      </c>
      <c r="EA35" s="64">
        <v>0</v>
      </c>
      <c r="EB35" s="64">
        <v>0</v>
      </c>
      <c r="EC35" s="64">
        <v>0</v>
      </c>
      <c r="ED35" s="64">
        <v>0</v>
      </c>
      <c r="EE35" s="64">
        <v>0</v>
      </c>
      <c r="EF35" s="64">
        <v>4800000</v>
      </c>
      <c r="EG35" s="66">
        <f t="shared" si="13"/>
        <v>6000000</v>
      </c>
      <c r="EH35" s="67">
        <f t="shared" si="6"/>
        <v>12000000</v>
      </c>
      <c r="EI35" s="30">
        <f>+[2]MATRIZ!AM38*1000000</f>
        <v>18000000</v>
      </c>
      <c r="EJ35" s="67">
        <f t="shared" si="7"/>
        <v>4000000</v>
      </c>
      <c r="EK35" s="30">
        <f>+(DP35/1000000)-[2]MATRIZ!BW38</f>
        <v>-6</v>
      </c>
    </row>
    <row r="36" spans="1:141" s="30" customFormat="1" ht="25.5" hidden="1" x14ac:dyDescent="0.25">
      <c r="A36" s="142">
        <v>30</v>
      </c>
      <c r="B36" s="138" t="s">
        <v>137</v>
      </c>
      <c r="C36" s="139" t="s">
        <v>216</v>
      </c>
      <c r="D36" s="32" t="s">
        <v>217</v>
      </c>
      <c r="E36" s="140">
        <v>10</v>
      </c>
      <c r="F36" s="140" t="s">
        <v>163</v>
      </c>
      <c r="G36" s="140">
        <v>20</v>
      </c>
      <c r="H36" s="140"/>
      <c r="I36" s="140"/>
      <c r="J36" s="141"/>
      <c r="K36" s="35" t="s">
        <v>196</v>
      </c>
      <c r="L36" s="36" t="str">
        <f>IFERROR(IF($K36="","",VLOOKUP($K36,[1]Catálogo!$B$5:$C$21,2,FALSE)),"Introduzca un sector de inversión válido")</f>
        <v>17</v>
      </c>
      <c r="M36" s="35" t="s">
        <v>265</v>
      </c>
      <c r="N36" s="38" t="s">
        <v>223</v>
      </c>
      <c r="O36" s="38" t="str">
        <f>IFERROR(IF($N36="","",VLOOKUP($N36,[1]Catálogo!$E$25:$F$93,2,FALSE)),"Introduzca un programa presupuestal válido")</f>
        <v>1702</v>
      </c>
      <c r="P36" s="39" t="str">
        <f>IFERROR(IF($O36="","",VLOOKUP($O36,[1]Catálogo!$F$25:$G$94,2,FALSE)),"Introduzca un programa presupuestal válido")</f>
        <v>A.8 - Agropecuario</v>
      </c>
      <c r="Q36" s="40" t="str">
        <f t="shared" si="0"/>
        <v>CONTINÚE: El programa presupuestal y sector de inversión coinciden</v>
      </c>
      <c r="R36" s="38" t="s">
        <v>166</v>
      </c>
      <c r="S36" s="38" t="s">
        <v>167</v>
      </c>
      <c r="T36" s="41" t="s">
        <v>266</v>
      </c>
      <c r="U36" s="39" t="str">
        <f>IFERROR(IF($T36="","",VLOOKUP($T36,[1]Catálogo!$G$97:$H$2750,2,FALSE)),"Introduzca un producto válido")</f>
        <v>1702038</v>
      </c>
      <c r="V36" s="40" t="str">
        <f t="shared" si="1"/>
        <v>CONTINÚE: El producto y programa presupuestal coinciden</v>
      </c>
      <c r="W36" s="43" t="s">
        <v>267</v>
      </c>
      <c r="X36" s="44" t="str">
        <f>IFERROR(IF($W36="","",VLOOKUP($W36,[1]Catálogo!$B$3019:$C$9130,2,FALSE)),"Introduzca un indicador de producto válido")</f>
        <v>170203800</v>
      </c>
      <c r="Y36" s="40" t="str">
        <f t="shared" si="2"/>
        <v>CONTINÚE: El indicador de producto y el producto coinciden</v>
      </c>
      <c r="Z36" s="90">
        <v>0</v>
      </c>
      <c r="AA36" s="140" t="s">
        <v>140</v>
      </c>
      <c r="AB36" s="140">
        <v>1</v>
      </c>
      <c r="AC36" s="38" t="s">
        <v>148</v>
      </c>
      <c r="AD36" s="36" t="s">
        <v>268</v>
      </c>
      <c r="AE36" s="33"/>
      <c r="AF36" s="33"/>
      <c r="AG36" s="46"/>
      <c r="AH36" s="47"/>
      <c r="AI36" s="33"/>
      <c r="AJ36" s="33"/>
      <c r="AK36" s="48"/>
      <c r="AL36" s="34" t="str">
        <f>+IFERROR(VLOOKUP(AK36,[1]Iniciativas!E:F,2,FALSE),"Seleccione el código de la iniciativa")</f>
        <v>Seleccione el código de la iniciativa</v>
      </c>
      <c r="AM36" s="69">
        <v>1</v>
      </c>
      <c r="AN36" s="50">
        <v>1</v>
      </c>
      <c r="AO36" s="50">
        <v>1</v>
      </c>
      <c r="AP36" s="51">
        <v>1</v>
      </c>
      <c r="AQ36" s="52">
        <v>0.4</v>
      </c>
      <c r="AR36" s="53">
        <v>1</v>
      </c>
      <c r="AS36" s="54" t="s">
        <v>236</v>
      </c>
      <c r="AT36" s="53"/>
      <c r="AU36" s="53"/>
      <c r="AV36" s="53"/>
      <c r="AW36" s="53"/>
      <c r="AX36" s="55">
        <f t="shared" si="3"/>
        <v>0.25</v>
      </c>
      <c r="AY36" s="56">
        <f t="shared" si="4"/>
        <v>1</v>
      </c>
      <c r="AZ36" s="57">
        <f t="shared" si="8"/>
        <v>0.1</v>
      </c>
      <c r="BA36" s="58">
        <f t="shared" si="9"/>
        <v>0.25</v>
      </c>
      <c r="BB36" s="58"/>
      <c r="BC36" s="145"/>
      <c r="BD36" s="58" t="s">
        <v>151</v>
      </c>
      <c r="BE36" s="58"/>
      <c r="BF36" s="58"/>
      <c r="BG36" s="58"/>
      <c r="BH36" s="58"/>
      <c r="BI36" s="58"/>
      <c r="BJ36" s="58"/>
      <c r="BK36" s="59">
        <f t="shared" si="10"/>
        <v>0</v>
      </c>
      <c r="BL36" s="60" t="s">
        <v>166</v>
      </c>
      <c r="BM36" s="61">
        <f>+([2]MATRIZ!AN39+[2]MATRIZ!AO39)*1000000</f>
        <v>0</v>
      </c>
      <c r="BN36" s="62">
        <v>0</v>
      </c>
      <c r="BO36" s="62">
        <v>0</v>
      </c>
      <c r="BP36" s="62">
        <v>0</v>
      </c>
      <c r="BQ36" s="62">
        <v>0</v>
      </c>
      <c r="BR36" s="62">
        <v>0</v>
      </c>
      <c r="BS36" s="62">
        <f>+([2]MATRIZ!AS39)*1000000-BQ36-BR36-BT36</f>
        <v>3000000</v>
      </c>
      <c r="BT36" s="62">
        <v>0</v>
      </c>
      <c r="BU36" s="62">
        <v>0</v>
      </c>
      <c r="BV36" s="62">
        <v>0</v>
      </c>
      <c r="BW36" s="62">
        <v>0</v>
      </c>
      <c r="BX36" s="62">
        <v>0</v>
      </c>
      <c r="BY36" s="62">
        <v>0</v>
      </c>
      <c r="BZ36" s="62">
        <v>0</v>
      </c>
      <c r="CA36" s="62">
        <v>0</v>
      </c>
      <c r="CB36" s="62">
        <v>3000000</v>
      </c>
      <c r="CC36" s="63">
        <f t="shared" si="11"/>
        <v>6000000</v>
      </c>
      <c r="CD36" s="64">
        <f>+([2]MATRIZ!AZ39+[2]MATRIZ!BA39)*1000000</f>
        <v>0</v>
      </c>
      <c r="CE36" s="64">
        <v>0</v>
      </c>
      <c r="CF36" s="64">
        <v>0</v>
      </c>
      <c r="CG36" s="64">
        <v>0</v>
      </c>
      <c r="CH36" s="64">
        <v>0</v>
      </c>
      <c r="CI36" s="64">
        <v>0</v>
      </c>
      <c r="CJ36" s="64">
        <f>+([2]MATRIZ!BE39*1000000)-CH36-CI36-CK36</f>
        <v>6000000</v>
      </c>
      <c r="CK36" s="64">
        <v>0</v>
      </c>
      <c r="CL36" s="64">
        <v>0</v>
      </c>
      <c r="CM36" s="64">
        <v>0</v>
      </c>
      <c r="CN36" s="64">
        <v>0</v>
      </c>
      <c r="CO36" s="64">
        <v>0</v>
      </c>
      <c r="CP36" s="64">
        <v>0</v>
      </c>
      <c r="CQ36" s="64">
        <v>0</v>
      </c>
      <c r="CR36" s="64">
        <v>0</v>
      </c>
      <c r="CS36" s="64">
        <v>6000000</v>
      </c>
      <c r="CT36" s="65">
        <f t="shared" si="12"/>
        <v>12000000</v>
      </c>
      <c r="CU36" s="62">
        <v>0</v>
      </c>
      <c r="CV36" s="62">
        <v>0</v>
      </c>
      <c r="CW36" s="62">
        <v>0</v>
      </c>
      <c r="CX36" s="62">
        <v>0</v>
      </c>
      <c r="CY36" s="62">
        <v>0</v>
      </c>
      <c r="CZ36" s="62">
        <v>0</v>
      </c>
      <c r="DA36" s="62">
        <v>0</v>
      </c>
      <c r="DB36" s="62">
        <v>0</v>
      </c>
      <c r="DC36" s="62">
        <v>0</v>
      </c>
      <c r="DD36" s="62">
        <v>0</v>
      </c>
      <c r="DE36" s="62">
        <v>0</v>
      </c>
      <c r="DF36" s="62">
        <v>0</v>
      </c>
      <c r="DG36" s="62">
        <v>0</v>
      </c>
      <c r="DH36" s="62">
        <v>15000000</v>
      </c>
      <c r="DI36" s="62">
        <v>0</v>
      </c>
      <c r="DJ36" s="62">
        <v>0</v>
      </c>
      <c r="DK36" s="62">
        <v>0</v>
      </c>
      <c r="DL36" s="62">
        <v>0</v>
      </c>
      <c r="DM36" s="62">
        <v>0</v>
      </c>
      <c r="DN36" s="62">
        <v>0</v>
      </c>
      <c r="DO36" s="62">
        <v>0</v>
      </c>
      <c r="DP36" s="63">
        <f t="shared" si="5"/>
        <v>15000000</v>
      </c>
      <c r="DQ36" s="64">
        <v>0</v>
      </c>
      <c r="DR36" s="64">
        <v>0</v>
      </c>
      <c r="DS36" s="64">
        <v>0</v>
      </c>
      <c r="DT36" s="64">
        <v>0</v>
      </c>
      <c r="DU36" s="64">
        <v>0</v>
      </c>
      <c r="DV36" s="64">
        <v>0</v>
      </c>
      <c r="DW36" s="64">
        <v>6000000</v>
      </c>
      <c r="DX36" s="64">
        <v>0</v>
      </c>
      <c r="DY36" s="64">
        <v>0</v>
      </c>
      <c r="DZ36" s="64">
        <v>0</v>
      </c>
      <c r="EA36" s="64">
        <v>0</v>
      </c>
      <c r="EB36" s="64">
        <v>0</v>
      </c>
      <c r="EC36" s="64">
        <v>0</v>
      </c>
      <c r="ED36" s="64">
        <v>0</v>
      </c>
      <c r="EE36" s="64">
        <v>0</v>
      </c>
      <c r="EF36" s="64">
        <v>6000000</v>
      </c>
      <c r="EG36" s="66">
        <f t="shared" si="13"/>
        <v>12000000</v>
      </c>
      <c r="EH36" s="67">
        <f t="shared" si="6"/>
        <v>45000000</v>
      </c>
      <c r="EI36" s="30">
        <f>+[2]MATRIZ!AM39*1000000</f>
        <v>42000000</v>
      </c>
      <c r="EJ36" s="67">
        <f t="shared" si="7"/>
        <v>45000000</v>
      </c>
      <c r="EK36" s="30">
        <f>+(DP36/1000000)-[2]MATRIZ!BW39</f>
        <v>3</v>
      </c>
    </row>
    <row r="37" spans="1:141" s="30" customFormat="1" ht="25.5" hidden="1" x14ac:dyDescent="0.25">
      <c r="A37" s="137">
        <v>31</v>
      </c>
      <c r="B37" s="138" t="s">
        <v>137</v>
      </c>
      <c r="C37" s="139" t="s">
        <v>269</v>
      </c>
      <c r="D37" s="32" t="s">
        <v>270</v>
      </c>
      <c r="E37" s="140">
        <v>56.99</v>
      </c>
      <c r="F37" s="140" t="s">
        <v>271</v>
      </c>
      <c r="G37" s="140">
        <v>50</v>
      </c>
      <c r="H37" s="140"/>
      <c r="I37" s="140"/>
      <c r="J37" s="141"/>
      <c r="K37" s="35" t="s">
        <v>164</v>
      </c>
      <c r="L37" s="36" t="str">
        <f>IFERROR(IF($K37="","",VLOOKUP($K37,[1]Catálogo!$B$5:$C$21,2,FALSE)),"Introduzca un sector de inversión válido")</f>
        <v>32</v>
      </c>
      <c r="M37" s="35" t="s">
        <v>272</v>
      </c>
      <c r="N37" s="38" t="s">
        <v>205</v>
      </c>
      <c r="O37" s="38" t="str">
        <f>IFERROR(IF($N37="","",VLOOKUP($N37,[1]Catálogo!$E$25:$F$93,2,FALSE)),"Introduzca un programa presupuestal válido")</f>
        <v>3204</v>
      </c>
      <c r="P37" s="39" t="str">
        <f>IFERROR(IF($O37="","",VLOOKUP($O37,[1]Catálogo!$F$25:$G$94,2,FALSE)),"Introduzca un programa presupuestal válido")</f>
        <v>A.10 - Ambiental</v>
      </c>
      <c r="Q37" s="40" t="str">
        <f t="shared" si="0"/>
        <v>CONTINÚE: El programa presupuestal y sector de inversión coinciden</v>
      </c>
      <c r="R37" s="38" t="s">
        <v>273</v>
      </c>
      <c r="S37" s="38" t="s">
        <v>187</v>
      </c>
      <c r="T37" s="41" t="s">
        <v>207</v>
      </c>
      <c r="U37" s="39" t="str">
        <f>IFERROR(IF($T37="","",VLOOKUP($T37,[1]Catálogo!$G$97:$H$2750,2,FALSE)),"Introduzca un producto válido")</f>
        <v>3204054</v>
      </c>
      <c r="V37" s="40" t="str">
        <f t="shared" si="1"/>
        <v>CONTINÚE: El producto y programa presupuestal coinciden</v>
      </c>
      <c r="W37" s="43" t="s">
        <v>208</v>
      </c>
      <c r="X37" s="44" t="str">
        <f>IFERROR(IF($W37="","",VLOOKUP($W37,[1]Catálogo!$B$3019:$C$9130,2,FALSE)),"Introduzca un indicador de producto válido")</f>
        <v>320405400</v>
      </c>
      <c r="Y37" s="40" t="str">
        <f t="shared" si="2"/>
        <v>CONTINÚE: El indicador de producto y el producto coinciden</v>
      </c>
      <c r="Z37" s="90">
        <v>0</v>
      </c>
      <c r="AA37" s="140" t="s">
        <v>140</v>
      </c>
      <c r="AB37" s="140">
        <v>1</v>
      </c>
      <c r="AC37" s="38" t="s">
        <v>160</v>
      </c>
      <c r="AD37" s="36" t="s">
        <v>175</v>
      </c>
      <c r="AE37" s="33"/>
      <c r="AF37" s="33"/>
      <c r="AG37" s="46"/>
      <c r="AH37" s="47"/>
      <c r="AI37" s="33"/>
      <c r="AJ37" s="33"/>
      <c r="AK37" s="48"/>
      <c r="AL37" s="34" t="str">
        <f>+IFERROR(VLOOKUP(AK37,[1]Iniciativas!E:F,2,FALSE),"Seleccione el código de la iniciativa")</f>
        <v>Seleccione el código de la iniciativa</v>
      </c>
      <c r="AM37" s="69">
        <v>0</v>
      </c>
      <c r="AN37" s="50">
        <v>1</v>
      </c>
      <c r="AO37" s="73">
        <v>0</v>
      </c>
      <c r="AP37" s="51">
        <v>0</v>
      </c>
      <c r="AQ37" s="52">
        <v>0.4</v>
      </c>
      <c r="AR37" s="53">
        <v>0</v>
      </c>
      <c r="AS37" s="54" t="s">
        <v>178</v>
      </c>
      <c r="AT37" s="53"/>
      <c r="AU37" s="53"/>
      <c r="AV37" s="53"/>
      <c r="AW37" s="53"/>
      <c r="AX37" s="55">
        <f t="shared" si="3"/>
        <v>0</v>
      </c>
      <c r="AY37" s="56">
        <f t="shared" si="4"/>
        <v>1</v>
      </c>
      <c r="AZ37" s="57">
        <f t="shared" si="8"/>
        <v>0</v>
      </c>
      <c r="BA37" s="58">
        <f t="shared" si="9"/>
        <v>0</v>
      </c>
      <c r="BB37" s="58"/>
      <c r="BC37" s="145"/>
      <c r="BD37" s="58" t="s">
        <v>151</v>
      </c>
      <c r="BE37" s="58"/>
      <c r="BF37" s="58"/>
      <c r="BG37" s="58"/>
      <c r="BH37" s="58"/>
      <c r="BI37" s="58"/>
      <c r="BJ37" s="58"/>
      <c r="BK37" s="59">
        <f t="shared" si="10"/>
        <v>0</v>
      </c>
      <c r="BL37" s="60" t="s">
        <v>273</v>
      </c>
      <c r="BM37" s="61">
        <f>+([2]MATRIZ!AN40+[2]MATRIZ!AO40)*1000000</f>
        <v>0</v>
      </c>
      <c r="BN37" s="62">
        <v>0</v>
      </c>
      <c r="BO37" s="62">
        <v>0</v>
      </c>
      <c r="BP37" s="62">
        <v>0</v>
      </c>
      <c r="BQ37" s="62">
        <v>0</v>
      </c>
      <c r="BR37" s="62">
        <v>0</v>
      </c>
      <c r="BS37" s="62">
        <f>+([2]MATRIZ!AS40)*1000000-BQ37-BR37-BT37</f>
        <v>0</v>
      </c>
      <c r="BT37" s="62">
        <v>0</v>
      </c>
      <c r="BU37" s="62">
        <v>0</v>
      </c>
      <c r="BV37" s="62">
        <v>0</v>
      </c>
      <c r="BW37" s="62">
        <v>0</v>
      </c>
      <c r="BX37" s="62">
        <v>0</v>
      </c>
      <c r="BY37" s="62">
        <v>0</v>
      </c>
      <c r="BZ37" s="62">
        <v>0</v>
      </c>
      <c r="CA37" s="62">
        <v>0</v>
      </c>
      <c r="CB37" s="62">
        <v>0</v>
      </c>
      <c r="CC37" s="63">
        <f t="shared" si="11"/>
        <v>0</v>
      </c>
      <c r="CD37" s="64">
        <f>+([2]MATRIZ!AZ40+[2]MATRIZ!BA40)*1000000</f>
        <v>0</v>
      </c>
      <c r="CE37" s="64">
        <v>0</v>
      </c>
      <c r="CF37" s="64">
        <v>0</v>
      </c>
      <c r="CG37" s="64">
        <v>0</v>
      </c>
      <c r="CH37" s="64">
        <v>0</v>
      </c>
      <c r="CI37" s="64">
        <v>0</v>
      </c>
      <c r="CJ37" s="64">
        <f>+([2]MATRIZ!BE40*1000000)-CH37-CI37-CK37</f>
        <v>20000000</v>
      </c>
      <c r="CK37" s="64">
        <v>0</v>
      </c>
      <c r="CL37" s="64">
        <v>0</v>
      </c>
      <c r="CM37" s="64">
        <v>0</v>
      </c>
      <c r="CN37" s="64">
        <v>0</v>
      </c>
      <c r="CO37" s="64">
        <v>0</v>
      </c>
      <c r="CP37" s="64">
        <v>0</v>
      </c>
      <c r="CQ37" s="64">
        <v>0</v>
      </c>
      <c r="CR37" s="64">
        <v>0</v>
      </c>
      <c r="CS37" s="64">
        <v>0</v>
      </c>
      <c r="CT37" s="65">
        <f t="shared" si="12"/>
        <v>20000000</v>
      </c>
      <c r="CU37" s="62">
        <v>0</v>
      </c>
      <c r="CV37" s="62">
        <v>0</v>
      </c>
      <c r="CW37" s="62">
        <v>0</v>
      </c>
      <c r="CX37" s="62">
        <v>0</v>
      </c>
      <c r="CY37" s="62">
        <v>0</v>
      </c>
      <c r="CZ37" s="62">
        <v>0</v>
      </c>
      <c r="DA37" s="62">
        <v>0</v>
      </c>
      <c r="DB37" s="62">
        <v>0</v>
      </c>
      <c r="DC37" s="62">
        <v>0</v>
      </c>
      <c r="DD37" s="62">
        <v>0</v>
      </c>
      <c r="DE37" s="62">
        <v>0</v>
      </c>
      <c r="DF37" s="62">
        <v>0</v>
      </c>
      <c r="DG37" s="62">
        <v>0</v>
      </c>
      <c r="DH37" s="62">
        <v>0</v>
      </c>
      <c r="DI37" s="62">
        <v>0</v>
      </c>
      <c r="DJ37" s="62">
        <v>0</v>
      </c>
      <c r="DK37" s="62">
        <v>0</v>
      </c>
      <c r="DL37" s="62">
        <v>0</v>
      </c>
      <c r="DM37" s="62">
        <v>0</v>
      </c>
      <c r="DN37" s="62">
        <v>0</v>
      </c>
      <c r="DO37" s="62">
        <v>0</v>
      </c>
      <c r="DP37" s="63">
        <f t="shared" si="5"/>
        <v>0</v>
      </c>
      <c r="DQ37" s="64">
        <v>0</v>
      </c>
      <c r="DR37" s="64">
        <v>0</v>
      </c>
      <c r="DS37" s="64">
        <v>0</v>
      </c>
      <c r="DT37" s="64">
        <v>0</v>
      </c>
      <c r="DU37" s="64">
        <v>0</v>
      </c>
      <c r="DV37" s="64">
        <v>0</v>
      </c>
      <c r="DW37" s="64">
        <v>0</v>
      </c>
      <c r="DX37" s="64">
        <v>0</v>
      </c>
      <c r="DY37" s="64">
        <v>0</v>
      </c>
      <c r="DZ37" s="64">
        <v>0</v>
      </c>
      <c r="EA37" s="64">
        <v>0</v>
      </c>
      <c r="EB37" s="64">
        <v>0</v>
      </c>
      <c r="EC37" s="64">
        <v>0</v>
      </c>
      <c r="ED37" s="64">
        <v>0</v>
      </c>
      <c r="EE37" s="64">
        <v>0</v>
      </c>
      <c r="EF37" s="64">
        <v>0</v>
      </c>
      <c r="EG37" s="66">
        <f t="shared" si="13"/>
        <v>0</v>
      </c>
      <c r="EH37" s="67">
        <f t="shared" si="6"/>
        <v>20000000</v>
      </c>
      <c r="EI37" s="30">
        <f>+[2]MATRIZ!AM40*1000000</f>
        <v>20000000</v>
      </c>
      <c r="EJ37" s="67">
        <f t="shared" si="7"/>
        <v>20000000</v>
      </c>
      <c r="EK37" s="30">
        <f>+(DP37/1000000)-[2]MATRIZ!BW40</f>
        <v>0</v>
      </c>
    </row>
    <row r="38" spans="1:141" s="30" customFormat="1" ht="38.25" hidden="1" x14ac:dyDescent="0.25">
      <c r="A38" s="142">
        <v>32</v>
      </c>
      <c r="B38" s="138" t="s">
        <v>137</v>
      </c>
      <c r="C38" s="139" t="s">
        <v>269</v>
      </c>
      <c r="D38" s="32" t="s">
        <v>270</v>
      </c>
      <c r="E38" s="140">
        <v>56.99</v>
      </c>
      <c r="F38" s="140" t="s">
        <v>271</v>
      </c>
      <c r="G38" s="140">
        <v>50</v>
      </c>
      <c r="H38" s="140"/>
      <c r="I38" s="140"/>
      <c r="J38" s="141"/>
      <c r="K38" s="35" t="s">
        <v>164</v>
      </c>
      <c r="L38" s="36" t="str">
        <f>IFERROR(IF($K38="","",VLOOKUP($K38,[1]Catálogo!$B$5:$C$21,2,FALSE)),"Introduzca un sector de inversión válido")</f>
        <v>32</v>
      </c>
      <c r="M38" s="35" t="s">
        <v>272</v>
      </c>
      <c r="N38" s="38" t="s">
        <v>274</v>
      </c>
      <c r="O38" s="38" t="str">
        <f>IFERROR(IF($N38="","",VLOOKUP($N38,[1]Catálogo!$E$25:$F$93,2,FALSE)),"Introduzca un programa presupuestal válido")</f>
        <v>3205</v>
      </c>
      <c r="P38" s="39" t="str">
        <f>IFERROR(IF($O38="","",VLOOKUP($O38,[1]Catálogo!$F$25:$G$94,2,FALSE)),"Introduzca un programa presupuestal válido")</f>
        <v>A.10 - Ambiental</v>
      </c>
      <c r="Q38" s="40" t="str">
        <f t="shared" si="0"/>
        <v>CONTINÚE: El programa presupuestal y sector de inversión coinciden</v>
      </c>
      <c r="R38" s="38" t="s">
        <v>273</v>
      </c>
      <c r="S38" s="38" t="s">
        <v>187</v>
      </c>
      <c r="T38" s="41" t="s">
        <v>275</v>
      </c>
      <c r="U38" s="39" t="str">
        <f>IFERROR(IF($T38="","",VLOOKUP($T38,[1]Catálogo!$G$97:$H$2750,2,FALSE)),"Introduzca un producto válido")</f>
        <v>3205007</v>
      </c>
      <c r="V38" s="40" t="str">
        <f t="shared" si="1"/>
        <v>CONTINÚE: El producto y programa presupuestal coinciden</v>
      </c>
      <c r="W38" s="43" t="s">
        <v>276</v>
      </c>
      <c r="X38" s="44" t="str">
        <f>IFERROR(IF($W38="","",VLOOKUP($W38,[1]Catálogo!$B$3019:$C$9130,2,FALSE)),"Introduzca un indicador de producto válido")</f>
        <v>320500701</v>
      </c>
      <c r="Y38" s="40" t="str">
        <f t="shared" si="2"/>
        <v>CONTINÚE: El indicador de producto y el producto coinciden</v>
      </c>
      <c r="Z38" s="90">
        <v>0</v>
      </c>
      <c r="AA38" s="140" t="s">
        <v>140</v>
      </c>
      <c r="AB38" s="140">
        <v>3</v>
      </c>
      <c r="AC38" s="38" t="s">
        <v>160</v>
      </c>
      <c r="AD38" s="36" t="s">
        <v>175</v>
      </c>
      <c r="AE38" s="33"/>
      <c r="AF38" s="33"/>
      <c r="AG38" s="46"/>
      <c r="AH38" s="47"/>
      <c r="AI38" s="33"/>
      <c r="AJ38" s="33"/>
      <c r="AK38" s="48"/>
      <c r="AL38" s="34" t="str">
        <f>+IFERROR(VLOOKUP(AK38,[1]Iniciativas!E:F,2,FALSE),"Seleccione el código de la iniciativa")</f>
        <v>Seleccione el código de la iniciativa</v>
      </c>
      <c r="AM38" s="69">
        <v>0</v>
      </c>
      <c r="AN38" s="50">
        <v>1</v>
      </c>
      <c r="AO38" s="50">
        <v>1</v>
      </c>
      <c r="AP38" s="51">
        <v>1</v>
      </c>
      <c r="AQ38" s="52">
        <v>0.4</v>
      </c>
      <c r="AR38" s="53">
        <v>0</v>
      </c>
      <c r="AS38" s="54" t="s">
        <v>178</v>
      </c>
      <c r="AT38" s="53"/>
      <c r="AU38" s="53"/>
      <c r="AV38" s="53"/>
      <c r="AW38" s="53"/>
      <c r="AX38" s="55">
        <f t="shared" si="3"/>
        <v>0</v>
      </c>
      <c r="AY38" s="56">
        <f t="shared" si="4"/>
        <v>1</v>
      </c>
      <c r="AZ38" s="57">
        <f t="shared" si="8"/>
        <v>0</v>
      </c>
      <c r="BA38" s="58">
        <f t="shared" si="9"/>
        <v>0</v>
      </c>
      <c r="BB38" s="58"/>
      <c r="BC38" s="145"/>
      <c r="BD38" s="58" t="s">
        <v>151</v>
      </c>
      <c r="BE38" s="58"/>
      <c r="BF38" s="58"/>
      <c r="BG38" s="58"/>
      <c r="BH38" s="58"/>
      <c r="BI38" s="58"/>
      <c r="BJ38" s="58"/>
      <c r="BK38" s="59">
        <f t="shared" si="10"/>
        <v>0</v>
      </c>
      <c r="BL38" s="60" t="s">
        <v>273</v>
      </c>
      <c r="BM38" s="61">
        <f>+([2]MATRIZ!AN41+[2]MATRIZ!AO41)*1000000</f>
        <v>0</v>
      </c>
      <c r="BN38" s="62">
        <v>0</v>
      </c>
      <c r="BO38" s="62">
        <v>0</v>
      </c>
      <c r="BP38" s="62">
        <v>0</v>
      </c>
      <c r="BQ38" s="62">
        <v>0</v>
      </c>
      <c r="BR38" s="62">
        <v>0</v>
      </c>
      <c r="BS38" s="62">
        <f>+([2]MATRIZ!AS41)*1000000-BQ38-BR38-BT38</f>
        <v>0</v>
      </c>
      <c r="BT38" s="62">
        <v>0</v>
      </c>
      <c r="BU38" s="62">
        <v>0</v>
      </c>
      <c r="BV38" s="62">
        <v>0</v>
      </c>
      <c r="BW38" s="62">
        <v>0</v>
      </c>
      <c r="BX38" s="62">
        <v>0</v>
      </c>
      <c r="BY38" s="62">
        <v>0</v>
      </c>
      <c r="BZ38" s="62">
        <v>0</v>
      </c>
      <c r="CA38" s="62">
        <v>0</v>
      </c>
      <c r="CB38" s="62">
        <v>0</v>
      </c>
      <c r="CC38" s="63">
        <f t="shared" si="11"/>
        <v>0</v>
      </c>
      <c r="CD38" s="64">
        <f>+([2]MATRIZ!AZ41+[2]MATRIZ!BA41)*1000000</f>
        <v>0</v>
      </c>
      <c r="CE38" s="64">
        <v>0</v>
      </c>
      <c r="CF38" s="64">
        <v>0</v>
      </c>
      <c r="CG38" s="64">
        <v>0</v>
      </c>
      <c r="CH38" s="64">
        <v>0</v>
      </c>
      <c r="CI38" s="64">
        <v>0</v>
      </c>
      <c r="CJ38" s="64">
        <f>+([2]MATRIZ!BE41*1000000)-CH38-CI38-CK38</f>
        <v>5000000</v>
      </c>
      <c r="CK38" s="64">
        <v>0</v>
      </c>
      <c r="CL38" s="64">
        <v>0</v>
      </c>
      <c r="CM38" s="64">
        <v>0</v>
      </c>
      <c r="CN38" s="64">
        <v>0</v>
      </c>
      <c r="CO38" s="64">
        <v>0</v>
      </c>
      <c r="CP38" s="64">
        <v>0</v>
      </c>
      <c r="CQ38" s="64">
        <v>0</v>
      </c>
      <c r="CR38" s="64">
        <v>0</v>
      </c>
      <c r="CS38" s="64">
        <v>0</v>
      </c>
      <c r="CT38" s="65">
        <f t="shared" si="12"/>
        <v>5000000</v>
      </c>
      <c r="CU38" s="62">
        <v>0</v>
      </c>
      <c r="CV38" s="62">
        <v>0</v>
      </c>
      <c r="CW38" s="62">
        <v>0</v>
      </c>
      <c r="CX38" s="62">
        <v>0</v>
      </c>
      <c r="CY38" s="62">
        <v>0</v>
      </c>
      <c r="CZ38" s="62">
        <v>0</v>
      </c>
      <c r="DA38" s="62">
        <v>0</v>
      </c>
      <c r="DB38" s="62">
        <v>0</v>
      </c>
      <c r="DC38" s="62">
        <v>0</v>
      </c>
      <c r="DD38" s="62">
        <v>0</v>
      </c>
      <c r="DE38" s="62">
        <v>0</v>
      </c>
      <c r="DF38" s="62">
        <v>0</v>
      </c>
      <c r="DG38" s="62">
        <v>0</v>
      </c>
      <c r="DH38" s="62">
        <v>7000000</v>
      </c>
      <c r="DI38" s="62">
        <v>0</v>
      </c>
      <c r="DJ38" s="62">
        <v>0</v>
      </c>
      <c r="DK38" s="62">
        <v>0</v>
      </c>
      <c r="DL38" s="62">
        <v>0</v>
      </c>
      <c r="DM38" s="62">
        <v>0</v>
      </c>
      <c r="DN38" s="62">
        <v>0</v>
      </c>
      <c r="DO38" s="62">
        <v>0</v>
      </c>
      <c r="DP38" s="63">
        <f t="shared" si="5"/>
        <v>7000000</v>
      </c>
      <c r="DQ38" s="64">
        <v>0</v>
      </c>
      <c r="DR38" s="64">
        <v>0</v>
      </c>
      <c r="DS38" s="64">
        <v>0</v>
      </c>
      <c r="DT38" s="64">
        <v>0</v>
      </c>
      <c r="DU38" s="64">
        <v>0</v>
      </c>
      <c r="DV38" s="64">
        <v>0</v>
      </c>
      <c r="DW38" s="64">
        <v>5000000</v>
      </c>
      <c r="DX38" s="64">
        <v>0</v>
      </c>
      <c r="DY38" s="64">
        <v>0</v>
      </c>
      <c r="DZ38" s="64">
        <v>0</v>
      </c>
      <c r="EA38" s="64">
        <v>0</v>
      </c>
      <c r="EB38" s="64">
        <v>0</v>
      </c>
      <c r="EC38" s="64">
        <v>0</v>
      </c>
      <c r="ED38" s="64">
        <v>0</v>
      </c>
      <c r="EE38" s="64">
        <v>0</v>
      </c>
      <c r="EF38" s="64">
        <v>0</v>
      </c>
      <c r="EG38" s="66">
        <f t="shared" si="13"/>
        <v>5000000</v>
      </c>
      <c r="EH38" s="67">
        <f t="shared" si="6"/>
        <v>17000000</v>
      </c>
      <c r="EI38" s="30">
        <f>+[2]MATRIZ!AM41*1000000</f>
        <v>15000000</v>
      </c>
      <c r="EJ38" s="67">
        <f t="shared" si="7"/>
        <v>5666666.666666667</v>
      </c>
      <c r="EK38" s="30">
        <f>+(DP38/1000000)-[2]MATRIZ!BW41</f>
        <v>2</v>
      </c>
    </row>
    <row r="39" spans="1:141" s="30" customFormat="1" ht="25.5" hidden="1" x14ac:dyDescent="0.25">
      <c r="A39" s="142">
        <v>33</v>
      </c>
      <c r="B39" s="138" t="s">
        <v>137</v>
      </c>
      <c r="C39" s="139" t="s">
        <v>269</v>
      </c>
      <c r="D39" s="32" t="s">
        <v>270</v>
      </c>
      <c r="E39" s="140">
        <v>56.99</v>
      </c>
      <c r="F39" s="140" t="s">
        <v>271</v>
      </c>
      <c r="G39" s="140">
        <v>50</v>
      </c>
      <c r="H39" s="140"/>
      <c r="I39" s="140"/>
      <c r="J39" s="141"/>
      <c r="K39" s="35" t="s">
        <v>164</v>
      </c>
      <c r="L39" s="36" t="str">
        <f>IFERROR(IF($K39="","",VLOOKUP($K39,[1]Catálogo!$B$5:$C$21,2,FALSE)),"Introduzca un sector de inversión válido")</f>
        <v>32</v>
      </c>
      <c r="M39" s="35" t="s">
        <v>272</v>
      </c>
      <c r="N39" s="38" t="s">
        <v>274</v>
      </c>
      <c r="O39" s="38" t="str">
        <f>IFERROR(IF($N39="","",VLOOKUP($N39,[1]Catálogo!$E$25:$F$93,2,FALSE)),"Introduzca un programa presupuestal válido")</f>
        <v>3205</v>
      </c>
      <c r="P39" s="39" t="str">
        <f>IFERROR(IF($O39="","",VLOOKUP($O39,[1]Catálogo!$F$25:$G$94,2,FALSE)),"Introduzca un programa presupuestal válido")</f>
        <v>A.10 - Ambiental</v>
      </c>
      <c r="Q39" s="40" t="str">
        <f t="shared" si="0"/>
        <v>CONTINÚE: El programa presupuestal y sector de inversión coinciden</v>
      </c>
      <c r="R39" s="38" t="s">
        <v>273</v>
      </c>
      <c r="S39" s="38" t="s">
        <v>187</v>
      </c>
      <c r="T39" s="41" t="s">
        <v>277</v>
      </c>
      <c r="U39" s="39" t="str">
        <f>IFERROR(IF($T39="","",VLOOKUP($T39,[1]Catálogo!$G$97:$H$2750,2,FALSE)),"Introduzca un producto válido")</f>
        <v>3205022</v>
      </c>
      <c r="V39" s="40" t="str">
        <f t="shared" si="1"/>
        <v>CONTINÚE: El producto y programa presupuestal coinciden</v>
      </c>
      <c r="W39" s="43" t="s">
        <v>278</v>
      </c>
      <c r="X39" s="44" t="str">
        <f>IFERROR(IF($W39="","",VLOOKUP($W39,[1]Catálogo!$B$3019:$C$9130,2,FALSE)),"Introduzca un indicador de producto válido")</f>
        <v>320502200</v>
      </c>
      <c r="Y39" s="40" t="str">
        <f t="shared" si="2"/>
        <v>CONTINÚE: El indicador de producto y el producto coinciden</v>
      </c>
      <c r="Z39" s="90">
        <v>0</v>
      </c>
      <c r="AA39" s="140" t="s">
        <v>140</v>
      </c>
      <c r="AB39" s="140">
        <v>4</v>
      </c>
      <c r="AC39" s="38" t="s">
        <v>160</v>
      </c>
      <c r="AD39" s="36" t="s">
        <v>175</v>
      </c>
      <c r="AE39" s="33"/>
      <c r="AF39" s="33"/>
      <c r="AG39" s="46"/>
      <c r="AH39" s="47"/>
      <c r="AI39" s="33"/>
      <c r="AJ39" s="33"/>
      <c r="AK39" s="48"/>
      <c r="AL39" s="34" t="str">
        <f>+IFERROR(VLOOKUP(AK39,[1]Iniciativas!E:F,2,FALSE),"Seleccione el código de la iniciativa")</f>
        <v>Seleccione el código de la iniciativa</v>
      </c>
      <c r="AM39" s="69">
        <v>1</v>
      </c>
      <c r="AN39" s="50">
        <v>1</v>
      </c>
      <c r="AO39" s="50">
        <v>1</v>
      </c>
      <c r="AP39" s="51">
        <v>1</v>
      </c>
      <c r="AQ39" s="52">
        <v>0.4</v>
      </c>
      <c r="AR39" s="53">
        <v>1</v>
      </c>
      <c r="AS39" s="54" t="s">
        <v>279</v>
      </c>
      <c r="AT39" s="53"/>
      <c r="AU39" s="53"/>
      <c r="AV39" s="53"/>
      <c r="AW39" s="53"/>
      <c r="AX39" s="55">
        <f t="shared" si="3"/>
        <v>0.25</v>
      </c>
      <c r="AY39" s="56">
        <f t="shared" si="4"/>
        <v>1</v>
      </c>
      <c r="AZ39" s="57">
        <f t="shared" si="8"/>
        <v>0.1</v>
      </c>
      <c r="BA39" s="58">
        <f t="shared" si="9"/>
        <v>0.25</v>
      </c>
      <c r="BB39" s="58"/>
      <c r="BC39" s="145"/>
      <c r="BD39" s="58" t="s">
        <v>151</v>
      </c>
      <c r="BE39" s="58"/>
      <c r="BF39" s="58"/>
      <c r="BG39" s="58"/>
      <c r="BH39" s="58"/>
      <c r="BI39" s="58"/>
      <c r="BJ39" s="58"/>
      <c r="BK39" s="59">
        <f t="shared" si="10"/>
        <v>0</v>
      </c>
      <c r="BL39" s="60" t="s">
        <v>273</v>
      </c>
      <c r="BM39" s="61">
        <f>+([2]MATRIZ!AN42+[2]MATRIZ!AO42)*1000000</f>
        <v>0</v>
      </c>
      <c r="BN39" s="62">
        <v>0</v>
      </c>
      <c r="BO39" s="62">
        <v>0</v>
      </c>
      <c r="BP39" s="62">
        <v>0</v>
      </c>
      <c r="BQ39" s="62">
        <v>0</v>
      </c>
      <c r="BR39" s="62">
        <v>0</v>
      </c>
      <c r="BS39" s="62">
        <f>+([2]MATRIZ!AS42)*1000000-BQ39-BR39-BT39</f>
        <v>3000000</v>
      </c>
      <c r="BT39" s="62">
        <v>0</v>
      </c>
      <c r="BU39" s="62">
        <v>0</v>
      </c>
      <c r="BV39" s="62">
        <v>0</v>
      </c>
      <c r="BW39" s="62">
        <v>0</v>
      </c>
      <c r="BX39" s="62">
        <v>0</v>
      </c>
      <c r="BY39" s="62">
        <v>0</v>
      </c>
      <c r="BZ39" s="62">
        <v>0</v>
      </c>
      <c r="CA39" s="62">
        <v>0</v>
      </c>
      <c r="CB39" s="62">
        <v>0</v>
      </c>
      <c r="CC39" s="63">
        <f t="shared" si="11"/>
        <v>3000000</v>
      </c>
      <c r="CD39" s="64">
        <f>+([2]MATRIZ!AZ42+[2]MATRIZ!BA42)*1000000</f>
        <v>0</v>
      </c>
      <c r="CE39" s="64">
        <v>0</v>
      </c>
      <c r="CF39" s="64">
        <v>0</v>
      </c>
      <c r="CG39" s="64">
        <v>0</v>
      </c>
      <c r="CH39" s="64">
        <v>0</v>
      </c>
      <c r="CI39" s="64">
        <v>0</v>
      </c>
      <c r="CJ39" s="64">
        <f>+([2]MATRIZ!BE42*1000000)-CH39-CI39-CK39</f>
        <v>3000000</v>
      </c>
      <c r="CK39" s="64">
        <v>0</v>
      </c>
      <c r="CL39" s="64">
        <v>0</v>
      </c>
      <c r="CM39" s="64">
        <v>0</v>
      </c>
      <c r="CN39" s="64">
        <v>0</v>
      </c>
      <c r="CO39" s="64">
        <v>0</v>
      </c>
      <c r="CP39" s="64">
        <v>0</v>
      </c>
      <c r="CQ39" s="64">
        <v>0</v>
      </c>
      <c r="CR39" s="64">
        <v>0</v>
      </c>
      <c r="CS39" s="64">
        <v>0</v>
      </c>
      <c r="CT39" s="65">
        <f t="shared" si="12"/>
        <v>3000000</v>
      </c>
      <c r="CU39" s="62">
        <v>0</v>
      </c>
      <c r="CV39" s="62">
        <v>0</v>
      </c>
      <c r="CW39" s="62">
        <v>0</v>
      </c>
      <c r="CX39" s="62">
        <v>0</v>
      </c>
      <c r="CY39" s="62">
        <v>0</v>
      </c>
      <c r="CZ39" s="62">
        <v>0</v>
      </c>
      <c r="DA39" s="62">
        <v>0</v>
      </c>
      <c r="DB39" s="62">
        <v>0</v>
      </c>
      <c r="DC39" s="62">
        <v>0</v>
      </c>
      <c r="DD39" s="62">
        <v>0</v>
      </c>
      <c r="DE39" s="62">
        <v>0</v>
      </c>
      <c r="DF39" s="62">
        <v>0</v>
      </c>
      <c r="DG39" s="62">
        <v>0</v>
      </c>
      <c r="DH39" s="62">
        <v>0</v>
      </c>
      <c r="DI39" s="62">
        <v>0</v>
      </c>
      <c r="DJ39" s="62">
        <v>0</v>
      </c>
      <c r="DK39" s="62">
        <v>0</v>
      </c>
      <c r="DL39" s="62">
        <v>0</v>
      </c>
      <c r="DM39" s="62">
        <v>0</v>
      </c>
      <c r="DN39" s="62">
        <v>0</v>
      </c>
      <c r="DO39" s="62">
        <v>0</v>
      </c>
      <c r="DP39" s="63">
        <f t="shared" si="5"/>
        <v>0</v>
      </c>
      <c r="DQ39" s="64">
        <v>0</v>
      </c>
      <c r="DR39" s="64">
        <v>0</v>
      </c>
      <c r="DS39" s="64">
        <v>0</v>
      </c>
      <c r="DT39" s="64">
        <v>0</v>
      </c>
      <c r="DU39" s="64">
        <v>0</v>
      </c>
      <c r="DV39" s="64">
        <v>0</v>
      </c>
      <c r="DW39" s="64">
        <v>3000000</v>
      </c>
      <c r="DX39" s="64">
        <v>0</v>
      </c>
      <c r="DY39" s="64">
        <v>0</v>
      </c>
      <c r="DZ39" s="64">
        <v>0</v>
      </c>
      <c r="EA39" s="64">
        <v>0</v>
      </c>
      <c r="EB39" s="64">
        <v>0</v>
      </c>
      <c r="EC39" s="64">
        <v>0</v>
      </c>
      <c r="ED39" s="64">
        <v>0</v>
      </c>
      <c r="EE39" s="64">
        <v>0</v>
      </c>
      <c r="EF39" s="64">
        <v>0</v>
      </c>
      <c r="EG39" s="66">
        <f t="shared" si="13"/>
        <v>3000000</v>
      </c>
      <c r="EH39" s="67">
        <f t="shared" ref="EH39:EH70" si="14">+EG39+DP39+CT39+CC39</f>
        <v>9000000</v>
      </c>
      <c r="EI39" s="30">
        <f>+[2]MATRIZ!AM42*1000000</f>
        <v>12000000</v>
      </c>
      <c r="EJ39" s="67">
        <f t="shared" si="7"/>
        <v>2250000</v>
      </c>
      <c r="EK39" s="30">
        <f>+(DP39/1000000)-[2]MATRIZ!BW42</f>
        <v>-3</v>
      </c>
    </row>
    <row r="40" spans="1:141" s="30" customFormat="1" ht="38.25" hidden="1" x14ac:dyDescent="0.25">
      <c r="A40" s="137">
        <v>34</v>
      </c>
      <c r="B40" s="138" t="s">
        <v>137</v>
      </c>
      <c r="C40" s="139" t="s">
        <v>269</v>
      </c>
      <c r="D40" s="32" t="s">
        <v>270</v>
      </c>
      <c r="E40" s="140">
        <v>56.99</v>
      </c>
      <c r="F40" s="140" t="s">
        <v>271</v>
      </c>
      <c r="G40" s="140">
        <v>50</v>
      </c>
      <c r="H40" s="140"/>
      <c r="I40" s="140"/>
      <c r="J40" s="141"/>
      <c r="K40" s="35" t="s">
        <v>164</v>
      </c>
      <c r="L40" s="36" t="str">
        <f>IFERROR(IF($K40="","",VLOOKUP($K40,[1]Catálogo!$B$5:$C$21,2,FALSE)),"Introduzca un sector de inversión válido")</f>
        <v>32</v>
      </c>
      <c r="M40" s="35" t="s">
        <v>280</v>
      </c>
      <c r="N40" s="38" t="s">
        <v>274</v>
      </c>
      <c r="O40" s="38" t="str">
        <f>IFERROR(IF($N40="","",VLOOKUP($N40,[1]Catálogo!$E$25:$F$93,2,FALSE)),"Introduzca un programa presupuestal válido")</f>
        <v>3205</v>
      </c>
      <c r="P40" s="39" t="str">
        <f>IFERROR(IF($O40="","",VLOOKUP($O40,[1]Catálogo!$F$25:$G$94,2,FALSE)),"Introduzca un programa presupuestal válido")</f>
        <v>A.10 - Ambiental</v>
      </c>
      <c r="Q40" s="40" t="str">
        <f t="shared" si="0"/>
        <v>CONTINÚE: El programa presupuestal y sector de inversión coinciden</v>
      </c>
      <c r="R40" s="38" t="s">
        <v>273</v>
      </c>
      <c r="S40" s="38" t="s">
        <v>187</v>
      </c>
      <c r="T40" s="41" t="s">
        <v>281</v>
      </c>
      <c r="U40" s="39" t="str">
        <f>IFERROR(IF($T40="","",VLOOKUP($T40,[1]Catálogo!$G$97:$H$2750,2,FALSE)),"Introduzca un producto válido")</f>
        <v>3205021</v>
      </c>
      <c r="V40" s="40" t="str">
        <f t="shared" si="1"/>
        <v>CONTINÚE: El producto y programa presupuestal coinciden</v>
      </c>
      <c r="W40" s="43" t="s">
        <v>282</v>
      </c>
      <c r="X40" s="44" t="str">
        <f>IFERROR(IF($W40="","",VLOOKUP($W40,[1]Catálogo!$B$3019:$C$9130,2,FALSE)),"Introduzca un indicador de producto válido")</f>
        <v>320502100</v>
      </c>
      <c r="Y40" s="40" t="str">
        <f t="shared" si="2"/>
        <v>CONTINÚE: El indicador de producto y el producto coinciden</v>
      </c>
      <c r="Z40" s="90">
        <v>0</v>
      </c>
      <c r="AA40" s="140" t="s">
        <v>140</v>
      </c>
      <c r="AB40" s="140">
        <v>2</v>
      </c>
      <c r="AC40" s="38" t="s">
        <v>160</v>
      </c>
      <c r="AD40" s="36" t="s">
        <v>175</v>
      </c>
      <c r="AE40" s="33"/>
      <c r="AF40" s="33"/>
      <c r="AG40" s="46"/>
      <c r="AH40" s="47"/>
      <c r="AI40" s="33"/>
      <c r="AJ40" s="33"/>
      <c r="AK40" s="48"/>
      <c r="AL40" s="34" t="str">
        <f>+IFERROR(VLOOKUP(AK40,[1]Iniciativas!E:F,2,FALSE),"Seleccione el código de la iniciativa")</f>
        <v>Seleccione el código de la iniciativa</v>
      </c>
      <c r="AM40" s="69">
        <v>0</v>
      </c>
      <c r="AN40" s="50">
        <v>1</v>
      </c>
      <c r="AO40" s="50">
        <v>1</v>
      </c>
      <c r="AP40" s="51">
        <v>0</v>
      </c>
      <c r="AQ40" s="52">
        <v>0.4</v>
      </c>
      <c r="AR40" s="53">
        <v>0</v>
      </c>
      <c r="AS40" s="54" t="s">
        <v>178</v>
      </c>
      <c r="AT40" s="53"/>
      <c r="AU40" s="53"/>
      <c r="AV40" s="53"/>
      <c r="AW40" s="53"/>
      <c r="AX40" s="55">
        <f t="shared" si="3"/>
        <v>0</v>
      </c>
      <c r="AY40" s="56">
        <f t="shared" si="4"/>
        <v>1</v>
      </c>
      <c r="AZ40" s="57">
        <f t="shared" si="8"/>
        <v>0</v>
      </c>
      <c r="BA40" s="58">
        <f t="shared" si="9"/>
        <v>0</v>
      </c>
      <c r="BB40" s="58"/>
      <c r="BC40" s="145"/>
      <c r="BD40" s="58" t="s">
        <v>151</v>
      </c>
      <c r="BE40" s="58"/>
      <c r="BF40" s="58"/>
      <c r="BG40" s="58"/>
      <c r="BH40" s="58"/>
      <c r="BI40" s="58"/>
      <c r="BJ40" s="58"/>
      <c r="BK40" s="59">
        <f t="shared" si="10"/>
        <v>0</v>
      </c>
      <c r="BL40" s="60" t="s">
        <v>273</v>
      </c>
      <c r="BM40" s="61">
        <f>+([2]MATRIZ!AN43+[2]MATRIZ!AO43)*1000000</f>
        <v>0</v>
      </c>
      <c r="BN40" s="62">
        <v>0</v>
      </c>
      <c r="BO40" s="62">
        <v>0</v>
      </c>
      <c r="BP40" s="62">
        <v>0</v>
      </c>
      <c r="BQ40" s="62">
        <v>0</v>
      </c>
      <c r="BR40" s="62">
        <v>0</v>
      </c>
      <c r="BS40" s="62">
        <f>+([2]MATRIZ!AS43)*1000000-BQ40-BR40-BT40</f>
        <v>0</v>
      </c>
      <c r="BT40" s="62">
        <v>0</v>
      </c>
      <c r="BU40" s="62">
        <v>0</v>
      </c>
      <c r="BV40" s="62">
        <v>0</v>
      </c>
      <c r="BW40" s="62">
        <v>0</v>
      </c>
      <c r="BX40" s="62">
        <v>0</v>
      </c>
      <c r="BY40" s="62">
        <v>0</v>
      </c>
      <c r="BZ40" s="62">
        <v>0</v>
      </c>
      <c r="CA40" s="62">
        <v>0</v>
      </c>
      <c r="CB40" s="62">
        <v>0</v>
      </c>
      <c r="CC40" s="63">
        <f t="shared" si="11"/>
        <v>0</v>
      </c>
      <c r="CD40" s="64">
        <f>+([2]MATRIZ!AZ43+[2]MATRIZ!BA43)*1000000</f>
        <v>0</v>
      </c>
      <c r="CE40" s="64">
        <v>0</v>
      </c>
      <c r="CF40" s="64">
        <v>0</v>
      </c>
      <c r="CG40" s="64">
        <v>0</v>
      </c>
      <c r="CH40" s="64">
        <v>0</v>
      </c>
      <c r="CI40" s="64">
        <v>0</v>
      </c>
      <c r="CJ40" s="64">
        <f>+([2]MATRIZ!BE43*1000000)-CH40-CI40-CK40</f>
        <v>21000000</v>
      </c>
      <c r="CK40" s="64">
        <v>0</v>
      </c>
      <c r="CL40" s="64">
        <v>0</v>
      </c>
      <c r="CM40" s="64">
        <v>0</v>
      </c>
      <c r="CN40" s="64">
        <v>0</v>
      </c>
      <c r="CO40" s="64">
        <v>0</v>
      </c>
      <c r="CP40" s="64">
        <v>0</v>
      </c>
      <c r="CQ40" s="64">
        <v>0</v>
      </c>
      <c r="CR40" s="64">
        <v>0</v>
      </c>
      <c r="CS40" s="64">
        <v>49000000</v>
      </c>
      <c r="CT40" s="65">
        <f t="shared" si="12"/>
        <v>70000000</v>
      </c>
      <c r="CU40" s="62">
        <v>0</v>
      </c>
      <c r="CV40" s="62">
        <v>0</v>
      </c>
      <c r="CW40" s="62">
        <v>0</v>
      </c>
      <c r="CX40" s="62">
        <v>0</v>
      </c>
      <c r="CY40" s="62">
        <v>0</v>
      </c>
      <c r="CZ40" s="62">
        <v>0</v>
      </c>
      <c r="DA40" s="62">
        <v>0</v>
      </c>
      <c r="DB40" s="62">
        <v>0</v>
      </c>
      <c r="DC40" s="62">
        <v>0</v>
      </c>
      <c r="DD40" s="62">
        <v>0</v>
      </c>
      <c r="DE40" s="62">
        <v>0</v>
      </c>
      <c r="DF40" s="62">
        <v>0</v>
      </c>
      <c r="DG40" s="62">
        <v>0</v>
      </c>
      <c r="DH40" s="62">
        <v>25000000</v>
      </c>
      <c r="DI40" s="62">
        <v>0</v>
      </c>
      <c r="DJ40" s="62">
        <v>0</v>
      </c>
      <c r="DK40" s="62">
        <v>0</v>
      </c>
      <c r="DL40" s="62">
        <v>0</v>
      </c>
      <c r="DM40" s="62">
        <v>0</v>
      </c>
      <c r="DN40" s="62">
        <v>0</v>
      </c>
      <c r="DO40" s="62">
        <v>0</v>
      </c>
      <c r="DP40" s="63">
        <f t="shared" si="5"/>
        <v>25000000</v>
      </c>
      <c r="DQ40" s="64">
        <v>0</v>
      </c>
      <c r="DR40" s="64">
        <v>0</v>
      </c>
      <c r="DS40" s="64">
        <v>0</v>
      </c>
      <c r="DT40" s="64">
        <v>0</v>
      </c>
      <c r="DU40" s="64">
        <v>0</v>
      </c>
      <c r="DV40" s="64">
        <v>0</v>
      </c>
      <c r="DW40" s="64">
        <v>0</v>
      </c>
      <c r="DX40" s="64">
        <v>0</v>
      </c>
      <c r="DY40" s="64">
        <v>0</v>
      </c>
      <c r="DZ40" s="64">
        <v>0</v>
      </c>
      <c r="EA40" s="64">
        <v>0</v>
      </c>
      <c r="EB40" s="64">
        <v>0</v>
      </c>
      <c r="EC40" s="64">
        <v>0</v>
      </c>
      <c r="ED40" s="64">
        <v>0</v>
      </c>
      <c r="EE40" s="64">
        <v>0</v>
      </c>
      <c r="EF40" s="64">
        <v>0</v>
      </c>
      <c r="EG40" s="66">
        <f t="shared" si="13"/>
        <v>0</v>
      </c>
      <c r="EH40" s="67">
        <f t="shared" si="14"/>
        <v>95000000</v>
      </c>
      <c r="EI40" s="30">
        <f>+[2]MATRIZ!AM43*1000000</f>
        <v>140000000</v>
      </c>
      <c r="EJ40" s="67">
        <f t="shared" si="7"/>
        <v>47500000</v>
      </c>
      <c r="EK40" s="30">
        <f>+(DP40/1000000)-[2]MATRIZ!BW43</f>
        <v>-45</v>
      </c>
    </row>
    <row r="41" spans="1:141" s="30" customFormat="1" ht="25.5" hidden="1" x14ac:dyDescent="0.25">
      <c r="A41" s="137">
        <v>35</v>
      </c>
      <c r="B41" s="138" t="s">
        <v>137</v>
      </c>
      <c r="C41" s="139" t="s">
        <v>269</v>
      </c>
      <c r="D41" s="32" t="s">
        <v>270</v>
      </c>
      <c r="E41" s="140">
        <v>56.99</v>
      </c>
      <c r="F41" s="140" t="s">
        <v>271</v>
      </c>
      <c r="G41" s="140">
        <v>50</v>
      </c>
      <c r="H41" s="140"/>
      <c r="I41" s="140"/>
      <c r="J41" s="141"/>
      <c r="K41" s="35" t="s">
        <v>283</v>
      </c>
      <c r="L41" s="36" t="str">
        <f>IFERROR(IF($K41="","",VLOOKUP($K41,[1]Catálogo!$B$5:$C$21,2,FALSE)),"Introduzca un sector de inversión válido")</f>
        <v>45</v>
      </c>
      <c r="M41" s="35" t="s">
        <v>284</v>
      </c>
      <c r="N41" s="38" t="s">
        <v>285</v>
      </c>
      <c r="O41" s="38" t="str">
        <f>IFERROR(IF($N41="","",VLOOKUP($N41,[1]Catálogo!$E$25:$F$93,2,FALSE)),"Introduzca un programa presupuestal válido")</f>
        <v>4503</v>
      </c>
      <c r="P41" s="39" t="str">
        <f>IFERROR(IF($O41="","",VLOOKUP($O41,[1]Catálogo!$F$25:$G$94,2,FALSE)),"Introduzca un programa presupuestal válido")</f>
        <v>A.12 - Prevención y atención de desastres</v>
      </c>
      <c r="Q41" s="40" t="str">
        <f t="shared" si="0"/>
        <v>CONTINÚE: El programa presupuestal y sector de inversión coinciden</v>
      </c>
      <c r="R41" s="38" t="s">
        <v>273</v>
      </c>
      <c r="S41" s="38" t="s">
        <v>187</v>
      </c>
      <c r="T41" s="41" t="s">
        <v>286</v>
      </c>
      <c r="U41" s="39" t="str">
        <f>IFERROR(IF($T41="","",VLOOKUP($T41,[1]Catálogo!$G$97:$H$2750,2,FALSE)),"Introduzca un producto válido")</f>
        <v>4503003</v>
      </c>
      <c r="V41" s="40" t="str">
        <f t="shared" si="1"/>
        <v>CONTINÚE: El producto y programa presupuestal coinciden</v>
      </c>
      <c r="W41" s="43" t="s">
        <v>287</v>
      </c>
      <c r="X41" s="44" t="str">
        <f>IFERROR(IF($W41="","",VLOOKUP($W41,[1]Catálogo!$B$3019:$C$9130,2,FALSE)),"Introduzca un indicador de producto válido")</f>
        <v>450300300</v>
      </c>
      <c r="Y41" s="40" t="str">
        <f t="shared" si="2"/>
        <v>CONTINÚE: El indicador de producto y el producto coinciden</v>
      </c>
      <c r="Z41" s="90">
        <v>0</v>
      </c>
      <c r="AA41" s="140" t="s">
        <v>140</v>
      </c>
      <c r="AB41" s="140">
        <v>1</v>
      </c>
      <c r="AC41" s="38" t="s">
        <v>148</v>
      </c>
      <c r="AD41" s="36" t="s">
        <v>175</v>
      </c>
      <c r="AE41" s="33"/>
      <c r="AF41" s="33"/>
      <c r="AG41" s="46"/>
      <c r="AH41" s="47"/>
      <c r="AI41" s="33"/>
      <c r="AJ41" s="33"/>
      <c r="AK41" s="48"/>
      <c r="AL41" s="34" t="str">
        <f>+IFERROR(VLOOKUP(AK41,[1]Iniciativas!E:F,2,FALSE),"Seleccione el código de la iniciativa")</f>
        <v>Seleccione el código de la iniciativa</v>
      </c>
      <c r="AM41" s="69">
        <v>1</v>
      </c>
      <c r="AN41" s="50">
        <v>1</v>
      </c>
      <c r="AO41" s="50">
        <v>1</v>
      </c>
      <c r="AP41" s="51">
        <v>1</v>
      </c>
      <c r="AQ41" s="52">
        <v>0.4</v>
      </c>
      <c r="AR41" s="53">
        <v>1</v>
      </c>
      <c r="AS41" s="54" t="s">
        <v>279</v>
      </c>
      <c r="AT41" s="53"/>
      <c r="AU41" s="53"/>
      <c r="AV41" s="53"/>
      <c r="AW41" s="53"/>
      <c r="AX41" s="55">
        <f t="shared" si="3"/>
        <v>0.25</v>
      </c>
      <c r="AY41" s="56">
        <f t="shared" si="4"/>
        <v>1</v>
      </c>
      <c r="AZ41" s="57">
        <f t="shared" si="8"/>
        <v>0.1</v>
      </c>
      <c r="BA41" s="58">
        <f t="shared" si="9"/>
        <v>0.25</v>
      </c>
      <c r="BB41" s="58"/>
      <c r="BC41" s="145"/>
      <c r="BD41" s="58" t="s">
        <v>151</v>
      </c>
      <c r="BE41" s="58"/>
      <c r="BF41" s="58"/>
      <c r="BG41" s="58"/>
      <c r="BH41" s="58"/>
      <c r="BI41" s="58"/>
      <c r="BJ41" s="58"/>
      <c r="BK41" s="59">
        <f t="shared" si="10"/>
        <v>0</v>
      </c>
      <c r="BL41" s="60" t="s">
        <v>273</v>
      </c>
      <c r="BM41" s="61">
        <f>+([2]MATRIZ!AN44+[2]MATRIZ!AO44)*1000000</f>
        <v>0</v>
      </c>
      <c r="BN41" s="62">
        <v>0</v>
      </c>
      <c r="BO41" s="62">
        <v>0</v>
      </c>
      <c r="BP41" s="62">
        <v>0</v>
      </c>
      <c r="BQ41" s="62">
        <v>0</v>
      </c>
      <c r="BR41" s="62">
        <v>0</v>
      </c>
      <c r="BS41" s="62">
        <f>+([2]MATRIZ!AS44)*1000000-BQ41-BR41-BT41</f>
        <v>0</v>
      </c>
      <c r="BT41" s="62">
        <v>0</v>
      </c>
      <c r="BU41" s="62">
        <v>0</v>
      </c>
      <c r="BV41" s="62">
        <v>0</v>
      </c>
      <c r="BW41" s="62">
        <v>0</v>
      </c>
      <c r="BX41" s="62">
        <v>0</v>
      </c>
      <c r="BY41" s="62">
        <v>0</v>
      </c>
      <c r="BZ41" s="62">
        <v>0</v>
      </c>
      <c r="CA41" s="62">
        <v>0</v>
      </c>
      <c r="CB41" s="62">
        <v>0</v>
      </c>
      <c r="CC41" s="63">
        <f t="shared" si="11"/>
        <v>0</v>
      </c>
      <c r="CD41" s="64">
        <f>+([2]MATRIZ!AZ44+[2]MATRIZ!BA44)*1000000</f>
        <v>0</v>
      </c>
      <c r="CE41" s="64">
        <v>0</v>
      </c>
      <c r="CF41" s="64">
        <v>0</v>
      </c>
      <c r="CG41" s="64">
        <v>0</v>
      </c>
      <c r="CH41" s="64">
        <v>0</v>
      </c>
      <c r="CI41" s="64">
        <v>0</v>
      </c>
      <c r="CJ41" s="64">
        <f>+([2]MATRIZ!BE44*1000000)-CH41-CI41-CK41</f>
        <v>4000000</v>
      </c>
      <c r="CK41" s="64">
        <v>0</v>
      </c>
      <c r="CL41" s="64">
        <v>0</v>
      </c>
      <c r="CM41" s="64">
        <v>0</v>
      </c>
      <c r="CN41" s="64">
        <v>0</v>
      </c>
      <c r="CO41" s="64">
        <v>0</v>
      </c>
      <c r="CP41" s="64">
        <v>0</v>
      </c>
      <c r="CQ41" s="64">
        <v>0</v>
      </c>
      <c r="CR41" s="64">
        <v>0</v>
      </c>
      <c r="CS41" s="64">
        <v>0</v>
      </c>
      <c r="CT41" s="65">
        <f t="shared" si="12"/>
        <v>4000000</v>
      </c>
      <c r="CU41" s="62">
        <v>0</v>
      </c>
      <c r="CV41" s="62">
        <v>0</v>
      </c>
      <c r="CW41" s="62">
        <v>0</v>
      </c>
      <c r="CX41" s="62">
        <v>0</v>
      </c>
      <c r="CY41" s="62">
        <v>0</v>
      </c>
      <c r="CZ41" s="62">
        <v>0</v>
      </c>
      <c r="DA41" s="62">
        <v>0</v>
      </c>
      <c r="DB41" s="62">
        <v>0</v>
      </c>
      <c r="DC41" s="62">
        <v>0</v>
      </c>
      <c r="DD41" s="62">
        <v>0</v>
      </c>
      <c r="DE41" s="62">
        <v>0</v>
      </c>
      <c r="DF41" s="62">
        <v>0</v>
      </c>
      <c r="DG41" s="62">
        <v>0</v>
      </c>
      <c r="DH41" s="62">
        <v>0</v>
      </c>
      <c r="DI41" s="62">
        <v>0</v>
      </c>
      <c r="DJ41" s="62">
        <v>0</v>
      </c>
      <c r="DK41" s="62">
        <v>0</v>
      </c>
      <c r="DL41" s="62">
        <v>0</v>
      </c>
      <c r="DM41" s="62">
        <v>0</v>
      </c>
      <c r="DN41" s="62">
        <v>0</v>
      </c>
      <c r="DO41" s="62">
        <v>0</v>
      </c>
      <c r="DP41" s="63">
        <f t="shared" si="5"/>
        <v>0</v>
      </c>
      <c r="DQ41" s="64">
        <v>0</v>
      </c>
      <c r="DR41" s="64">
        <v>0</v>
      </c>
      <c r="DS41" s="64">
        <v>0</v>
      </c>
      <c r="DT41" s="64">
        <v>0</v>
      </c>
      <c r="DU41" s="64">
        <v>0</v>
      </c>
      <c r="DV41" s="64">
        <v>0</v>
      </c>
      <c r="DW41" s="64">
        <v>0</v>
      </c>
      <c r="DX41" s="64">
        <v>0</v>
      </c>
      <c r="DY41" s="64">
        <v>0</v>
      </c>
      <c r="DZ41" s="64">
        <v>0</v>
      </c>
      <c r="EA41" s="64">
        <v>0</v>
      </c>
      <c r="EB41" s="64">
        <v>0</v>
      </c>
      <c r="EC41" s="64">
        <v>0</v>
      </c>
      <c r="ED41" s="64">
        <v>0</v>
      </c>
      <c r="EE41" s="64">
        <v>0</v>
      </c>
      <c r="EF41" s="64">
        <v>0</v>
      </c>
      <c r="EG41" s="66">
        <f t="shared" si="13"/>
        <v>0</v>
      </c>
      <c r="EH41" s="67">
        <f t="shared" si="14"/>
        <v>4000000</v>
      </c>
      <c r="EI41" s="30">
        <f>+[2]MATRIZ!AM44*1000000</f>
        <v>4000000</v>
      </c>
      <c r="EJ41" s="67">
        <f t="shared" si="7"/>
        <v>4000000</v>
      </c>
      <c r="EK41" s="30">
        <f>+(DP41/1000000)-[2]MATRIZ!BW44</f>
        <v>0</v>
      </c>
    </row>
    <row r="42" spans="1:141" s="30" customFormat="1" ht="25.5" hidden="1" x14ac:dyDescent="0.25">
      <c r="A42" s="142">
        <v>36</v>
      </c>
      <c r="B42" s="138" t="s">
        <v>137</v>
      </c>
      <c r="C42" s="139" t="s">
        <v>269</v>
      </c>
      <c r="D42" s="32" t="s">
        <v>270</v>
      </c>
      <c r="E42" s="140">
        <v>56.99</v>
      </c>
      <c r="F42" s="140" t="s">
        <v>271</v>
      </c>
      <c r="G42" s="140">
        <v>50</v>
      </c>
      <c r="H42" s="140"/>
      <c r="I42" s="140"/>
      <c r="J42" s="141"/>
      <c r="K42" s="35" t="s">
        <v>283</v>
      </c>
      <c r="L42" s="36" t="str">
        <f>IFERROR(IF($K42="","",VLOOKUP($K42,[1]Catálogo!$B$5:$C$21,2,FALSE)),"Introduzca un sector de inversión válido")</f>
        <v>45</v>
      </c>
      <c r="M42" s="35" t="s">
        <v>284</v>
      </c>
      <c r="N42" s="38" t="s">
        <v>285</v>
      </c>
      <c r="O42" s="38" t="str">
        <f>IFERROR(IF($N42="","",VLOOKUP($N42,[1]Catálogo!$E$25:$F$93,2,FALSE)),"Introduzca un programa presupuestal válido")</f>
        <v>4503</v>
      </c>
      <c r="P42" s="39" t="str">
        <f>IFERROR(IF($O42="","",VLOOKUP($O42,[1]Catálogo!$F$25:$G$94,2,FALSE)),"Introduzca un programa presupuestal válido")</f>
        <v>A.12 - Prevención y atención de desastres</v>
      </c>
      <c r="Q42" s="40" t="str">
        <f t="shared" si="0"/>
        <v>CONTINÚE: El programa presupuestal y sector de inversión coinciden</v>
      </c>
      <c r="R42" s="38" t="s">
        <v>273</v>
      </c>
      <c r="S42" s="38" t="s">
        <v>187</v>
      </c>
      <c r="T42" s="41" t="s">
        <v>288</v>
      </c>
      <c r="U42" s="39" t="str">
        <f>IFERROR(IF($T42="","",VLOOKUP($T42,[1]Catálogo!$G$97:$H$2750,2,FALSE)),"Introduzca un producto válido")</f>
        <v>4503013</v>
      </c>
      <c r="V42" s="40" t="str">
        <f t="shared" si="1"/>
        <v>CONTINÚE: El producto y programa presupuestal coinciden</v>
      </c>
      <c r="W42" s="43" t="s">
        <v>289</v>
      </c>
      <c r="X42" s="44" t="str">
        <f>IFERROR(IF($W42="","",VLOOKUP($W42,[1]Catálogo!$B$3019:$C$9130,2,FALSE)),"Introduzca un indicador de producto válido")</f>
        <v>450301300</v>
      </c>
      <c r="Y42" s="40" t="str">
        <f t="shared" si="2"/>
        <v>CONTINÚE: El indicador de producto y el producto coinciden</v>
      </c>
      <c r="Z42" s="90">
        <v>0</v>
      </c>
      <c r="AA42" s="140" t="s">
        <v>140</v>
      </c>
      <c r="AB42" s="140">
        <v>4</v>
      </c>
      <c r="AC42" s="38" t="s">
        <v>160</v>
      </c>
      <c r="AD42" s="36" t="s">
        <v>175</v>
      </c>
      <c r="AE42" s="33"/>
      <c r="AF42" s="33"/>
      <c r="AG42" s="46"/>
      <c r="AH42" s="47"/>
      <c r="AI42" s="33"/>
      <c r="AJ42" s="33"/>
      <c r="AK42" s="48"/>
      <c r="AL42" s="34" t="str">
        <f>+IFERROR(VLOOKUP(AK42,[1]Iniciativas!E:F,2,FALSE),"Seleccione el código de la iniciativa")</f>
        <v>Seleccione el código de la iniciativa</v>
      </c>
      <c r="AM42" s="69">
        <v>1</v>
      </c>
      <c r="AN42" s="50">
        <v>1</v>
      </c>
      <c r="AO42" s="50">
        <v>1</v>
      </c>
      <c r="AP42" s="51">
        <v>1</v>
      </c>
      <c r="AQ42" s="52">
        <v>0.4</v>
      </c>
      <c r="AR42" s="53">
        <v>1</v>
      </c>
      <c r="AS42" s="54" t="s">
        <v>290</v>
      </c>
      <c r="AT42" s="53"/>
      <c r="AU42" s="53"/>
      <c r="AV42" s="53"/>
      <c r="AW42" s="53"/>
      <c r="AX42" s="55">
        <f t="shared" si="3"/>
        <v>0.25</v>
      </c>
      <c r="AY42" s="56">
        <f t="shared" si="4"/>
        <v>1</v>
      </c>
      <c r="AZ42" s="57">
        <f t="shared" si="8"/>
        <v>0.1</v>
      </c>
      <c r="BA42" s="58">
        <f t="shared" si="9"/>
        <v>0.25</v>
      </c>
      <c r="BB42" s="58"/>
      <c r="BC42" s="145"/>
      <c r="BD42" s="58" t="s">
        <v>151</v>
      </c>
      <c r="BE42" s="58"/>
      <c r="BF42" s="58"/>
      <c r="BG42" s="58"/>
      <c r="BH42" s="58"/>
      <c r="BI42" s="58"/>
      <c r="BJ42" s="58"/>
      <c r="BK42" s="59">
        <f t="shared" si="10"/>
        <v>0</v>
      </c>
      <c r="BL42" s="60" t="s">
        <v>273</v>
      </c>
      <c r="BM42" s="61">
        <f>+([2]MATRIZ!AN45+[2]MATRIZ!AO45)*1000000</f>
        <v>0</v>
      </c>
      <c r="BN42" s="62">
        <v>0</v>
      </c>
      <c r="BO42" s="62">
        <v>0</v>
      </c>
      <c r="BP42" s="62">
        <v>0</v>
      </c>
      <c r="BQ42" s="62">
        <v>0</v>
      </c>
      <c r="BR42" s="62">
        <v>0</v>
      </c>
      <c r="BS42" s="62">
        <f>+([2]MATRIZ!AS45)*1000000-BQ42-BR42-BT42</f>
        <v>20000000</v>
      </c>
      <c r="BT42" s="62">
        <v>0</v>
      </c>
      <c r="BU42" s="62">
        <v>0</v>
      </c>
      <c r="BV42" s="62">
        <v>0</v>
      </c>
      <c r="BW42" s="62">
        <v>0</v>
      </c>
      <c r="BX42" s="62">
        <v>0</v>
      </c>
      <c r="BY42" s="62">
        <v>0</v>
      </c>
      <c r="BZ42" s="62">
        <v>0</v>
      </c>
      <c r="CA42" s="62">
        <v>0</v>
      </c>
      <c r="CB42" s="62">
        <v>0</v>
      </c>
      <c r="CC42" s="63">
        <f t="shared" si="11"/>
        <v>20000000</v>
      </c>
      <c r="CD42" s="64">
        <f>+([2]MATRIZ!AZ45+[2]MATRIZ!BA45)*1000000</f>
        <v>0</v>
      </c>
      <c r="CE42" s="64">
        <v>0</v>
      </c>
      <c r="CF42" s="64">
        <v>0</v>
      </c>
      <c r="CG42" s="64">
        <v>0</v>
      </c>
      <c r="CH42" s="64">
        <v>0</v>
      </c>
      <c r="CI42" s="64">
        <v>0</v>
      </c>
      <c r="CJ42" s="64">
        <f>+([2]MATRIZ!BE45*1000000)-CH42-CI42-CK42</f>
        <v>20000000</v>
      </c>
      <c r="CK42" s="64">
        <v>0</v>
      </c>
      <c r="CL42" s="64">
        <v>0</v>
      </c>
      <c r="CM42" s="64">
        <v>0</v>
      </c>
      <c r="CN42" s="64">
        <v>0</v>
      </c>
      <c r="CO42" s="64">
        <v>0</v>
      </c>
      <c r="CP42" s="64">
        <v>0</v>
      </c>
      <c r="CQ42" s="64">
        <v>0</v>
      </c>
      <c r="CR42" s="64">
        <v>0</v>
      </c>
      <c r="CS42" s="64">
        <v>0</v>
      </c>
      <c r="CT42" s="65">
        <f t="shared" si="12"/>
        <v>20000000</v>
      </c>
      <c r="CU42" s="62">
        <v>0</v>
      </c>
      <c r="CV42" s="62">
        <v>0</v>
      </c>
      <c r="CW42" s="62">
        <v>0</v>
      </c>
      <c r="CX42" s="62">
        <v>0</v>
      </c>
      <c r="CY42" s="62">
        <v>0</v>
      </c>
      <c r="CZ42" s="62">
        <v>0</v>
      </c>
      <c r="DA42" s="62">
        <v>0</v>
      </c>
      <c r="DB42" s="62">
        <v>0</v>
      </c>
      <c r="DC42" s="62">
        <v>0</v>
      </c>
      <c r="DD42" s="62">
        <v>0</v>
      </c>
      <c r="DE42" s="62">
        <v>0</v>
      </c>
      <c r="DF42" s="62">
        <v>0</v>
      </c>
      <c r="DG42" s="62">
        <v>0</v>
      </c>
      <c r="DH42" s="62">
        <v>20000000</v>
      </c>
      <c r="DI42" s="62">
        <v>0</v>
      </c>
      <c r="DJ42" s="62">
        <v>0</v>
      </c>
      <c r="DK42" s="62">
        <v>0</v>
      </c>
      <c r="DL42" s="62">
        <v>0</v>
      </c>
      <c r="DM42" s="62">
        <v>0</v>
      </c>
      <c r="DN42" s="62">
        <v>0</v>
      </c>
      <c r="DO42" s="62">
        <v>0</v>
      </c>
      <c r="DP42" s="63">
        <f t="shared" si="5"/>
        <v>20000000</v>
      </c>
      <c r="DQ42" s="64">
        <v>0</v>
      </c>
      <c r="DR42" s="64">
        <v>0</v>
      </c>
      <c r="DS42" s="64">
        <v>0</v>
      </c>
      <c r="DT42" s="64">
        <v>0</v>
      </c>
      <c r="DU42" s="64">
        <v>0</v>
      </c>
      <c r="DV42" s="64">
        <v>0</v>
      </c>
      <c r="DW42" s="64">
        <v>20000000</v>
      </c>
      <c r="DX42" s="64">
        <v>0</v>
      </c>
      <c r="DY42" s="64">
        <v>0</v>
      </c>
      <c r="DZ42" s="64">
        <v>0</v>
      </c>
      <c r="EA42" s="64">
        <v>0</v>
      </c>
      <c r="EB42" s="64">
        <v>0</v>
      </c>
      <c r="EC42" s="64">
        <v>0</v>
      </c>
      <c r="ED42" s="64">
        <v>0</v>
      </c>
      <c r="EE42" s="64">
        <v>0</v>
      </c>
      <c r="EF42" s="64">
        <v>0</v>
      </c>
      <c r="EG42" s="66">
        <f t="shared" si="13"/>
        <v>20000000</v>
      </c>
      <c r="EH42" s="67">
        <f t="shared" si="14"/>
        <v>80000000</v>
      </c>
      <c r="EI42" s="30">
        <f>+[2]MATRIZ!AM45*1000000</f>
        <v>80000000</v>
      </c>
      <c r="EJ42" s="67">
        <f t="shared" si="7"/>
        <v>20000000</v>
      </c>
      <c r="EK42" s="30">
        <f>+(DP42/1000000)-[2]MATRIZ!BW45</f>
        <v>0</v>
      </c>
    </row>
    <row r="43" spans="1:141" s="30" customFormat="1" ht="25.5" hidden="1" x14ac:dyDescent="0.25">
      <c r="A43" s="137">
        <v>37</v>
      </c>
      <c r="B43" s="138" t="s">
        <v>137</v>
      </c>
      <c r="C43" s="139" t="s">
        <v>269</v>
      </c>
      <c r="D43" s="32" t="s">
        <v>270</v>
      </c>
      <c r="E43" s="140">
        <v>56.99</v>
      </c>
      <c r="F43" s="140" t="s">
        <v>271</v>
      </c>
      <c r="G43" s="140">
        <v>50</v>
      </c>
      <c r="H43" s="140"/>
      <c r="I43" s="140"/>
      <c r="J43" s="141"/>
      <c r="K43" s="35" t="s">
        <v>283</v>
      </c>
      <c r="L43" s="36" t="str">
        <f>IFERROR(IF($K43="","",VLOOKUP($K43,[1]Catálogo!$B$5:$C$21,2,FALSE)),"Introduzca un sector de inversión válido")</f>
        <v>45</v>
      </c>
      <c r="M43" s="35" t="s">
        <v>284</v>
      </c>
      <c r="N43" s="38" t="s">
        <v>285</v>
      </c>
      <c r="O43" s="38" t="str">
        <f>IFERROR(IF($N43="","",VLOOKUP($N43,[1]Catálogo!$E$25:$F$93,2,FALSE)),"Introduzca un programa presupuestal válido")</f>
        <v>4503</v>
      </c>
      <c r="P43" s="39" t="str">
        <f>IFERROR(IF($O43="","",VLOOKUP($O43,[1]Catálogo!$F$25:$G$94,2,FALSE)),"Introduzca un programa presupuestal válido")</f>
        <v>A.12 - Prevención y atención de desastres</v>
      </c>
      <c r="Q43" s="40" t="str">
        <f t="shared" si="0"/>
        <v>CONTINÚE: El programa presupuestal y sector de inversión coinciden</v>
      </c>
      <c r="R43" s="38" t="s">
        <v>273</v>
      </c>
      <c r="S43" s="38" t="s">
        <v>187</v>
      </c>
      <c r="T43" s="41" t="s">
        <v>291</v>
      </c>
      <c r="U43" s="39" t="str">
        <f>IFERROR(IF($T43="","",VLOOKUP($T43,[1]Catálogo!$G$97:$H$2750,2,FALSE)),"Introduzca un producto válido")</f>
        <v>4503028</v>
      </c>
      <c r="V43" s="40" t="str">
        <f t="shared" si="1"/>
        <v>CONTINÚE: El producto y programa presupuestal coinciden</v>
      </c>
      <c r="W43" s="43" t="s">
        <v>292</v>
      </c>
      <c r="X43" s="44" t="str">
        <f>IFERROR(IF($W43="","",VLOOKUP($W43,[1]Catálogo!$B$3019:$C$9130,2,FALSE)),"Introduzca un indicador de producto válido")</f>
        <v>450302801</v>
      </c>
      <c r="Y43" s="40" t="str">
        <f t="shared" si="2"/>
        <v>CONTINÚE: El indicador de producto y el producto coinciden</v>
      </c>
      <c r="Z43" s="90">
        <v>0</v>
      </c>
      <c r="AA43" s="140" t="s">
        <v>140</v>
      </c>
      <c r="AB43" s="140">
        <v>2000</v>
      </c>
      <c r="AC43" s="38" t="s">
        <v>160</v>
      </c>
      <c r="AD43" s="36" t="s">
        <v>175</v>
      </c>
      <c r="AE43" s="33"/>
      <c r="AF43" s="33"/>
      <c r="AG43" s="46"/>
      <c r="AH43" s="47"/>
      <c r="AI43" s="33"/>
      <c r="AJ43" s="33"/>
      <c r="AK43" s="48"/>
      <c r="AL43" s="34" t="str">
        <f>+IFERROR(VLOOKUP(AK43,[1]Iniciativas!E:F,2,FALSE),"Seleccione el código de la iniciativa")</f>
        <v>Seleccione el código de la iniciativa</v>
      </c>
      <c r="AM43" s="69">
        <v>500</v>
      </c>
      <c r="AN43" s="50">
        <v>500</v>
      </c>
      <c r="AO43" s="50">
        <v>500</v>
      </c>
      <c r="AP43" s="51">
        <v>500</v>
      </c>
      <c r="AQ43" s="52">
        <v>0.4</v>
      </c>
      <c r="AR43" s="53">
        <v>500</v>
      </c>
      <c r="AS43" s="54" t="s">
        <v>293</v>
      </c>
      <c r="AT43" s="53"/>
      <c r="AU43" s="53"/>
      <c r="AV43" s="53"/>
      <c r="AW43" s="53"/>
      <c r="AX43" s="55">
        <f t="shared" si="3"/>
        <v>0.25</v>
      </c>
      <c r="AY43" s="56">
        <f t="shared" si="4"/>
        <v>1</v>
      </c>
      <c r="AZ43" s="57">
        <f t="shared" si="8"/>
        <v>0.1</v>
      </c>
      <c r="BA43" s="58">
        <f t="shared" si="9"/>
        <v>0.25</v>
      </c>
      <c r="BB43" s="58"/>
      <c r="BC43" s="145"/>
      <c r="BD43" s="58" t="s">
        <v>151</v>
      </c>
      <c r="BE43" s="58"/>
      <c r="BF43" s="58"/>
      <c r="BG43" s="58"/>
      <c r="BH43" s="58"/>
      <c r="BI43" s="58"/>
      <c r="BJ43" s="58"/>
      <c r="BK43" s="59">
        <f t="shared" si="10"/>
        <v>0</v>
      </c>
      <c r="BL43" s="60" t="s">
        <v>273</v>
      </c>
      <c r="BM43" s="61">
        <f>+([2]MATRIZ!AN46+[2]MATRIZ!AO46)*1000000</f>
        <v>0</v>
      </c>
      <c r="BN43" s="62">
        <v>0</v>
      </c>
      <c r="BO43" s="62">
        <v>0</v>
      </c>
      <c r="BP43" s="62">
        <v>0</v>
      </c>
      <c r="BQ43" s="62">
        <v>0</v>
      </c>
      <c r="BR43" s="62">
        <v>0</v>
      </c>
      <c r="BS43" s="62">
        <f>+([2]MATRIZ!AS46)*1000000-BQ43-BR43-BT43</f>
        <v>9000000</v>
      </c>
      <c r="BT43" s="62">
        <v>0</v>
      </c>
      <c r="BU43" s="62">
        <v>0</v>
      </c>
      <c r="BV43" s="62">
        <v>0</v>
      </c>
      <c r="BW43" s="62">
        <v>0</v>
      </c>
      <c r="BX43" s="62">
        <v>0</v>
      </c>
      <c r="BY43" s="62">
        <v>0</v>
      </c>
      <c r="BZ43" s="62">
        <v>0</v>
      </c>
      <c r="CA43" s="62">
        <v>0</v>
      </c>
      <c r="CB43" s="62">
        <v>36000000</v>
      </c>
      <c r="CC43" s="63">
        <f t="shared" si="11"/>
        <v>45000000</v>
      </c>
      <c r="CD43" s="64">
        <f>+([2]MATRIZ!AZ46+[2]MATRIZ!BA46)*1000000</f>
        <v>0</v>
      </c>
      <c r="CE43" s="64">
        <v>0</v>
      </c>
      <c r="CF43" s="64">
        <v>0</v>
      </c>
      <c r="CG43" s="64">
        <v>0</v>
      </c>
      <c r="CH43" s="64">
        <v>0</v>
      </c>
      <c r="CI43" s="64">
        <v>0</v>
      </c>
      <c r="CJ43" s="64">
        <f>+([2]MATRIZ!BE46*1000000)-CH43-CI43-CK43</f>
        <v>9000000</v>
      </c>
      <c r="CK43" s="64">
        <v>0</v>
      </c>
      <c r="CL43" s="64">
        <v>0</v>
      </c>
      <c r="CM43" s="64">
        <v>0</v>
      </c>
      <c r="CN43" s="64">
        <v>0</v>
      </c>
      <c r="CO43" s="64">
        <v>0</v>
      </c>
      <c r="CP43" s="64">
        <v>0</v>
      </c>
      <c r="CQ43" s="64">
        <v>0</v>
      </c>
      <c r="CR43" s="64">
        <v>0</v>
      </c>
      <c r="CS43" s="64">
        <v>36000000</v>
      </c>
      <c r="CT43" s="65">
        <f t="shared" si="12"/>
        <v>45000000</v>
      </c>
      <c r="CU43" s="62">
        <v>0</v>
      </c>
      <c r="CV43" s="62">
        <v>0</v>
      </c>
      <c r="CW43" s="62">
        <v>0</v>
      </c>
      <c r="CX43" s="62">
        <v>0</v>
      </c>
      <c r="CY43" s="62">
        <v>0</v>
      </c>
      <c r="CZ43" s="62">
        <v>0</v>
      </c>
      <c r="DA43" s="62">
        <v>0</v>
      </c>
      <c r="DB43" s="62">
        <v>0</v>
      </c>
      <c r="DC43" s="62">
        <v>0</v>
      </c>
      <c r="DD43" s="62">
        <v>0</v>
      </c>
      <c r="DE43" s="62">
        <v>0</v>
      </c>
      <c r="DF43" s="62">
        <v>0</v>
      </c>
      <c r="DG43" s="62">
        <v>0</v>
      </c>
      <c r="DH43" s="62">
        <v>15000000</v>
      </c>
      <c r="DI43" s="62">
        <v>0</v>
      </c>
      <c r="DJ43" s="62">
        <v>0</v>
      </c>
      <c r="DK43" s="62">
        <v>0</v>
      </c>
      <c r="DL43" s="62">
        <v>0</v>
      </c>
      <c r="DM43" s="62">
        <v>0</v>
      </c>
      <c r="DN43" s="62">
        <v>0</v>
      </c>
      <c r="DO43" s="62">
        <v>0</v>
      </c>
      <c r="DP43" s="63">
        <f t="shared" si="5"/>
        <v>15000000</v>
      </c>
      <c r="DQ43" s="64">
        <v>0</v>
      </c>
      <c r="DR43" s="64">
        <v>0</v>
      </c>
      <c r="DS43" s="64">
        <v>0</v>
      </c>
      <c r="DT43" s="64">
        <v>0</v>
      </c>
      <c r="DU43" s="64">
        <v>0</v>
      </c>
      <c r="DV43" s="64">
        <v>0</v>
      </c>
      <c r="DW43" s="64">
        <v>9000000</v>
      </c>
      <c r="DX43" s="64">
        <v>0</v>
      </c>
      <c r="DY43" s="64">
        <v>0</v>
      </c>
      <c r="DZ43" s="64">
        <v>0</v>
      </c>
      <c r="EA43" s="64">
        <v>0</v>
      </c>
      <c r="EB43" s="64">
        <v>0</v>
      </c>
      <c r="EC43" s="64">
        <v>0</v>
      </c>
      <c r="ED43" s="64">
        <v>0</v>
      </c>
      <c r="EE43" s="64">
        <v>0</v>
      </c>
      <c r="EF43" s="64">
        <v>36000000</v>
      </c>
      <c r="EG43" s="66">
        <f t="shared" si="13"/>
        <v>45000000</v>
      </c>
      <c r="EH43" s="67">
        <f t="shared" si="14"/>
        <v>150000000</v>
      </c>
      <c r="EI43" s="30">
        <f>+[2]MATRIZ!AM46*1000000</f>
        <v>180000000</v>
      </c>
      <c r="EJ43" s="67">
        <f t="shared" si="7"/>
        <v>75000</v>
      </c>
      <c r="EK43" s="30">
        <f>+(DP43/1000000)-[2]MATRIZ!BW46</f>
        <v>-30</v>
      </c>
    </row>
    <row r="44" spans="1:141" s="30" customFormat="1" ht="25.5" hidden="1" x14ac:dyDescent="0.25">
      <c r="A44" s="142">
        <v>38</v>
      </c>
      <c r="B44" s="138" t="s">
        <v>137</v>
      </c>
      <c r="C44" s="139" t="s">
        <v>294</v>
      </c>
      <c r="D44" s="32" t="s">
        <v>295</v>
      </c>
      <c r="E44" s="140" t="s">
        <v>178</v>
      </c>
      <c r="F44" s="140" t="s">
        <v>296</v>
      </c>
      <c r="G44" s="140">
        <v>5</v>
      </c>
      <c r="H44" s="140"/>
      <c r="I44" s="140"/>
      <c r="J44" s="141"/>
      <c r="K44" s="35" t="s">
        <v>297</v>
      </c>
      <c r="L44" s="36" t="str">
        <f>IFERROR(IF($K44="","",VLOOKUP($K44,[1]Catálogo!$B$5:$C$21,2,FALSE)),"Introduzca un sector de inversión válido")</f>
        <v>35</v>
      </c>
      <c r="M44" s="35" t="s">
        <v>298</v>
      </c>
      <c r="N44" s="38" t="s">
        <v>299</v>
      </c>
      <c r="O44" s="38" t="str">
        <f>IFERROR(IF($N44="","",VLOOKUP($N44,[1]Catálogo!$E$25:$F$93,2,FALSE)),"Introduzca un programa presupuestal válido")</f>
        <v>3502</v>
      </c>
      <c r="P44" s="39" t="str">
        <f>IFERROR(IF($O44="","",VLOOKUP($O44,[1]Catálogo!$F$25:$G$94,2,FALSE)),"Introduzca un programa presupuestal válido")</f>
        <v>A.13 - Promoción del desarrollo</v>
      </c>
      <c r="Q44" s="40" t="str">
        <f t="shared" si="0"/>
        <v>CONTINÚE: El programa presupuestal y sector de inversión coinciden</v>
      </c>
      <c r="R44" s="38" t="s">
        <v>300</v>
      </c>
      <c r="S44" s="38" t="s">
        <v>301</v>
      </c>
      <c r="T44" s="41" t="s">
        <v>302</v>
      </c>
      <c r="U44" s="39" t="str">
        <f>IFERROR(IF($T44="","",VLOOKUP($T44,[1]Catálogo!$G$97:$H$2750,2,FALSE)),"Introduzca un producto válido")</f>
        <v>3502046</v>
      </c>
      <c r="V44" s="40" t="str">
        <f t="shared" si="1"/>
        <v>CONTINÚE: El producto y programa presupuestal coinciden</v>
      </c>
      <c r="W44" s="43" t="s">
        <v>303</v>
      </c>
      <c r="X44" s="44" t="str">
        <f>IFERROR(IF($W44="","",VLOOKUP($W44,[1]Catálogo!$B$3019:$C$9130,2,FALSE)),"Introduzca un indicador de producto válido")</f>
        <v>350204600</v>
      </c>
      <c r="Y44" s="40" t="str">
        <f t="shared" si="2"/>
        <v>CONTINÚE: El indicador de producto y el producto coinciden</v>
      </c>
      <c r="Z44" s="90">
        <v>0</v>
      </c>
      <c r="AA44" s="140" t="s">
        <v>140</v>
      </c>
      <c r="AB44" s="140">
        <v>40</v>
      </c>
      <c r="AC44" s="38" t="s">
        <v>160</v>
      </c>
      <c r="AD44" s="36" t="s">
        <v>154</v>
      </c>
      <c r="AE44" s="33"/>
      <c r="AF44" s="33"/>
      <c r="AG44" s="46"/>
      <c r="AH44" s="47"/>
      <c r="AI44" s="33"/>
      <c r="AJ44" s="33"/>
      <c r="AK44" s="48"/>
      <c r="AL44" s="34" t="str">
        <f>+IFERROR(VLOOKUP(AK44,[1]Iniciativas!E:F,2,FALSE),"Seleccione el código de la iniciativa")</f>
        <v>Seleccione el código de la iniciativa</v>
      </c>
      <c r="AM44" s="69">
        <v>10</v>
      </c>
      <c r="AN44" s="50">
        <v>10</v>
      </c>
      <c r="AO44" s="50">
        <v>10</v>
      </c>
      <c r="AP44" s="51">
        <v>10</v>
      </c>
      <c r="AQ44" s="52">
        <v>0.4</v>
      </c>
      <c r="AR44" s="53">
        <v>10</v>
      </c>
      <c r="AS44" s="54" t="s">
        <v>304</v>
      </c>
      <c r="AT44" s="53"/>
      <c r="AU44" s="53"/>
      <c r="AV44" s="53"/>
      <c r="AW44" s="53"/>
      <c r="AX44" s="55">
        <f t="shared" si="3"/>
        <v>0.25</v>
      </c>
      <c r="AY44" s="56">
        <f t="shared" si="4"/>
        <v>1</v>
      </c>
      <c r="AZ44" s="57">
        <f t="shared" si="8"/>
        <v>0.1</v>
      </c>
      <c r="BA44" s="58">
        <f t="shared" si="9"/>
        <v>0.25</v>
      </c>
      <c r="BB44" s="58"/>
      <c r="BC44" s="145"/>
      <c r="BD44" s="58" t="s">
        <v>151</v>
      </c>
      <c r="BE44" s="58"/>
      <c r="BF44" s="58"/>
      <c r="BG44" s="58"/>
      <c r="BH44" s="58"/>
      <c r="BI44" s="58"/>
      <c r="BJ44" s="58"/>
      <c r="BK44" s="59">
        <f t="shared" si="10"/>
        <v>0</v>
      </c>
      <c r="BL44" s="60" t="s">
        <v>300</v>
      </c>
      <c r="BM44" s="61">
        <f>+([2]MATRIZ!AN47+[2]MATRIZ!AO47)*1000000</f>
        <v>0</v>
      </c>
      <c r="BN44" s="62">
        <v>0</v>
      </c>
      <c r="BO44" s="62">
        <v>0</v>
      </c>
      <c r="BP44" s="62">
        <v>0</v>
      </c>
      <c r="BQ44" s="62">
        <v>0</v>
      </c>
      <c r="BR44" s="62">
        <v>0</v>
      </c>
      <c r="BS44" s="62">
        <f>+([2]MATRIZ!AS47)*1000000-BQ44-BR44-BT44</f>
        <v>18000000</v>
      </c>
      <c r="BT44" s="62">
        <v>0</v>
      </c>
      <c r="BU44" s="62">
        <v>0</v>
      </c>
      <c r="BV44" s="62">
        <v>0</v>
      </c>
      <c r="BW44" s="62">
        <v>0</v>
      </c>
      <c r="BX44" s="62">
        <v>0</v>
      </c>
      <c r="BY44" s="62">
        <v>0</v>
      </c>
      <c r="BZ44" s="62">
        <v>0</v>
      </c>
      <c r="CA44" s="62">
        <v>0</v>
      </c>
      <c r="CB44" s="62">
        <v>0</v>
      </c>
      <c r="CC44" s="63">
        <f t="shared" si="11"/>
        <v>18000000</v>
      </c>
      <c r="CD44" s="64">
        <f>+([2]MATRIZ!AZ47+[2]MATRIZ!BA47)*1000000</f>
        <v>0</v>
      </c>
      <c r="CE44" s="64">
        <v>0</v>
      </c>
      <c r="CF44" s="64">
        <v>0</v>
      </c>
      <c r="CG44" s="64">
        <v>0</v>
      </c>
      <c r="CH44" s="64">
        <v>0</v>
      </c>
      <c r="CI44" s="64">
        <v>0</v>
      </c>
      <c r="CJ44" s="64">
        <f>+([2]MATRIZ!BE47*1000000)-CH44-CI44-CK44</f>
        <v>18000000</v>
      </c>
      <c r="CK44" s="64">
        <v>0</v>
      </c>
      <c r="CL44" s="64">
        <v>0</v>
      </c>
      <c r="CM44" s="64">
        <v>0</v>
      </c>
      <c r="CN44" s="64">
        <v>0</v>
      </c>
      <c r="CO44" s="64">
        <v>0</v>
      </c>
      <c r="CP44" s="64">
        <v>0</v>
      </c>
      <c r="CQ44" s="64">
        <v>0</v>
      </c>
      <c r="CR44" s="64">
        <v>0</v>
      </c>
      <c r="CS44" s="64">
        <v>0</v>
      </c>
      <c r="CT44" s="65">
        <f t="shared" si="12"/>
        <v>18000000</v>
      </c>
      <c r="CU44" s="62">
        <v>0</v>
      </c>
      <c r="CV44" s="62">
        <v>18720000</v>
      </c>
      <c r="CW44" s="62">
        <v>0</v>
      </c>
      <c r="CX44" s="62">
        <v>0</v>
      </c>
      <c r="CY44" s="62">
        <v>0</v>
      </c>
      <c r="CZ44" s="62">
        <v>0</v>
      </c>
      <c r="DA44" s="62">
        <v>0</v>
      </c>
      <c r="DB44" s="62">
        <v>0</v>
      </c>
      <c r="DC44" s="62">
        <v>0</v>
      </c>
      <c r="DD44" s="62">
        <v>0</v>
      </c>
      <c r="DE44" s="62">
        <v>0</v>
      </c>
      <c r="DF44" s="62">
        <v>0</v>
      </c>
      <c r="DG44" s="62">
        <v>0</v>
      </c>
      <c r="DH44" s="62">
        <v>0</v>
      </c>
      <c r="DI44" s="62">
        <v>0</v>
      </c>
      <c r="DJ44" s="62">
        <v>0</v>
      </c>
      <c r="DK44" s="62">
        <v>0</v>
      </c>
      <c r="DL44" s="62">
        <v>0</v>
      </c>
      <c r="DM44" s="62">
        <v>0</v>
      </c>
      <c r="DN44" s="62">
        <v>0</v>
      </c>
      <c r="DO44" s="62">
        <v>0</v>
      </c>
      <c r="DP44" s="63">
        <f t="shared" si="5"/>
        <v>18720000</v>
      </c>
      <c r="DQ44" s="64">
        <v>0</v>
      </c>
      <c r="DR44" s="64">
        <v>0</v>
      </c>
      <c r="DS44" s="64">
        <v>0</v>
      </c>
      <c r="DT44" s="64">
        <v>0</v>
      </c>
      <c r="DU44" s="64">
        <v>0</v>
      </c>
      <c r="DV44" s="64">
        <v>0</v>
      </c>
      <c r="DW44" s="64">
        <v>18000000</v>
      </c>
      <c r="DX44" s="64">
        <v>0</v>
      </c>
      <c r="DY44" s="64">
        <v>0</v>
      </c>
      <c r="DZ44" s="64">
        <v>0</v>
      </c>
      <c r="EA44" s="64">
        <v>0</v>
      </c>
      <c r="EB44" s="64">
        <v>0</v>
      </c>
      <c r="EC44" s="64">
        <v>0</v>
      </c>
      <c r="ED44" s="64">
        <v>0</v>
      </c>
      <c r="EE44" s="64">
        <v>0</v>
      </c>
      <c r="EF44" s="64">
        <v>0</v>
      </c>
      <c r="EG44" s="66">
        <f t="shared" si="13"/>
        <v>18000000</v>
      </c>
      <c r="EH44" s="67">
        <f t="shared" si="14"/>
        <v>72720000</v>
      </c>
      <c r="EI44" s="30">
        <f>+[2]MATRIZ!AM47*1000000</f>
        <v>72000000</v>
      </c>
      <c r="EJ44" s="67">
        <f t="shared" si="7"/>
        <v>1818000</v>
      </c>
      <c r="EK44" s="30">
        <f>+(DP44/1000000)-[2]MATRIZ!BW47</f>
        <v>0.71999999999999886</v>
      </c>
    </row>
    <row r="45" spans="1:141" s="30" customFormat="1" ht="25.5" hidden="1" x14ac:dyDescent="0.25">
      <c r="A45" s="142">
        <v>39</v>
      </c>
      <c r="B45" s="138" t="s">
        <v>137</v>
      </c>
      <c r="C45" s="139" t="s">
        <v>294</v>
      </c>
      <c r="D45" s="32" t="s">
        <v>295</v>
      </c>
      <c r="E45" s="140" t="s">
        <v>178</v>
      </c>
      <c r="F45" s="140" t="s">
        <v>296</v>
      </c>
      <c r="G45" s="140">
        <v>5</v>
      </c>
      <c r="H45" s="140"/>
      <c r="I45" s="140"/>
      <c r="J45" s="141"/>
      <c r="K45" s="35" t="s">
        <v>297</v>
      </c>
      <c r="L45" s="36" t="str">
        <f>IFERROR(IF($K45="","",VLOOKUP($K45,[1]Catálogo!$B$5:$C$21,2,FALSE)),"Introduzca un sector de inversión válido")</f>
        <v>35</v>
      </c>
      <c r="M45" s="35" t="s">
        <v>298</v>
      </c>
      <c r="N45" s="38" t="s">
        <v>299</v>
      </c>
      <c r="O45" s="38" t="str">
        <f>IFERROR(IF($N45="","",VLOOKUP($N45,[1]Catálogo!$E$25:$F$93,2,FALSE)),"Introduzca un programa presupuestal válido")</f>
        <v>3502</v>
      </c>
      <c r="P45" s="39" t="str">
        <f>IFERROR(IF($O45="","",VLOOKUP($O45,[1]Catálogo!$F$25:$G$94,2,FALSE)),"Introduzca un programa presupuestal válido")</f>
        <v>A.13 - Promoción del desarrollo</v>
      </c>
      <c r="Q45" s="40" t="str">
        <f t="shared" si="0"/>
        <v>CONTINÚE: El programa presupuestal y sector de inversión coinciden</v>
      </c>
      <c r="R45" s="38" t="s">
        <v>300</v>
      </c>
      <c r="S45" s="38" t="s">
        <v>301</v>
      </c>
      <c r="T45" s="41" t="s">
        <v>305</v>
      </c>
      <c r="U45" s="39" t="str">
        <f>IFERROR(IF($T45="","",VLOOKUP($T45,[1]Catálogo!$G$97:$H$2750,2,FALSE)),"Introduzca un producto válido")</f>
        <v>3502002</v>
      </c>
      <c r="V45" s="40" t="str">
        <f t="shared" si="1"/>
        <v>CONTINÚE: El producto y programa presupuestal coinciden</v>
      </c>
      <c r="W45" s="43" t="s">
        <v>306</v>
      </c>
      <c r="X45" s="44" t="str">
        <f>IFERROR(IF($W45="","",VLOOKUP($W45,[1]Catálogo!$B$3019:$C$9130,2,FALSE)),"Introduzca un indicador de producto válido")</f>
        <v>350200200</v>
      </c>
      <c r="Y45" s="40" t="str">
        <f t="shared" si="2"/>
        <v>CONTINÚE: El indicador de producto y el producto coinciden</v>
      </c>
      <c r="Z45" s="90">
        <v>0</v>
      </c>
      <c r="AA45" s="140" t="s">
        <v>140</v>
      </c>
      <c r="AB45" s="140">
        <v>1</v>
      </c>
      <c r="AC45" s="38" t="s">
        <v>160</v>
      </c>
      <c r="AD45" s="36" t="s">
        <v>222</v>
      </c>
      <c r="AE45" s="33"/>
      <c r="AF45" s="33"/>
      <c r="AG45" s="46"/>
      <c r="AH45" s="47"/>
      <c r="AI45" s="33"/>
      <c r="AJ45" s="33"/>
      <c r="AK45" s="48"/>
      <c r="AL45" s="34" t="str">
        <f>+IFERROR(VLOOKUP(AK45,[1]Iniciativas!E:F,2,FALSE),"Seleccione el código de la iniciativa")</f>
        <v>Seleccione el código de la iniciativa</v>
      </c>
      <c r="AM45" s="69">
        <v>0.5</v>
      </c>
      <c r="AN45" s="79">
        <v>0.5</v>
      </c>
      <c r="AO45" s="73">
        <v>0</v>
      </c>
      <c r="AP45" s="51">
        <v>0</v>
      </c>
      <c r="AQ45" s="52">
        <v>0.4</v>
      </c>
      <c r="AR45" s="71">
        <v>0.5</v>
      </c>
      <c r="AS45" s="80" t="s">
        <v>304</v>
      </c>
      <c r="AT45" s="53"/>
      <c r="AU45" s="53"/>
      <c r="AV45" s="53"/>
      <c r="AW45" s="53"/>
      <c r="AX45" s="55">
        <f t="shared" si="3"/>
        <v>0.5</v>
      </c>
      <c r="AY45" s="56">
        <f t="shared" si="4"/>
        <v>1</v>
      </c>
      <c r="AZ45" s="57">
        <f t="shared" si="8"/>
        <v>0.2</v>
      </c>
      <c r="BA45" s="58">
        <f t="shared" si="9"/>
        <v>0.5</v>
      </c>
      <c r="BB45" s="58"/>
      <c r="BC45" s="145"/>
      <c r="BD45" s="58" t="s">
        <v>151</v>
      </c>
      <c r="BE45" s="58"/>
      <c r="BF45" s="58"/>
      <c r="BG45" s="58"/>
      <c r="BH45" s="58"/>
      <c r="BI45" s="58"/>
      <c r="BJ45" s="58"/>
      <c r="BK45" s="59">
        <f t="shared" si="10"/>
        <v>0</v>
      </c>
      <c r="BL45" s="60" t="s">
        <v>300</v>
      </c>
      <c r="BM45" s="61">
        <f>+([2]MATRIZ!AN48+[2]MATRIZ!AO48)*1000000</f>
        <v>0</v>
      </c>
      <c r="BN45" s="62">
        <v>0</v>
      </c>
      <c r="BO45" s="62">
        <v>0</v>
      </c>
      <c r="BP45" s="62">
        <v>0</v>
      </c>
      <c r="BQ45" s="62">
        <v>0</v>
      </c>
      <c r="BR45" s="62">
        <v>0</v>
      </c>
      <c r="BS45" s="62">
        <f>+([2]MATRIZ!AS48)*1000000-BQ45-BR45-BT45</f>
        <v>15000000</v>
      </c>
      <c r="BT45" s="62">
        <v>0</v>
      </c>
      <c r="BU45" s="62">
        <v>0</v>
      </c>
      <c r="BV45" s="62">
        <v>0</v>
      </c>
      <c r="BW45" s="62">
        <v>0</v>
      </c>
      <c r="BX45" s="62">
        <v>0</v>
      </c>
      <c r="BY45" s="62">
        <v>0</v>
      </c>
      <c r="BZ45" s="62">
        <v>0</v>
      </c>
      <c r="CA45" s="62">
        <v>0</v>
      </c>
      <c r="CB45" s="62">
        <v>0</v>
      </c>
      <c r="CC45" s="63">
        <f t="shared" si="11"/>
        <v>15000000</v>
      </c>
      <c r="CD45" s="64">
        <f>+([2]MATRIZ!AZ48+[2]MATRIZ!BA48)*1000000</f>
        <v>0</v>
      </c>
      <c r="CE45" s="64">
        <v>0</v>
      </c>
      <c r="CF45" s="64">
        <v>0</v>
      </c>
      <c r="CG45" s="64">
        <v>0</v>
      </c>
      <c r="CH45" s="64">
        <v>0</v>
      </c>
      <c r="CI45" s="64">
        <v>0</v>
      </c>
      <c r="CJ45" s="64">
        <f>+([2]MATRIZ!BE48*1000000)-CH45-CI45-CK45</f>
        <v>15000000</v>
      </c>
      <c r="CK45" s="64">
        <v>0</v>
      </c>
      <c r="CL45" s="64">
        <v>0</v>
      </c>
      <c r="CM45" s="64">
        <v>0</v>
      </c>
      <c r="CN45" s="64">
        <v>0</v>
      </c>
      <c r="CO45" s="64">
        <v>0</v>
      </c>
      <c r="CP45" s="64">
        <v>0</v>
      </c>
      <c r="CQ45" s="64">
        <v>0</v>
      </c>
      <c r="CR45" s="64">
        <v>0</v>
      </c>
      <c r="CS45" s="64">
        <v>0</v>
      </c>
      <c r="CT45" s="65">
        <f t="shared" si="12"/>
        <v>15000000</v>
      </c>
      <c r="CU45" s="62">
        <v>0</v>
      </c>
      <c r="CV45" s="62">
        <v>0</v>
      </c>
      <c r="CW45" s="62">
        <v>0</v>
      </c>
      <c r="CX45" s="62">
        <v>0</v>
      </c>
      <c r="CY45" s="62">
        <v>0</v>
      </c>
      <c r="CZ45" s="62">
        <v>0</v>
      </c>
      <c r="DA45" s="62">
        <v>0</v>
      </c>
      <c r="DB45" s="62">
        <v>0</v>
      </c>
      <c r="DC45" s="62">
        <v>0</v>
      </c>
      <c r="DD45" s="62">
        <v>0</v>
      </c>
      <c r="DE45" s="62">
        <v>0</v>
      </c>
      <c r="DF45" s="62">
        <v>0</v>
      </c>
      <c r="DG45" s="62">
        <v>0</v>
      </c>
      <c r="DH45" s="62">
        <v>0</v>
      </c>
      <c r="DI45" s="62">
        <v>0</v>
      </c>
      <c r="DJ45" s="62">
        <v>0</v>
      </c>
      <c r="DK45" s="62">
        <v>0</v>
      </c>
      <c r="DL45" s="62">
        <v>0</v>
      </c>
      <c r="DM45" s="62">
        <v>0</v>
      </c>
      <c r="DN45" s="62">
        <v>0</v>
      </c>
      <c r="DO45" s="62">
        <v>0</v>
      </c>
      <c r="DP45" s="63">
        <f t="shared" si="5"/>
        <v>0</v>
      </c>
      <c r="DQ45" s="64">
        <v>0</v>
      </c>
      <c r="DR45" s="64">
        <v>0</v>
      </c>
      <c r="DS45" s="64">
        <v>0</v>
      </c>
      <c r="DT45" s="64">
        <v>0</v>
      </c>
      <c r="DU45" s="64">
        <v>0</v>
      </c>
      <c r="DV45" s="64">
        <v>0</v>
      </c>
      <c r="DW45" s="64">
        <v>0</v>
      </c>
      <c r="DX45" s="64">
        <v>0</v>
      </c>
      <c r="DY45" s="64">
        <v>0</v>
      </c>
      <c r="DZ45" s="64">
        <v>0</v>
      </c>
      <c r="EA45" s="64">
        <v>0</v>
      </c>
      <c r="EB45" s="64">
        <v>0</v>
      </c>
      <c r="EC45" s="64">
        <v>0</v>
      </c>
      <c r="ED45" s="64">
        <v>0</v>
      </c>
      <c r="EE45" s="64">
        <v>0</v>
      </c>
      <c r="EF45" s="64">
        <v>0</v>
      </c>
      <c r="EG45" s="66">
        <f t="shared" si="13"/>
        <v>0</v>
      </c>
      <c r="EH45" s="67">
        <f t="shared" si="14"/>
        <v>30000000</v>
      </c>
      <c r="EI45" s="30">
        <f>+[2]MATRIZ!AM48*1000000</f>
        <v>30000000</v>
      </c>
      <c r="EJ45" s="67">
        <f t="shared" si="7"/>
        <v>30000000</v>
      </c>
      <c r="EK45" s="30">
        <f>+(DP45/1000000)-[2]MATRIZ!BW48</f>
        <v>0</v>
      </c>
    </row>
    <row r="46" spans="1:141" s="30" customFormat="1" ht="25.5" hidden="1" x14ac:dyDescent="0.25">
      <c r="A46" s="137">
        <v>40</v>
      </c>
      <c r="B46" s="138" t="s">
        <v>137</v>
      </c>
      <c r="C46" s="139" t="s">
        <v>294</v>
      </c>
      <c r="D46" s="32" t="s">
        <v>295</v>
      </c>
      <c r="E46" s="140" t="s">
        <v>178</v>
      </c>
      <c r="F46" s="140" t="s">
        <v>296</v>
      </c>
      <c r="G46" s="140">
        <v>5</v>
      </c>
      <c r="H46" s="140"/>
      <c r="I46" s="140"/>
      <c r="J46" s="141"/>
      <c r="K46" s="35" t="s">
        <v>297</v>
      </c>
      <c r="L46" s="36" t="str">
        <f>IFERROR(IF($K46="","",VLOOKUP($K46,[1]Catálogo!$B$5:$C$21,2,FALSE)),"Introduzca un sector de inversión válido")</f>
        <v>35</v>
      </c>
      <c r="M46" s="35" t="s">
        <v>298</v>
      </c>
      <c r="N46" s="38" t="s">
        <v>299</v>
      </c>
      <c r="O46" s="38" t="str">
        <f>IFERROR(IF($N46="","",VLOOKUP($N46,[1]Catálogo!$E$25:$F$93,2,FALSE)),"Introduzca un programa presupuestal válido")</f>
        <v>3502</v>
      </c>
      <c r="P46" s="39" t="str">
        <f>IFERROR(IF($O46="","",VLOOKUP($O46,[1]Catálogo!$F$25:$G$94,2,FALSE)),"Introduzca un programa presupuestal válido")</f>
        <v>A.13 - Promoción del desarrollo</v>
      </c>
      <c r="Q46" s="40" t="str">
        <f t="shared" si="0"/>
        <v>CONTINÚE: El programa presupuestal y sector de inversión coinciden</v>
      </c>
      <c r="R46" s="38" t="s">
        <v>300</v>
      </c>
      <c r="S46" s="38" t="s">
        <v>301</v>
      </c>
      <c r="T46" s="41" t="s">
        <v>307</v>
      </c>
      <c r="U46" s="39" t="str">
        <f>IFERROR(IF($T46="","",VLOOKUP($T46,[1]Catálogo!$G$97:$H$2750,2,FALSE)),"Introduzca un producto válido")</f>
        <v>3502047</v>
      </c>
      <c r="V46" s="40" t="str">
        <f t="shared" si="1"/>
        <v>CONTINÚE: El producto y programa presupuestal coinciden</v>
      </c>
      <c r="W46" s="43" t="s">
        <v>308</v>
      </c>
      <c r="X46" s="44" t="str">
        <f>IFERROR(IF($W46="","",VLOOKUP($W46,[1]Catálogo!$B$3019:$C$9130,2,FALSE)),"Introduzca un indicador de producto válido")</f>
        <v>350204700</v>
      </c>
      <c r="Y46" s="40" t="str">
        <f t="shared" si="2"/>
        <v>CONTINÚE: El indicador de producto y el producto coinciden</v>
      </c>
      <c r="Z46" s="90">
        <v>0</v>
      </c>
      <c r="AA46" s="140" t="s">
        <v>140</v>
      </c>
      <c r="AB46" s="140">
        <v>1</v>
      </c>
      <c r="AC46" s="38" t="s">
        <v>160</v>
      </c>
      <c r="AD46" s="36" t="s">
        <v>154</v>
      </c>
      <c r="AE46" s="33"/>
      <c r="AF46" s="33"/>
      <c r="AG46" s="46"/>
      <c r="AH46" s="47"/>
      <c r="AI46" s="33"/>
      <c r="AJ46" s="33"/>
      <c r="AK46" s="48"/>
      <c r="AL46" s="34" t="str">
        <f>+IFERROR(VLOOKUP(AK46,[1]Iniciativas!E:F,2,FALSE),"Seleccione el código de la iniciativa")</f>
        <v>Seleccione el código de la iniciativa</v>
      </c>
      <c r="AM46" s="69">
        <v>0</v>
      </c>
      <c r="AN46" s="50">
        <v>1</v>
      </c>
      <c r="AO46" s="73">
        <v>0</v>
      </c>
      <c r="AP46" s="51">
        <v>0</v>
      </c>
      <c r="AQ46" s="52">
        <v>0.4</v>
      </c>
      <c r="AR46" s="53">
        <v>0</v>
      </c>
      <c r="AS46" s="54" t="s">
        <v>178</v>
      </c>
      <c r="AT46" s="53"/>
      <c r="AU46" s="53"/>
      <c r="AV46" s="53"/>
      <c r="AW46" s="53"/>
      <c r="AX46" s="55">
        <f t="shared" si="3"/>
        <v>0</v>
      </c>
      <c r="AY46" s="56">
        <f t="shared" si="4"/>
        <v>1</v>
      </c>
      <c r="AZ46" s="57">
        <f t="shared" si="8"/>
        <v>0</v>
      </c>
      <c r="BA46" s="58">
        <f t="shared" si="9"/>
        <v>0</v>
      </c>
      <c r="BB46" s="58"/>
      <c r="BC46" s="145"/>
      <c r="BD46" s="58" t="s">
        <v>151</v>
      </c>
      <c r="BE46" s="58"/>
      <c r="BF46" s="58"/>
      <c r="BG46" s="58"/>
      <c r="BH46" s="58"/>
      <c r="BI46" s="58"/>
      <c r="BJ46" s="58"/>
      <c r="BK46" s="59">
        <f t="shared" si="10"/>
        <v>0</v>
      </c>
      <c r="BL46" s="60" t="s">
        <v>300</v>
      </c>
      <c r="BM46" s="61">
        <f>+([2]MATRIZ!AN49+[2]MATRIZ!AO49)*1000000</f>
        <v>0</v>
      </c>
      <c r="BN46" s="62">
        <v>0</v>
      </c>
      <c r="BO46" s="62">
        <v>0</v>
      </c>
      <c r="BP46" s="62">
        <v>0</v>
      </c>
      <c r="BQ46" s="62">
        <v>0</v>
      </c>
      <c r="BR46" s="62">
        <v>0</v>
      </c>
      <c r="BS46" s="62">
        <f>+([2]MATRIZ!AS49)*1000000-BQ46-BR46-BT46</f>
        <v>0</v>
      </c>
      <c r="BT46" s="62">
        <v>0</v>
      </c>
      <c r="BU46" s="62">
        <v>0</v>
      </c>
      <c r="BV46" s="62">
        <v>0</v>
      </c>
      <c r="BW46" s="62">
        <v>0</v>
      </c>
      <c r="BX46" s="62">
        <v>0</v>
      </c>
      <c r="BY46" s="62">
        <v>0</v>
      </c>
      <c r="BZ46" s="62">
        <v>0</v>
      </c>
      <c r="CA46" s="62">
        <v>0</v>
      </c>
      <c r="CB46" s="62">
        <v>0</v>
      </c>
      <c r="CC46" s="63">
        <f t="shared" si="11"/>
        <v>0</v>
      </c>
      <c r="CD46" s="64">
        <f>+([2]MATRIZ!AZ49+[2]MATRIZ!BA49)*1000000</f>
        <v>0</v>
      </c>
      <c r="CE46" s="64">
        <v>0</v>
      </c>
      <c r="CF46" s="64">
        <v>0</v>
      </c>
      <c r="CG46" s="64">
        <v>0</v>
      </c>
      <c r="CH46" s="64">
        <v>0</v>
      </c>
      <c r="CI46" s="64">
        <v>0</v>
      </c>
      <c r="CJ46" s="64">
        <f>+([2]MATRIZ!BE49*1000000)-CH46-CI46-CK46</f>
        <v>17200000</v>
      </c>
      <c r="CK46" s="64">
        <v>0</v>
      </c>
      <c r="CL46" s="64">
        <v>0</v>
      </c>
      <c r="CM46" s="64">
        <v>0</v>
      </c>
      <c r="CN46" s="64">
        <v>0</v>
      </c>
      <c r="CO46" s="64">
        <v>0</v>
      </c>
      <c r="CP46" s="64">
        <v>0</v>
      </c>
      <c r="CQ46" s="64">
        <v>0</v>
      </c>
      <c r="CR46" s="64">
        <v>0</v>
      </c>
      <c r="CS46" s="64">
        <v>0</v>
      </c>
      <c r="CT46" s="65">
        <f t="shared" si="12"/>
        <v>17200000</v>
      </c>
      <c r="CU46" s="62">
        <v>0</v>
      </c>
      <c r="CV46" s="62">
        <v>0</v>
      </c>
      <c r="CW46" s="62">
        <v>0</v>
      </c>
      <c r="CX46" s="62">
        <v>0</v>
      </c>
      <c r="CY46" s="62">
        <v>0</v>
      </c>
      <c r="CZ46" s="62">
        <v>0</v>
      </c>
      <c r="DA46" s="62">
        <v>0</v>
      </c>
      <c r="DB46" s="62">
        <v>0</v>
      </c>
      <c r="DC46" s="62">
        <v>0</v>
      </c>
      <c r="DD46" s="62">
        <v>0</v>
      </c>
      <c r="DE46" s="62">
        <v>0</v>
      </c>
      <c r="DF46" s="62">
        <v>0</v>
      </c>
      <c r="DG46" s="62">
        <v>0</v>
      </c>
      <c r="DH46" s="62">
        <v>0</v>
      </c>
      <c r="DI46" s="62">
        <v>0</v>
      </c>
      <c r="DJ46" s="62">
        <v>0</v>
      </c>
      <c r="DK46" s="62">
        <v>0</v>
      </c>
      <c r="DL46" s="62">
        <v>0</v>
      </c>
      <c r="DM46" s="62">
        <v>0</v>
      </c>
      <c r="DN46" s="62">
        <v>0</v>
      </c>
      <c r="DO46" s="62">
        <v>0</v>
      </c>
      <c r="DP46" s="63">
        <f t="shared" si="5"/>
        <v>0</v>
      </c>
      <c r="DQ46" s="64">
        <v>0</v>
      </c>
      <c r="DR46" s="64">
        <v>0</v>
      </c>
      <c r="DS46" s="64">
        <v>0</v>
      </c>
      <c r="DT46" s="64">
        <v>0</v>
      </c>
      <c r="DU46" s="64">
        <v>0</v>
      </c>
      <c r="DV46" s="64">
        <v>0</v>
      </c>
      <c r="DW46" s="64">
        <v>0</v>
      </c>
      <c r="DX46" s="64">
        <v>0</v>
      </c>
      <c r="DY46" s="64">
        <v>0</v>
      </c>
      <c r="DZ46" s="64">
        <v>0</v>
      </c>
      <c r="EA46" s="64">
        <v>0</v>
      </c>
      <c r="EB46" s="64">
        <v>0</v>
      </c>
      <c r="EC46" s="64">
        <v>0</v>
      </c>
      <c r="ED46" s="64">
        <v>0</v>
      </c>
      <c r="EE46" s="64">
        <v>0</v>
      </c>
      <c r="EF46" s="64">
        <v>0</v>
      </c>
      <c r="EG46" s="66">
        <f t="shared" si="13"/>
        <v>0</v>
      </c>
      <c r="EH46" s="67">
        <f t="shared" si="14"/>
        <v>17200000</v>
      </c>
      <c r="EI46" s="30">
        <f>+[2]MATRIZ!AM49*1000000</f>
        <v>17200000</v>
      </c>
      <c r="EJ46" s="67">
        <f t="shared" si="7"/>
        <v>17200000</v>
      </c>
      <c r="EK46" s="30">
        <f>+(DP46/1000000)-[2]MATRIZ!BW49</f>
        <v>0</v>
      </c>
    </row>
    <row r="47" spans="1:141" s="30" customFormat="1" ht="38.25" hidden="1" x14ac:dyDescent="0.25">
      <c r="A47" s="142">
        <v>41</v>
      </c>
      <c r="B47" s="138" t="s">
        <v>137</v>
      </c>
      <c r="C47" s="139" t="s">
        <v>294</v>
      </c>
      <c r="D47" s="32" t="s">
        <v>295</v>
      </c>
      <c r="E47" s="140" t="s">
        <v>178</v>
      </c>
      <c r="F47" s="140" t="s">
        <v>296</v>
      </c>
      <c r="G47" s="140">
        <v>5</v>
      </c>
      <c r="H47" s="140"/>
      <c r="I47" s="140"/>
      <c r="J47" s="141"/>
      <c r="K47" s="35" t="s">
        <v>297</v>
      </c>
      <c r="L47" s="36" t="str">
        <f>IFERROR(IF($K47="","",VLOOKUP($K47,[1]Catálogo!$B$5:$C$21,2,FALSE)),"Introduzca un sector de inversión válido")</f>
        <v>35</v>
      </c>
      <c r="M47" s="35" t="s">
        <v>298</v>
      </c>
      <c r="N47" s="38" t="s">
        <v>299</v>
      </c>
      <c r="O47" s="38" t="str">
        <f>IFERROR(IF($N47="","",VLOOKUP($N47,[1]Catálogo!$E$25:$F$93,2,FALSE)),"Introduzca un programa presupuestal válido")</f>
        <v>3502</v>
      </c>
      <c r="P47" s="39" t="str">
        <f>IFERROR(IF($O47="","",VLOOKUP($O47,[1]Catálogo!$F$25:$G$94,2,FALSE)),"Introduzca un programa presupuestal válido")</f>
        <v>A.13 - Promoción del desarrollo</v>
      </c>
      <c r="Q47" s="40" t="str">
        <f t="shared" si="0"/>
        <v>CONTINÚE: El programa presupuestal y sector de inversión coinciden</v>
      </c>
      <c r="R47" s="38" t="s">
        <v>300</v>
      </c>
      <c r="S47" s="38" t="s">
        <v>301</v>
      </c>
      <c r="T47" s="41" t="s">
        <v>309</v>
      </c>
      <c r="U47" s="39" t="str">
        <f>IFERROR(IF($T47="","",VLOOKUP($T47,[1]Catálogo!$G$97:$H$2750,2,FALSE)),"Introduzca un producto válido")</f>
        <v>3502090</v>
      </c>
      <c r="V47" s="40" t="str">
        <f t="shared" si="1"/>
        <v>CONTINÚE: El producto y programa presupuestal coinciden</v>
      </c>
      <c r="W47" s="43" t="s">
        <v>310</v>
      </c>
      <c r="X47" s="44" t="str">
        <f>IFERROR(IF($W47="","",VLOOKUP($W47,[1]Catálogo!$B$3019:$C$9130,2,FALSE)),"Introduzca un indicador de producto válido")</f>
        <v>35029000</v>
      </c>
      <c r="Y47" s="40" t="str">
        <f t="shared" si="2"/>
        <v>DETÉNGASE: Verifique que seleccionó un producto y un indicador de producto válidos, y que además, coinciden</v>
      </c>
      <c r="Z47" s="90">
        <v>0</v>
      </c>
      <c r="AA47" s="140" t="s">
        <v>140</v>
      </c>
      <c r="AB47" s="140">
        <v>3</v>
      </c>
      <c r="AC47" s="38" t="s">
        <v>160</v>
      </c>
      <c r="AD47" s="36" t="s">
        <v>268</v>
      </c>
      <c r="AE47" s="33"/>
      <c r="AF47" s="33"/>
      <c r="AG47" s="46"/>
      <c r="AH47" s="47"/>
      <c r="AI47" s="33"/>
      <c r="AJ47" s="33"/>
      <c r="AK47" s="48"/>
      <c r="AL47" s="34" t="str">
        <f>+IFERROR(VLOOKUP(AK47,[1]Iniciativas!E:F,2,FALSE),"Seleccione el código de la iniciativa")</f>
        <v>Seleccione el código de la iniciativa</v>
      </c>
      <c r="AM47" s="69">
        <v>0</v>
      </c>
      <c r="AN47" s="50">
        <v>1</v>
      </c>
      <c r="AO47" s="50">
        <v>1</v>
      </c>
      <c r="AP47" s="51">
        <v>1</v>
      </c>
      <c r="AQ47" s="52">
        <v>0.4</v>
      </c>
      <c r="AR47" s="53">
        <v>0</v>
      </c>
      <c r="AS47" s="54" t="s">
        <v>178</v>
      </c>
      <c r="AT47" s="53"/>
      <c r="AU47" s="53"/>
      <c r="AV47" s="53"/>
      <c r="AW47" s="53"/>
      <c r="AX47" s="55">
        <f t="shared" si="3"/>
        <v>0</v>
      </c>
      <c r="AY47" s="56">
        <f t="shared" si="4"/>
        <v>1</v>
      </c>
      <c r="AZ47" s="57">
        <f t="shared" si="8"/>
        <v>0</v>
      </c>
      <c r="BA47" s="58">
        <f t="shared" si="9"/>
        <v>0</v>
      </c>
      <c r="BB47" s="58"/>
      <c r="BC47" s="145"/>
      <c r="BD47" s="58" t="s">
        <v>151</v>
      </c>
      <c r="BE47" s="58"/>
      <c r="BF47" s="58"/>
      <c r="BG47" s="58"/>
      <c r="BH47" s="58"/>
      <c r="BI47" s="58"/>
      <c r="BJ47" s="58"/>
      <c r="BK47" s="59">
        <f t="shared" si="10"/>
        <v>0</v>
      </c>
      <c r="BL47" s="60" t="s">
        <v>300</v>
      </c>
      <c r="BM47" s="61">
        <f>+([2]MATRIZ!AN50+[2]MATRIZ!AO50)*1000000</f>
        <v>0</v>
      </c>
      <c r="BN47" s="62">
        <v>0</v>
      </c>
      <c r="BO47" s="62">
        <v>0</v>
      </c>
      <c r="BP47" s="62">
        <v>0</v>
      </c>
      <c r="BQ47" s="62">
        <v>0</v>
      </c>
      <c r="BR47" s="62">
        <v>0</v>
      </c>
      <c r="BS47" s="62">
        <f>+([2]MATRIZ!AS50)*1000000-BQ47-BR47-BT47</f>
        <v>0</v>
      </c>
      <c r="BT47" s="62">
        <v>0</v>
      </c>
      <c r="BU47" s="62">
        <v>0</v>
      </c>
      <c r="BV47" s="62">
        <v>0</v>
      </c>
      <c r="BW47" s="62">
        <v>0</v>
      </c>
      <c r="BX47" s="62">
        <v>0</v>
      </c>
      <c r="BY47" s="62">
        <v>0</v>
      </c>
      <c r="BZ47" s="62">
        <v>0</v>
      </c>
      <c r="CA47" s="62">
        <v>0</v>
      </c>
      <c r="CB47" s="62">
        <v>0</v>
      </c>
      <c r="CC47" s="63">
        <f t="shared" si="11"/>
        <v>0</v>
      </c>
      <c r="CD47" s="64">
        <f>+([2]MATRIZ!AZ50+[2]MATRIZ!BA50)*1000000</f>
        <v>0</v>
      </c>
      <c r="CE47" s="64">
        <v>0</v>
      </c>
      <c r="CF47" s="64">
        <v>0</v>
      </c>
      <c r="CG47" s="64">
        <v>0</v>
      </c>
      <c r="CH47" s="64">
        <v>0</v>
      </c>
      <c r="CI47" s="64">
        <v>0</v>
      </c>
      <c r="CJ47" s="64">
        <f>+([2]MATRIZ!BE50*1000000)-CH47-CI47-CK47</f>
        <v>3600000</v>
      </c>
      <c r="CK47" s="64">
        <v>0</v>
      </c>
      <c r="CL47" s="64">
        <v>0</v>
      </c>
      <c r="CM47" s="64">
        <v>0</v>
      </c>
      <c r="CN47" s="64">
        <v>0</v>
      </c>
      <c r="CO47" s="64">
        <v>0</v>
      </c>
      <c r="CP47" s="64">
        <v>0</v>
      </c>
      <c r="CQ47" s="64">
        <v>0</v>
      </c>
      <c r="CR47" s="64">
        <v>0</v>
      </c>
      <c r="CS47" s="64">
        <v>8400000</v>
      </c>
      <c r="CT47" s="65">
        <f t="shared" si="12"/>
        <v>12000000</v>
      </c>
      <c r="CU47" s="62">
        <v>0</v>
      </c>
      <c r="CV47" s="62">
        <v>0</v>
      </c>
      <c r="CW47" s="62">
        <v>0</v>
      </c>
      <c r="CX47" s="62">
        <v>0</v>
      </c>
      <c r="CY47" s="62">
        <v>0</v>
      </c>
      <c r="CZ47" s="62">
        <v>0</v>
      </c>
      <c r="DA47" s="62">
        <v>0</v>
      </c>
      <c r="DB47" s="62">
        <v>0</v>
      </c>
      <c r="DC47" s="62">
        <v>0</v>
      </c>
      <c r="DD47" s="62">
        <v>0</v>
      </c>
      <c r="DE47" s="62">
        <v>0</v>
      </c>
      <c r="DF47" s="62">
        <v>0</v>
      </c>
      <c r="DG47" s="62">
        <v>0</v>
      </c>
      <c r="DH47" s="62">
        <v>0</v>
      </c>
      <c r="DI47" s="62">
        <v>0</v>
      </c>
      <c r="DJ47" s="62">
        <v>0</v>
      </c>
      <c r="DK47" s="62">
        <v>0</v>
      </c>
      <c r="DL47" s="62">
        <v>0</v>
      </c>
      <c r="DM47" s="62">
        <v>0</v>
      </c>
      <c r="DN47" s="62">
        <v>0</v>
      </c>
      <c r="DO47" s="62">
        <v>0</v>
      </c>
      <c r="DP47" s="63">
        <f t="shared" si="5"/>
        <v>0</v>
      </c>
      <c r="DQ47" s="64">
        <v>0</v>
      </c>
      <c r="DR47" s="64">
        <v>0</v>
      </c>
      <c r="DS47" s="64">
        <v>0</v>
      </c>
      <c r="DT47" s="64">
        <v>0</v>
      </c>
      <c r="DU47" s="64">
        <v>0</v>
      </c>
      <c r="DV47" s="64">
        <v>0</v>
      </c>
      <c r="DW47" s="64">
        <v>3600000</v>
      </c>
      <c r="DX47" s="64">
        <v>0</v>
      </c>
      <c r="DY47" s="64">
        <v>0</v>
      </c>
      <c r="DZ47" s="64">
        <v>0</v>
      </c>
      <c r="EA47" s="64">
        <v>0</v>
      </c>
      <c r="EB47" s="64">
        <v>0</v>
      </c>
      <c r="EC47" s="64">
        <v>0</v>
      </c>
      <c r="ED47" s="64">
        <v>0</v>
      </c>
      <c r="EE47" s="64">
        <v>0</v>
      </c>
      <c r="EF47" s="64">
        <v>8400000</v>
      </c>
      <c r="EG47" s="66">
        <f t="shared" si="13"/>
        <v>12000000</v>
      </c>
      <c r="EH47" s="67">
        <f t="shared" si="14"/>
        <v>24000000</v>
      </c>
      <c r="EI47" s="30">
        <f>+[2]MATRIZ!AM50*1000000</f>
        <v>36000000</v>
      </c>
      <c r="EJ47" s="67">
        <f t="shared" si="7"/>
        <v>8000000</v>
      </c>
      <c r="EK47" s="30">
        <f>+(DP47/1000000)-[2]MATRIZ!BW50</f>
        <v>-12</v>
      </c>
    </row>
    <row r="48" spans="1:141" s="30" customFormat="1" ht="25.5" hidden="1" x14ac:dyDescent="0.25">
      <c r="A48" s="142">
        <v>42</v>
      </c>
      <c r="B48" s="138" t="s">
        <v>137</v>
      </c>
      <c r="C48" s="139" t="s">
        <v>294</v>
      </c>
      <c r="D48" s="32" t="s">
        <v>295</v>
      </c>
      <c r="E48" s="140" t="s">
        <v>178</v>
      </c>
      <c r="F48" s="140" t="s">
        <v>296</v>
      </c>
      <c r="G48" s="140">
        <v>5</v>
      </c>
      <c r="H48" s="140"/>
      <c r="I48" s="140"/>
      <c r="J48" s="141"/>
      <c r="K48" s="35" t="s">
        <v>297</v>
      </c>
      <c r="L48" s="36" t="str">
        <f>IFERROR(IF($K48="","",VLOOKUP($K48,[1]Catálogo!$B$5:$C$21,2,FALSE)),"Introduzca un sector de inversión válido")</f>
        <v>35</v>
      </c>
      <c r="M48" s="35" t="s">
        <v>298</v>
      </c>
      <c r="N48" s="38" t="s">
        <v>299</v>
      </c>
      <c r="O48" s="38" t="str">
        <f>IFERROR(IF($N48="","",VLOOKUP($N48,[1]Catálogo!$E$25:$F$93,2,FALSE)),"Introduzca un programa presupuestal válido")</f>
        <v>3502</v>
      </c>
      <c r="P48" s="39" t="str">
        <f>IFERROR(IF($O48="","",VLOOKUP($O48,[1]Catálogo!$F$25:$G$94,2,FALSE)),"Introduzca un programa presupuestal válido")</f>
        <v>A.13 - Promoción del desarrollo</v>
      </c>
      <c r="Q48" s="40" t="str">
        <f t="shared" si="0"/>
        <v>CONTINÚE: El programa presupuestal y sector de inversión coinciden</v>
      </c>
      <c r="R48" s="38" t="s">
        <v>300</v>
      </c>
      <c r="S48" s="38" t="s">
        <v>301</v>
      </c>
      <c r="T48" s="41" t="s">
        <v>311</v>
      </c>
      <c r="U48" s="39" t="str">
        <f>IFERROR(IF($T48="","",VLOOKUP($T48,[1]Catálogo!$G$97:$H$2750,2,FALSE)),"Introduzca un producto válido")</f>
        <v>3502045</v>
      </c>
      <c r="V48" s="40" t="str">
        <f t="shared" si="1"/>
        <v>CONTINÚE: El producto y programa presupuestal coinciden</v>
      </c>
      <c r="W48" s="43" t="s">
        <v>312</v>
      </c>
      <c r="X48" s="44" t="str">
        <f>IFERROR(IF($W48="","",VLOOKUP($W48,[1]Catálogo!$B$3019:$C$9130,2,FALSE)),"Introduzca un indicador de producto válido")</f>
        <v>350204500</v>
      </c>
      <c r="Y48" s="40" t="str">
        <f t="shared" si="2"/>
        <v>CONTINÚE: El indicador de producto y el producto coinciden</v>
      </c>
      <c r="Z48" s="90">
        <v>0</v>
      </c>
      <c r="AA48" s="140" t="s">
        <v>140</v>
      </c>
      <c r="AB48" s="140">
        <v>30</v>
      </c>
      <c r="AC48" s="38" t="s">
        <v>160</v>
      </c>
      <c r="AD48" s="36" t="s">
        <v>171</v>
      </c>
      <c r="AE48" s="33"/>
      <c r="AF48" s="33"/>
      <c r="AG48" s="46"/>
      <c r="AH48" s="47"/>
      <c r="AI48" s="33"/>
      <c r="AJ48" s="33"/>
      <c r="AK48" s="48"/>
      <c r="AL48" s="34" t="str">
        <f>+IFERROR(VLOOKUP(AK48,[1]Iniciativas!E:F,2,FALSE),"Seleccione el código de la iniciativa")</f>
        <v>Seleccione el código de la iniciativa</v>
      </c>
      <c r="AM48" s="69">
        <v>0</v>
      </c>
      <c r="AN48" s="50">
        <v>10</v>
      </c>
      <c r="AO48" s="50">
        <v>10</v>
      </c>
      <c r="AP48" s="51">
        <v>10</v>
      </c>
      <c r="AQ48" s="52">
        <v>0.4</v>
      </c>
      <c r="AR48" s="53">
        <v>0</v>
      </c>
      <c r="AS48" s="54" t="s">
        <v>178</v>
      </c>
      <c r="AT48" s="53"/>
      <c r="AU48" s="53"/>
      <c r="AV48" s="53"/>
      <c r="AW48" s="53"/>
      <c r="AX48" s="55">
        <f t="shared" si="3"/>
        <v>0</v>
      </c>
      <c r="AY48" s="56">
        <f t="shared" si="4"/>
        <v>1</v>
      </c>
      <c r="AZ48" s="57">
        <f t="shared" si="8"/>
        <v>0</v>
      </c>
      <c r="BA48" s="58">
        <f t="shared" si="9"/>
        <v>0</v>
      </c>
      <c r="BB48" s="58"/>
      <c r="BC48" s="145"/>
      <c r="BD48" s="58" t="s">
        <v>151</v>
      </c>
      <c r="BE48" s="58"/>
      <c r="BF48" s="58"/>
      <c r="BG48" s="58"/>
      <c r="BH48" s="58"/>
      <c r="BI48" s="58"/>
      <c r="BJ48" s="58"/>
      <c r="BK48" s="59">
        <f t="shared" si="10"/>
        <v>0</v>
      </c>
      <c r="BL48" s="60" t="s">
        <v>300</v>
      </c>
      <c r="BM48" s="61">
        <f>+([2]MATRIZ!AN51+[2]MATRIZ!AO51)*1000000</f>
        <v>0</v>
      </c>
      <c r="BN48" s="62">
        <v>0</v>
      </c>
      <c r="BO48" s="62">
        <v>0</v>
      </c>
      <c r="BP48" s="62">
        <v>0</v>
      </c>
      <c r="BQ48" s="62">
        <v>0</v>
      </c>
      <c r="BR48" s="62">
        <v>0</v>
      </c>
      <c r="BS48" s="62">
        <f>+([2]MATRIZ!AS51)*1000000-BQ48-BR48-BT48</f>
        <v>0</v>
      </c>
      <c r="BT48" s="62">
        <v>0</v>
      </c>
      <c r="BU48" s="62">
        <v>0</v>
      </c>
      <c r="BV48" s="62">
        <v>0</v>
      </c>
      <c r="BW48" s="62">
        <v>0</v>
      </c>
      <c r="BX48" s="62">
        <v>0</v>
      </c>
      <c r="BY48" s="62">
        <v>0</v>
      </c>
      <c r="BZ48" s="62">
        <v>0</v>
      </c>
      <c r="CA48" s="62">
        <v>0</v>
      </c>
      <c r="CB48" s="62">
        <v>0</v>
      </c>
      <c r="CC48" s="63">
        <f t="shared" si="11"/>
        <v>0</v>
      </c>
      <c r="CD48" s="64">
        <f>+([2]MATRIZ!AZ51+[2]MATRIZ!BA51)*1000000</f>
        <v>0</v>
      </c>
      <c r="CE48" s="64">
        <v>0</v>
      </c>
      <c r="CF48" s="64">
        <v>0</v>
      </c>
      <c r="CG48" s="64">
        <v>0</v>
      </c>
      <c r="CH48" s="64">
        <v>0</v>
      </c>
      <c r="CI48" s="64">
        <v>0</v>
      </c>
      <c r="CJ48" s="64">
        <f>+([2]MATRIZ!BE51*1000000)-CH48-CI48-CK48</f>
        <v>0</v>
      </c>
      <c r="CK48" s="64">
        <v>0</v>
      </c>
      <c r="CL48" s="64">
        <v>0</v>
      </c>
      <c r="CM48" s="64">
        <v>0</v>
      </c>
      <c r="CN48" s="64">
        <v>0</v>
      </c>
      <c r="CO48" s="64">
        <v>0</v>
      </c>
      <c r="CP48" s="64">
        <v>0</v>
      </c>
      <c r="CQ48" s="64">
        <v>0</v>
      </c>
      <c r="CR48" s="64">
        <v>0</v>
      </c>
      <c r="CS48" s="64">
        <v>2000000</v>
      </c>
      <c r="CT48" s="65">
        <f t="shared" si="12"/>
        <v>2000000</v>
      </c>
      <c r="CU48" s="62">
        <v>0</v>
      </c>
      <c r="CV48" s="62">
        <v>0</v>
      </c>
      <c r="CW48" s="62">
        <v>0</v>
      </c>
      <c r="CX48" s="62">
        <v>0</v>
      </c>
      <c r="CY48" s="62">
        <v>0</v>
      </c>
      <c r="CZ48" s="62">
        <v>0</v>
      </c>
      <c r="DA48" s="62">
        <v>0</v>
      </c>
      <c r="DB48" s="62">
        <v>0</v>
      </c>
      <c r="DC48" s="62">
        <v>0</v>
      </c>
      <c r="DD48" s="62">
        <v>0</v>
      </c>
      <c r="DE48" s="62">
        <v>0</v>
      </c>
      <c r="DF48" s="62">
        <v>0</v>
      </c>
      <c r="DG48" s="62">
        <v>0</v>
      </c>
      <c r="DH48" s="62">
        <v>0</v>
      </c>
      <c r="DI48" s="62">
        <v>0</v>
      </c>
      <c r="DJ48" s="62">
        <v>0</v>
      </c>
      <c r="DK48" s="62">
        <v>0</v>
      </c>
      <c r="DL48" s="62">
        <v>0</v>
      </c>
      <c r="DM48" s="62">
        <v>0</v>
      </c>
      <c r="DN48" s="62">
        <v>0</v>
      </c>
      <c r="DO48" s="62">
        <v>0</v>
      </c>
      <c r="DP48" s="63">
        <f t="shared" si="5"/>
        <v>0</v>
      </c>
      <c r="DQ48" s="64">
        <v>0</v>
      </c>
      <c r="DR48" s="64">
        <v>0</v>
      </c>
      <c r="DS48" s="64">
        <v>0</v>
      </c>
      <c r="DT48" s="64">
        <v>0</v>
      </c>
      <c r="DU48" s="64">
        <v>0</v>
      </c>
      <c r="DV48" s="64">
        <v>0</v>
      </c>
      <c r="DW48" s="64">
        <v>0</v>
      </c>
      <c r="DX48" s="64">
        <v>0</v>
      </c>
      <c r="DY48" s="64">
        <v>0</v>
      </c>
      <c r="DZ48" s="64">
        <v>0</v>
      </c>
      <c r="EA48" s="64">
        <v>0</v>
      </c>
      <c r="EB48" s="64">
        <v>0</v>
      </c>
      <c r="EC48" s="64">
        <v>0</v>
      </c>
      <c r="ED48" s="64">
        <v>0</v>
      </c>
      <c r="EE48" s="64">
        <v>0</v>
      </c>
      <c r="EF48" s="64">
        <v>2000000</v>
      </c>
      <c r="EG48" s="66">
        <f t="shared" si="13"/>
        <v>2000000</v>
      </c>
      <c r="EH48" s="67">
        <f t="shared" si="14"/>
        <v>4000000</v>
      </c>
      <c r="EI48" s="30">
        <f>+[2]MATRIZ!AM51*1000000</f>
        <v>6000000</v>
      </c>
      <c r="EJ48" s="67">
        <f t="shared" si="7"/>
        <v>133333.33333333334</v>
      </c>
      <c r="EK48" s="30">
        <f>+(DP48/1000000)-[2]MATRIZ!BW51</f>
        <v>-2</v>
      </c>
    </row>
    <row r="49" spans="1:141" s="30" customFormat="1" ht="38.25" hidden="1" x14ac:dyDescent="0.25">
      <c r="A49" s="137">
        <v>43</v>
      </c>
      <c r="B49" s="138" t="s">
        <v>137</v>
      </c>
      <c r="C49" s="139" t="s">
        <v>294</v>
      </c>
      <c r="D49" s="32" t="s">
        <v>295</v>
      </c>
      <c r="E49" s="140" t="s">
        <v>178</v>
      </c>
      <c r="F49" s="140" t="s">
        <v>296</v>
      </c>
      <c r="G49" s="140">
        <v>5</v>
      </c>
      <c r="H49" s="140"/>
      <c r="I49" s="140"/>
      <c r="J49" s="141"/>
      <c r="K49" s="35" t="s">
        <v>297</v>
      </c>
      <c r="L49" s="36" t="str">
        <f>IFERROR(IF($K49="","",VLOOKUP($K49,[1]Catálogo!$B$5:$C$21,2,FALSE)),"Introduzca un sector de inversión válido")</f>
        <v>35</v>
      </c>
      <c r="M49" s="35" t="s">
        <v>313</v>
      </c>
      <c r="N49" s="38" t="s">
        <v>299</v>
      </c>
      <c r="O49" s="38" t="str">
        <f>IFERROR(IF($N49="","",VLOOKUP($N49,[1]Catálogo!$E$25:$F$93,2,FALSE)),"Introduzca un programa presupuestal válido")</f>
        <v>3502</v>
      </c>
      <c r="P49" s="39" t="str">
        <f>IFERROR(IF($O49="","",VLOOKUP($O49,[1]Catálogo!$F$25:$G$94,2,FALSE)),"Introduzca un programa presupuestal válido")</f>
        <v>A.13 - Promoción del desarrollo</v>
      </c>
      <c r="Q49" s="40" t="str">
        <f t="shared" si="0"/>
        <v>CONTINÚE: El programa presupuestal y sector de inversión coinciden</v>
      </c>
      <c r="R49" s="38" t="s">
        <v>166</v>
      </c>
      <c r="S49" s="38" t="s">
        <v>167</v>
      </c>
      <c r="T49" s="41" t="s">
        <v>314</v>
      </c>
      <c r="U49" s="39" t="str">
        <f>IFERROR(IF($T49="","",VLOOKUP($T49,[1]Catálogo!$G$97:$H$2750,2,FALSE)),"Introduzca un producto válido")</f>
        <v>3502009</v>
      </c>
      <c r="V49" s="40" t="str">
        <f t="shared" si="1"/>
        <v>CONTINÚE: El producto y programa presupuestal coinciden</v>
      </c>
      <c r="W49" s="43" t="s">
        <v>315</v>
      </c>
      <c r="X49" s="44" t="str">
        <f>IFERROR(IF($W49="","",VLOOKUP($W49,[1]Catálogo!$B$3019:$C$9130,2,FALSE)),"Introduzca un indicador de producto válido")</f>
        <v>350200900</v>
      </c>
      <c r="Y49" s="40" t="str">
        <f t="shared" si="2"/>
        <v>CONTINÚE: El indicador de producto y el producto coinciden</v>
      </c>
      <c r="Z49" s="90">
        <v>0</v>
      </c>
      <c r="AA49" s="140" t="s">
        <v>140</v>
      </c>
      <c r="AB49" s="140">
        <v>2</v>
      </c>
      <c r="AC49" s="38" t="s">
        <v>160</v>
      </c>
      <c r="AD49" s="36" t="s">
        <v>222</v>
      </c>
      <c r="AE49" s="33"/>
      <c r="AF49" s="33"/>
      <c r="AG49" s="46"/>
      <c r="AH49" s="47"/>
      <c r="AI49" s="33"/>
      <c r="AJ49" s="33"/>
      <c r="AK49" s="48"/>
      <c r="AL49" s="34" t="str">
        <f>+IFERROR(VLOOKUP(AK49,[1]Iniciativas!E:F,2,FALSE),"Seleccione el código de la iniciativa")</f>
        <v>Seleccione el código de la iniciativa</v>
      </c>
      <c r="AM49" s="69">
        <v>0</v>
      </c>
      <c r="AN49" s="50">
        <v>1</v>
      </c>
      <c r="AO49" s="50">
        <v>1</v>
      </c>
      <c r="AP49" s="51">
        <v>0</v>
      </c>
      <c r="AQ49" s="52">
        <v>0.4</v>
      </c>
      <c r="AR49" s="53">
        <v>0</v>
      </c>
      <c r="AS49" s="54" t="s">
        <v>178</v>
      </c>
      <c r="AT49" s="53"/>
      <c r="AU49" s="53"/>
      <c r="AV49" s="53"/>
      <c r="AW49" s="53"/>
      <c r="AX49" s="55">
        <f t="shared" si="3"/>
        <v>0</v>
      </c>
      <c r="AY49" s="56">
        <f t="shared" si="4"/>
        <v>1</v>
      </c>
      <c r="AZ49" s="57">
        <f t="shared" si="8"/>
        <v>0</v>
      </c>
      <c r="BA49" s="58">
        <f t="shared" si="9"/>
        <v>0</v>
      </c>
      <c r="BB49" s="58"/>
      <c r="BC49" s="145"/>
      <c r="BD49" s="58" t="s">
        <v>151</v>
      </c>
      <c r="BE49" s="58"/>
      <c r="BF49" s="58"/>
      <c r="BG49" s="58"/>
      <c r="BH49" s="58"/>
      <c r="BI49" s="58"/>
      <c r="BJ49" s="58"/>
      <c r="BK49" s="59">
        <f t="shared" si="10"/>
        <v>0</v>
      </c>
      <c r="BL49" s="60" t="s">
        <v>166</v>
      </c>
      <c r="BM49" s="61">
        <f>+([2]MATRIZ!AN52+[2]MATRIZ!AO52)*1000000</f>
        <v>0</v>
      </c>
      <c r="BN49" s="62">
        <v>0</v>
      </c>
      <c r="BO49" s="62">
        <v>0</v>
      </c>
      <c r="BP49" s="62">
        <v>0</v>
      </c>
      <c r="BQ49" s="62">
        <v>0</v>
      </c>
      <c r="BR49" s="62">
        <v>0</v>
      </c>
      <c r="BS49" s="62">
        <f>+([2]MATRIZ!AS52)*1000000-BQ49-BR49-BT49</f>
        <v>0</v>
      </c>
      <c r="BT49" s="62">
        <v>0</v>
      </c>
      <c r="BU49" s="62">
        <v>0</v>
      </c>
      <c r="BV49" s="62">
        <v>0</v>
      </c>
      <c r="BW49" s="62">
        <v>0</v>
      </c>
      <c r="BX49" s="62">
        <v>0</v>
      </c>
      <c r="BY49" s="62">
        <v>0</v>
      </c>
      <c r="BZ49" s="62">
        <v>0</v>
      </c>
      <c r="CA49" s="62">
        <v>0</v>
      </c>
      <c r="CB49" s="62">
        <v>0</v>
      </c>
      <c r="CC49" s="63">
        <f t="shared" si="11"/>
        <v>0</v>
      </c>
      <c r="CD49" s="64">
        <f>+([2]MATRIZ!AZ52+[2]MATRIZ!BA52)*1000000</f>
        <v>0</v>
      </c>
      <c r="CE49" s="64">
        <v>0</v>
      </c>
      <c r="CF49" s="64">
        <v>0</v>
      </c>
      <c r="CG49" s="64">
        <v>0</v>
      </c>
      <c r="CH49" s="64">
        <v>0</v>
      </c>
      <c r="CI49" s="64">
        <v>0</v>
      </c>
      <c r="CJ49" s="64">
        <f>+([2]MATRIZ!BE52*1000000)-CH49-CI49-CK49</f>
        <v>500000</v>
      </c>
      <c r="CK49" s="64">
        <v>0</v>
      </c>
      <c r="CL49" s="64">
        <v>0</v>
      </c>
      <c r="CM49" s="64">
        <v>0</v>
      </c>
      <c r="CN49" s="64">
        <v>0</v>
      </c>
      <c r="CO49" s="64">
        <v>0</v>
      </c>
      <c r="CP49" s="64">
        <v>0</v>
      </c>
      <c r="CQ49" s="64">
        <v>0</v>
      </c>
      <c r="CR49" s="64">
        <v>0</v>
      </c>
      <c r="CS49" s="64">
        <v>4500000</v>
      </c>
      <c r="CT49" s="65">
        <f t="shared" si="12"/>
        <v>5000000</v>
      </c>
      <c r="CU49" s="62">
        <v>0</v>
      </c>
      <c r="CV49" s="62">
        <v>0</v>
      </c>
      <c r="CW49" s="62">
        <v>0</v>
      </c>
      <c r="CX49" s="62">
        <v>0</v>
      </c>
      <c r="CY49" s="62">
        <v>0</v>
      </c>
      <c r="CZ49" s="62">
        <v>0</v>
      </c>
      <c r="DA49" s="62">
        <v>0</v>
      </c>
      <c r="DB49" s="62">
        <v>0</v>
      </c>
      <c r="DC49" s="62">
        <v>0</v>
      </c>
      <c r="DD49" s="62">
        <v>0</v>
      </c>
      <c r="DE49" s="62">
        <v>0</v>
      </c>
      <c r="DF49" s="62">
        <v>0</v>
      </c>
      <c r="DG49" s="62">
        <v>0</v>
      </c>
      <c r="DH49" s="62">
        <v>0</v>
      </c>
      <c r="DI49" s="62">
        <v>0</v>
      </c>
      <c r="DJ49" s="62">
        <v>0</v>
      </c>
      <c r="DK49" s="62">
        <v>0</v>
      </c>
      <c r="DL49" s="62">
        <v>0</v>
      </c>
      <c r="DM49" s="62">
        <v>0</v>
      </c>
      <c r="DN49" s="62">
        <v>0</v>
      </c>
      <c r="DO49" s="62">
        <v>0</v>
      </c>
      <c r="DP49" s="63">
        <f t="shared" si="5"/>
        <v>0</v>
      </c>
      <c r="DQ49" s="64">
        <v>0</v>
      </c>
      <c r="DR49" s="64">
        <v>0</v>
      </c>
      <c r="DS49" s="64">
        <v>0</v>
      </c>
      <c r="DT49" s="64">
        <v>0</v>
      </c>
      <c r="DU49" s="64">
        <v>0</v>
      </c>
      <c r="DV49" s="64">
        <v>0</v>
      </c>
      <c r="DW49" s="64">
        <v>0</v>
      </c>
      <c r="DX49" s="64">
        <v>0</v>
      </c>
      <c r="DY49" s="64">
        <v>0</v>
      </c>
      <c r="DZ49" s="64">
        <v>0</v>
      </c>
      <c r="EA49" s="64">
        <v>0</v>
      </c>
      <c r="EB49" s="64">
        <v>0</v>
      </c>
      <c r="EC49" s="64">
        <v>0</v>
      </c>
      <c r="ED49" s="64">
        <v>0</v>
      </c>
      <c r="EE49" s="64">
        <v>0</v>
      </c>
      <c r="EF49" s="64">
        <v>0</v>
      </c>
      <c r="EG49" s="66">
        <f t="shared" si="13"/>
        <v>0</v>
      </c>
      <c r="EH49" s="67">
        <f t="shared" si="14"/>
        <v>5000000</v>
      </c>
      <c r="EI49" s="30">
        <f>+[2]MATRIZ!AM52*1000000</f>
        <v>10000000</v>
      </c>
      <c r="EJ49" s="67">
        <f t="shared" si="7"/>
        <v>2500000</v>
      </c>
      <c r="EK49" s="30">
        <f>+(DP49/1000000)-[2]MATRIZ!BW52</f>
        <v>-5</v>
      </c>
    </row>
    <row r="50" spans="1:141" s="30" customFormat="1" ht="51" hidden="1" x14ac:dyDescent="0.25">
      <c r="A50" s="142">
        <v>44</v>
      </c>
      <c r="B50" s="138" t="s">
        <v>137</v>
      </c>
      <c r="C50" s="139" t="s">
        <v>294</v>
      </c>
      <c r="D50" s="32" t="s">
        <v>295</v>
      </c>
      <c r="E50" s="140" t="s">
        <v>178</v>
      </c>
      <c r="F50" s="140" t="s">
        <v>296</v>
      </c>
      <c r="G50" s="140">
        <v>5</v>
      </c>
      <c r="H50" s="140"/>
      <c r="I50" s="140"/>
      <c r="J50" s="141"/>
      <c r="K50" s="35" t="s">
        <v>297</v>
      </c>
      <c r="L50" s="36" t="str">
        <f>IFERROR(IF($K50="","",VLOOKUP($K50,[1]Catálogo!$B$5:$C$21,2,FALSE)),"Introduzca un sector de inversión válido")</f>
        <v>35</v>
      </c>
      <c r="M50" s="35" t="s">
        <v>313</v>
      </c>
      <c r="N50" s="38" t="s">
        <v>299</v>
      </c>
      <c r="O50" s="38" t="str">
        <f>IFERROR(IF($N50="","",VLOOKUP($N50,[1]Catálogo!$E$25:$F$93,2,FALSE)),"Introduzca un programa presupuestal válido")</f>
        <v>3502</v>
      </c>
      <c r="P50" s="39" t="str">
        <f>IFERROR(IF($O50="","",VLOOKUP($O50,[1]Catálogo!$F$25:$G$94,2,FALSE)),"Introduzca un programa presupuestal válido")</f>
        <v>A.13 - Promoción del desarrollo</v>
      </c>
      <c r="Q50" s="40" t="str">
        <f t="shared" si="0"/>
        <v>CONTINÚE: El programa presupuestal y sector de inversión coinciden</v>
      </c>
      <c r="R50" s="38" t="s">
        <v>206</v>
      </c>
      <c r="S50" s="38" t="s">
        <v>167</v>
      </c>
      <c r="T50" s="41" t="s">
        <v>316</v>
      </c>
      <c r="U50" s="39" t="str">
        <f>IFERROR(IF($T50="","",VLOOKUP($T50,[1]Catálogo!$G$97:$H$2750,2,FALSE)),"Introduzca un producto válido")</f>
        <v>3502019</v>
      </c>
      <c r="V50" s="40" t="str">
        <f t="shared" si="1"/>
        <v>CONTINÚE: El producto y programa presupuestal coinciden</v>
      </c>
      <c r="W50" s="43" t="s">
        <v>317</v>
      </c>
      <c r="X50" s="44" t="str">
        <f>IFERROR(IF($W50="","",VLOOKUP($W50,[1]Catálogo!$B$3019:$C$9130,2,FALSE)),"Introduzca un indicador de producto válido")</f>
        <v>350201900</v>
      </c>
      <c r="Y50" s="40" t="str">
        <f t="shared" si="2"/>
        <v>CONTINÚE: El indicador de producto y el producto coinciden</v>
      </c>
      <c r="Z50" s="90">
        <v>0</v>
      </c>
      <c r="AA50" s="140" t="s">
        <v>140</v>
      </c>
      <c r="AB50" s="140">
        <v>75</v>
      </c>
      <c r="AC50" s="38" t="s">
        <v>160</v>
      </c>
      <c r="AD50" s="36" t="s">
        <v>154</v>
      </c>
      <c r="AE50" s="33"/>
      <c r="AF50" s="33"/>
      <c r="AG50" s="46"/>
      <c r="AH50" s="47"/>
      <c r="AI50" s="33"/>
      <c r="AJ50" s="33"/>
      <c r="AK50" s="48"/>
      <c r="AL50" s="34" t="str">
        <f>+IFERROR(VLOOKUP(AK50,[1]Iniciativas!E:F,2,FALSE),"Seleccione el código de la iniciativa")</f>
        <v>Seleccione el código de la iniciativa</v>
      </c>
      <c r="AM50" s="69">
        <v>0</v>
      </c>
      <c r="AN50" s="50">
        <v>37</v>
      </c>
      <c r="AO50" s="50">
        <v>38</v>
      </c>
      <c r="AP50" s="51">
        <v>0</v>
      </c>
      <c r="AQ50" s="52">
        <v>0.4</v>
      </c>
      <c r="AR50" s="53">
        <v>0</v>
      </c>
      <c r="AS50" s="54" t="s">
        <v>178</v>
      </c>
      <c r="AT50" s="53"/>
      <c r="AU50" s="53"/>
      <c r="AV50" s="53"/>
      <c r="AW50" s="53"/>
      <c r="AX50" s="55">
        <f t="shared" si="3"/>
        <v>0</v>
      </c>
      <c r="AY50" s="56">
        <f t="shared" si="4"/>
        <v>1</v>
      </c>
      <c r="AZ50" s="57">
        <f t="shared" si="8"/>
        <v>0</v>
      </c>
      <c r="BA50" s="58">
        <f t="shared" si="9"/>
        <v>0</v>
      </c>
      <c r="BB50" s="58"/>
      <c r="BC50" s="145"/>
      <c r="BD50" s="58" t="s">
        <v>151</v>
      </c>
      <c r="BE50" s="58"/>
      <c r="BF50" s="58"/>
      <c r="BG50" s="58"/>
      <c r="BH50" s="58"/>
      <c r="BI50" s="58"/>
      <c r="BJ50" s="58"/>
      <c r="BK50" s="59">
        <f t="shared" si="10"/>
        <v>0</v>
      </c>
      <c r="BL50" s="60" t="s">
        <v>206</v>
      </c>
      <c r="BM50" s="61">
        <f>+([2]MATRIZ!AN53+[2]MATRIZ!AO53)*1000000</f>
        <v>0</v>
      </c>
      <c r="BN50" s="62">
        <v>0</v>
      </c>
      <c r="BO50" s="62">
        <v>0</v>
      </c>
      <c r="BP50" s="62">
        <v>0</v>
      </c>
      <c r="BQ50" s="62">
        <v>0</v>
      </c>
      <c r="BR50" s="62">
        <v>0</v>
      </c>
      <c r="BS50" s="62">
        <f>+([2]MATRIZ!AS53)*1000000-BQ50-BR50-BT50</f>
        <v>0</v>
      </c>
      <c r="BT50" s="62">
        <v>0</v>
      </c>
      <c r="BU50" s="62">
        <v>0</v>
      </c>
      <c r="BV50" s="62">
        <v>0</v>
      </c>
      <c r="BW50" s="62">
        <v>0</v>
      </c>
      <c r="BX50" s="62">
        <v>0</v>
      </c>
      <c r="BY50" s="62">
        <v>0</v>
      </c>
      <c r="BZ50" s="62">
        <v>0</v>
      </c>
      <c r="CA50" s="62">
        <v>0</v>
      </c>
      <c r="CB50" s="62">
        <v>0</v>
      </c>
      <c r="CC50" s="63">
        <f t="shared" si="11"/>
        <v>0</v>
      </c>
      <c r="CD50" s="64">
        <f>+([2]MATRIZ!AZ53+[2]MATRIZ!BA53)*1000000</f>
        <v>0</v>
      </c>
      <c r="CE50" s="64">
        <v>0</v>
      </c>
      <c r="CF50" s="64">
        <v>0</v>
      </c>
      <c r="CG50" s="64">
        <v>0</v>
      </c>
      <c r="CH50" s="64">
        <v>0</v>
      </c>
      <c r="CI50" s="64">
        <v>0</v>
      </c>
      <c r="CJ50" s="64">
        <f>+([2]MATRIZ!BE53*1000000)-CH50-CI50-CK50</f>
        <v>337500</v>
      </c>
      <c r="CK50" s="64">
        <v>0</v>
      </c>
      <c r="CL50" s="64">
        <v>0</v>
      </c>
      <c r="CM50" s="64">
        <v>0</v>
      </c>
      <c r="CN50" s="64">
        <v>0</v>
      </c>
      <c r="CO50" s="64">
        <v>0</v>
      </c>
      <c r="CP50" s="64">
        <v>0</v>
      </c>
      <c r="CQ50" s="64">
        <v>0</v>
      </c>
      <c r="CR50" s="64">
        <v>0</v>
      </c>
      <c r="CS50" s="64">
        <v>3037500</v>
      </c>
      <c r="CT50" s="65">
        <f t="shared" si="12"/>
        <v>3375000</v>
      </c>
      <c r="CU50" s="62">
        <v>0</v>
      </c>
      <c r="CV50" s="62">
        <v>0</v>
      </c>
      <c r="CW50" s="62">
        <v>0</v>
      </c>
      <c r="CX50" s="62">
        <v>0</v>
      </c>
      <c r="CY50" s="62">
        <v>0</v>
      </c>
      <c r="CZ50" s="62">
        <v>0</v>
      </c>
      <c r="DA50" s="62">
        <v>0</v>
      </c>
      <c r="DB50" s="62">
        <v>0</v>
      </c>
      <c r="DC50" s="62">
        <v>0</v>
      </c>
      <c r="DD50" s="62">
        <v>0</v>
      </c>
      <c r="DE50" s="62">
        <v>0</v>
      </c>
      <c r="DF50" s="62">
        <v>0</v>
      </c>
      <c r="DG50" s="62">
        <v>0</v>
      </c>
      <c r="DH50" s="62">
        <v>0</v>
      </c>
      <c r="DI50" s="62">
        <v>0</v>
      </c>
      <c r="DJ50" s="62">
        <v>0</v>
      </c>
      <c r="DK50" s="62">
        <v>0</v>
      </c>
      <c r="DL50" s="62">
        <v>0</v>
      </c>
      <c r="DM50" s="62">
        <v>0</v>
      </c>
      <c r="DN50" s="62">
        <v>0</v>
      </c>
      <c r="DO50" s="62">
        <v>0</v>
      </c>
      <c r="DP50" s="63">
        <f t="shared" si="5"/>
        <v>0</v>
      </c>
      <c r="DQ50" s="64">
        <v>0</v>
      </c>
      <c r="DR50" s="64">
        <v>0</v>
      </c>
      <c r="DS50" s="64">
        <v>0</v>
      </c>
      <c r="DT50" s="64">
        <v>0</v>
      </c>
      <c r="DU50" s="64">
        <v>0</v>
      </c>
      <c r="DV50" s="64">
        <v>0</v>
      </c>
      <c r="DW50" s="64">
        <v>0</v>
      </c>
      <c r="DX50" s="64">
        <v>0</v>
      </c>
      <c r="DY50" s="64">
        <v>0</v>
      </c>
      <c r="DZ50" s="64">
        <v>0</v>
      </c>
      <c r="EA50" s="64">
        <v>0</v>
      </c>
      <c r="EB50" s="64">
        <v>0</v>
      </c>
      <c r="EC50" s="64">
        <v>0</v>
      </c>
      <c r="ED50" s="64">
        <v>0</v>
      </c>
      <c r="EE50" s="64">
        <v>0</v>
      </c>
      <c r="EF50" s="64">
        <v>0</v>
      </c>
      <c r="EG50" s="66">
        <f t="shared" si="13"/>
        <v>0</v>
      </c>
      <c r="EH50" s="67">
        <f t="shared" si="14"/>
        <v>3375000</v>
      </c>
      <c r="EI50" s="30">
        <f>+[2]MATRIZ!AM53*1000000</f>
        <v>6750000</v>
      </c>
      <c r="EJ50" s="67">
        <f t="shared" si="7"/>
        <v>45000</v>
      </c>
      <c r="EK50" s="30">
        <f>+(DP50/1000000)-[2]MATRIZ!BW53</f>
        <v>-3.375</v>
      </c>
    </row>
    <row r="51" spans="1:141" s="30" customFormat="1" ht="51" hidden="1" x14ac:dyDescent="0.25">
      <c r="A51" s="142">
        <v>45</v>
      </c>
      <c r="B51" s="138" t="s">
        <v>137</v>
      </c>
      <c r="C51" s="139" t="s">
        <v>294</v>
      </c>
      <c r="D51" s="32" t="s">
        <v>295</v>
      </c>
      <c r="E51" s="140" t="s">
        <v>178</v>
      </c>
      <c r="F51" s="140" t="s">
        <v>296</v>
      </c>
      <c r="G51" s="140">
        <v>5</v>
      </c>
      <c r="H51" s="140"/>
      <c r="I51" s="140"/>
      <c r="J51" s="141"/>
      <c r="K51" s="35" t="s">
        <v>297</v>
      </c>
      <c r="L51" s="36" t="str">
        <f>IFERROR(IF($K51="","",VLOOKUP($K51,[1]Catálogo!$B$5:$C$21,2,FALSE)),"Introduzca un sector de inversión válido")</f>
        <v>35</v>
      </c>
      <c r="M51" s="35" t="s">
        <v>313</v>
      </c>
      <c r="N51" s="38" t="s">
        <v>299</v>
      </c>
      <c r="O51" s="38" t="str">
        <f>IFERROR(IF($N51="","",VLOOKUP($N51,[1]Catálogo!$E$25:$F$93,2,FALSE)),"Introduzca un programa presupuestal válido")</f>
        <v>3502</v>
      </c>
      <c r="P51" s="39" t="str">
        <f>IFERROR(IF($O51="","",VLOOKUP($O51,[1]Catálogo!$F$25:$G$94,2,FALSE)),"Introduzca un programa presupuestal válido")</f>
        <v>A.13 - Promoción del desarrollo</v>
      </c>
      <c r="Q51" s="40" t="str">
        <f t="shared" si="0"/>
        <v>CONTINÚE: El programa presupuestal y sector de inversión coinciden</v>
      </c>
      <c r="R51" s="38" t="s">
        <v>206</v>
      </c>
      <c r="S51" s="38" t="s">
        <v>167</v>
      </c>
      <c r="T51" s="41" t="s">
        <v>318</v>
      </c>
      <c r="U51" s="39" t="str">
        <f>IFERROR(IF($T51="","",VLOOKUP($T51,[1]Catálogo!$G$97:$H$2750,2,FALSE)),"Introduzca un producto válido")</f>
        <v>3502025</v>
      </c>
      <c r="V51" s="40" t="str">
        <f t="shared" si="1"/>
        <v>CONTINÚE: El producto y programa presupuestal coinciden</v>
      </c>
      <c r="W51" s="43" t="s">
        <v>319</v>
      </c>
      <c r="X51" s="44" t="str">
        <f>IFERROR(IF($W51="","",VLOOKUP($W51,[1]Catálogo!$B$3019:$C$9130,2,FALSE)),"Introduzca un indicador de producto válido")</f>
        <v>350202501</v>
      </c>
      <c r="Y51" s="40" t="str">
        <f t="shared" si="2"/>
        <v>CONTINÚE: El indicador de producto y el producto coinciden</v>
      </c>
      <c r="Z51" s="90">
        <v>0</v>
      </c>
      <c r="AA51" s="140" t="s">
        <v>140</v>
      </c>
      <c r="AB51" s="140">
        <v>3</v>
      </c>
      <c r="AC51" s="38" t="s">
        <v>160</v>
      </c>
      <c r="AD51" s="36" t="s">
        <v>222</v>
      </c>
      <c r="AE51" s="33"/>
      <c r="AF51" s="33"/>
      <c r="AG51" s="46"/>
      <c r="AH51" s="47"/>
      <c r="AI51" s="33"/>
      <c r="AJ51" s="33"/>
      <c r="AK51" s="48"/>
      <c r="AL51" s="34" t="str">
        <f>+IFERROR(VLOOKUP(AK51,[1]Iniciativas!E:F,2,FALSE),"Seleccione el código de la iniciativa")</f>
        <v>Seleccione el código de la iniciativa</v>
      </c>
      <c r="AM51" s="69">
        <v>0</v>
      </c>
      <c r="AN51" s="50">
        <v>1</v>
      </c>
      <c r="AO51" s="50">
        <v>2</v>
      </c>
      <c r="AP51" s="51">
        <v>0</v>
      </c>
      <c r="AQ51" s="52">
        <v>0.4</v>
      </c>
      <c r="AR51" s="53">
        <v>0</v>
      </c>
      <c r="AS51" s="54" t="s">
        <v>178</v>
      </c>
      <c r="AT51" s="53"/>
      <c r="AU51" s="53"/>
      <c r="AV51" s="53"/>
      <c r="AW51" s="53"/>
      <c r="AX51" s="55">
        <f t="shared" si="3"/>
        <v>0</v>
      </c>
      <c r="AY51" s="56">
        <f t="shared" si="4"/>
        <v>1</v>
      </c>
      <c r="AZ51" s="57">
        <f t="shared" si="8"/>
        <v>0</v>
      </c>
      <c r="BA51" s="58">
        <f t="shared" si="9"/>
        <v>0</v>
      </c>
      <c r="BB51" s="58"/>
      <c r="BC51" s="145"/>
      <c r="BD51" s="58" t="s">
        <v>151</v>
      </c>
      <c r="BE51" s="58"/>
      <c r="BF51" s="58"/>
      <c r="BG51" s="58"/>
      <c r="BH51" s="58"/>
      <c r="BI51" s="58"/>
      <c r="BJ51" s="58"/>
      <c r="BK51" s="59">
        <f t="shared" si="10"/>
        <v>0</v>
      </c>
      <c r="BL51" s="60" t="s">
        <v>206</v>
      </c>
      <c r="BM51" s="61">
        <f>+([2]MATRIZ!AN54+[2]MATRIZ!AO54)*1000000</f>
        <v>0</v>
      </c>
      <c r="BN51" s="62">
        <v>0</v>
      </c>
      <c r="BO51" s="62">
        <v>0</v>
      </c>
      <c r="BP51" s="62">
        <v>0</v>
      </c>
      <c r="BQ51" s="62">
        <v>0</v>
      </c>
      <c r="BR51" s="62">
        <v>0</v>
      </c>
      <c r="BS51" s="62">
        <f>+([2]MATRIZ!AS54)*1000000-BQ51-BR51-BT51</f>
        <v>0</v>
      </c>
      <c r="BT51" s="62">
        <v>0</v>
      </c>
      <c r="BU51" s="62">
        <v>0</v>
      </c>
      <c r="BV51" s="62">
        <v>0</v>
      </c>
      <c r="BW51" s="62">
        <v>0</v>
      </c>
      <c r="BX51" s="62">
        <v>0</v>
      </c>
      <c r="BY51" s="62">
        <v>0</v>
      </c>
      <c r="BZ51" s="62">
        <v>0</v>
      </c>
      <c r="CA51" s="62">
        <v>0</v>
      </c>
      <c r="CB51" s="62">
        <v>0</v>
      </c>
      <c r="CC51" s="63">
        <f t="shared" si="11"/>
        <v>0</v>
      </c>
      <c r="CD51" s="64">
        <f>+([2]MATRIZ!AZ54+[2]MATRIZ!BA54)*1000000</f>
        <v>0</v>
      </c>
      <c r="CE51" s="64">
        <v>0</v>
      </c>
      <c r="CF51" s="64">
        <v>0</v>
      </c>
      <c r="CG51" s="64">
        <v>0</v>
      </c>
      <c r="CH51" s="64">
        <v>0</v>
      </c>
      <c r="CI51" s="64">
        <v>0</v>
      </c>
      <c r="CJ51" s="64">
        <f>+([2]MATRIZ!BE54*1000000)-CH51-CI51-CK51</f>
        <v>1620000</v>
      </c>
      <c r="CK51" s="64">
        <v>0</v>
      </c>
      <c r="CL51" s="64">
        <v>0</v>
      </c>
      <c r="CM51" s="64">
        <v>0</v>
      </c>
      <c r="CN51" s="64">
        <v>0</v>
      </c>
      <c r="CO51" s="64">
        <v>0</v>
      </c>
      <c r="CP51" s="64">
        <v>0</v>
      </c>
      <c r="CQ51" s="64">
        <v>0</v>
      </c>
      <c r="CR51" s="64">
        <v>0</v>
      </c>
      <c r="CS51" s="64">
        <v>14580000</v>
      </c>
      <c r="CT51" s="65">
        <f t="shared" si="12"/>
        <v>16200000</v>
      </c>
      <c r="CU51" s="62">
        <v>0</v>
      </c>
      <c r="CV51" s="62">
        <v>0</v>
      </c>
      <c r="CW51" s="62">
        <v>0</v>
      </c>
      <c r="CX51" s="62">
        <v>0</v>
      </c>
      <c r="CY51" s="62">
        <v>0</v>
      </c>
      <c r="CZ51" s="62">
        <v>0</v>
      </c>
      <c r="DA51" s="62">
        <v>0</v>
      </c>
      <c r="DB51" s="62">
        <v>0</v>
      </c>
      <c r="DC51" s="62">
        <v>0</v>
      </c>
      <c r="DD51" s="62">
        <v>0</v>
      </c>
      <c r="DE51" s="62">
        <v>0</v>
      </c>
      <c r="DF51" s="62">
        <v>0</v>
      </c>
      <c r="DG51" s="62">
        <v>0</v>
      </c>
      <c r="DH51" s="62">
        <v>0</v>
      </c>
      <c r="DI51" s="62">
        <v>0</v>
      </c>
      <c r="DJ51" s="62">
        <v>0</v>
      </c>
      <c r="DK51" s="62">
        <v>0</v>
      </c>
      <c r="DL51" s="62">
        <v>0</v>
      </c>
      <c r="DM51" s="62">
        <v>0</v>
      </c>
      <c r="DN51" s="62">
        <v>0</v>
      </c>
      <c r="DO51" s="62">
        <v>0</v>
      </c>
      <c r="DP51" s="63">
        <f t="shared" si="5"/>
        <v>0</v>
      </c>
      <c r="DQ51" s="64">
        <v>0</v>
      </c>
      <c r="DR51" s="64">
        <v>0</v>
      </c>
      <c r="DS51" s="64">
        <v>0</v>
      </c>
      <c r="DT51" s="64">
        <v>0</v>
      </c>
      <c r="DU51" s="64">
        <v>0</v>
      </c>
      <c r="DV51" s="64">
        <v>0</v>
      </c>
      <c r="DW51" s="64">
        <v>0</v>
      </c>
      <c r="DX51" s="64">
        <v>0</v>
      </c>
      <c r="DY51" s="64">
        <v>0</v>
      </c>
      <c r="DZ51" s="64">
        <v>0</v>
      </c>
      <c r="EA51" s="64">
        <v>0</v>
      </c>
      <c r="EB51" s="64">
        <v>0</v>
      </c>
      <c r="EC51" s="64">
        <v>0</v>
      </c>
      <c r="ED51" s="64">
        <v>0</v>
      </c>
      <c r="EE51" s="64">
        <v>0</v>
      </c>
      <c r="EF51" s="64">
        <v>0</v>
      </c>
      <c r="EG51" s="66">
        <f t="shared" si="13"/>
        <v>0</v>
      </c>
      <c r="EH51" s="67">
        <f t="shared" si="14"/>
        <v>16200000</v>
      </c>
      <c r="EI51" s="30">
        <f>+[2]MATRIZ!AM54*1000000</f>
        <v>32400000</v>
      </c>
      <c r="EJ51" s="67">
        <f t="shared" si="7"/>
        <v>5400000</v>
      </c>
      <c r="EK51" s="30">
        <f>+(DP51/1000000)-[2]MATRIZ!BW54</f>
        <v>-16.2</v>
      </c>
    </row>
    <row r="52" spans="1:141" s="30" customFormat="1" ht="38.25" x14ac:dyDescent="0.25">
      <c r="A52" s="137">
        <v>46</v>
      </c>
      <c r="B52" s="138" t="s">
        <v>320</v>
      </c>
      <c r="C52" s="139" t="s">
        <v>321</v>
      </c>
      <c r="D52" s="32" t="s">
        <v>322</v>
      </c>
      <c r="E52" s="140">
        <v>92.98</v>
      </c>
      <c r="F52" s="140" t="s">
        <v>163</v>
      </c>
      <c r="G52" s="140">
        <v>94</v>
      </c>
      <c r="H52" s="140"/>
      <c r="I52" s="140"/>
      <c r="J52" s="141"/>
      <c r="K52" s="35" t="s">
        <v>323</v>
      </c>
      <c r="L52" s="36" t="str">
        <f>IFERROR(IF($K52="","",VLOOKUP($K52,[1]Catálogo!$B$5:$C$21,2,FALSE)),"Introduzca un sector de inversión válido")</f>
        <v>19</v>
      </c>
      <c r="M52" s="35" t="s">
        <v>324</v>
      </c>
      <c r="N52" s="38" t="s">
        <v>325</v>
      </c>
      <c r="O52" s="38" t="str">
        <f>IFERROR(IF($N52="","",VLOOKUP($N52,[1]Catálogo!$E$25:$F$93,2,FALSE)),"Introduzca un programa presupuestal válido")</f>
        <v>1906</v>
      </c>
      <c r="P52" s="39" t="str">
        <f>IFERROR(IF($O52="","",VLOOKUP($O52,[1]Catálogo!$F$25:$G$94,2,FALSE)),"Introduzca un programa presupuestal válido")</f>
        <v>A.2 - Salud</v>
      </c>
      <c r="Q52" s="40" t="str">
        <f t="shared" si="0"/>
        <v>CONTINÚE: El programa presupuestal y sector de inversión coinciden</v>
      </c>
      <c r="R52" s="38" t="s">
        <v>326</v>
      </c>
      <c r="S52" s="38" t="s">
        <v>327</v>
      </c>
      <c r="T52" s="41" t="s">
        <v>328</v>
      </c>
      <c r="U52" s="39" t="str">
        <f>IFERROR(IF($T52="","",VLOOKUP($T52,[1]Catálogo!$G$97:$H$2750,2,FALSE)),"Introduzca un producto válido")</f>
        <v>1906032</v>
      </c>
      <c r="V52" s="40" t="str">
        <f t="shared" si="1"/>
        <v>CONTINÚE: El producto y programa presupuestal coinciden</v>
      </c>
      <c r="W52" s="43" t="s">
        <v>329</v>
      </c>
      <c r="X52" s="44" t="str">
        <f>IFERROR(IF($W52="","",VLOOKUP($W52,[1]Catálogo!$B$3019:$C$9130,2,FALSE)),"Introduzca un indicador de producto válido")</f>
        <v>190603200</v>
      </c>
      <c r="Y52" s="40" t="str">
        <f t="shared" si="2"/>
        <v>CONTINÚE: El indicador de producto y el producto coinciden</v>
      </c>
      <c r="Z52" s="90">
        <v>0</v>
      </c>
      <c r="AA52" s="140" t="s">
        <v>140</v>
      </c>
      <c r="AB52" s="140">
        <v>40</v>
      </c>
      <c r="AC52" s="38" t="s">
        <v>160</v>
      </c>
      <c r="AD52" s="36" t="s">
        <v>171</v>
      </c>
      <c r="AE52" s="33"/>
      <c r="AF52" s="33"/>
      <c r="AG52" s="46"/>
      <c r="AH52" s="47"/>
      <c r="AI52" s="33"/>
      <c r="AJ52" s="33"/>
      <c r="AK52" s="48"/>
      <c r="AL52" s="34" t="str">
        <f>+IFERROR(VLOOKUP(AK52,[1]Iniciativas!E:F,2,FALSE),"Seleccione el código de la iniciativa")</f>
        <v>Seleccione el código de la iniciativa</v>
      </c>
      <c r="AM52" s="69">
        <v>10</v>
      </c>
      <c r="AN52" s="50">
        <v>10</v>
      </c>
      <c r="AO52" s="50">
        <v>10</v>
      </c>
      <c r="AP52" s="51">
        <v>10</v>
      </c>
      <c r="AQ52" s="52">
        <v>0.4</v>
      </c>
      <c r="AR52" s="53">
        <v>10</v>
      </c>
      <c r="AS52" s="54" t="s">
        <v>330</v>
      </c>
      <c r="AT52" s="53"/>
      <c r="AU52" s="53"/>
      <c r="AV52" s="53"/>
      <c r="AW52" s="53"/>
      <c r="AX52" s="55">
        <f t="shared" si="3"/>
        <v>0.25</v>
      </c>
      <c r="AY52" s="56">
        <f t="shared" si="4"/>
        <v>1</v>
      </c>
      <c r="AZ52" s="57">
        <f t="shared" si="8"/>
        <v>0.1</v>
      </c>
      <c r="BA52" s="58">
        <f t="shared" si="9"/>
        <v>0.25</v>
      </c>
      <c r="BB52" s="152" t="s">
        <v>707</v>
      </c>
      <c r="BC52" s="145">
        <v>10</v>
      </c>
      <c r="BD52" s="58" t="s">
        <v>151</v>
      </c>
      <c r="BE52" s="152" t="s">
        <v>708</v>
      </c>
      <c r="BF52" s="58" t="s">
        <v>701</v>
      </c>
      <c r="BG52" s="58">
        <v>0.2</v>
      </c>
      <c r="BH52" s="58">
        <v>0.3</v>
      </c>
      <c r="BI52" s="58">
        <v>0.3</v>
      </c>
      <c r="BJ52" s="58">
        <v>0.2</v>
      </c>
      <c r="BK52" s="59">
        <f t="shared" si="10"/>
        <v>1</v>
      </c>
      <c r="BL52" s="60" t="s">
        <v>326</v>
      </c>
      <c r="BM52" s="61">
        <f>+([2]MATRIZ!AN55+[2]MATRIZ!AO55)*1000000</f>
        <v>0</v>
      </c>
      <c r="BN52" s="62">
        <v>0</v>
      </c>
      <c r="BO52" s="62">
        <v>21600000</v>
      </c>
      <c r="BP52" s="62">
        <v>0</v>
      </c>
      <c r="BQ52" s="62">
        <v>0</v>
      </c>
      <c r="BR52" s="62">
        <v>0</v>
      </c>
      <c r="BS52" s="62">
        <f>+([2]MATRIZ!AS55)*1000000-BQ52-BR52-BT52</f>
        <v>0</v>
      </c>
      <c r="BT52" s="62">
        <v>0</v>
      </c>
      <c r="BU52" s="62">
        <v>0</v>
      </c>
      <c r="BV52" s="62">
        <v>0</v>
      </c>
      <c r="BW52" s="62">
        <v>0</v>
      </c>
      <c r="BX52" s="62">
        <v>0</v>
      </c>
      <c r="BY52" s="62">
        <v>0</v>
      </c>
      <c r="BZ52" s="62">
        <v>0</v>
      </c>
      <c r="CA52" s="62">
        <v>0</v>
      </c>
      <c r="CB52" s="62">
        <v>0</v>
      </c>
      <c r="CC52" s="63">
        <f t="shared" si="11"/>
        <v>21600000</v>
      </c>
      <c r="CD52" s="64">
        <f>+([2]MATRIZ!AZ55+[2]MATRIZ!BA55)*1000000</f>
        <v>0</v>
      </c>
      <c r="CE52" s="64">
        <v>0</v>
      </c>
      <c r="CF52" s="64">
        <v>21600000</v>
      </c>
      <c r="CG52" s="64">
        <v>0</v>
      </c>
      <c r="CH52" s="64">
        <v>0</v>
      </c>
      <c r="CI52" s="64">
        <v>0</v>
      </c>
      <c r="CJ52" s="64">
        <f>+([2]MATRIZ!BE55*1000000)-CH52-CI52-CK52</f>
        <v>0</v>
      </c>
      <c r="CK52" s="64">
        <v>0</v>
      </c>
      <c r="CL52" s="64">
        <v>0</v>
      </c>
      <c r="CM52" s="64">
        <v>0</v>
      </c>
      <c r="CN52" s="64">
        <v>0</v>
      </c>
      <c r="CO52" s="64">
        <v>0</v>
      </c>
      <c r="CP52" s="64">
        <v>0</v>
      </c>
      <c r="CQ52" s="64">
        <v>0</v>
      </c>
      <c r="CR52" s="64">
        <v>0</v>
      </c>
      <c r="CS52" s="64">
        <v>0</v>
      </c>
      <c r="CT52" s="65">
        <f t="shared" si="12"/>
        <v>21600000</v>
      </c>
      <c r="CU52" s="62">
        <v>0</v>
      </c>
      <c r="CV52" s="62">
        <v>0</v>
      </c>
      <c r="CW52" s="62">
        <v>0</v>
      </c>
      <c r="CX52" s="62">
        <v>0</v>
      </c>
      <c r="CY52" s="62">
        <v>0</v>
      </c>
      <c r="CZ52" s="62">
        <v>0</v>
      </c>
      <c r="DA52" s="62">
        <v>0</v>
      </c>
      <c r="DB52" s="62">
        <v>0</v>
      </c>
      <c r="DC52" s="62">
        <v>0</v>
      </c>
      <c r="DD52" s="62">
        <v>0</v>
      </c>
      <c r="DE52" s="62">
        <v>0</v>
      </c>
      <c r="DF52" s="62">
        <v>0</v>
      </c>
      <c r="DG52" s="62">
        <v>0</v>
      </c>
      <c r="DH52" s="62">
        <v>3800000</v>
      </c>
      <c r="DI52" s="62">
        <v>0</v>
      </c>
      <c r="DJ52" s="62">
        <v>0</v>
      </c>
      <c r="DK52" s="62">
        <v>0</v>
      </c>
      <c r="DL52" s="62">
        <v>0</v>
      </c>
      <c r="DM52" s="62">
        <v>0</v>
      </c>
      <c r="DN52" s="62">
        <v>0</v>
      </c>
      <c r="DO52" s="62">
        <v>0</v>
      </c>
      <c r="DP52" s="63">
        <f t="shared" si="5"/>
        <v>3800000</v>
      </c>
      <c r="DQ52" s="64">
        <v>0</v>
      </c>
      <c r="DR52" s="64">
        <v>0</v>
      </c>
      <c r="DS52" s="64">
        <v>21600000</v>
      </c>
      <c r="DT52" s="64">
        <v>0</v>
      </c>
      <c r="DU52" s="64">
        <v>0</v>
      </c>
      <c r="DV52" s="64">
        <v>0</v>
      </c>
      <c r="DW52" s="64">
        <v>0</v>
      </c>
      <c r="DX52" s="64">
        <v>0</v>
      </c>
      <c r="DY52" s="64">
        <v>0</v>
      </c>
      <c r="DZ52" s="64">
        <v>0</v>
      </c>
      <c r="EA52" s="64">
        <v>0</v>
      </c>
      <c r="EB52" s="64">
        <v>0</v>
      </c>
      <c r="EC52" s="64">
        <v>0</v>
      </c>
      <c r="ED52" s="64">
        <v>0</v>
      </c>
      <c r="EE52" s="64">
        <v>0</v>
      </c>
      <c r="EF52" s="64">
        <v>0</v>
      </c>
      <c r="EG52" s="66">
        <f t="shared" si="13"/>
        <v>21600000</v>
      </c>
      <c r="EH52" s="67">
        <f t="shared" si="14"/>
        <v>68600000</v>
      </c>
      <c r="EI52" s="30">
        <f>+[2]MATRIZ!AM55*1000000</f>
        <v>86400000</v>
      </c>
      <c r="EJ52" s="67">
        <f t="shared" si="7"/>
        <v>1715000</v>
      </c>
      <c r="EK52" s="30">
        <f>+(DP52/1000000)-[2]MATRIZ!BW55</f>
        <v>-17.8</v>
      </c>
    </row>
    <row r="53" spans="1:141" s="30" customFormat="1" ht="124.5" customHeight="1" x14ac:dyDescent="0.25">
      <c r="A53" s="142">
        <v>47</v>
      </c>
      <c r="B53" s="138" t="s">
        <v>320</v>
      </c>
      <c r="C53" s="139" t="s">
        <v>321</v>
      </c>
      <c r="D53" s="32" t="s">
        <v>322</v>
      </c>
      <c r="E53" s="140">
        <v>92.98</v>
      </c>
      <c r="F53" s="140" t="s">
        <v>163</v>
      </c>
      <c r="G53" s="140">
        <v>94</v>
      </c>
      <c r="H53" s="140"/>
      <c r="I53" s="140"/>
      <c r="J53" s="141"/>
      <c r="K53" s="35" t="s">
        <v>323</v>
      </c>
      <c r="L53" s="36" t="str">
        <f>IFERROR(IF($K53="","",VLOOKUP($K53,[1]Catálogo!$B$5:$C$21,2,FALSE)),"Introduzca un sector de inversión válido")</f>
        <v>19</v>
      </c>
      <c r="M53" s="35" t="s">
        <v>324</v>
      </c>
      <c r="N53" s="38" t="s">
        <v>331</v>
      </c>
      <c r="O53" s="38" t="str">
        <f>IFERROR(IF($N53="","",VLOOKUP($N53,[1]Catálogo!$E$25:$F$93,2,FALSE)),"Introduzca un programa presupuestal válido")</f>
        <v>1903</v>
      </c>
      <c r="P53" s="39" t="str">
        <f>IFERROR(IF($O53="","",VLOOKUP($O53,[1]Catálogo!$F$25:$G$94,2,FALSE)),"Introduzca un programa presupuestal válido")</f>
        <v>A.2 - Salud</v>
      </c>
      <c r="Q53" s="40" t="str">
        <f t="shared" si="0"/>
        <v>CONTINÚE: El programa presupuestal y sector de inversión coinciden</v>
      </c>
      <c r="R53" s="38" t="s">
        <v>326</v>
      </c>
      <c r="S53" s="38" t="s">
        <v>327</v>
      </c>
      <c r="T53" s="41" t="s">
        <v>332</v>
      </c>
      <c r="U53" s="39" t="str">
        <f>IFERROR(IF($T53="","",VLOOKUP($T53,[1]Catálogo!$G$97:$H$2750,2,FALSE)),"Introduzca un producto válido")</f>
        <v>1903041</v>
      </c>
      <c r="V53" s="40" t="str">
        <f t="shared" si="1"/>
        <v>CONTINÚE: El producto y programa presupuestal coinciden</v>
      </c>
      <c r="W53" s="153" t="s">
        <v>333</v>
      </c>
      <c r="X53" s="44" t="str">
        <f>IFERROR(IF($W53="","",VLOOKUP($W53,[1]Catálogo!$B$3019:$C$9130,2,FALSE)),"Introduzca un indicador de producto válido")</f>
        <v>190304100</v>
      </c>
      <c r="Y53" s="40" t="str">
        <f t="shared" si="2"/>
        <v>CONTINÚE: El indicador de producto y el producto coinciden</v>
      </c>
      <c r="Z53" s="90">
        <v>0</v>
      </c>
      <c r="AA53" s="140" t="s">
        <v>140</v>
      </c>
      <c r="AB53" s="140">
        <v>4</v>
      </c>
      <c r="AC53" s="38" t="s">
        <v>160</v>
      </c>
      <c r="AD53" s="36" t="s">
        <v>171</v>
      </c>
      <c r="AE53" s="33"/>
      <c r="AF53" s="33"/>
      <c r="AG53" s="46"/>
      <c r="AH53" s="47"/>
      <c r="AI53" s="33"/>
      <c r="AJ53" s="33"/>
      <c r="AK53" s="48"/>
      <c r="AL53" s="34" t="str">
        <f>+IFERROR(VLOOKUP(AK53,[1]Iniciativas!E:F,2,FALSE),"Seleccione el código de la iniciativa")</f>
        <v>Seleccione el código de la iniciativa</v>
      </c>
      <c r="AM53" s="69">
        <v>1</v>
      </c>
      <c r="AN53" s="50">
        <v>1</v>
      </c>
      <c r="AO53" s="50">
        <v>1.0049004181090679</v>
      </c>
      <c r="AP53" s="51">
        <v>1.0149710021130243</v>
      </c>
      <c r="AQ53" s="52">
        <v>0.4</v>
      </c>
      <c r="AR53" s="53">
        <v>1</v>
      </c>
      <c r="AS53" s="54" t="s">
        <v>334</v>
      </c>
      <c r="AT53" s="53"/>
      <c r="AU53" s="53"/>
      <c r="AV53" s="53"/>
      <c r="AW53" s="53"/>
      <c r="AX53" s="55">
        <f t="shared" si="3"/>
        <v>0.24876417563245132</v>
      </c>
      <c r="AY53" s="56">
        <f t="shared" si="4"/>
        <v>1</v>
      </c>
      <c r="AZ53" s="57">
        <f t="shared" si="8"/>
        <v>9.950567025298053E-2</v>
      </c>
      <c r="BA53" s="58">
        <f t="shared" si="9"/>
        <v>0.24876417563245132</v>
      </c>
      <c r="BB53" s="154" t="s">
        <v>712</v>
      </c>
      <c r="BC53" s="145">
        <v>1</v>
      </c>
      <c r="BD53" s="58" t="s">
        <v>151</v>
      </c>
      <c r="BE53" s="154" t="s">
        <v>713</v>
      </c>
      <c r="BF53" s="58" t="s">
        <v>711</v>
      </c>
      <c r="BG53" s="58">
        <v>0.25</v>
      </c>
      <c r="BH53" s="58">
        <v>0.25</v>
      </c>
      <c r="BI53" s="58">
        <v>0.25</v>
      </c>
      <c r="BJ53" s="58">
        <v>0.25</v>
      </c>
      <c r="BK53" s="59">
        <f t="shared" si="10"/>
        <v>1</v>
      </c>
      <c r="BL53" s="60" t="s">
        <v>326</v>
      </c>
      <c r="BM53" s="61">
        <f>+([2]MATRIZ!AN56+[2]MATRIZ!AO56)*1000000</f>
        <v>0</v>
      </c>
      <c r="BN53" s="62">
        <v>0</v>
      </c>
      <c r="BO53" s="62">
        <v>5478000000</v>
      </c>
      <c r="BP53" s="62">
        <v>0</v>
      </c>
      <c r="BQ53" s="62">
        <v>0</v>
      </c>
      <c r="BR53" s="62">
        <v>0</v>
      </c>
      <c r="BS53" s="62">
        <f>+([2]MATRIZ!AS56)*1000000-BQ53-BR53-BT53</f>
        <v>0</v>
      </c>
      <c r="BT53" s="62">
        <v>0</v>
      </c>
      <c r="BU53" s="62">
        <v>0</v>
      </c>
      <c r="BV53" s="62">
        <v>0</v>
      </c>
      <c r="BW53" s="62">
        <v>0</v>
      </c>
      <c r="BX53" s="62">
        <v>0</v>
      </c>
      <c r="BY53" s="62">
        <v>0</v>
      </c>
      <c r="BZ53" s="62">
        <v>0</v>
      </c>
      <c r="CA53" s="62">
        <v>0</v>
      </c>
      <c r="CB53" s="62">
        <v>0</v>
      </c>
      <c r="CC53" s="63">
        <f t="shared" si="11"/>
        <v>5478000000</v>
      </c>
      <c r="CD53" s="64">
        <f>+([2]MATRIZ!AZ56+[2]MATRIZ!BA56)*1000000</f>
        <v>0</v>
      </c>
      <c r="CE53" s="64">
        <v>0</v>
      </c>
      <c r="CF53" s="64">
        <v>5533000000</v>
      </c>
      <c r="CG53" s="64">
        <v>0</v>
      </c>
      <c r="CH53" s="64">
        <v>0</v>
      </c>
      <c r="CI53" s="64">
        <v>0</v>
      </c>
      <c r="CJ53" s="64">
        <f>+([2]MATRIZ!BE56*1000000)-CH53-CI53-CK53</f>
        <v>0</v>
      </c>
      <c r="CK53" s="64">
        <v>0</v>
      </c>
      <c r="CL53" s="64">
        <v>0</v>
      </c>
      <c r="CM53" s="64">
        <v>0</v>
      </c>
      <c r="CN53" s="64">
        <v>0</v>
      </c>
      <c r="CO53" s="64">
        <v>0</v>
      </c>
      <c r="CP53" s="64">
        <v>0</v>
      </c>
      <c r="CQ53" s="64">
        <v>0</v>
      </c>
      <c r="CR53" s="64">
        <v>0</v>
      </c>
      <c r="CS53" s="64">
        <v>0</v>
      </c>
      <c r="CT53" s="65">
        <f t="shared" si="12"/>
        <v>5533000000</v>
      </c>
      <c r="CU53" s="62">
        <v>0</v>
      </c>
      <c r="CV53" s="62">
        <v>0</v>
      </c>
      <c r="CW53" s="62">
        <v>0</v>
      </c>
      <c r="CX53" s="62">
        <v>0</v>
      </c>
      <c r="CY53" s="62">
        <v>0</v>
      </c>
      <c r="CZ53" s="62">
        <v>5154854312</v>
      </c>
      <c r="DA53" s="62">
        <v>0</v>
      </c>
      <c r="DB53" s="62">
        <v>38153230</v>
      </c>
      <c r="DC53" s="62">
        <v>170843178</v>
      </c>
      <c r="DD53" s="62">
        <v>0</v>
      </c>
      <c r="DE53" s="62">
        <v>0</v>
      </c>
      <c r="DF53" s="62">
        <v>0</v>
      </c>
      <c r="DG53" s="62">
        <v>0</v>
      </c>
      <c r="DH53" s="62">
        <v>0</v>
      </c>
      <c r="DI53" s="62">
        <v>0</v>
      </c>
      <c r="DJ53" s="62">
        <v>0</v>
      </c>
      <c r="DK53" s="62">
        <v>0</v>
      </c>
      <c r="DL53" s="62">
        <v>0</v>
      </c>
      <c r="DM53" s="62">
        <v>0</v>
      </c>
      <c r="DN53" s="62">
        <v>0</v>
      </c>
      <c r="DO53" s="62">
        <v>0</v>
      </c>
      <c r="DP53" s="63">
        <f t="shared" si="5"/>
        <v>5363850720</v>
      </c>
      <c r="DQ53" s="64">
        <v>0</v>
      </c>
      <c r="DR53" s="64">
        <v>0</v>
      </c>
      <c r="DS53" s="64">
        <v>5644000000</v>
      </c>
      <c r="DT53" s="64">
        <v>0</v>
      </c>
      <c r="DU53" s="64">
        <v>0</v>
      </c>
      <c r="DV53" s="64">
        <v>0</v>
      </c>
      <c r="DW53" s="64">
        <v>0</v>
      </c>
      <c r="DX53" s="64">
        <v>0</v>
      </c>
      <c r="DY53" s="64">
        <v>0</v>
      </c>
      <c r="DZ53" s="64">
        <v>0</v>
      </c>
      <c r="EA53" s="64">
        <v>0</v>
      </c>
      <c r="EB53" s="64">
        <v>0</v>
      </c>
      <c r="EC53" s="64">
        <v>0</v>
      </c>
      <c r="ED53" s="64">
        <v>0</v>
      </c>
      <c r="EE53" s="64">
        <v>0</v>
      </c>
      <c r="EF53" s="64">
        <v>0</v>
      </c>
      <c r="EG53" s="66">
        <f t="shared" si="13"/>
        <v>5644000000</v>
      </c>
      <c r="EH53" s="67">
        <f t="shared" si="14"/>
        <v>22018850720</v>
      </c>
      <c r="EI53" s="30">
        <f>+[2]MATRIZ!AM56*1000000</f>
        <v>22243000000</v>
      </c>
      <c r="EJ53" s="67">
        <f t="shared" si="7"/>
        <v>5504712680</v>
      </c>
      <c r="EK53" s="30">
        <f>+(DP53/1000000)-[2]MATRIZ!BW56</f>
        <v>-224.14927999999964</v>
      </c>
    </row>
    <row r="54" spans="1:141" s="30" customFormat="1" ht="38.25" x14ac:dyDescent="0.25">
      <c r="A54" s="142">
        <v>48</v>
      </c>
      <c r="B54" s="138" t="s">
        <v>320</v>
      </c>
      <c r="C54" s="139" t="s">
        <v>321</v>
      </c>
      <c r="D54" s="32" t="s">
        <v>335</v>
      </c>
      <c r="E54" s="140">
        <v>0.25</v>
      </c>
      <c r="F54" s="140" t="s">
        <v>336</v>
      </c>
      <c r="G54" s="140">
        <v>0.25</v>
      </c>
      <c r="H54" s="140"/>
      <c r="I54" s="140"/>
      <c r="J54" s="141"/>
      <c r="K54" s="35" t="s">
        <v>323</v>
      </c>
      <c r="L54" s="36" t="str">
        <f>IFERROR(IF($K54="","",VLOOKUP($K54,[1]Catálogo!$B$5:$C$21,2,FALSE)),"Introduzca un sector de inversión válido")</f>
        <v>19</v>
      </c>
      <c r="M54" s="35" t="s">
        <v>337</v>
      </c>
      <c r="N54" s="38" t="s">
        <v>331</v>
      </c>
      <c r="O54" s="38" t="str">
        <f>IFERROR(IF($N54="","",VLOOKUP($N54,[1]Catálogo!$E$25:$F$93,2,FALSE)),"Introduzca un programa presupuestal válido")</f>
        <v>1903</v>
      </c>
      <c r="P54" s="39" t="str">
        <f>IFERROR(IF($O54="","",VLOOKUP($O54,[1]Catálogo!$F$25:$G$94,2,FALSE)),"Introduzca un programa presupuestal válido")</f>
        <v>A.2 - Salud</v>
      </c>
      <c r="Q54" s="40" t="str">
        <f t="shared" si="0"/>
        <v>CONTINÚE: El programa presupuestal y sector de inversión coinciden</v>
      </c>
      <c r="R54" s="38" t="s">
        <v>326</v>
      </c>
      <c r="S54" s="38" t="s">
        <v>327</v>
      </c>
      <c r="T54" s="41" t="s">
        <v>338</v>
      </c>
      <c r="U54" s="39" t="str">
        <f>IFERROR(IF($T54="","",VLOOKUP($T54,[1]Catálogo!$G$97:$H$2750,2,FALSE)),"Introduzca un producto válido")</f>
        <v>1903016</v>
      </c>
      <c r="V54" s="40" t="str">
        <f t="shared" si="1"/>
        <v>CONTINÚE: El producto y programa presupuestal coinciden</v>
      </c>
      <c r="W54" s="43" t="s">
        <v>339</v>
      </c>
      <c r="X54" s="44" t="str">
        <f>IFERROR(IF($W54="","",VLOOKUP($W54,[1]Catálogo!$B$3019:$C$9130,2,FALSE)),"Introduzca un indicador de producto válido")</f>
        <v>190301600</v>
      </c>
      <c r="Y54" s="40" t="str">
        <f t="shared" si="2"/>
        <v>CONTINÚE: El indicador de producto y el producto coinciden</v>
      </c>
      <c r="Z54" s="90">
        <v>0</v>
      </c>
      <c r="AA54" s="140" t="s">
        <v>140</v>
      </c>
      <c r="AB54" s="140">
        <v>22</v>
      </c>
      <c r="AC54" s="38" t="s">
        <v>160</v>
      </c>
      <c r="AD54" s="36" t="s">
        <v>340</v>
      </c>
      <c r="AE54" s="33"/>
      <c r="AF54" s="33"/>
      <c r="AG54" s="46"/>
      <c r="AH54" s="47"/>
      <c r="AI54" s="33"/>
      <c r="AJ54" s="33"/>
      <c r="AK54" s="48"/>
      <c r="AL54" s="34" t="str">
        <f>+IFERROR(VLOOKUP(AK54,[1]Iniciativas!E:F,2,FALSE),"Seleccione el código de la iniciativa")</f>
        <v>Seleccione el código de la iniciativa</v>
      </c>
      <c r="AM54" s="69">
        <v>4</v>
      </c>
      <c r="AN54" s="50">
        <v>6</v>
      </c>
      <c r="AO54" s="50">
        <v>6</v>
      </c>
      <c r="AP54" s="51">
        <v>6</v>
      </c>
      <c r="AQ54" s="52">
        <v>0.4</v>
      </c>
      <c r="AR54" s="53">
        <v>4</v>
      </c>
      <c r="AS54" s="54" t="s">
        <v>341</v>
      </c>
      <c r="AT54" s="53"/>
      <c r="AU54" s="53"/>
      <c r="AV54" s="53"/>
      <c r="AW54" s="53"/>
      <c r="AX54" s="55">
        <f t="shared" si="3"/>
        <v>0.18181818181818182</v>
      </c>
      <c r="AY54" s="56">
        <f t="shared" si="4"/>
        <v>1</v>
      </c>
      <c r="AZ54" s="57">
        <f t="shared" si="8"/>
        <v>7.2727272727272738E-2</v>
      </c>
      <c r="BA54" s="58">
        <f t="shared" si="9"/>
        <v>0.18181818181818182</v>
      </c>
      <c r="BB54" s="60" t="s">
        <v>709</v>
      </c>
      <c r="BC54" s="145">
        <v>6</v>
      </c>
      <c r="BD54" s="58" t="s">
        <v>151</v>
      </c>
      <c r="BE54" s="154" t="s">
        <v>710</v>
      </c>
      <c r="BF54" s="58" t="s">
        <v>701</v>
      </c>
      <c r="BG54" s="58">
        <v>0.25</v>
      </c>
      <c r="BH54" s="58">
        <v>0.25</v>
      </c>
      <c r="BI54" s="58">
        <v>0.25</v>
      </c>
      <c r="BJ54" s="58">
        <v>0.25</v>
      </c>
      <c r="BK54" s="59">
        <f t="shared" si="10"/>
        <v>1</v>
      </c>
      <c r="BL54" s="60" t="s">
        <v>326</v>
      </c>
      <c r="BM54" s="61">
        <f>+([2]MATRIZ!AN57+[2]MATRIZ!AO57)*1000000</f>
        <v>0</v>
      </c>
      <c r="BN54" s="62">
        <v>0</v>
      </c>
      <c r="BO54" s="62">
        <v>664000</v>
      </c>
      <c r="BP54" s="62">
        <v>0</v>
      </c>
      <c r="BQ54" s="62">
        <v>0</v>
      </c>
      <c r="BR54" s="62">
        <v>0</v>
      </c>
      <c r="BS54" s="62">
        <f>+([2]MATRIZ!AS57)*1000000-BQ54-BR54-BT54</f>
        <v>0</v>
      </c>
      <c r="BT54" s="62">
        <v>0</v>
      </c>
      <c r="BU54" s="62">
        <v>0</v>
      </c>
      <c r="BV54" s="62">
        <v>0</v>
      </c>
      <c r="BW54" s="62">
        <v>0</v>
      </c>
      <c r="BX54" s="62">
        <v>0</v>
      </c>
      <c r="BY54" s="62">
        <v>0</v>
      </c>
      <c r="BZ54" s="62">
        <v>0</v>
      </c>
      <c r="CA54" s="62">
        <v>0</v>
      </c>
      <c r="CB54" s="62">
        <v>0</v>
      </c>
      <c r="CC54" s="63">
        <f t="shared" si="11"/>
        <v>664000</v>
      </c>
      <c r="CD54" s="64">
        <f>+([2]MATRIZ!AZ57+[2]MATRIZ!BA57)*1000000</f>
        <v>0</v>
      </c>
      <c r="CE54" s="64">
        <v>0</v>
      </c>
      <c r="CF54" s="64">
        <v>996000</v>
      </c>
      <c r="CG54" s="64">
        <v>0</v>
      </c>
      <c r="CH54" s="64">
        <v>0</v>
      </c>
      <c r="CI54" s="64">
        <v>0</v>
      </c>
      <c r="CJ54" s="64">
        <f>+([2]MATRIZ!BE57*1000000)-CH54-CI54-CK54</f>
        <v>0</v>
      </c>
      <c r="CK54" s="64">
        <v>0</v>
      </c>
      <c r="CL54" s="64">
        <v>0</v>
      </c>
      <c r="CM54" s="64">
        <v>0</v>
      </c>
      <c r="CN54" s="64">
        <v>0</v>
      </c>
      <c r="CO54" s="64">
        <v>0</v>
      </c>
      <c r="CP54" s="64">
        <v>0</v>
      </c>
      <c r="CQ54" s="64">
        <v>0</v>
      </c>
      <c r="CR54" s="64">
        <v>0</v>
      </c>
      <c r="CS54" s="64">
        <v>0</v>
      </c>
      <c r="CT54" s="65">
        <f t="shared" si="12"/>
        <v>996000</v>
      </c>
      <c r="CU54" s="62">
        <v>0</v>
      </c>
      <c r="CV54" s="62">
        <v>0</v>
      </c>
      <c r="CW54" s="62">
        <v>0</v>
      </c>
      <c r="CX54" s="62">
        <v>0</v>
      </c>
      <c r="CY54" s="62">
        <v>0</v>
      </c>
      <c r="CZ54" s="62">
        <v>0</v>
      </c>
      <c r="DA54" s="62">
        <v>10606339</v>
      </c>
      <c r="DB54" s="62">
        <v>0</v>
      </c>
      <c r="DC54" s="62">
        <v>0</v>
      </c>
      <c r="DD54" s="62">
        <v>20204000</v>
      </c>
      <c r="DE54" s="62">
        <v>0</v>
      </c>
      <c r="DF54" s="62">
        <v>0</v>
      </c>
      <c r="DG54" s="62">
        <v>0</v>
      </c>
      <c r="DH54" s="62">
        <v>10000000</v>
      </c>
      <c r="DI54" s="62">
        <v>0</v>
      </c>
      <c r="DJ54" s="62">
        <v>0</v>
      </c>
      <c r="DK54" s="62">
        <v>0</v>
      </c>
      <c r="DL54" s="62">
        <v>0</v>
      </c>
      <c r="DM54" s="62">
        <v>0</v>
      </c>
      <c r="DN54" s="62">
        <v>0</v>
      </c>
      <c r="DO54" s="62">
        <v>0</v>
      </c>
      <c r="DP54" s="63">
        <f t="shared" si="5"/>
        <v>40810339</v>
      </c>
      <c r="DQ54" s="64">
        <v>0</v>
      </c>
      <c r="DR54" s="64">
        <v>0</v>
      </c>
      <c r="DS54" s="64">
        <v>996000</v>
      </c>
      <c r="DT54" s="64">
        <v>0</v>
      </c>
      <c r="DU54" s="64">
        <v>0</v>
      </c>
      <c r="DV54" s="64">
        <v>0</v>
      </c>
      <c r="DW54" s="64">
        <v>0</v>
      </c>
      <c r="DX54" s="64">
        <v>0</v>
      </c>
      <c r="DY54" s="64">
        <v>0</v>
      </c>
      <c r="DZ54" s="64">
        <v>0</v>
      </c>
      <c r="EA54" s="64">
        <v>0</v>
      </c>
      <c r="EB54" s="64">
        <v>0</v>
      </c>
      <c r="EC54" s="64">
        <v>0</v>
      </c>
      <c r="ED54" s="64">
        <v>0</v>
      </c>
      <c r="EE54" s="64">
        <v>0</v>
      </c>
      <c r="EF54" s="64">
        <v>0</v>
      </c>
      <c r="EG54" s="66">
        <f t="shared" si="13"/>
        <v>996000</v>
      </c>
      <c r="EH54" s="67">
        <f t="shared" si="14"/>
        <v>43466339</v>
      </c>
      <c r="EI54" s="30">
        <f>+[2]MATRIZ!AM57*1000000</f>
        <v>3652000</v>
      </c>
      <c r="EJ54" s="67">
        <f t="shared" si="7"/>
        <v>1975742.6818181819</v>
      </c>
      <c r="EK54" s="30">
        <f>+(DP54/1000000)-[2]MATRIZ!BW57</f>
        <v>39.814338999999997</v>
      </c>
    </row>
    <row r="55" spans="1:141" s="30" customFormat="1" ht="25.5" x14ac:dyDescent="0.25">
      <c r="A55" s="137">
        <v>49</v>
      </c>
      <c r="B55" s="138" t="s">
        <v>320</v>
      </c>
      <c r="C55" s="139" t="s">
        <v>321</v>
      </c>
      <c r="D55" s="32" t="s">
        <v>335</v>
      </c>
      <c r="E55" s="140">
        <v>0.25</v>
      </c>
      <c r="F55" s="140" t="s">
        <v>336</v>
      </c>
      <c r="G55" s="140">
        <v>0.25</v>
      </c>
      <c r="H55" s="140"/>
      <c r="I55" s="140"/>
      <c r="J55" s="141"/>
      <c r="K55" s="35" t="s">
        <v>323</v>
      </c>
      <c r="L55" s="36" t="str">
        <f>IFERROR(IF($K55="","",VLOOKUP($K55,[1]Catálogo!$B$5:$C$21,2,FALSE)),"Introduzca un sector de inversión válido")</f>
        <v>19</v>
      </c>
      <c r="M55" s="35" t="s">
        <v>337</v>
      </c>
      <c r="N55" s="38" t="s">
        <v>331</v>
      </c>
      <c r="O55" s="38" t="str">
        <f>IFERROR(IF($N55="","",VLOOKUP($N55,[1]Catálogo!$E$25:$F$93,2,FALSE)),"Introduzca un programa presupuestal válido")</f>
        <v>1903</v>
      </c>
      <c r="P55" s="39" t="str">
        <f>IFERROR(IF($O55="","",VLOOKUP($O55,[1]Catálogo!$F$25:$G$94,2,FALSE)),"Introduzca un programa presupuestal válido")</f>
        <v>A.2 - Salud</v>
      </c>
      <c r="Q55" s="40" t="str">
        <f t="shared" si="0"/>
        <v>CONTINÚE: El programa presupuestal y sector de inversión coinciden</v>
      </c>
      <c r="R55" s="38" t="s">
        <v>326</v>
      </c>
      <c r="S55" s="38" t="s">
        <v>327</v>
      </c>
      <c r="T55" s="41" t="s">
        <v>342</v>
      </c>
      <c r="U55" s="39" t="str">
        <f>IFERROR(IF($T55="","",VLOOKUP($T55,[1]Catálogo!$G$97:$H$2750,2,FALSE)),"Introduzca un producto válido")</f>
        <v>1903025</v>
      </c>
      <c r="V55" s="40" t="str">
        <f t="shared" si="1"/>
        <v>CONTINÚE: El producto y programa presupuestal coinciden</v>
      </c>
      <c r="W55" s="43" t="s">
        <v>343</v>
      </c>
      <c r="X55" s="44" t="str">
        <f>IFERROR(IF($W55="","",VLOOKUP($W55,[1]Catálogo!$B$3019:$C$9130,2,FALSE)),"Introduzca un indicador de producto válido")</f>
        <v>190302500</v>
      </c>
      <c r="Y55" s="40" t="str">
        <f t="shared" si="2"/>
        <v>CONTINÚE: El indicador de producto y el producto coinciden</v>
      </c>
      <c r="Z55" s="90">
        <v>0</v>
      </c>
      <c r="AA55" s="140" t="s">
        <v>140</v>
      </c>
      <c r="AB55" s="140">
        <v>1</v>
      </c>
      <c r="AC55" s="38" t="s">
        <v>148</v>
      </c>
      <c r="AD55" s="36" t="s">
        <v>340</v>
      </c>
      <c r="AE55" s="33"/>
      <c r="AF55" s="33"/>
      <c r="AG55" s="46"/>
      <c r="AH55" s="47"/>
      <c r="AI55" s="33"/>
      <c r="AJ55" s="33"/>
      <c r="AK55" s="48"/>
      <c r="AL55" s="34" t="str">
        <f>+IFERROR(VLOOKUP(AK55,[1]Iniciativas!E:F,2,FALSE),"Seleccione el código de la iniciativa")</f>
        <v>Seleccione el código de la iniciativa</v>
      </c>
      <c r="AM55" s="69">
        <v>1</v>
      </c>
      <c r="AN55" s="50">
        <v>1</v>
      </c>
      <c r="AO55" s="50">
        <v>1</v>
      </c>
      <c r="AP55" s="51">
        <v>1</v>
      </c>
      <c r="AQ55" s="52">
        <v>0.4</v>
      </c>
      <c r="AR55" s="53">
        <v>1</v>
      </c>
      <c r="AS55" s="54" t="s">
        <v>344</v>
      </c>
      <c r="AT55" s="53"/>
      <c r="AU55" s="53"/>
      <c r="AV55" s="53"/>
      <c r="AW55" s="53"/>
      <c r="AX55" s="55">
        <f t="shared" si="3"/>
        <v>0.25</v>
      </c>
      <c r="AY55" s="56">
        <f t="shared" si="4"/>
        <v>1</v>
      </c>
      <c r="AZ55" s="57">
        <f t="shared" si="8"/>
        <v>0.1</v>
      </c>
      <c r="BA55" s="58">
        <f t="shared" si="9"/>
        <v>0.25</v>
      </c>
      <c r="BB55" s="60" t="s">
        <v>714</v>
      </c>
      <c r="BC55" s="145">
        <v>1</v>
      </c>
      <c r="BD55" s="58" t="s">
        <v>151</v>
      </c>
      <c r="BE55" s="60" t="s">
        <v>714</v>
      </c>
      <c r="BF55" s="58" t="s">
        <v>701</v>
      </c>
      <c r="BG55" s="58">
        <v>0.25</v>
      </c>
      <c r="BH55" s="58">
        <v>0.25</v>
      </c>
      <c r="BI55" s="58">
        <v>0.25</v>
      </c>
      <c r="BJ55" s="58">
        <v>0.25</v>
      </c>
      <c r="BK55" s="59">
        <f t="shared" si="10"/>
        <v>1</v>
      </c>
      <c r="BL55" s="60" t="s">
        <v>326</v>
      </c>
      <c r="BM55" s="61">
        <f>+([2]MATRIZ!AN58+[2]MATRIZ!AO58)*1000000</f>
        <v>0</v>
      </c>
      <c r="BN55" s="62">
        <v>0</v>
      </c>
      <c r="BO55" s="62">
        <v>21600000</v>
      </c>
      <c r="BP55" s="62">
        <v>0</v>
      </c>
      <c r="BQ55" s="62">
        <v>0</v>
      </c>
      <c r="BR55" s="62">
        <v>0</v>
      </c>
      <c r="BS55" s="62">
        <f>+([2]MATRIZ!AS58)*1000000-BQ55-BR55-BT55</f>
        <v>0</v>
      </c>
      <c r="BT55" s="62">
        <v>0</v>
      </c>
      <c r="BU55" s="62">
        <v>0</v>
      </c>
      <c r="BV55" s="62">
        <v>0</v>
      </c>
      <c r="BW55" s="62">
        <v>0</v>
      </c>
      <c r="BX55" s="62">
        <v>0</v>
      </c>
      <c r="BY55" s="62">
        <v>0</v>
      </c>
      <c r="BZ55" s="62">
        <v>0</v>
      </c>
      <c r="CA55" s="62">
        <v>0</v>
      </c>
      <c r="CB55" s="62">
        <v>0</v>
      </c>
      <c r="CC55" s="63">
        <f t="shared" si="11"/>
        <v>21600000</v>
      </c>
      <c r="CD55" s="64">
        <f>+([2]MATRIZ!AZ58+[2]MATRIZ!BA58)*1000000</f>
        <v>0</v>
      </c>
      <c r="CE55" s="64">
        <v>0</v>
      </c>
      <c r="CF55" s="64">
        <v>21600000</v>
      </c>
      <c r="CG55" s="64">
        <v>0</v>
      </c>
      <c r="CH55" s="64">
        <v>0</v>
      </c>
      <c r="CI55" s="64">
        <v>0</v>
      </c>
      <c r="CJ55" s="64">
        <f>+([2]MATRIZ!BE58*1000000)-CH55-CI55-CK55</f>
        <v>0</v>
      </c>
      <c r="CK55" s="64">
        <v>0</v>
      </c>
      <c r="CL55" s="64">
        <v>0</v>
      </c>
      <c r="CM55" s="64">
        <v>0</v>
      </c>
      <c r="CN55" s="64">
        <v>0</v>
      </c>
      <c r="CO55" s="64">
        <v>0</v>
      </c>
      <c r="CP55" s="64">
        <v>0</v>
      </c>
      <c r="CQ55" s="64">
        <v>0</v>
      </c>
      <c r="CR55" s="64">
        <v>0</v>
      </c>
      <c r="CS55" s="64">
        <v>0</v>
      </c>
      <c r="CT55" s="65">
        <f t="shared" si="12"/>
        <v>21600000</v>
      </c>
      <c r="CU55" s="62">
        <v>0</v>
      </c>
      <c r="CV55" s="62">
        <v>0</v>
      </c>
      <c r="CW55" s="62">
        <v>0</v>
      </c>
      <c r="CX55" s="62">
        <v>0</v>
      </c>
      <c r="CY55" s="62">
        <v>0</v>
      </c>
      <c r="CZ55" s="62">
        <v>0</v>
      </c>
      <c r="DA55" s="62">
        <v>0</v>
      </c>
      <c r="DB55" s="62">
        <v>0</v>
      </c>
      <c r="DC55" s="62">
        <v>0</v>
      </c>
      <c r="DD55" s="62">
        <v>0</v>
      </c>
      <c r="DE55" s="62">
        <v>0</v>
      </c>
      <c r="DF55" s="62">
        <v>0</v>
      </c>
      <c r="DG55" s="62">
        <v>0</v>
      </c>
      <c r="DH55" s="62">
        <v>10816000</v>
      </c>
      <c r="DI55" s="62">
        <v>0</v>
      </c>
      <c r="DJ55" s="62">
        <v>0</v>
      </c>
      <c r="DK55" s="62">
        <v>0</v>
      </c>
      <c r="DL55" s="62">
        <v>0</v>
      </c>
      <c r="DM55" s="62">
        <v>0</v>
      </c>
      <c r="DN55" s="62">
        <v>0</v>
      </c>
      <c r="DO55" s="62">
        <v>0</v>
      </c>
      <c r="DP55" s="63">
        <f t="shared" si="5"/>
        <v>10816000</v>
      </c>
      <c r="DQ55" s="64">
        <v>0</v>
      </c>
      <c r="DR55" s="64">
        <v>0</v>
      </c>
      <c r="DS55" s="64">
        <v>21600000</v>
      </c>
      <c r="DT55" s="64">
        <v>0</v>
      </c>
      <c r="DU55" s="64">
        <v>0</v>
      </c>
      <c r="DV55" s="64">
        <v>0</v>
      </c>
      <c r="DW55" s="64">
        <v>0</v>
      </c>
      <c r="DX55" s="64">
        <v>0</v>
      </c>
      <c r="DY55" s="64">
        <v>0</v>
      </c>
      <c r="DZ55" s="64">
        <v>0</v>
      </c>
      <c r="EA55" s="64">
        <v>0</v>
      </c>
      <c r="EB55" s="64">
        <v>0</v>
      </c>
      <c r="EC55" s="64">
        <v>0</v>
      </c>
      <c r="ED55" s="64">
        <v>0</v>
      </c>
      <c r="EE55" s="64">
        <v>0</v>
      </c>
      <c r="EF55" s="64">
        <v>0</v>
      </c>
      <c r="EG55" s="66">
        <f t="shared" si="13"/>
        <v>21600000</v>
      </c>
      <c r="EH55" s="67">
        <f t="shared" si="14"/>
        <v>75616000</v>
      </c>
      <c r="EI55" s="30">
        <f>+[2]MATRIZ!AM58*1000000</f>
        <v>86400000</v>
      </c>
      <c r="EJ55" s="67">
        <f t="shared" si="7"/>
        <v>75616000</v>
      </c>
      <c r="EK55" s="30">
        <f>+(DP55/1000000)-[2]MATRIZ!BW58</f>
        <v>-10.784000000000001</v>
      </c>
    </row>
    <row r="56" spans="1:141" s="30" customFormat="1" ht="51" x14ac:dyDescent="0.25">
      <c r="A56" s="142">
        <v>50</v>
      </c>
      <c r="B56" s="138" t="s">
        <v>320</v>
      </c>
      <c r="C56" s="139" t="s">
        <v>321</v>
      </c>
      <c r="D56" s="32" t="s">
        <v>345</v>
      </c>
      <c r="E56" s="140">
        <v>4</v>
      </c>
      <c r="F56" s="140" t="s">
        <v>163</v>
      </c>
      <c r="G56" s="140">
        <v>2</v>
      </c>
      <c r="H56" s="140"/>
      <c r="I56" s="140"/>
      <c r="J56" s="141"/>
      <c r="K56" s="35" t="s">
        <v>323</v>
      </c>
      <c r="L56" s="36" t="str">
        <f>IFERROR(IF($K56="","",VLOOKUP($K56,[1]Catálogo!$B$5:$C$21,2,FALSE)),"Introduzca un sector de inversión válido")</f>
        <v>19</v>
      </c>
      <c r="M56" s="35" t="s">
        <v>346</v>
      </c>
      <c r="N56" s="38" t="s">
        <v>347</v>
      </c>
      <c r="O56" s="38" t="str">
        <f>IFERROR(IF($N56="","",VLOOKUP($N56,[1]Catálogo!$E$25:$F$93,2,FALSE)),"Introduzca un programa presupuestal válido")</f>
        <v>1905</v>
      </c>
      <c r="P56" s="39" t="str">
        <f>IFERROR(IF($O56="","",VLOOKUP($O56,[1]Catálogo!$F$25:$G$94,2,FALSE)),"Introduzca un programa presupuestal válido")</f>
        <v>A.2 - Salud</v>
      </c>
      <c r="Q56" s="40" t="str">
        <f t="shared" si="0"/>
        <v>CONTINÚE: El programa presupuestal y sector de inversión coinciden</v>
      </c>
      <c r="R56" s="38" t="s">
        <v>326</v>
      </c>
      <c r="S56" s="38" t="s">
        <v>327</v>
      </c>
      <c r="T56" s="41" t="s">
        <v>348</v>
      </c>
      <c r="U56" s="39" t="str">
        <f>IFERROR(IF($T56="","",VLOOKUP($T56,[1]Catálogo!$G$97:$H$2750,2,FALSE)),"Introduzca un producto válido")</f>
        <v>1905031</v>
      </c>
      <c r="V56" s="40" t="str">
        <f t="shared" si="1"/>
        <v>CONTINÚE: El producto y programa presupuestal coinciden</v>
      </c>
      <c r="W56" s="43" t="s">
        <v>349</v>
      </c>
      <c r="X56" s="44" t="str">
        <f>IFERROR(IF($W56="","",VLOOKUP($W56,[1]Catálogo!$B$3019:$C$9130,2,FALSE)),"Introduzca un indicador de producto válido")</f>
        <v>190503100</v>
      </c>
      <c r="Y56" s="40" t="str">
        <f t="shared" si="2"/>
        <v>CONTINÚE: El indicador de producto y el producto coinciden</v>
      </c>
      <c r="Z56" s="90">
        <v>0</v>
      </c>
      <c r="AA56" s="140" t="s">
        <v>140</v>
      </c>
      <c r="AB56" s="140">
        <v>8</v>
      </c>
      <c r="AC56" s="38" t="s">
        <v>160</v>
      </c>
      <c r="AD56" s="36" t="s">
        <v>340</v>
      </c>
      <c r="AE56" s="33"/>
      <c r="AF56" s="33"/>
      <c r="AG56" s="46"/>
      <c r="AH56" s="47"/>
      <c r="AI56" s="33"/>
      <c r="AJ56" s="33"/>
      <c r="AK56" s="48"/>
      <c r="AL56" s="34" t="str">
        <f>+IFERROR(VLOOKUP(AK56,[1]Iniciativas!E:F,2,FALSE),"Seleccione el código de la iniciativa")</f>
        <v>Seleccione el código de la iniciativa</v>
      </c>
      <c r="AM56" s="69">
        <v>2</v>
      </c>
      <c r="AN56" s="50">
        <v>2</v>
      </c>
      <c r="AO56" s="50">
        <v>2</v>
      </c>
      <c r="AP56" s="51">
        <v>2</v>
      </c>
      <c r="AQ56" s="52">
        <v>0.4</v>
      </c>
      <c r="AR56" s="53">
        <v>2</v>
      </c>
      <c r="AS56" s="54" t="s">
        <v>350</v>
      </c>
      <c r="AT56" s="53"/>
      <c r="AU56" s="53"/>
      <c r="AV56" s="53"/>
      <c r="AW56" s="53"/>
      <c r="AX56" s="55">
        <f t="shared" si="3"/>
        <v>0.25</v>
      </c>
      <c r="AY56" s="56">
        <f t="shared" si="4"/>
        <v>1</v>
      </c>
      <c r="AZ56" s="57">
        <f t="shared" si="8"/>
        <v>0.1</v>
      </c>
      <c r="BA56" s="58">
        <f t="shared" si="9"/>
        <v>0.25</v>
      </c>
      <c r="BB56" s="60" t="s">
        <v>715</v>
      </c>
      <c r="BC56" s="145">
        <v>2</v>
      </c>
      <c r="BD56" s="58" t="s">
        <v>151</v>
      </c>
      <c r="BE56" s="60" t="s">
        <v>715</v>
      </c>
      <c r="BF56" s="58" t="s">
        <v>701</v>
      </c>
      <c r="BG56" s="58">
        <v>0.25</v>
      </c>
      <c r="BH56" s="58">
        <v>0.25</v>
      </c>
      <c r="BI56" s="58">
        <v>0.25</v>
      </c>
      <c r="BJ56" s="58">
        <v>0.25</v>
      </c>
      <c r="BK56" s="59">
        <f t="shared" si="10"/>
        <v>1</v>
      </c>
      <c r="BL56" s="60" t="s">
        <v>326</v>
      </c>
      <c r="BM56" s="61">
        <f>+([2]MATRIZ!AN59+[2]MATRIZ!AO59)*1000000</f>
        <v>20000000</v>
      </c>
      <c r="BN56" s="62">
        <v>0</v>
      </c>
      <c r="BO56" s="62">
        <v>150000000</v>
      </c>
      <c r="BP56" s="62">
        <v>0</v>
      </c>
      <c r="BQ56" s="62">
        <v>0</v>
      </c>
      <c r="BR56" s="62">
        <v>0</v>
      </c>
      <c r="BS56" s="62">
        <f>+([2]MATRIZ!AS59)*1000000-BQ56-BR56-BT56</f>
        <v>0</v>
      </c>
      <c r="BT56" s="62">
        <v>0</v>
      </c>
      <c r="BU56" s="62">
        <v>0</v>
      </c>
      <c r="BV56" s="62">
        <v>0</v>
      </c>
      <c r="BW56" s="62">
        <v>0</v>
      </c>
      <c r="BX56" s="62">
        <v>0</v>
      </c>
      <c r="BY56" s="62">
        <v>0</v>
      </c>
      <c r="BZ56" s="62">
        <v>0</v>
      </c>
      <c r="CA56" s="62">
        <v>0</v>
      </c>
      <c r="CB56" s="62">
        <v>0</v>
      </c>
      <c r="CC56" s="63">
        <f t="shared" si="11"/>
        <v>170000000</v>
      </c>
      <c r="CD56" s="64">
        <f>+([2]MATRIZ!AZ59+[2]MATRIZ!BA59)*1000000</f>
        <v>5000000</v>
      </c>
      <c r="CE56" s="64">
        <v>0</v>
      </c>
      <c r="CF56" s="64">
        <v>165000000</v>
      </c>
      <c r="CG56" s="64">
        <v>0</v>
      </c>
      <c r="CH56" s="64">
        <v>0</v>
      </c>
      <c r="CI56" s="64">
        <v>0</v>
      </c>
      <c r="CJ56" s="64">
        <f>+([2]MATRIZ!BE59*1000000)-CH56-CI56-CK56</f>
        <v>0</v>
      </c>
      <c r="CK56" s="64">
        <v>0</v>
      </c>
      <c r="CL56" s="64">
        <v>0</v>
      </c>
      <c r="CM56" s="64">
        <v>0</v>
      </c>
      <c r="CN56" s="64">
        <v>0</v>
      </c>
      <c r="CO56" s="64">
        <v>0</v>
      </c>
      <c r="CP56" s="64">
        <v>0</v>
      </c>
      <c r="CQ56" s="64">
        <v>0</v>
      </c>
      <c r="CR56" s="64">
        <v>0</v>
      </c>
      <c r="CS56" s="64">
        <v>0</v>
      </c>
      <c r="CT56" s="65">
        <f t="shared" si="12"/>
        <v>170000000</v>
      </c>
      <c r="CU56" s="62">
        <v>0</v>
      </c>
      <c r="CV56" s="62">
        <v>0</v>
      </c>
      <c r="CW56" s="62">
        <v>0</v>
      </c>
      <c r="CX56" s="62">
        <v>0</v>
      </c>
      <c r="CY56" s="62">
        <v>0</v>
      </c>
      <c r="CZ56" s="62">
        <v>0</v>
      </c>
      <c r="DA56" s="62">
        <v>0</v>
      </c>
      <c r="DB56" s="62">
        <v>0</v>
      </c>
      <c r="DC56" s="62">
        <v>0</v>
      </c>
      <c r="DD56" s="62">
        <v>75834439</v>
      </c>
      <c r="DE56" s="62">
        <v>0</v>
      </c>
      <c r="DF56" s="62">
        <v>0</v>
      </c>
      <c r="DG56" s="62">
        <v>0</v>
      </c>
      <c r="DH56" s="62">
        <v>0</v>
      </c>
      <c r="DI56" s="62">
        <v>0</v>
      </c>
      <c r="DJ56" s="62">
        <v>0</v>
      </c>
      <c r="DK56" s="62">
        <v>0</v>
      </c>
      <c r="DL56" s="62">
        <v>60125000</v>
      </c>
      <c r="DM56" s="62">
        <v>0</v>
      </c>
      <c r="DN56" s="62">
        <v>0</v>
      </c>
      <c r="DO56" s="62">
        <v>0</v>
      </c>
      <c r="DP56" s="63">
        <f t="shared" si="5"/>
        <v>135959439</v>
      </c>
      <c r="DQ56" s="64">
        <v>20000000</v>
      </c>
      <c r="DR56" s="64">
        <v>0</v>
      </c>
      <c r="DS56" s="64">
        <v>150000000</v>
      </c>
      <c r="DT56" s="64">
        <v>0</v>
      </c>
      <c r="DU56" s="64">
        <v>0</v>
      </c>
      <c r="DV56" s="64">
        <v>0</v>
      </c>
      <c r="DW56" s="64">
        <v>0</v>
      </c>
      <c r="DX56" s="64">
        <v>0</v>
      </c>
      <c r="DY56" s="64">
        <v>0</v>
      </c>
      <c r="DZ56" s="64">
        <v>0</v>
      </c>
      <c r="EA56" s="64">
        <v>0</v>
      </c>
      <c r="EB56" s="64">
        <v>0</v>
      </c>
      <c r="EC56" s="64">
        <v>0</v>
      </c>
      <c r="ED56" s="64">
        <v>0</v>
      </c>
      <c r="EE56" s="64">
        <v>0</v>
      </c>
      <c r="EF56" s="64">
        <v>0</v>
      </c>
      <c r="EG56" s="66">
        <f t="shared" si="13"/>
        <v>170000000</v>
      </c>
      <c r="EH56" s="67">
        <f t="shared" si="14"/>
        <v>645959439</v>
      </c>
      <c r="EI56" s="30">
        <f>+[2]MATRIZ!AM59*1000000</f>
        <v>680000000</v>
      </c>
      <c r="EJ56" s="67">
        <f t="shared" si="7"/>
        <v>80744929.875</v>
      </c>
      <c r="EK56" s="30">
        <f>+(DP56/1000000)-[2]MATRIZ!BW59</f>
        <v>-34.040560999999997</v>
      </c>
    </row>
    <row r="57" spans="1:141" s="30" customFormat="1" ht="25.5" x14ac:dyDescent="0.25">
      <c r="A57" s="142">
        <v>51</v>
      </c>
      <c r="B57" s="138" t="s">
        <v>320</v>
      </c>
      <c r="C57" s="139" t="s">
        <v>321</v>
      </c>
      <c r="D57" s="32" t="s">
        <v>345</v>
      </c>
      <c r="E57" s="140">
        <v>4</v>
      </c>
      <c r="F57" s="140" t="s">
        <v>163</v>
      </c>
      <c r="G57" s="140">
        <v>2</v>
      </c>
      <c r="H57" s="140"/>
      <c r="I57" s="140"/>
      <c r="J57" s="141"/>
      <c r="K57" s="35" t="s">
        <v>323</v>
      </c>
      <c r="L57" s="36" t="str">
        <f>IFERROR(IF($K57="","",VLOOKUP($K57,[1]Catálogo!$B$5:$C$21,2,FALSE)),"Introduzca un sector de inversión válido")</f>
        <v>19</v>
      </c>
      <c r="M57" s="35" t="s">
        <v>346</v>
      </c>
      <c r="N57" s="38" t="s">
        <v>347</v>
      </c>
      <c r="O57" s="38" t="str">
        <f>IFERROR(IF($N57="","",VLOOKUP($N57,[1]Catálogo!$E$25:$F$93,2,FALSE)),"Introduzca un programa presupuestal válido")</f>
        <v>1905</v>
      </c>
      <c r="P57" s="39" t="str">
        <f>IFERROR(IF($O57="","",VLOOKUP($O57,[1]Catálogo!$F$25:$G$94,2,FALSE)),"Introduzca un programa presupuestal válido")</f>
        <v>A.2 - Salud</v>
      </c>
      <c r="Q57" s="40" t="str">
        <f t="shared" si="0"/>
        <v>CONTINÚE: El programa presupuestal y sector de inversión coinciden</v>
      </c>
      <c r="R57" s="38" t="s">
        <v>326</v>
      </c>
      <c r="S57" s="38" t="s">
        <v>327</v>
      </c>
      <c r="T57" s="41" t="s">
        <v>351</v>
      </c>
      <c r="U57" s="39" t="str">
        <f>IFERROR(IF($T57="","",VLOOKUP($T57,[1]Catálogo!$G$97:$H$2750,2,FALSE)),"Introduzca un producto válido")</f>
        <v>1905015</v>
      </c>
      <c r="V57" s="40" t="str">
        <f t="shared" si="1"/>
        <v>CONTINÚE: El producto y programa presupuestal coinciden</v>
      </c>
      <c r="W57" s="43" t="s">
        <v>352</v>
      </c>
      <c r="X57" s="44" t="str">
        <f>IFERROR(IF($W57="","",VLOOKUP($W57,[1]Catálogo!$B$3019:$C$9130,2,FALSE)),"Introduzca un indicador de producto válido")</f>
        <v>190501500</v>
      </c>
      <c r="Y57" s="40" t="str">
        <f t="shared" si="2"/>
        <v>CONTINÚE: El indicador de producto y el producto coinciden</v>
      </c>
      <c r="Z57" s="90">
        <v>0</v>
      </c>
      <c r="AA57" s="140" t="s">
        <v>140</v>
      </c>
      <c r="AB57" s="140">
        <v>2</v>
      </c>
      <c r="AC57" s="38" t="s">
        <v>160</v>
      </c>
      <c r="AD57" s="36" t="s">
        <v>340</v>
      </c>
      <c r="AE57" s="33"/>
      <c r="AF57" s="33"/>
      <c r="AG57" s="46"/>
      <c r="AH57" s="47"/>
      <c r="AI57" s="33"/>
      <c r="AJ57" s="33"/>
      <c r="AK57" s="48"/>
      <c r="AL57" s="34" t="str">
        <f>+IFERROR(VLOOKUP(AK57,[1]Iniciativas!E:F,2,FALSE),"Seleccione el código de la iniciativa")</f>
        <v>Seleccione el código de la iniciativa</v>
      </c>
      <c r="AM57" s="69">
        <v>2</v>
      </c>
      <c r="AN57" s="50">
        <v>2</v>
      </c>
      <c r="AO57" s="50">
        <v>2</v>
      </c>
      <c r="AP57" s="51">
        <v>2</v>
      </c>
      <c r="AQ57" s="52">
        <v>3</v>
      </c>
      <c r="AR57" s="53">
        <v>2</v>
      </c>
      <c r="AS57" s="54" t="s">
        <v>353</v>
      </c>
      <c r="AT57" s="53"/>
      <c r="AU57" s="53"/>
      <c r="AV57" s="53"/>
      <c r="AW57" s="53"/>
      <c r="AX57" s="55">
        <f t="shared" si="3"/>
        <v>0.25</v>
      </c>
      <c r="AY57" s="56">
        <f t="shared" si="4"/>
        <v>1</v>
      </c>
      <c r="AZ57" s="57">
        <f t="shared" si="8"/>
        <v>0.75</v>
      </c>
      <c r="BA57" s="58">
        <f t="shared" si="9"/>
        <v>0.25</v>
      </c>
      <c r="BB57" s="60" t="s">
        <v>716</v>
      </c>
      <c r="BC57" s="157" t="s">
        <v>717</v>
      </c>
      <c r="BD57" s="58" t="s">
        <v>151</v>
      </c>
      <c r="BE57" s="60" t="s">
        <v>718</v>
      </c>
      <c r="BF57" s="58" t="s">
        <v>701</v>
      </c>
      <c r="BG57" s="58">
        <v>1</v>
      </c>
      <c r="BH57" s="58">
        <v>0</v>
      </c>
      <c r="BI57" s="58">
        <v>0</v>
      </c>
      <c r="BJ57" s="58">
        <v>0</v>
      </c>
      <c r="BK57" s="59">
        <f t="shared" si="10"/>
        <v>1</v>
      </c>
      <c r="BL57" s="60" t="s">
        <v>326</v>
      </c>
      <c r="BM57" s="61">
        <f>+([2]MATRIZ!AN60+[2]MATRIZ!AO60)*1000000</f>
        <v>0</v>
      </c>
      <c r="BN57" s="62">
        <v>0</v>
      </c>
      <c r="BO57" s="62">
        <v>3000000</v>
      </c>
      <c r="BP57" s="62">
        <v>0</v>
      </c>
      <c r="BQ57" s="62">
        <v>0</v>
      </c>
      <c r="BR57" s="62">
        <v>0</v>
      </c>
      <c r="BS57" s="62">
        <f>+([2]MATRIZ!AS60)*1000000-BQ57-BR57-BT57</f>
        <v>0</v>
      </c>
      <c r="BT57" s="62">
        <v>0</v>
      </c>
      <c r="BU57" s="62">
        <v>0</v>
      </c>
      <c r="BV57" s="62">
        <v>0</v>
      </c>
      <c r="BW57" s="62">
        <v>0</v>
      </c>
      <c r="BX57" s="62">
        <v>0</v>
      </c>
      <c r="BY57" s="62">
        <v>0</v>
      </c>
      <c r="BZ57" s="62">
        <v>0</v>
      </c>
      <c r="CA57" s="62">
        <v>0</v>
      </c>
      <c r="CB57" s="62">
        <v>0</v>
      </c>
      <c r="CC57" s="63">
        <f t="shared" si="11"/>
        <v>3000000</v>
      </c>
      <c r="CD57" s="64">
        <f>+([2]MATRIZ!AZ60+[2]MATRIZ!BA60)*1000000</f>
        <v>0</v>
      </c>
      <c r="CE57" s="64">
        <v>0</v>
      </c>
      <c r="CF57" s="64">
        <v>3000000</v>
      </c>
      <c r="CG57" s="64">
        <v>0</v>
      </c>
      <c r="CH57" s="64">
        <v>0</v>
      </c>
      <c r="CI57" s="64">
        <v>0</v>
      </c>
      <c r="CJ57" s="64">
        <f>+([2]MATRIZ!BE60*1000000)-CH57-CI57-CK57</f>
        <v>0</v>
      </c>
      <c r="CK57" s="64">
        <v>0</v>
      </c>
      <c r="CL57" s="64">
        <v>0</v>
      </c>
      <c r="CM57" s="64">
        <v>0</v>
      </c>
      <c r="CN57" s="64">
        <v>0</v>
      </c>
      <c r="CO57" s="64">
        <v>0</v>
      </c>
      <c r="CP57" s="64">
        <v>0</v>
      </c>
      <c r="CQ57" s="64">
        <v>0</v>
      </c>
      <c r="CR57" s="64">
        <v>0</v>
      </c>
      <c r="CS57" s="64">
        <v>0</v>
      </c>
      <c r="CT57" s="65">
        <f t="shared" si="12"/>
        <v>3000000</v>
      </c>
      <c r="CU57" s="62">
        <v>0</v>
      </c>
      <c r="CV57" s="62">
        <v>0</v>
      </c>
      <c r="CW57" s="62">
        <v>0</v>
      </c>
      <c r="CX57" s="62">
        <v>0</v>
      </c>
      <c r="CY57" s="62">
        <v>0</v>
      </c>
      <c r="CZ57" s="62">
        <v>0</v>
      </c>
      <c r="DA57" s="62">
        <v>0</v>
      </c>
      <c r="DB57" s="62">
        <v>0</v>
      </c>
      <c r="DC57" s="62">
        <v>0</v>
      </c>
      <c r="DD57" s="62">
        <v>0</v>
      </c>
      <c r="DE57" s="62">
        <v>0</v>
      </c>
      <c r="DF57" s="62">
        <v>0</v>
      </c>
      <c r="DG57" s="62">
        <v>0</v>
      </c>
      <c r="DH57" s="62">
        <v>0</v>
      </c>
      <c r="DI57" s="62">
        <v>0</v>
      </c>
      <c r="DJ57" s="62">
        <v>0</v>
      </c>
      <c r="DK57" s="62">
        <v>0</v>
      </c>
      <c r="DL57" s="62">
        <v>0</v>
      </c>
      <c r="DM57" s="62">
        <v>0</v>
      </c>
      <c r="DN57" s="62">
        <v>0</v>
      </c>
      <c r="DO57" s="62">
        <v>0</v>
      </c>
      <c r="DP57" s="63">
        <f t="shared" si="5"/>
        <v>0</v>
      </c>
      <c r="DQ57" s="64">
        <v>0</v>
      </c>
      <c r="DR57" s="64">
        <v>0</v>
      </c>
      <c r="DS57" s="64">
        <v>0</v>
      </c>
      <c r="DT57" s="64">
        <v>0</v>
      </c>
      <c r="DU57" s="64">
        <v>0</v>
      </c>
      <c r="DV57" s="64">
        <v>0</v>
      </c>
      <c r="DW57" s="64">
        <v>0</v>
      </c>
      <c r="DX57" s="64">
        <v>0</v>
      </c>
      <c r="DY57" s="64">
        <v>0</v>
      </c>
      <c r="DZ57" s="64">
        <v>0</v>
      </c>
      <c r="EA57" s="64">
        <v>0</v>
      </c>
      <c r="EB57" s="64">
        <v>0</v>
      </c>
      <c r="EC57" s="64">
        <v>0</v>
      </c>
      <c r="ED57" s="64">
        <v>0</v>
      </c>
      <c r="EE57" s="64">
        <v>0</v>
      </c>
      <c r="EF57" s="64">
        <v>0</v>
      </c>
      <c r="EG57" s="66">
        <f t="shared" si="13"/>
        <v>0</v>
      </c>
      <c r="EH57" s="67">
        <f t="shared" si="14"/>
        <v>6000000</v>
      </c>
      <c r="EI57" s="30">
        <f>+[2]MATRIZ!AM60*1000000</f>
        <v>6000000</v>
      </c>
      <c r="EJ57" s="67">
        <f t="shared" si="7"/>
        <v>3000000</v>
      </c>
      <c r="EK57" s="30">
        <f>+(DP57/1000000)-[2]MATRIZ!BW60</f>
        <v>0</v>
      </c>
    </row>
    <row r="58" spans="1:141" s="30" customFormat="1" ht="25.5" x14ac:dyDescent="0.25">
      <c r="A58" s="137">
        <v>52</v>
      </c>
      <c r="B58" s="138" t="s">
        <v>320</v>
      </c>
      <c r="C58" s="139" t="s">
        <v>321</v>
      </c>
      <c r="D58" s="32" t="s">
        <v>322</v>
      </c>
      <c r="E58" s="140">
        <v>92.98</v>
      </c>
      <c r="F58" s="140" t="s">
        <v>163</v>
      </c>
      <c r="G58" s="140">
        <v>94</v>
      </c>
      <c r="H58" s="140"/>
      <c r="I58" s="140"/>
      <c r="J58" s="141"/>
      <c r="K58" s="35" t="s">
        <v>323</v>
      </c>
      <c r="L58" s="36" t="str">
        <f>IFERROR(IF($K58="","",VLOOKUP($K58,[1]Catálogo!$B$5:$C$21,2,FALSE)),"Introduzca un sector de inversión válido")</f>
        <v>19</v>
      </c>
      <c r="M58" s="35" t="s">
        <v>346</v>
      </c>
      <c r="N58" s="38" t="s">
        <v>325</v>
      </c>
      <c r="O58" s="38" t="str">
        <f>IFERROR(IF($N58="","",VLOOKUP($N58,[1]Catálogo!$E$25:$F$93,2,FALSE)),"Introduzca un programa presupuestal válido")</f>
        <v>1906</v>
      </c>
      <c r="P58" s="39" t="str">
        <f>IFERROR(IF($O58="","",VLOOKUP($O58,[1]Catálogo!$F$25:$G$94,2,FALSE)),"Introduzca un programa presupuestal válido")</f>
        <v>A.2 - Salud</v>
      </c>
      <c r="Q58" s="40" t="str">
        <f t="shared" si="0"/>
        <v>CONTINÚE: El programa presupuestal y sector de inversión coinciden</v>
      </c>
      <c r="R58" s="38" t="s">
        <v>326</v>
      </c>
      <c r="S58" s="38" t="s">
        <v>327</v>
      </c>
      <c r="T58" s="41" t="s">
        <v>354</v>
      </c>
      <c r="U58" s="39" t="str">
        <f>IFERROR(IF($T58="","",VLOOKUP($T58,[1]Catálogo!$G$97:$H$2750,2,FALSE)),"Introduzca un producto válido")</f>
        <v>1906004</v>
      </c>
      <c r="V58" s="40" t="str">
        <f t="shared" si="1"/>
        <v>CONTINÚE: El producto y programa presupuestal coinciden</v>
      </c>
      <c r="W58" s="43" t="s">
        <v>355</v>
      </c>
      <c r="X58" s="44" t="str">
        <f>IFERROR(IF($W58="","",VLOOKUP($W58,[1]Catálogo!$B$3019:$C$9130,2,FALSE)),"Introduzca un indicador de producto válido")</f>
        <v>190600400</v>
      </c>
      <c r="Y58" s="40" t="str">
        <f t="shared" si="2"/>
        <v>CONTINÚE: El indicador de producto y el producto coinciden</v>
      </c>
      <c r="Z58" s="90">
        <v>0</v>
      </c>
      <c r="AA58" s="140" t="s">
        <v>140</v>
      </c>
      <c r="AB58" s="140">
        <v>4000</v>
      </c>
      <c r="AC58" s="38" t="s">
        <v>148</v>
      </c>
      <c r="AD58" s="36" t="s">
        <v>340</v>
      </c>
      <c r="AE58" s="33"/>
      <c r="AF58" s="33"/>
      <c r="AG58" s="46"/>
      <c r="AH58" s="47"/>
      <c r="AI58" s="33"/>
      <c r="AJ58" s="33"/>
      <c r="AK58" s="48"/>
      <c r="AL58" s="34" t="str">
        <f>+IFERROR(VLOOKUP(AK58,[1]Iniciativas!E:F,2,FALSE),"Seleccione el código de la iniciativa")</f>
        <v>Seleccione el código de la iniciativa</v>
      </c>
      <c r="AM58" s="69">
        <v>4000</v>
      </c>
      <c r="AN58" s="50">
        <v>4000</v>
      </c>
      <c r="AO58" s="50">
        <v>1000</v>
      </c>
      <c r="AP58" s="51">
        <v>4000</v>
      </c>
      <c r="AQ58" s="52">
        <v>0.4</v>
      </c>
      <c r="AR58" s="53">
        <v>4000</v>
      </c>
      <c r="AS58" s="54" t="s">
        <v>356</v>
      </c>
      <c r="AT58" s="53"/>
      <c r="AU58" s="53"/>
      <c r="AV58" s="53"/>
      <c r="AW58" s="53"/>
      <c r="AX58" s="55">
        <f t="shared" si="3"/>
        <v>0.30769230769230771</v>
      </c>
      <c r="AY58" s="56">
        <f t="shared" si="4"/>
        <v>1</v>
      </c>
      <c r="AZ58" s="57">
        <f t="shared" si="8"/>
        <v>0.12307692307692308</v>
      </c>
      <c r="BA58" s="58">
        <f t="shared" si="9"/>
        <v>0.30769230769230771</v>
      </c>
      <c r="BB58" s="60" t="s">
        <v>719</v>
      </c>
      <c r="BC58" s="145">
        <v>1000</v>
      </c>
      <c r="BD58" s="58" t="s">
        <v>151</v>
      </c>
      <c r="BE58" s="60" t="s">
        <v>720</v>
      </c>
      <c r="BF58" s="58" t="s">
        <v>701</v>
      </c>
      <c r="BG58" s="58">
        <v>0.25</v>
      </c>
      <c r="BH58" s="58">
        <v>0.25</v>
      </c>
      <c r="BI58" s="58">
        <v>0.25</v>
      </c>
      <c r="BJ58" s="58">
        <v>0.25</v>
      </c>
      <c r="BK58" s="59">
        <f t="shared" si="10"/>
        <v>1</v>
      </c>
      <c r="BL58" s="60" t="s">
        <v>326</v>
      </c>
      <c r="BM58" s="61">
        <f>+([2]MATRIZ!AN61+[2]MATRIZ!AO61)*1000000</f>
        <v>0</v>
      </c>
      <c r="BN58" s="62">
        <v>0</v>
      </c>
      <c r="BO58" s="62">
        <v>20000000</v>
      </c>
      <c r="BP58" s="62">
        <v>0</v>
      </c>
      <c r="BQ58" s="62">
        <v>0</v>
      </c>
      <c r="BR58" s="62">
        <v>0</v>
      </c>
      <c r="BS58" s="62">
        <f>+([2]MATRIZ!AS61)*1000000-BQ58-BR58-BT58</f>
        <v>0</v>
      </c>
      <c r="BT58" s="62">
        <v>0</v>
      </c>
      <c r="BU58" s="62">
        <v>0</v>
      </c>
      <c r="BV58" s="62">
        <v>0</v>
      </c>
      <c r="BW58" s="62">
        <v>0</v>
      </c>
      <c r="BX58" s="62">
        <v>0</v>
      </c>
      <c r="BY58" s="62">
        <v>0</v>
      </c>
      <c r="BZ58" s="62">
        <v>0</v>
      </c>
      <c r="CA58" s="62">
        <v>0</v>
      </c>
      <c r="CB58" s="62">
        <v>0</v>
      </c>
      <c r="CC58" s="63">
        <f t="shared" si="11"/>
        <v>20000000</v>
      </c>
      <c r="CD58" s="64">
        <f>+([2]MATRIZ!AZ61+[2]MATRIZ!BA61)*1000000</f>
        <v>0</v>
      </c>
      <c r="CE58" s="64">
        <v>0</v>
      </c>
      <c r="CF58" s="64">
        <v>20000000</v>
      </c>
      <c r="CG58" s="64">
        <v>0</v>
      </c>
      <c r="CH58" s="64">
        <v>0</v>
      </c>
      <c r="CI58" s="64">
        <v>0</v>
      </c>
      <c r="CJ58" s="64">
        <f>+([2]MATRIZ!BE61*1000000)-CH58-CI58-CK58</f>
        <v>0</v>
      </c>
      <c r="CK58" s="64">
        <v>0</v>
      </c>
      <c r="CL58" s="64">
        <v>0</v>
      </c>
      <c r="CM58" s="64">
        <v>0</v>
      </c>
      <c r="CN58" s="64">
        <v>0</v>
      </c>
      <c r="CO58" s="64">
        <v>0</v>
      </c>
      <c r="CP58" s="64">
        <v>0</v>
      </c>
      <c r="CQ58" s="64">
        <v>0</v>
      </c>
      <c r="CR58" s="64">
        <v>0</v>
      </c>
      <c r="CS58" s="64">
        <v>0</v>
      </c>
      <c r="CT58" s="65">
        <f t="shared" si="12"/>
        <v>20000000</v>
      </c>
      <c r="CU58" s="62">
        <v>0</v>
      </c>
      <c r="CV58" s="62">
        <v>0</v>
      </c>
      <c r="CW58" s="62">
        <v>0</v>
      </c>
      <c r="CX58" s="62">
        <v>0</v>
      </c>
      <c r="CY58" s="62">
        <v>0</v>
      </c>
      <c r="CZ58" s="62">
        <v>0</v>
      </c>
      <c r="DA58" s="62">
        <v>0</v>
      </c>
      <c r="DB58" s="62">
        <v>0</v>
      </c>
      <c r="DC58" s="62">
        <v>0</v>
      </c>
      <c r="DD58" s="62">
        <v>0</v>
      </c>
      <c r="DE58" s="62">
        <v>0</v>
      </c>
      <c r="DF58" s="62">
        <v>0</v>
      </c>
      <c r="DG58" s="62">
        <v>0</v>
      </c>
      <c r="DH58" s="62">
        <v>10000000</v>
      </c>
      <c r="DI58" s="62">
        <v>0</v>
      </c>
      <c r="DJ58" s="62">
        <v>0</v>
      </c>
      <c r="DK58" s="62">
        <v>0</v>
      </c>
      <c r="DL58" s="62">
        <v>0</v>
      </c>
      <c r="DM58" s="62">
        <v>0</v>
      </c>
      <c r="DN58" s="62">
        <v>0</v>
      </c>
      <c r="DO58" s="62">
        <v>0</v>
      </c>
      <c r="DP58" s="63">
        <f t="shared" si="5"/>
        <v>10000000</v>
      </c>
      <c r="DQ58" s="64">
        <v>0</v>
      </c>
      <c r="DR58" s="64">
        <v>0</v>
      </c>
      <c r="DS58" s="64">
        <v>20000000</v>
      </c>
      <c r="DT58" s="64">
        <v>0</v>
      </c>
      <c r="DU58" s="64">
        <v>0</v>
      </c>
      <c r="DV58" s="64">
        <v>0</v>
      </c>
      <c r="DW58" s="64">
        <v>0</v>
      </c>
      <c r="DX58" s="64">
        <v>0</v>
      </c>
      <c r="DY58" s="64">
        <v>0</v>
      </c>
      <c r="DZ58" s="64">
        <v>0</v>
      </c>
      <c r="EA58" s="64">
        <v>0</v>
      </c>
      <c r="EB58" s="64">
        <v>0</v>
      </c>
      <c r="EC58" s="64">
        <v>0</v>
      </c>
      <c r="ED58" s="64">
        <v>0</v>
      </c>
      <c r="EE58" s="64">
        <v>0</v>
      </c>
      <c r="EF58" s="64">
        <v>0</v>
      </c>
      <c r="EG58" s="66">
        <f t="shared" si="13"/>
        <v>20000000</v>
      </c>
      <c r="EH58" s="67">
        <f t="shared" si="14"/>
        <v>70000000</v>
      </c>
      <c r="EI58" s="30">
        <f>+[2]MATRIZ!AM61*1000000</f>
        <v>80000000</v>
      </c>
      <c r="EJ58" s="67">
        <f t="shared" si="7"/>
        <v>17500</v>
      </c>
      <c r="EK58" s="30">
        <f>+(DP58/1000000)-[2]MATRIZ!BW61</f>
        <v>-10</v>
      </c>
    </row>
    <row r="59" spans="1:141" s="30" customFormat="1" ht="25.5" x14ac:dyDescent="0.25">
      <c r="A59" s="142">
        <v>53</v>
      </c>
      <c r="B59" s="138" t="s">
        <v>320</v>
      </c>
      <c r="C59" s="139" t="s">
        <v>321</v>
      </c>
      <c r="D59" s="32" t="s">
        <v>335</v>
      </c>
      <c r="E59" s="140">
        <v>0.25</v>
      </c>
      <c r="F59" s="140" t="s">
        <v>336</v>
      </c>
      <c r="G59" s="140">
        <v>0.25</v>
      </c>
      <c r="H59" s="140"/>
      <c r="I59" s="140"/>
      <c r="J59" s="141"/>
      <c r="K59" s="35" t="s">
        <v>323</v>
      </c>
      <c r="L59" s="36" t="str">
        <f>IFERROR(IF($K59="","",VLOOKUP($K59,[1]Catálogo!$B$5:$C$21,2,FALSE)),"Introduzca un sector de inversión válido")</f>
        <v>19</v>
      </c>
      <c r="M59" s="35" t="s">
        <v>346</v>
      </c>
      <c r="N59" s="38" t="s">
        <v>331</v>
      </c>
      <c r="O59" s="38" t="str">
        <f>IFERROR(IF($N59="","",VLOOKUP($N59,[1]Catálogo!$E$25:$F$93,2,FALSE)),"Introduzca un programa presupuestal válido")</f>
        <v>1903</v>
      </c>
      <c r="P59" s="39" t="str">
        <f>IFERROR(IF($O59="","",VLOOKUP($O59,[1]Catálogo!$F$25:$G$94,2,FALSE)),"Introduzca un programa presupuestal válido")</f>
        <v>A.2 - Salud</v>
      </c>
      <c r="Q59" s="40" t="str">
        <f t="shared" si="0"/>
        <v>CONTINÚE: El programa presupuestal y sector de inversión coinciden</v>
      </c>
      <c r="R59" s="38" t="s">
        <v>326</v>
      </c>
      <c r="S59" s="38" t="s">
        <v>327</v>
      </c>
      <c r="T59" s="41" t="s">
        <v>357</v>
      </c>
      <c r="U59" s="39" t="str">
        <f>IFERROR(IF($T59="","",VLOOKUP($T59,[1]Catálogo!$G$97:$H$2750,2,FALSE)),"Introduzca un producto válido")</f>
        <v>1903031</v>
      </c>
      <c r="V59" s="40" t="str">
        <f t="shared" si="1"/>
        <v>CONTINÚE: El producto y programa presupuestal coinciden</v>
      </c>
      <c r="W59" s="43" t="s">
        <v>358</v>
      </c>
      <c r="X59" s="44" t="str">
        <f>IFERROR(IF($W59="","",VLOOKUP($W59,[1]Catálogo!$B$3019:$C$9130,2,FALSE)),"Introduzca un indicador de producto válido")</f>
        <v>190303100</v>
      </c>
      <c r="Y59" s="40" t="str">
        <f t="shared" si="2"/>
        <v>CONTINÚE: El indicador de producto y el producto coinciden</v>
      </c>
      <c r="Z59" s="90">
        <v>0</v>
      </c>
      <c r="AA59" s="140" t="s">
        <v>140</v>
      </c>
      <c r="AB59" s="140">
        <v>48</v>
      </c>
      <c r="AC59" s="38" t="s">
        <v>160</v>
      </c>
      <c r="AD59" s="36" t="s">
        <v>340</v>
      </c>
      <c r="AE59" s="33"/>
      <c r="AF59" s="33"/>
      <c r="AG59" s="46"/>
      <c r="AH59" s="47"/>
      <c r="AI59" s="33"/>
      <c r="AJ59" s="33"/>
      <c r="AK59" s="48"/>
      <c r="AL59" s="34" t="str">
        <f>+IFERROR(VLOOKUP(AK59,[1]Iniciativas!E:F,2,FALSE),"Seleccione el código de la iniciativa")</f>
        <v>Seleccione el código de la iniciativa</v>
      </c>
      <c r="AM59" s="69">
        <v>12</v>
      </c>
      <c r="AN59" s="50">
        <v>12</v>
      </c>
      <c r="AO59" s="50">
        <v>12</v>
      </c>
      <c r="AP59" s="51">
        <v>12</v>
      </c>
      <c r="AQ59" s="52">
        <v>0.4</v>
      </c>
      <c r="AR59" s="53">
        <v>12</v>
      </c>
      <c r="AS59" s="54" t="s">
        <v>359</v>
      </c>
      <c r="AT59" s="53"/>
      <c r="AU59" s="53"/>
      <c r="AV59" s="53"/>
      <c r="AW59" s="53"/>
      <c r="AX59" s="55">
        <f t="shared" si="3"/>
        <v>0.25</v>
      </c>
      <c r="AY59" s="56">
        <f t="shared" si="4"/>
        <v>1</v>
      </c>
      <c r="AZ59" s="57">
        <f t="shared" si="8"/>
        <v>0.1</v>
      </c>
      <c r="BA59" s="58">
        <f t="shared" si="9"/>
        <v>0.25</v>
      </c>
      <c r="BB59" s="60" t="s">
        <v>721</v>
      </c>
      <c r="BC59" s="145">
        <v>12</v>
      </c>
      <c r="BD59" s="58" t="s">
        <v>151</v>
      </c>
      <c r="BE59" s="60" t="s">
        <v>722</v>
      </c>
      <c r="BF59" s="58" t="s">
        <v>701</v>
      </c>
      <c r="BG59" s="58">
        <v>0.25</v>
      </c>
      <c r="BH59" s="58">
        <v>0.25</v>
      </c>
      <c r="BI59" s="58">
        <v>0.25</v>
      </c>
      <c r="BJ59" s="58">
        <v>0.25</v>
      </c>
      <c r="BK59" s="59">
        <f t="shared" si="10"/>
        <v>1</v>
      </c>
      <c r="BL59" s="60" t="s">
        <v>326</v>
      </c>
      <c r="BM59" s="61">
        <f>+([2]MATRIZ!AN62+[2]MATRIZ!AO62)*1000000</f>
        <v>0</v>
      </c>
      <c r="BN59" s="62">
        <v>0</v>
      </c>
      <c r="BO59" s="62">
        <v>50250000</v>
      </c>
      <c r="BP59" s="62">
        <v>0</v>
      </c>
      <c r="BQ59" s="62">
        <v>0</v>
      </c>
      <c r="BR59" s="62">
        <v>0</v>
      </c>
      <c r="BS59" s="62">
        <f>+([2]MATRIZ!AS62)*1000000-BQ59-BR59-BT59</f>
        <v>0</v>
      </c>
      <c r="BT59" s="62">
        <v>0</v>
      </c>
      <c r="BU59" s="62">
        <v>0</v>
      </c>
      <c r="BV59" s="62">
        <v>0</v>
      </c>
      <c r="BW59" s="62">
        <v>0</v>
      </c>
      <c r="BX59" s="62">
        <v>0</v>
      </c>
      <c r="BY59" s="62">
        <v>0</v>
      </c>
      <c r="BZ59" s="62">
        <v>0</v>
      </c>
      <c r="CA59" s="62">
        <v>0</v>
      </c>
      <c r="CB59" s="62">
        <v>0</v>
      </c>
      <c r="CC59" s="63">
        <f t="shared" si="11"/>
        <v>50250000</v>
      </c>
      <c r="CD59" s="64">
        <f>+([2]MATRIZ!AZ62+[2]MATRIZ!BA62)*1000000</f>
        <v>0</v>
      </c>
      <c r="CE59" s="64">
        <v>0</v>
      </c>
      <c r="CF59" s="64">
        <v>50250000</v>
      </c>
      <c r="CG59" s="64">
        <v>0</v>
      </c>
      <c r="CH59" s="64">
        <v>0</v>
      </c>
      <c r="CI59" s="64">
        <v>0</v>
      </c>
      <c r="CJ59" s="64">
        <f>+([2]MATRIZ!BE62*1000000)-CH59-CI59-CK59</f>
        <v>0</v>
      </c>
      <c r="CK59" s="64">
        <v>0</v>
      </c>
      <c r="CL59" s="64">
        <v>0</v>
      </c>
      <c r="CM59" s="64">
        <v>0</v>
      </c>
      <c r="CN59" s="64">
        <v>0</v>
      </c>
      <c r="CO59" s="64">
        <v>0</v>
      </c>
      <c r="CP59" s="64">
        <v>0</v>
      </c>
      <c r="CQ59" s="64">
        <v>0</v>
      </c>
      <c r="CR59" s="64">
        <v>0</v>
      </c>
      <c r="CS59" s="64">
        <v>0</v>
      </c>
      <c r="CT59" s="65">
        <f t="shared" si="12"/>
        <v>50250000</v>
      </c>
      <c r="CU59" s="62">
        <v>0</v>
      </c>
      <c r="CV59" s="62">
        <v>0</v>
      </c>
      <c r="CW59" s="62">
        <v>0</v>
      </c>
      <c r="CX59" s="62">
        <v>0</v>
      </c>
      <c r="CY59" s="62">
        <v>0</v>
      </c>
      <c r="CZ59" s="62">
        <v>0</v>
      </c>
      <c r="DA59" s="62">
        <v>0</v>
      </c>
      <c r="DB59" s="62">
        <v>0</v>
      </c>
      <c r="DC59" s="62">
        <v>0</v>
      </c>
      <c r="DD59" s="62">
        <v>30240000</v>
      </c>
      <c r="DE59" s="62">
        <v>0</v>
      </c>
      <c r="DF59" s="62">
        <v>0</v>
      </c>
      <c r="DG59" s="62">
        <v>0</v>
      </c>
      <c r="DH59" s="62">
        <v>0</v>
      </c>
      <c r="DI59" s="62">
        <v>0</v>
      </c>
      <c r="DJ59" s="62">
        <v>0</v>
      </c>
      <c r="DK59" s="62">
        <v>0</v>
      </c>
      <c r="DL59" s="62">
        <v>0</v>
      </c>
      <c r="DM59" s="62">
        <v>0</v>
      </c>
      <c r="DN59" s="62">
        <v>0</v>
      </c>
      <c r="DO59" s="62">
        <v>0</v>
      </c>
      <c r="DP59" s="63">
        <f t="shared" si="5"/>
        <v>30240000</v>
      </c>
      <c r="DQ59" s="64">
        <v>0</v>
      </c>
      <c r="DR59" s="64">
        <v>0</v>
      </c>
      <c r="DS59" s="64">
        <v>50250000</v>
      </c>
      <c r="DT59" s="64">
        <v>0</v>
      </c>
      <c r="DU59" s="64">
        <v>0</v>
      </c>
      <c r="DV59" s="64">
        <v>0</v>
      </c>
      <c r="DW59" s="64">
        <v>0</v>
      </c>
      <c r="DX59" s="64">
        <v>0</v>
      </c>
      <c r="DY59" s="64">
        <v>0</v>
      </c>
      <c r="DZ59" s="64">
        <v>0</v>
      </c>
      <c r="EA59" s="64">
        <v>0</v>
      </c>
      <c r="EB59" s="64">
        <v>0</v>
      </c>
      <c r="EC59" s="64">
        <v>0</v>
      </c>
      <c r="ED59" s="64">
        <v>0</v>
      </c>
      <c r="EE59" s="64">
        <v>0</v>
      </c>
      <c r="EF59" s="64">
        <v>0</v>
      </c>
      <c r="EG59" s="66">
        <f t="shared" si="13"/>
        <v>50250000</v>
      </c>
      <c r="EH59" s="67">
        <f t="shared" si="14"/>
        <v>180990000</v>
      </c>
      <c r="EI59" s="30">
        <f>+[2]MATRIZ!AM62*1000000</f>
        <v>201000000</v>
      </c>
      <c r="EJ59" s="67">
        <f t="shared" si="7"/>
        <v>3770625</v>
      </c>
      <c r="EK59" s="30">
        <f>+(DP59/1000000)-[2]MATRIZ!BW62</f>
        <v>-20.010000000000002</v>
      </c>
    </row>
    <row r="60" spans="1:141" s="30" customFormat="1" ht="25.5" x14ac:dyDescent="0.25">
      <c r="A60" s="142">
        <v>54</v>
      </c>
      <c r="B60" s="138" t="s">
        <v>320</v>
      </c>
      <c r="C60" s="139" t="s">
        <v>321</v>
      </c>
      <c r="D60" s="32" t="s">
        <v>322</v>
      </c>
      <c r="E60" s="140">
        <v>92.98</v>
      </c>
      <c r="F60" s="140" t="s">
        <v>163</v>
      </c>
      <c r="G60" s="140">
        <v>94</v>
      </c>
      <c r="H60" s="140"/>
      <c r="I60" s="140"/>
      <c r="J60" s="141"/>
      <c r="K60" s="35" t="s">
        <v>360</v>
      </c>
      <c r="L60" s="36" t="str">
        <f>IFERROR(IF($K60="","",VLOOKUP($K60,[1]Catálogo!$B$5:$C$21,2,FALSE)),"Introduzca un sector de inversión válido")</f>
        <v>04</v>
      </c>
      <c r="M60" s="35" t="s">
        <v>346</v>
      </c>
      <c r="N60" s="38" t="s">
        <v>361</v>
      </c>
      <c r="O60" s="38" t="str">
        <f>IFERROR(IF($N60="","",VLOOKUP($N60,[1]Catálogo!$E$25:$F$93,2,FALSE)),"Introduzca un programa presupuestal válido")</f>
        <v>0401</v>
      </c>
      <c r="P60" s="39" t="str">
        <f>IFERROR(IF($O60="","",VLOOKUP($O60,[1]Catálogo!$F$25:$G$94,2,FALSE)),"Introduzca un programa presupuestal válido")</f>
        <v>A.17 - Fortalecimiento institucional</v>
      </c>
      <c r="Q60" s="40" t="str">
        <f t="shared" si="0"/>
        <v>CONTINÚE: El programa presupuestal y sector de inversión coinciden</v>
      </c>
      <c r="R60" s="38" t="s">
        <v>326</v>
      </c>
      <c r="S60" s="38" t="s">
        <v>327</v>
      </c>
      <c r="T60" s="41" t="s">
        <v>362</v>
      </c>
      <c r="U60" s="39" t="str">
        <f>IFERROR(IF($T60="","",VLOOKUP($T60,[1]Catálogo!$G$97:$H$2750,2,FALSE)),"Introduzca un producto válido")</f>
        <v>0401006</v>
      </c>
      <c r="V60" s="40" t="str">
        <f t="shared" si="1"/>
        <v>CONTINÚE: El producto y programa presupuestal coinciden</v>
      </c>
      <c r="W60" s="43" t="s">
        <v>363</v>
      </c>
      <c r="X60" s="44" t="str">
        <f>IFERROR(IF($W60="","",VLOOKUP($W60,[1]Catálogo!$B$3019:$C$9130,2,FALSE)),"Introduzca un indicador de producto válido")</f>
        <v>040100600</v>
      </c>
      <c r="Y60" s="40" t="str">
        <f t="shared" si="2"/>
        <v>CONTINÚE: El indicador de producto y el producto coinciden</v>
      </c>
      <c r="Z60" s="90">
        <v>0</v>
      </c>
      <c r="AA60" s="140" t="s">
        <v>140</v>
      </c>
      <c r="AB60" s="140">
        <v>4</v>
      </c>
      <c r="AC60" s="38" t="s">
        <v>160</v>
      </c>
      <c r="AD60" s="36" t="s">
        <v>340</v>
      </c>
      <c r="AE60" s="33"/>
      <c r="AF60" s="33"/>
      <c r="AG60" s="46"/>
      <c r="AH60" s="47"/>
      <c r="AI60" s="33"/>
      <c r="AJ60" s="33"/>
      <c r="AK60" s="48"/>
      <c r="AL60" s="34" t="str">
        <f>+IFERROR(VLOOKUP(AK60,[1]Iniciativas!E:F,2,FALSE),"Seleccione el código de la iniciativa")</f>
        <v>Seleccione el código de la iniciativa</v>
      </c>
      <c r="AM60" s="69">
        <v>4</v>
      </c>
      <c r="AN60" s="50">
        <v>4</v>
      </c>
      <c r="AO60" s="50">
        <v>1</v>
      </c>
      <c r="AP60" s="51">
        <v>4</v>
      </c>
      <c r="AQ60" s="52">
        <v>0.4</v>
      </c>
      <c r="AR60" s="53">
        <v>4</v>
      </c>
      <c r="AS60" s="54" t="s">
        <v>364</v>
      </c>
      <c r="AT60" s="53"/>
      <c r="AU60" s="53"/>
      <c r="AV60" s="53"/>
      <c r="AW60" s="53"/>
      <c r="AX60" s="55">
        <f t="shared" si="3"/>
        <v>0.30769230769230771</v>
      </c>
      <c r="AY60" s="56">
        <f t="shared" si="4"/>
        <v>1</v>
      </c>
      <c r="AZ60" s="57">
        <f t="shared" si="8"/>
        <v>0.12307692307692308</v>
      </c>
      <c r="BA60" s="58">
        <f t="shared" si="9"/>
        <v>0.30769230769230771</v>
      </c>
      <c r="BB60" s="60" t="s">
        <v>723</v>
      </c>
      <c r="BC60" s="145">
        <v>4</v>
      </c>
      <c r="BD60" s="58" t="s">
        <v>151</v>
      </c>
      <c r="BE60" s="60" t="s">
        <v>724</v>
      </c>
      <c r="BF60" s="58" t="s">
        <v>701</v>
      </c>
      <c r="BG60" s="58">
        <v>0.25</v>
      </c>
      <c r="BH60" s="58">
        <v>0.25</v>
      </c>
      <c r="BI60" s="58">
        <v>0.25</v>
      </c>
      <c r="BJ60" s="58">
        <v>0.25</v>
      </c>
      <c r="BK60" s="59">
        <f t="shared" si="10"/>
        <v>1</v>
      </c>
      <c r="BL60" s="60" t="s">
        <v>326</v>
      </c>
      <c r="BM60" s="61">
        <f>+([2]MATRIZ!AN63+[2]MATRIZ!AO63)*1000000</f>
        <v>0</v>
      </c>
      <c r="BN60" s="62">
        <v>0</v>
      </c>
      <c r="BO60" s="62">
        <v>1000000</v>
      </c>
      <c r="BP60" s="62">
        <v>0</v>
      </c>
      <c r="BQ60" s="62">
        <v>0</v>
      </c>
      <c r="BR60" s="62">
        <v>0</v>
      </c>
      <c r="BS60" s="62">
        <f>+([2]MATRIZ!AS63)*1000000-BQ60-BR60-BT60</f>
        <v>0</v>
      </c>
      <c r="BT60" s="62">
        <v>0</v>
      </c>
      <c r="BU60" s="62">
        <v>0</v>
      </c>
      <c r="BV60" s="62">
        <v>0</v>
      </c>
      <c r="BW60" s="62">
        <v>0</v>
      </c>
      <c r="BX60" s="62">
        <v>0</v>
      </c>
      <c r="BY60" s="62">
        <v>0</v>
      </c>
      <c r="BZ60" s="62">
        <v>0</v>
      </c>
      <c r="CA60" s="62">
        <v>0</v>
      </c>
      <c r="CB60" s="62">
        <v>0</v>
      </c>
      <c r="CC60" s="63">
        <f t="shared" si="11"/>
        <v>1000000</v>
      </c>
      <c r="CD60" s="64">
        <f>+([2]MATRIZ!AZ63+[2]MATRIZ!BA63)*1000000</f>
        <v>0</v>
      </c>
      <c r="CE60" s="64">
        <v>0</v>
      </c>
      <c r="CF60" s="64">
        <v>1000000</v>
      </c>
      <c r="CG60" s="64">
        <v>0</v>
      </c>
      <c r="CH60" s="64">
        <v>0</v>
      </c>
      <c r="CI60" s="64">
        <v>0</v>
      </c>
      <c r="CJ60" s="64">
        <f>+([2]MATRIZ!BE63*1000000)-CH60-CI60-CK60</f>
        <v>0</v>
      </c>
      <c r="CK60" s="64">
        <v>0</v>
      </c>
      <c r="CL60" s="64">
        <v>0</v>
      </c>
      <c r="CM60" s="64">
        <v>0</v>
      </c>
      <c r="CN60" s="64">
        <v>0</v>
      </c>
      <c r="CO60" s="64">
        <v>0</v>
      </c>
      <c r="CP60" s="64">
        <v>0</v>
      </c>
      <c r="CQ60" s="64">
        <v>0</v>
      </c>
      <c r="CR60" s="64">
        <v>0</v>
      </c>
      <c r="CS60" s="64">
        <v>0</v>
      </c>
      <c r="CT60" s="65">
        <f t="shared" si="12"/>
        <v>1000000</v>
      </c>
      <c r="CU60" s="62">
        <v>0</v>
      </c>
      <c r="CV60" s="62">
        <v>0</v>
      </c>
      <c r="CW60" s="62">
        <v>0</v>
      </c>
      <c r="CX60" s="62">
        <v>0</v>
      </c>
      <c r="CY60" s="62">
        <v>0</v>
      </c>
      <c r="CZ60" s="62">
        <v>0</v>
      </c>
      <c r="DA60" s="62">
        <v>0</v>
      </c>
      <c r="DB60" s="62">
        <v>0</v>
      </c>
      <c r="DC60" s="62">
        <v>0</v>
      </c>
      <c r="DD60" s="62">
        <v>0</v>
      </c>
      <c r="DE60" s="62">
        <v>0</v>
      </c>
      <c r="DF60" s="62">
        <v>0</v>
      </c>
      <c r="DG60" s="62">
        <v>0</v>
      </c>
      <c r="DH60" s="62">
        <v>0</v>
      </c>
      <c r="DI60" s="62">
        <v>0</v>
      </c>
      <c r="DJ60" s="62">
        <v>0</v>
      </c>
      <c r="DK60" s="62">
        <v>0</v>
      </c>
      <c r="DL60" s="62">
        <v>0</v>
      </c>
      <c r="DM60" s="62">
        <v>0</v>
      </c>
      <c r="DN60" s="62">
        <v>0</v>
      </c>
      <c r="DO60" s="62">
        <v>0</v>
      </c>
      <c r="DP60" s="63">
        <f t="shared" si="5"/>
        <v>0</v>
      </c>
      <c r="DQ60" s="64">
        <v>0</v>
      </c>
      <c r="DR60" s="64">
        <v>0</v>
      </c>
      <c r="DS60" s="64">
        <v>1000000</v>
      </c>
      <c r="DT60" s="64">
        <v>0</v>
      </c>
      <c r="DU60" s="64">
        <v>0</v>
      </c>
      <c r="DV60" s="64">
        <v>0</v>
      </c>
      <c r="DW60" s="64">
        <v>0</v>
      </c>
      <c r="DX60" s="64">
        <v>0</v>
      </c>
      <c r="DY60" s="64">
        <v>0</v>
      </c>
      <c r="DZ60" s="64">
        <v>0</v>
      </c>
      <c r="EA60" s="64">
        <v>0</v>
      </c>
      <c r="EB60" s="64">
        <v>0</v>
      </c>
      <c r="EC60" s="64">
        <v>0</v>
      </c>
      <c r="ED60" s="64">
        <v>0</v>
      </c>
      <c r="EE60" s="64">
        <v>0</v>
      </c>
      <c r="EF60" s="64">
        <v>0</v>
      </c>
      <c r="EG60" s="66">
        <f t="shared" si="13"/>
        <v>1000000</v>
      </c>
      <c r="EH60" s="67">
        <f t="shared" si="14"/>
        <v>3000000</v>
      </c>
      <c r="EI60" s="30">
        <f>+[2]MATRIZ!AM63*1000000</f>
        <v>4000000</v>
      </c>
      <c r="EJ60" s="67">
        <f t="shared" si="7"/>
        <v>750000</v>
      </c>
      <c r="EK60" s="30">
        <f>+(DP60/1000000)-[2]MATRIZ!BW63</f>
        <v>-1</v>
      </c>
    </row>
    <row r="61" spans="1:141" s="30" customFormat="1" ht="51" x14ac:dyDescent="0.25">
      <c r="A61" s="137">
        <v>55</v>
      </c>
      <c r="B61" s="138" t="s">
        <v>320</v>
      </c>
      <c r="C61" s="139" t="s">
        <v>321</v>
      </c>
      <c r="D61" s="32" t="s">
        <v>335</v>
      </c>
      <c r="E61" s="140">
        <v>0.25</v>
      </c>
      <c r="F61" s="140" t="s">
        <v>336</v>
      </c>
      <c r="G61" s="140">
        <v>0.25</v>
      </c>
      <c r="H61" s="140"/>
      <c r="I61" s="140"/>
      <c r="J61" s="141"/>
      <c r="K61" s="35" t="s">
        <v>323</v>
      </c>
      <c r="L61" s="36" t="str">
        <f>IFERROR(IF($K61="","",VLOOKUP($K61,[1]Catálogo!$B$5:$C$21,2,FALSE)),"Introduzca un sector de inversión válido")</f>
        <v>19</v>
      </c>
      <c r="M61" s="35" t="s">
        <v>346</v>
      </c>
      <c r="N61" s="38" t="s">
        <v>331</v>
      </c>
      <c r="O61" s="38" t="str">
        <f>IFERROR(IF($N61="","",VLOOKUP($N61,[1]Catálogo!$E$25:$F$93,2,FALSE)),"Introduzca un programa presupuestal válido")</f>
        <v>1903</v>
      </c>
      <c r="P61" s="39" t="str">
        <f>IFERROR(IF($O61="","",VLOOKUP($O61,[1]Catálogo!$F$25:$G$94,2,FALSE)),"Introduzca un programa presupuestal válido")</f>
        <v>A.2 - Salud</v>
      </c>
      <c r="Q61" s="40" t="str">
        <f t="shared" si="0"/>
        <v>CONTINÚE: El programa presupuestal y sector de inversión coinciden</v>
      </c>
      <c r="R61" s="38" t="s">
        <v>326</v>
      </c>
      <c r="S61" s="38" t="s">
        <v>327</v>
      </c>
      <c r="T61" s="41" t="s">
        <v>365</v>
      </c>
      <c r="U61" s="39" t="str">
        <f>IFERROR(IF($T61="","",VLOOKUP($T61,[1]Catálogo!$G$97:$H$2750,2,FALSE)),"Introduzca un producto válido")</f>
        <v>1903015</v>
      </c>
      <c r="V61" s="40" t="str">
        <f t="shared" si="1"/>
        <v>CONTINÚE: El producto y programa presupuestal coinciden</v>
      </c>
      <c r="W61" s="43" t="s">
        <v>366</v>
      </c>
      <c r="X61" s="44" t="str">
        <f>IFERROR(IF($W61="","",VLOOKUP($W61,[1]Catálogo!$B$3019:$C$9130,2,FALSE)),"Introduzca un indicador de producto válido")</f>
        <v>190301500</v>
      </c>
      <c r="Y61" s="40" t="str">
        <f t="shared" si="2"/>
        <v>CONTINÚE: El indicador de producto y el producto coinciden</v>
      </c>
      <c r="Z61" s="90">
        <v>0</v>
      </c>
      <c r="AA61" s="140" t="s">
        <v>140</v>
      </c>
      <c r="AB61" s="140">
        <v>15</v>
      </c>
      <c r="AC61" s="38" t="s">
        <v>160</v>
      </c>
      <c r="AD61" s="36" t="s">
        <v>340</v>
      </c>
      <c r="AE61" s="33"/>
      <c r="AF61" s="33"/>
      <c r="AG61" s="46"/>
      <c r="AH61" s="47"/>
      <c r="AI61" s="33"/>
      <c r="AJ61" s="33"/>
      <c r="AK61" s="48"/>
      <c r="AL61" s="34" t="str">
        <f>+IFERROR(VLOOKUP(AK61,[1]Iniciativas!E:F,2,FALSE),"Seleccione el código de la iniciativa")</f>
        <v>Seleccione el código de la iniciativa</v>
      </c>
      <c r="AM61" s="69">
        <v>10</v>
      </c>
      <c r="AN61" s="50">
        <v>2</v>
      </c>
      <c r="AO61" s="50">
        <v>2</v>
      </c>
      <c r="AP61" s="51">
        <v>1</v>
      </c>
      <c r="AQ61" s="52">
        <v>0.4</v>
      </c>
      <c r="AR61" s="53">
        <v>10</v>
      </c>
      <c r="AS61" s="54" t="s">
        <v>367</v>
      </c>
      <c r="AT61" s="53"/>
      <c r="AU61" s="53"/>
      <c r="AV61" s="53"/>
      <c r="AW61" s="53"/>
      <c r="AX61" s="55">
        <f t="shared" si="3"/>
        <v>0.66666666666666663</v>
      </c>
      <c r="AY61" s="56">
        <f t="shared" si="4"/>
        <v>1</v>
      </c>
      <c r="AZ61" s="57">
        <f t="shared" si="8"/>
        <v>0.26666666666666666</v>
      </c>
      <c r="BA61" s="58">
        <f t="shared" si="9"/>
        <v>0.66666666666666663</v>
      </c>
      <c r="BB61" s="60" t="s">
        <v>725</v>
      </c>
      <c r="BC61" s="145">
        <v>2</v>
      </c>
      <c r="BD61" s="58" t="s">
        <v>151</v>
      </c>
      <c r="BE61" s="60" t="s">
        <v>726</v>
      </c>
      <c r="BF61" s="58" t="s">
        <v>702</v>
      </c>
      <c r="BG61" s="58">
        <v>0.25</v>
      </c>
      <c r="BH61" s="58">
        <v>0.25</v>
      </c>
      <c r="BI61" s="58">
        <v>0.25</v>
      </c>
      <c r="BJ61" s="58">
        <v>0.25</v>
      </c>
      <c r="BK61" s="59">
        <f t="shared" si="10"/>
        <v>1</v>
      </c>
      <c r="BL61" s="60" t="s">
        <v>326</v>
      </c>
      <c r="BM61" s="61">
        <f>+([2]MATRIZ!AN64+[2]MATRIZ!AO64)*1000000</f>
        <v>0</v>
      </c>
      <c r="BN61" s="62">
        <v>0</v>
      </c>
      <c r="BO61" s="62">
        <v>40000000</v>
      </c>
      <c r="BP61" s="62">
        <v>0</v>
      </c>
      <c r="BQ61" s="62">
        <v>0</v>
      </c>
      <c r="BR61" s="62">
        <v>0</v>
      </c>
      <c r="BS61" s="62">
        <f>+([2]MATRIZ!AS64)*1000000-BQ61-BR61-BT61</f>
        <v>55500000</v>
      </c>
      <c r="BT61" s="62">
        <v>0</v>
      </c>
      <c r="BU61" s="62">
        <v>0</v>
      </c>
      <c r="BV61" s="62">
        <v>0</v>
      </c>
      <c r="BW61" s="62">
        <v>0</v>
      </c>
      <c r="BX61" s="62">
        <v>0</v>
      </c>
      <c r="BY61" s="62">
        <v>0</v>
      </c>
      <c r="BZ61" s="62">
        <v>0</v>
      </c>
      <c r="CA61" s="62">
        <v>0</v>
      </c>
      <c r="CB61" s="62">
        <v>0</v>
      </c>
      <c r="CC61" s="63">
        <f t="shared" si="11"/>
        <v>95500000</v>
      </c>
      <c r="CD61" s="64">
        <f>+([2]MATRIZ!AZ64+[2]MATRIZ!BA64)*1000000</f>
        <v>0</v>
      </c>
      <c r="CE61" s="64">
        <v>0</v>
      </c>
      <c r="CF61" s="64">
        <v>16000000</v>
      </c>
      <c r="CG61" s="64">
        <v>0</v>
      </c>
      <c r="CH61" s="64">
        <v>0</v>
      </c>
      <c r="CI61" s="64">
        <v>0</v>
      </c>
      <c r="CJ61" s="64">
        <f>+([2]MATRIZ!BE64*1000000)-CH61-CI61-CK61</f>
        <v>0</v>
      </c>
      <c r="CK61" s="64">
        <v>0</v>
      </c>
      <c r="CL61" s="64">
        <v>0</v>
      </c>
      <c r="CM61" s="64">
        <v>0</v>
      </c>
      <c r="CN61" s="64">
        <v>0</v>
      </c>
      <c r="CO61" s="64">
        <v>0</v>
      </c>
      <c r="CP61" s="64">
        <v>0</v>
      </c>
      <c r="CQ61" s="64">
        <v>0</v>
      </c>
      <c r="CR61" s="64">
        <v>0</v>
      </c>
      <c r="CS61" s="64">
        <v>0</v>
      </c>
      <c r="CT61" s="65">
        <f t="shared" si="12"/>
        <v>16000000</v>
      </c>
      <c r="CU61" s="62">
        <v>0</v>
      </c>
      <c r="CV61" s="62">
        <v>0</v>
      </c>
      <c r="CW61" s="62">
        <v>0</v>
      </c>
      <c r="CX61" s="62">
        <v>0</v>
      </c>
      <c r="CY61" s="62">
        <v>0</v>
      </c>
      <c r="CZ61" s="62">
        <v>0</v>
      </c>
      <c r="DA61" s="62">
        <v>0</v>
      </c>
      <c r="DB61" s="62">
        <v>0</v>
      </c>
      <c r="DC61" s="62">
        <v>0</v>
      </c>
      <c r="DD61" s="62">
        <v>0</v>
      </c>
      <c r="DE61" s="62">
        <v>0</v>
      </c>
      <c r="DF61" s="62">
        <v>0</v>
      </c>
      <c r="DG61" s="62">
        <v>0</v>
      </c>
      <c r="DH61" s="62">
        <v>0</v>
      </c>
      <c r="DI61" s="62">
        <v>0</v>
      </c>
      <c r="DJ61" s="62">
        <v>0</v>
      </c>
      <c r="DK61" s="62">
        <v>0</v>
      </c>
      <c r="DL61" s="62">
        <v>0</v>
      </c>
      <c r="DM61" s="62">
        <v>0</v>
      </c>
      <c r="DN61" s="62">
        <v>0</v>
      </c>
      <c r="DO61" s="62">
        <v>0</v>
      </c>
      <c r="DP61" s="63">
        <f t="shared" si="5"/>
        <v>0</v>
      </c>
      <c r="DQ61" s="64">
        <v>0</v>
      </c>
      <c r="DR61" s="64">
        <v>0</v>
      </c>
      <c r="DS61" s="64">
        <v>14000000</v>
      </c>
      <c r="DT61" s="64">
        <v>0</v>
      </c>
      <c r="DU61" s="64">
        <v>0</v>
      </c>
      <c r="DV61" s="64">
        <v>0</v>
      </c>
      <c r="DW61" s="64">
        <v>0</v>
      </c>
      <c r="DX61" s="64">
        <v>0</v>
      </c>
      <c r="DY61" s="64">
        <v>0</v>
      </c>
      <c r="DZ61" s="64">
        <v>0</v>
      </c>
      <c r="EA61" s="64">
        <v>0</v>
      </c>
      <c r="EB61" s="64">
        <v>0</v>
      </c>
      <c r="EC61" s="64">
        <v>0</v>
      </c>
      <c r="ED61" s="64">
        <v>0</v>
      </c>
      <c r="EE61" s="64">
        <v>0</v>
      </c>
      <c r="EF61" s="64">
        <v>0</v>
      </c>
      <c r="EG61" s="66">
        <f t="shared" si="13"/>
        <v>14000000</v>
      </c>
      <c r="EH61" s="67">
        <f t="shared" si="14"/>
        <v>125500000</v>
      </c>
      <c r="EI61" s="30">
        <f>+[2]MATRIZ!AM64*1000000</f>
        <v>139500000</v>
      </c>
      <c r="EJ61" s="67">
        <f t="shared" si="7"/>
        <v>8366666.666666667</v>
      </c>
      <c r="EK61" s="30">
        <f>+(DP61/1000000)-[2]MATRIZ!BW64</f>
        <v>-14</v>
      </c>
    </row>
    <row r="62" spans="1:141" s="30" customFormat="1" ht="54" customHeight="1" x14ac:dyDescent="0.25">
      <c r="A62" s="142">
        <v>56</v>
      </c>
      <c r="B62" s="138" t="s">
        <v>320</v>
      </c>
      <c r="C62" s="139" t="s">
        <v>321</v>
      </c>
      <c r="D62" s="32" t="s">
        <v>322</v>
      </c>
      <c r="E62" s="140">
        <v>92.98</v>
      </c>
      <c r="F62" s="140" t="s">
        <v>163</v>
      </c>
      <c r="G62" s="140">
        <v>94</v>
      </c>
      <c r="H62" s="140"/>
      <c r="I62" s="140"/>
      <c r="J62" s="141"/>
      <c r="K62" s="35" t="s">
        <v>323</v>
      </c>
      <c r="L62" s="36" t="str">
        <f>IFERROR(IF($K62="","",VLOOKUP($K62,[1]Catálogo!$B$5:$C$21,2,FALSE)),"Introduzca un sector de inversión válido")</f>
        <v>19</v>
      </c>
      <c r="M62" s="35" t="s">
        <v>346</v>
      </c>
      <c r="N62" s="38" t="s">
        <v>325</v>
      </c>
      <c r="O62" s="38" t="str">
        <f>IFERROR(IF($N62="","",VLOOKUP($N62,[1]Catálogo!$E$25:$F$93,2,FALSE)),"Introduzca un programa presupuestal válido")</f>
        <v>1906</v>
      </c>
      <c r="P62" s="39" t="str">
        <f>IFERROR(IF($O62="","",VLOOKUP($O62,[1]Catálogo!$F$25:$G$94,2,FALSE)),"Introduzca un programa presupuestal válido")</f>
        <v>A.2 - Salud</v>
      </c>
      <c r="Q62" s="40" t="str">
        <f t="shared" si="0"/>
        <v>CONTINÚE: El programa presupuestal y sector de inversión coinciden</v>
      </c>
      <c r="R62" s="38" t="s">
        <v>326</v>
      </c>
      <c r="S62" s="38" t="s">
        <v>327</v>
      </c>
      <c r="T62" s="41" t="s">
        <v>368</v>
      </c>
      <c r="U62" s="39" t="str">
        <f>IFERROR(IF($T62="","",VLOOKUP($T62,[1]Catálogo!$G$97:$H$2750,2,FALSE)),"Introduzca un producto válido")</f>
        <v>1906005</v>
      </c>
      <c r="V62" s="40" t="str">
        <f t="shared" si="1"/>
        <v>CONTINÚE: El producto y programa presupuestal coinciden</v>
      </c>
      <c r="W62" s="43" t="s">
        <v>369</v>
      </c>
      <c r="X62" s="44" t="str">
        <f>IFERROR(IF($W62="","",VLOOKUP($W62,[1]Catálogo!$B$3019:$C$9130,2,FALSE)),"Introduzca un indicador de producto válido")</f>
        <v>190600500</v>
      </c>
      <c r="Y62" s="40" t="str">
        <f t="shared" si="2"/>
        <v>CONTINÚE: El indicador de producto y el producto coinciden</v>
      </c>
      <c r="Z62" s="90">
        <v>0</v>
      </c>
      <c r="AA62" s="140" t="s">
        <v>140</v>
      </c>
      <c r="AB62" s="140">
        <v>1</v>
      </c>
      <c r="AC62" s="38" t="s">
        <v>148</v>
      </c>
      <c r="AD62" s="36" t="s">
        <v>370</v>
      </c>
      <c r="AE62" s="33"/>
      <c r="AF62" s="33"/>
      <c r="AG62" s="46"/>
      <c r="AH62" s="47"/>
      <c r="AI62" s="33"/>
      <c r="AJ62" s="33"/>
      <c r="AK62" s="48"/>
      <c r="AL62" s="34" t="str">
        <f>+IFERROR(VLOOKUP(AK62,[1]Iniciativas!E:F,2,FALSE),"Seleccione el código de la iniciativa")</f>
        <v>Seleccione el código de la iniciativa</v>
      </c>
      <c r="AM62" s="69">
        <v>1</v>
      </c>
      <c r="AN62" s="50">
        <v>1</v>
      </c>
      <c r="AO62" s="50">
        <v>1</v>
      </c>
      <c r="AP62" s="51">
        <v>1</v>
      </c>
      <c r="AQ62" s="52">
        <v>0.4</v>
      </c>
      <c r="AR62" s="53">
        <v>0</v>
      </c>
      <c r="AS62" s="54" t="s">
        <v>178</v>
      </c>
      <c r="AT62" s="53"/>
      <c r="AU62" s="53"/>
      <c r="AV62" s="53"/>
      <c r="AW62" s="53"/>
      <c r="AX62" s="55">
        <f t="shared" si="3"/>
        <v>0</v>
      </c>
      <c r="AY62" s="56">
        <f t="shared" si="4"/>
        <v>0</v>
      </c>
      <c r="AZ62" s="57">
        <f t="shared" si="8"/>
        <v>0</v>
      </c>
      <c r="BA62" s="58">
        <f t="shared" si="9"/>
        <v>0.25</v>
      </c>
      <c r="BB62" s="60" t="s">
        <v>728</v>
      </c>
      <c r="BC62" s="145">
        <v>1</v>
      </c>
      <c r="BD62" s="58" t="s">
        <v>151</v>
      </c>
      <c r="BE62" s="60" t="s">
        <v>727</v>
      </c>
      <c r="BF62" s="58" t="s">
        <v>702</v>
      </c>
      <c r="BG62" s="58">
        <v>1</v>
      </c>
      <c r="BH62" s="58">
        <v>0</v>
      </c>
      <c r="BI62" s="58">
        <v>0</v>
      </c>
      <c r="BJ62" s="58">
        <v>0</v>
      </c>
      <c r="BK62" s="59">
        <f t="shared" si="10"/>
        <v>1</v>
      </c>
      <c r="BL62" s="60" t="s">
        <v>326</v>
      </c>
      <c r="BM62" s="61">
        <f>+([2]MATRIZ!AN65+[2]MATRIZ!AO65)*1000000</f>
        <v>0</v>
      </c>
      <c r="BN62" s="62">
        <v>0</v>
      </c>
      <c r="BO62" s="62">
        <v>12500000</v>
      </c>
      <c r="BP62" s="62">
        <v>0</v>
      </c>
      <c r="BQ62" s="62">
        <v>0</v>
      </c>
      <c r="BR62" s="62">
        <v>0</v>
      </c>
      <c r="BS62" s="62">
        <f>+([2]MATRIZ!AS65)*1000000-BQ62-BR62-BT62</f>
        <v>0</v>
      </c>
      <c r="BT62" s="62">
        <v>0</v>
      </c>
      <c r="BU62" s="62">
        <v>0</v>
      </c>
      <c r="BV62" s="62">
        <v>0</v>
      </c>
      <c r="BW62" s="62">
        <v>0</v>
      </c>
      <c r="BX62" s="62">
        <v>0</v>
      </c>
      <c r="BY62" s="62">
        <v>0</v>
      </c>
      <c r="BZ62" s="62">
        <v>0</v>
      </c>
      <c r="CA62" s="62">
        <v>0</v>
      </c>
      <c r="CB62" s="62">
        <v>0</v>
      </c>
      <c r="CC62" s="63">
        <f t="shared" si="11"/>
        <v>12500000</v>
      </c>
      <c r="CD62" s="64">
        <f>+([2]MATRIZ!AZ65+[2]MATRIZ!BA65)*1000000</f>
        <v>0</v>
      </c>
      <c r="CE62" s="64">
        <v>0</v>
      </c>
      <c r="CF62" s="64">
        <v>12500000</v>
      </c>
      <c r="CG62" s="64">
        <v>0</v>
      </c>
      <c r="CH62" s="64">
        <v>0</v>
      </c>
      <c r="CI62" s="64">
        <v>0</v>
      </c>
      <c r="CJ62" s="64">
        <f>+([2]MATRIZ!BE65*1000000)-CH62-CI62-CK62</f>
        <v>0</v>
      </c>
      <c r="CK62" s="64">
        <v>0</v>
      </c>
      <c r="CL62" s="64">
        <v>0</v>
      </c>
      <c r="CM62" s="64">
        <v>0</v>
      </c>
      <c r="CN62" s="64">
        <v>0</v>
      </c>
      <c r="CO62" s="64">
        <v>0</v>
      </c>
      <c r="CP62" s="64">
        <v>0</v>
      </c>
      <c r="CQ62" s="64">
        <v>0</v>
      </c>
      <c r="CR62" s="64">
        <v>0</v>
      </c>
      <c r="CS62" s="64">
        <v>0</v>
      </c>
      <c r="CT62" s="65">
        <f t="shared" si="12"/>
        <v>12500000</v>
      </c>
      <c r="CU62" s="62">
        <v>0</v>
      </c>
      <c r="CV62" s="62">
        <v>0</v>
      </c>
      <c r="CW62" s="62">
        <v>0</v>
      </c>
      <c r="CX62" s="62">
        <v>0</v>
      </c>
      <c r="CY62" s="62">
        <v>0</v>
      </c>
      <c r="CZ62" s="62">
        <v>17000000</v>
      </c>
      <c r="DA62" s="62">
        <v>0</v>
      </c>
      <c r="DB62" s="62">
        <v>0</v>
      </c>
      <c r="DC62" s="62">
        <v>0</v>
      </c>
      <c r="DD62" s="62">
        <v>0</v>
      </c>
      <c r="DE62" s="62">
        <v>0</v>
      </c>
      <c r="DF62" s="62">
        <v>0</v>
      </c>
      <c r="DG62" s="62">
        <v>0</v>
      </c>
      <c r="DH62" s="62">
        <v>0</v>
      </c>
      <c r="DI62" s="62">
        <v>0</v>
      </c>
      <c r="DJ62" s="62">
        <v>0</v>
      </c>
      <c r="DK62" s="62">
        <v>0</v>
      </c>
      <c r="DL62" s="62">
        <v>0</v>
      </c>
      <c r="DM62" s="62">
        <v>0</v>
      </c>
      <c r="DN62" s="62">
        <v>0</v>
      </c>
      <c r="DO62" s="62">
        <v>0</v>
      </c>
      <c r="DP62" s="63">
        <f t="shared" si="5"/>
        <v>17000000</v>
      </c>
      <c r="DQ62" s="64">
        <v>0</v>
      </c>
      <c r="DR62" s="64">
        <v>0</v>
      </c>
      <c r="DS62" s="64">
        <v>12500000</v>
      </c>
      <c r="DT62" s="64">
        <v>0</v>
      </c>
      <c r="DU62" s="64">
        <v>0</v>
      </c>
      <c r="DV62" s="64">
        <v>0</v>
      </c>
      <c r="DW62" s="64">
        <v>0</v>
      </c>
      <c r="DX62" s="64">
        <v>0</v>
      </c>
      <c r="DY62" s="64">
        <v>0</v>
      </c>
      <c r="DZ62" s="64">
        <v>0</v>
      </c>
      <c r="EA62" s="64">
        <v>0</v>
      </c>
      <c r="EB62" s="64">
        <v>0</v>
      </c>
      <c r="EC62" s="64">
        <v>0</v>
      </c>
      <c r="ED62" s="64">
        <v>0</v>
      </c>
      <c r="EE62" s="64">
        <v>0</v>
      </c>
      <c r="EF62" s="64">
        <v>0</v>
      </c>
      <c r="EG62" s="66">
        <f t="shared" si="13"/>
        <v>12500000</v>
      </c>
      <c r="EH62" s="67">
        <f t="shared" si="14"/>
        <v>54500000</v>
      </c>
      <c r="EI62" s="30">
        <f>+[2]MATRIZ!AM65*1000000</f>
        <v>50000000</v>
      </c>
      <c r="EJ62" s="67">
        <f t="shared" si="7"/>
        <v>54500000</v>
      </c>
      <c r="EK62" s="30">
        <f>+(DP62/1000000)-[2]MATRIZ!BW65</f>
        <v>4.5</v>
      </c>
    </row>
    <row r="63" spans="1:141" s="30" customFormat="1" ht="38.25" x14ac:dyDescent="0.25">
      <c r="A63" s="142">
        <v>57</v>
      </c>
      <c r="B63" s="138" t="s">
        <v>320</v>
      </c>
      <c r="C63" s="139" t="s">
        <v>321</v>
      </c>
      <c r="D63" s="32" t="s">
        <v>322</v>
      </c>
      <c r="E63" s="140">
        <v>92.98</v>
      </c>
      <c r="F63" s="140" t="s">
        <v>163</v>
      </c>
      <c r="G63" s="140">
        <v>94</v>
      </c>
      <c r="H63" s="140"/>
      <c r="I63" s="140"/>
      <c r="J63" s="141"/>
      <c r="K63" s="35" t="s">
        <v>323</v>
      </c>
      <c r="L63" s="36" t="str">
        <f>IFERROR(IF($K63="","",VLOOKUP($K63,[1]Catálogo!$B$5:$C$21,2,FALSE)),"Introduzca un sector de inversión válido")</f>
        <v>19</v>
      </c>
      <c r="M63" s="35" t="s">
        <v>346</v>
      </c>
      <c r="N63" s="38" t="s">
        <v>325</v>
      </c>
      <c r="O63" s="38" t="str">
        <f>IFERROR(IF($N63="","",VLOOKUP($N63,[1]Catálogo!$E$25:$F$93,2,FALSE)),"Introduzca un programa presupuestal válido")</f>
        <v>1906</v>
      </c>
      <c r="P63" s="39" t="str">
        <f>IFERROR(IF($O63="","",VLOOKUP($O63,[1]Catálogo!$F$25:$G$94,2,FALSE)),"Introduzca un programa presupuestal válido")</f>
        <v>A.2 - Salud</v>
      </c>
      <c r="Q63" s="40" t="str">
        <f t="shared" si="0"/>
        <v>CONTINÚE: El programa presupuestal y sector de inversión coinciden</v>
      </c>
      <c r="R63" s="38" t="s">
        <v>371</v>
      </c>
      <c r="S63" s="38" t="s">
        <v>187</v>
      </c>
      <c r="T63" s="41" t="s">
        <v>372</v>
      </c>
      <c r="U63" s="39" t="str">
        <f>IFERROR(IF($T63="","",VLOOKUP($T63,[1]Catálogo!$G$97:$H$2750,2,FALSE)),"Introduzca un producto válido")</f>
        <v>1906001</v>
      </c>
      <c r="V63" s="40" t="str">
        <f t="shared" si="1"/>
        <v>CONTINÚE: El producto y programa presupuestal coinciden</v>
      </c>
      <c r="W63" s="43" t="s">
        <v>373</v>
      </c>
      <c r="X63" s="44" t="str">
        <f>IFERROR(IF($W63="","",VLOOKUP($W63,[1]Catálogo!$B$3019:$C$9130,2,FALSE)),"Introduzca un indicador de producto válido")</f>
        <v>190600100</v>
      </c>
      <c r="Y63" s="40" t="str">
        <f t="shared" si="2"/>
        <v>CONTINÚE: El indicador de producto y el producto coinciden</v>
      </c>
      <c r="Z63" s="90">
        <v>0</v>
      </c>
      <c r="AA63" s="140" t="s">
        <v>140</v>
      </c>
      <c r="AB63" s="140">
        <v>2</v>
      </c>
      <c r="AC63" s="38" t="s">
        <v>160</v>
      </c>
      <c r="AD63" s="36" t="s">
        <v>340</v>
      </c>
      <c r="AE63" s="33"/>
      <c r="AF63" s="33"/>
      <c r="AG63" s="46"/>
      <c r="AH63" s="47"/>
      <c r="AI63" s="33"/>
      <c r="AJ63" s="33"/>
      <c r="AK63" s="48"/>
      <c r="AL63" s="34" t="str">
        <f>+IFERROR(VLOOKUP(AK63,[1]Iniciativas!E:F,2,FALSE),"Seleccione el código de la iniciativa")</f>
        <v>Seleccione el código de la iniciativa</v>
      </c>
      <c r="AM63" s="69">
        <v>1</v>
      </c>
      <c r="AN63" s="50">
        <v>1</v>
      </c>
      <c r="AO63" s="73">
        <v>0</v>
      </c>
      <c r="AP63" s="51">
        <v>0</v>
      </c>
      <c r="AQ63" s="52">
        <v>0.4</v>
      </c>
      <c r="AR63" s="53">
        <v>0</v>
      </c>
      <c r="AS63" s="54" t="s">
        <v>178</v>
      </c>
      <c r="AT63" s="53"/>
      <c r="AU63" s="53"/>
      <c r="AV63" s="53"/>
      <c r="AW63" s="53"/>
      <c r="AX63" s="55">
        <f t="shared" si="3"/>
        <v>0</v>
      </c>
      <c r="AY63" s="56">
        <f t="shared" si="4"/>
        <v>0</v>
      </c>
      <c r="AZ63" s="57">
        <f t="shared" si="8"/>
        <v>0</v>
      </c>
      <c r="BA63" s="58">
        <f t="shared" si="9"/>
        <v>0.5</v>
      </c>
      <c r="BB63" s="60" t="s">
        <v>729</v>
      </c>
      <c r="BC63" s="145">
        <v>0</v>
      </c>
      <c r="BD63" s="58" t="s">
        <v>151</v>
      </c>
      <c r="BE63" s="60">
        <v>0</v>
      </c>
      <c r="BF63" s="58" t="s">
        <v>702</v>
      </c>
      <c r="BG63" s="58">
        <v>0</v>
      </c>
      <c r="BH63" s="58">
        <v>0</v>
      </c>
      <c r="BI63" s="58">
        <v>0</v>
      </c>
      <c r="BJ63" s="58">
        <v>0</v>
      </c>
      <c r="BK63" s="59">
        <f t="shared" si="10"/>
        <v>0</v>
      </c>
      <c r="BL63" s="60" t="s">
        <v>371</v>
      </c>
      <c r="BM63" s="61">
        <f>+([2]MATRIZ!AN66+[2]MATRIZ!AO66)*1000000</f>
        <v>0</v>
      </c>
      <c r="BN63" s="62">
        <v>0</v>
      </c>
      <c r="BO63" s="62">
        <v>0</v>
      </c>
      <c r="BP63" s="62">
        <v>0</v>
      </c>
      <c r="BQ63" s="62">
        <v>0</v>
      </c>
      <c r="BR63" s="62">
        <v>0</v>
      </c>
      <c r="BS63" s="62">
        <f>+([2]MATRIZ!AS66)*1000000-BQ63-BR63-BT63</f>
        <v>25000000</v>
      </c>
      <c r="BT63" s="62">
        <v>0</v>
      </c>
      <c r="BU63" s="62">
        <v>0</v>
      </c>
      <c r="BV63" s="62">
        <v>0</v>
      </c>
      <c r="BW63" s="62">
        <v>0</v>
      </c>
      <c r="BX63" s="62">
        <v>0</v>
      </c>
      <c r="BY63" s="62">
        <v>0</v>
      </c>
      <c r="BZ63" s="62">
        <v>0</v>
      </c>
      <c r="CA63" s="62">
        <v>0</v>
      </c>
      <c r="CB63" s="62">
        <v>0</v>
      </c>
      <c r="CC63" s="63">
        <f t="shared" si="11"/>
        <v>25000000</v>
      </c>
      <c r="CD63" s="64">
        <f>+([2]MATRIZ!AZ66+[2]MATRIZ!BA66)*1000000</f>
        <v>0</v>
      </c>
      <c r="CE63" s="64">
        <v>0</v>
      </c>
      <c r="CF63" s="64">
        <v>0</v>
      </c>
      <c r="CG63" s="64">
        <v>0</v>
      </c>
      <c r="CH63" s="64">
        <v>0</v>
      </c>
      <c r="CI63" s="64">
        <v>0</v>
      </c>
      <c r="CJ63" s="64">
        <f>+([2]MATRIZ!BE66*1000000)-CH63-CI63-CK63</f>
        <v>25000000</v>
      </c>
      <c r="CK63" s="64">
        <v>0</v>
      </c>
      <c r="CL63" s="64">
        <v>0</v>
      </c>
      <c r="CM63" s="64">
        <v>0</v>
      </c>
      <c r="CN63" s="64">
        <v>0</v>
      </c>
      <c r="CO63" s="64">
        <v>0</v>
      </c>
      <c r="CP63" s="64">
        <v>0</v>
      </c>
      <c r="CQ63" s="64">
        <v>0</v>
      </c>
      <c r="CR63" s="64">
        <v>0</v>
      </c>
      <c r="CS63" s="64">
        <v>0</v>
      </c>
      <c r="CT63" s="65">
        <f t="shared" si="12"/>
        <v>25000000</v>
      </c>
      <c r="CU63" s="62">
        <v>0</v>
      </c>
      <c r="CV63" s="62">
        <v>0</v>
      </c>
      <c r="CW63" s="62">
        <v>0</v>
      </c>
      <c r="CX63" s="62">
        <v>0</v>
      </c>
      <c r="CY63" s="62">
        <v>0</v>
      </c>
      <c r="CZ63" s="62">
        <v>0</v>
      </c>
      <c r="DA63" s="62">
        <v>0</v>
      </c>
      <c r="DB63" s="62">
        <v>0</v>
      </c>
      <c r="DC63" s="62">
        <v>0</v>
      </c>
      <c r="DD63" s="62">
        <v>0</v>
      </c>
      <c r="DE63" s="62">
        <v>0</v>
      </c>
      <c r="DF63" s="62">
        <v>0</v>
      </c>
      <c r="DG63" s="62">
        <v>0</v>
      </c>
      <c r="DH63" s="62">
        <v>0</v>
      </c>
      <c r="DI63" s="62">
        <v>0</v>
      </c>
      <c r="DJ63" s="62">
        <v>0</v>
      </c>
      <c r="DK63" s="62">
        <v>0</v>
      </c>
      <c r="DL63" s="62">
        <v>0</v>
      </c>
      <c r="DM63" s="62">
        <v>0</v>
      </c>
      <c r="DN63" s="62">
        <v>0</v>
      </c>
      <c r="DO63" s="62">
        <v>0</v>
      </c>
      <c r="DP63" s="63">
        <f t="shared" si="5"/>
        <v>0</v>
      </c>
      <c r="DQ63" s="64">
        <v>0</v>
      </c>
      <c r="DR63" s="64">
        <v>0</v>
      </c>
      <c r="DS63" s="64">
        <v>0</v>
      </c>
      <c r="DT63" s="64">
        <v>0</v>
      </c>
      <c r="DU63" s="64">
        <v>0</v>
      </c>
      <c r="DV63" s="64">
        <v>0</v>
      </c>
      <c r="DW63" s="64">
        <v>0</v>
      </c>
      <c r="DX63" s="64">
        <v>0</v>
      </c>
      <c r="DY63" s="64">
        <v>0</v>
      </c>
      <c r="DZ63" s="64">
        <v>0</v>
      </c>
      <c r="EA63" s="64">
        <v>0</v>
      </c>
      <c r="EB63" s="64">
        <v>0</v>
      </c>
      <c r="EC63" s="64">
        <v>0</v>
      </c>
      <c r="ED63" s="64">
        <v>0</v>
      </c>
      <c r="EE63" s="64">
        <v>0</v>
      </c>
      <c r="EF63" s="64">
        <v>0</v>
      </c>
      <c r="EG63" s="66">
        <f t="shared" si="13"/>
        <v>0</v>
      </c>
      <c r="EH63" s="67">
        <f t="shared" si="14"/>
        <v>50000000</v>
      </c>
      <c r="EI63" s="30">
        <f>+[2]MATRIZ!AM66*1000000</f>
        <v>50000000</v>
      </c>
      <c r="EJ63" s="67">
        <f t="shared" si="7"/>
        <v>25000000</v>
      </c>
      <c r="EK63" s="30">
        <f>+(DP63/1000000)-[2]MATRIZ!BW66</f>
        <v>0</v>
      </c>
    </row>
    <row r="64" spans="1:141" s="30" customFormat="1" ht="409.5" x14ac:dyDescent="0.25">
      <c r="A64" s="137">
        <v>58</v>
      </c>
      <c r="B64" s="138" t="s">
        <v>320</v>
      </c>
      <c r="C64" s="139" t="s">
        <v>374</v>
      </c>
      <c r="D64" s="32" t="s">
        <v>322</v>
      </c>
      <c r="E64" s="140">
        <v>92.98</v>
      </c>
      <c r="F64" s="140" t="s">
        <v>163</v>
      </c>
      <c r="G64" s="140">
        <v>94</v>
      </c>
      <c r="H64" s="140"/>
      <c r="I64" s="140"/>
      <c r="J64" s="141"/>
      <c r="K64" s="35" t="s">
        <v>323</v>
      </c>
      <c r="L64" s="36" t="str">
        <f>IFERROR(IF($K64="","",VLOOKUP($K64,[1]Catálogo!$B$5:$C$21,2,FALSE)),"Introduzca un sector de inversión válido")</f>
        <v>19</v>
      </c>
      <c r="M64" s="35" t="s">
        <v>375</v>
      </c>
      <c r="N64" s="38" t="s">
        <v>325</v>
      </c>
      <c r="O64" s="38" t="str">
        <f>IFERROR(IF($N64="","",VLOOKUP($N64,[1]Catálogo!$E$25:$F$93,2,FALSE)),"Introduzca un programa presupuestal válido")</f>
        <v>1906</v>
      </c>
      <c r="P64" s="39" t="str">
        <f>IFERROR(IF($O64="","",VLOOKUP($O64,[1]Catálogo!$F$25:$G$94,2,FALSE)),"Introduzca un programa presupuestal válido")</f>
        <v>A.2 - Salud</v>
      </c>
      <c r="Q64" s="40" t="str">
        <f t="shared" si="0"/>
        <v>CONTINÚE: El programa presupuestal y sector de inversión coinciden</v>
      </c>
      <c r="R64" s="38" t="s">
        <v>326</v>
      </c>
      <c r="S64" s="38" t="s">
        <v>327</v>
      </c>
      <c r="T64" s="41" t="s">
        <v>376</v>
      </c>
      <c r="U64" s="39" t="str">
        <f>IFERROR(IF($T64="","",VLOOKUP($T64,[1]Catálogo!$G$97:$H$2750,2,FALSE)),"Introduzca un producto válido")</f>
        <v>1906028</v>
      </c>
      <c r="V64" s="40" t="str">
        <f t="shared" si="1"/>
        <v>CONTINÚE: El producto y programa presupuestal coinciden</v>
      </c>
      <c r="W64" s="43" t="s">
        <v>377</v>
      </c>
      <c r="X64" s="44" t="str">
        <f>IFERROR(IF($W64="","",VLOOKUP($W64,[1]Catálogo!$B$3019:$C$9130,2,FALSE)),"Introduzca un indicador de producto válido")</f>
        <v>190602800</v>
      </c>
      <c r="Y64" s="40" t="str">
        <f t="shared" si="2"/>
        <v>CONTINÚE: El indicador de producto y el producto coinciden</v>
      </c>
      <c r="Z64" s="90">
        <v>0</v>
      </c>
      <c r="AA64" s="140" t="s">
        <v>140</v>
      </c>
      <c r="AB64" s="140">
        <v>257</v>
      </c>
      <c r="AC64" s="38" t="s">
        <v>148</v>
      </c>
      <c r="AD64" s="36" t="s">
        <v>171</v>
      </c>
      <c r="AE64" s="33"/>
      <c r="AF64" s="33"/>
      <c r="AG64" s="46"/>
      <c r="AH64" s="47"/>
      <c r="AI64" s="33"/>
      <c r="AJ64" s="33"/>
      <c r="AK64" s="48"/>
      <c r="AL64" s="34" t="str">
        <f>+IFERROR(VLOOKUP(AK64,[1]Iniciativas!E:F,2,FALSE),"Seleccione el código de la iniciativa")</f>
        <v>Seleccione el código de la iniciativa</v>
      </c>
      <c r="AM64" s="69">
        <v>257</v>
      </c>
      <c r="AN64" s="50">
        <v>257</v>
      </c>
      <c r="AO64" s="50">
        <v>257</v>
      </c>
      <c r="AP64" s="51">
        <v>257</v>
      </c>
      <c r="AQ64" s="52">
        <v>0.4</v>
      </c>
      <c r="AR64" s="53">
        <v>257</v>
      </c>
      <c r="AS64" s="54" t="s">
        <v>378</v>
      </c>
      <c r="AT64" s="53"/>
      <c r="AU64" s="53"/>
      <c r="AV64" s="53"/>
      <c r="AW64" s="53"/>
      <c r="AX64" s="55">
        <f t="shared" si="3"/>
        <v>0.25</v>
      </c>
      <c r="AY64" s="56">
        <f t="shared" si="4"/>
        <v>1</v>
      </c>
      <c r="AZ64" s="57">
        <f t="shared" si="8"/>
        <v>0.1</v>
      </c>
      <c r="BA64" s="58">
        <f t="shared" si="9"/>
        <v>0.25</v>
      </c>
      <c r="BB64" s="152" t="s">
        <v>730</v>
      </c>
      <c r="BC64" s="145"/>
      <c r="BD64" s="58" t="s">
        <v>151</v>
      </c>
      <c r="BE64" s="60" t="s">
        <v>731</v>
      </c>
      <c r="BF64" s="58" t="s">
        <v>701</v>
      </c>
      <c r="BG64" s="58">
        <v>0.25</v>
      </c>
      <c r="BH64" s="58">
        <v>0.25</v>
      </c>
      <c r="BI64" s="58">
        <v>0.25</v>
      </c>
      <c r="BJ64" s="58">
        <v>0.25</v>
      </c>
      <c r="BK64" s="59">
        <f t="shared" si="10"/>
        <v>1</v>
      </c>
      <c r="BL64" s="60" t="s">
        <v>326</v>
      </c>
      <c r="BM64" s="61">
        <f>+([2]MATRIZ!AN67+[2]MATRIZ!AO67)*1000000</f>
        <v>0</v>
      </c>
      <c r="BN64" s="62">
        <v>0</v>
      </c>
      <c r="BO64" s="62">
        <v>0</v>
      </c>
      <c r="BP64" s="62">
        <v>0</v>
      </c>
      <c r="BQ64" s="62">
        <v>0</v>
      </c>
      <c r="BR64" s="62">
        <v>0</v>
      </c>
      <c r="BS64" s="62">
        <f>+([2]MATRIZ!AS67)*1000000-BQ64-BR64-BT64</f>
        <v>36620000</v>
      </c>
      <c r="BT64" s="62">
        <v>0</v>
      </c>
      <c r="BU64" s="62">
        <v>0</v>
      </c>
      <c r="BV64" s="62">
        <v>0</v>
      </c>
      <c r="BW64" s="62">
        <v>0</v>
      </c>
      <c r="BX64" s="62">
        <v>0</v>
      </c>
      <c r="BY64" s="62">
        <v>0</v>
      </c>
      <c r="BZ64" s="62">
        <v>0</v>
      </c>
      <c r="CA64" s="62">
        <v>0</v>
      </c>
      <c r="CB64" s="62">
        <v>0</v>
      </c>
      <c r="CC64" s="63">
        <f t="shared" si="11"/>
        <v>36620000</v>
      </c>
      <c r="CD64" s="64">
        <f>+([2]MATRIZ!AZ67+[2]MATRIZ!BA67)*1000000</f>
        <v>0</v>
      </c>
      <c r="CE64" s="64">
        <v>0</v>
      </c>
      <c r="CF64" s="64">
        <v>0</v>
      </c>
      <c r="CG64" s="64">
        <v>0</v>
      </c>
      <c r="CH64" s="64">
        <v>0</v>
      </c>
      <c r="CI64" s="64">
        <v>0</v>
      </c>
      <c r="CJ64" s="64">
        <f>+([2]MATRIZ!BE67*1000000)-CH64-CI64-CK64</f>
        <v>36620000</v>
      </c>
      <c r="CK64" s="64">
        <v>0</v>
      </c>
      <c r="CL64" s="64">
        <v>0</v>
      </c>
      <c r="CM64" s="64">
        <v>0</v>
      </c>
      <c r="CN64" s="64">
        <v>0</v>
      </c>
      <c r="CO64" s="64">
        <v>0</v>
      </c>
      <c r="CP64" s="64">
        <v>0</v>
      </c>
      <c r="CQ64" s="64">
        <v>0</v>
      </c>
      <c r="CR64" s="64">
        <v>0</v>
      </c>
      <c r="CS64" s="64">
        <v>0</v>
      </c>
      <c r="CT64" s="65">
        <f t="shared" si="12"/>
        <v>36620000</v>
      </c>
      <c r="CU64" s="62">
        <v>0</v>
      </c>
      <c r="CV64" s="62">
        <v>0</v>
      </c>
      <c r="CW64" s="62">
        <v>0</v>
      </c>
      <c r="CX64" s="62">
        <v>0</v>
      </c>
      <c r="CY64" s="62">
        <v>0</v>
      </c>
      <c r="CZ64" s="62">
        <v>0</v>
      </c>
      <c r="DA64" s="62">
        <v>0</v>
      </c>
      <c r="DB64" s="62">
        <v>0</v>
      </c>
      <c r="DC64" s="62">
        <v>0</v>
      </c>
      <c r="DD64" s="62">
        <v>0</v>
      </c>
      <c r="DE64" s="62">
        <v>0</v>
      </c>
      <c r="DF64" s="62">
        <v>0</v>
      </c>
      <c r="DG64" s="62">
        <v>0</v>
      </c>
      <c r="DH64" s="62">
        <v>28600000</v>
      </c>
      <c r="DI64" s="62">
        <v>0</v>
      </c>
      <c r="DJ64" s="62">
        <v>0</v>
      </c>
      <c r="DK64" s="62">
        <v>0</v>
      </c>
      <c r="DL64" s="62">
        <v>0</v>
      </c>
      <c r="DM64" s="62">
        <v>0</v>
      </c>
      <c r="DN64" s="62">
        <v>0</v>
      </c>
      <c r="DO64" s="62">
        <v>0</v>
      </c>
      <c r="DP64" s="63">
        <f t="shared" si="5"/>
        <v>28600000</v>
      </c>
      <c r="DQ64" s="64">
        <v>0</v>
      </c>
      <c r="DR64" s="64">
        <v>0</v>
      </c>
      <c r="DS64" s="64">
        <v>0</v>
      </c>
      <c r="DT64" s="64">
        <v>0</v>
      </c>
      <c r="DU64" s="64">
        <v>0</v>
      </c>
      <c r="DV64" s="64">
        <v>0</v>
      </c>
      <c r="DW64" s="64">
        <v>36620000</v>
      </c>
      <c r="DX64" s="64">
        <v>0</v>
      </c>
      <c r="DY64" s="64">
        <v>0</v>
      </c>
      <c r="DZ64" s="64">
        <v>0</v>
      </c>
      <c r="EA64" s="64">
        <v>0</v>
      </c>
      <c r="EB64" s="64">
        <v>0</v>
      </c>
      <c r="EC64" s="64">
        <v>0</v>
      </c>
      <c r="ED64" s="64">
        <v>0</v>
      </c>
      <c r="EE64" s="64">
        <v>0</v>
      </c>
      <c r="EF64" s="64">
        <v>0</v>
      </c>
      <c r="EG64" s="66">
        <f t="shared" si="13"/>
        <v>36620000</v>
      </c>
      <c r="EH64" s="67">
        <f t="shared" si="14"/>
        <v>138460000</v>
      </c>
      <c r="EI64" s="30">
        <f>+[2]MATRIZ!AM67*1000000</f>
        <v>146480000</v>
      </c>
      <c r="EJ64" s="67">
        <f t="shared" si="7"/>
        <v>538754.8638132296</v>
      </c>
      <c r="EK64" s="30">
        <f>+(DP64/1000000)-[2]MATRIZ!BW67</f>
        <v>-8.019999999999996</v>
      </c>
    </row>
    <row r="65" spans="1:141" s="30" customFormat="1" ht="25.5" x14ac:dyDescent="0.25">
      <c r="A65" s="142">
        <v>59</v>
      </c>
      <c r="B65" s="138" t="s">
        <v>320</v>
      </c>
      <c r="C65" s="139" t="s">
        <v>374</v>
      </c>
      <c r="D65" s="32" t="s">
        <v>379</v>
      </c>
      <c r="E65" s="140" t="s">
        <v>178</v>
      </c>
      <c r="F65" s="140" t="s">
        <v>140</v>
      </c>
      <c r="G65" s="140">
        <v>40</v>
      </c>
      <c r="H65" s="140"/>
      <c r="I65" s="140"/>
      <c r="J65" s="141"/>
      <c r="K65" s="35" t="s">
        <v>380</v>
      </c>
      <c r="L65" s="36" t="str">
        <f>IFERROR(IF($K65="","",VLOOKUP($K65,[1]Catálogo!$B$5:$C$21,2,FALSE)),"Introduzca un sector de inversión válido")</f>
        <v>41</v>
      </c>
      <c r="M65" s="35" t="s">
        <v>381</v>
      </c>
      <c r="N65" s="38" t="s">
        <v>382</v>
      </c>
      <c r="O65" s="38" t="str">
        <f>IFERROR(IF($N65="","",VLOOKUP($N65,[1]Catálogo!$E$25:$F$93,2,FALSE)),"Introduzca un programa presupuestal válido")</f>
        <v>4101</v>
      </c>
      <c r="P65" s="39" t="str">
        <f>IFERROR(IF($O65="","",VLOOKUP($O65,[1]Catálogo!$F$25:$G$94,2,FALSE)),"Introduzca un programa presupuestal válido")</f>
        <v>A.14 - Atención a grupos vulnerables promoción social</v>
      </c>
      <c r="Q65" s="40" t="str">
        <f t="shared" si="0"/>
        <v>CONTINÚE: El programa presupuestal y sector de inversión coinciden</v>
      </c>
      <c r="R65" s="38" t="s">
        <v>383</v>
      </c>
      <c r="S65" s="38" t="s">
        <v>256</v>
      </c>
      <c r="T65" s="41" t="s">
        <v>384</v>
      </c>
      <c r="U65" s="39" t="str">
        <f>IFERROR(IF($T65="","",VLOOKUP($T65,[1]Catálogo!$G$97:$H$2750,2,FALSE)),"Introduzca un producto válido")</f>
        <v>4101023</v>
      </c>
      <c r="V65" s="40" t="str">
        <f t="shared" si="1"/>
        <v>CONTINÚE: El producto y programa presupuestal coinciden</v>
      </c>
      <c r="W65" s="43" t="s">
        <v>385</v>
      </c>
      <c r="X65" s="44" t="str">
        <f>IFERROR(IF($W65="","",VLOOKUP($W65,[1]Catálogo!$B$3019:$C$9130,2,FALSE)),"Introduzca un indicador de producto válido")</f>
        <v>410102300</v>
      </c>
      <c r="Y65" s="40" t="str">
        <f t="shared" si="2"/>
        <v>CONTINÚE: El indicador de producto y el producto coinciden</v>
      </c>
      <c r="Z65" s="90">
        <v>0</v>
      </c>
      <c r="AA65" s="140" t="s">
        <v>140</v>
      </c>
      <c r="AB65" s="140">
        <v>2969</v>
      </c>
      <c r="AC65" s="38" t="s">
        <v>160</v>
      </c>
      <c r="AD65" s="36" t="s">
        <v>386</v>
      </c>
      <c r="AE65" s="33"/>
      <c r="AF65" s="33"/>
      <c r="AG65" s="46"/>
      <c r="AH65" s="47"/>
      <c r="AI65" s="33"/>
      <c r="AJ65" s="33"/>
      <c r="AK65" s="48"/>
      <c r="AL65" s="34" t="str">
        <f>+IFERROR(VLOOKUP(AK65,[1]Iniciativas!E:F,2,FALSE),"Seleccione el código de la iniciativa")</f>
        <v>Seleccione el código de la iniciativa</v>
      </c>
      <c r="AM65" s="69">
        <v>743</v>
      </c>
      <c r="AN65" s="50">
        <v>742</v>
      </c>
      <c r="AO65" s="50">
        <v>742</v>
      </c>
      <c r="AP65" s="51">
        <v>742</v>
      </c>
      <c r="AQ65" s="52">
        <v>0.4</v>
      </c>
      <c r="AR65" s="53">
        <v>743</v>
      </c>
      <c r="AS65" s="54" t="s">
        <v>387</v>
      </c>
      <c r="AT65" s="53"/>
      <c r="AU65" s="53"/>
      <c r="AV65" s="53"/>
      <c r="AW65" s="53"/>
      <c r="AX65" s="55">
        <f t="shared" si="3"/>
        <v>0.25025261030650048</v>
      </c>
      <c r="AY65" s="56">
        <f t="shared" si="4"/>
        <v>1</v>
      </c>
      <c r="AZ65" s="57">
        <f t="shared" si="8"/>
        <v>0.10010104412260019</v>
      </c>
      <c r="BA65" s="58">
        <f t="shared" si="9"/>
        <v>0.25025261030650048</v>
      </c>
      <c r="BB65" s="158"/>
      <c r="BC65" s="159"/>
      <c r="BD65" s="160" t="s">
        <v>151</v>
      </c>
      <c r="BE65" s="158"/>
      <c r="BF65" s="160"/>
      <c r="BG65" s="160"/>
      <c r="BH65" s="160"/>
      <c r="BI65" s="160"/>
      <c r="BJ65" s="160"/>
      <c r="BK65" s="59">
        <f t="shared" si="10"/>
        <v>0</v>
      </c>
      <c r="BL65" s="60" t="s">
        <v>383</v>
      </c>
      <c r="BM65" s="61">
        <f>+([2]MATRIZ!AN68+[2]MATRIZ!AO68)*1000000</f>
        <v>0</v>
      </c>
      <c r="BN65" s="62">
        <v>0</v>
      </c>
      <c r="BO65" s="62">
        <v>0</v>
      </c>
      <c r="BP65" s="62">
        <v>0</v>
      </c>
      <c r="BQ65" s="62">
        <v>0</v>
      </c>
      <c r="BR65" s="62">
        <v>0</v>
      </c>
      <c r="BS65" s="62">
        <f>+([2]MATRIZ!AS68)*1000000-BQ65-BR65-BT65</f>
        <v>17814000</v>
      </c>
      <c r="BT65" s="62">
        <v>0</v>
      </c>
      <c r="BU65" s="62">
        <v>0</v>
      </c>
      <c r="BV65" s="62">
        <v>0</v>
      </c>
      <c r="BW65" s="62">
        <v>0</v>
      </c>
      <c r="BX65" s="62">
        <v>0</v>
      </c>
      <c r="BY65" s="62">
        <v>0</v>
      </c>
      <c r="BZ65" s="62">
        <v>0</v>
      </c>
      <c r="CA65" s="62">
        <v>0</v>
      </c>
      <c r="CB65" s="62">
        <v>0</v>
      </c>
      <c r="CC65" s="63">
        <f t="shared" si="11"/>
        <v>17814000</v>
      </c>
      <c r="CD65" s="64">
        <f>+([2]MATRIZ!AZ68+[2]MATRIZ!BA68)*1000000</f>
        <v>0</v>
      </c>
      <c r="CE65" s="64">
        <v>0</v>
      </c>
      <c r="CF65" s="64">
        <v>0</v>
      </c>
      <c r="CG65" s="64">
        <v>0</v>
      </c>
      <c r="CH65" s="64">
        <v>0</v>
      </c>
      <c r="CI65" s="64">
        <v>0</v>
      </c>
      <c r="CJ65" s="64">
        <f>+([2]MATRIZ!BE68*1000000)-CH65-CI65-CK65</f>
        <v>17814000</v>
      </c>
      <c r="CK65" s="64">
        <v>0</v>
      </c>
      <c r="CL65" s="64">
        <v>0</v>
      </c>
      <c r="CM65" s="64">
        <v>0</v>
      </c>
      <c r="CN65" s="64">
        <v>0</v>
      </c>
      <c r="CO65" s="64">
        <v>0</v>
      </c>
      <c r="CP65" s="64">
        <v>0</v>
      </c>
      <c r="CQ65" s="64">
        <v>0</v>
      </c>
      <c r="CR65" s="64">
        <v>0</v>
      </c>
      <c r="CS65" s="64">
        <v>0</v>
      </c>
      <c r="CT65" s="65">
        <f t="shared" si="12"/>
        <v>17814000</v>
      </c>
      <c r="CU65" s="62">
        <v>0</v>
      </c>
      <c r="CV65" s="62">
        <v>0</v>
      </c>
      <c r="CW65" s="62">
        <v>0</v>
      </c>
      <c r="CX65" s="62">
        <v>0</v>
      </c>
      <c r="CY65" s="62">
        <v>0</v>
      </c>
      <c r="CZ65" s="62">
        <v>0</v>
      </c>
      <c r="DA65" s="62">
        <v>0</v>
      </c>
      <c r="DB65" s="62">
        <v>0</v>
      </c>
      <c r="DC65" s="62">
        <v>0</v>
      </c>
      <c r="DD65" s="62">
        <v>0</v>
      </c>
      <c r="DE65" s="62">
        <v>0</v>
      </c>
      <c r="DF65" s="62">
        <v>0</v>
      </c>
      <c r="DG65" s="62">
        <v>0</v>
      </c>
      <c r="DH65" s="62">
        <v>16016000</v>
      </c>
      <c r="DI65" s="62">
        <v>0</v>
      </c>
      <c r="DJ65" s="62">
        <v>0</v>
      </c>
      <c r="DK65" s="62">
        <v>0</v>
      </c>
      <c r="DL65" s="62">
        <v>0</v>
      </c>
      <c r="DM65" s="62">
        <v>0</v>
      </c>
      <c r="DN65" s="62">
        <v>0</v>
      </c>
      <c r="DO65" s="62">
        <v>0</v>
      </c>
      <c r="DP65" s="63">
        <f t="shared" si="5"/>
        <v>16016000</v>
      </c>
      <c r="DQ65" s="64">
        <v>0</v>
      </c>
      <c r="DR65" s="64">
        <v>0</v>
      </c>
      <c r="DS65" s="64">
        <v>0</v>
      </c>
      <c r="DT65" s="64">
        <v>0</v>
      </c>
      <c r="DU65" s="64">
        <v>0</v>
      </c>
      <c r="DV65" s="64">
        <v>0</v>
      </c>
      <c r="DW65" s="64">
        <v>17814000</v>
      </c>
      <c r="DX65" s="64">
        <v>0</v>
      </c>
      <c r="DY65" s="64">
        <v>0</v>
      </c>
      <c r="DZ65" s="64">
        <v>0</v>
      </c>
      <c r="EA65" s="64">
        <v>0</v>
      </c>
      <c r="EB65" s="64">
        <v>0</v>
      </c>
      <c r="EC65" s="64">
        <v>0</v>
      </c>
      <c r="ED65" s="64">
        <v>0</v>
      </c>
      <c r="EE65" s="64">
        <v>0</v>
      </c>
      <c r="EF65" s="64">
        <v>0</v>
      </c>
      <c r="EG65" s="66">
        <f t="shared" si="13"/>
        <v>17814000</v>
      </c>
      <c r="EH65" s="67">
        <f t="shared" si="14"/>
        <v>69458000</v>
      </c>
      <c r="EI65" s="30">
        <f>+[2]MATRIZ!AM68*1000000</f>
        <v>71256000</v>
      </c>
      <c r="EJ65" s="67">
        <f t="shared" si="7"/>
        <v>23394.408891882787</v>
      </c>
      <c r="EK65" s="30">
        <f>+(DP65/1000000)-[2]MATRIZ!BW68</f>
        <v>-1.7980000000000018</v>
      </c>
    </row>
    <row r="66" spans="1:141" s="30" customFormat="1" ht="25.5" x14ac:dyDescent="0.25">
      <c r="A66" s="142">
        <v>60</v>
      </c>
      <c r="B66" s="138" t="s">
        <v>320</v>
      </c>
      <c r="C66" s="139" t="s">
        <v>374</v>
      </c>
      <c r="D66" s="32" t="s">
        <v>379</v>
      </c>
      <c r="E66" s="140" t="s">
        <v>178</v>
      </c>
      <c r="F66" s="140" t="s">
        <v>140</v>
      </c>
      <c r="G66" s="140">
        <v>40</v>
      </c>
      <c r="H66" s="140"/>
      <c r="I66" s="140"/>
      <c r="J66" s="141"/>
      <c r="K66" s="35" t="s">
        <v>380</v>
      </c>
      <c r="L66" s="36" t="str">
        <f>IFERROR(IF($K66="","",VLOOKUP($K66,[1]Catálogo!$B$5:$C$21,2,FALSE)),"Introduzca un sector de inversión válido")</f>
        <v>41</v>
      </c>
      <c r="M66" s="35" t="s">
        <v>381</v>
      </c>
      <c r="N66" s="38" t="s">
        <v>382</v>
      </c>
      <c r="O66" s="38" t="str">
        <f>IFERROR(IF($N66="","",VLOOKUP($N66,[1]Catálogo!$E$25:$F$93,2,FALSE)),"Introduzca un programa presupuestal válido")</f>
        <v>4101</v>
      </c>
      <c r="P66" s="39" t="str">
        <f>IFERROR(IF($O66="","",VLOOKUP($O66,[1]Catálogo!$F$25:$G$94,2,FALSE)),"Introduzca un programa presupuestal válido")</f>
        <v>A.14 - Atención a grupos vulnerables promoción social</v>
      </c>
      <c r="Q66" s="40" t="str">
        <f t="shared" si="0"/>
        <v>CONTINÚE: El programa presupuestal y sector de inversión coinciden</v>
      </c>
      <c r="R66" s="38" t="s">
        <v>383</v>
      </c>
      <c r="S66" s="38" t="s">
        <v>256</v>
      </c>
      <c r="T66" s="41" t="s">
        <v>388</v>
      </c>
      <c r="U66" s="39" t="str">
        <f>IFERROR(IF($T66="","",VLOOKUP($T66,[1]Catálogo!$G$97:$H$2750,2,FALSE)),"Introduzca un producto válido")</f>
        <v>4101016</v>
      </c>
      <c r="V66" s="40" t="str">
        <f t="shared" si="1"/>
        <v>CONTINÚE: El producto y programa presupuestal coinciden</v>
      </c>
      <c r="W66" s="43" t="s">
        <v>389</v>
      </c>
      <c r="X66" s="44" t="str">
        <f>IFERROR(IF($W66="","",VLOOKUP($W66,[1]Catálogo!$B$3019:$C$9130,2,FALSE)),"Introduzca un indicador de producto válido")</f>
        <v>410101600</v>
      </c>
      <c r="Y66" s="40" t="str">
        <f t="shared" si="2"/>
        <v>CONTINÚE: El indicador de producto y el producto coinciden</v>
      </c>
      <c r="Z66" s="90">
        <v>0</v>
      </c>
      <c r="AA66" s="140" t="s">
        <v>140</v>
      </c>
      <c r="AB66" s="140">
        <v>1</v>
      </c>
      <c r="AC66" s="38" t="s">
        <v>160</v>
      </c>
      <c r="AD66" s="36" t="s">
        <v>386</v>
      </c>
      <c r="AE66" s="33"/>
      <c r="AF66" s="33"/>
      <c r="AG66" s="46"/>
      <c r="AH66" s="47"/>
      <c r="AI66" s="33"/>
      <c r="AJ66" s="33"/>
      <c r="AK66" s="48"/>
      <c r="AL66" s="34" t="str">
        <f>+IFERROR(VLOOKUP(AK66,[1]Iniciativas!E:F,2,FALSE),"Seleccione el código de la iniciativa")</f>
        <v>Seleccione el código de la iniciativa</v>
      </c>
      <c r="AM66" s="69">
        <v>0.25</v>
      </c>
      <c r="AN66" s="49">
        <v>0.25</v>
      </c>
      <c r="AO66" s="49">
        <v>0.25</v>
      </c>
      <c r="AP66" s="76">
        <v>0.25</v>
      </c>
      <c r="AQ66" s="52">
        <v>0.4</v>
      </c>
      <c r="AR66" s="77">
        <v>0.25</v>
      </c>
      <c r="AS66" s="78" t="s">
        <v>387</v>
      </c>
      <c r="AT66" s="53"/>
      <c r="AU66" s="53"/>
      <c r="AV66" s="53"/>
      <c r="AW66" s="53"/>
      <c r="AX66" s="55">
        <f t="shared" si="3"/>
        <v>0.25</v>
      </c>
      <c r="AY66" s="56">
        <f t="shared" si="4"/>
        <v>1</v>
      </c>
      <c r="AZ66" s="57">
        <f t="shared" si="8"/>
        <v>0.1</v>
      </c>
      <c r="BA66" s="58">
        <f t="shared" si="9"/>
        <v>0.25</v>
      </c>
      <c r="BB66" s="158"/>
      <c r="BC66" s="159"/>
      <c r="BD66" s="160" t="s">
        <v>151</v>
      </c>
      <c r="BE66" s="158"/>
      <c r="BF66" s="160"/>
      <c r="BG66" s="160"/>
      <c r="BH66" s="160"/>
      <c r="BI66" s="160"/>
      <c r="BJ66" s="160"/>
      <c r="BK66" s="59">
        <f t="shared" si="10"/>
        <v>0</v>
      </c>
      <c r="BL66" s="60" t="s">
        <v>383</v>
      </c>
      <c r="BM66" s="61">
        <f>+([2]MATRIZ!AN69+[2]MATRIZ!AO69)*1000000</f>
        <v>0</v>
      </c>
      <c r="BN66" s="62">
        <v>0</v>
      </c>
      <c r="BO66" s="62">
        <v>0</v>
      </c>
      <c r="BP66" s="62">
        <v>0</v>
      </c>
      <c r="BQ66" s="62">
        <v>0</v>
      </c>
      <c r="BR66" s="62">
        <v>0</v>
      </c>
      <c r="BS66" s="62">
        <f>+([2]MATRIZ!AS69)*1000000-BQ66-BR66-BT66</f>
        <v>5385000</v>
      </c>
      <c r="BT66" s="62">
        <v>0</v>
      </c>
      <c r="BU66" s="62">
        <v>0</v>
      </c>
      <c r="BV66" s="62">
        <v>0</v>
      </c>
      <c r="BW66" s="62">
        <v>0</v>
      </c>
      <c r="BX66" s="62">
        <v>0</v>
      </c>
      <c r="BY66" s="62">
        <v>0</v>
      </c>
      <c r="BZ66" s="62">
        <v>0</v>
      </c>
      <c r="CA66" s="62">
        <v>0</v>
      </c>
      <c r="CB66" s="62">
        <v>0</v>
      </c>
      <c r="CC66" s="63">
        <f t="shared" si="11"/>
        <v>5385000</v>
      </c>
      <c r="CD66" s="64">
        <f>+([2]MATRIZ!AZ69+[2]MATRIZ!BA69)*1000000</f>
        <v>0</v>
      </c>
      <c r="CE66" s="64">
        <v>0</v>
      </c>
      <c r="CF66" s="64">
        <v>0</v>
      </c>
      <c r="CG66" s="64">
        <v>0</v>
      </c>
      <c r="CH66" s="64">
        <v>0</v>
      </c>
      <c r="CI66" s="64">
        <v>0</v>
      </c>
      <c r="CJ66" s="64">
        <f>+([2]MATRIZ!BE69*1000000)-CH66-CI66-CK66</f>
        <v>5385000</v>
      </c>
      <c r="CK66" s="64">
        <v>0</v>
      </c>
      <c r="CL66" s="64">
        <v>0</v>
      </c>
      <c r="CM66" s="64">
        <v>0</v>
      </c>
      <c r="CN66" s="64">
        <v>0</v>
      </c>
      <c r="CO66" s="64">
        <v>0</v>
      </c>
      <c r="CP66" s="64">
        <v>0</v>
      </c>
      <c r="CQ66" s="64">
        <v>0</v>
      </c>
      <c r="CR66" s="64">
        <v>0</v>
      </c>
      <c r="CS66" s="64">
        <v>0</v>
      </c>
      <c r="CT66" s="65">
        <f t="shared" si="12"/>
        <v>5385000</v>
      </c>
      <c r="CU66" s="62">
        <v>0</v>
      </c>
      <c r="CV66" s="62">
        <v>0</v>
      </c>
      <c r="CW66" s="62">
        <v>0</v>
      </c>
      <c r="CX66" s="62">
        <v>0</v>
      </c>
      <c r="CY66" s="62">
        <v>0</v>
      </c>
      <c r="CZ66" s="62">
        <v>0</v>
      </c>
      <c r="DA66" s="62">
        <v>0</v>
      </c>
      <c r="DB66" s="62">
        <v>0</v>
      </c>
      <c r="DC66" s="62">
        <v>0</v>
      </c>
      <c r="DD66" s="62">
        <v>0</v>
      </c>
      <c r="DE66" s="62">
        <v>0</v>
      </c>
      <c r="DF66" s="62">
        <v>0</v>
      </c>
      <c r="DG66" s="62">
        <v>0</v>
      </c>
      <c r="DH66" s="62">
        <v>21000000</v>
      </c>
      <c r="DI66" s="62">
        <v>0</v>
      </c>
      <c r="DJ66" s="62">
        <v>0</v>
      </c>
      <c r="DK66" s="62">
        <v>0</v>
      </c>
      <c r="DL66" s="62">
        <v>0</v>
      </c>
      <c r="DM66" s="62">
        <v>0</v>
      </c>
      <c r="DN66" s="62">
        <v>0</v>
      </c>
      <c r="DO66" s="62">
        <v>0</v>
      </c>
      <c r="DP66" s="63">
        <f t="shared" si="5"/>
        <v>21000000</v>
      </c>
      <c r="DQ66" s="64">
        <v>0</v>
      </c>
      <c r="DR66" s="64">
        <v>0</v>
      </c>
      <c r="DS66" s="64">
        <v>0</v>
      </c>
      <c r="DT66" s="64">
        <v>0</v>
      </c>
      <c r="DU66" s="64">
        <v>0</v>
      </c>
      <c r="DV66" s="64">
        <v>0</v>
      </c>
      <c r="DW66" s="64">
        <v>5385000</v>
      </c>
      <c r="DX66" s="64">
        <v>0</v>
      </c>
      <c r="DY66" s="64">
        <v>0</v>
      </c>
      <c r="DZ66" s="64">
        <v>0</v>
      </c>
      <c r="EA66" s="64">
        <v>0</v>
      </c>
      <c r="EB66" s="64">
        <v>0</v>
      </c>
      <c r="EC66" s="64">
        <v>0</v>
      </c>
      <c r="ED66" s="64">
        <v>0</v>
      </c>
      <c r="EE66" s="64">
        <v>0</v>
      </c>
      <c r="EF66" s="64">
        <v>0</v>
      </c>
      <c r="EG66" s="66">
        <f t="shared" si="13"/>
        <v>5385000</v>
      </c>
      <c r="EH66" s="67">
        <f t="shared" si="14"/>
        <v>37155000</v>
      </c>
      <c r="EI66" s="30">
        <f>+[2]MATRIZ!AM69*1000000</f>
        <v>21540000</v>
      </c>
      <c r="EJ66" s="67">
        <f t="shared" si="7"/>
        <v>37155000</v>
      </c>
      <c r="EK66" s="30">
        <f>+(DP66/1000000)-[2]MATRIZ!BW69</f>
        <v>15.615</v>
      </c>
    </row>
    <row r="67" spans="1:141" s="30" customFormat="1" ht="38.25" x14ac:dyDescent="0.25">
      <c r="A67" s="137">
        <v>61</v>
      </c>
      <c r="B67" s="138" t="s">
        <v>320</v>
      </c>
      <c r="C67" s="139" t="s">
        <v>374</v>
      </c>
      <c r="D67" s="32" t="s">
        <v>390</v>
      </c>
      <c r="E67" s="140" t="s">
        <v>178</v>
      </c>
      <c r="F67" s="140" t="s">
        <v>163</v>
      </c>
      <c r="G67" s="140">
        <v>10</v>
      </c>
      <c r="H67" s="140"/>
      <c r="I67" s="140"/>
      <c r="J67" s="141"/>
      <c r="K67" s="35" t="s">
        <v>380</v>
      </c>
      <c r="L67" s="36" t="str">
        <f>IFERROR(IF($K67="","",VLOOKUP($K67,[1]Catálogo!$B$5:$C$21,2,FALSE)),"Introduzca un sector de inversión válido")</f>
        <v>41</v>
      </c>
      <c r="M67" s="35" t="s">
        <v>391</v>
      </c>
      <c r="N67" s="38" t="s">
        <v>392</v>
      </c>
      <c r="O67" s="38" t="str">
        <f>IFERROR(IF($N67="","",VLOOKUP($N67,[1]Catálogo!$E$25:$F$93,2,FALSE)),"Introduzca un programa presupuestal válido")</f>
        <v>4102</v>
      </c>
      <c r="P67" s="39" t="str">
        <f>IFERROR(IF($O67="","",VLOOKUP($O67,[1]Catálogo!$F$25:$G$94,2,FALSE)),"Introduzca un programa presupuestal válido")</f>
        <v>A.14 - Atención a grupos vulnerables promoción social</v>
      </c>
      <c r="Q67" s="40" t="str">
        <f t="shared" si="0"/>
        <v>CONTINÚE: El programa presupuestal y sector de inversión coinciden</v>
      </c>
      <c r="R67" s="38" t="s">
        <v>383</v>
      </c>
      <c r="S67" s="38" t="s">
        <v>256</v>
      </c>
      <c r="T67" s="41" t="s">
        <v>393</v>
      </c>
      <c r="U67" s="39" t="str">
        <f>IFERROR(IF($T67="","",VLOOKUP($T67,[1]Catálogo!$G$97:$H$2750,2,FALSE)),"Introduzca un producto válido")</f>
        <v>4102035</v>
      </c>
      <c r="V67" s="40" t="str">
        <f t="shared" si="1"/>
        <v>CONTINÚE: El producto y programa presupuestal coinciden</v>
      </c>
      <c r="W67" s="43" t="s">
        <v>394</v>
      </c>
      <c r="X67" s="44" t="str">
        <f>IFERROR(IF($W67="","",VLOOKUP($W67,[1]Catálogo!$B$3019:$C$9130,2,FALSE)),"Introduzca un indicador de producto válido")</f>
        <v>410203501</v>
      </c>
      <c r="Y67" s="40" t="str">
        <f t="shared" si="2"/>
        <v>CONTINÚE: El indicador de producto y el producto coinciden</v>
      </c>
      <c r="Z67" s="90">
        <v>0</v>
      </c>
      <c r="AA67" s="140" t="s">
        <v>140</v>
      </c>
      <c r="AB67" s="140">
        <v>1</v>
      </c>
      <c r="AC67" s="38" t="s">
        <v>160</v>
      </c>
      <c r="AD67" s="36" t="s">
        <v>226</v>
      </c>
      <c r="AE67" s="33"/>
      <c r="AF67" s="33"/>
      <c r="AG67" s="46"/>
      <c r="AH67" s="47"/>
      <c r="AI67" s="33"/>
      <c r="AJ67" s="33"/>
      <c r="AK67" s="48"/>
      <c r="AL67" s="34" t="str">
        <f>+IFERROR(VLOOKUP(AK67,[1]Iniciativas!E:F,2,FALSE),"Seleccione el código de la iniciativa")</f>
        <v>Seleccione el código de la iniciativa</v>
      </c>
      <c r="AM67" s="69">
        <v>0</v>
      </c>
      <c r="AN67" s="50">
        <v>1</v>
      </c>
      <c r="AO67" s="73">
        <v>0</v>
      </c>
      <c r="AP67" s="51">
        <v>0</v>
      </c>
      <c r="AQ67" s="52">
        <v>0.4</v>
      </c>
      <c r="AR67" s="53">
        <v>0</v>
      </c>
      <c r="AS67" s="54" t="s">
        <v>178</v>
      </c>
      <c r="AT67" s="53"/>
      <c r="AU67" s="53"/>
      <c r="AV67" s="53"/>
      <c r="AW67" s="53"/>
      <c r="AX67" s="55">
        <f t="shared" si="3"/>
        <v>0</v>
      </c>
      <c r="AY67" s="56">
        <f t="shared" si="4"/>
        <v>1</v>
      </c>
      <c r="AZ67" s="57">
        <f t="shared" si="8"/>
        <v>0</v>
      </c>
      <c r="BA67" s="58">
        <f t="shared" si="9"/>
        <v>0</v>
      </c>
      <c r="BB67" s="158"/>
      <c r="BC67" s="159"/>
      <c r="BD67" s="160" t="s">
        <v>151</v>
      </c>
      <c r="BE67" s="158"/>
      <c r="BF67" s="160"/>
      <c r="BG67" s="160"/>
      <c r="BH67" s="160"/>
      <c r="BI67" s="160"/>
      <c r="BJ67" s="160"/>
      <c r="BK67" s="59">
        <f t="shared" si="10"/>
        <v>0</v>
      </c>
      <c r="BL67" s="60" t="s">
        <v>383</v>
      </c>
      <c r="BM67" s="61">
        <f>+([2]MATRIZ!AN70+[2]MATRIZ!AO70)*1000000</f>
        <v>0</v>
      </c>
      <c r="BN67" s="62">
        <v>0</v>
      </c>
      <c r="BO67" s="62">
        <v>0</v>
      </c>
      <c r="BP67" s="62">
        <v>0</v>
      </c>
      <c r="BQ67" s="62">
        <v>0</v>
      </c>
      <c r="BR67" s="62">
        <v>0</v>
      </c>
      <c r="BS67" s="62">
        <f>+([2]MATRIZ!AS70)*1000000-BQ67-BR67-BT67</f>
        <v>0</v>
      </c>
      <c r="BT67" s="62">
        <v>0</v>
      </c>
      <c r="BU67" s="62">
        <v>0</v>
      </c>
      <c r="BV67" s="62">
        <v>0</v>
      </c>
      <c r="BW67" s="62">
        <v>0</v>
      </c>
      <c r="BX67" s="62">
        <v>0</v>
      </c>
      <c r="BY67" s="62">
        <v>0</v>
      </c>
      <c r="BZ67" s="62">
        <v>0</v>
      </c>
      <c r="CA67" s="62">
        <v>0</v>
      </c>
      <c r="CB67" s="62">
        <v>0</v>
      </c>
      <c r="CC67" s="63">
        <f t="shared" si="11"/>
        <v>0</v>
      </c>
      <c r="CD67" s="64">
        <f>+([2]MATRIZ!AZ70+[2]MATRIZ!BA70)*1000000</f>
        <v>0</v>
      </c>
      <c r="CE67" s="64">
        <v>0</v>
      </c>
      <c r="CF67" s="64">
        <v>0</v>
      </c>
      <c r="CG67" s="64">
        <v>0</v>
      </c>
      <c r="CH67" s="64">
        <v>0</v>
      </c>
      <c r="CI67" s="64">
        <v>0</v>
      </c>
      <c r="CJ67" s="64">
        <f>+([2]MATRIZ!BE70*1000000)-CH67-CI67-CK67</f>
        <v>10000000</v>
      </c>
      <c r="CK67" s="64">
        <v>0</v>
      </c>
      <c r="CL67" s="64">
        <v>0</v>
      </c>
      <c r="CM67" s="64">
        <v>0</v>
      </c>
      <c r="CN67" s="64">
        <v>0</v>
      </c>
      <c r="CO67" s="64">
        <v>0</v>
      </c>
      <c r="CP67" s="64">
        <v>0</v>
      </c>
      <c r="CQ67" s="64">
        <v>0</v>
      </c>
      <c r="CR67" s="64">
        <v>0</v>
      </c>
      <c r="CS67" s="64">
        <v>0</v>
      </c>
      <c r="CT67" s="65">
        <f t="shared" si="12"/>
        <v>10000000</v>
      </c>
      <c r="CU67" s="62">
        <v>0</v>
      </c>
      <c r="CV67" s="62">
        <v>0</v>
      </c>
      <c r="CW67" s="62">
        <v>0</v>
      </c>
      <c r="CX67" s="62">
        <v>0</v>
      </c>
      <c r="CY67" s="62">
        <v>0</v>
      </c>
      <c r="CZ67" s="62">
        <v>0</v>
      </c>
      <c r="DA67" s="62">
        <v>0</v>
      </c>
      <c r="DB67" s="62">
        <v>0</v>
      </c>
      <c r="DC67" s="62">
        <v>0</v>
      </c>
      <c r="DD67" s="62">
        <v>0</v>
      </c>
      <c r="DE67" s="62">
        <v>0</v>
      </c>
      <c r="DF67" s="62">
        <v>0</v>
      </c>
      <c r="DG67" s="62">
        <v>0</v>
      </c>
      <c r="DH67" s="62">
        <v>35890310</v>
      </c>
      <c r="DI67" s="62">
        <v>0</v>
      </c>
      <c r="DJ67" s="62">
        <v>0</v>
      </c>
      <c r="DK67" s="62">
        <v>0</v>
      </c>
      <c r="DL67" s="62">
        <v>0</v>
      </c>
      <c r="DM67" s="62">
        <v>0</v>
      </c>
      <c r="DN67" s="62">
        <v>0</v>
      </c>
      <c r="DO67" s="62">
        <v>0</v>
      </c>
      <c r="DP67" s="63">
        <f t="shared" si="5"/>
        <v>35890310</v>
      </c>
      <c r="DQ67" s="64">
        <v>0</v>
      </c>
      <c r="DR67" s="64">
        <v>0</v>
      </c>
      <c r="DS67" s="64">
        <v>0</v>
      </c>
      <c r="DT67" s="64">
        <v>0</v>
      </c>
      <c r="DU67" s="64">
        <v>0</v>
      </c>
      <c r="DV67" s="64">
        <v>0</v>
      </c>
      <c r="DW67" s="64">
        <v>0</v>
      </c>
      <c r="DX67" s="64">
        <v>0</v>
      </c>
      <c r="DY67" s="64">
        <v>0</v>
      </c>
      <c r="DZ67" s="64">
        <v>0</v>
      </c>
      <c r="EA67" s="64">
        <v>0</v>
      </c>
      <c r="EB67" s="64">
        <v>0</v>
      </c>
      <c r="EC67" s="64">
        <v>0</v>
      </c>
      <c r="ED67" s="64">
        <v>0</v>
      </c>
      <c r="EE67" s="64">
        <v>0</v>
      </c>
      <c r="EF67" s="64">
        <v>0</v>
      </c>
      <c r="EG67" s="66">
        <f t="shared" si="13"/>
        <v>0</v>
      </c>
      <c r="EH67" s="67">
        <f t="shared" si="14"/>
        <v>45890310</v>
      </c>
      <c r="EI67" s="30">
        <f>+[2]MATRIZ!AM70*1000000</f>
        <v>10000000</v>
      </c>
      <c r="EJ67" s="67">
        <f t="shared" si="7"/>
        <v>45890310</v>
      </c>
      <c r="EK67" s="30">
        <f>+(DP67/1000000)-[2]MATRIZ!BW70</f>
        <v>35.890309999999999</v>
      </c>
    </row>
    <row r="68" spans="1:141" s="30" customFormat="1" ht="25.5" x14ac:dyDescent="0.25">
      <c r="A68" s="142">
        <v>62</v>
      </c>
      <c r="B68" s="138" t="s">
        <v>320</v>
      </c>
      <c r="C68" s="139" t="s">
        <v>374</v>
      </c>
      <c r="D68" s="32" t="s">
        <v>390</v>
      </c>
      <c r="E68" s="140" t="s">
        <v>178</v>
      </c>
      <c r="F68" s="140" t="s">
        <v>163</v>
      </c>
      <c r="G68" s="140">
        <v>10</v>
      </c>
      <c r="H68" s="140"/>
      <c r="I68" s="140"/>
      <c r="J68" s="141"/>
      <c r="K68" s="35" t="s">
        <v>395</v>
      </c>
      <c r="L68" s="36" t="str">
        <f>IFERROR(IF($K68="","",VLOOKUP($K68,[1]Catálogo!$B$5:$C$21,2,FALSE)),"Introduzca un sector de inversión válido")</f>
        <v>12</v>
      </c>
      <c r="M68" s="35" t="s">
        <v>391</v>
      </c>
      <c r="N68" s="38" t="s">
        <v>396</v>
      </c>
      <c r="O68" s="38" t="str">
        <f>IFERROR(IF($N68="","",VLOOKUP($N68,[1]Catálogo!$E$25:$F$93,2,FALSE)),"Introduzca un programa presupuestal válido")</f>
        <v>1202</v>
      </c>
      <c r="P68" s="39" t="str">
        <f>IFERROR(IF($O68="","",VLOOKUP($O68,[1]Catálogo!$F$25:$G$94,2,FALSE)),"Introduzca un programa presupuestal válido")</f>
        <v>A.18 - Justicia y seguridad</v>
      </c>
      <c r="Q68" s="40" t="str">
        <f t="shared" si="0"/>
        <v>CONTINÚE: El programa presupuestal y sector de inversión coinciden</v>
      </c>
      <c r="R68" s="38" t="s">
        <v>383</v>
      </c>
      <c r="S68" s="38" t="s">
        <v>256</v>
      </c>
      <c r="T68" s="41" t="s">
        <v>397</v>
      </c>
      <c r="U68" s="39" t="str">
        <f>IFERROR(IF($T68="","",VLOOKUP($T68,[1]Catálogo!$G$97:$H$2750,2,FALSE)),"Introduzca un producto válido")</f>
        <v>1202014</v>
      </c>
      <c r="V68" s="40" t="str">
        <f t="shared" si="1"/>
        <v>CONTINÚE: El producto y programa presupuestal coinciden</v>
      </c>
      <c r="W68" s="43" t="s">
        <v>398</v>
      </c>
      <c r="X68" s="44" t="str">
        <f>IFERROR(IF($W68="","",VLOOKUP($W68,[1]Catálogo!$B$3019:$C$9130,2,FALSE)),"Introduzca un indicador de producto válido")</f>
        <v>120201400</v>
      </c>
      <c r="Y68" s="40" t="str">
        <f t="shared" si="2"/>
        <v>CONTINÚE: El indicador de producto y el producto coinciden</v>
      </c>
      <c r="Z68" s="90">
        <v>0</v>
      </c>
      <c r="AA68" s="140" t="s">
        <v>140</v>
      </c>
      <c r="AB68" s="140">
        <v>1</v>
      </c>
      <c r="AC68" s="38" t="s">
        <v>148</v>
      </c>
      <c r="AD68" s="36" t="s">
        <v>171</v>
      </c>
      <c r="AE68" s="33"/>
      <c r="AF68" s="33"/>
      <c r="AG68" s="46"/>
      <c r="AH68" s="47"/>
      <c r="AI68" s="33"/>
      <c r="AJ68" s="33"/>
      <c r="AK68" s="48"/>
      <c r="AL68" s="34" t="str">
        <f>+IFERROR(VLOOKUP(AK68,[1]Iniciativas!E:F,2,FALSE),"Seleccione el código de la iniciativa")</f>
        <v>Seleccione el código de la iniciativa</v>
      </c>
      <c r="AM68" s="69">
        <v>1</v>
      </c>
      <c r="AN68" s="50">
        <v>1</v>
      </c>
      <c r="AO68" s="50">
        <v>1</v>
      </c>
      <c r="AP68" s="51">
        <v>1</v>
      </c>
      <c r="AQ68" s="52">
        <v>0.4</v>
      </c>
      <c r="AR68" s="53">
        <v>1</v>
      </c>
      <c r="AS68" s="54" t="s">
        <v>399</v>
      </c>
      <c r="AT68" s="53"/>
      <c r="AU68" s="53"/>
      <c r="AV68" s="53"/>
      <c r="AW68" s="53"/>
      <c r="AX68" s="55">
        <f t="shared" si="3"/>
        <v>0.25</v>
      </c>
      <c r="AY68" s="56">
        <f t="shared" si="4"/>
        <v>1</v>
      </c>
      <c r="AZ68" s="57">
        <f t="shared" si="8"/>
        <v>0.1</v>
      </c>
      <c r="BA68" s="58">
        <f t="shared" si="9"/>
        <v>0.25</v>
      </c>
      <c r="BB68" s="158"/>
      <c r="BC68" s="159"/>
      <c r="BD68" s="160" t="s">
        <v>151</v>
      </c>
      <c r="BE68" s="158"/>
      <c r="BF68" s="160"/>
      <c r="BG68" s="160"/>
      <c r="BH68" s="160"/>
      <c r="BI68" s="160"/>
      <c r="BJ68" s="160"/>
      <c r="BK68" s="59">
        <f t="shared" si="10"/>
        <v>0</v>
      </c>
      <c r="BL68" s="60" t="s">
        <v>383</v>
      </c>
      <c r="BM68" s="61">
        <f>+([2]MATRIZ!AN71+[2]MATRIZ!AO71)*1000000</f>
        <v>0</v>
      </c>
      <c r="BN68" s="62">
        <v>0</v>
      </c>
      <c r="BO68" s="62">
        <v>0</v>
      </c>
      <c r="BP68" s="62">
        <v>0</v>
      </c>
      <c r="BQ68" s="62">
        <v>0</v>
      </c>
      <c r="BR68" s="62">
        <v>0</v>
      </c>
      <c r="BS68" s="62">
        <f>+([2]MATRIZ!AS71)*1000000-BQ68-BR68-BT68</f>
        <v>17375000</v>
      </c>
      <c r="BT68" s="62">
        <v>0</v>
      </c>
      <c r="BU68" s="62">
        <v>0</v>
      </c>
      <c r="BV68" s="62">
        <v>0</v>
      </c>
      <c r="BW68" s="62">
        <v>0</v>
      </c>
      <c r="BX68" s="62">
        <v>0</v>
      </c>
      <c r="BY68" s="62">
        <v>0</v>
      </c>
      <c r="BZ68" s="62">
        <v>0</v>
      </c>
      <c r="CA68" s="62">
        <v>0</v>
      </c>
      <c r="CB68" s="62">
        <v>0</v>
      </c>
      <c r="CC68" s="63">
        <f t="shared" si="11"/>
        <v>17375000</v>
      </c>
      <c r="CD68" s="64">
        <f>+([2]MATRIZ!AZ71+[2]MATRIZ!BA71)*1000000</f>
        <v>0</v>
      </c>
      <c r="CE68" s="64">
        <v>0</v>
      </c>
      <c r="CF68" s="64">
        <v>0</v>
      </c>
      <c r="CG68" s="64">
        <v>0</v>
      </c>
      <c r="CH68" s="64">
        <v>0</v>
      </c>
      <c r="CI68" s="64">
        <v>0</v>
      </c>
      <c r="CJ68" s="64">
        <f>+([2]MATRIZ!BE71*1000000)-CH68-CI68-CK68</f>
        <v>17375000</v>
      </c>
      <c r="CK68" s="64">
        <v>0</v>
      </c>
      <c r="CL68" s="64">
        <v>0</v>
      </c>
      <c r="CM68" s="64">
        <v>0</v>
      </c>
      <c r="CN68" s="64">
        <v>0</v>
      </c>
      <c r="CO68" s="64">
        <v>0</v>
      </c>
      <c r="CP68" s="64">
        <v>0</v>
      </c>
      <c r="CQ68" s="64">
        <v>0</v>
      </c>
      <c r="CR68" s="64">
        <v>0</v>
      </c>
      <c r="CS68" s="64">
        <v>0</v>
      </c>
      <c r="CT68" s="65">
        <f t="shared" si="12"/>
        <v>17375000</v>
      </c>
      <c r="CU68" s="62">
        <v>0</v>
      </c>
      <c r="CV68" s="62">
        <v>0</v>
      </c>
      <c r="CW68" s="62">
        <v>0</v>
      </c>
      <c r="CX68" s="62">
        <v>0</v>
      </c>
      <c r="CY68" s="62">
        <v>0</v>
      </c>
      <c r="CZ68" s="62">
        <v>0</v>
      </c>
      <c r="DA68" s="62">
        <v>0</v>
      </c>
      <c r="DB68" s="62">
        <v>0</v>
      </c>
      <c r="DC68" s="62">
        <v>0</v>
      </c>
      <c r="DD68" s="62">
        <v>0</v>
      </c>
      <c r="DE68" s="62">
        <v>0</v>
      </c>
      <c r="DF68" s="62">
        <v>0</v>
      </c>
      <c r="DG68" s="62">
        <v>0</v>
      </c>
      <c r="DH68" s="62">
        <v>35890310</v>
      </c>
      <c r="DI68" s="62">
        <v>0</v>
      </c>
      <c r="DJ68" s="62">
        <v>0</v>
      </c>
      <c r="DK68" s="62">
        <v>0</v>
      </c>
      <c r="DL68" s="62">
        <v>0</v>
      </c>
      <c r="DM68" s="62">
        <v>0</v>
      </c>
      <c r="DN68" s="62">
        <v>0</v>
      </c>
      <c r="DO68" s="62">
        <v>0</v>
      </c>
      <c r="DP68" s="63">
        <f t="shared" si="5"/>
        <v>35890310</v>
      </c>
      <c r="DQ68" s="64">
        <v>0</v>
      </c>
      <c r="DR68" s="64">
        <v>0</v>
      </c>
      <c r="DS68" s="64">
        <v>0</v>
      </c>
      <c r="DT68" s="64">
        <v>0</v>
      </c>
      <c r="DU68" s="64">
        <v>0</v>
      </c>
      <c r="DV68" s="64">
        <v>0</v>
      </c>
      <c r="DW68" s="64">
        <v>17375000</v>
      </c>
      <c r="DX68" s="64">
        <v>0</v>
      </c>
      <c r="DY68" s="64">
        <v>0</v>
      </c>
      <c r="DZ68" s="64">
        <v>0</v>
      </c>
      <c r="EA68" s="64">
        <v>0</v>
      </c>
      <c r="EB68" s="64">
        <v>0</v>
      </c>
      <c r="EC68" s="64">
        <v>0</v>
      </c>
      <c r="ED68" s="64">
        <v>0</v>
      </c>
      <c r="EE68" s="64">
        <v>0</v>
      </c>
      <c r="EF68" s="64">
        <v>0</v>
      </c>
      <c r="EG68" s="66">
        <f t="shared" si="13"/>
        <v>17375000</v>
      </c>
      <c r="EH68" s="67">
        <f t="shared" si="14"/>
        <v>88015310</v>
      </c>
      <c r="EI68" s="30">
        <f>+[2]MATRIZ!AM71*1000000</f>
        <v>69500000</v>
      </c>
      <c r="EJ68" s="67">
        <f t="shared" si="7"/>
        <v>88015310</v>
      </c>
      <c r="EK68" s="30">
        <f>+(DP68/1000000)-[2]MATRIZ!BW71</f>
        <v>18.515309999999999</v>
      </c>
    </row>
    <row r="69" spans="1:141" s="30" customFormat="1" ht="25.5" x14ac:dyDescent="0.25">
      <c r="A69" s="142">
        <v>63</v>
      </c>
      <c r="B69" s="138" t="s">
        <v>320</v>
      </c>
      <c r="C69" s="139" t="s">
        <v>374</v>
      </c>
      <c r="D69" s="32" t="s">
        <v>400</v>
      </c>
      <c r="E69" s="140">
        <v>0</v>
      </c>
      <c r="F69" s="140" t="s">
        <v>140</v>
      </c>
      <c r="G69" s="140">
        <v>0</v>
      </c>
      <c r="H69" s="140"/>
      <c r="I69" s="140"/>
      <c r="J69" s="141"/>
      <c r="K69" s="35" t="s">
        <v>380</v>
      </c>
      <c r="L69" s="36" t="str">
        <f>IFERROR(IF($K69="","",VLOOKUP($K69,[1]Catálogo!$B$5:$C$21,2,FALSE)),"Introduzca un sector de inversión válido")</f>
        <v>41</v>
      </c>
      <c r="M69" s="35" t="s">
        <v>391</v>
      </c>
      <c r="N69" s="38" t="s">
        <v>392</v>
      </c>
      <c r="O69" s="38" t="str">
        <f>IFERROR(IF($N69="","",VLOOKUP($N69,[1]Catálogo!$E$25:$F$93,2,FALSE)),"Introduzca un programa presupuestal válido")</f>
        <v>4102</v>
      </c>
      <c r="P69" s="39" t="str">
        <f>IFERROR(IF($O69="","",VLOOKUP($O69,[1]Catálogo!$F$25:$G$94,2,FALSE)),"Introduzca un programa presupuestal válido")</f>
        <v>A.14 - Atención a grupos vulnerables promoción social</v>
      </c>
      <c r="Q69" s="40" t="str">
        <f t="shared" si="0"/>
        <v>CONTINÚE: El programa presupuestal y sector de inversión coinciden</v>
      </c>
      <c r="R69" s="38" t="s">
        <v>383</v>
      </c>
      <c r="S69" s="38" t="s">
        <v>256</v>
      </c>
      <c r="T69" s="41" t="s">
        <v>401</v>
      </c>
      <c r="U69" s="39" t="str">
        <f>IFERROR(IF($T69="","",VLOOKUP($T69,[1]Catálogo!$G$97:$H$2750,2,FALSE)),"Introduzca un producto válido")</f>
        <v>4102046</v>
      </c>
      <c r="V69" s="40" t="str">
        <f t="shared" si="1"/>
        <v>CONTINÚE: El producto y programa presupuestal coinciden</v>
      </c>
      <c r="W69" s="43" t="s">
        <v>402</v>
      </c>
      <c r="X69" s="44" t="str">
        <f>IFERROR(IF($W69="","",VLOOKUP($W69,[1]Catálogo!$B$3019:$C$9130,2,FALSE)),"Introduzca un indicador de producto válido")</f>
        <v>410204600</v>
      </c>
      <c r="Y69" s="40" t="str">
        <f t="shared" si="2"/>
        <v>CONTINÚE: El indicador de producto y el producto coinciden</v>
      </c>
      <c r="Z69" s="90">
        <v>0</v>
      </c>
      <c r="AA69" s="140" t="s">
        <v>140</v>
      </c>
      <c r="AB69" s="140">
        <v>2</v>
      </c>
      <c r="AC69" s="38" t="s">
        <v>148</v>
      </c>
      <c r="AD69" s="36" t="s">
        <v>403</v>
      </c>
      <c r="AE69" s="33"/>
      <c r="AF69" s="33"/>
      <c r="AG69" s="46"/>
      <c r="AH69" s="47"/>
      <c r="AI69" s="33"/>
      <c r="AJ69" s="33"/>
      <c r="AK69" s="48"/>
      <c r="AL69" s="34" t="str">
        <f>+IFERROR(VLOOKUP(AK69,[1]Iniciativas!E:F,2,FALSE),"Seleccione el código de la iniciativa")</f>
        <v>Seleccione el código de la iniciativa</v>
      </c>
      <c r="AM69" s="69">
        <v>2</v>
      </c>
      <c r="AN69" s="50">
        <v>2</v>
      </c>
      <c r="AO69" s="50">
        <v>2</v>
      </c>
      <c r="AP69" s="51">
        <v>2</v>
      </c>
      <c r="AQ69" s="52">
        <v>0.4</v>
      </c>
      <c r="AR69" s="53">
        <v>2</v>
      </c>
      <c r="AS69" s="54" t="s">
        <v>399</v>
      </c>
      <c r="AT69" s="53"/>
      <c r="AU69" s="53"/>
      <c r="AV69" s="53"/>
      <c r="AW69" s="53"/>
      <c r="AX69" s="55">
        <f t="shared" si="3"/>
        <v>0.25</v>
      </c>
      <c r="AY69" s="56">
        <f t="shared" si="4"/>
        <v>1</v>
      </c>
      <c r="AZ69" s="57">
        <f t="shared" si="8"/>
        <v>0.1</v>
      </c>
      <c r="BA69" s="58">
        <f t="shared" si="9"/>
        <v>0.25</v>
      </c>
      <c r="BB69" s="158"/>
      <c r="BC69" s="159"/>
      <c r="BD69" s="160" t="s">
        <v>151</v>
      </c>
      <c r="BE69" s="158"/>
      <c r="BF69" s="160"/>
      <c r="BG69" s="160"/>
      <c r="BH69" s="160"/>
      <c r="BI69" s="160"/>
      <c r="BJ69" s="160"/>
      <c r="BK69" s="59">
        <f t="shared" si="10"/>
        <v>0</v>
      </c>
      <c r="BL69" s="60" t="s">
        <v>383</v>
      </c>
      <c r="BM69" s="61">
        <f>+([2]MATRIZ!AN72+[2]MATRIZ!AO72)*1000000</f>
        <v>0</v>
      </c>
      <c r="BN69" s="62">
        <v>0</v>
      </c>
      <c r="BO69" s="62">
        <v>0</v>
      </c>
      <c r="BP69" s="62">
        <v>0</v>
      </c>
      <c r="BQ69" s="62">
        <v>0</v>
      </c>
      <c r="BR69" s="62">
        <v>0</v>
      </c>
      <c r="BS69" s="62">
        <f>+([2]MATRIZ!AS72)*1000000-BQ69-BR69-BT69</f>
        <v>15000000</v>
      </c>
      <c r="BT69" s="62">
        <v>0</v>
      </c>
      <c r="BU69" s="62">
        <v>0</v>
      </c>
      <c r="BV69" s="62">
        <v>0</v>
      </c>
      <c r="BW69" s="62">
        <v>0</v>
      </c>
      <c r="BX69" s="62">
        <v>0</v>
      </c>
      <c r="BY69" s="62">
        <v>0</v>
      </c>
      <c r="BZ69" s="62">
        <v>0</v>
      </c>
      <c r="CA69" s="62">
        <v>0</v>
      </c>
      <c r="CB69" s="62">
        <v>0</v>
      </c>
      <c r="CC69" s="63">
        <f t="shared" si="11"/>
        <v>15000000</v>
      </c>
      <c r="CD69" s="64">
        <f>+([2]MATRIZ!AZ72+[2]MATRIZ!BA72)*1000000</f>
        <v>0</v>
      </c>
      <c r="CE69" s="64">
        <v>0</v>
      </c>
      <c r="CF69" s="64">
        <v>0</v>
      </c>
      <c r="CG69" s="64">
        <v>0</v>
      </c>
      <c r="CH69" s="64">
        <v>0</v>
      </c>
      <c r="CI69" s="64">
        <v>0</v>
      </c>
      <c r="CJ69" s="64">
        <f>+([2]MATRIZ!BE72*1000000)-CH69-CI69-CK69</f>
        <v>15000000</v>
      </c>
      <c r="CK69" s="64">
        <v>0</v>
      </c>
      <c r="CL69" s="64">
        <v>0</v>
      </c>
      <c r="CM69" s="64">
        <v>0</v>
      </c>
      <c r="CN69" s="64">
        <v>0</v>
      </c>
      <c r="CO69" s="64">
        <v>0</v>
      </c>
      <c r="CP69" s="64">
        <v>0</v>
      </c>
      <c r="CQ69" s="64">
        <v>0</v>
      </c>
      <c r="CR69" s="64">
        <v>0</v>
      </c>
      <c r="CS69" s="64">
        <v>0</v>
      </c>
      <c r="CT69" s="65">
        <f t="shared" si="12"/>
        <v>15000000</v>
      </c>
      <c r="CU69" s="62">
        <v>0</v>
      </c>
      <c r="CV69" s="62">
        <v>0</v>
      </c>
      <c r="CW69" s="62">
        <v>0</v>
      </c>
      <c r="CX69" s="62">
        <v>0</v>
      </c>
      <c r="CY69" s="62">
        <v>0</v>
      </c>
      <c r="CZ69" s="62">
        <v>0</v>
      </c>
      <c r="DA69" s="62">
        <v>0</v>
      </c>
      <c r="DB69" s="62">
        <v>0</v>
      </c>
      <c r="DC69" s="62">
        <v>0</v>
      </c>
      <c r="DD69" s="62">
        <v>0</v>
      </c>
      <c r="DE69" s="62">
        <v>0</v>
      </c>
      <c r="DF69" s="62">
        <v>0</v>
      </c>
      <c r="DG69" s="62">
        <v>0</v>
      </c>
      <c r="DH69" s="62">
        <v>0</v>
      </c>
      <c r="DI69" s="62">
        <v>0</v>
      </c>
      <c r="DJ69" s="62">
        <v>0</v>
      </c>
      <c r="DK69" s="62">
        <v>0</v>
      </c>
      <c r="DL69" s="62">
        <v>0</v>
      </c>
      <c r="DM69" s="62">
        <v>0</v>
      </c>
      <c r="DN69" s="62">
        <v>0</v>
      </c>
      <c r="DO69" s="62">
        <v>0</v>
      </c>
      <c r="DP69" s="63">
        <f t="shared" si="5"/>
        <v>0</v>
      </c>
      <c r="DQ69" s="64">
        <v>0</v>
      </c>
      <c r="DR69" s="64">
        <v>0</v>
      </c>
      <c r="DS69" s="64">
        <v>0</v>
      </c>
      <c r="DT69" s="64">
        <v>0</v>
      </c>
      <c r="DU69" s="64">
        <v>0</v>
      </c>
      <c r="DV69" s="64">
        <v>0</v>
      </c>
      <c r="DW69" s="64">
        <v>15000000</v>
      </c>
      <c r="DX69" s="64">
        <v>0</v>
      </c>
      <c r="DY69" s="64">
        <v>0</v>
      </c>
      <c r="DZ69" s="64">
        <v>0</v>
      </c>
      <c r="EA69" s="64">
        <v>0</v>
      </c>
      <c r="EB69" s="64">
        <v>0</v>
      </c>
      <c r="EC69" s="64">
        <v>0</v>
      </c>
      <c r="ED69" s="64">
        <v>0</v>
      </c>
      <c r="EE69" s="64">
        <v>0</v>
      </c>
      <c r="EF69" s="64">
        <v>0</v>
      </c>
      <c r="EG69" s="66">
        <f t="shared" si="13"/>
        <v>15000000</v>
      </c>
      <c r="EH69" s="67">
        <f t="shared" si="14"/>
        <v>45000000</v>
      </c>
      <c r="EI69" s="30">
        <f>+[2]MATRIZ!AM72*1000000</f>
        <v>60000000</v>
      </c>
      <c r="EJ69" s="67">
        <f t="shared" si="7"/>
        <v>22500000</v>
      </c>
      <c r="EK69" s="30">
        <f>+(DP69/1000000)-[2]MATRIZ!BW72</f>
        <v>-15</v>
      </c>
    </row>
    <row r="70" spans="1:141" s="30" customFormat="1" ht="51" x14ac:dyDescent="0.25">
      <c r="A70" s="137">
        <v>64</v>
      </c>
      <c r="B70" s="138" t="s">
        <v>320</v>
      </c>
      <c r="C70" s="139" t="s">
        <v>374</v>
      </c>
      <c r="D70" s="32" t="s">
        <v>400</v>
      </c>
      <c r="E70" s="140">
        <v>0</v>
      </c>
      <c r="F70" s="140" t="s">
        <v>140</v>
      </c>
      <c r="G70" s="140">
        <v>0</v>
      </c>
      <c r="H70" s="140"/>
      <c r="I70" s="140"/>
      <c r="J70" s="141"/>
      <c r="K70" s="35" t="s">
        <v>380</v>
      </c>
      <c r="L70" s="36" t="str">
        <f>IFERROR(IF($K70="","",VLOOKUP($K70,[1]Catálogo!$B$5:$C$21,2,FALSE)),"Introduzca un sector de inversión válido")</f>
        <v>41</v>
      </c>
      <c r="M70" s="35" t="s">
        <v>391</v>
      </c>
      <c r="N70" s="38" t="s">
        <v>392</v>
      </c>
      <c r="O70" s="38" t="str">
        <f>IFERROR(IF($N70="","",VLOOKUP($N70,[1]Catálogo!$E$25:$F$93,2,FALSE)),"Introduzca un programa presupuestal válido")</f>
        <v>4102</v>
      </c>
      <c r="P70" s="39" t="str">
        <f>IFERROR(IF($O70="","",VLOOKUP($O70,[1]Catálogo!$F$25:$G$94,2,FALSE)),"Introduzca un programa presupuestal válido")</f>
        <v>A.14 - Atención a grupos vulnerables promoción social</v>
      </c>
      <c r="Q70" s="40" t="str">
        <f t="shared" si="0"/>
        <v>CONTINÚE: El programa presupuestal y sector de inversión coinciden</v>
      </c>
      <c r="R70" s="38" t="s">
        <v>404</v>
      </c>
      <c r="S70" s="38" t="s">
        <v>256</v>
      </c>
      <c r="T70" s="41" t="s">
        <v>405</v>
      </c>
      <c r="U70" s="39" t="str">
        <f>IFERROR(IF($T70="","",VLOOKUP($T70,[1]Catálogo!$G$97:$H$2750,2,FALSE)),"Introduzca un producto válido")</f>
        <v>4102001</v>
      </c>
      <c r="V70" s="40" t="str">
        <f t="shared" si="1"/>
        <v>CONTINÚE: El producto y programa presupuestal coinciden</v>
      </c>
      <c r="W70" s="43" t="s">
        <v>406</v>
      </c>
      <c r="X70" s="44" t="str">
        <f>IFERROR(IF($W70="","",VLOOKUP($W70,[1]Catálogo!$B$3019:$C$9130,2,FALSE)),"Introduzca un indicador de producto válido")</f>
        <v>410200100</v>
      </c>
      <c r="Y70" s="40" t="str">
        <f t="shared" si="2"/>
        <v>CONTINÚE: El indicador de producto y el producto coinciden</v>
      </c>
      <c r="Z70" s="90">
        <v>0</v>
      </c>
      <c r="AA70" s="140" t="s">
        <v>140</v>
      </c>
      <c r="AB70" s="140">
        <v>1000</v>
      </c>
      <c r="AC70" s="38" t="s">
        <v>148</v>
      </c>
      <c r="AD70" s="36" t="s">
        <v>226</v>
      </c>
      <c r="AE70" s="33"/>
      <c r="AF70" s="33"/>
      <c r="AG70" s="46"/>
      <c r="AH70" s="47"/>
      <c r="AI70" s="33"/>
      <c r="AJ70" s="33"/>
      <c r="AK70" s="48"/>
      <c r="AL70" s="34" t="str">
        <f>+IFERROR(VLOOKUP(AK70,[1]Iniciativas!E:F,2,FALSE),"Seleccione el código de la iniciativa")</f>
        <v>Seleccione el código de la iniciativa</v>
      </c>
      <c r="AM70" s="69">
        <v>1000</v>
      </c>
      <c r="AN70" s="50">
        <v>1000</v>
      </c>
      <c r="AO70" s="50">
        <v>1000</v>
      </c>
      <c r="AP70" s="51">
        <v>1000</v>
      </c>
      <c r="AQ70" s="52">
        <v>0.4</v>
      </c>
      <c r="AR70" s="53">
        <v>1000</v>
      </c>
      <c r="AS70" s="54" t="s">
        <v>407</v>
      </c>
      <c r="AT70" s="53"/>
      <c r="AU70" s="53"/>
      <c r="AV70" s="53"/>
      <c r="AW70" s="53"/>
      <c r="AX70" s="55">
        <f t="shared" si="3"/>
        <v>0.25</v>
      </c>
      <c r="AY70" s="56">
        <f t="shared" si="4"/>
        <v>1</v>
      </c>
      <c r="AZ70" s="57">
        <f t="shared" si="8"/>
        <v>0.1</v>
      </c>
      <c r="BA70" s="58">
        <f t="shared" si="9"/>
        <v>0.25</v>
      </c>
      <c r="BB70" s="158"/>
      <c r="BC70" s="159"/>
      <c r="BD70" s="160" t="s">
        <v>151</v>
      </c>
      <c r="BE70" s="158"/>
      <c r="BF70" s="160"/>
      <c r="BG70" s="160"/>
      <c r="BH70" s="160"/>
      <c r="BI70" s="160"/>
      <c r="BJ70" s="160"/>
      <c r="BK70" s="59">
        <f t="shared" si="10"/>
        <v>0</v>
      </c>
      <c r="BL70" s="60" t="s">
        <v>404</v>
      </c>
      <c r="BM70" s="61">
        <f>+([2]MATRIZ!AN73+[2]MATRIZ!AO73)*1000000</f>
        <v>0</v>
      </c>
      <c r="BN70" s="62">
        <v>0</v>
      </c>
      <c r="BO70" s="62">
        <v>0</v>
      </c>
      <c r="BP70" s="62">
        <v>0</v>
      </c>
      <c r="BQ70" s="62">
        <v>0</v>
      </c>
      <c r="BR70" s="62">
        <v>0</v>
      </c>
      <c r="BS70" s="62">
        <f>+([2]MATRIZ!AS73)*1000000-BQ70-BR70-BT70</f>
        <v>8800000</v>
      </c>
      <c r="BT70" s="62">
        <v>0</v>
      </c>
      <c r="BU70" s="62">
        <v>0</v>
      </c>
      <c r="BV70" s="62">
        <v>0</v>
      </c>
      <c r="BW70" s="62">
        <v>0</v>
      </c>
      <c r="BX70" s="62">
        <v>0</v>
      </c>
      <c r="BY70" s="62">
        <v>0</v>
      </c>
      <c r="BZ70" s="62">
        <v>0</v>
      </c>
      <c r="CA70" s="62">
        <v>0</v>
      </c>
      <c r="CB70" s="62">
        <v>0</v>
      </c>
      <c r="CC70" s="63">
        <f t="shared" si="11"/>
        <v>8800000</v>
      </c>
      <c r="CD70" s="64">
        <f>+([2]MATRIZ!AZ73+[2]MATRIZ!BA73)*1000000</f>
        <v>0</v>
      </c>
      <c r="CE70" s="64">
        <v>0</v>
      </c>
      <c r="CF70" s="64">
        <v>0</v>
      </c>
      <c r="CG70" s="64">
        <v>0</v>
      </c>
      <c r="CH70" s="64">
        <v>0</v>
      </c>
      <c r="CI70" s="64">
        <v>0</v>
      </c>
      <c r="CJ70" s="64">
        <f>+([2]MATRIZ!BE73*1000000)-CH70-CI70-CK70</f>
        <v>8800000</v>
      </c>
      <c r="CK70" s="64">
        <v>0</v>
      </c>
      <c r="CL70" s="64">
        <v>0</v>
      </c>
      <c r="CM70" s="64">
        <v>0</v>
      </c>
      <c r="CN70" s="64">
        <v>0</v>
      </c>
      <c r="CO70" s="64">
        <v>0</v>
      </c>
      <c r="CP70" s="64">
        <v>0</v>
      </c>
      <c r="CQ70" s="64">
        <v>0</v>
      </c>
      <c r="CR70" s="64">
        <v>0</v>
      </c>
      <c r="CS70" s="64">
        <v>0</v>
      </c>
      <c r="CT70" s="65">
        <f t="shared" si="12"/>
        <v>8800000</v>
      </c>
      <c r="CU70" s="62">
        <v>0</v>
      </c>
      <c r="CV70" s="62">
        <v>0</v>
      </c>
      <c r="CW70" s="62">
        <v>0</v>
      </c>
      <c r="CX70" s="62">
        <v>0</v>
      </c>
      <c r="CY70" s="62">
        <v>0</v>
      </c>
      <c r="CZ70" s="62">
        <v>0</v>
      </c>
      <c r="DA70" s="62">
        <v>0</v>
      </c>
      <c r="DB70" s="62">
        <v>0</v>
      </c>
      <c r="DC70" s="62">
        <v>0</v>
      </c>
      <c r="DD70" s="62">
        <v>0</v>
      </c>
      <c r="DE70" s="62">
        <v>0</v>
      </c>
      <c r="DF70" s="62">
        <v>0</v>
      </c>
      <c r="DG70" s="62">
        <v>0</v>
      </c>
      <c r="DH70" s="62">
        <v>0</v>
      </c>
      <c r="DI70" s="62">
        <v>0</v>
      </c>
      <c r="DJ70" s="62">
        <v>0</v>
      </c>
      <c r="DK70" s="62">
        <v>0</v>
      </c>
      <c r="DL70" s="62">
        <v>0</v>
      </c>
      <c r="DM70" s="62">
        <v>0</v>
      </c>
      <c r="DN70" s="62">
        <v>0</v>
      </c>
      <c r="DO70" s="62">
        <v>0</v>
      </c>
      <c r="DP70" s="63">
        <f t="shared" si="5"/>
        <v>0</v>
      </c>
      <c r="DQ70" s="64">
        <v>0</v>
      </c>
      <c r="DR70" s="64">
        <v>0</v>
      </c>
      <c r="DS70" s="64">
        <v>0</v>
      </c>
      <c r="DT70" s="64">
        <v>0</v>
      </c>
      <c r="DU70" s="64">
        <v>0</v>
      </c>
      <c r="DV70" s="64">
        <v>0</v>
      </c>
      <c r="DW70" s="64">
        <v>8800000</v>
      </c>
      <c r="DX70" s="64">
        <v>0</v>
      </c>
      <c r="DY70" s="64">
        <v>0</v>
      </c>
      <c r="DZ70" s="64">
        <v>0</v>
      </c>
      <c r="EA70" s="64">
        <v>0</v>
      </c>
      <c r="EB70" s="64">
        <v>0</v>
      </c>
      <c r="EC70" s="64">
        <v>0</v>
      </c>
      <c r="ED70" s="64">
        <v>0</v>
      </c>
      <c r="EE70" s="64">
        <v>0</v>
      </c>
      <c r="EF70" s="64">
        <v>0</v>
      </c>
      <c r="EG70" s="66">
        <f t="shared" si="13"/>
        <v>8800000</v>
      </c>
      <c r="EH70" s="67">
        <f t="shared" si="14"/>
        <v>26400000</v>
      </c>
      <c r="EI70" s="30">
        <f>+[2]MATRIZ!AM73*1000000</f>
        <v>35200000</v>
      </c>
      <c r="EJ70" s="67">
        <f t="shared" si="7"/>
        <v>26400</v>
      </c>
      <c r="EK70" s="30">
        <f>+(DP70/1000000)-[2]MATRIZ!BW73</f>
        <v>-8.8000000000000007</v>
      </c>
    </row>
    <row r="71" spans="1:141" s="30" customFormat="1" ht="40.5" customHeight="1" x14ac:dyDescent="0.25">
      <c r="A71" s="142">
        <v>65</v>
      </c>
      <c r="B71" s="138" t="s">
        <v>320</v>
      </c>
      <c r="C71" s="139" t="s">
        <v>374</v>
      </c>
      <c r="D71" s="32" t="s">
        <v>408</v>
      </c>
      <c r="E71" s="140" t="s">
        <v>178</v>
      </c>
      <c r="F71" s="140" t="s">
        <v>163</v>
      </c>
      <c r="G71" s="140">
        <v>20</v>
      </c>
      <c r="H71" s="140"/>
      <c r="I71" s="140"/>
      <c r="J71" s="141"/>
      <c r="K71" s="35" t="s">
        <v>409</v>
      </c>
      <c r="L71" s="36" t="str">
        <f>IFERROR(IF($K71="","",VLOOKUP($K71,[1]Catálogo!$B$5:$C$21,2,FALSE)),"Introduzca un sector de inversión válido")</f>
        <v>36</v>
      </c>
      <c r="M71" s="35" t="s">
        <v>410</v>
      </c>
      <c r="N71" s="38" t="s">
        <v>411</v>
      </c>
      <c r="O71" s="38" t="str">
        <f>IFERROR(IF($N71="","",VLOOKUP($N71,[1]Catálogo!$E$25:$F$93,2,FALSE)),"Introduzca un programa presupuestal válido")</f>
        <v>3604</v>
      </c>
      <c r="P71" s="39" t="str">
        <f>IFERROR(IF($O71="","",VLOOKUP($O71,[1]Catálogo!$F$25:$G$94,2,FALSE)),"Introduzca un programa presupuestal válido")</f>
        <v>A. 13 Promoción del Desarrollo</v>
      </c>
      <c r="Q71" s="40" t="str">
        <f t="shared" ref="Q71:Q134" si="15">IF(OR($L71="",$O71=""),"Sin información diligenciada",IF(LEFT($O71,2)=$L71,"CONTINÚE: El programa presupuestal y sector de inversión coinciden","DETÉNGASE: Verifique que seleccionó sector y un programa presupuestal válidos, y que además, coinciden"))</f>
        <v>CONTINÚE: El programa presupuestal y sector de inversión coinciden</v>
      </c>
      <c r="R71" s="38" t="s">
        <v>326</v>
      </c>
      <c r="S71" s="38" t="s">
        <v>327</v>
      </c>
      <c r="T71" s="41" t="s">
        <v>412</v>
      </c>
      <c r="U71" s="39" t="str">
        <f>IFERROR(IF($T71="","",VLOOKUP($T71,[1]Catálogo!$G$97:$H$2750,2,FALSE)),"Introduzca un producto válido")</f>
        <v>3604001</v>
      </c>
      <c r="V71" s="40" t="str">
        <f t="shared" ref="V71:V134" si="16">IF(OR($O71="",$U71=""),"Sin información diligenciada",IF(LEFT($U71,4)=$O71,"CONTINÚE: El producto y programa presupuestal coinciden","DETÉNGASE: Verifique que seleccionó un programa presupuestal y un producto válidos, y que además, coinciden"))</f>
        <v>CONTINÚE: El producto y programa presupuestal coinciden</v>
      </c>
      <c r="W71" s="43" t="s">
        <v>413</v>
      </c>
      <c r="X71" s="44" t="str">
        <f>IFERROR(IF($W71="","",VLOOKUP($W71,[1]Catálogo!$B$3019:$C$9130,2,FALSE)),"Introduzca un indicador de producto válido")</f>
        <v>360400100</v>
      </c>
      <c r="Y71" s="40" t="str">
        <f t="shared" ref="Y71:Y134" si="17">IF(OR($U71="",$X71=""),"Sin información diligenciada",IF(LEFT($X71,7)=$U71,"CONTINÚE: El indicador de producto y el producto coinciden","DETÉNGASE: Verifique que seleccionó un producto y un indicador de producto válidos, y que además, coinciden"))</f>
        <v>CONTINÚE: El indicador de producto y el producto coinciden</v>
      </c>
      <c r="Z71" s="90">
        <v>0</v>
      </c>
      <c r="AA71" s="140" t="s">
        <v>140</v>
      </c>
      <c r="AB71" s="140">
        <v>3</v>
      </c>
      <c r="AC71" s="38" t="s">
        <v>148</v>
      </c>
      <c r="AD71" s="36" t="s">
        <v>414</v>
      </c>
      <c r="AE71" s="33"/>
      <c r="AF71" s="33"/>
      <c r="AG71" s="46"/>
      <c r="AH71" s="47"/>
      <c r="AI71" s="33"/>
      <c r="AJ71" s="33"/>
      <c r="AK71" s="48"/>
      <c r="AL71" s="34" t="str">
        <f>+IFERROR(VLOOKUP(AK71,[1]Iniciativas!E:F,2,FALSE),"Seleccione el código de la iniciativa")</f>
        <v>Seleccione el código de la iniciativa</v>
      </c>
      <c r="AM71" s="69">
        <v>3</v>
      </c>
      <c r="AN71" s="50">
        <v>3</v>
      </c>
      <c r="AO71" s="50">
        <v>1</v>
      </c>
      <c r="AP71" s="51">
        <v>3</v>
      </c>
      <c r="AQ71" s="52">
        <v>0.4</v>
      </c>
      <c r="AR71" s="53">
        <v>3</v>
      </c>
      <c r="AS71" s="54" t="s">
        <v>415</v>
      </c>
      <c r="AT71" s="53"/>
      <c r="AU71" s="53"/>
      <c r="AV71" s="53"/>
      <c r="AW71" s="53"/>
      <c r="AX71" s="55">
        <f t="shared" ref="AX71:AX134" si="18">SUM(AR71:AW71)/(SUM(AM71:AP71))</f>
        <v>0.3</v>
      </c>
      <c r="AY71" s="56">
        <f t="shared" ref="AY71:AY134" si="19">+IF(AR71=AM71,1,AR71/AM71)</f>
        <v>1</v>
      </c>
      <c r="AZ71" s="57">
        <f t="shared" si="8"/>
        <v>0.12</v>
      </c>
      <c r="BA71" s="58">
        <f t="shared" si="9"/>
        <v>0.3</v>
      </c>
      <c r="BB71" s="60" t="s">
        <v>732</v>
      </c>
      <c r="BC71" s="145">
        <v>1</v>
      </c>
      <c r="BD71" s="58" t="s">
        <v>151</v>
      </c>
      <c r="BE71" s="60" t="s">
        <v>733</v>
      </c>
      <c r="BF71" s="58" t="s">
        <v>701</v>
      </c>
      <c r="BG71" s="58">
        <v>0</v>
      </c>
      <c r="BH71" s="58">
        <v>0.25</v>
      </c>
      <c r="BI71" s="58">
        <v>0.75</v>
      </c>
      <c r="BJ71" s="58">
        <v>0</v>
      </c>
      <c r="BK71" s="59">
        <f t="shared" si="10"/>
        <v>1</v>
      </c>
      <c r="BL71" s="60" t="s">
        <v>326</v>
      </c>
      <c r="BM71" s="61">
        <f>+([2]MATRIZ!AN74+[2]MATRIZ!AO74)*1000000</f>
        <v>0</v>
      </c>
      <c r="BN71" s="62">
        <v>0</v>
      </c>
      <c r="BO71" s="62">
        <v>0</v>
      </c>
      <c r="BP71" s="62">
        <v>0</v>
      </c>
      <c r="BQ71" s="62">
        <v>0</v>
      </c>
      <c r="BR71" s="62">
        <v>0</v>
      </c>
      <c r="BS71" s="62">
        <f>+([2]MATRIZ!AS74)*1000000-BQ71-BR71-BT71</f>
        <v>0</v>
      </c>
      <c r="BT71" s="62">
        <v>0</v>
      </c>
      <c r="BU71" s="62">
        <v>0</v>
      </c>
      <c r="BV71" s="62">
        <v>0</v>
      </c>
      <c r="BW71" s="62">
        <v>0</v>
      </c>
      <c r="BX71" s="62">
        <v>0</v>
      </c>
      <c r="BY71" s="62">
        <v>0</v>
      </c>
      <c r="BZ71" s="62">
        <v>0</v>
      </c>
      <c r="CA71" s="62">
        <v>0</v>
      </c>
      <c r="CB71" s="62">
        <v>0</v>
      </c>
      <c r="CC71" s="63">
        <f t="shared" si="11"/>
        <v>0</v>
      </c>
      <c r="CD71" s="64">
        <f>+([2]MATRIZ!AZ74+[2]MATRIZ!BA74)*1000000</f>
        <v>0</v>
      </c>
      <c r="CE71" s="64">
        <v>0</v>
      </c>
      <c r="CF71" s="64">
        <v>0</v>
      </c>
      <c r="CG71" s="64">
        <v>0</v>
      </c>
      <c r="CH71" s="64">
        <v>0</v>
      </c>
      <c r="CI71" s="64">
        <v>0</v>
      </c>
      <c r="CJ71" s="64">
        <f>+([2]MATRIZ!BE74*1000000)-CH71-CI71-CK71</f>
        <v>4000000</v>
      </c>
      <c r="CK71" s="64">
        <v>0</v>
      </c>
      <c r="CL71" s="64">
        <v>0</v>
      </c>
      <c r="CM71" s="64">
        <v>0</v>
      </c>
      <c r="CN71" s="64">
        <v>0</v>
      </c>
      <c r="CO71" s="64">
        <v>0</v>
      </c>
      <c r="CP71" s="64">
        <v>0</v>
      </c>
      <c r="CQ71" s="64">
        <v>0</v>
      </c>
      <c r="CR71" s="64">
        <v>0</v>
      </c>
      <c r="CS71" s="64">
        <v>0</v>
      </c>
      <c r="CT71" s="65">
        <f t="shared" si="12"/>
        <v>4000000</v>
      </c>
      <c r="CU71" s="62">
        <v>0</v>
      </c>
      <c r="CV71" s="62">
        <v>0</v>
      </c>
      <c r="CW71" s="62">
        <v>0</v>
      </c>
      <c r="CX71" s="62">
        <v>0</v>
      </c>
      <c r="CY71" s="62">
        <v>0</v>
      </c>
      <c r="CZ71" s="62">
        <v>0</v>
      </c>
      <c r="DA71" s="62">
        <v>0</v>
      </c>
      <c r="DB71" s="62">
        <v>0</v>
      </c>
      <c r="DC71" s="62">
        <v>0</v>
      </c>
      <c r="DD71" s="62">
        <v>0</v>
      </c>
      <c r="DE71" s="62">
        <v>0</v>
      </c>
      <c r="DF71" s="62">
        <v>0</v>
      </c>
      <c r="DG71" s="62">
        <v>0</v>
      </c>
      <c r="DH71" s="62">
        <v>10816000</v>
      </c>
      <c r="DI71" s="62">
        <v>0</v>
      </c>
      <c r="DJ71" s="62">
        <v>0</v>
      </c>
      <c r="DK71" s="62">
        <v>0</v>
      </c>
      <c r="DL71" s="62">
        <v>0</v>
      </c>
      <c r="DM71" s="62">
        <v>0</v>
      </c>
      <c r="DN71" s="62">
        <v>0</v>
      </c>
      <c r="DO71" s="62">
        <v>0</v>
      </c>
      <c r="DP71" s="63">
        <f t="shared" ref="DP71:DP134" si="20">+SUM(CU71:DO71)</f>
        <v>10816000</v>
      </c>
      <c r="DQ71" s="64">
        <v>0</v>
      </c>
      <c r="DR71" s="64">
        <v>0</v>
      </c>
      <c r="DS71" s="64">
        <v>0</v>
      </c>
      <c r="DT71" s="64">
        <v>0</v>
      </c>
      <c r="DU71" s="64">
        <v>0</v>
      </c>
      <c r="DV71" s="64">
        <v>0</v>
      </c>
      <c r="DW71" s="64">
        <v>4000000</v>
      </c>
      <c r="DX71" s="64">
        <v>0</v>
      </c>
      <c r="DY71" s="64">
        <v>0</v>
      </c>
      <c r="DZ71" s="64">
        <v>0</v>
      </c>
      <c r="EA71" s="64">
        <v>0</v>
      </c>
      <c r="EB71" s="64">
        <v>0</v>
      </c>
      <c r="EC71" s="64">
        <v>0</v>
      </c>
      <c r="ED71" s="64">
        <v>0</v>
      </c>
      <c r="EE71" s="64">
        <v>0</v>
      </c>
      <c r="EF71" s="64">
        <v>0</v>
      </c>
      <c r="EG71" s="66">
        <f t="shared" si="13"/>
        <v>4000000</v>
      </c>
      <c r="EH71" s="67">
        <f t="shared" ref="EH71:EH102" si="21">+EG71+DP71+CT71+CC71</f>
        <v>18816000</v>
      </c>
      <c r="EI71" s="30">
        <f>+[2]MATRIZ!AM74*1000000</f>
        <v>12000000</v>
      </c>
      <c r="EJ71" s="67">
        <f t="shared" ref="EJ71:EJ134" si="22">+EH71/AB71</f>
        <v>6272000</v>
      </c>
      <c r="EK71" s="30">
        <f>+(DP71/1000000)-[2]MATRIZ!BW74</f>
        <v>6.8160000000000007</v>
      </c>
    </row>
    <row r="72" spans="1:141" s="30" customFormat="1" ht="25.5" x14ac:dyDescent="0.25">
      <c r="A72" s="142">
        <v>66</v>
      </c>
      <c r="B72" s="138" t="s">
        <v>320</v>
      </c>
      <c r="C72" s="139" t="s">
        <v>374</v>
      </c>
      <c r="D72" s="32" t="s">
        <v>416</v>
      </c>
      <c r="E72" s="140" t="s">
        <v>178</v>
      </c>
      <c r="F72" s="140" t="s">
        <v>296</v>
      </c>
      <c r="G72" s="140">
        <v>10</v>
      </c>
      <c r="H72" s="140"/>
      <c r="I72" s="140"/>
      <c r="J72" s="141"/>
      <c r="K72" s="35" t="s">
        <v>409</v>
      </c>
      <c r="L72" s="36" t="str">
        <f>IFERROR(IF($K72="","",VLOOKUP($K72,[1]Catálogo!$B$5:$C$21,2,FALSE)),"Introduzca un sector de inversión válido")</f>
        <v>36</v>
      </c>
      <c r="M72" s="35" t="s">
        <v>417</v>
      </c>
      <c r="N72" s="38" t="s">
        <v>411</v>
      </c>
      <c r="O72" s="38" t="str">
        <f>IFERROR(IF($N72="","",VLOOKUP($N72,[1]Catálogo!$E$25:$F$93,2,FALSE)),"Introduzca un programa presupuestal válido")</f>
        <v>3604</v>
      </c>
      <c r="P72" s="39" t="str">
        <f>IFERROR(IF($O72="","",VLOOKUP($O72,[1]Catálogo!$F$25:$G$94,2,FALSE)),"Introduzca un programa presupuestal válido")</f>
        <v>A. 13 Promoción del Desarrollo</v>
      </c>
      <c r="Q72" s="40" t="str">
        <f t="shared" si="15"/>
        <v>CONTINÚE: El programa presupuestal y sector de inversión coinciden</v>
      </c>
      <c r="R72" s="38" t="s">
        <v>418</v>
      </c>
      <c r="S72" s="38" t="s">
        <v>301</v>
      </c>
      <c r="T72" s="41" t="s">
        <v>419</v>
      </c>
      <c r="U72" s="39" t="str">
        <f>IFERROR(IF($T72="","",VLOOKUP($T72,[1]Catálogo!$G$97:$H$2750,2,FALSE)),"Introduzca un producto válido")</f>
        <v>3604003</v>
      </c>
      <c r="V72" s="40" t="str">
        <f t="shared" si="16"/>
        <v>CONTINÚE: El producto y programa presupuestal coinciden</v>
      </c>
      <c r="W72" s="43" t="s">
        <v>420</v>
      </c>
      <c r="X72" s="44" t="str">
        <f>IFERROR(IF($W72="","",VLOOKUP($W72,[1]Catálogo!$B$3019:$C$9130,2,FALSE)),"Introduzca un indicador de producto válido")</f>
        <v>360400300</v>
      </c>
      <c r="Y72" s="40" t="str">
        <f t="shared" si="17"/>
        <v>CONTINÚE: El indicador de producto y el producto coinciden</v>
      </c>
      <c r="Z72" s="90">
        <v>0</v>
      </c>
      <c r="AA72" s="140" t="s">
        <v>140</v>
      </c>
      <c r="AB72" s="140">
        <v>1</v>
      </c>
      <c r="AC72" s="38" t="s">
        <v>160</v>
      </c>
      <c r="AD72" s="36" t="s">
        <v>403</v>
      </c>
      <c r="AE72" s="33"/>
      <c r="AF72" s="33"/>
      <c r="AG72" s="46"/>
      <c r="AH72" s="47"/>
      <c r="AI72" s="33"/>
      <c r="AJ72" s="33"/>
      <c r="AK72" s="48"/>
      <c r="AL72" s="34" t="str">
        <f>+IFERROR(VLOOKUP(AK72,[1]Iniciativas!E:F,2,FALSE),"Seleccione el código de la iniciativa")</f>
        <v>Seleccione el código de la iniciativa</v>
      </c>
      <c r="AM72" s="69">
        <v>0.25</v>
      </c>
      <c r="AN72" s="49">
        <v>0.25</v>
      </c>
      <c r="AO72" s="49">
        <v>0.25</v>
      </c>
      <c r="AP72" s="76">
        <v>0.25</v>
      </c>
      <c r="AQ72" s="52">
        <v>0.4</v>
      </c>
      <c r="AR72" s="53">
        <v>0</v>
      </c>
      <c r="AS72" s="54" t="s">
        <v>178</v>
      </c>
      <c r="AT72" s="53"/>
      <c r="AU72" s="53"/>
      <c r="AV72" s="53"/>
      <c r="AW72" s="53"/>
      <c r="AX72" s="55">
        <f t="shared" si="18"/>
        <v>0</v>
      </c>
      <c r="AY72" s="56">
        <f t="shared" si="19"/>
        <v>0</v>
      </c>
      <c r="AZ72" s="57">
        <f t="shared" ref="AZ72:AZ135" si="23">+(AQ72*AX72)</f>
        <v>0</v>
      </c>
      <c r="BA72" s="58">
        <f t="shared" ref="BA72:BA135" si="24">+AM72/(SUM(AM72:AP72))</f>
        <v>0.25</v>
      </c>
      <c r="BB72" s="158"/>
      <c r="BC72" s="159"/>
      <c r="BD72" s="160" t="s">
        <v>151</v>
      </c>
      <c r="BE72" s="158"/>
      <c r="BF72" s="160"/>
      <c r="BG72" s="160"/>
      <c r="BH72" s="160"/>
      <c r="BI72" s="160"/>
      <c r="BJ72" s="160"/>
      <c r="BK72" s="59">
        <f t="shared" ref="BK72:BK135" si="25">+BG72+BH72+BI72+BJ72</f>
        <v>0</v>
      </c>
      <c r="BL72" s="60" t="s">
        <v>418</v>
      </c>
      <c r="BM72" s="61">
        <f>+([2]MATRIZ!AN75+[2]MATRIZ!AO75)*1000000</f>
        <v>0</v>
      </c>
      <c r="BN72" s="62">
        <v>0</v>
      </c>
      <c r="BO72" s="62">
        <v>0</v>
      </c>
      <c r="BP72" s="62">
        <v>0</v>
      </c>
      <c r="BQ72" s="62">
        <v>0</v>
      </c>
      <c r="BR72" s="62">
        <v>0</v>
      </c>
      <c r="BS72" s="62">
        <f>+([2]MATRIZ!AS75)*1000000-BQ72-BR72-BT72</f>
        <v>0</v>
      </c>
      <c r="BT72" s="62">
        <v>0</v>
      </c>
      <c r="BU72" s="62">
        <v>0</v>
      </c>
      <c r="BV72" s="62">
        <v>0</v>
      </c>
      <c r="BW72" s="62">
        <v>0</v>
      </c>
      <c r="BX72" s="62">
        <v>0</v>
      </c>
      <c r="BY72" s="62">
        <v>0</v>
      </c>
      <c r="BZ72" s="62">
        <v>0</v>
      </c>
      <c r="CA72" s="62">
        <v>0</v>
      </c>
      <c r="CB72" s="62">
        <v>0</v>
      </c>
      <c r="CC72" s="63">
        <f t="shared" si="11"/>
        <v>0</v>
      </c>
      <c r="CD72" s="64">
        <f>+([2]MATRIZ!AZ75+[2]MATRIZ!BA75)*1000000</f>
        <v>0</v>
      </c>
      <c r="CE72" s="64">
        <v>0</v>
      </c>
      <c r="CF72" s="64">
        <v>0</v>
      </c>
      <c r="CG72" s="64">
        <v>0</v>
      </c>
      <c r="CH72" s="64">
        <v>0</v>
      </c>
      <c r="CI72" s="64">
        <v>0</v>
      </c>
      <c r="CJ72" s="64">
        <f>+([2]MATRIZ!BE75*1000000)-CH72-CI72-CK72</f>
        <v>25000000</v>
      </c>
      <c r="CK72" s="64">
        <v>0</v>
      </c>
      <c r="CL72" s="64">
        <v>0</v>
      </c>
      <c r="CM72" s="64">
        <v>0</v>
      </c>
      <c r="CN72" s="64">
        <v>0</v>
      </c>
      <c r="CO72" s="64">
        <v>0</v>
      </c>
      <c r="CP72" s="64">
        <v>0</v>
      </c>
      <c r="CQ72" s="64">
        <v>0</v>
      </c>
      <c r="CR72" s="64">
        <v>0</v>
      </c>
      <c r="CS72" s="64">
        <v>0</v>
      </c>
      <c r="CT72" s="65">
        <f t="shared" si="12"/>
        <v>25000000</v>
      </c>
      <c r="CU72" s="62">
        <v>0</v>
      </c>
      <c r="CV72" s="62">
        <v>0</v>
      </c>
      <c r="CW72" s="62">
        <v>0</v>
      </c>
      <c r="CX72" s="62">
        <v>0</v>
      </c>
      <c r="CY72" s="62">
        <v>0</v>
      </c>
      <c r="CZ72" s="62">
        <v>0</v>
      </c>
      <c r="DA72" s="62">
        <v>0</v>
      </c>
      <c r="DB72" s="62">
        <v>0</v>
      </c>
      <c r="DC72" s="62">
        <v>0</v>
      </c>
      <c r="DD72" s="62">
        <v>0</v>
      </c>
      <c r="DE72" s="62">
        <v>0</v>
      </c>
      <c r="DF72" s="62">
        <v>0</v>
      </c>
      <c r="DG72" s="62">
        <v>0</v>
      </c>
      <c r="DH72" s="62">
        <v>16816800</v>
      </c>
      <c r="DI72" s="62">
        <v>0</v>
      </c>
      <c r="DJ72" s="62">
        <v>0</v>
      </c>
      <c r="DK72" s="62">
        <v>0</v>
      </c>
      <c r="DL72" s="62">
        <v>0</v>
      </c>
      <c r="DM72" s="62">
        <v>0</v>
      </c>
      <c r="DN72" s="62">
        <v>0</v>
      </c>
      <c r="DO72" s="62">
        <v>0</v>
      </c>
      <c r="DP72" s="63">
        <f t="shared" si="20"/>
        <v>16816800</v>
      </c>
      <c r="DQ72" s="64">
        <v>0</v>
      </c>
      <c r="DR72" s="64">
        <v>0</v>
      </c>
      <c r="DS72" s="64">
        <v>0</v>
      </c>
      <c r="DT72" s="64">
        <v>0</v>
      </c>
      <c r="DU72" s="64">
        <v>0</v>
      </c>
      <c r="DV72" s="64">
        <v>0</v>
      </c>
      <c r="DW72" s="64">
        <v>0</v>
      </c>
      <c r="DX72" s="64">
        <v>0</v>
      </c>
      <c r="DY72" s="64">
        <v>0</v>
      </c>
      <c r="DZ72" s="64">
        <v>0</v>
      </c>
      <c r="EA72" s="64">
        <v>0</v>
      </c>
      <c r="EB72" s="64">
        <v>0</v>
      </c>
      <c r="EC72" s="64">
        <v>0</v>
      </c>
      <c r="ED72" s="64">
        <v>0</v>
      </c>
      <c r="EE72" s="64">
        <v>0</v>
      </c>
      <c r="EF72" s="64">
        <v>0</v>
      </c>
      <c r="EG72" s="66">
        <f t="shared" si="13"/>
        <v>0</v>
      </c>
      <c r="EH72" s="67">
        <f t="shared" si="21"/>
        <v>41816800</v>
      </c>
      <c r="EI72" s="30">
        <f>+[2]MATRIZ!AM75*1000000</f>
        <v>25000000</v>
      </c>
      <c r="EJ72" s="67">
        <f t="shared" si="22"/>
        <v>41816800</v>
      </c>
      <c r="EK72" s="30">
        <f>+(DP72/1000000)-[2]MATRIZ!BW75</f>
        <v>16.816800000000001</v>
      </c>
    </row>
    <row r="73" spans="1:141" s="30" customFormat="1" ht="25.5" customHeight="1" x14ac:dyDescent="0.25">
      <c r="A73" s="137">
        <v>67</v>
      </c>
      <c r="B73" s="138" t="s">
        <v>320</v>
      </c>
      <c r="C73" s="139" t="s">
        <v>374</v>
      </c>
      <c r="D73" s="32" t="s">
        <v>416</v>
      </c>
      <c r="E73" s="140" t="s">
        <v>178</v>
      </c>
      <c r="F73" s="140" t="s">
        <v>296</v>
      </c>
      <c r="G73" s="140">
        <v>10</v>
      </c>
      <c r="H73" s="140"/>
      <c r="I73" s="140"/>
      <c r="J73" s="141"/>
      <c r="K73" s="35" t="s">
        <v>421</v>
      </c>
      <c r="L73" s="36" t="str">
        <f>IFERROR(IF($K73="","",VLOOKUP($K73,[1]Catálogo!$B$5:$C$21,2,FALSE)),"Introduzca un sector de inversión válido")</f>
        <v>45</v>
      </c>
      <c r="M73" s="35" t="s">
        <v>417</v>
      </c>
      <c r="N73" s="38" t="s">
        <v>422</v>
      </c>
      <c r="O73" s="38" t="str">
        <f>IFERROR(IF($N73="","",VLOOKUP($N73,[1]Catálogo!$E$25:$F$93,2,FALSE)),"Introduzca un programa presupuestal válido")</f>
        <v>4502</v>
      </c>
      <c r="P73" s="39" t="str">
        <f>IFERROR(IF($O73="","",VLOOKUP($O73,[1]Catálogo!$F$25:$G$94,2,FALSE)),"Introduzca un programa presupuestal válido")</f>
        <v>A.16 - Desarrollo comunitario</v>
      </c>
      <c r="Q73" s="40" t="str">
        <f t="shared" si="15"/>
        <v>CONTINÚE: El programa presupuestal y sector de inversión coinciden</v>
      </c>
      <c r="R73" s="38" t="s">
        <v>418</v>
      </c>
      <c r="S73" s="38" t="s">
        <v>301</v>
      </c>
      <c r="T73" s="41" t="s">
        <v>423</v>
      </c>
      <c r="U73" s="39" t="str">
        <f>IFERROR(IF($T73="","",VLOOKUP($T73,[1]Catálogo!$G$97:$H$2750,2,FALSE)),"Introduzca un producto válido")</f>
        <v>4502001</v>
      </c>
      <c r="V73" s="40" t="str">
        <f t="shared" si="16"/>
        <v>CONTINÚE: El producto y programa presupuestal coinciden</v>
      </c>
      <c r="W73" s="43" t="s">
        <v>424</v>
      </c>
      <c r="X73" s="44" t="str">
        <f>IFERROR(IF($W73="","",VLOOKUP($W73,[1]Catálogo!$B$3019:$C$9130,2,FALSE)),"Introduzca un indicador de producto válido")</f>
        <v>450200113</v>
      </c>
      <c r="Y73" s="40" t="str">
        <f t="shared" si="17"/>
        <v>CONTINÚE: El indicador de producto y el producto coinciden</v>
      </c>
      <c r="Z73" s="90">
        <v>0</v>
      </c>
      <c r="AA73" s="140" t="s">
        <v>140</v>
      </c>
      <c r="AB73" s="140">
        <v>100</v>
      </c>
      <c r="AC73" s="38" t="s">
        <v>160</v>
      </c>
      <c r="AD73" s="36" t="s">
        <v>403</v>
      </c>
      <c r="AE73" s="33"/>
      <c r="AF73" s="33"/>
      <c r="AG73" s="46"/>
      <c r="AH73" s="47"/>
      <c r="AI73" s="33"/>
      <c r="AJ73" s="33"/>
      <c r="AK73" s="48"/>
      <c r="AL73" s="34" t="str">
        <f>+IFERROR(VLOOKUP(AK73,[1]Iniciativas!E:F,2,FALSE),"Seleccione el código de la iniciativa")</f>
        <v>Seleccione el código de la iniciativa</v>
      </c>
      <c r="AM73" s="69">
        <v>20</v>
      </c>
      <c r="AN73" s="50">
        <v>30</v>
      </c>
      <c r="AO73" s="50">
        <v>30</v>
      </c>
      <c r="AP73" s="51">
        <v>20</v>
      </c>
      <c r="AQ73" s="52">
        <v>0.4</v>
      </c>
      <c r="AR73" s="53">
        <v>20</v>
      </c>
      <c r="AS73" s="54" t="s">
        <v>425</v>
      </c>
      <c r="AT73" s="53"/>
      <c r="AU73" s="53"/>
      <c r="AV73" s="53"/>
      <c r="AW73" s="53"/>
      <c r="AX73" s="55">
        <f t="shared" si="18"/>
        <v>0.2</v>
      </c>
      <c r="AY73" s="56">
        <f t="shared" si="19"/>
        <v>1</v>
      </c>
      <c r="AZ73" s="57">
        <f t="shared" si="23"/>
        <v>8.0000000000000016E-2</v>
      </c>
      <c r="BA73" s="58">
        <f t="shared" si="24"/>
        <v>0.2</v>
      </c>
      <c r="BB73" s="158"/>
      <c r="BC73" s="159"/>
      <c r="BD73" s="160" t="s">
        <v>151</v>
      </c>
      <c r="BE73" s="158"/>
      <c r="BF73" s="160"/>
      <c r="BG73" s="160"/>
      <c r="BH73" s="160"/>
      <c r="BI73" s="160"/>
      <c r="BJ73" s="160"/>
      <c r="BK73" s="59">
        <f t="shared" si="25"/>
        <v>0</v>
      </c>
      <c r="BL73" s="60" t="s">
        <v>418</v>
      </c>
      <c r="BM73" s="61">
        <f>+([2]MATRIZ!AN76+[2]MATRIZ!AO76)*1000000</f>
        <v>0</v>
      </c>
      <c r="BN73" s="62">
        <v>0</v>
      </c>
      <c r="BO73" s="62">
        <v>0</v>
      </c>
      <c r="BP73" s="62">
        <v>0</v>
      </c>
      <c r="BQ73" s="62">
        <v>0</v>
      </c>
      <c r="BR73" s="62">
        <v>0</v>
      </c>
      <c r="BS73" s="62">
        <f>+([2]MATRIZ!AS76)*1000000-BQ73-BR73-BT73</f>
        <v>28750000</v>
      </c>
      <c r="BT73" s="62">
        <v>0</v>
      </c>
      <c r="BU73" s="62">
        <v>0</v>
      </c>
      <c r="BV73" s="62">
        <v>0</v>
      </c>
      <c r="BW73" s="62">
        <v>0</v>
      </c>
      <c r="BX73" s="62">
        <v>0</v>
      </c>
      <c r="BY73" s="62">
        <v>0</v>
      </c>
      <c r="BZ73" s="62">
        <v>0</v>
      </c>
      <c r="CA73" s="62">
        <v>0</v>
      </c>
      <c r="CB73" s="62">
        <v>0</v>
      </c>
      <c r="CC73" s="63">
        <f t="shared" si="11"/>
        <v>28750000</v>
      </c>
      <c r="CD73" s="64">
        <f>+([2]MATRIZ!AZ76+[2]MATRIZ!BA76)*1000000</f>
        <v>0</v>
      </c>
      <c r="CE73" s="64">
        <v>0</v>
      </c>
      <c r="CF73" s="64">
        <v>0</v>
      </c>
      <c r="CG73" s="64">
        <v>0</v>
      </c>
      <c r="CH73" s="64">
        <v>0</v>
      </c>
      <c r="CI73" s="64">
        <v>0</v>
      </c>
      <c r="CJ73" s="64">
        <f>+([2]MATRIZ!BE76*1000000)-CH73-CI73-CK73</f>
        <v>28750000</v>
      </c>
      <c r="CK73" s="64">
        <v>0</v>
      </c>
      <c r="CL73" s="64">
        <v>0</v>
      </c>
      <c r="CM73" s="64">
        <v>0</v>
      </c>
      <c r="CN73" s="64">
        <v>0</v>
      </c>
      <c r="CO73" s="64">
        <v>0</v>
      </c>
      <c r="CP73" s="64">
        <v>0</v>
      </c>
      <c r="CQ73" s="64">
        <v>0</v>
      </c>
      <c r="CR73" s="64">
        <v>0</v>
      </c>
      <c r="CS73" s="64">
        <v>0</v>
      </c>
      <c r="CT73" s="65">
        <f t="shared" si="12"/>
        <v>28750000</v>
      </c>
      <c r="CU73" s="62">
        <v>0</v>
      </c>
      <c r="CV73" s="62">
        <v>0</v>
      </c>
      <c r="CW73" s="62">
        <v>0</v>
      </c>
      <c r="CX73" s="62">
        <v>0</v>
      </c>
      <c r="CY73" s="62">
        <v>0</v>
      </c>
      <c r="CZ73" s="62">
        <v>0</v>
      </c>
      <c r="DA73" s="62">
        <v>0</v>
      </c>
      <c r="DB73" s="62">
        <v>0</v>
      </c>
      <c r="DC73" s="62">
        <v>0</v>
      </c>
      <c r="DD73" s="62">
        <v>0</v>
      </c>
      <c r="DE73" s="62">
        <v>0</v>
      </c>
      <c r="DF73" s="62">
        <v>0</v>
      </c>
      <c r="DG73" s="62">
        <v>0</v>
      </c>
      <c r="DH73" s="62">
        <v>0</v>
      </c>
      <c r="DI73" s="62">
        <v>0</v>
      </c>
      <c r="DJ73" s="62">
        <v>0</v>
      </c>
      <c r="DK73" s="62">
        <v>0</v>
      </c>
      <c r="DL73" s="62">
        <v>0</v>
      </c>
      <c r="DM73" s="62">
        <v>0</v>
      </c>
      <c r="DN73" s="62">
        <v>0</v>
      </c>
      <c r="DO73" s="62">
        <v>0</v>
      </c>
      <c r="DP73" s="63">
        <f t="shared" si="20"/>
        <v>0</v>
      </c>
      <c r="DQ73" s="64">
        <v>0</v>
      </c>
      <c r="DR73" s="64">
        <v>0</v>
      </c>
      <c r="DS73" s="64">
        <v>0</v>
      </c>
      <c r="DT73" s="64">
        <v>0</v>
      </c>
      <c r="DU73" s="64">
        <v>0</v>
      </c>
      <c r="DV73" s="64">
        <v>0</v>
      </c>
      <c r="DW73" s="64">
        <v>28750000</v>
      </c>
      <c r="DX73" s="64">
        <v>0</v>
      </c>
      <c r="DY73" s="64">
        <v>0</v>
      </c>
      <c r="DZ73" s="64">
        <v>0</v>
      </c>
      <c r="EA73" s="64">
        <v>0</v>
      </c>
      <c r="EB73" s="64">
        <v>0</v>
      </c>
      <c r="EC73" s="64">
        <v>0</v>
      </c>
      <c r="ED73" s="64">
        <v>0</v>
      </c>
      <c r="EE73" s="64">
        <v>0</v>
      </c>
      <c r="EF73" s="64">
        <v>0</v>
      </c>
      <c r="EG73" s="66">
        <f t="shared" si="13"/>
        <v>28750000</v>
      </c>
      <c r="EH73" s="67">
        <f t="shared" si="21"/>
        <v>86250000</v>
      </c>
      <c r="EI73" s="30">
        <f>+[2]MATRIZ!AM76*1000000</f>
        <v>115000000</v>
      </c>
      <c r="EJ73" s="67">
        <f t="shared" si="22"/>
        <v>862500</v>
      </c>
      <c r="EK73" s="30">
        <f>+(DP73/1000000)-[2]MATRIZ!BW76</f>
        <v>-28.75</v>
      </c>
    </row>
    <row r="74" spans="1:141" s="30" customFormat="1" ht="51" x14ac:dyDescent="0.25">
      <c r="A74" s="142">
        <v>68</v>
      </c>
      <c r="B74" s="138" t="s">
        <v>320</v>
      </c>
      <c r="C74" s="139" t="s">
        <v>374</v>
      </c>
      <c r="D74" s="32" t="s">
        <v>408</v>
      </c>
      <c r="E74" s="140" t="s">
        <v>178</v>
      </c>
      <c r="F74" s="140" t="s">
        <v>163</v>
      </c>
      <c r="G74" s="140">
        <v>20</v>
      </c>
      <c r="H74" s="140"/>
      <c r="I74" s="140"/>
      <c r="J74" s="141"/>
      <c r="K74" s="35" t="s">
        <v>409</v>
      </c>
      <c r="L74" s="36" t="str">
        <f>IFERROR(IF($K74="","",VLOOKUP($K74,[1]Catálogo!$B$5:$C$21,2,FALSE)),"Introduzca un sector de inversión válido")</f>
        <v>36</v>
      </c>
      <c r="M74" s="35" t="s">
        <v>426</v>
      </c>
      <c r="N74" s="38" t="s">
        <v>411</v>
      </c>
      <c r="O74" s="38" t="str">
        <f>IFERROR(IF($N74="","",VLOOKUP($N74,[1]Catálogo!$E$25:$F$93,2,FALSE)),"Introduzca un programa presupuestal válido")</f>
        <v>3604</v>
      </c>
      <c r="P74" s="39" t="str">
        <f>IFERROR(IF($O74="","",VLOOKUP($O74,[1]Catálogo!$F$25:$G$94,2,FALSE)),"Introduzca un programa presupuestal válido")</f>
        <v>A. 13 Promoción del Desarrollo</v>
      </c>
      <c r="Q74" s="40" t="str">
        <f t="shared" si="15"/>
        <v>CONTINÚE: El programa presupuestal y sector de inversión coinciden</v>
      </c>
      <c r="R74" s="38" t="s">
        <v>404</v>
      </c>
      <c r="S74" s="38" t="s">
        <v>256</v>
      </c>
      <c r="T74" s="41" t="s">
        <v>412</v>
      </c>
      <c r="U74" s="39" t="str">
        <f>IFERROR(IF($T74="","",VLOOKUP($T74,[1]Catálogo!$G$97:$H$2750,2,FALSE)),"Introduzca un producto válido")</f>
        <v>3604001</v>
      </c>
      <c r="V74" s="40" t="str">
        <f t="shared" si="16"/>
        <v>CONTINÚE: El producto y programa presupuestal coinciden</v>
      </c>
      <c r="W74" s="43" t="s">
        <v>413</v>
      </c>
      <c r="X74" s="44" t="str">
        <f>IFERROR(IF($W74="","",VLOOKUP($W74,[1]Catálogo!$B$3019:$C$9130,2,FALSE)),"Introduzca un indicador de producto válido")</f>
        <v>360400100</v>
      </c>
      <c r="Y74" s="40" t="str">
        <f t="shared" si="17"/>
        <v>CONTINÚE: El indicador de producto y el producto coinciden</v>
      </c>
      <c r="Z74" s="90">
        <v>0</v>
      </c>
      <c r="AA74" s="140" t="s">
        <v>140</v>
      </c>
      <c r="AB74" s="140">
        <v>3</v>
      </c>
      <c r="AC74" s="38" t="s">
        <v>148</v>
      </c>
      <c r="AD74" s="36" t="s">
        <v>414</v>
      </c>
      <c r="AE74" s="33"/>
      <c r="AF74" s="33"/>
      <c r="AG74" s="46"/>
      <c r="AH74" s="47"/>
      <c r="AI74" s="33"/>
      <c r="AJ74" s="33"/>
      <c r="AK74" s="48"/>
      <c r="AL74" s="34" t="str">
        <f>+IFERROR(VLOOKUP(AK74,[1]Iniciativas!E:F,2,FALSE),"Seleccione el código de la iniciativa")</f>
        <v>Seleccione el código de la iniciativa</v>
      </c>
      <c r="AM74" s="69">
        <v>3</v>
      </c>
      <c r="AN74" s="50">
        <v>3</v>
      </c>
      <c r="AO74" s="50">
        <v>1</v>
      </c>
      <c r="AP74" s="51">
        <v>3</v>
      </c>
      <c r="AQ74" s="52">
        <v>0.4</v>
      </c>
      <c r="AR74" s="53">
        <v>3</v>
      </c>
      <c r="AS74" s="54" t="s">
        <v>415</v>
      </c>
      <c r="AT74" s="53"/>
      <c r="AU74" s="53"/>
      <c r="AV74" s="53"/>
      <c r="AW74" s="53"/>
      <c r="AX74" s="55">
        <f t="shared" si="18"/>
        <v>0.3</v>
      </c>
      <c r="AY74" s="56">
        <f t="shared" si="19"/>
        <v>1</v>
      </c>
      <c r="AZ74" s="57">
        <f t="shared" si="23"/>
        <v>0.12</v>
      </c>
      <c r="BA74" s="58">
        <f t="shared" si="24"/>
        <v>0.3</v>
      </c>
      <c r="BB74" s="60" t="s">
        <v>734</v>
      </c>
      <c r="BC74" s="145">
        <v>1</v>
      </c>
      <c r="BD74" s="58" t="s">
        <v>151</v>
      </c>
      <c r="BE74" s="60" t="s">
        <v>735</v>
      </c>
      <c r="BF74" s="58" t="s">
        <v>701</v>
      </c>
      <c r="BG74" s="58">
        <v>0.25</v>
      </c>
      <c r="BH74" s="58">
        <v>0.25</v>
      </c>
      <c r="BI74" s="58">
        <v>0.25</v>
      </c>
      <c r="BJ74" s="58">
        <v>0.25</v>
      </c>
      <c r="BK74" s="59">
        <f t="shared" si="25"/>
        <v>1</v>
      </c>
      <c r="BL74" s="60" t="s">
        <v>404</v>
      </c>
      <c r="BM74" s="61">
        <f>+([2]MATRIZ!AN77+[2]MATRIZ!AO77)*1000000</f>
        <v>0</v>
      </c>
      <c r="BN74" s="62">
        <v>0</v>
      </c>
      <c r="BO74" s="62">
        <v>0</v>
      </c>
      <c r="BP74" s="62">
        <v>0</v>
      </c>
      <c r="BQ74" s="62">
        <v>0</v>
      </c>
      <c r="BR74" s="62">
        <v>0</v>
      </c>
      <c r="BS74" s="62">
        <f>+([2]MATRIZ!AS77)*1000000-BQ74-BR74-BT74</f>
        <v>0</v>
      </c>
      <c r="BT74" s="62">
        <v>0</v>
      </c>
      <c r="BU74" s="62">
        <v>0</v>
      </c>
      <c r="BV74" s="62">
        <v>0</v>
      </c>
      <c r="BW74" s="62">
        <v>0</v>
      </c>
      <c r="BX74" s="62">
        <v>0</v>
      </c>
      <c r="BY74" s="62">
        <v>0</v>
      </c>
      <c r="BZ74" s="62">
        <v>0</v>
      </c>
      <c r="CA74" s="62">
        <v>0</v>
      </c>
      <c r="CB74" s="62">
        <v>0</v>
      </c>
      <c r="CC74" s="63">
        <f t="shared" ref="CC74:CC137" si="26">+SUM(BM74:CB74)</f>
        <v>0</v>
      </c>
      <c r="CD74" s="64">
        <f>+([2]MATRIZ!AZ77+[2]MATRIZ!BA77)*1000000</f>
        <v>0</v>
      </c>
      <c r="CE74" s="64">
        <v>0</v>
      </c>
      <c r="CF74" s="64">
        <v>0</v>
      </c>
      <c r="CG74" s="64">
        <v>0</v>
      </c>
      <c r="CH74" s="64">
        <v>0</v>
      </c>
      <c r="CI74" s="64">
        <v>0</v>
      </c>
      <c r="CJ74" s="64">
        <f>+([2]MATRIZ!BE77*1000000)-CH74-CI74-CK74</f>
        <v>3000000</v>
      </c>
      <c r="CK74" s="64">
        <v>0</v>
      </c>
      <c r="CL74" s="64">
        <v>0</v>
      </c>
      <c r="CM74" s="64">
        <v>0</v>
      </c>
      <c r="CN74" s="64">
        <v>0</v>
      </c>
      <c r="CO74" s="64">
        <v>0</v>
      </c>
      <c r="CP74" s="64">
        <v>0</v>
      </c>
      <c r="CQ74" s="64">
        <v>0</v>
      </c>
      <c r="CR74" s="64">
        <v>0</v>
      </c>
      <c r="CS74" s="64">
        <v>0</v>
      </c>
      <c r="CT74" s="65">
        <f t="shared" ref="CT74:CT137" si="27">+SUM(CD74:CS74)</f>
        <v>3000000</v>
      </c>
      <c r="CU74" s="62">
        <v>0</v>
      </c>
      <c r="CV74" s="62">
        <v>0</v>
      </c>
      <c r="CW74" s="62">
        <v>0</v>
      </c>
      <c r="CX74" s="62">
        <v>0</v>
      </c>
      <c r="CY74" s="62">
        <v>0</v>
      </c>
      <c r="CZ74" s="62">
        <v>0</v>
      </c>
      <c r="DA74" s="62">
        <v>0</v>
      </c>
      <c r="DB74" s="62">
        <v>0</v>
      </c>
      <c r="DC74" s="62">
        <v>0</v>
      </c>
      <c r="DD74" s="62">
        <v>0</v>
      </c>
      <c r="DE74" s="62">
        <v>0</v>
      </c>
      <c r="DF74" s="62">
        <v>0</v>
      </c>
      <c r="DG74" s="62">
        <v>0</v>
      </c>
      <c r="DH74" s="62">
        <v>10816000</v>
      </c>
      <c r="DI74" s="62">
        <v>0</v>
      </c>
      <c r="DJ74" s="62">
        <v>0</v>
      </c>
      <c r="DK74" s="62">
        <v>0</v>
      </c>
      <c r="DL74" s="62">
        <v>0</v>
      </c>
      <c r="DM74" s="62">
        <v>0</v>
      </c>
      <c r="DN74" s="62">
        <v>0</v>
      </c>
      <c r="DO74" s="62">
        <v>0</v>
      </c>
      <c r="DP74" s="63">
        <f t="shared" si="20"/>
        <v>10816000</v>
      </c>
      <c r="DQ74" s="64">
        <v>0</v>
      </c>
      <c r="DR74" s="64">
        <v>0</v>
      </c>
      <c r="DS74" s="64">
        <v>0</v>
      </c>
      <c r="DT74" s="64">
        <v>0</v>
      </c>
      <c r="DU74" s="64">
        <v>0</v>
      </c>
      <c r="DV74" s="64">
        <v>0</v>
      </c>
      <c r="DW74" s="64">
        <v>3000000</v>
      </c>
      <c r="DX74" s="64">
        <v>0</v>
      </c>
      <c r="DY74" s="64">
        <v>0</v>
      </c>
      <c r="DZ74" s="64">
        <v>0</v>
      </c>
      <c r="EA74" s="64">
        <v>0</v>
      </c>
      <c r="EB74" s="64">
        <v>0</v>
      </c>
      <c r="EC74" s="64">
        <v>0</v>
      </c>
      <c r="ED74" s="64">
        <v>0</v>
      </c>
      <c r="EE74" s="64">
        <v>0</v>
      </c>
      <c r="EF74" s="64">
        <v>0</v>
      </c>
      <c r="EG74" s="66">
        <f t="shared" ref="EG74:EG137" si="28">+SUM(DQ74:EF74)</f>
        <v>3000000</v>
      </c>
      <c r="EH74" s="67">
        <f t="shared" si="21"/>
        <v>16816000</v>
      </c>
      <c r="EI74" s="30">
        <f>+[2]MATRIZ!AM77*1000000</f>
        <v>9000000</v>
      </c>
      <c r="EJ74" s="67">
        <f t="shared" si="22"/>
        <v>5605333.333333333</v>
      </c>
      <c r="EK74" s="30">
        <f>+(DP74/1000000)-[2]MATRIZ!BW77</f>
        <v>7.8160000000000007</v>
      </c>
    </row>
    <row r="75" spans="1:141" s="30" customFormat="1" ht="57" customHeight="1" x14ac:dyDescent="0.25">
      <c r="A75" s="142">
        <v>69</v>
      </c>
      <c r="B75" s="138" t="s">
        <v>320</v>
      </c>
      <c r="C75" s="139" t="s">
        <v>374</v>
      </c>
      <c r="D75" s="32" t="s">
        <v>427</v>
      </c>
      <c r="E75" s="140">
        <v>19</v>
      </c>
      <c r="F75" s="140" t="s">
        <v>163</v>
      </c>
      <c r="G75" s="140">
        <v>39</v>
      </c>
      <c r="H75" s="140"/>
      <c r="I75" s="140"/>
      <c r="J75" s="141"/>
      <c r="K75" s="35" t="s">
        <v>409</v>
      </c>
      <c r="L75" s="36" t="str">
        <f>IFERROR(IF($K75="","",VLOOKUP($K75,[1]Catálogo!$B$5:$C$21,2,FALSE)),"Introduzca un sector de inversión válido")</f>
        <v>36</v>
      </c>
      <c r="M75" s="35" t="s">
        <v>428</v>
      </c>
      <c r="N75" s="38" t="s">
        <v>429</v>
      </c>
      <c r="O75" s="38" t="str">
        <f>IFERROR(IF($N75="","",VLOOKUP($N75,[1]Catálogo!$E$25:$F$93,2,FALSE)),"Introduzca un programa presupuestal válido")</f>
        <v>3601</v>
      </c>
      <c r="P75" s="39" t="str">
        <f>IFERROR(IF($O75="","",VLOOKUP($O75,[1]Catálogo!$F$25:$G$94,2,FALSE)),"Introduzca un programa presupuestal válido")</f>
        <v xml:space="preserve">A.13 Promoción del desarrollo </v>
      </c>
      <c r="Q75" s="40" t="str">
        <f t="shared" si="15"/>
        <v>CONTINÚE: El programa presupuestal y sector de inversión coinciden</v>
      </c>
      <c r="R75" s="38" t="s">
        <v>326</v>
      </c>
      <c r="S75" s="38" t="s">
        <v>327</v>
      </c>
      <c r="T75" s="41" t="s">
        <v>430</v>
      </c>
      <c r="U75" s="39" t="str">
        <f>IFERROR(IF($T75="","",VLOOKUP($T75,[1]Catálogo!$G$97:$H$2750,2,FALSE)),"Introduzca un producto válido")</f>
        <v>3601008</v>
      </c>
      <c r="V75" s="40" t="str">
        <f t="shared" si="16"/>
        <v>CONTINÚE: El producto y programa presupuestal coinciden</v>
      </c>
      <c r="W75" s="43" t="s">
        <v>431</v>
      </c>
      <c r="X75" s="44" t="str">
        <f>IFERROR(IF($W75="","",VLOOKUP($W75,[1]Catálogo!$B$3019:$C$9130,2,FALSE)),"Introduzca un indicador de producto válido")</f>
        <v>360100800</v>
      </c>
      <c r="Y75" s="40" t="str">
        <f t="shared" si="17"/>
        <v>CONTINÚE: El indicador de producto y el producto coinciden</v>
      </c>
      <c r="Z75" s="90">
        <v>0</v>
      </c>
      <c r="AA75" s="140" t="s">
        <v>140</v>
      </c>
      <c r="AB75" s="140">
        <v>1</v>
      </c>
      <c r="AC75" s="38" t="s">
        <v>160</v>
      </c>
      <c r="AD75" s="36" t="s">
        <v>171</v>
      </c>
      <c r="AE75" s="33"/>
      <c r="AF75" s="33"/>
      <c r="AG75" s="46"/>
      <c r="AH75" s="47"/>
      <c r="AI75" s="33"/>
      <c r="AJ75" s="33"/>
      <c r="AK75" s="48"/>
      <c r="AL75" s="34" t="str">
        <f>+IFERROR(VLOOKUP(AK75,[1]Iniciativas!E:F,2,FALSE),"Seleccione el código de la iniciativa")</f>
        <v>Seleccione el código de la iniciativa</v>
      </c>
      <c r="AM75" s="69">
        <v>0</v>
      </c>
      <c r="AN75" s="50">
        <v>1</v>
      </c>
      <c r="AO75" s="73">
        <v>0</v>
      </c>
      <c r="AP75" s="51">
        <v>0</v>
      </c>
      <c r="AQ75" s="52">
        <v>0.4</v>
      </c>
      <c r="AR75" s="53">
        <v>0</v>
      </c>
      <c r="AS75" s="54" t="s">
        <v>178</v>
      </c>
      <c r="AT75" s="53"/>
      <c r="AU75" s="53"/>
      <c r="AV75" s="53"/>
      <c r="AW75" s="53"/>
      <c r="AX75" s="55">
        <f t="shared" si="18"/>
        <v>0</v>
      </c>
      <c r="AY75" s="56">
        <f t="shared" si="19"/>
        <v>1</v>
      </c>
      <c r="AZ75" s="57">
        <f t="shared" si="23"/>
        <v>0</v>
      </c>
      <c r="BA75" s="58">
        <f t="shared" si="24"/>
        <v>0</v>
      </c>
      <c r="BB75" s="60" t="s">
        <v>742</v>
      </c>
      <c r="BC75" s="145">
        <v>0</v>
      </c>
      <c r="BD75" s="58" t="s">
        <v>151</v>
      </c>
      <c r="BE75" s="60" t="s">
        <v>737</v>
      </c>
      <c r="BF75" s="58" t="s">
        <v>702</v>
      </c>
      <c r="BG75" s="58">
        <v>0.25</v>
      </c>
      <c r="BH75" s="58">
        <v>0.25</v>
      </c>
      <c r="BI75" s="58">
        <v>0.25</v>
      </c>
      <c r="BJ75" s="58">
        <v>0.25</v>
      </c>
      <c r="BK75" s="59">
        <f t="shared" si="25"/>
        <v>1</v>
      </c>
      <c r="BL75" s="60" t="s">
        <v>326</v>
      </c>
      <c r="BM75" s="61">
        <f>+([2]MATRIZ!AN78+[2]MATRIZ!AO78)*1000000</f>
        <v>0</v>
      </c>
      <c r="BN75" s="62">
        <v>0</v>
      </c>
      <c r="BO75" s="62">
        <v>0</v>
      </c>
      <c r="BP75" s="62">
        <v>0</v>
      </c>
      <c r="BQ75" s="62">
        <v>0</v>
      </c>
      <c r="BR75" s="62">
        <v>0</v>
      </c>
      <c r="BS75" s="62">
        <f>+([2]MATRIZ!AS78)*1000000-BQ75-BR75-BT75</f>
        <v>0</v>
      </c>
      <c r="BT75" s="62">
        <v>0</v>
      </c>
      <c r="BU75" s="62">
        <v>0</v>
      </c>
      <c r="BV75" s="62">
        <v>0</v>
      </c>
      <c r="BW75" s="62">
        <v>0</v>
      </c>
      <c r="BX75" s="62">
        <v>0</v>
      </c>
      <c r="BY75" s="62">
        <v>0</v>
      </c>
      <c r="BZ75" s="62">
        <v>0</v>
      </c>
      <c r="CA75" s="62">
        <v>0</v>
      </c>
      <c r="CB75" s="62">
        <v>0</v>
      </c>
      <c r="CC75" s="63">
        <f t="shared" si="26"/>
        <v>0</v>
      </c>
      <c r="CD75" s="64">
        <f>+([2]MATRIZ!AZ78+[2]MATRIZ!BA78)*1000000</f>
        <v>0</v>
      </c>
      <c r="CE75" s="64">
        <v>0</v>
      </c>
      <c r="CF75" s="64">
        <v>0</v>
      </c>
      <c r="CG75" s="64">
        <v>0</v>
      </c>
      <c r="CH75" s="64">
        <v>0</v>
      </c>
      <c r="CI75" s="64">
        <v>0</v>
      </c>
      <c r="CJ75" s="64">
        <f>+([2]MATRIZ!BE78*1000000)-CH75-CI75-CK75</f>
        <v>20000000</v>
      </c>
      <c r="CK75" s="64">
        <v>0</v>
      </c>
      <c r="CL75" s="64">
        <v>0</v>
      </c>
      <c r="CM75" s="64">
        <v>0</v>
      </c>
      <c r="CN75" s="64">
        <v>0</v>
      </c>
      <c r="CO75" s="64">
        <v>0</v>
      </c>
      <c r="CP75" s="64">
        <v>0</v>
      </c>
      <c r="CQ75" s="64">
        <v>0</v>
      </c>
      <c r="CR75" s="64">
        <v>0</v>
      </c>
      <c r="CS75" s="64">
        <v>0</v>
      </c>
      <c r="CT75" s="65">
        <f t="shared" si="27"/>
        <v>20000000</v>
      </c>
      <c r="CU75" s="62">
        <v>0</v>
      </c>
      <c r="CV75" s="62">
        <v>0</v>
      </c>
      <c r="CW75" s="62">
        <v>162238914</v>
      </c>
      <c r="CX75" s="62">
        <v>0</v>
      </c>
      <c r="CY75" s="62">
        <v>0</v>
      </c>
      <c r="CZ75" s="62">
        <v>0</v>
      </c>
      <c r="DA75" s="62">
        <v>0</v>
      </c>
      <c r="DB75" s="62">
        <v>0</v>
      </c>
      <c r="DC75" s="62">
        <v>0</v>
      </c>
      <c r="DD75" s="62">
        <v>0</v>
      </c>
      <c r="DE75" s="62">
        <v>0</v>
      </c>
      <c r="DF75" s="62">
        <v>0</v>
      </c>
      <c r="DG75" s="62">
        <v>0</v>
      </c>
      <c r="DH75" s="62">
        <v>0</v>
      </c>
      <c r="DI75" s="62">
        <v>0</v>
      </c>
      <c r="DJ75" s="62">
        <v>0</v>
      </c>
      <c r="DK75" s="62">
        <v>0</v>
      </c>
      <c r="DL75" s="62">
        <v>0</v>
      </c>
      <c r="DM75" s="62">
        <v>0</v>
      </c>
      <c r="DN75" s="62">
        <v>0</v>
      </c>
      <c r="DO75" s="62">
        <v>0</v>
      </c>
      <c r="DP75" s="63">
        <f t="shared" si="20"/>
        <v>162238914</v>
      </c>
      <c r="DQ75" s="64">
        <v>0</v>
      </c>
      <c r="DR75" s="64">
        <v>0</v>
      </c>
      <c r="DS75" s="64">
        <v>0</v>
      </c>
      <c r="DT75" s="64">
        <v>0</v>
      </c>
      <c r="DU75" s="64">
        <v>0</v>
      </c>
      <c r="DV75" s="64">
        <v>0</v>
      </c>
      <c r="DW75" s="64">
        <v>0</v>
      </c>
      <c r="DX75" s="64">
        <v>0</v>
      </c>
      <c r="DY75" s="64">
        <v>0</v>
      </c>
      <c r="DZ75" s="64">
        <v>0</v>
      </c>
      <c r="EA75" s="64">
        <v>0</v>
      </c>
      <c r="EB75" s="64">
        <v>0</v>
      </c>
      <c r="EC75" s="64">
        <v>0</v>
      </c>
      <c r="ED75" s="64">
        <v>0</v>
      </c>
      <c r="EE75" s="64">
        <v>0</v>
      </c>
      <c r="EF75" s="64">
        <v>0</v>
      </c>
      <c r="EG75" s="66">
        <f t="shared" si="28"/>
        <v>0</v>
      </c>
      <c r="EH75" s="67">
        <f t="shared" si="21"/>
        <v>182238914</v>
      </c>
      <c r="EI75" s="30">
        <f>+[2]MATRIZ!AM78*1000000</f>
        <v>20000000</v>
      </c>
      <c r="EJ75" s="67">
        <f t="shared" si="22"/>
        <v>182238914</v>
      </c>
      <c r="EK75" s="30">
        <f>+(DP75/1000000)-[2]MATRIZ!BW78</f>
        <v>162.23891399999999</v>
      </c>
    </row>
    <row r="76" spans="1:141" s="30" customFormat="1" ht="51" x14ac:dyDescent="0.25">
      <c r="A76" s="137">
        <v>70</v>
      </c>
      <c r="B76" s="138" t="s">
        <v>320</v>
      </c>
      <c r="C76" s="139" t="s">
        <v>374</v>
      </c>
      <c r="D76" s="32" t="s">
        <v>432</v>
      </c>
      <c r="E76" s="140">
        <v>40</v>
      </c>
      <c r="F76" s="140" t="s">
        <v>163</v>
      </c>
      <c r="G76" s="140">
        <v>38</v>
      </c>
      <c r="H76" s="140"/>
      <c r="I76" s="140"/>
      <c r="J76" s="141"/>
      <c r="K76" s="35" t="s">
        <v>380</v>
      </c>
      <c r="L76" s="36" t="str">
        <f>IFERROR(IF($K76="","",VLOOKUP($K76,[1]Catálogo!$B$5:$C$21,2,FALSE)),"Introduzca un sector de inversión válido")</f>
        <v>41</v>
      </c>
      <c r="M76" s="35" t="s">
        <v>428</v>
      </c>
      <c r="N76" s="38" t="s">
        <v>433</v>
      </c>
      <c r="O76" s="38" t="str">
        <f>IFERROR(IF($N76="","",VLOOKUP($N76,[1]Catálogo!$E$25:$F$93,2,FALSE)),"Introduzca un programa presupuestal válido")</f>
        <v>4104</v>
      </c>
      <c r="P76" s="39" t="str">
        <f>IFERROR(IF($O76="","",VLOOKUP($O76,[1]Catálogo!$F$25:$G$94,2,FALSE)),"Introduzca un programa presupuestal válido")</f>
        <v>A.14 - Atención a grupos vulnerables promoción social</v>
      </c>
      <c r="Q76" s="40" t="str">
        <f t="shared" si="15"/>
        <v>CONTINÚE: El programa presupuestal y sector de inversión coinciden</v>
      </c>
      <c r="R76" s="38" t="s">
        <v>326</v>
      </c>
      <c r="S76" s="38" t="s">
        <v>327</v>
      </c>
      <c r="T76" s="41" t="s">
        <v>434</v>
      </c>
      <c r="U76" s="39" t="str">
        <f>IFERROR(IF($T76="","",VLOOKUP($T76,[1]Catálogo!$G$97:$H$2750,2,FALSE)),"Introduzca un producto válido")</f>
        <v>4104008</v>
      </c>
      <c r="V76" s="40" t="str">
        <f t="shared" si="16"/>
        <v>CONTINÚE: El producto y programa presupuestal coinciden</v>
      </c>
      <c r="W76" s="43" t="s">
        <v>435</v>
      </c>
      <c r="X76" s="44" t="str">
        <f>IFERROR(IF($W76="","",VLOOKUP($W76,[1]Catálogo!$B$3019:$C$9130,2,FALSE)),"Introduzca un indicador de producto válido")</f>
        <v>410400800</v>
      </c>
      <c r="Y76" s="40" t="str">
        <f t="shared" si="17"/>
        <v>CONTINÚE: El indicador de producto y el producto coinciden</v>
      </c>
      <c r="Z76" s="90">
        <v>0</v>
      </c>
      <c r="AA76" s="140" t="s">
        <v>140</v>
      </c>
      <c r="AB76" s="140">
        <v>720</v>
      </c>
      <c r="AC76" s="38" t="s">
        <v>148</v>
      </c>
      <c r="AD76" s="36" t="s">
        <v>340</v>
      </c>
      <c r="AE76" s="33"/>
      <c r="AF76" s="33"/>
      <c r="AG76" s="46"/>
      <c r="AH76" s="47"/>
      <c r="AI76" s="33"/>
      <c r="AJ76" s="33"/>
      <c r="AK76" s="48"/>
      <c r="AL76" s="34" t="str">
        <f>+IFERROR(VLOOKUP(AK76,[1]Iniciativas!E:F,2,FALSE),"Seleccione el código de la iniciativa")</f>
        <v>Seleccione el código de la iniciativa</v>
      </c>
      <c r="AM76" s="69">
        <v>720</v>
      </c>
      <c r="AN76" s="50">
        <v>720</v>
      </c>
      <c r="AO76" s="50">
        <v>720</v>
      </c>
      <c r="AP76" s="51">
        <v>720</v>
      </c>
      <c r="AQ76" s="52">
        <v>0.4</v>
      </c>
      <c r="AR76" s="53">
        <v>720</v>
      </c>
      <c r="AS76" s="54" t="s">
        <v>436</v>
      </c>
      <c r="AT76" s="53"/>
      <c r="AU76" s="53"/>
      <c r="AV76" s="53"/>
      <c r="AW76" s="53"/>
      <c r="AX76" s="55">
        <f t="shared" si="18"/>
        <v>0.25</v>
      </c>
      <c r="AY76" s="56">
        <f t="shared" si="19"/>
        <v>1</v>
      </c>
      <c r="AZ76" s="57">
        <f t="shared" si="23"/>
        <v>0.1</v>
      </c>
      <c r="BA76" s="58">
        <f t="shared" si="24"/>
        <v>0.25</v>
      </c>
      <c r="BB76" s="60" t="s">
        <v>736</v>
      </c>
      <c r="BC76" s="145">
        <v>720</v>
      </c>
      <c r="BD76" s="58" t="s">
        <v>151</v>
      </c>
      <c r="BE76" s="60" t="s">
        <v>737</v>
      </c>
      <c r="BF76" s="58" t="s">
        <v>702</v>
      </c>
      <c r="BG76" s="58">
        <v>0.25</v>
      </c>
      <c r="BH76" s="58">
        <v>0.25</v>
      </c>
      <c r="BI76" s="58">
        <v>0.25</v>
      </c>
      <c r="BJ76" s="58">
        <v>0.25</v>
      </c>
      <c r="BK76" s="59">
        <f t="shared" si="25"/>
        <v>1</v>
      </c>
      <c r="BL76" s="60" t="s">
        <v>326</v>
      </c>
      <c r="BM76" s="61">
        <f>+([2]MATRIZ!AN79+[2]MATRIZ!AO79)*1000000</f>
        <v>70000000</v>
      </c>
      <c r="BN76" s="62">
        <v>0</v>
      </c>
      <c r="BO76" s="62">
        <v>0</v>
      </c>
      <c r="BP76" s="62">
        <v>0</v>
      </c>
      <c r="BQ76" s="62">
        <v>0</v>
      </c>
      <c r="BR76" s="62">
        <v>0</v>
      </c>
      <c r="BS76" s="62">
        <f>+([2]MATRIZ!AS79)*1000000-BQ76-BR76-BT76</f>
        <v>158000000</v>
      </c>
      <c r="BT76" s="62">
        <v>0</v>
      </c>
      <c r="BU76" s="62">
        <v>0</v>
      </c>
      <c r="BV76" s="62">
        <v>0</v>
      </c>
      <c r="BW76" s="62">
        <v>0</v>
      </c>
      <c r="BX76" s="62">
        <v>0</v>
      </c>
      <c r="BY76" s="62">
        <v>0</v>
      </c>
      <c r="BZ76" s="62">
        <v>0</v>
      </c>
      <c r="CA76" s="62">
        <v>0</v>
      </c>
      <c r="CB76" s="62">
        <v>0</v>
      </c>
      <c r="CC76" s="63">
        <f t="shared" si="26"/>
        <v>228000000</v>
      </c>
      <c r="CD76" s="64">
        <f>+([2]MATRIZ!AZ79+[2]MATRIZ!BA79)*1000000</f>
        <v>60000000</v>
      </c>
      <c r="CE76" s="64">
        <v>0</v>
      </c>
      <c r="CF76" s="64">
        <v>0</v>
      </c>
      <c r="CG76" s="64">
        <v>0</v>
      </c>
      <c r="CH76" s="64">
        <v>0</v>
      </c>
      <c r="CI76" s="64">
        <v>0</v>
      </c>
      <c r="CJ76" s="64">
        <f>+([2]MATRIZ!BE79*1000000)-CH76-CI76-CK76</f>
        <v>100000000</v>
      </c>
      <c r="CK76" s="64">
        <v>0</v>
      </c>
      <c r="CL76" s="64">
        <v>0</v>
      </c>
      <c r="CM76" s="64">
        <v>0</v>
      </c>
      <c r="CN76" s="64">
        <v>0</v>
      </c>
      <c r="CO76" s="64">
        <v>0</v>
      </c>
      <c r="CP76" s="64">
        <v>150000000</v>
      </c>
      <c r="CQ76" s="64">
        <v>0</v>
      </c>
      <c r="CR76" s="64">
        <v>0</v>
      </c>
      <c r="CS76" s="64">
        <v>0</v>
      </c>
      <c r="CT76" s="65">
        <f t="shared" si="27"/>
        <v>310000000</v>
      </c>
      <c r="CU76" s="62">
        <v>0</v>
      </c>
      <c r="CV76" s="62">
        <v>0</v>
      </c>
      <c r="CW76" s="62">
        <v>0</v>
      </c>
      <c r="CX76" s="62">
        <v>0</v>
      </c>
      <c r="CY76" s="62">
        <v>0</v>
      </c>
      <c r="CZ76" s="62">
        <v>0</v>
      </c>
      <c r="DA76" s="62">
        <v>0</v>
      </c>
      <c r="DB76" s="62">
        <v>0</v>
      </c>
      <c r="DC76" s="62">
        <v>0</v>
      </c>
      <c r="DD76" s="62">
        <v>0</v>
      </c>
      <c r="DE76" s="62">
        <v>0</v>
      </c>
      <c r="DF76" s="62">
        <v>0</v>
      </c>
      <c r="DG76" s="62">
        <v>0</v>
      </c>
      <c r="DH76" s="62">
        <v>0</v>
      </c>
      <c r="DI76" s="62">
        <v>0</v>
      </c>
      <c r="DJ76" s="62">
        <v>0</v>
      </c>
      <c r="DK76" s="62">
        <v>0</v>
      </c>
      <c r="DL76" s="62">
        <v>0</v>
      </c>
      <c r="DM76" s="62">
        <v>0</v>
      </c>
      <c r="DN76" s="62">
        <v>0</v>
      </c>
      <c r="DO76" s="62">
        <v>0</v>
      </c>
      <c r="DP76" s="63">
        <f t="shared" si="20"/>
        <v>0</v>
      </c>
      <c r="DQ76" s="64">
        <v>80000000</v>
      </c>
      <c r="DR76" s="64">
        <v>0</v>
      </c>
      <c r="DS76" s="64">
        <v>0</v>
      </c>
      <c r="DT76" s="64">
        <v>0</v>
      </c>
      <c r="DU76" s="64">
        <v>0</v>
      </c>
      <c r="DV76" s="64">
        <v>0</v>
      </c>
      <c r="DW76" s="64">
        <v>100000000</v>
      </c>
      <c r="DX76" s="64">
        <v>0</v>
      </c>
      <c r="DY76" s="64">
        <v>0</v>
      </c>
      <c r="DZ76" s="64">
        <v>0</v>
      </c>
      <c r="EA76" s="64">
        <v>0</v>
      </c>
      <c r="EB76" s="64">
        <v>0</v>
      </c>
      <c r="EC76" s="64">
        <v>200000000</v>
      </c>
      <c r="ED76" s="64">
        <v>0</v>
      </c>
      <c r="EE76" s="64">
        <v>0</v>
      </c>
      <c r="EF76" s="64">
        <v>0</v>
      </c>
      <c r="EG76" s="66">
        <f t="shared" si="28"/>
        <v>380000000</v>
      </c>
      <c r="EH76" s="67">
        <f t="shared" si="21"/>
        <v>918000000</v>
      </c>
      <c r="EI76" s="30">
        <f>+[2]MATRIZ!AM79*1000000</f>
        <v>1248000000</v>
      </c>
      <c r="EJ76" s="67">
        <f t="shared" si="22"/>
        <v>1275000</v>
      </c>
      <c r="EK76" s="30">
        <f>+(DP76/1000000)-[2]MATRIZ!BW79</f>
        <v>-330</v>
      </c>
    </row>
    <row r="77" spans="1:141" s="30" customFormat="1" ht="38.25" x14ac:dyDescent="0.25">
      <c r="A77" s="142">
        <v>71</v>
      </c>
      <c r="B77" s="138" t="s">
        <v>320</v>
      </c>
      <c r="C77" s="139" t="s">
        <v>374</v>
      </c>
      <c r="D77" s="32" t="s">
        <v>427</v>
      </c>
      <c r="E77" s="140">
        <v>19</v>
      </c>
      <c r="F77" s="140" t="s">
        <v>163</v>
      </c>
      <c r="G77" s="140">
        <v>39</v>
      </c>
      <c r="H77" s="140"/>
      <c r="I77" s="140"/>
      <c r="J77" s="141"/>
      <c r="K77" s="35" t="s">
        <v>409</v>
      </c>
      <c r="L77" s="36" t="str">
        <f>IFERROR(IF($K77="","",VLOOKUP($K77,[1]Catálogo!$B$5:$C$21,2,FALSE)),"Introduzca un sector de inversión válido")</f>
        <v>36</v>
      </c>
      <c r="M77" s="35" t="s">
        <v>428</v>
      </c>
      <c r="N77" s="38" t="s">
        <v>429</v>
      </c>
      <c r="O77" s="38" t="str">
        <f>IFERROR(IF($N77="","",VLOOKUP($N77,[1]Catálogo!$E$25:$F$93,2,FALSE)),"Introduzca un programa presupuestal válido")</f>
        <v>3601</v>
      </c>
      <c r="P77" s="39" t="str">
        <f>IFERROR(IF($O77="","",VLOOKUP($O77,[1]Catálogo!$F$25:$G$94,2,FALSE)),"Introduzca un programa presupuestal válido")</f>
        <v xml:space="preserve">A.13 Promoción del desarrollo </v>
      </c>
      <c r="Q77" s="40" t="str">
        <f t="shared" si="15"/>
        <v>CONTINÚE: El programa presupuestal y sector de inversión coinciden</v>
      </c>
      <c r="R77" s="38" t="s">
        <v>326</v>
      </c>
      <c r="S77" s="38" t="s">
        <v>327</v>
      </c>
      <c r="T77" s="41" t="s">
        <v>437</v>
      </c>
      <c r="U77" s="39" t="str">
        <f>IFERROR(IF($T77="","",VLOOKUP($T77,[1]Catálogo!$G$97:$H$2750,2,FALSE)),"Introduzca un producto válido")</f>
        <v>3601010</v>
      </c>
      <c r="V77" s="40" t="str">
        <f t="shared" si="16"/>
        <v>CONTINÚE: El producto y programa presupuestal coinciden</v>
      </c>
      <c r="W77" s="43" t="s">
        <v>438</v>
      </c>
      <c r="X77" s="44" t="str">
        <f>IFERROR(IF($W77="","",VLOOKUP($W77,[1]Catálogo!$B$3019:$C$9130,2,FALSE)),"Introduzca un indicador de producto válido")</f>
        <v>360101000</v>
      </c>
      <c r="Y77" s="40" t="str">
        <f t="shared" si="17"/>
        <v>CONTINÚE: El indicador de producto y el producto coinciden</v>
      </c>
      <c r="Z77" s="90">
        <v>0</v>
      </c>
      <c r="AA77" s="140" t="s">
        <v>140</v>
      </c>
      <c r="AB77" s="140">
        <v>5400</v>
      </c>
      <c r="AC77" s="38" t="s">
        <v>160</v>
      </c>
      <c r="AD77" s="36" t="s">
        <v>226</v>
      </c>
      <c r="AE77" s="33"/>
      <c r="AF77" s="33"/>
      <c r="AG77" s="46"/>
      <c r="AH77" s="47"/>
      <c r="AI77" s="33"/>
      <c r="AJ77" s="33"/>
      <c r="AK77" s="48"/>
      <c r="AL77" s="34" t="str">
        <f>+IFERROR(VLOOKUP(AK77,[1]Iniciativas!E:F,2,FALSE),"Seleccione el código de la iniciativa")</f>
        <v>Seleccione el código de la iniciativa</v>
      </c>
      <c r="AM77" s="69">
        <v>1350</v>
      </c>
      <c r="AN77" s="50">
        <v>1350</v>
      </c>
      <c r="AO77" s="50">
        <v>1350</v>
      </c>
      <c r="AP77" s="51">
        <v>1350</v>
      </c>
      <c r="AQ77" s="52">
        <v>0.4</v>
      </c>
      <c r="AR77" s="53">
        <v>1350</v>
      </c>
      <c r="AS77" s="54" t="s">
        <v>439</v>
      </c>
      <c r="AT77" s="53"/>
      <c r="AU77" s="53"/>
      <c r="AV77" s="53"/>
      <c r="AW77" s="53"/>
      <c r="AX77" s="55">
        <f t="shared" si="18"/>
        <v>0.25</v>
      </c>
      <c r="AY77" s="56">
        <f t="shared" si="19"/>
        <v>1</v>
      </c>
      <c r="AZ77" s="57">
        <f t="shared" si="23"/>
        <v>0.1</v>
      </c>
      <c r="BA77" s="58">
        <f t="shared" si="24"/>
        <v>0.25</v>
      </c>
      <c r="BB77" s="60" t="s">
        <v>738</v>
      </c>
      <c r="BC77" s="145">
        <v>1350</v>
      </c>
      <c r="BD77" s="58" t="s">
        <v>151</v>
      </c>
      <c r="BE77" s="60" t="s">
        <v>739</v>
      </c>
      <c r="BF77" s="58" t="s">
        <v>701</v>
      </c>
      <c r="BG77" s="58">
        <v>0.25</v>
      </c>
      <c r="BH77" s="58">
        <v>0.25</v>
      </c>
      <c r="BI77" s="58">
        <v>0.25</v>
      </c>
      <c r="BJ77" s="58">
        <v>0.25</v>
      </c>
      <c r="BK77" s="59">
        <f t="shared" si="25"/>
        <v>1</v>
      </c>
      <c r="BL77" s="60" t="s">
        <v>326</v>
      </c>
      <c r="BM77" s="61">
        <f>+([2]MATRIZ!AN80+[2]MATRIZ!AO80)*1000000</f>
        <v>0</v>
      </c>
      <c r="BN77" s="62">
        <v>0</v>
      </c>
      <c r="BO77" s="62">
        <v>0</v>
      </c>
      <c r="BP77" s="62">
        <v>0</v>
      </c>
      <c r="BQ77" s="62">
        <v>0</v>
      </c>
      <c r="BR77" s="62">
        <v>0</v>
      </c>
      <c r="BS77" s="62">
        <f>+([2]MATRIZ!AS80)*1000000-BQ77-BR77-BT77</f>
        <v>28350000</v>
      </c>
      <c r="BT77" s="62">
        <v>0</v>
      </c>
      <c r="BU77" s="62">
        <v>0</v>
      </c>
      <c r="BV77" s="62">
        <v>0</v>
      </c>
      <c r="BW77" s="62">
        <v>0</v>
      </c>
      <c r="BX77" s="62">
        <v>0</v>
      </c>
      <c r="BY77" s="62">
        <v>0</v>
      </c>
      <c r="BZ77" s="62">
        <v>0</v>
      </c>
      <c r="CA77" s="62">
        <v>0</v>
      </c>
      <c r="CB77" s="62">
        <v>0</v>
      </c>
      <c r="CC77" s="63">
        <f t="shared" si="26"/>
        <v>28350000</v>
      </c>
      <c r="CD77" s="64">
        <f>+([2]MATRIZ!AZ80+[2]MATRIZ!BA80)*1000000</f>
        <v>0</v>
      </c>
      <c r="CE77" s="64">
        <v>0</v>
      </c>
      <c r="CF77" s="64">
        <v>0</v>
      </c>
      <c r="CG77" s="64">
        <v>0</v>
      </c>
      <c r="CH77" s="64">
        <v>0</v>
      </c>
      <c r="CI77" s="64">
        <v>0</v>
      </c>
      <c r="CJ77" s="64">
        <f>+([2]MATRIZ!BE80*1000000)-CH77-CI77-CK77</f>
        <v>28350000</v>
      </c>
      <c r="CK77" s="64">
        <v>0</v>
      </c>
      <c r="CL77" s="64">
        <v>0</v>
      </c>
      <c r="CM77" s="64">
        <v>0</v>
      </c>
      <c r="CN77" s="64">
        <v>0</v>
      </c>
      <c r="CO77" s="64">
        <v>0</v>
      </c>
      <c r="CP77" s="64">
        <v>0</v>
      </c>
      <c r="CQ77" s="64">
        <v>0</v>
      </c>
      <c r="CR77" s="64">
        <v>0</v>
      </c>
      <c r="CS77" s="64">
        <v>0</v>
      </c>
      <c r="CT77" s="65">
        <f t="shared" si="27"/>
        <v>28350000</v>
      </c>
      <c r="CU77" s="62">
        <v>0</v>
      </c>
      <c r="CV77" s="62">
        <v>0</v>
      </c>
      <c r="CW77" s="62">
        <v>0</v>
      </c>
      <c r="CX77" s="62">
        <v>0</v>
      </c>
      <c r="CY77" s="62">
        <v>0</v>
      </c>
      <c r="CZ77" s="62">
        <v>0</v>
      </c>
      <c r="DA77" s="62">
        <v>0</v>
      </c>
      <c r="DB77" s="62">
        <v>0</v>
      </c>
      <c r="DC77" s="62">
        <v>0</v>
      </c>
      <c r="DD77" s="62">
        <v>0</v>
      </c>
      <c r="DE77" s="62">
        <v>0</v>
      </c>
      <c r="DF77" s="62">
        <v>0</v>
      </c>
      <c r="DG77" s="62">
        <v>0</v>
      </c>
      <c r="DH77" s="62">
        <v>0</v>
      </c>
      <c r="DI77" s="62">
        <v>0</v>
      </c>
      <c r="DJ77" s="62">
        <v>0</v>
      </c>
      <c r="DK77" s="62">
        <v>0</v>
      </c>
      <c r="DL77" s="62">
        <v>0</v>
      </c>
      <c r="DM77" s="62">
        <v>0</v>
      </c>
      <c r="DN77" s="62">
        <v>0</v>
      </c>
      <c r="DO77" s="62">
        <v>0</v>
      </c>
      <c r="DP77" s="63">
        <f t="shared" si="20"/>
        <v>0</v>
      </c>
      <c r="DQ77" s="64">
        <v>0</v>
      </c>
      <c r="DR77" s="64">
        <v>0</v>
      </c>
      <c r="DS77" s="64">
        <v>0</v>
      </c>
      <c r="DT77" s="64">
        <v>0</v>
      </c>
      <c r="DU77" s="64">
        <v>0</v>
      </c>
      <c r="DV77" s="64">
        <v>0</v>
      </c>
      <c r="DW77" s="64">
        <v>28350000</v>
      </c>
      <c r="DX77" s="64">
        <v>0</v>
      </c>
      <c r="DY77" s="64">
        <v>0</v>
      </c>
      <c r="DZ77" s="64">
        <v>0</v>
      </c>
      <c r="EA77" s="64">
        <v>0</v>
      </c>
      <c r="EB77" s="64">
        <v>0</v>
      </c>
      <c r="EC77" s="64">
        <v>0</v>
      </c>
      <c r="ED77" s="64">
        <v>0</v>
      </c>
      <c r="EE77" s="64">
        <v>0</v>
      </c>
      <c r="EF77" s="64">
        <v>0</v>
      </c>
      <c r="EG77" s="66">
        <f t="shared" si="28"/>
        <v>28350000</v>
      </c>
      <c r="EH77" s="67">
        <f t="shared" si="21"/>
        <v>85050000</v>
      </c>
      <c r="EI77" s="30">
        <f>+[2]MATRIZ!AM80*1000000</f>
        <v>113400000</v>
      </c>
      <c r="EJ77" s="67">
        <f t="shared" si="22"/>
        <v>15750</v>
      </c>
      <c r="EK77" s="30">
        <f>+(DP77/1000000)-[2]MATRIZ!BW80</f>
        <v>-28.35</v>
      </c>
    </row>
    <row r="78" spans="1:141" s="30" customFormat="1" ht="38.25" x14ac:dyDescent="0.25">
      <c r="A78" s="142">
        <v>72</v>
      </c>
      <c r="B78" s="138" t="s">
        <v>320</v>
      </c>
      <c r="C78" s="139" t="s">
        <v>374</v>
      </c>
      <c r="D78" s="32" t="s">
        <v>432</v>
      </c>
      <c r="E78" s="140">
        <v>40</v>
      </c>
      <c r="F78" s="140" t="s">
        <v>163</v>
      </c>
      <c r="G78" s="140">
        <v>38</v>
      </c>
      <c r="H78" s="140"/>
      <c r="I78" s="140"/>
      <c r="J78" s="141"/>
      <c r="K78" s="35" t="s">
        <v>380</v>
      </c>
      <c r="L78" s="36" t="str">
        <f>IFERROR(IF($K78="","",VLOOKUP($K78,[1]Catálogo!$B$5:$C$21,2,FALSE)),"Introduzca un sector de inversión válido")</f>
        <v>41</v>
      </c>
      <c r="M78" s="35" t="s">
        <v>428</v>
      </c>
      <c r="N78" s="38" t="s">
        <v>440</v>
      </c>
      <c r="O78" s="38" t="str">
        <f>IFERROR(IF($N78="","",VLOOKUP($N78,[1]Catálogo!$E$25:$F$93,2,FALSE)),"Introduzca un programa presupuestal válido")</f>
        <v>4103</v>
      </c>
      <c r="P78" s="39" t="str">
        <f>IFERROR(IF($O78="","",VLOOKUP($O78,[1]Catálogo!$F$25:$G$94,2,FALSE)),"Introduzca un programa presupuestal válido")</f>
        <v>A.14 - Atención a grupos vulnerables promoción social</v>
      </c>
      <c r="Q78" s="40" t="str">
        <f t="shared" si="15"/>
        <v>CONTINÚE: El programa presupuestal y sector de inversión coinciden</v>
      </c>
      <c r="R78" s="38" t="s">
        <v>326</v>
      </c>
      <c r="S78" s="38" t="s">
        <v>327</v>
      </c>
      <c r="T78" s="41" t="s">
        <v>441</v>
      </c>
      <c r="U78" s="39" t="str">
        <f>IFERROR(IF($T78="","",VLOOKUP($T78,[1]Catálogo!$G$97:$H$2750,2,FALSE)),"Introduzca un producto válido")</f>
        <v>4103052</v>
      </c>
      <c r="V78" s="40" t="str">
        <f t="shared" si="16"/>
        <v>CONTINÚE: El producto y programa presupuestal coinciden</v>
      </c>
      <c r="W78" s="43" t="s">
        <v>442</v>
      </c>
      <c r="X78" s="44" t="str">
        <f>IFERROR(IF($W78="","",VLOOKUP($W78,[1]Catálogo!$B$3019:$C$9130,2,FALSE)),"Introduzca un indicador de producto válido")</f>
        <v>410305200</v>
      </c>
      <c r="Y78" s="40" t="str">
        <f t="shared" si="17"/>
        <v>CONTINÚE: El indicador de producto y el producto coinciden</v>
      </c>
      <c r="Z78" s="90">
        <v>0</v>
      </c>
      <c r="AA78" s="140" t="s">
        <v>140</v>
      </c>
      <c r="AB78" s="140">
        <v>650</v>
      </c>
      <c r="AC78" s="38" t="s">
        <v>160</v>
      </c>
      <c r="AD78" s="36" t="s">
        <v>370</v>
      </c>
      <c r="AE78" s="33"/>
      <c r="AF78" s="33"/>
      <c r="AG78" s="46"/>
      <c r="AH78" s="47"/>
      <c r="AI78" s="33"/>
      <c r="AJ78" s="33"/>
      <c r="AK78" s="48"/>
      <c r="AL78" s="34" t="str">
        <f>+IFERROR(VLOOKUP(AK78,[1]Iniciativas!E:F,2,FALSE),"Seleccione el código de la iniciativa")</f>
        <v>Seleccione el código de la iniciativa</v>
      </c>
      <c r="AM78" s="69">
        <v>162</v>
      </c>
      <c r="AN78" s="50">
        <v>162</v>
      </c>
      <c r="AO78" s="50">
        <v>162</v>
      </c>
      <c r="AP78" s="51">
        <v>164</v>
      </c>
      <c r="AQ78" s="52">
        <v>0.4</v>
      </c>
      <c r="AR78" s="53">
        <v>162</v>
      </c>
      <c r="AS78" s="54" t="s">
        <v>439</v>
      </c>
      <c r="AT78" s="53"/>
      <c r="AU78" s="53"/>
      <c r="AV78" s="53"/>
      <c r="AW78" s="53"/>
      <c r="AX78" s="55">
        <f t="shared" si="18"/>
        <v>0.24923076923076923</v>
      </c>
      <c r="AY78" s="56">
        <f t="shared" si="19"/>
        <v>1</v>
      </c>
      <c r="AZ78" s="57">
        <f t="shared" si="23"/>
        <v>9.9692307692307691E-2</v>
      </c>
      <c r="BA78" s="58">
        <f t="shared" si="24"/>
        <v>0.24923076923076923</v>
      </c>
      <c r="BB78" s="60" t="s">
        <v>740</v>
      </c>
      <c r="BC78" s="145">
        <f>+AO78</f>
        <v>162</v>
      </c>
      <c r="BD78" s="58" t="s">
        <v>151</v>
      </c>
      <c r="BE78" s="60" t="s">
        <v>741</v>
      </c>
      <c r="BF78" s="58" t="s">
        <v>701</v>
      </c>
      <c r="BG78" s="58">
        <v>0.25</v>
      </c>
      <c r="BH78" s="58">
        <v>0.25</v>
      </c>
      <c r="BI78" s="58">
        <v>0.25</v>
      </c>
      <c r="BJ78" s="58">
        <v>0.25</v>
      </c>
      <c r="BK78" s="59">
        <f t="shared" si="25"/>
        <v>1</v>
      </c>
      <c r="BL78" s="60" t="s">
        <v>326</v>
      </c>
      <c r="BM78" s="61">
        <f>+([2]MATRIZ!AN81+[2]MATRIZ!AO81)*1000000</f>
        <v>8125000</v>
      </c>
      <c r="BN78" s="62">
        <v>0</v>
      </c>
      <c r="BO78" s="62">
        <v>0</v>
      </c>
      <c r="BP78" s="62">
        <v>0</v>
      </c>
      <c r="BQ78" s="62">
        <v>0</v>
      </c>
      <c r="BR78" s="62">
        <v>0</v>
      </c>
      <c r="BS78" s="62">
        <f>+([2]MATRIZ!AS81)*1000000-BQ78-BR78-BT78</f>
        <v>0</v>
      </c>
      <c r="BT78" s="62">
        <v>0</v>
      </c>
      <c r="BU78" s="62">
        <v>0</v>
      </c>
      <c r="BV78" s="62">
        <v>0</v>
      </c>
      <c r="BW78" s="62">
        <v>0</v>
      </c>
      <c r="BX78" s="62">
        <v>0</v>
      </c>
      <c r="BY78" s="62">
        <v>0</v>
      </c>
      <c r="BZ78" s="62">
        <v>0</v>
      </c>
      <c r="CA78" s="62">
        <v>0</v>
      </c>
      <c r="CB78" s="62">
        <v>0</v>
      </c>
      <c r="CC78" s="63">
        <f t="shared" si="26"/>
        <v>8125000</v>
      </c>
      <c r="CD78" s="64">
        <f>+([2]MATRIZ!AZ81+[2]MATRIZ!BA81)*1000000</f>
        <v>8125000</v>
      </c>
      <c r="CE78" s="64">
        <v>0</v>
      </c>
      <c r="CF78" s="64">
        <v>0</v>
      </c>
      <c r="CG78" s="64">
        <v>0</v>
      </c>
      <c r="CH78" s="64">
        <v>0</v>
      </c>
      <c r="CI78" s="64">
        <v>0</v>
      </c>
      <c r="CJ78" s="64">
        <f>+([2]MATRIZ!BE81*1000000)-CH78-CI78-CK78</f>
        <v>0</v>
      </c>
      <c r="CK78" s="64">
        <v>0</v>
      </c>
      <c r="CL78" s="64">
        <v>0</v>
      </c>
      <c r="CM78" s="64">
        <v>0</v>
      </c>
      <c r="CN78" s="64">
        <v>0</v>
      </c>
      <c r="CO78" s="64">
        <v>0</v>
      </c>
      <c r="CP78" s="64">
        <v>0</v>
      </c>
      <c r="CQ78" s="64">
        <v>0</v>
      </c>
      <c r="CR78" s="64">
        <v>0</v>
      </c>
      <c r="CS78" s="64">
        <v>0</v>
      </c>
      <c r="CT78" s="65">
        <f t="shared" si="27"/>
        <v>8125000</v>
      </c>
      <c r="CU78" s="62">
        <v>0</v>
      </c>
      <c r="CV78" s="62">
        <v>10051085.1</v>
      </c>
      <c r="CW78" s="62">
        <v>0</v>
      </c>
      <c r="CX78" s="62">
        <v>0</v>
      </c>
      <c r="CY78" s="62">
        <v>0</v>
      </c>
      <c r="CZ78" s="62">
        <v>0</v>
      </c>
      <c r="DA78" s="62">
        <v>0</v>
      </c>
      <c r="DB78" s="62">
        <v>0</v>
      </c>
      <c r="DC78" s="62">
        <v>0</v>
      </c>
      <c r="DD78" s="62">
        <v>0</v>
      </c>
      <c r="DE78" s="62">
        <v>0</v>
      </c>
      <c r="DF78" s="62">
        <v>0</v>
      </c>
      <c r="DG78" s="62">
        <v>0</v>
      </c>
      <c r="DH78" s="62">
        <v>0</v>
      </c>
      <c r="DI78" s="62">
        <v>0</v>
      </c>
      <c r="DJ78" s="62">
        <v>0</v>
      </c>
      <c r="DK78" s="62">
        <v>0</v>
      </c>
      <c r="DL78" s="62">
        <v>0</v>
      </c>
      <c r="DM78" s="62">
        <v>0</v>
      </c>
      <c r="DN78" s="62">
        <v>0</v>
      </c>
      <c r="DO78" s="62">
        <v>0</v>
      </c>
      <c r="DP78" s="63">
        <f t="shared" si="20"/>
        <v>10051085.1</v>
      </c>
      <c r="DQ78" s="64">
        <v>8125000</v>
      </c>
      <c r="DR78" s="64">
        <v>0</v>
      </c>
      <c r="DS78" s="64">
        <v>0</v>
      </c>
      <c r="DT78" s="64">
        <v>0</v>
      </c>
      <c r="DU78" s="64">
        <v>0</v>
      </c>
      <c r="DV78" s="64">
        <v>0</v>
      </c>
      <c r="DW78" s="64">
        <v>0</v>
      </c>
      <c r="DX78" s="64">
        <v>0</v>
      </c>
      <c r="DY78" s="64">
        <v>0</v>
      </c>
      <c r="DZ78" s="64">
        <v>0</v>
      </c>
      <c r="EA78" s="64">
        <v>0</v>
      </c>
      <c r="EB78" s="64">
        <v>0</v>
      </c>
      <c r="EC78" s="64">
        <v>0</v>
      </c>
      <c r="ED78" s="64">
        <v>0</v>
      </c>
      <c r="EE78" s="64">
        <v>0</v>
      </c>
      <c r="EF78" s="64">
        <v>0</v>
      </c>
      <c r="EG78" s="66">
        <f t="shared" si="28"/>
        <v>8125000</v>
      </c>
      <c r="EH78" s="67">
        <f t="shared" si="21"/>
        <v>34426085.100000001</v>
      </c>
      <c r="EI78" s="30">
        <f>+[2]MATRIZ!AM81*1000000</f>
        <v>32500000</v>
      </c>
      <c r="EJ78" s="67">
        <f t="shared" si="22"/>
        <v>52963.207846153848</v>
      </c>
      <c r="EK78" s="30">
        <f>+(DP78/1000000)-[2]MATRIZ!BW81</f>
        <v>1.9260850999999999</v>
      </c>
    </row>
    <row r="79" spans="1:141" s="30" customFormat="1" ht="60.75" customHeight="1" x14ac:dyDescent="0.25">
      <c r="A79" s="137">
        <v>73</v>
      </c>
      <c r="B79" s="138" t="s">
        <v>320</v>
      </c>
      <c r="C79" s="139" t="s">
        <v>374</v>
      </c>
      <c r="D79" s="32" t="s">
        <v>432</v>
      </c>
      <c r="E79" s="140">
        <v>40</v>
      </c>
      <c r="F79" s="140" t="s">
        <v>163</v>
      </c>
      <c r="G79" s="140">
        <v>38</v>
      </c>
      <c r="H79" s="140"/>
      <c r="I79" s="140"/>
      <c r="J79" s="141"/>
      <c r="K79" s="35" t="s">
        <v>380</v>
      </c>
      <c r="L79" s="36" t="str">
        <f>IFERROR(IF($K79="","",VLOOKUP($K79,[1]Catálogo!$B$5:$C$21,2,FALSE)),"Introduzca un sector de inversión válido")</f>
        <v>41</v>
      </c>
      <c r="M79" s="35" t="s">
        <v>428</v>
      </c>
      <c r="N79" s="38" t="s">
        <v>382</v>
      </c>
      <c r="O79" s="38" t="str">
        <f>IFERROR(IF($N79="","",VLOOKUP($N79,[1]Catálogo!$E$25:$F$93,2,FALSE)),"Introduzca un programa presupuestal válido")</f>
        <v>4101</v>
      </c>
      <c r="P79" s="39" t="str">
        <f>IFERROR(IF($O79="","",VLOOKUP($O79,[1]Catálogo!$F$25:$G$94,2,FALSE)),"Introduzca un programa presupuestal válido")</f>
        <v>A.14 - Atención a grupos vulnerables promoción social</v>
      </c>
      <c r="Q79" s="40" t="str">
        <f t="shared" si="15"/>
        <v>CONTINÚE: El programa presupuestal y sector de inversión coinciden</v>
      </c>
      <c r="R79" s="38" t="s">
        <v>326</v>
      </c>
      <c r="S79" s="38" t="s">
        <v>327</v>
      </c>
      <c r="T79" s="41" t="s">
        <v>443</v>
      </c>
      <c r="U79" s="39" t="str">
        <f>IFERROR(IF($T79="","",VLOOKUP($T79,[1]Catálogo!$G$97:$H$2750,2,FALSE)),"Introduzca un producto válido")</f>
        <v>4101042</v>
      </c>
      <c r="V79" s="40" t="str">
        <f t="shared" si="16"/>
        <v>CONTINÚE: El producto y programa presupuestal coinciden</v>
      </c>
      <c r="W79" s="43" t="s">
        <v>444</v>
      </c>
      <c r="X79" s="44" t="str">
        <f>IFERROR(IF($W79="","",VLOOKUP($W79,[1]Catálogo!$B$3019:$C$9130,2,FALSE)),"Introduzca un indicador de producto válido")</f>
        <v>410104201</v>
      </c>
      <c r="Y79" s="40" t="str">
        <f t="shared" si="17"/>
        <v>CONTINÚE: El indicador de producto y el producto coinciden</v>
      </c>
      <c r="Z79" s="90">
        <v>0</v>
      </c>
      <c r="AA79" s="140" t="s">
        <v>140</v>
      </c>
      <c r="AB79" s="140">
        <v>720</v>
      </c>
      <c r="AC79" s="38" t="s">
        <v>148</v>
      </c>
      <c r="AD79" s="36" t="s">
        <v>445</v>
      </c>
      <c r="AE79" s="33"/>
      <c r="AF79" s="33"/>
      <c r="AG79" s="46"/>
      <c r="AH79" s="47"/>
      <c r="AI79" s="33"/>
      <c r="AJ79" s="33"/>
      <c r="AK79" s="48"/>
      <c r="AL79" s="34" t="str">
        <f>+IFERROR(VLOOKUP(AK79,[1]Iniciativas!E:F,2,FALSE),"Seleccione el código de la iniciativa")</f>
        <v>Seleccione el código de la iniciativa</v>
      </c>
      <c r="AM79" s="69">
        <v>180</v>
      </c>
      <c r="AN79" s="50">
        <v>180</v>
      </c>
      <c r="AO79" s="50">
        <v>180</v>
      </c>
      <c r="AP79" s="51">
        <v>180</v>
      </c>
      <c r="AQ79" s="52">
        <v>0.4</v>
      </c>
      <c r="AR79" s="53">
        <v>180</v>
      </c>
      <c r="AS79" s="54" t="s">
        <v>439</v>
      </c>
      <c r="AT79" s="53"/>
      <c r="AU79" s="53"/>
      <c r="AV79" s="53"/>
      <c r="AW79" s="53"/>
      <c r="AX79" s="55">
        <f t="shared" si="18"/>
        <v>0.25</v>
      </c>
      <c r="AY79" s="56">
        <f t="shared" si="19"/>
        <v>1</v>
      </c>
      <c r="AZ79" s="57">
        <f t="shared" si="23"/>
        <v>0.1</v>
      </c>
      <c r="BA79" s="58">
        <f t="shared" si="24"/>
        <v>0.25</v>
      </c>
      <c r="BB79" s="60" t="s">
        <v>742</v>
      </c>
      <c r="BC79" s="145">
        <v>180</v>
      </c>
      <c r="BD79" s="58" t="s">
        <v>151</v>
      </c>
      <c r="BE79" s="60" t="s">
        <v>743</v>
      </c>
      <c r="BF79" s="58" t="s">
        <v>701</v>
      </c>
      <c r="BG79" s="58">
        <v>0.25</v>
      </c>
      <c r="BH79" s="58">
        <v>0.25</v>
      </c>
      <c r="BI79" s="58">
        <v>0.25</v>
      </c>
      <c r="BJ79" s="58">
        <v>0.25</v>
      </c>
      <c r="BK79" s="59">
        <f t="shared" si="25"/>
        <v>1</v>
      </c>
      <c r="BL79" s="60" t="s">
        <v>326</v>
      </c>
      <c r="BM79" s="61">
        <f>+([2]MATRIZ!AN82+[2]MATRIZ!AO82)*1000000</f>
        <v>27000000</v>
      </c>
      <c r="BN79" s="62">
        <v>0</v>
      </c>
      <c r="BO79" s="62">
        <v>0</v>
      </c>
      <c r="BP79" s="62">
        <v>0</v>
      </c>
      <c r="BQ79" s="62">
        <v>0</v>
      </c>
      <c r="BR79" s="62">
        <v>0</v>
      </c>
      <c r="BS79" s="62">
        <f>+([2]MATRIZ!AS82)*1000000-BQ79-BR79-BT79</f>
        <v>0</v>
      </c>
      <c r="BT79" s="62">
        <v>0</v>
      </c>
      <c r="BU79" s="62">
        <v>0</v>
      </c>
      <c r="BV79" s="62">
        <v>0</v>
      </c>
      <c r="BW79" s="62">
        <v>0</v>
      </c>
      <c r="BX79" s="62">
        <v>0</v>
      </c>
      <c r="BY79" s="62">
        <v>0</v>
      </c>
      <c r="BZ79" s="62">
        <v>0</v>
      </c>
      <c r="CA79" s="62">
        <v>0</v>
      </c>
      <c r="CB79" s="62">
        <v>0</v>
      </c>
      <c r="CC79" s="63">
        <f t="shared" si="26"/>
        <v>27000000</v>
      </c>
      <c r="CD79" s="64">
        <f>+([2]MATRIZ!AZ82+[2]MATRIZ!BA82)*1000000</f>
        <v>27000000</v>
      </c>
      <c r="CE79" s="64">
        <v>0</v>
      </c>
      <c r="CF79" s="64">
        <v>0</v>
      </c>
      <c r="CG79" s="64">
        <v>0</v>
      </c>
      <c r="CH79" s="64">
        <v>0</v>
      </c>
      <c r="CI79" s="64">
        <v>0</v>
      </c>
      <c r="CJ79" s="64">
        <f>+([2]MATRIZ!BE82*1000000)-CH79-CI79-CK79</f>
        <v>0</v>
      </c>
      <c r="CK79" s="64">
        <v>0</v>
      </c>
      <c r="CL79" s="64">
        <v>0</v>
      </c>
      <c r="CM79" s="64">
        <v>0</v>
      </c>
      <c r="CN79" s="64">
        <v>0</v>
      </c>
      <c r="CO79" s="64">
        <v>0</v>
      </c>
      <c r="CP79" s="64">
        <v>0</v>
      </c>
      <c r="CQ79" s="64">
        <v>0</v>
      </c>
      <c r="CR79" s="64">
        <v>0</v>
      </c>
      <c r="CS79" s="64">
        <v>0</v>
      </c>
      <c r="CT79" s="65">
        <f t="shared" si="27"/>
        <v>27000000</v>
      </c>
      <c r="CU79" s="62">
        <v>0</v>
      </c>
      <c r="CV79" s="62">
        <v>0</v>
      </c>
      <c r="CW79" s="62">
        <v>0</v>
      </c>
      <c r="CX79" s="62">
        <v>0</v>
      </c>
      <c r="CY79" s="62">
        <v>0</v>
      </c>
      <c r="CZ79" s="62">
        <v>0</v>
      </c>
      <c r="DA79" s="62">
        <v>0</v>
      </c>
      <c r="DB79" s="62">
        <v>0</v>
      </c>
      <c r="DC79" s="62">
        <v>0</v>
      </c>
      <c r="DD79" s="62">
        <v>0</v>
      </c>
      <c r="DE79" s="62">
        <v>0</v>
      </c>
      <c r="DF79" s="62">
        <v>0</v>
      </c>
      <c r="DG79" s="62">
        <v>0</v>
      </c>
      <c r="DH79" s="62">
        <v>0</v>
      </c>
      <c r="DI79" s="62">
        <v>0</v>
      </c>
      <c r="DJ79" s="62">
        <v>0</v>
      </c>
      <c r="DK79" s="62">
        <v>0</v>
      </c>
      <c r="DL79" s="62">
        <v>250000000</v>
      </c>
      <c r="DM79" s="62">
        <v>0</v>
      </c>
      <c r="DN79" s="62">
        <v>0</v>
      </c>
      <c r="DO79" s="62">
        <v>0</v>
      </c>
      <c r="DP79" s="63">
        <f t="shared" si="20"/>
        <v>250000000</v>
      </c>
      <c r="DQ79" s="64">
        <v>27000000</v>
      </c>
      <c r="DR79" s="64">
        <v>0</v>
      </c>
      <c r="DS79" s="64">
        <v>0</v>
      </c>
      <c r="DT79" s="64">
        <v>0</v>
      </c>
      <c r="DU79" s="64">
        <v>0</v>
      </c>
      <c r="DV79" s="64">
        <v>0</v>
      </c>
      <c r="DW79" s="64">
        <v>0</v>
      </c>
      <c r="DX79" s="64">
        <v>0</v>
      </c>
      <c r="DY79" s="64">
        <v>0</v>
      </c>
      <c r="DZ79" s="64">
        <v>0</v>
      </c>
      <c r="EA79" s="64">
        <v>0</v>
      </c>
      <c r="EB79" s="64">
        <v>0</v>
      </c>
      <c r="EC79" s="64">
        <v>0</v>
      </c>
      <c r="ED79" s="64">
        <v>0</v>
      </c>
      <c r="EE79" s="64">
        <v>0</v>
      </c>
      <c r="EF79" s="64">
        <v>0</v>
      </c>
      <c r="EG79" s="66">
        <f t="shared" si="28"/>
        <v>27000000</v>
      </c>
      <c r="EH79" s="67">
        <f t="shared" si="21"/>
        <v>331000000</v>
      </c>
      <c r="EI79" s="30">
        <f>+[2]MATRIZ!AM82*1000000</f>
        <v>108000000</v>
      </c>
      <c r="EJ79" s="67">
        <f t="shared" si="22"/>
        <v>459722.22222222225</v>
      </c>
      <c r="EK79" s="30">
        <f>+(DP79/1000000)-[2]MATRIZ!BW82</f>
        <v>223</v>
      </c>
    </row>
    <row r="80" spans="1:141" s="30" customFormat="1" ht="38.25" x14ac:dyDescent="0.25">
      <c r="A80" s="142">
        <v>74</v>
      </c>
      <c r="B80" s="138" t="s">
        <v>320</v>
      </c>
      <c r="C80" s="139" t="s">
        <v>374</v>
      </c>
      <c r="D80" s="32" t="s">
        <v>446</v>
      </c>
      <c r="E80" s="140" t="s">
        <v>178</v>
      </c>
      <c r="F80" s="140" t="s">
        <v>163</v>
      </c>
      <c r="G80" s="140">
        <v>80</v>
      </c>
      <c r="H80" s="140"/>
      <c r="I80" s="140"/>
      <c r="J80" s="141"/>
      <c r="K80" s="35" t="s">
        <v>421</v>
      </c>
      <c r="L80" s="36" t="str">
        <f>IFERROR(IF($K80="","",VLOOKUP($K80,[1]Catálogo!$B$5:$C$21,2,FALSE)),"Introduzca un sector de inversión válido")</f>
        <v>45</v>
      </c>
      <c r="M80" s="35" t="s">
        <v>447</v>
      </c>
      <c r="N80" s="38" t="s">
        <v>422</v>
      </c>
      <c r="O80" s="38" t="str">
        <f>IFERROR(IF($N80="","",VLOOKUP($N80,[1]Catálogo!$E$25:$F$93,2,FALSE)),"Introduzca un programa presupuestal válido")</f>
        <v>4502</v>
      </c>
      <c r="P80" s="39" t="str">
        <f>IFERROR(IF($O80="","",VLOOKUP($O80,[1]Catálogo!$F$25:$G$94,2,FALSE)),"Introduzca un programa presupuestal válido")</f>
        <v>A.16 - Desarrollo comunitario</v>
      </c>
      <c r="Q80" s="40" t="str">
        <f t="shared" si="15"/>
        <v>CONTINÚE: El programa presupuestal y sector de inversión coinciden</v>
      </c>
      <c r="R80" s="38" t="s">
        <v>326</v>
      </c>
      <c r="S80" s="38" t="s">
        <v>327</v>
      </c>
      <c r="T80" s="41" t="s">
        <v>423</v>
      </c>
      <c r="U80" s="39" t="str">
        <f>IFERROR(IF($T80="","",VLOOKUP($T80,[1]Catálogo!$G$97:$H$2750,2,FALSE)),"Introduzca un producto válido")</f>
        <v>4502001</v>
      </c>
      <c r="V80" s="40" t="str">
        <f t="shared" si="16"/>
        <v>CONTINÚE: El producto y programa presupuestal coinciden</v>
      </c>
      <c r="W80" s="43" t="s">
        <v>448</v>
      </c>
      <c r="X80" s="44" t="str">
        <f>IFERROR(IF($W80="","",VLOOKUP($W80,[1]Catálogo!$B$3019:$C$9130,2,FALSE)),"Introduzca un indicador de producto válido")</f>
        <v>450200109</v>
      </c>
      <c r="Y80" s="40" t="str">
        <f t="shared" si="17"/>
        <v>CONTINÚE: El indicador de producto y el producto coinciden</v>
      </c>
      <c r="Z80" s="90">
        <v>0</v>
      </c>
      <c r="AA80" s="140" t="s">
        <v>140</v>
      </c>
      <c r="AB80" s="140">
        <v>4</v>
      </c>
      <c r="AC80" s="38" t="s">
        <v>160</v>
      </c>
      <c r="AD80" s="36" t="s">
        <v>171</v>
      </c>
      <c r="AE80" s="33"/>
      <c r="AF80" s="33"/>
      <c r="AG80" s="46"/>
      <c r="AH80" s="47"/>
      <c r="AI80" s="33"/>
      <c r="AJ80" s="33"/>
      <c r="AK80" s="48"/>
      <c r="AL80" s="34" t="str">
        <f>+IFERROR(VLOOKUP(AK80,[1]Iniciativas!E:F,2,FALSE),"Seleccione el código de la iniciativa")</f>
        <v>Seleccione el código de la iniciativa</v>
      </c>
      <c r="AM80" s="69">
        <v>1</v>
      </c>
      <c r="AN80" s="50">
        <v>1</v>
      </c>
      <c r="AO80" s="50">
        <v>1</v>
      </c>
      <c r="AP80" s="51">
        <v>1</v>
      </c>
      <c r="AQ80" s="52">
        <v>0.4</v>
      </c>
      <c r="AR80" s="53">
        <v>1</v>
      </c>
      <c r="AS80" s="54" t="s">
        <v>449</v>
      </c>
      <c r="AT80" s="53"/>
      <c r="AU80" s="53"/>
      <c r="AV80" s="53"/>
      <c r="AW80" s="53"/>
      <c r="AX80" s="55">
        <f t="shared" si="18"/>
        <v>0.25</v>
      </c>
      <c r="AY80" s="56">
        <f t="shared" si="19"/>
        <v>1</v>
      </c>
      <c r="AZ80" s="57">
        <f t="shared" si="23"/>
        <v>0.1</v>
      </c>
      <c r="BA80" s="58">
        <f t="shared" si="24"/>
        <v>0.25</v>
      </c>
      <c r="BB80" s="60" t="s">
        <v>744</v>
      </c>
      <c r="BC80" s="145">
        <v>1</v>
      </c>
      <c r="BD80" s="58" t="s">
        <v>151</v>
      </c>
      <c r="BE80" s="60" t="s">
        <v>745</v>
      </c>
      <c r="BF80" s="58" t="s">
        <v>701</v>
      </c>
      <c r="BG80" s="58">
        <v>0.25</v>
      </c>
      <c r="BH80" s="58">
        <v>0.25</v>
      </c>
      <c r="BI80" s="58">
        <v>0.25</v>
      </c>
      <c r="BJ80" s="58">
        <v>0.25</v>
      </c>
      <c r="BK80" s="59">
        <f t="shared" si="25"/>
        <v>1</v>
      </c>
      <c r="BL80" s="60" t="s">
        <v>326</v>
      </c>
      <c r="BM80" s="61">
        <f>+([2]MATRIZ!AN83+[2]MATRIZ!AO83)*1000000</f>
        <v>0</v>
      </c>
      <c r="BN80" s="62">
        <v>0</v>
      </c>
      <c r="BO80" s="62">
        <v>0</v>
      </c>
      <c r="BP80" s="62">
        <v>0</v>
      </c>
      <c r="BQ80" s="62">
        <v>0</v>
      </c>
      <c r="BR80" s="62">
        <v>0</v>
      </c>
      <c r="BS80" s="62">
        <f>+([2]MATRIZ!AS83)*1000000-BQ80-BR80-BT80</f>
        <v>0</v>
      </c>
      <c r="BT80" s="62">
        <v>0</v>
      </c>
      <c r="BU80" s="62">
        <v>0</v>
      </c>
      <c r="BV80" s="62">
        <v>0</v>
      </c>
      <c r="BW80" s="62">
        <v>0</v>
      </c>
      <c r="BX80" s="62">
        <v>0</v>
      </c>
      <c r="BY80" s="62">
        <v>0</v>
      </c>
      <c r="BZ80" s="62">
        <v>0</v>
      </c>
      <c r="CA80" s="62">
        <v>0</v>
      </c>
      <c r="CB80" s="62">
        <v>24000000</v>
      </c>
      <c r="CC80" s="63">
        <f t="shared" si="26"/>
        <v>24000000</v>
      </c>
      <c r="CD80" s="64">
        <f>+([2]MATRIZ!AZ83+[2]MATRIZ!BA83)*1000000</f>
        <v>0</v>
      </c>
      <c r="CE80" s="64">
        <v>0</v>
      </c>
      <c r="CF80" s="64">
        <v>0</v>
      </c>
      <c r="CG80" s="64">
        <v>0</v>
      </c>
      <c r="CH80" s="64">
        <v>0</v>
      </c>
      <c r="CI80" s="64">
        <v>0</v>
      </c>
      <c r="CJ80" s="64">
        <f>+([2]MATRIZ!BE83*1000000)-CH80-CI80-CK80</f>
        <v>0</v>
      </c>
      <c r="CK80" s="64">
        <v>0</v>
      </c>
      <c r="CL80" s="64">
        <v>0</v>
      </c>
      <c r="CM80" s="64">
        <v>0</v>
      </c>
      <c r="CN80" s="64">
        <v>0</v>
      </c>
      <c r="CO80" s="64">
        <v>0</v>
      </c>
      <c r="CP80" s="64">
        <v>0</v>
      </c>
      <c r="CQ80" s="64">
        <v>0</v>
      </c>
      <c r="CR80" s="64">
        <v>0</v>
      </c>
      <c r="CS80" s="64">
        <v>24000000</v>
      </c>
      <c r="CT80" s="65">
        <f t="shared" si="27"/>
        <v>24000000</v>
      </c>
      <c r="CU80" s="62">
        <v>0</v>
      </c>
      <c r="CV80" s="62">
        <v>0</v>
      </c>
      <c r="CW80" s="62">
        <v>0</v>
      </c>
      <c r="CX80" s="62">
        <v>0</v>
      </c>
      <c r="CY80" s="62">
        <v>0</v>
      </c>
      <c r="CZ80" s="62">
        <v>0</v>
      </c>
      <c r="DA80" s="62">
        <v>0</v>
      </c>
      <c r="DB80" s="62">
        <v>0</v>
      </c>
      <c r="DC80" s="62">
        <v>0</v>
      </c>
      <c r="DD80" s="62">
        <v>0</v>
      </c>
      <c r="DE80" s="62">
        <v>0</v>
      </c>
      <c r="DF80" s="62">
        <v>0</v>
      </c>
      <c r="DG80" s="62">
        <v>0</v>
      </c>
      <c r="DH80" s="62">
        <v>15000000</v>
      </c>
      <c r="DI80" s="62">
        <v>0</v>
      </c>
      <c r="DJ80" s="62">
        <v>0</v>
      </c>
      <c r="DK80" s="62">
        <v>0</v>
      </c>
      <c r="DL80" s="62">
        <v>0</v>
      </c>
      <c r="DM80" s="62">
        <v>0</v>
      </c>
      <c r="DN80" s="62">
        <v>0</v>
      </c>
      <c r="DO80" s="62">
        <v>0</v>
      </c>
      <c r="DP80" s="63">
        <f t="shared" si="20"/>
        <v>15000000</v>
      </c>
      <c r="DQ80" s="64">
        <v>0</v>
      </c>
      <c r="DR80" s="64">
        <v>0</v>
      </c>
      <c r="DS80" s="64">
        <v>0</v>
      </c>
      <c r="DT80" s="64">
        <v>0</v>
      </c>
      <c r="DU80" s="64">
        <v>0</v>
      </c>
      <c r="DV80" s="64">
        <v>0</v>
      </c>
      <c r="DW80" s="64">
        <v>0</v>
      </c>
      <c r="DX80" s="64">
        <v>0</v>
      </c>
      <c r="DY80" s="64">
        <v>0</v>
      </c>
      <c r="DZ80" s="64">
        <v>0</v>
      </c>
      <c r="EA80" s="64">
        <v>0</v>
      </c>
      <c r="EB80" s="64">
        <v>0</v>
      </c>
      <c r="EC80" s="64">
        <v>0</v>
      </c>
      <c r="ED80" s="64">
        <v>0</v>
      </c>
      <c r="EE80" s="64">
        <v>0</v>
      </c>
      <c r="EF80" s="64">
        <v>24000000</v>
      </c>
      <c r="EG80" s="66">
        <f t="shared" si="28"/>
        <v>24000000</v>
      </c>
      <c r="EH80" s="67">
        <f t="shared" si="21"/>
        <v>87000000</v>
      </c>
      <c r="EI80" s="30">
        <f>+[2]MATRIZ!AM83*1000000</f>
        <v>96000000</v>
      </c>
      <c r="EJ80" s="67">
        <f t="shared" si="22"/>
        <v>21750000</v>
      </c>
      <c r="EK80" s="30">
        <f>+(DP80/1000000)-[2]MATRIZ!BW83</f>
        <v>-9</v>
      </c>
    </row>
    <row r="81" spans="1:141" s="30" customFormat="1" ht="69.75" customHeight="1" x14ac:dyDescent="0.25">
      <c r="A81" s="142">
        <v>75</v>
      </c>
      <c r="B81" s="138" t="s">
        <v>320</v>
      </c>
      <c r="C81" s="139" t="s">
        <v>374</v>
      </c>
      <c r="D81" s="32" t="s">
        <v>432</v>
      </c>
      <c r="E81" s="140">
        <v>40</v>
      </c>
      <c r="F81" s="140" t="s">
        <v>163</v>
      </c>
      <c r="G81" s="140">
        <v>38</v>
      </c>
      <c r="H81" s="140"/>
      <c r="I81" s="140"/>
      <c r="J81" s="141"/>
      <c r="K81" s="35" t="s">
        <v>380</v>
      </c>
      <c r="L81" s="36" t="str">
        <f>IFERROR(IF($K81="","",VLOOKUP($K81,[1]Catálogo!$B$5:$C$21,2,FALSE)),"Introduzca un sector de inversión válido")</f>
        <v>41</v>
      </c>
      <c r="M81" s="35" t="s">
        <v>450</v>
      </c>
      <c r="N81" s="38" t="s">
        <v>440</v>
      </c>
      <c r="O81" s="38" t="str">
        <f>IFERROR(IF($N81="","",VLOOKUP($N81,[1]Catálogo!$E$25:$F$93,2,FALSE)),"Introduzca un programa presupuestal válido")</f>
        <v>4103</v>
      </c>
      <c r="P81" s="39" t="str">
        <f>IFERROR(IF($O81="","",VLOOKUP($O81,[1]Catálogo!$F$25:$G$94,2,FALSE)),"Introduzca un programa presupuestal válido")</f>
        <v>A.14 - Atención a grupos vulnerables promoción social</v>
      </c>
      <c r="Q81" s="40" t="str">
        <f t="shared" si="15"/>
        <v>CONTINÚE: El programa presupuestal y sector de inversión coinciden</v>
      </c>
      <c r="R81" s="38" t="s">
        <v>326</v>
      </c>
      <c r="S81" s="38" t="s">
        <v>327</v>
      </c>
      <c r="T81" s="41" t="s">
        <v>451</v>
      </c>
      <c r="U81" s="39" t="str">
        <f>IFERROR(IF($T81="","",VLOOKUP($T81,[1]Catálogo!$G$97:$H$2750,2,FALSE)),"Introduzca un producto válido")</f>
        <v>4103050</v>
      </c>
      <c r="V81" s="40" t="str">
        <f t="shared" si="16"/>
        <v>CONTINÚE: El producto y programa presupuestal coinciden</v>
      </c>
      <c r="W81" s="43" t="s">
        <v>452</v>
      </c>
      <c r="X81" s="44" t="str">
        <f>IFERROR(IF($W81="","",VLOOKUP($W81,[1]Catálogo!$B$3019:$C$9130,2,FALSE)),"Introduzca un indicador de producto válido")</f>
        <v>410305000</v>
      </c>
      <c r="Y81" s="40" t="str">
        <f t="shared" si="17"/>
        <v>CONTINÚE: El indicador de producto y el producto coinciden</v>
      </c>
      <c r="Z81" s="90">
        <v>0</v>
      </c>
      <c r="AA81" s="140" t="s">
        <v>140</v>
      </c>
      <c r="AB81" s="140">
        <v>1109</v>
      </c>
      <c r="AC81" s="38" t="s">
        <v>160</v>
      </c>
      <c r="AD81" s="36" t="s">
        <v>226</v>
      </c>
      <c r="AE81" s="33"/>
      <c r="AF81" s="33"/>
      <c r="AG81" s="46"/>
      <c r="AH81" s="47"/>
      <c r="AI81" s="33"/>
      <c r="AJ81" s="33"/>
      <c r="AK81" s="48"/>
      <c r="AL81" s="34" t="str">
        <f>+IFERROR(VLOOKUP(AK81,[1]Iniciativas!E:F,2,FALSE),"Seleccione el código de la iniciativa")</f>
        <v>Seleccione el código de la iniciativa</v>
      </c>
      <c r="AM81" s="69">
        <v>277</v>
      </c>
      <c r="AN81" s="50">
        <v>277</v>
      </c>
      <c r="AO81" s="50">
        <v>277</v>
      </c>
      <c r="AP81" s="51">
        <v>278</v>
      </c>
      <c r="AQ81" s="52">
        <v>0.4</v>
      </c>
      <c r="AR81" s="53">
        <v>277</v>
      </c>
      <c r="AS81" s="54" t="s">
        <v>453</v>
      </c>
      <c r="AT81" s="53"/>
      <c r="AU81" s="53"/>
      <c r="AV81" s="53"/>
      <c r="AW81" s="53"/>
      <c r="AX81" s="55">
        <f t="shared" si="18"/>
        <v>0.24977457168620379</v>
      </c>
      <c r="AY81" s="56">
        <f t="shared" si="19"/>
        <v>1</v>
      </c>
      <c r="AZ81" s="57">
        <f t="shared" si="23"/>
        <v>9.9909828674481518E-2</v>
      </c>
      <c r="BA81" s="58">
        <f t="shared" si="24"/>
        <v>0.24977457168620379</v>
      </c>
      <c r="BB81" s="60" t="s">
        <v>746</v>
      </c>
      <c r="BC81" s="145">
        <v>277</v>
      </c>
      <c r="BD81" s="58" t="s">
        <v>151</v>
      </c>
      <c r="BE81" s="60" t="s">
        <v>747</v>
      </c>
      <c r="BF81" s="58"/>
      <c r="BG81" s="58">
        <v>0.25</v>
      </c>
      <c r="BH81" s="58">
        <v>0.25</v>
      </c>
      <c r="BI81" s="58">
        <v>0.25</v>
      </c>
      <c r="BJ81" s="58">
        <v>0.25</v>
      </c>
      <c r="BK81" s="59">
        <f t="shared" si="25"/>
        <v>1</v>
      </c>
      <c r="BL81" s="60" t="s">
        <v>326</v>
      </c>
      <c r="BM81" s="61">
        <f>+([2]MATRIZ!AN84+[2]MATRIZ!AO84)*1000000</f>
        <v>0</v>
      </c>
      <c r="BN81" s="62">
        <v>0</v>
      </c>
      <c r="BO81" s="62">
        <v>0</v>
      </c>
      <c r="BP81" s="62">
        <v>0</v>
      </c>
      <c r="BQ81" s="62">
        <v>0</v>
      </c>
      <c r="BR81" s="62">
        <v>0</v>
      </c>
      <c r="BS81" s="62">
        <f>+([2]MATRIZ!AS84)*1000000-BQ81-BR81-BT81</f>
        <v>13860000</v>
      </c>
      <c r="BT81" s="62">
        <v>0</v>
      </c>
      <c r="BU81" s="62">
        <v>0</v>
      </c>
      <c r="BV81" s="62">
        <v>0</v>
      </c>
      <c r="BW81" s="62">
        <v>0</v>
      </c>
      <c r="BX81" s="62">
        <v>0</v>
      </c>
      <c r="BY81" s="62">
        <v>0</v>
      </c>
      <c r="BZ81" s="62">
        <v>0</v>
      </c>
      <c r="CA81" s="62">
        <v>0</v>
      </c>
      <c r="CB81" s="62">
        <v>0</v>
      </c>
      <c r="CC81" s="63">
        <f t="shared" si="26"/>
        <v>13860000</v>
      </c>
      <c r="CD81" s="64">
        <f>+([2]MATRIZ!AZ84+[2]MATRIZ!BA84)*1000000</f>
        <v>0</v>
      </c>
      <c r="CE81" s="64">
        <v>0</v>
      </c>
      <c r="CF81" s="64">
        <v>0</v>
      </c>
      <c r="CG81" s="64">
        <v>0</v>
      </c>
      <c r="CH81" s="64">
        <v>0</v>
      </c>
      <c r="CI81" s="64">
        <v>0</v>
      </c>
      <c r="CJ81" s="64">
        <f>+([2]MATRIZ!BE84*1000000)-CH81-CI81-CK81</f>
        <v>13860000</v>
      </c>
      <c r="CK81" s="64">
        <v>0</v>
      </c>
      <c r="CL81" s="64">
        <v>0</v>
      </c>
      <c r="CM81" s="64">
        <v>0</v>
      </c>
      <c r="CN81" s="64">
        <v>0</v>
      </c>
      <c r="CO81" s="64">
        <v>0</v>
      </c>
      <c r="CP81" s="64">
        <v>0</v>
      </c>
      <c r="CQ81" s="64">
        <v>0</v>
      </c>
      <c r="CR81" s="64">
        <v>0</v>
      </c>
      <c r="CS81" s="64">
        <v>0</v>
      </c>
      <c r="CT81" s="65">
        <f t="shared" si="27"/>
        <v>13860000</v>
      </c>
      <c r="CU81" s="62">
        <v>0</v>
      </c>
      <c r="CV81" s="62">
        <v>0</v>
      </c>
      <c r="CW81" s="62">
        <v>0</v>
      </c>
      <c r="CX81" s="62">
        <v>0</v>
      </c>
      <c r="CY81" s="62">
        <v>0</v>
      </c>
      <c r="CZ81" s="62">
        <v>0</v>
      </c>
      <c r="DA81" s="62">
        <v>0</v>
      </c>
      <c r="DB81" s="62">
        <v>0</v>
      </c>
      <c r="DC81" s="62">
        <v>0</v>
      </c>
      <c r="DD81" s="62">
        <v>0</v>
      </c>
      <c r="DE81" s="62">
        <v>0</v>
      </c>
      <c r="DF81" s="62">
        <v>0</v>
      </c>
      <c r="DG81" s="62">
        <v>0</v>
      </c>
      <c r="DH81" s="62">
        <v>23880000</v>
      </c>
      <c r="DI81" s="62">
        <v>0</v>
      </c>
      <c r="DJ81" s="62">
        <v>0</v>
      </c>
      <c r="DK81" s="62">
        <v>0</v>
      </c>
      <c r="DL81" s="62">
        <v>0</v>
      </c>
      <c r="DM81" s="62">
        <v>0</v>
      </c>
      <c r="DN81" s="62">
        <v>0</v>
      </c>
      <c r="DO81" s="62">
        <v>0</v>
      </c>
      <c r="DP81" s="63">
        <f t="shared" si="20"/>
        <v>23880000</v>
      </c>
      <c r="DQ81" s="64">
        <v>0</v>
      </c>
      <c r="DR81" s="64">
        <v>0</v>
      </c>
      <c r="DS81" s="64">
        <v>0</v>
      </c>
      <c r="DT81" s="64">
        <v>0</v>
      </c>
      <c r="DU81" s="64">
        <v>0</v>
      </c>
      <c r="DV81" s="64">
        <v>0</v>
      </c>
      <c r="DW81" s="64">
        <v>13870000</v>
      </c>
      <c r="DX81" s="64">
        <v>0</v>
      </c>
      <c r="DY81" s="64">
        <v>0</v>
      </c>
      <c r="DZ81" s="64">
        <v>0</v>
      </c>
      <c r="EA81" s="64">
        <v>0</v>
      </c>
      <c r="EB81" s="64">
        <v>0</v>
      </c>
      <c r="EC81" s="64">
        <v>0</v>
      </c>
      <c r="ED81" s="64">
        <v>0</v>
      </c>
      <c r="EE81" s="64">
        <v>0</v>
      </c>
      <c r="EF81" s="64">
        <v>0</v>
      </c>
      <c r="EG81" s="66">
        <f t="shared" si="28"/>
        <v>13870000</v>
      </c>
      <c r="EH81" s="67">
        <f t="shared" si="21"/>
        <v>65470000</v>
      </c>
      <c r="EI81" s="30">
        <f>+[2]MATRIZ!AM84*1000000</f>
        <v>55449999.999999993</v>
      </c>
      <c r="EJ81" s="67">
        <f t="shared" si="22"/>
        <v>59035.166816952209</v>
      </c>
      <c r="EK81" s="30">
        <f>+(DP81/1000000)-[2]MATRIZ!BW84</f>
        <v>10.02</v>
      </c>
    </row>
    <row r="82" spans="1:141" s="30" customFormat="1" ht="38.25" hidden="1" x14ac:dyDescent="0.25">
      <c r="A82" s="137">
        <v>76</v>
      </c>
      <c r="B82" s="138" t="s">
        <v>454</v>
      </c>
      <c r="C82" s="139" t="s">
        <v>455</v>
      </c>
      <c r="D82" s="32" t="s">
        <v>456</v>
      </c>
      <c r="E82" s="140">
        <v>77.67</v>
      </c>
      <c r="F82" s="140" t="s">
        <v>163</v>
      </c>
      <c r="G82" s="140">
        <v>80</v>
      </c>
      <c r="H82" s="140"/>
      <c r="I82" s="140"/>
      <c r="J82" s="141"/>
      <c r="K82" s="35" t="s">
        <v>457</v>
      </c>
      <c r="L82" s="36" t="str">
        <f>IFERROR(IF($K82="","",VLOOKUP($K82,[1]Catálogo!$B$5:$C$21,2,FALSE)),"Introduzca un sector de inversión válido")</f>
        <v>22</v>
      </c>
      <c r="M82" s="35" t="s">
        <v>458</v>
      </c>
      <c r="N82" s="38" t="s">
        <v>459</v>
      </c>
      <c r="O82" s="38" t="str">
        <f>IFERROR(IF($N82="","",VLOOKUP($N82,[1]Catálogo!$E$25:$F$93,2,FALSE)),"Introduzca un programa presupuestal válido")</f>
        <v>2201</v>
      </c>
      <c r="P82" s="39" t="str">
        <f>IFERROR(IF($O82="","",VLOOKUP($O82,[1]Catálogo!$F$25:$G$94,2,FALSE)),"Introduzca un programa presupuestal válido")</f>
        <v>A.1 - Educación</v>
      </c>
      <c r="Q82" s="40" t="str">
        <f t="shared" si="15"/>
        <v>CONTINÚE: El programa presupuestal y sector de inversión coinciden</v>
      </c>
      <c r="R82" s="38" t="s">
        <v>300</v>
      </c>
      <c r="S82" s="38" t="s">
        <v>301</v>
      </c>
      <c r="T82" s="41" t="s">
        <v>460</v>
      </c>
      <c r="U82" s="39" t="str">
        <f>IFERROR(IF($T82="","",VLOOKUP($T82,[1]Catálogo!$G$97:$H$2750,2,FALSE)),"Introduzca un producto válido")</f>
        <v>2201001</v>
      </c>
      <c r="V82" s="40" t="str">
        <f t="shared" si="16"/>
        <v>CONTINÚE: El producto y programa presupuestal coinciden</v>
      </c>
      <c r="W82" s="43" t="s">
        <v>461</v>
      </c>
      <c r="X82" s="44" t="str">
        <f>IFERROR(IF($W82="","",VLOOKUP($W82,[1]Catálogo!$B$3019:$C$9130,2,FALSE)),"Introduzca un indicador de producto válido")</f>
        <v>220100100</v>
      </c>
      <c r="Y82" s="40" t="str">
        <f t="shared" si="17"/>
        <v>CONTINÚE: El indicador de producto y el producto coinciden</v>
      </c>
      <c r="Z82" s="90">
        <v>0</v>
      </c>
      <c r="AA82" s="140" t="s">
        <v>140</v>
      </c>
      <c r="AB82" s="140">
        <v>1</v>
      </c>
      <c r="AC82" s="38" t="s">
        <v>160</v>
      </c>
      <c r="AD82" s="36" t="s">
        <v>403</v>
      </c>
      <c r="AE82" s="33"/>
      <c r="AF82" s="33"/>
      <c r="AG82" s="46"/>
      <c r="AH82" s="47"/>
      <c r="AI82" s="33"/>
      <c r="AJ82" s="33"/>
      <c r="AK82" s="48"/>
      <c r="AL82" s="34" t="str">
        <f>+IFERROR(VLOOKUP(AK82,[1]Iniciativas!E:F,2,FALSE),"Seleccione el código de la iniciativa")</f>
        <v>Seleccione el código de la iniciativa</v>
      </c>
      <c r="AM82" s="69">
        <v>0</v>
      </c>
      <c r="AN82" s="50">
        <v>1</v>
      </c>
      <c r="AO82" s="73">
        <v>0</v>
      </c>
      <c r="AP82" s="51">
        <v>0</v>
      </c>
      <c r="AQ82" s="52">
        <v>0.4</v>
      </c>
      <c r="AR82" s="53">
        <v>0</v>
      </c>
      <c r="AS82" s="54" t="s">
        <v>178</v>
      </c>
      <c r="AT82" s="53"/>
      <c r="AU82" s="53"/>
      <c r="AV82" s="53"/>
      <c r="AW82" s="53"/>
      <c r="AX82" s="55">
        <f t="shared" si="18"/>
        <v>0</v>
      </c>
      <c r="AY82" s="56">
        <f t="shared" si="19"/>
        <v>1</v>
      </c>
      <c r="AZ82" s="57">
        <f t="shared" si="23"/>
        <v>0</v>
      </c>
      <c r="BA82" s="58">
        <f t="shared" si="24"/>
        <v>0</v>
      </c>
      <c r="BB82" s="58"/>
      <c r="BC82" s="145"/>
      <c r="BD82" s="58" t="s">
        <v>151</v>
      </c>
      <c r="BE82" s="58"/>
      <c r="BF82" s="58"/>
      <c r="BG82" s="58"/>
      <c r="BH82" s="58"/>
      <c r="BI82" s="58"/>
      <c r="BJ82" s="58"/>
      <c r="BK82" s="59">
        <f t="shared" si="25"/>
        <v>0</v>
      </c>
      <c r="BL82" s="60" t="s">
        <v>300</v>
      </c>
      <c r="BM82" s="61">
        <f>+([2]MATRIZ!AN85+[2]MATRIZ!AO85)*1000000</f>
        <v>0</v>
      </c>
      <c r="BN82" s="62">
        <v>0</v>
      </c>
      <c r="BO82" s="62">
        <v>0</v>
      </c>
      <c r="BP82" s="62">
        <v>0</v>
      </c>
      <c r="BQ82" s="62">
        <v>0</v>
      </c>
      <c r="BR82" s="62">
        <v>0</v>
      </c>
      <c r="BS82" s="62">
        <f>+([2]MATRIZ!AS85)*1000000-BQ82-BR82-BT82</f>
        <v>0</v>
      </c>
      <c r="BT82" s="62">
        <v>0</v>
      </c>
      <c r="BU82" s="62">
        <v>0</v>
      </c>
      <c r="BV82" s="62">
        <v>0</v>
      </c>
      <c r="BW82" s="62">
        <v>0</v>
      </c>
      <c r="BX82" s="62">
        <v>0</v>
      </c>
      <c r="BY82" s="62">
        <v>0</v>
      </c>
      <c r="BZ82" s="62">
        <v>0</v>
      </c>
      <c r="CA82" s="62">
        <v>0</v>
      </c>
      <c r="CB82" s="62">
        <v>0</v>
      </c>
      <c r="CC82" s="63">
        <f t="shared" si="26"/>
        <v>0</v>
      </c>
      <c r="CD82" s="64">
        <f>+([2]MATRIZ!AZ85+[2]MATRIZ!BA85)*1000000</f>
        <v>0</v>
      </c>
      <c r="CE82" s="64">
        <v>20000000</v>
      </c>
      <c r="CF82" s="64">
        <v>0</v>
      </c>
      <c r="CG82" s="64">
        <v>0</v>
      </c>
      <c r="CH82" s="64">
        <v>0</v>
      </c>
      <c r="CI82" s="64">
        <v>0</v>
      </c>
      <c r="CJ82" s="64">
        <f>+([2]MATRIZ!BE85*1000000)-CH82-CI82-CK82</f>
        <v>0</v>
      </c>
      <c r="CK82" s="64">
        <v>0</v>
      </c>
      <c r="CL82" s="64">
        <v>0</v>
      </c>
      <c r="CM82" s="64">
        <v>0</v>
      </c>
      <c r="CN82" s="64">
        <v>0</v>
      </c>
      <c r="CO82" s="64">
        <v>0</v>
      </c>
      <c r="CP82" s="64">
        <v>0</v>
      </c>
      <c r="CQ82" s="64">
        <v>0</v>
      </c>
      <c r="CR82" s="64">
        <v>0</v>
      </c>
      <c r="CS82" s="64">
        <v>0</v>
      </c>
      <c r="CT82" s="65">
        <f t="shared" si="27"/>
        <v>20000000</v>
      </c>
      <c r="CU82" s="62">
        <v>0</v>
      </c>
      <c r="CV82" s="62">
        <v>0</v>
      </c>
      <c r="CW82" s="62">
        <v>0</v>
      </c>
      <c r="CX82" s="62">
        <v>0</v>
      </c>
      <c r="CY82" s="62">
        <v>0</v>
      </c>
      <c r="CZ82" s="62">
        <v>0</v>
      </c>
      <c r="DA82" s="62">
        <v>0</v>
      </c>
      <c r="DB82" s="62">
        <v>0</v>
      </c>
      <c r="DC82" s="62">
        <v>0</v>
      </c>
      <c r="DD82" s="62">
        <v>0</v>
      </c>
      <c r="DE82" s="62">
        <v>0</v>
      </c>
      <c r="DF82" s="62">
        <v>0</v>
      </c>
      <c r="DG82" s="62">
        <v>0</v>
      </c>
      <c r="DH82" s="62">
        <v>0</v>
      </c>
      <c r="DI82" s="62">
        <v>0</v>
      </c>
      <c r="DJ82" s="62">
        <v>0</v>
      </c>
      <c r="DK82" s="62">
        <v>0</v>
      </c>
      <c r="DL82" s="62">
        <v>0</v>
      </c>
      <c r="DM82" s="62">
        <v>0</v>
      </c>
      <c r="DN82" s="62">
        <v>0</v>
      </c>
      <c r="DO82" s="62">
        <v>0</v>
      </c>
      <c r="DP82" s="63">
        <f t="shared" si="20"/>
        <v>0</v>
      </c>
      <c r="DQ82" s="64">
        <v>0</v>
      </c>
      <c r="DR82" s="64">
        <v>0</v>
      </c>
      <c r="DS82" s="64">
        <v>0</v>
      </c>
      <c r="DT82" s="64">
        <v>0</v>
      </c>
      <c r="DU82" s="64">
        <v>0</v>
      </c>
      <c r="DV82" s="64">
        <v>0</v>
      </c>
      <c r="DW82" s="64">
        <v>0</v>
      </c>
      <c r="DX82" s="64">
        <v>0</v>
      </c>
      <c r="DY82" s="64">
        <v>0</v>
      </c>
      <c r="DZ82" s="64">
        <v>0</v>
      </c>
      <c r="EA82" s="64">
        <v>0</v>
      </c>
      <c r="EB82" s="64">
        <v>0</v>
      </c>
      <c r="EC82" s="64">
        <v>0</v>
      </c>
      <c r="ED82" s="64">
        <v>0</v>
      </c>
      <c r="EE82" s="64">
        <v>0</v>
      </c>
      <c r="EF82" s="64">
        <v>0</v>
      </c>
      <c r="EG82" s="66">
        <f t="shared" si="28"/>
        <v>0</v>
      </c>
      <c r="EH82" s="67">
        <f t="shared" si="21"/>
        <v>20000000</v>
      </c>
      <c r="EI82" s="30">
        <f>+[2]MATRIZ!AM85*1000000</f>
        <v>20000000</v>
      </c>
      <c r="EJ82" s="67">
        <f t="shared" si="22"/>
        <v>20000000</v>
      </c>
      <c r="EK82" s="30">
        <f>+(DP82/1000000)-[2]MATRIZ!BW85</f>
        <v>0</v>
      </c>
    </row>
    <row r="83" spans="1:141" s="30" customFormat="1" ht="25.5" hidden="1" x14ac:dyDescent="0.25">
      <c r="A83" s="142">
        <v>77</v>
      </c>
      <c r="B83" s="138" t="s">
        <v>454</v>
      </c>
      <c r="C83" s="139" t="s">
        <v>455</v>
      </c>
      <c r="D83" s="32" t="s">
        <v>456</v>
      </c>
      <c r="E83" s="140">
        <v>77.67</v>
      </c>
      <c r="F83" s="140" t="s">
        <v>163</v>
      </c>
      <c r="G83" s="140">
        <v>80</v>
      </c>
      <c r="H83" s="140"/>
      <c r="I83" s="140"/>
      <c r="J83" s="141"/>
      <c r="K83" s="35" t="s">
        <v>457</v>
      </c>
      <c r="L83" s="36" t="str">
        <f>IFERROR(IF($K83="","",VLOOKUP($K83,[1]Catálogo!$B$5:$C$21,2,FALSE)),"Introduzca un sector de inversión válido")</f>
        <v>22</v>
      </c>
      <c r="M83" s="35" t="s">
        <v>458</v>
      </c>
      <c r="N83" s="38" t="s">
        <v>459</v>
      </c>
      <c r="O83" s="38" t="str">
        <f>IFERROR(IF($N83="","",VLOOKUP($N83,[1]Catálogo!$E$25:$F$93,2,FALSE)),"Introduzca un programa presupuestal válido")</f>
        <v>2201</v>
      </c>
      <c r="P83" s="39" t="str">
        <f>IFERROR(IF($O83="","",VLOOKUP($O83,[1]Catálogo!$F$25:$G$94,2,FALSE)),"Introduzca un programa presupuestal válido")</f>
        <v>A.1 - Educación</v>
      </c>
      <c r="Q83" s="40" t="str">
        <f t="shared" si="15"/>
        <v>CONTINÚE: El programa presupuestal y sector de inversión coinciden</v>
      </c>
      <c r="R83" s="38" t="s">
        <v>300</v>
      </c>
      <c r="S83" s="38" t="s">
        <v>301</v>
      </c>
      <c r="T83" s="41" t="s">
        <v>462</v>
      </c>
      <c r="U83" s="39" t="str">
        <f>IFERROR(IF($T83="","",VLOOKUP($T83,[1]Catálogo!$G$97:$H$2750,2,FALSE)),"Introduzca un producto válido")</f>
        <v>2201029</v>
      </c>
      <c r="V83" s="40" t="str">
        <f t="shared" si="16"/>
        <v>CONTINÚE: El producto y programa presupuestal coinciden</v>
      </c>
      <c r="W83" s="43" t="s">
        <v>463</v>
      </c>
      <c r="X83" s="44" t="str">
        <f>IFERROR(IF($W83="","",VLOOKUP($W83,[1]Catálogo!$B$3019:$C$9130,2,FALSE)),"Introduzca un indicador de producto válido")</f>
        <v>220102900</v>
      </c>
      <c r="Y83" s="40" t="str">
        <f t="shared" si="17"/>
        <v>CONTINÚE: El indicador de producto y el producto coinciden</v>
      </c>
      <c r="Z83" s="90">
        <v>0</v>
      </c>
      <c r="AA83" s="140" t="s">
        <v>140</v>
      </c>
      <c r="AB83" s="140">
        <v>156</v>
      </c>
      <c r="AC83" s="38" t="s">
        <v>148</v>
      </c>
      <c r="AD83" s="36" t="s">
        <v>403</v>
      </c>
      <c r="AE83" s="33"/>
      <c r="AF83" s="33"/>
      <c r="AG83" s="46"/>
      <c r="AH83" s="47"/>
      <c r="AI83" s="33"/>
      <c r="AJ83" s="33"/>
      <c r="AK83" s="48"/>
      <c r="AL83" s="34" t="str">
        <f>+IFERROR(VLOOKUP(AK83,[1]Iniciativas!E:F,2,FALSE),"Seleccione el código de la iniciativa")</f>
        <v>Seleccione el código de la iniciativa</v>
      </c>
      <c r="AM83" s="69">
        <v>159</v>
      </c>
      <c r="AN83" s="50">
        <v>159</v>
      </c>
      <c r="AO83" s="50">
        <v>159</v>
      </c>
      <c r="AP83" s="51">
        <v>159</v>
      </c>
      <c r="AQ83" s="52">
        <v>0.4</v>
      </c>
      <c r="AR83" s="53">
        <v>159</v>
      </c>
      <c r="AS83" s="54" t="s">
        <v>464</v>
      </c>
      <c r="AT83" s="53"/>
      <c r="AU83" s="53"/>
      <c r="AV83" s="53"/>
      <c r="AW83" s="53"/>
      <c r="AX83" s="55">
        <f t="shared" si="18"/>
        <v>0.25</v>
      </c>
      <c r="AY83" s="56">
        <f t="shared" si="19"/>
        <v>1</v>
      </c>
      <c r="AZ83" s="57">
        <f t="shared" si="23"/>
        <v>0.1</v>
      </c>
      <c r="BA83" s="58">
        <f t="shared" si="24"/>
        <v>0.25</v>
      </c>
      <c r="BB83" s="58"/>
      <c r="BC83" s="145"/>
      <c r="BD83" s="58" t="s">
        <v>151</v>
      </c>
      <c r="BE83" s="58"/>
      <c r="BF83" s="58"/>
      <c r="BG83" s="58"/>
      <c r="BH83" s="58"/>
      <c r="BI83" s="58"/>
      <c r="BJ83" s="58"/>
      <c r="BK83" s="59">
        <f t="shared" si="25"/>
        <v>0</v>
      </c>
      <c r="BL83" s="60" t="s">
        <v>300</v>
      </c>
      <c r="BM83" s="61">
        <f>+([2]MATRIZ!AN86+[2]MATRIZ!AO86)*1000000</f>
        <v>0</v>
      </c>
      <c r="BN83" s="62">
        <v>136870000</v>
      </c>
      <c r="BO83" s="62">
        <v>0</v>
      </c>
      <c r="BP83" s="62">
        <v>0</v>
      </c>
      <c r="BQ83" s="62">
        <v>0</v>
      </c>
      <c r="BR83" s="62">
        <v>0</v>
      </c>
      <c r="BS83" s="62">
        <f>+([2]MATRIZ!AS86)*1000000-BQ83-BR83-BT83</f>
        <v>0</v>
      </c>
      <c r="BT83" s="62">
        <v>0</v>
      </c>
      <c r="BU83" s="62">
        <v>0</v>
      </c>
      <c r="BV83" s="62">
        <v>0</v>
      </c>
      <c r="BW83" s="62">
        <v>0</v>
      </c>
      <c r="BX83" s="62">
        <v>0</v>
      </c>
      <c r="BY83" s="62">
        <v>136875000</v>
      </c>
      <c r="BZ83" s="62">
        <v>0</v>
      </c>
      <c r="CA83" s="62">
        <v>0</v>
      </c>
      <c r="CB83" s="62">
        <v>0</v>
      </c>
      <c r="CC83" s="63">
        <f t="shared" si="26"/>
        <v>273745000</v>
      </c>
      <c r="CD83" s="64">
        <f>+([2]MATRIZ!AZ86+[2]MATRIZ!BA86)*1000000</f>
        <v>0</v>
      </c>
      <c r="CE83" s="64">
        <v>136870000</v>
      </c>
      <c r="CF83" s="64">
        <v>0</v>
      </c>
      <c r="CG83" s="64">
        <v>0</v>
      </c>
      <c r="CH83" s="64">
        <v>0</v>
      </c>
      <c r="CI83" s="64">
        <v>0</v>
      </c>
      <c r="CJ83" s="64">
        <f>+([2]MATRIZ!BE86*1000000)-CH83-CI83-CK83</f>
        <v>0</v>
      </c>
      <c r="CK83" s="64">
        <v>0</v>
      </c>
      <c r="CL83" s="64">
        <v>0</v>
      </c>
      <c r="CM83" s="64">
        <v>0</v>
      </c>
      <c r="CN83" s="64">
        <v>0</v>
      </c>
      <c r="CO83" s="64">
        <v>0</v>
      </c>
      <c r="CP83" s="64">
        <v>136875000</v>
      </c>
      <c r="CQ83" s="64">
        <v>0</v>
      </c>
      <c r="CR83" s="64">
        <v>0</v>
      </c>
      <c r="CS83" s="64">
        <v>0</v>
      </c>
      <c r="CT83" s="65">
        <f t="shared" si="27"/>
        <v>273745000</v>
      </c>
      <c r="CU83" s="62">
        <v>0</v>
      </c>
      <c r="CV83" s="62">
        <v>0</v>
      </c>
      <c r="CW83" s="62">
        <v>0</v>
      </c>
      <c r="CX83" s="62">
        <v>0</v>
      </c>
      <c r="CY83" s="62">
        <v>9845383</v>
      </c>
      <c r="CZ83" s="62">
        <v>0</v>
      </c>
      <c r="DA83" s="62">
        <v>0</v>
      </c>
      <c r="DB83" s="62">
        <v>0</v>
      </c>
      <c r="DC83" s="62">
        <v>0</v>
      </c>
      <c r="DD83" s="62">
        <v>0</v>
      </c>
      <c r="DE83" s="62">
        <v>0</v>
      </c>
      <c r="DF83" s="62">
        <v>0</v>
      </c>
      <c r="DG83" s="62">
        <v>0</v>
      </c>
      <c r="DH83" s="62">
        <v>100000000</v>
      </c>
      <c r="DI83" s="62">
        <v>0</v>
      </c>
      <c r="DJ83" s="62">
        <v>0</v>
      </c>
      <c r="DK83" s="62">
        <v>0</v>
      </c>
      <c r="DL83" s="62">
        <v>0</v>
      </c>
      <c r="DM83" s="62">
        <v>0</v>
      </c>
      <c r="DN83" s="62">
        <v>0</v>
      </c>
      <c r="DO83" s="62">
        <v>0</v>
      </c>
      <c r="DP83" s="63">
        <f t="shared" si="20"/>
        <v>109845383</v>
      </c>
      <c r="DQ83" s="64">
        <v>0</v>
      </c>
      <c r="DR83" s="64">
        <v>136870000</v>
      </c>
      <c r="DS83" s="64">
        <v>0</v>
      </c>
      <c r="DT83" s="64">
        <v>0</v>
      </c>
      <c r="DU83" s="64">
        <v>0</v>
      </c>
      <c r="DV83" s="64">
        <v>0</v>
      </c>
      <c r="DW83" s="64">
        <v>0</v>
      </c>
      <c r="DX83" s="64">
        <v>0</v>
      </c>
      <c r="DY83" s="64">
        <v>0</v>
      </c>
      <c r="DZ83" s="64">
        <v>0</v>
      </c>
      <c r="EA83" s="64">
        <v>0</v>
      </c>
      <c r="EB83" s="64">
        <v>0</v>
      </c>
      <c r="EC83" s="64">
        <v>133895000.00000001</v>
      </c>
      <c r="ED83" s="64">
        <v>0</v>
      </c>
      <c r="EE83" s="64">
        <v>0</v>
      </c>
      <c r="EF83" s="64">
        <v>0</v>
      </c>
      <c r="EG83" s="66">
        <f t="shared" si="28"/>
        <v>270765000</v>
      </c>
      <c r="EH83" s="67">
        <f t="shared" si="21"/>
        <v>928100383</v>
      </c>
      <c r="EI83" s="30">
        <f>+[2]MATRIZ!AM86*1000000</f>
        <v>1092000000</v>
      </c>
      <c r="EJ83" s="67">
        <f t="shared" si="22"/>
        <v>5949361.429487179</v>
      </c>
      <c r="EK83" s="30">
        <f>+(DP83/1000000)-[2]MATRIZ!BW86</f>
        <v>-163.89961700000001</v>
      </c>
    </row>
    <row r="84" spans="1:141" s="30" customFormat="1" ht="25.5" hidden="1" x14ac:dyDescent="0.25">
      <c r="A84" s="142">
        <v>78</v>
      </c>
      <c r="B84" s="138" t="s">
        <v>454</v>
      </c>
      <c r="C84" s="139" t="s">
        <v>455</v>
      </c>
      <c r="D84" s="32" t="s">
        <v>456</v>
      </c>
      <c r="E84" s="140">
        <v>77.67</v>
      </c>
      <c r="F84" s="140" t="s">
        <v>163</v>
      </c>
      <c r="G84" s="140">
        <v>80</v>
      </c>
      <c r="H84" s="140"/>
      <c r="I84" s="140"/>
      <c r="J84" s="141"/>
      <c r="K84" s="35" t="s">
        <v>457</v>
      </c>
      <c r="L84" s="36" t="str">
        <f>IFERROR(IF($K84="","",VLOOKUP($K84,[1]Catálogo!$B$5:$C$21,2,FALSE)),"Introduzca un sector de inversión válido")</f>
        <v>22</v>
      </c>
      <c r="M84" s="35" t="s">
        <v>458</v>
      </c>
      <c r="N84" s="38" t="s">
        <v>459</v>
      </c>
      <c r="O84" s="38" t="str">
        <f>IFERROR(IF($N84="","",VLOOKUP($N84,[1]Catálogo!$E$25:$F$93,2,FALSE)),"Introduzca un programa presupuestal válido")</f>
        <v>2201</v>
      </c>
      <c r="P84" s="39" t="str">
        <f>IFERROR(IF($O84="","",VLOOKUP($O84,[1]Catálogo!$F$25:$G$94,2,FALSE)),"Introduzca un programa presupuestal válido")</f>
        <v>A.1 - Educación</v>
      </c>
      <c r="Q84" s="40" t="str">
        <f t="shared" si="15"/>
        <v>CONTINÚE: El programa presupuestal y sector de inversión coinciden</v>
      </c>
      <c r="R84" s="38" t="s">
        <v>300</v>
      </c>
      <c r="S84" s="38" t="s">
        <v>301</v>
      </c>
      <c r="T84" s="41" t="s">
        <v>465</v>
      </c>
      <c r="U84" s="39" t="str">
        <f>IFERROR(IF($T84="","",VLOOKUP($T84,[1]Catálogo!$G$97:$H$2750,2,FALSE)),"Introduzca un producto válido")</f>
        <v>2201028</v>
      </c>
      <c r="V84" s="40" t="str">
        <f t="shared" si="16"/>
        <v>CONTINÚE: El producto y programa presupuestal coinciden</v>
      </c>
      <c r="W84" s="43" t="s">
        <v>466</v>
      </c>
      <c r="X84" s="44" t="str">
        <f>IFERROR(IF($W84="","",VLOOKUP($W84,[1]Catálogo!$B$3019:$C$9130,2,FALSE)),"Introduzca un indicador de producto válido")</f>
        <v>220102800</v>
      </c>
      <c r="Y84" s="40" t="str">
        <f t="shared" si="17"/>
        <v>CONTINÚE: El indicador de producto y el producto coinciden</v>
      </c>
      <c r="Z84" s="90">
        <v>0</v>
      </c>
      <c r="AA84" s="140" t="s">
        <v>140</v>
      </c>
      <c r="AB84" s="140">
        <v>152800</v>
      </c>
      <c r="AC84" s="38" t="s">
        <v>160</v>
      </c>
      <c r="AD84" s="36" t="s">
        <v>403</v>
      </c>
      <c r="AE84" s="33"/>
      <c r="AF84" s="33"/>
      <c r="AG84" s="46"/>
      <c r="AH84" s="47"/>
      <c r="AI84" s="33"/>
      <c r="AJ84" s="33"/>
      <c r="AK84" s="48"/>
      <c r="AL84" s="34" t="str">
        <f>+IFERROR(VLOOKUP(AK84,[1]Iniciativas!E:F,2,FALSE),"Seleccione el código de la iniciativa")</f>
        <v>Seleccione el código de la iniciativa</v>
      </c>
      <c r="AM84" s="69">
        <v>38200</v>
      </c>
      <c r="AN84" s="50">
        <v>38200</v>
      </c>
      <c r="AO84" s="50">
        <v>38200</v>
      </c>
      <c r="AP84" s="51">
        <v>38200</v>
      </c>
      <c r="AQ84" s="52">
        <v>0.4</v>
      </c>
      <c r="AR84" s="53">
        <v>38200</v>
      </c>
      <c r="AS84" s="54" t="s">
        <v>467</v>
      </c>
      <c r="AT84" s="53"/>
      <c r="AU84" s="53"/>
      <c r="AV84" s="53"/>
      <c r="AW84" s="53"/>
      <c r="AX84" s="55">
        <f t="shared" si="18"/>
        <v>0.25</v>
      </c>
      <c r="AY84" s="56">
        <f t="shared" si="19"/>
        <v>1</v>
      </c>
      <c r="AZ84" s="57">
        <f t="shared" si="23"/>
        <v>0.1</v>
      </c>
      <c r="BA84" s="58">
        <f t="shared" si="24"/>
        <v>0.25</v>
      </c>
      <c r="BB84" s="58"/>
      <c r="BC84" s="145"/>
      <c r="BD84" s="58" t="s">
        <v>151</v>
      </c>
      <c r="BE84" s="58"/>
      <c r="BF84" s="58"/>
      <c r="BG84" s="58"/>
      <c r="BH84" s="58"/>
      <c r="BI84" s="58"/>
      <c r="BJ84" s="58"/>
      <c r="BK84" s="59">
        <f t="shared" si="25"/>
        <v>0</v>
      </c>
      <c r="BL84" s="60" t="s">
        <v>300</v>
      </c>
      <c r="BM84" s="61">
        <f>+([2]MATRIZ!AN87+[2]MATRIZ!AO87)*1000000</f>
        <v>0</v>
      </c>
      <c r="BN84" s="62">
        <v>0</v>
      </c>
      <c r="BO84" s="62">
        <v>0</v>
      </c>
      <c r="BP84" s="62">
        <v>0</v>
      </c>
      <c r="BQ84" s="62">
        <v>0</v>
      </c>
      <c r="BR84" s="62">
        <v>0</v>
      </c>
      <c r="BS84" s="62">
        <f>+([2]MATRIZ!AS87)*1000000-BQ84-BR84-BT84</f>
        <v>0</v>
      </c>
      <c r="BT84" s="62">
        <v>0</v>
      </c>
      <c r="BU84" s="62">
        <v>40600000</v>
      </c>
      <c r="BV84" s="62">
        <v>0</v>
      </c>
      <c r="BW84" s="62">
        <v>0</v>
      </c>
      <c r="BX84" s="62">
        <v>0</v>
      </c>
      <c r="BY84" s="62">
        <v>297790000</v>
      </c>
      <c r="BZ84" s="62">
        <v>0</v>
      </c>
      <c r="CA84" s="62">
        <v>0</v>
      </c>
      <c r="CB84" s="62">
        <v>0</v>
      </c>
      <c r="CC84" s="63">
        <f t="shared" si="26"/>
        <v>338390000</v>
      </c>
      <c r="CD84" s="64">
        <f>+([2]MATRIZ!AZ87+[2]MATRIZ!BA87)*1000000</f>
        <v>0</v>
      </c>
      <c r="CE84" s="64">
        <v>0</v>
      </c>
      <c r="CF84" s="64">
        <v>0</v>
      </c>
      <c r="CG84" s="64">
        <v>0</v>
      </c>
      <c r="CH84" s="64">
        <v>0</v>
      </c>
      <c r="CI84" s="64">
        <v>0</v>
      </c>
      <c r="CJ84" s="64">
        <f>+([2]MATRIZ!BE87*1000000)-CH84-CI84-CK84</f>
        <v>0</v>
      </c>
      <c r="CK84" s="64">
        <v>0</v>
      </c>
      <c r="CL84" s="64">
        <v>43040000</v>
      </c>
      <c r="CM84" s="64">
        <v>0</v>
      </c>
      <c r="CN84" s="64">
        <v>0</v>
      </c>
      <c r="CO84" s="64">
        <v>0</v>
      </c>
      <c r="CP84" s="64">
        <v>316020000</v>
      </c>
      <c r="CQ84" s="64">
        <v>0</v>
      </c>
      <c r="CR84" s="64">
        <v>0</v>
      </c>
      <c r="CS84" s="64">
        <v>0</v>
      </c>
      <c r="CT84" s="65">
        <f t="shared" si="27"/>
        <v>359060000</v>
      </c>
      <c r="CU84" s="62">
        <v>0</v>
      </c>
      <c r="CV84" s="62">
        <v>0</v>
      </c>
      <c r="CW84" s="62">
        <v>0</v>
      </c>
      <c r="CX84" s="62">
        <v>0</v>
      </c>
      <c r="CY84" s="62">
        <v>0</v>
      </c>
      <c r="CZ84" s="62">
        <v>0</v>
      </c>
      <c r="DA84" s="62">
        <v>0</v>
      </c>
      <c r="DB84" s="62">
        <v>0</v>
      </c>
      <c r="DC84" s="62">
        <v>0</v>
      </c>
      <c r="DD84" s="62">
        <v>0</v>
      </c>
      <c r="DE84" s="62">
        <v>0</v>
      </c>
      <c r="DF84" s="62">
        <v>0</v>
      </c>
      <c r="DG84" s="62">
        <v>0</v>
      </c>
      <c r="DH84" s="62">
        <v>17000000</v>
      </c>
      <c r="DI84" s="62">
        <v>0</v>
      </c>
      <c r="DJ84" s="62">
        <v>30050672</v>
      </c>
      <c r="DK84" s="62">
        <v>0</v>
      </c>
      <c r="DL84" s="62">
        <v>0</v>
      </c>
      <c r="DM84" s="62">
        <v>0</v>
      </c>
      <c r="DN84" s="62">
        <v>0</v>
      </c>
      <c r="DO84" s="62">
        <v>0</v>
      </c>
      <c r="DP84" s="63">
        <f t="shared" si="20"/>
        <v>47050672</v>
      </c>
      <c r="DQ84" s="64">
        <v>0</v>
      </c>
      <c r="DR84" s="64">
        <v>0</v>
      </c>
      <c r="DS84" s="64">
        <v>0</v>
      </c>
      <c r="DT84" s="64">
        <v>0</v>
      </c>
      <c r="DU84" s="64">
        <v>0</v>
      </c>
      <c r="DV84" s="64">
        <v>0</v>
      </c>
      <c r="DW84" s="64">
        <v>0</v>
      </c>
      <c r="DX84" s="64">
        <v>0</v>
      </c>
      <c r="DY84" s="64">
        <v>48370000</v>
      </c>
      <c r="DZ84" s="64">
        <v>0</v>
      </c>
      <c r="EA84" s="64">
        <v>0</v>
      </c>
      <c r="EB84" s="64">
        <v>0</v>
      </c>
      <c r="EC84" s="64">
        <v>355675000</v>
      </c>
      <c r="ED84" s="64">
        <v>0</v>
      </c>
      <c r="EE84" s="64">
        <v>0</v>
      </c>
      <c r="EF84" s="64">
        <v>0</v>
      </c>
      <c r="EG84" s="66">
        <f t="shared" si="28"/>
        <v>404045000</v>
      </c>
      <c r="EH84" s="67">
        <f t="shared" si="21"/>
        <v>1148545672</v>
      </c>
      <c r="EI84" s="30">
        <f>+[2]MATRIZ!AM87*1000000</f>
        <v>1482000000</v>
      </c>
      <c r="EJ84" s="67">
        <f t="shared" si="22"/>
        <v>7516.6601570680632</v>
      </c>
      <c r="EK84" s="30">
        <f>+(DP84/1000000)-[2]MATRIZ!BW87</f>
        <v>-333.45432799999998</v>
      </c>
    </row>
    <row r="85" spans="1:141" s="30" customFormat="1" ht="51" hidden="1" x14ac:dyDescent="0.25">
      <c r="A85" s="137">
        <v>79</v>
      </c>
      <c r="B85" s="138" t="s">
        <v>454</v>
      </c>
      <c r="C85" s="139" t="s">
        <v>455</v>
      </c>
      <c r="D85" s="32" t="s">
        <v>456</v>
      </c>
      <c r="E85" s="140">
        <v>77.67</v>
      </c>
      <c r="F85" s="140" t="s">
        <v>163</v>
      </c>
      <c r="G85" s="140">
        <v>80</v>
      </c>
      <c r="H85" s="140"/>
      <c r="I85" s="140"/>
      <c r="J85" s="141"/>
      <c r="K85" s="35" t="s">
        <v>457</v>
      </c>
      <c r="L85" s="36" t="str">
        <f>IFERROR(IF($K85="","",VLOOKUP($K85,[1]Catálogo!$B$5:$C$21,2,FALSE)),"Introduzca un sector de inversión válido")</f>
        <v>22</v>
      </c>
      <c r="M85" s="35" t="s">
        <v>458</v>
      </c>
      <c r="N85" s="38" t="s">
        <v>459</v>
      </c>
      <c r="O85" s="38" t="str">
        <f>IFERROR(IF($N85="","",VLOOKUP($N85,[1]Catálogo!$E$25:$F$93,2,FALSE)),"Introduzca un programa presupuestal válido")</f>
        <v>2201</v>
      </c>
      <c r="P85" s="39" t="str">
        <f>IFERROR(IF($O85="","",VLOOKUP($O85,[1]Catálogo!$F$25:$G$94,2,FALSE)),"Introduzca un programa presupuestal válido")</f>
        <v>A.1 - Educación</v>
      </c>
      <c r="Q85" s="40" t="str">
        <f t="shared" si="15"/>
        <v>CONTINÚE: El programa presupuestal y sector de inversión coinciden</v>
      </c>
      <c r="R85" s="38" t="s">
        <v>300</v>
      </c>
      <c r="S85" s="38" t="s">
        <v>301</v>
      </c>
      <c r="T85" s="41" t="s">
        <v>468</v>
      </c>
      <c r="U85" s="39" t="str">
        <f>IFERROR(IF($T85="","",VLOOKUP($T85,[1]Catálogo!$G$97:$H$2750,2,FALSE)),"Introduzca un producto válido")</f>
        <v>2201017</v>
      </c>
      <c r="V85" s="40" t="str">
        <f t="shared" si="16"/>
        <v>CONTINÚE: El producto y programa presupuestal coinciden</v>
      </c>
      <c r="W85" s="43" t="s">
        <v>469</v>
      </c>
      <c r="X85" s="44" t="str">
        <f>IFERROR(IF($W85="","",VLOOKUP($W85,[1]Catálogo!$B$3019:$C$9130,2,FALSE)),"Introduzca un indicador de producto válido")</f>
        <v>220101700</v>
      </c>
      <c r="Y85" s="40" t="str">
        <f t="shared" si="17"/>
        <v>CONTINÚE: El indicador de producto y el producto coinciden</v>
      </c>
      <c r="Z85" s="90">
        <v>0</v>
      </c>
      <c r="AA85" s="140" t="s">
        <v>140</v>
      </c>
      <c r="AB85" s="140">
        <v>100</v>
      </c>
      <c r="AC85" s="38" t="s">
        <v>160</v>
      </c>
      <c r="AD85" s="36" t="s">
        <v>403</v>
      </c>
      <c r="AE85" s="33"/>
      <c r="AF85" s="33"/>
      <c r="AG85" s="46"/>
      <c r="AH85" s="47"/>
      <c r="AI85" s="33"/>
      <c r="AJ85" s="33"/>
      <c r="AK85" s="48"/>
      <c r="AL85" s="34" t="str">
        <f>+IFERROR(VLOOKUP(AK85,[1]Iniciativas!E:F,2,FALSE),"Seleccione el código de la iniciativa")</f>
        <v>Seleccione el código de la iniciativa</v>
      </c>
      <c r="AM85" s="69">
        <v>0</v>
      </c>
      <c r="AN85" s="50">
        <v>0</v>
      </c>
      <c r="AO85" s="50">
        <v>100</v>
      </c>
      <c r="AP85" s="51">
        <v>0</v>
      </c>
      <c r="AQ85" s="52">
        <v>0.4</v>
      </c>
      <c r="AR85" s="53">
        <v>0</v>
      </c>
      <c r="AS85" s="54" t="s">
        <v>178</v>
      </c>
      <c r="AT85" s="53"/>
      <c r="AU85" s="53"/>
      <c r="AV85" s="53"/>
      <c r="AW85" s="53"/>
      <c r="AX85" s="55">
        <f t="shared" si="18"/>
        <v>0</v>
      </c>
      <c r="AY85" s="56">
        <f t="shared" si="19"/>
        <v>1</v>
      </c>
      <c r="AZ85" s="57">
        <f t="shared" si="23"/>
        <v>0</v>
      </c>
      <c r="BA85" s="58">
        <f t="shared" si="24"/>
        <v>0</v>
      </c>
      <c r="BB85" s="58"/>
      <c r="BC85" s="145"/>
      <c r="BD85" s="58" t="s">
        <v>151</v>
      </c>
      <c r="BE85" s="58"/>
      <c r="BF85" s="58"/>
      <c r="BG85" s="58"/>
      <c r="BH85" s="58"/>
      <c r="BI85" s="58"/>
      <c r="BJ85" s="58"/>
      <c r="BK85" s="59">
        <f t="shared" si="25"/>
        <v>0</v>
      </c>
      <c r="BL85" s="60" t="s">
        <v>300</v>
      </c>
      <c r="BM85" s="61">
        <f>+([2]MATRIZ!AN88+[2]MATRIZ!AO88)*1000000</f>
        <v>0</v>
      </c>
      <c r="BN85" s="62">
        <v>0</v>
      </c>
      <c r="BO85" s="62">
        <v>0</v>
      </c>
      <c r="BP85" s="62">
        <v>0</v>
      </c>
      <c r="BQ85" s="62">
        <v>0</v>
      </c>
      <c r="BR85" s="62">
        <v>0</v>
      </c>
      <c r="BS85" s="62">
        <f>+([2]MATRIZ!AS88)*1000000-BQ85-BR85-BT85</f>
        <v>0</v>
      </c>
      <c r="BT85" s="62">
        <v>0</v>
      </c>
      <c r="BU85" s="62">
        <v>0</v>
      </c>
      <c r="BV85" s="62">
        <v>0</v>
      </c>
      <c r="BW85" s="62">
        <v>0</v>
      </c>
      <c r="BX85" s="62">
        <v>0</v>
      </c>
      <c r="BY85" s="62">
        <v>0</v>
      </c>
      <c r="BZ85" s="62">
        <v>0</v>
      </c>
      <c r="CA85" s="62">
        <v>0</v>
      </c>
      <c r="CB85" s="62">
        <v>0</v>
      </c>
      <c r="CC85" s="63">
        <f t="shared" si="26"/>
        <v>0</v>
      </c>
      <c r="CD85" s="64">
        <f>+([2]MATRIZ!AZ88+[2]MATRIZ!BA88)*1000000</f>
        <v>0</v>
      </c>
      <c r="CE85" s="64">
        <v>0</v>
      </c>
      <c r="CF85" s="64">
        <v>0</v>
      </c>
      <c r="CG85" s="64">
        <v>0</v>
      </c>
      <c r="CH85" s="64">
        <v>0</v>
      </c>
      <c r="CI85" s="64">
        <v>0</v>
      </c>
      <c r="CJ85" s="64">
        <f>+([2]MATRIZ!BE88*1000000)-CH85-CI85-CK85</f>
        <v>0</v>
      </c>
      <c r="CK85" s="64">
        <v>0</v>
      </c>
      <c r="CL85" s="64">
        <v>0</v>
      </c>
      <c r="CM85" s="64">
        <v>0</v>
      </c>
      <c r="CN85" s="64">
        <v>0</v>
      </c>
      <c r="CO85" s="64">
        <v>0</v>
      </c>
      <c r="CP85" s="64">
        <v>0</v>
      </c>
      <c r="CQ85" s="64">
        <v>0</v>
      </c>
      <c r="CR85" s="64">
        <v>0</v>
      </c>
      <c r="CS85" s="64">
        <v>0</v>
      </c>
      <c r="CT85" s="65">
        <f t="shared" si="27"/>
        <v>0</v>
      </c>
      <c r="CU85" s="62">
        <v>0</v>
      </c>
      <c r="CV85" s="62">
        <v>0</v>
      </c>
      <c r="CW85" s="62">
        <v>0</v>
      </c>
      <c r="CX85" s="62">
        <v>0</v>
      </c>
      <c r="CY85" s="62">
        <v>41600000</v>
      </c>
      <c r="CZ85" s="62">
        <v>0</v>
      </c>
      <c r="DA85" s="62">
        <v>0</v>
      </c>
      <c r="DB85" s="62">
        <v>0</v>
      </c>
      <c r="DC85" s="62">
        <v>0</v>
      </c>
      <c r="DD85" s="62">
        <v>0</v>
      </c>
      <c r="DE85" s="62">
        <v>0</v>
      </c>
      <c r="DF85" s="62">
        <v>0</v>
      </c>
      <c r="DG85" s="62">
        <v>0</v>
      </c>
      <c r="DH85" s="62">
        <v>0</v>
      </c>
      <c r="DI85" s="62">
        <v>0</v>
      </c>
      <c r="DJ85" s="62">
        <v>0</v>
      </c>
      <c r="DK85" s="62">
        <v>0</v>
      </c>
      <c r="DL85" s="62">
        <v>0</v>
      </c>
      <c r="DM85" s="62">
        <v>0</v>
      </c>
      <c r="DN85" s="62">
        <v>0</v>
      </c>
      <c r="DO85" s="62">
        <v>0</v>
      </c>
      <c r="DP85" s="63">
        <f t="shared" si="20"/>
        <v>41600000</v>
      </c>
      <c r="DQ85" s="64">
        <v>0</v>
      </c>
      <c r="DR85" s="64">
        <v>0</v>
      </c>
      <c r="DS85" s="64">
        <v>0</v>
      </c>
      <c r="DT85" s="64">
        <v>0</v>
      </c>
      <c r="DU85" s="64">
        <v>0</v>
      </c>
      <c r="DV85" s="64">
        <v>0</v>
      </c>
      <c r="DW85" s="64">
        <v>0</v>
      </c>
      <c r="DX85" s="64">
        <v>0</v>
      </c>
      <c r="DY85" s="64">
        <v>0</v>
      </c>
      <c r="DZ85" s="64">
        <v>0</v>
      </c>
      <c r="EA85" s="64">
        <v>0</v>
      </c>
      <c r="EB85" s="64">
        <v>0</v>
      </c>
      <c r="EC85" s="64">
        <v>0</v>
      </c>
      <c r="ED85" s="64">
        <v>0</v>
      </c>
      <c r="EE85" s="64">
        <v>0</v>
      </c>
      <c r="EF85" s="64">
        <v>0</v>
      </c>
      <c r="EG85" s="66">
        <f t="shared" si="28"/>
        <v>0</v>
      </c>
      <c r="EH85" s="67">
        <f t="shared" si="21"/>
        <v>41600000</v>
      </c>
      <c r="EI85" s="30">
        <f>+[2]MATRIZ!AM88*1000000</f>
        <v>100000000</v>
      </c>
      <c r="EJ85" s="67">
        <f t="shared" si="22"/>
        <v>416000</v>
      </c>
      <c r="EK85" s="30">
        <f>+(DP85/1000000)-[2]MATRIZ!BW88</f>
        <v>-58.4</v>
      </c>
    </row>
    <row r="86" spans="1:141" s="30" customFormat="1" ht="25.5" hidden="1" x14ac:dyDescent="0.25">
      <c r="A86" s="142">
        <v>80</v>
      </c>
      <c r="B86" s="138" t="s">
        <v>454</v>
      </c>
      <c r="C86" s="139" t="s">
        <v>455</v>
      </c>
      <c r="D86" s="32" t="s">
        <v>456</v>
      </c>
      <c r="E86" s="140">
        <v>77.67</v>
      </c>
      <c r="F86" s="140" t="s">
        <v>163</v>
      </c>
      <c r="G86" s="140">
        <v>80</v>
      </c>
      <c r="H86" s="140"/>
      <c r="I86" s="140"/>
      <c r="J86" s="141"/>
      <c r="K86" s="35" t="s">
        <v>457</v>
      </c>
      <c r="L86" s="36" t="str">
        <f>IFERROR(IF($K86="","",VLOOKUP($K86,[1]Catálogo!$B$5:$C$21,2,FALSE)),"Introduzca un sector de inversión válido")</f>
        <v>22</v>
      </c>
      <c r="M86" s="35" t="s">
        <v>458</v>
      </c>
      <c r="N86" s="38" t="s">
        <v>459</v>
      </c>
      <c r="O86" s="38" t="str">
        <f>IFERROR(IF($N86="","",VLOOKUP($N86,[1]Catálogo!$E$25:$F$93,2,FALSE)),"Introduzca un programa presupuestal válido")</f>
        <v>2201</v>
      </c>
      <c r="P86" s="39" t="str">
        <f>IFERROR(IF($O86="","",VLOOKUP($O86,[1]Catálogo!$F$25:$G$94,2,FALSE)),"Introduzca un programa presupuestal válido")</f>
        <v>A.1 - Educación</v>
      </c>
      <c r="Q86" s="40" t="str">
        <f t="shared" si="15"/>
        <v>CONTINÚE: El programa presupuestal y sector de inversión coinciden</v>
      </c>
      <c r="R86" s="38" t="s">
        <v>300</v>
      </c>
      <c r="S86" s="38" t="s">
        <v>301</v>
      </c>
      <c r="T86" s="41" t="s">
        <v>470</v>
      </c>
      <c r="U86" s="39" t="str">
        <f>IFERROR(IF($T86="","",VLOOKUP($T86,[1]Catálogo!$G$97:$H$2750,2,FALSE)),"Introduzca un producto válido")</f>
        <v>2201050</v>
      </c>
      <c r="V86" s="40" t="str">
        <f t="shared" si="16"/>
        <v>CONTINÚE: El producto y programa presupuestal coinciden</v>
      </c>
      <c r="W86" s="43" t="s">
        <v>471</v>
      </c>
      <c r="X86" s="44" t="str">
        <f>IFERROR(IF($W86="","",VLOOKUP($W86,[1]Catálogo!$B$3019:$C$9130,2,FALSE)),"Introduzca un indicador de producto válido")</f>
        <v>220105000</v>
      </c>
      <c r="Y86" s="40" t="str">
        <f t="shared" si="17"/>
        <v>CONTINÚE: El indicador de producto y el producto coinciden</v>
      </c>
      <c r="Z86" s="90">
        <v>0</v>
      </c>
      <c r="AA86" s="140" t="s">
        <v>140</v>
      </c>
      <c r="AB86" s="140">
        <v>667</v>
      </c>
      <c r="AC86" s="38" t="s">
        <v>160</v>
      </c>
      <c r="AD86" s="36" t="s">
        <v>403</v>
      </c>
      <c r="AE86" s="33"/>
      <c r="AF86" s="33"/>
      <c r="AG86" s="46"/>
      <c r="AH86" s="47"/>
      <c r="AI86" s="33"/>
      <c r="AJ86" s="33"/>
      <c r="AK86" s="48"/>
      <c r="AL86" s="34" t="str">
        <f>+IFERROR(VLOOKUP(AK86,[1]Iniciativas!E:F,2,FALSE),"Seleccione el código de la iniciativa")</f>
        <v>Seleccione el código de la iniciativa</v>
      </c>
      <c r="AM86" s="69">
        <v>210</v>
      </c>
      <c r="AN86" s="50">
        <v>222</v>
      </c>
      <c r="AO86" s="50">
        <v>222</v>
      </c>
      <c r="AP86" s="51">
        <v>223</v>
      </c>
      <c r="AQ86" s="52">
        <v>0.4</v>
      </c>
      <c r="AR86" s="53">
        <v>210</v>
      </c>
      <c r="AS86" s="54" t="s">
        <v>472</v>
      </c>
      <c r="AT86" s="53"/>
      <c r="AU86" s="53"/>
      <c r="AV86" s="53"/>
      <c r="AW86" s="53"/>
      <c r="AX86" s="55">
        <f t="shared" si="18"/>
        <v>0.23945267958950969</v>
      </c>
      <c r="AY86" s="56">
        <f t="shared" si="19"/>
        <v>1</v>
      </c>
      <c r="AZ86" s="57">
        <f t="shared" si="23"/>
        <v>9.578107183580388E-2</v>
      </c>
      <c r="BA86" s="58">
        <f t="shared" si="24"/>
        <v>0.23945267958950969</v>
      </c>
      <c r="BB86" s="58"/>
      <c r="BC86" s="145"/>
      <c r="BD86" s="58" t="s">
        <v>151</v>
      </c>
      <c r="BE86" s="58"/>
      <c r="BF86" s="58"/>
      <c r="BG86" s="58"/>
      <c r="BH86" s="58"/>
      <c r="BI86" s="58"/>
      <c r="BJ86" s="58"/>
      <c r="BK86" s="59">
        <f t="shared" si="25"/>
        <v>0</v>
      </c>
      <c r="BL86" s="60" t="s">
        <v>300</v>
      </c>
      <c r="BM86" s="61">
        <f>+([2]MATRIZ!AN89+[2]MATRIZ!AO89)*1000000</f>
        <v>0</v>
      </c>
      <c r="BN86" s="62">
        <v>0</v>
      </c>
      <c r="BO86" s="62">
        <v>0</v>
      </c>
      <c r="BP86" s="62">
        <v>0</v>
      </c>
      <c r="BQ86" s="62">
        <v>0</v>
      </c>
      <c r="BR86" s="62">
        <v>0</v>
      </c>
      <c r="BS86" s="62">
        <f>+([2]MATRIZ!AS89)*1000000-BQ86-BR86-BT86</f>
        <v>0</v>
      </c>
      <c r="BT86" s="62">
        <v>0</v>
      </c>
      <c r="BU86" s="62">
        <v>0</v>
      </c>
      <c r="BV86" s="62">
        <v>0</v>
      </c>
      <c r="BW86" s="62">
        <v>0</v>
      </c>
      <c r="BX86" s="62">
        <v>0</v>
      </c>
      <c r="BY86" s="62">
        <v>0</v>
      </c>
      <c r="BZ86" s="62">
        <v>0</v>
      </c>
      <c r="CA86" s="62">
        <v>0</v>
      </c>
      <c r="CB86" s="62">
        <v>0</v>
      </c>
      <c r="CC86" s="63">
        <f t="shared" si="26"/>
        <v>0</v>
      </c>
      <c r="CD86" s="64">
        <f>+([2]MATRIZ!AZ89+[2]MATRIZ!BA89)*1000000</f>
        <v>0</v>
      </c>
      <c r="CE86" s="64">
        <v>6000000</v>
      </c>
      <c r="CF86" s="64">
        <v>0</v>
      </c>
      <c r="CG86" s="64">
        <v>0</v>
      </c>
      <c r="CH86" s="64">
        <v>0</v>
      </c>
      <c r="CI86" s="64">
        <v>0</v>
      </c>
      <c r="CJ86" s="64">
        <f>+([2]MATRIZ!BE89*1000000)-CH86-CI86-CK86</f>
        <v>0</v>
      </c>
      <c r="CK86" s="64">
        <v>0</v>
      </c>
      <c r="CL86" s="64">
        <v>0</v>
      </c>
      <c r="CM86" s="64">
        <v>0</v>
      </c>
      <c r="CN86" s="64">
        <v>0</v>
      </c>
      <c r="CO86" s="64">
        <v>0</v>
      </c>
      <c r="CP86" s="64">
        <v>0</v>
      </c>
      <c r="CQ86" s="64">
        <v>0</v>
      </c>
      <c r="CR86" s="64">
        <v>0</v>
      </c>
      <c r="CS86" s="64">
        <v>60030000</v>
      </c>
      <c r="CT86" s="65">
        <f t="shared" si="27"/>
        <v>66030000</v>
      </c>
      <c r="CU86" s="62">
        <v>0</v>
      </c>
      <c r="CV86" s="62">
        <v>0</v>
      </c>
      <c r="CW86" s="62">
        <v>0</v>
      </c>
      <c r="CX86" s="62">
        <v>0</v>
      </c>
      <c r="CY86" s="62">
        <v>15600000</v>
      </c>
      <c r="CZ86" s="62">
        <v>0</v>
      </c>
      <c r="DA86" s="62">
        <v>0</v>
      </c>
      <c r="DB86" s="62">
        <v>0</v>
      </c>
      <c r="DC86" s="62">
        <v>0</v>
      </c>
      <c r="DD86" s="62">
        <v>0</v>
      </c>
      <c r="DE86" s="62">
        <v>0</v>
      </c>
      <c r="DF86" s="62">
        <v>0</v>
      </c>
      <c r="DG86" s="62">
        <v>0</v>
      </c>
      <c r="DH86" s="62">
        <v>0</v>
      </c>
      <c r="DI86" s="62">
        <v>0</v>
      </c>
      <c r="DJ86" s="62">
        <v>0</v>
      </c>
      <c r="DK86" s="62">
        <v>0</v>
      </c>
      <c r="DL86" s="62">
        <v>0</v>
      </c>
      <c r="DM86" s="62">
        <v>0</v>
      </c>
      <c r="DN86" s="62">
        <v>0</v>
      </c>
      <c r="DO86" s="62">
        <v>0</v>
      </c>
      <c r="DP86" s="63">
        <f t="shared" si="20"/>
        <v>15600000</v>
      </c>
      <c r="DQ86" s="64">
        <v>0</v>
      </c>
      <c r="DR86" s="64">
        <v>7000000</v>
      </c>
      <c r="DS86" s="64">
        <v>0</v>
      </c>
      <c r="DT86" s="64">
        <v>0</v>
      </c>
      <c r="DU86" s="64">
        <v>0</v>
      </c>
      <c r="DV86" s="64">
        <v>0</v>
      </c>
      <c r="DW86" s="64">
        <v>0</v>
      </c>
      <c r="DX86" s="64">
        <v>0</v>
      </c>
      <c r="DY86" s="64">
        <v>0</v>
      </c>
      <c r="DZ86" s="64">
        <v>0</v>
      </c>
      <c r="EA86" s="64">
        <v>0</v>
      </c>
      <c r="EB86" s="64">
        <v>0</v>
      </c>
      <c r="EC86" s="64">
        <v>0</v>
      </c>
      <c r="ED86" s="64">
        <v>0</v>
      </c>
      <c r="EE86" s="64">
        <v>0</v>
      </c>
      <c r="EF86" s="64">
        <v>60040000</v>
      </c>
      <c r="EG86" s="66">
        <f t="shared" si="28"/>
        <v>67040000</v>
      </c>
      <c r="EH86" s="67">
        <f t="shared" si="21"/>
        <v>148670000</v>
      </c>
      <c r="EI86" s="30">
        <f>+[2]MATRIZ!AM89*1000000</f>
        <v>200100000</v>
      </c>
      <c r="EJ86" s="67">
        <f t="shared" si="22"/>
        <v>222893.5532233883</v>
      </c>
      <c r="EK86" s="30">
        <f>+(DP86/1000000)-[2]MATRIZ!BW89</f>
        <v>-51.43</v>
      </c>
    </row>
    <row r="87" spans="1:141" s="30" customFormat="1" ht="51" hidden="1" x14ac:dyDescent="0.25">
      <c r="A87" s="142">
        <v>81</v>
      </c>
      <c r="B87" s="138" t="s">
        <v>454</v>
      </c>
      <c r="C87" s="139" t="s">
        <v>455</v>
      </c>
      <c r="D87" s="32" t="s">
        <v>456</v>
      </c>
      <c r="E87" s="140">
        <v>77.67</v>
      </c>
      <c r="F87" s="140" t="s">
        <v>163</v>
      </c>
      <c r="G87" s="140">
        <v>80</v>
      </c>
      <c r="H87" s="140"/>
      <c r="I87" s="140"/>
      <c r="J87" s="141"/>
      <c r="K87" s="35" t="s">
        <v>457</v>
      </c>
      <c r="L87" s="36" t="str">
        <f>IFERROR(IF($K87="","",VLOOKUP($K87,[1]Catálogo!$B$5:$C$21,2,FALSE)),"Introduzca un sector de inversión válido")</f>
        <v>22</v>
      </c>
      <c r="M87" s="35" t="s">
        <v>458</v>
      </c>
      <c r="N87" s="38" t="s">
        <v>459</v>
      </c>
      <c r="O87" s="38" t="str">
        <f>IFERROR(IF($N87="","",VLOOKUP($N87,[1]Catálogo!$E$25:$F$93,2,FALSE)),"Introduzca un programa presupuestal válido")</f>
        <v>2201</v>
      </c>
      <c r="P87" s="39" t="str">
        <f>IFERROR(IF($O87="","",VLOOKUP($O87,[1]Catálogo!$F$25:$G$94,2,FALSE)),"Introduzca un programa presupuestal válido")</f>
        <v>A.1 - Educación</v>
      </c>
      <c r="Q87" s="40" t="str">
        <f t="shared" si="15"/>
        <v>CONTINÚE: El programa presupuestal y sector de inversión coinciden</v>
      </c>
      <c r="R87" s="38" t="s">
        <v>473</v>
      </c>
      <c r="S87" s="38" t="s">
        <v>187</v>
      </c>
      <c r="T87" s="41" t="s">
        <v>474</v>
      </c>
      <c r="U87" s="39" t="str">
        <f>IFERROR(IF($T87="","",VLOOKUP($T87,[1]Catálogo!$G$97:$H$2750,2,FALSE)),"Introduzca un producto válido")</f>
        <v>2201052</v>
      </c>
      <c r="V87" s="40" t="str">
        <f t="shared" si="16"/>
        <v>CONTINÚE: El producto y programa presupuestal coinciden</v>
      </c>
      <c r="W87" s="43" t="s">
        <v>475</v>
      </c>
      <c r="X87" s="44" t="str">
        <f>IFERROR(IF($W87="","",VLOOKUP($W87,[1]Catálogo!$B$3019:$C$9130,2,FALSE)),"Introduzca un indicador de producto válido")</f>
        <v>220105200</v>
      </c>
      <c r="Y87" s="40" t="str">
        <f t="shared" si="17"/>
        <v>CONTINÚE: El indicador de producto y el producto coinciden</v>
      </c>
      <c r="Z87" s="90">
        <v>0</v>
      </c>
      <c r="AA87" s="140" t="s">
        <v>140</v>
      </c>
      <c r="AB87" s="140">
        <v>15</v>
      </c>
      <c r="AC87" s="38" t="s">
        <v>160</v>
      </c>
      <c r="AD87" s="36" t="s">
        <v>403</v>
      </c>
      <c r="AE87" s="33"/>
      <c r="AF87" s="33"/>
      <c r="AG87" s="46"/>
      <c r="AH87" s="47"/>
      <c r="AI87" s="33"/>
      <c r="AJ87" s="33"/>
      <c r="AK87" s="48"/>
      <c r="AL87" s="34" t="str">
        <f>+IFERROR(VLOOKUP(AK87,[1]Iniciativas!E:F,2,FALSE),"Seleccione el código de la iniciativa")</f>
        <v>Seleccione el código de la iniciativa</v>
      </c>
      <c r="AM87" s="69">
        <v>0</v>
      </c>
      <c r="AN87" s="50">
        <v>5</v>
      </c>
      <c r="AO87" s="50">
        <v>5</v>
      </c>
      <c r="AP87" s="51">
        <v>5</v>
      </c>
      <c r="AQ87" s="52">
        <v>0.4</v>
      </c>
      <c r="AR87" s="53">
        <v>0</v>
      </c>
      <c r="AS87" s="54" t="s">
        <v>178</v>
      </c>
      <c r="AT87" s="53"/>
      <c r="AU87" s="53"/>
      <c r="AV87" s="53"/>
      <c r="AW87" s="53"/>
      <c r="AX87" s="55">
        <f t="shared" si="18"/>
        <v>0</v>
      </c>
      <c r="AY87" s="56">
        <f t="shared" si="19"/>
        <v>1</v>
      </c>
      <c r="AZ87" s="57">
        <f t="shared" si="23"/>
        <v>0</v>
      </c>
      <c r="BA87" s="58">
        <f t="shared" si="24"/>
        <v>0</v>
      </c>
      <c r="BB87" s="58"/>
      <c r="BC87" s="145"/>
      <c r="BD87" s="58" t="s">
        <v>151</v>
      </c>
      <c r="BE87" s="58"/>
      <c r="BF87" s="58"/>
      <c r="BG87" s="58"/>
      <c r="BH87" s="58"/>
      <c r="BI87" s="58"/>
      <c r="BJ87" s="58"/>
      <c r="BK87" s="59">
        <f t="shared" si="25"/>
        <v>0</v>
      </c>
      <c r="BL87" s="60" t="s">
        <v>473</v>
      </c>
      <c r="BM87" s="61">
        <f>+([2]MATRIZ!AN90+[2]MATRIZ!AO90)*1000000</f>
        <v>0</v>
      </c>
      <c r="BN87" s="62">
        <v>0</v>
      </c>
      <c r="BO87" s="62">
        <v>0</v>
      </c>
      <c r="BP87" s="62">
        <v>0</v>
      </c>
      <c r="BQ87" s="62">
        <v>0</v>
      </c>
      <c r="BR87" s="62">
        <v>0</v>
      </c>
      <c r="BS87" s="62">
        <f>+([2]MATRIZ!AS90)*1000000-BQ87-BR87-BT87</f>
        <v>0</v>
      </c>
      <c r="BT87" s="62">
        <v>0</v>
      </c>
      <c r="BU87" s="62">
        <v>0</v>
      </c>
      <c r="BV87" s="62">
        <v>0</v>
      </c>
      <c r="BW87" s="62">
        <v>0</v>
      </c>
      <c r="BX87" s="62">
        <v>0</v>
      </c>
      <c r="BY87" s="62">
        <v>0</v>
      </c>
      <c r="BZ87" s="62">
        <v>0</v>
      </c>
      <c r="CA87" s="62">
        <v>0</v>
      </c>
      <c r="CB87" s="62">
        <v>0</v>
      </c>
      <c r="CC87" s="63">
        <f t="shared" si="26"/>
        <v>0</v>
      </c>
      <c r="CD87" s="64">
        <f>+([2]MATRIZ!AZ90+[2]MATRIZ!BA90)*1000000</f>
        <v>0</v>
      </c>
      <c r="CE87" s="64">
        <v>0</v>
      </c>
      <c r="CF87" s="64">
        <v>0</v>
      </c>
      <c r="CG87" s="64">
        <v>0</v>
      </c>
      <c r="CH87" s="64">
        <v>0</v>
      </c>
      <c r="CI87" s="64">
        <v>0</v>
      </c>
      <c r="CJ87" s="64">
        <f>+([2]MATRIZ!BE90*1000000)-CH87-CI87-CK87</f>
        <v>22500000</v>
      </c>
      <c r="CK87" s="64">
        <v>0</v>
      </c>
      <c r="CL87" s="64">
        <v>0</v>
      </c>
      <c r="CM87" s="64">
        <v>0</v>
      </c>
      <c r="CN87" s="64">
        <v>0</v>
      </c>
      <c r="CO87" s="64">
        <v>0</v>
      </c>
      <c r="CP87" s="64">
        <v>52500000</v>
      </c>
      <c r="CQ87" s="64">
        <v>0</v>
      </c>
      <c r="CR87" s="64">
        <v>0</v>
      </c>
      <c r="CS87" s="64">
        <v>0</v>
      </c>
      <c r="CT87" s="65">
        <f t="shared" si="27"/>
        <v>75000000</v>
      </c>
      <c r="CU87" s="62">
        <v>0</v>
      </c>
      <c r="CV87" s="62">
        <v>0</v>
      </c>
      <c r="CW87" s="62">
        <v>0</v>
      </c>
      <c r="CX87" s="62">
        <v>0</v>
      </c>
      <c r="CY87" s="62">
        <v>0</v>
      </c>
      <c r="CZ87" s="62">
        <v>0</v>
      </c>
      <c r="DA87" s="62">
        <v>0</v>
      </c>
      <c r="DB87" s="62">
        <v>0</v>
      </c>
      <c r="DC87" s="62">
        <v>0</v>
      </c>
      <c r="DD87" s="62">
        <v>0</v>
      </c>
      <c r="DE87" s="62">
        <v>0</v>
      </c>
      <c r="DF87" s="62">
        <v>0</v>
      </c>
      <c r="DG87" s="62">
        <v>0</v>
      </c>
      <c r="DH87" s="62">
        <v>0</v>
      </c>
      <c r="DI87" s="62">
        <v>0</v>
      </c>
      <c r="DJ87" s="62">
        <v>0</v>
      </c>
      <c r="DK87" s="62">
        <v>0</v>
      </c>
      <c r="DL87" s="62">
        <v>0</v>
      </c>
      <c r="DM87" s="62">
        <v>0</v>
      </c>
      <c r="DN87" s="62">
        <v>0</v>
      </c>
      <c r="DO87" s="62">
        <v>0</v>
      </c>
      <c r="DP87" s="63">
        <f t="shared" si="20"/>
        <v>0</v>
      </c>
      <c r="DQ87" s="64">
        <v>0</v>
      </c>
      <c r="DR87" s="64">
        <v>0</v>
      </c>
      <c r="DS87" s="64">
        <v>0</v>
      </c>
      <c r="DT87" s="64">
        <v>0</v>
      </c>
      <c r="DU87" s="64">
        <v>0</v>
      </c>
      <c r="DV87" s="64">
        <v>0</v>
      </c>
      <c r="DW87" s="64">
        <v>22500000</v>
      </c>
      <c r="DX87" s="64">
        <v>0</v>
      </c>
      <c r="DY87" s="64">
        <v>0</v>
      </c>
      <c r="DZ87" s="64">
        <v>0</v>
      </c>
      <c r="EA87" s="64">
        <v>0</v>
      </c>
      <c r="EB87" s="64">
        <v>0</v>
      </c>
      <c r="EC87" s="64">
        <v>52500000</v>
      </c>
      <c r="ED87" s="64">
        <v>0</v>
      </c>
      <c r="EE87" s="64">
        <v>0</v>
      </c>
      <c r="EF87" s="64">
        <v>0</v>
      </c>
      <c r="EG87" s="66">
        <f t="shared" si="28"/>
        <v>75000000</v>
      </c>
      <c r="EH87" s="67">
        <f t="shared" si="21"/>
        <v>150000000</v>
      </c>
      <c r="EI87" s="30">
        <f>+[2]MATRIZ!AM90*1000000</f>
        <v>225000000</v>
      </c>
      <c r="EJ87" s="67">
        <f t="shared" si="22"/>
        <v>10000000</v>
      </c>
      <c r="EK87" s="30">
        <f>+(DP87/1000000)-[2]MATRIZ!BW90</f>
        <v>-75</v>
      </c>
    </row>
    <row r="88" spans="1:141" s="30" customFormat="1" ht="25.5" hidden="1" x14ac:dyDescent="0.25">
      <c r="A88" s="137">
        <v>82</v>
      </c>
      <c r="B88" s="138" t="s">
        <v>454</v>
      </c>
      <c r="C88" s="139" t="s">
        <v>455</v>
      </c>
      <c r="D88" s="32" t="s">
        <v>456</v>
      </c>
      <c r="E88" s="140">
        <v>77.67</v>
      </c>
      <c r="F88" s="140" t="s">
        <v>163</v>
      </c>
      <c r="G88" s="140">
        <v>80</v>
      </c>
      <c r="H88" s="140"/>
      <c r="I88" s="140"/>
      <c r="J88" s="141"/>
      <c r="K88" s="35" t="s">
        <v>457</v>
      </c>
      <c r="L88" s="36" t="str">
        <f>IFERROR(IF($K88="","",VLOOKUP($K88,[1]Catálogo!$B$5:$C$21,2,FALSE)),"Introduzca un sector de inversión válido")</f>
        <v>22</v>
      </c>
      <c r="M88" s="35" t="s">
        <v>458</v>
      </c>
      <c r="N88" s="38" t="s">
        <v>459</v>
      </c>
      <c r="O88" s="38" t="str">
        <f>IFERROR(IF($N88="","",VLOOKUP($N88,[1]Catálogo!$E$25:$F$93,2,FALSE)),"Introduzca un programa presupuestal válido")</f>
        <v>2201</v>
      </c>
      <c r="P88" s="39" t="str">
        <f>IFERROR(IF($O88="","",VLOOKUP($O88,[1]Catálogo!$F$25:$G$94,2,FALSE)),"Introduzca un programa presupuestal válido")</f>
        <v>A.1 - Educación</v>
      </c>
      <c r="Q88" s="40" t="str">
        <f t="shared" si="15"/>
        <v>CONTINÚE: El programa presupuestal y sector de inversión coinciden</v>
      </c>
      <c r="R88" s="38" t="s">
        <v>300</v>
      </c>
      <c r="S88" s="38" t="s">
        <v>301</v>
      </c>
      <c r="T88" s="41" t="s">
        <v>476</v>
      </c>
      <c r="U88" s="39" t="str">
        <f>IFERROR(IF($T88="","",VLOOKUP($T88,[1]Catálogo!$G$97:$H$2750,2,FALSE)),"Introduzca un producto válido")</f>
        <v>2201070</v>
      </c>
      <c r="V88" s="40" t="str">
        <f t="shared" si="16"/>
        <v>CONTINÚE: El producto y programa presupuestal coinciden</v>
      </c>
      <c r="W88" s="43" t="s">
        <v>477</v>
      </c>
      <c r="X88" s="44" t="str">
        <f>IFERROR(IF($W88="","",VLOOKUP($W88,[1]Catálogo!$B$3019:$C$9130,2,FALSE)),"Introduzca un indicador de producto válido")</f>
        <v>220107000</v>
      </c>
      <c r="Y88" s="40" t="str">
        <f t="shared" si="17"/>
        <v>CONTINÚE: El indicador de producto y el producto coinciden</v>
      </c>
      <c r="Z88" s="90">
        <v>0</v>
      </c>
      <c r="AA88" s="140" t="s">
        <v>140</v>
      </c>
      <c r="AB88" s="140">
        <v>5</v>
      </c>
      <c r="AC88" s="38" t="s">
        <v>160</v>
      </c>
      <c r="AD88" s="36" t="s">
        <v>403</v>
      </c>
      <c r="AE88" s="33"/>
      <c r="AF88" s="33"/>
      <c r="AG88" s="46"/>
      <c r="AH88" s="47"/>
      <c r="AI88" s="33"/>
      <c r="AJ88" s="33"/>
      <c r="AK88" s="48"/>
      <c r="AL88" s="34" t="str">
        <f>+IFERROR(VLOOKUP(AK88,[1]Iniciativas!E:F,2,FALSE),"Seleccione el código de la iniciativa")</f>
        <v>Seleccione el código de la iniciativa</v>
      </c>
      <c r="AM88" s="69">
        <v>0</v>
      </c>
      <c r="AN88" s="50">
        <v>2.5553333333333335</v>
      </c>
      <c r="AO88" s="50">
        <v>1.8886666666666667</v>
      </c>
      <c r="AP88" s="51">
        <v>0.55600000000000005</v>
      </c>
      <c r="AQ88" s="52">
        <v>0.4</v>
      </c>
      <c r="AR88" s="53">
        <v>0</v>
      </c>
      <c r="AS88" s="54" t="s">
        <v>178</v>
      </c>
      <c r="AT88" s="53"/>
      <c r="AU88" s="53"/>
      <c r="AV88" s="53"/>
      <c r="AW88" s="53"/>
      <c r="AX88" s="55">
        <f t="shared" si="18"/>
        <v>0</v>
      </c>
      <c r="AY88" s="56">
        <f t="shared" si="19"/>
        <v>1</v>
      </c>
      <c r="AZ88" s="57">
        <f t="shared" si="23"/>
        <v>0</v>
      </c>
      <c r="BA88" s="58">
        <f t="shared" si="24"/>
        <v>0</v>
      </c>
      <c r="BB88" s="58"/>
      <c r="BC88" s="145"/>
      <c r="BD88" s="58" t="s">
        <v>151</v>
      </c>
      <c r="BE88" s="58"/>
      <c r="BF88" s="58"/>
      <c r="BG88" s="58"/>
      <c r="BH88" s="58"/>
      <c r="BI88" s="58"/>
      <c r="BJ88" s="58"/>
      <c r="BK88" s="59">
        <f t="shared" si="25"/>
        <v>0</v>
      </c>
      <c r="BL88" s="60" t="s">
        <v>300</v>
      </c>
      <c r="BM88" s="61">
        <f>+([2]MATRIZ!AN91+[2]MATRIZ!AO91)*1000000</f>
        <v>0</v>
      </c>
      <c r="BN88" s="62">
        <v>0</v>
      </c>
      <c r="BO88" s="62">
        <v>0</v>
      </c>
      <c r="BP88" s="62">
        <v>0</v>
      </c>
      <c r="BQ88" s="62">
        <v>0</v>
      </c>
      <c r="BR88" s="62">
        <v>0</v>
      </c>
      <c r="BS88" s="62">
        <f>+([2]MATRIZ!AS91)*1000000-BQ88-BR88-BT88</f>
        <v>0</v>
      </c>
      <c r="BT88" s="62">
        <v>0</v>
      </c>
      <c r="BU88" s="62">
        <v>0</v>
      </c>
      <c r="BV88" s="62">
        <v>0</v>
      </c>
      <c r="BW88" s="62">
        <v>0</v>
      </c>
      <c r="BX88" s="62">
        <v>0</v>
      </c>
      <c r="BY88" s="62">
        <v>0</v>
      </c>
      <c r="BZ88" s="62">
        <v>0</v>
      </c>
      <c r="CA88" s="62">
        <v>0</v>
      </c>
      <c r="CB88" s="62">
        <v>0</v>
      </c>
      <c r="CC88" s="63">
        <f t="shared" si="26"/>
        <v>0</v>
      </c>
      <c r="CD88" s="64">
        <f>+([2]MATRIZ!AZ91+[2]MATRIZ!BA91)*1000000</f>
        <v>0</v>
      </c>
      <c r="CE88" s="64">
        <v>0</v>
      </c>
      <c r="CF88" s="64">
        <v>0</v>
      </c>
      <c r="CG88" s="64">
        <v>0</v>
      </c>
      <c r="CH88" s="64">
        <v>0</v>
      </c>
      <c r="CI88" s="64">
        <v>0</v>
      </c>
      <c r="CJ88" s="64">
        <f>+([2]MATRIZ!BE91*1000000)-CH88-CI88-CK88</f>
        <v>30000000</v>
      </c>
      <c r="CK88" s="64">
        <v>0</v>
      </c>
      <c r="CL88" s="64">
        <v>0</v>
      </c>
      <c r="CM88" s="64">
        <v>0</v>
      </c>
      <c r="CN88" s="64">
        <v>0</v>
      </c>
      <c r="CO88" s="64">
        <v>0</v>
      </c>
      <c r="CP88" s="64">
        <v>0</v>
      </c>
      <c r="CQ88" s="64">
        <v>0</v>
      </c>
      <c r="CR88" s="64">
        <v>0</v>
      </c>
      <c r="CS88" s="64">
        <v>8330000</v>
      </c>
      <c r="CT88" s="65">
        <f t="shared" si="27"/>
        <v>38330000</v>
      </c>
      <c r="CU88" s="62">
        <v>0</v>
      </c>
      <c r="CV88" s="62">
        <v>0</v>
      </c>
      <c r="CW88" s="62">
        <v>0</v>
      </c>
      <c r="CX88" s="62">
        <v>0</v>
      </c>
      <c r="CY88" s="62">
        <v>0</v>
      </c>
      <c r="CZ88" s="62">
        <v>0</v>
      </c>
      <c r="DA88" s="62">
        <v>0</v>
      </c>
      <c r="DB88" s="62">
        <v>0</v>
      </c>
      <c r="DC88" s="62">
        <v>0</v>
      </c>
      <c r="DD88" s="62">
        <v>0</v>
      </c>
      <c r="DE88" s="62">
        <v>0</v>
      </c>
      <c r="DF88" s="62">
        <v>0</v>
      </c>
      <c r="DG88" s="62">
        <v>0</v>
      </c>
      <c r="DH88" s="62">
        <v>0</v>
      </c>
      <c r="DI88" s="62">
        <v>0</v>
      </c>
      <c r="DJ88" s="62">
        <v>0</v>
      </c>
      <c r="DK88" s="62">
        <v>0</v>
      </c>
      <c r="DL88" s="62">
        <v>0</v>
      </c>
      <c r="DM88" s="62">
        <v>0</v>
      </c>
      <c r="DN88" s="62">
        <v>0</v>
      </c>
      <c r="DO88" s="62">
        <v>0</v>
      </c>
      <c r="DP88" s="63">
        <f t="shared" si="20"/>
        <v>0</v>
      </c>
      <c r="DQ88" s="64">
        <v>0</v>
      </c>
      <c r="DR88" s="64">
        <v>0</v>
      </c>
      <c r="DS88" s="64">
        <v>0</v>
      </c>
      <c r="DT88" s="64">
        <v>0</v>
      </c>
      <c r="DU88" s="64">
        <v>0</v>
      </c>
      <c r="DV88" s="64">
        <v>0</v>
      </c>
      <c r="DW88" s="64">
        <v>0</v>
      </c>
      <c r="DX88" s="64">
        <v>0</v>
      </c>
      <c r="DY88" s="64">
        <v>0</v>
      </c>
      <c r="DZ88" s="64">
        <v>0</v>
      </c>
      <c r="EA88" s="64">
        <v>0</v>
      </c>
      <c r="EB88" s="64">
        <v>0</v>
      </c>
      <c r="EC88" s="64">
        <v>0</v>
      </c>
      <c r="ED88" s="64">
        <v>0</v>
      </c>
      <c r="EE88" s="64">
        <v>0</v>
      </c>
      <c r="EF88" s="64">
        <v>8340000</v>
      </c>
      <c r="EG88" s="66">
        <f t="shared" si="28"/>
        <v>8340000</v>
      </c>
      <c r="EH88" s="67">
        <f t="shared" si="21"/>
        <v>46670000</v>
      </c>
      <c r="EI88" s="30">
        <f>+[2]MATRIZ!AM91*1000000</f>
        <v>75000000</v>
      </c>
      <c r="EJ88" s="67">
        <f t="shared" si="22"/>
        <v>9334000</v>
      </c>
      <c r="EK88" s="30">
        <f>+(DP88/1000000)-[2]MATRIZ!BW91</f>
        <v>-28.33</v>
      </c>
    </row>
    <row r="89" spans="1:141" s="30" customFormat="1" ht="24.75" hidden="1" customHeight="1" x14ac:dyDescent="0.25">
      <c r="A89" s="142">
        <v>83</v>
      </c>
      <c r="B89" s="138" t="s">
        <v>454</v>
      </c>
      <c r="C89" s="139" t="s">
        <v>455</v>
      </c>
      <c r="D89" s="32" t="s">
        <v>478</v>
      </c>
      <c r="E89" s="140">
        <v>29</v>
      </c>
      <c r="F89" s="140" t="s">
        <v>163</v>
      </c>
      <c r="G89" s="140">
        <v>34</v>
      </c>
      <c r="H89" s="140"/>
      <c r="I89" s="140"/>
      <c r="J89" s="141"/>
      <c r="K89" s="35" t="s">
        <v>457</v>
      </c>
      <c r="L89" s="36" t="str">
        <f>IFERROR(IF($K89="","",VLOOKUP($K89,[1]Catálogo!$B$5:$C$21,2,FALSE)),"Introduzca un sector de inversión válido")</f>
        <v>22</v>
      </c>
      <c r="M89" s="35" t="s">
        <v>479</v>
      </c>
      <c r="N89" s="38" t="s">
        <v>480</v>
      </c>
      <c r="O89" s="38" t="str">
        <f>IFERROR(IF($N89="","",VLOOKUP($N89,[1]Catálogo!$E$25:$F$93,2,FALSE)),"Introduzca un programa presupuestal válido")</f>
        <v>2202</v>
      </c>
      <c r="P89" s="39" t="str">
        <f>IFERROR(IF($O89="","",VLOOKUP($O89,[1]Catálogo!$F$25:$G$94,2,FALSE)),"Introduzca un programa presupuestal válido")</f>
        <v>A.1 - Educación</v>
      </c>
      <c r="Q89" s="40" t="str">
        <f t="shared" si="15"/>
        <v>CONTINÚE: El programa presupuestal y sector de inversión coinciden</v>
      </c>
      <c r="R89" s="38" t="s">
        <v>300</v>
      </c>
      <c r="S89" s="38" t="s">
        <v>301</v>
      </c>
      <c r="T89" s="41" t="s">
        <v>481</v>
      </c>
      <c r="U89" s="39" t="str">
        <f>IFERROR(IF($T89="","",VLOOKUP($T89,[1]Catálogo!$G$97:$H$2750,2,FALSE)),"Introduzca un producto válido")</f>
        <v>2202005</v>
      </c>
      <c r="V89" s="40" t="str">
        <f t="shared" si="16"/>
        <v>CONTINÚE: El producto y programa presupuestal coinciden</v>
      </c>
      <c r="W89" s="43" t="s">
        <v>482</v>
      </c>
      <c r="X89" s="44" t="str">
        <f>IFERROR(IF($W89="","",VLOOKUP($W89,[1]Catálogo!$B$3019:$C$9130,2,FALSE)),"Introduzca un indicador de producto válido")</f>
        <v>220200500</v>
      </c>
      <c r="Y89" s="40" t="str">
        <f t="shared" si="17"/>
        <v>CONTINÚE: El indicador de producto y el producto coinciden</v>
      </c>
      <c r="Z89" s="90">
        <v>0</v>
      </c>
      <c r="AA89" s="140" t="s">
        <v>140</v>
      </c>
      <c r="AB89" s="140">
        <v>41</v>
      </c>
      <c r="AC89" s="38" t="s">
        <v>160</v>
      </c>
      <c r="AD89" s="36" t="s">
        <v>403</v>
      </c>
      <c r="AE89" s="33"/>
      <c r="AF89" s="33"/>
      <c r="AG89" s="46"/>
      <c r="AH89" s="47"/>
      <c r="AI89" s="33"/>
      <c r="AJ89" s="33"/>
      <c r="AK89" s="48"/>
      <c r="AL89" s="34" t="str">
        <f>+IFERROR(VLOOKUP(AK89,[1]Iniciativas!E:F,2,FALSE),"Seleccione el código de la iniciativa")</f>
        <v>Seleccione el código de la iniciativa</v>
      </c>
      <c r="AM89" s="69">
        <v>10</v>
      </c>
      <c r="AN89" s="50">
        <v>10</v>
      </c>
      <c r="AO89" s="50">
        <v>10</v>
      </c>
      <c r="AP89" s="51">
        <v>11</v>
      </c>
      <c r="AQ89" s="52">
        <v>0.4</v>
      </c>
      <c r="AR89" s="53">
        <v>10</v>
      </c>
      <c r="AS89" s="54" t="s">
        <v>483</v>
      </c>
      <c r="AT89" s="53"/>
      <c r="AU89" s="53"/>
      <c r="AV89" s="53"/>
      <c r="AW89" s="53"/>
      <c r="AX89" s="55">
        <f t="shared" si="18"/>
        <v>0.24390243902439024</v>
      </c>
      <c r="AY89" s="56">
        <f t="shared" si="19"/>
        <v>1</v>
      </c>
      <c r="AZ89" s="57">
        <f t="shared" si="23"/>
        <v>9.7560975609756101E-2</v>
      </c>
      <c r="BA89" s="58">
        <f t="shared" si="24"/>
        <v>0.24390243902439024</v>
      </c>
      <c r="BB89" s="58"/>
      <c r="BC89" s="145"/>
      <c r="BD89" s="58" t="s">
        <v>151</v>
      </c>
      <c r="BE89" s="58"/>
      <c r="BF89" s="58"/>
      <c r="BG89" s="58"/>
      <c r="BH89" s="58"/>
      <c r="BI89" s="58"/>
      <c r="BJ89" s="58"/>
      <c r="BK89" s="59">
        <f t="shared" si="25"/>
        <v>0</v>
      </c>
      <c r="BL89" s="60" t="s">
        <v>300</v>
      </c>
      <c r="BM89" s="61">
        <f>+([2]MATRIZ!AN92+[2]MATRIZ!AO92)*1000000</f>
        <v>0</v>
      </c>
      <c r="BN89" s="62">
        <v>0</v>
      </c>
      <c r="BO89" s="62">
        <v>0</v>
      </c>
      <c r="BP89" s="62">
        <v>0</v>
      </c>
      <c r="BQ89" s="62">
        <v>0</v>
      </c>
      <c r="BR89" s="62">
        <v>0</v>
      </c>
      <c r="BS89" s="62">
        <f>+([2]MATRIZ!AS92)*1000000-BQ89-BR89-BT89</f>
        <v>0</v>
      </c>
      <c r="BT89" s="62">
        <v>0</v>
      </c>
      <c r="BU89" s="62">
        <v>0</v>
      </c>
      <c r="BV89" s="62">
        <v>0</v>
      </c>
      <c r="BW89" s="62">
        <v>0</v>
      </c>
      <c r="BX89" s="62">
        <v>0</v>
      </c>
      <c r="BY89" s="62">
        <v>0</v>
      </c>
      <c r="BZ89" s="62">
        <v>0</v>
      </c>
      <c r="CA89" s="62">
        <v>0</v>
      </c>
      <c r="CB89" s="62">
        <v>5125000</v>
      </c>
      <c r="CC89" s="63">
        <f t="shared" si="26"/>
        <v>5125000</v>
      </c>
      <c r="CD89" s="64">
        <f>+([2]MATRIZ!AZ92+[2]MATRIZ!BA92)*1000000</f>
        <v>0</v>
      </c>
      <c r="CE89" s="64">
        <v>0</v>
      </c>
      <c r="CF89" s="64">
        <v>0</v>
      </c>
      <c r="CG89" s="64">
        <v>0</v>
      </c>
      <c r="CH89" s="64">
        <v>0</v>
      </c>
      <c r="CI89" s="64">
        <v>0</v>
      </c>
      <c r="CJ89" s="64">
        <f>+([2]MATRIZ!BE92*1000000)-CH89-CI89-CK89</f>
        <v>0</v>
      </c>
      <c r="CK89" s="64">
        <v>0</v>
      </c>
      <c r="CL89" s="64">
        <v>0</v>
      </c>
      <c r="CM89" s="64">
        <v>0</v>
      </c>
      <c r="CN89" s="64">
        <v>0</v>
      </c>
      <c r="CO89" s="64">
        <v>0</v>
      </c>
      <c r="CP89" s="64">
        <v>0</v>
      </c>
      <c r="CQ89" s="64">
        <v>0</v>
      </c>
      <c r="CR89" s="64">
        <v>0</v>
      </c>
      <c r="CS89" s="64">
        <v>5125000</v>
      </c>
      <c r="CT89" s="65">
        <f t="shared" si="27"/>
        <v>5125000</v>
      </c>
      <c r="CU89" s="62">
        <v>0</v>
      </c>
      <c r="CV89" s="62">
        <v>0</v>
      </c>
      <c r="CW89" s="62">
        <v>0</v>
      </c>
      <c r="CX89" s="62">
        <v>0</v>
      </c>
      <c r="CY89" s="62">
        <v>0</v>
      </c>
      <c r="CZ89" s="62">
        <v>0</v>
      </c>
      <c r="DA89" s="62">
        <v>0</v>
      </c>
      <c r="DB89" s="62">
        <v>0</v>
      </c>
      <c r="DC89" s="62">
        <v>0</v>
      </c>
      <c r="DD89" s="62">
        <v>0</v>
      </c>
      <c r="DE89" s="62">
        <v>0</v>
      </c>
      <c r="DF89" s="62">
        <v>0</v>
      </c>
      <c r="DG89" s="62">
        <v>0</v>
      </c>
      <c r="DH89" s="62">
        <v>0</v>
      </c>
      <c r="DI89" s="62">
        <v>0</v>
      </c>
      <c r="DJ89" s="62">
        <v>0</v>
      </c>
      <c r="DK89" s="62">
        <v>0</v>
      </c>
      <c r="DL89" s="62">
        <v>0</v>
      </c>
      <c r="DM89" s="62">
        <v>0</v>
      </c>
      <c r="DN89" s="62">
        <v>0</v>
      </c>
      <c r="DO89" s="62">
        <v>0</v>
      </c>
      <c r="DP89" s="63">
        <f t="shared" si="20"/>
        <v>0</v>
      </c>
      <c r="DQ89" s="64">
        <v>0</v>
      </c>
      <c r="DR89" s="64">
        <v>0</v>
      </c>
      <c r="DS89" s="64">
        <v>0</v>
      </c>
      <c r="DT89" s="64">
        <v>0</v>
      </c>
      <c r="DU89" s="64">
        <v>0</v>
      </c>
      <c r="DV89" s="64">
        <v>0</v>
      </c>
      <c r="DW89" s="64">
        <v>0</v>
      </c>
      <c r="DX89" s="64">
        <v>0</v>
      </c>
      <c r="DY89" s="64">
        <v>0</v>
      </c>
      <c r="DZ89" s="64">
        <v>0</v>
      </c>
      <c r="EA89" s="64">
        <v>0</v>
      </c>
      <c r="EB89" s="64">
        <v>0</v>
      </c>
      <c r="EC89" s="64">
        <v>0</v>
      </c>
      <c r="ED89" s="64">
        <v>0</v>
      </c>
      <c r="EE89" s="64">
        <v>0</v>
      </c>
      <c r="EF89" s="64">
        <v>5125000</v>
      </c>
      <c r="EG89" s="66">
        <f t="shared" si="28"/>
        <v>5125000</v>
      </c>
      <c r="EH89" s="67">
        <f t="shared" si="21"/>
        <v>15375000</v>
      </c>
      <c r="EI89" s="30">
        <f>+[2]MATRIZ!AM92*1000000</f>
        <v>20500000</v>
      </c>
      <c r="EJ89" s="67">
        <f t="shared" si="22"/>
        <v>375000</v>
      </c>
      <c r="EK89" s="30">
        <f>+(DP89/1000000)-[2]MATRIZ!BW92</f>
        <v>-5.125</v>
      </c>
    </row>
    <row r="90" spans="1:141" s="30" customFormat="1" ht="24.75" hidden="1" customHeight="1" x14ac:dyDescent="0.25">
      <c r="A90" s="142">
        <v>84</v>
      </c>
      <c r="B90" s="138" t="s">
        <v>454</v>
      </c>
      <c r="C90" s="139" t="s">
        <v>455</v>
      </c>
      <c r="D90" s="32" t="s">
        <v>478</v>
      </c>
      <c r="E90" s="140">
        <v>29</v>
      </c>
      <c r="F90" s="140" t="s">
        <v>163</v>
      </c>
      <c r="G90" s="140">
        <v>34</v>
      </c>
      <c r="H90" s="140"/>
      <c r="I90" s="140"/>
      <c r="J90" s="141"/>
      <c r="K90" s="35" t="s">
        <v>457</v>
      </c>
      <c r="L90" s="36" t="str">
        <f>IFERROR(IF($K90="","",VLOOKUP($K90,[1]Catálogo!$B$5:$C$21,2,FALSE)),"Introduzca un sector de inversión válido")</f>
        <v>22</v>
      </c>
      <c r="M90" s="35" t="s">
        <v>479</v>
      </c>
      <c r="N90" s="38" t="s">
        <v>480</v>
      </c>
      <c r="O90" s="38" t="str">
        <f>IFERROR(IF($N90="","",VLOOKUP($N90,[1]Catálogo!$E$25:$F$93,2,FALSE)),"Introduzca un programa presupuestal válido")</f>
        <v>2202</v>
      </c>
      <c r="P90" s="39" t="str">
        <f>IFERROR(IF($O90="","",VLOOKUP($O90,[1]Catálogo!$F$25:$G$94,2,FALSE)),"Introduzca un programa presupuestal válido")</f>
        <v>A.1 - Educación</v>
      </c>
      <c r="Q90" s="40" t="str">
        <f t="shared" si="15"/>
        <v>CONTINÚE: El programa presupuestal y sector de inversión coinciden</v>
      </c>
      <c r="R90" s="38" t="s">
        <v>300</v>
      </c>
      <c r="S90" s="38" t="s">
        <v>301</v>
      </c>
      <c r="T90" s="41" t="s">
        <v>484</v>
      </c>
      <c r="U90" s="39" t="str">
        <f>IFERROR(IF($T90="","",VLOOKUP($T90,[1]Catálogo!$G$97:$H$2750,2,FALSE)),"Introduzca un producto válido")</f>
        <v>2202038</v>
      </c>
      <c r="V90" s="40" t="str">
        <f t="shared" si="16"/>
        <v>CONTINÚE: El producto y programa presupuestal coinciden</v>
      </c>
      <c r="W90" s="43" t="s">
        <v>485</v>
      </c>
      <c r="X90" s="44" t="str">
        <f>IFERROR(IF($W90="","",VLOOKUP($W90,[1]Catálogo!$B$3019:$C$9130,2,FALSE)),"Introduzca un indicador de producto válido")</f>
        <v>220203800</v>
      </c>
      <c r="Y90" s="40" t="str">
        <f t="shared" si="17"/>
        <v>CONTINÚE: El indicador de producto y el producto coinciden</v>
      </c>
      <c r="Z90" s="90">
        <v>0</v>
      </c>
      <c r="AA90" s="140" t="s">
        <v>140</v>
      </c>
      <c r="AB90" s="140">
        <v>4</v>
      </c>
      <c r="AC90" s="38" t="s">
        <v>160</v>
      </c>
      <c r="AD90" s="36" t="s">
        <v>340</v>
      </c>
      <c r="AE90" s="33"/>
      <c r="AF90" s="33"/>
      <c r="AG90" s="46"/>
      <c r="AH90" s="47"/>
      <c r="AI90" s="33"/>
      <c r="AJ90" s="33"/>
      <c r="AK90" s="48"/>
      <c r="AL90" s="34" t="str">
        <f>+IFERROR(VLOOKUP(AK90,[1]Iniciativas!E:F,2,FALSE),"Seleccione el código de la iniciativa")</f>
        <v>Seleccione el código de la iniciativa</v>
      </c>
      <c r="AM90" s="69">
        <v>1</v>
      </c>
      <c r="AN90" s="50">
        <v>1</v>
      </c>
      <c r="AO90" s="50">
        <v>1</v>
      </c>
      <c r="AP90" s="51">
        <v>1</v>
      </c>
      <c r="AQ90" s="52">
        <v>0.4</v>
      </c>
      <c r="AR90" s="53">
        <v>2</v>
      </c>
      <c r="AS90" s="54" t="s">
        <v>483</v>
      </c>
      <c r="AT90" s="53"/>
      <c r="AU90" s="53"/>
      <c r="AV90" s="53"/>
      <c r="AW90" s="53"/>
      <c r="AX90" s="55">
        <f t="shared" si="18"/>
        <v>0.5</v>
      </c>
      <c r="AY90" s="56">
        <f t="shared" si="19"/>
        <v>2</v>
      </c>
      <c r="AZ90" s="57">
        <f t="shared" si="23"/>
        <v>0.2</v>
      </c>
      <c r="BA90" s="58">
        <f t="shared" si="24"/>
        <v>0.25</v>
      </c>
      <c r="BB90" s="58"/>
      <c r="BC90" s="145"/>
      <c r="BD90" s="58" t="s">
        <v>151</v>
      </c>
      <c r="BE90" s="58"/>
      <c r="BF90" s="58"/>
      <c r="BG90" s="58"/>
      <c r="BH90" s="58"/>
      <c r="BI90" s="58"/>
      <c r="BJ90" s="58"/>
      <c r="BK90" s="59">
        <f t="shared" si="25"/>
        <v>0</v>
      </c>
      <c r="BL90" s="60" t="s">
        <v>300</v>
      </c>
      <c r="BM90" s="61">
        <f>+([2]MATRIZ!AN93+[2]MATRIZ!AO93)*1000000</f>
        <v>0</v>
      </c>
      <c r="BN90" s="62">
        <v>0</v>
      </c>
      <c r="BO90" s="62">
        <v>0</v>
      </c>
      <c r="BP90" s="62">
        <v>0</v>
      </c>
      <c r="BQ90" s="62">
        <v>0</v>
      </c>
      <c r="BR90" s="62">
        <v>0</v>
      </c>
      <c r="BS90" s="62">
        <f>+([2]MATRIZ!AS93)*1000000-BQ90-BR90-BT90</f>
        <v>0</v>
      </c>
      <c r="BT90" s="62">
        <v>0</v>
      </c>
      <c r="BU90" s="62">
        <v>0</v>
      </c>
      <c r="BV90" s="62">
        <v>0</v>
      </c>
      <c r="BW90" s="62">
        <v>0</v>
      </c>
      <c r="BX90" s="62">
        <v>0</v>
      </c>
      <c r="BY90" s="62">
        <v>0</v>
      </c>
      <c r="BZ90" s="62">
        <v>0</v>
      </c>
      <c r="CA90" s="62">
        <v>0</v>
      </c>
      <c r="CB90" s="62">
        <v>25000000</v>
      </c>
      <c r="CC90" s="63">
        <f t="shared" si="26"/>
        <v>25000000</v>
      </c>
      <c r="CD90" s="64">
        <f>+([2]MATRIZ!AZ93+[2]MATRIZ!BA93)*1000000</f>
        <v>0</v>
      </c>
      <c r="CE90" s="64">
        <v>0</v>
      </c>
      <c r="CF90" s="64">
        <v>0</v>
      </c>
      <c r="CG90" s="64">
        <v>0</v>
      </c>
      <c r="CH90" s="64">
        <v>0</v>
      </c>
      <c r="CI90" s="64">
        <v>0</v>
      </c>
      <c r="CJ90" s="64">
        <f>+([2]MATRIZ!BE93*1000000)-CH90-CI90-CK90</f>
        <v>0</v>
      </c>
      <c r="CK90" s="64">
        <v>0</v>
      </c>
      <c r="CL90" s="64">
        <v>0</v>
      </c>
      <c r="CM90" s="64">
        <v>0</v>
      </c>
      <c r="CN90" s="64">
        <v>0</v>
      </c>
      <c r="CO90" s="64">
        <v>0</v>
      </c>
      <c r="CP90" s="64">
        <v>0</v>
      </c>
      <c r="CQ90" s="64">
        <v>0</v>
      </c>
      <c r="CR90" s="64">
        <v>0</v>
      </c>
      <c r="CS90" s="64">
        <v>25000000</v>
      </c>
      <c r="CT90" s="65">
        <f t="shared" si="27"/>
        <v>25000000</v>
      </c>
      <c r="CU90" s="62">
        <v>0</v>
      </c>
      <c r="CV90" s="62">
        <v>0</v>
      </c>
      <c r="CW90" s="62">
        <v>0</v>
      </c>
      <c r="CX90" s="62">
        <v>0</v>
      </c>
      <c r="CY90" s="62">
        <v>0</v>
      </c>
      <c r="CZ90" s="62">
        <v>0</v>
      </c>
      <c r="DA90" s="62">
        <v>0</v>
      </c>
      <c r="DB90" s="62">
        <v>0</v>
      </c>
      <c r="DC90" s="62">
        <v>0</v>
      </c>
      <c r="DD90" s="62">
        <v>0</v>
      </c>
      <c r="DE90" s="62">
        <v>0</v>
      </c>
      <c r="DF90" s="62">
        <v>0</v>
      </c>
      <c r="DG90" s="62">
        <v>0</v>
      </c>
      <c r="DH90" s="62">
        <v>0</v>
      </c>
      <c r="DI90" s="62">
        <v>0</v>
      </c>
      <c r="DJ90" s="62">
        <v>0</v>
      </c>
      <c r="DK90" s="62">
        <v>0</v>
      </c>
      <c r="DL90" s="62">
        <v>0</v>
      </c>
      <c r="DM90" s="62">
        <v>0</v>
      </c>
      <c r="DN90" s="62">
        <v>0</v>
      </c>
      <c r="DO90" s="62">
        <v>0</v>
      </c>
      <c r="DP90" s="63">
        <f t="shared" si="20"/>
        <v>0</v>
      </c>
      <c r="DQ90" s="64">
        <v>0</v>
      </c>
      <c r="DR90" s="64">
        <v>0</v>
      </c>
      <c r="DS90" s="64">
        <v>0</v>
      </c>
      <c r="DT90" s="64">
        <v>0</v>
      </c>
      <c r="DU90" s="64">
        <v>0</v>
      </c>
      <c r="DV90" s="64">
        <v>0</v>
      </c>
      <c r="DW90" s="64">
        <v>0</v>
      </c>
      <c r="DX90" s="64">
        <v>0</v>
      </c>
      <c r="DY90" s="64">
        <v>0</v>
      </c>
      <c r="DZ90" s="64">
        <v>0</v>
      </c>
      <c r="EA90" s="64">
        <v>0</v>
      </c>
      <c r="EB90" s="64">
        <v>0</v>
      </c>
      <c r="EC90" s="64">
        <v>0</v>
      </c>
      <c r="ED90" s="64">
        <v>0</v>
      </c>
      <c r="EE90" s="64">
        <v>0</v>
      </c>
      <c r="EF90" s="64">
        <v>25000000</v>
      </c>
      <c r="EG90" s="66">
        <f t="shared" si="28"/>
        <v>25000000</v>
      </c>
      <c r="EH90" s="67">
        <f t="shared" si="21"/>
        <v>75000000</v>
      </c>
      <c r="EI90" s="30">
        <f>+[2]MATRIZ!AM93*1000000</f>
        <v>100000000</v>
      </c>
      <c r="EJ90" s="67">
        <f t="shared" si="22"/>
        <v>18750000</v>
      </c>
      <c r="EK90" s="30">
        <f>+(DP90/1000000)-[2]MATRIZ!BW93</f>
        <v>-25</v>
      </c>
    </row>
    <row r="91" spans="1:141" s="30" customFormat="1" ht="24" hidden="1" customHeight="1" x14ac:dyDescent="0.25">
      <c r="A91" s="137">
        <v>85</v>
      </c>
      <c r="B91" s="138" t="s">
        <v>454</v>
      </c>
      <c r="C91" s="139" t="s">
        <v>455</v>
      </c>
      <c r="D91" s="32" t="s">
        <v>478</v>
      </c>
      <c r="E91" s="140">
        <v>29</v>
      </c>
      <c r="F91" s="140" t="s">
        <v>163</v>
      </c>
      <c r="G91" s="140">
        <v>34</v>
      </c>
      <c r="H91" s="140"/>
      <c r="I91" s="140"/>
      <c r="J91" s="141"/>
      <c r="K91" s="35" t="s">
        <v>457</v>
      </c>
      <c r="L91" s="36" t="str">
        <f>IFERROR(IF($K91="","",VLOOKUP($K91,[1]Catálogo!$B$5:$C$21,2,FALSE)),"Introduzca un sector de inversión válido")</f>
        <v>22</v>
      </c>
      <c r="M91" s="35" t="s">
        <v>479</v>
      </c>
      <c r="N91" s="38" t="s">
        <v>480</v>
      </c>
      <c r="O91" s="38" t="str">
        <f>IFERROR(IF($N91="","",VLOOKUP($N91,[1]Catálogo!$E$25:$F$93,2,FALSE)),"Introduzca un programa presupuestal válido")</f>
        <v>2202</v>
      </c>
      <c r="P91" s="39" t="str">
        <f>IFERROR(IF($O91="","",VLOOKUP($O91,[1]Catálogo!$F$25:$G$94,2,FALSE)),"Introduzca un programa presupuestal válido")</f>
        <v>A.1 - Educación</v>
      </c>
      <c r="Q91" s="40" t="str">
        <f t="shared" si="15"/>
        <v>CONTINÚE: El programa presupuestal y sector de inversión coinciden</v>
      </c>
      <c r="R91" s="38" t="s">
        <v>300</v>
      </c>
      <c r="S91" s="38" t="s">
        <v>301</v>
      </c>
      <c r="T91" s="41" t="s">
        <v>486</v>
      </c>
      <c r="U91" s="39" t="str">
        <f>IFERROR(IF($T91="","",VLOOKUP($T91,[1]Catálogo!$G$97:$H$2750,2,FALSE)),"Introduzca un producto válido")</f>
        <v>2202009</v>
      </c>
      <c r="V91" s="40" t="str">
        <f t="shared" si="16"/>
        <v>CONTINÚE: El producto y programa presupuestal coinciden</v>
      </c>
      <c r="W91" s="43" t="s">
        <v>487</v>
      </c>
      <c r="X91" s="44" t="str">
        <f>IFERROR(IF($W91="","",VLOOKUP($W91,[1]Catálogo!$B$3019:$C$9130,2,FALSE)),"Introduzca un indicador de producto válido")</f>
        <v>220200900</v>
      </c>
      <c r="Y91" s="40" t="str">
        <f t="shared" si="17"/>
        <v>CONTINÚE: El indicador de producto y el producto coinciden</v>
      </c>
      <c r="Z91" s="90">
        <v>0</v>
      </c>
      <c r="AA91" s="140" t="s">
        <v>140</v>
      </c>
      <c r="AB91" s="140">
        <v>100</v>
      </c>
      <c r="AC91" s="38" t="s">
        <v>160</v>
      </c>
      <c r="AD91" s="36" t="s">
        <v>403</v>
      </c>
      <c r="AE91" s="33"/>
      <c r="AF91" s="33"/>
      <c r="AG91" s="46"/>
      <c r="AH91" s="47"/>
      <c r="AI91" s="33"/>
      <c r="AJ91" s="33"/>
      <c r="AK91" s="48"/>
      <c r="AL91" s="34" t="str">
        <f>+IFERROR(VLOOKUP(AK91,[1]Iniciativas!E:F,2,FALSE),"Seleccione el código de la iniciativa")</f>
        <v>Seleccione el código de la iniciativa</v>
      </c>
      <c r="AM91" s="69">
        <v>25</v>
      </c>
      <c r="AN91" s="50">
        <v>25</v>
      </c>
      <c r="AO91" s="50">
        <v>25</v>
      </c>
      <c r="AP91" s="51">
        <v>25</v>
      </c>
      <c r="AQ91" s="52">
        <v>0.4</v>
      </c>
      <c r="AR91" s="53">
        <v>15</v>
      </c>
      <c r="AS91" s="54" t="s">
        <v>483</v>
      </c>
      <c r="AT91" s="53"/>
      <c r="AU91" s="53"/>
      <c r="AV91" s="53"/>
      <c r="AW91" s="53"/>
      <c r="AX91" s="55">
        <f t="shared" si="18"/>
        <v>0.15</v>
      </c>
      <c r="AY91" s="56">
        <f t="shared" si="19"/>
        <v>0.6</v>
      </c>
      <c r="AZ91" s="57">
        <f t="shared" si="23"/>
        <v>0.06</v>
      </c>
      <c r="BA91" s="58">
        <f t="shared" si="24"/>
        <v>0.25</v>
      </c>
      <c r="BB91" s="58"/>
      <c r="BC91" s="145"/>
      <c r="BD91" s="58" t="s">
        <v>151</v>
      </c>
      <c r="BE91" s="58"/>
      <c r="BF91" s="58"/>
      <c r="BG91" s="58"/>
      <c r="BH91" s="58"/>
      <c r="BI91" s="58"/>
      <c r="BJ91" s="58"/>
      <c r="BK91" s="59">
        <f t="shared" si="25"/>
        <v>0</v>
      </c>
      <c r="BL91" s="60" t="s">
        <v>300</v>
      </c>
      <c r="BM91" s="61">
        <f>+([2]MATRIZ!AN94+[2]MATRIZ!AO94)*1000000</f>
        <v>0</v>
      </c>
      <c r="BN91" s="62">
        <v>0</v>
      </c>
      <c r="BO91" s="62">
        <v>0</v>
      </c>
      <c r="BP91" s="62">
        <v>0</v>
      </c>
      <c r="BQ91" s="62">
        <v>0</v>
      </c>
      <c r="BR91" s="62">
        <v>0</v>
      </c>
      <c r="BS91" s="62">
        <f>+([2]MATRIZ!AS94)*1000000-BQ91-BR91-BT91</f>
        <v>0</v>
      </c>
      <c r="BT91" s="62">
        <v>0</v>
      </c>
      <c r="BU91" s="62">
        <v>0</v>
      </c>
      <c r="BV91" s="62">
        <v>0</v>
      </c>
      <c r="BW91" s="62">
        <v>0</v>
      </c>
      <c r="BX91" s="62">
        <v>0</v>
      </c>
      <c r="BY91" s="62">
        <v>0</v>
      </c>
      <c r="BZ91" s="62">
        <v>0</v>
      </c>
      <c r="CA91" s="62">
        <v>0</v>
      </c>
      <c r="CB91" s="62">
        <v>1500000</v>
      </c>
      <c r="CC91" s="63">
        <f t="shared" si="26"/>
        <v>1500000</v>
      </c>
      <c r="CD91" s="64">
        <f>+([2]MATRIZ!AZ94+[2]MATRIZ!BA94)*1000000</f>
        <v>0</v>
      </c>
      <c r="CE91" s="64">
        <v>0</v>
      </c>
      <c r="CF91" s="64">
        <v>0</v>
      </c>
      <c r="CG91" s="64">
        <v>0</v>
      </c>
      <c r="CH91" s="64">
        <v>0</v>
      </c>
      <c r="CI91" s="64">
        <v>0</v>
      </c>
      <c r="CJ91" s="64">
        <f>+([2]MATRIZ!BE94*1000000)-CH91-CI91-CK91</f>
        <v>0</v>
      </c>
      <c r="CK91" s="64">
        <v>0</v>
      </c>
      <c r="CL91" s="64">
        <v>0</v>
      </c>
      <c r="CM91" s="64">
        <v>0</v>
      </c>
      <c r="CN91" s="64">
        <v>0</v>
      </c>
      <c r="CO91" s="64">
        <v>0</v>
      </c>
      <c r="CP91" s="64">
        <v>0</v>
      </c>
      <c r="CQ91" s="64">
        <v>0</v>
      </c>
      <c r="CR91" s="64">
        <v>0</v>
      </c>
      <c r="CS91" s="64">
        <v>1500000</v>
      </c>
      <c r="CT91" s="65">
        <f t="shared" si="27"/>
        <v>1500000</v>
      </c>
      <c r="CU91" s="62">
        <v>0</v>
      </c>
      <c r="CV91" s="62">
        <v>0</v>
      </c>
      <c r="CW91" s="62">
        <v>0</v>
      </c>
      <c r="CX91" s="62">
        <v>0</v>
      </c>
      <c r="CY91" s="62">
        <v>0</v>
      </c>
      <c r="CZ91" s="62">
        <v>0</v>
      </c>
      <c r="DA91" s="62">
        <v>0</v>
      </c>
      <c r="DB91" s="62">
        <v>0</v>
      </c>
      <c r="DC91" s="62">
        <v>0</v>
      </c>
      <c r="DD91" s="62">
        <v>0</v>
      </c>
      <c r="DE91" s="62">
        <v>0</v>
      </c>
      <c r="DF91" s="62">
        <v>0</v>
      </c>
      <c r="DG91" s="62">
        <v>0</v>
      </c>
      <c r="DH91" s="62">
        <v>0</v>
      </c>
      <c r="DI91" s="62">
        <v>0</v>
      </c>
      <c r="DJ91" s="62">
        <v>0</v>
      </c>
      <c r="DK91" s="62">
        <v>0</v>
      </c>
      <c r="DL91" s="62">
        <v>0</v>
      </c>
      <c r="DM91" s="62">
        <v>0</v>
      </c>
      <c r="DN91" s="62">
        <v>0</v>
      </c>
      <c r="DO91" s="62">
        <v>0</v>
      </c>
      <c r="DP91" s="63">
        <f t="shared" si="20"/>
        <v>0</v>
      </c>
      <c r="DQ91" s="64">
        <v>0</v>
      </c>
      <c r="DR91" s="64">
        <v>0</v>
      </c>
      <c r="DS91" s="64">
        <v>0</v>
      </c>
      <c r="DT91" s="64">
        <v>0</v>
      </c>
      <c r="DU91" s="64">
        <v>0</v>
      </c>
      <c r="DV91" s="64">
        <v>0</v>
      </c>
      <c r="DW91" s="64">
        <v>0</v>
      </c>
      <c r="DX91" s="64">
        <v>0</v>
      </c>
      <c r="DY91" s="64">
        <v>0</v>
      </c>
      <c r="DZ91" s="64">
        <v>0</v>
      </c>
      <c r="EA91" s="64">
        <v>0</v>
      </c>
      <c r="EB91" s="64">
        <v>0</v>
      </c>
      <c r="EC91" s="64">
        <v>0</v>
      </c>
      <c r="ED91" s="64">
        <v>0</v>
      </c>
      <c r="EE91" s="64">
        <v>0</v>
      </c>
      <c r="EF91" s="64">
        <v>1500000</v>
      </c>
      <c r="EG91" s="66">
        <f t="shared" si="28"/>
        <v>1500000</v>
      </c>
      <c r="EH91" s="67">
        <f t="shared" si="21"/>
        <v>4500000</v>
      </c>
      <c r="EI91" s="30">
        <f>+[2]MATRIZ!AM94*1000000</f>
        <v>6000000</v>
      </c>
      <c r="EJ91" s="67">
        <f t="shared" si="22"/>
        <v>45000</v>
      </c>
      <c r="EK91" s="30">
        <f>+(DP91/1000000)-[2]MATRIZ!BW94</f>
        <v>-1.5</v>
      </c>
    </row>
    <row r="92" spans="1:141" s="30" customFormat="1" ht="24" hidden="1" customHeight="1" x14ac:dyDescent="0.25">
      <c r="A92" s="142">
        <v>86</v>
      </c>
      <c r="B92" s="138" t="s">
        <v>454</v>
      </c>
      <c r="C92" s="139" t="s">
        <v>455</v>
      </c>
      <c r="D92" s="32" t="s">
        <v>456</v>
      </c>
      <c r="E92" s="140">
        <v>77.67</v>
      </c>
      <c r="F92" s="140" t="s">
        <v>163</v>
      </c>
      <c r="G92" s="140">
        <v>80</v>
      </c>
      <c r="H92" s="140"/>
      <c r="I92" s="140"/>
      <c r="J92" s="141"/>
      <c r="K92" s="35" t="s">
        <v>457</v>
      </c>
      <c r="L92" s="36" t="str">
        <f>IFERROR(IF($K92="","",VLOOKUP($K92,[1]Catálogo!$B$5:$C$21,2,FALSE)),"Introduzca un sector de inversión válido")</f>
        <v>22</v>
      </c>
      <c r="M92" s="35" t="s">
        <v>488</v>
      </c>
      <c r="N92" s="38" t="s">
        <v>459</v>
      </c>
      <c r="O92" s="38" t="str">
        <f>IFERROR(IF($N92="","",VLOOKUP($N92,[1]Catálogo!$E$25:$F$93,2,FALSE)),"Introduzca un programa presupuestal válido")</f>
        <v>2201</v>
      </c>
      <c r="P92" s="39" t="str">
        <f>IFERROR(IF($O92="","",VLOOKUP($O92,[1]Catálogo!$F$25:$G$94,2,FALSE)),"Introduzca un programa presupuestal válido")</f>
        <v>A.1 - Educación</v>
      </c>
      <c r="Q92" s="40" t="str">
        <f t="shared" si="15"/>
        <v>CONTINÚE: El programa presupuestal y sector de inversión coinciden</v>
      </c>
      <c r="R92" s="38" t="s">
        <v>300</v>
      </c>
      <c r="S92" s="38" t="s">
        <v>301</v>
      </c>
      <c r="T92" s="41" t="s">
        <v>489</v>
      </c>
      <c r="U92" s="39" t="str">
        <f>IFERROR(IF($T92="","",VLOOKUP($T92,[1]Catálogo!$G$97:$H$2750,2,FALSE)),"Introduzca un producto válido")</f>
        <v>2201074</v>
      </c>
      <c r="V92" s="40" t="str">
        <f t="shared" si="16"/>
        <v>CONTINÚE: El producto y programa presupuestal coinciden</v>
      </c>
      <c r="W92" s="43" t="s">
        <v>490</v>
      </c>
      <c r="X92" s="44" t="str">
        <f>IFERROR(IF($W92="","",VLOOKUP($W92,[1]Catálogo!$B$3019:$C$9130,2,FALSE)),"Introduzca un indicador de producto válido")</f>
        <v>220107400</v>
      </c>
      <c r="Y92" s="40" t="str">
        <f t="shared" si="17"/>
        <v>CONTINÚE: El indicador de producto y el producto coinciden</v>
      </c>
      <c r="Z92" s="90">
        <v>0</v>
      </c>
      <c r="AA92" s="140" t="s">
        <v>140</v>
      </c>
      <c r="AB92" s="140">
        <v>60</v>
      </c>
      <c r="AC92" s="38" t="s">
        <v>160</v>
      </c>
      <c r="AD92" s="36" t="s">
        <v>403</v>
      </c>
      <c r="AE92" s="33"/>
      <c r="AF92" s="33"/>
      <c r="AG92" s="46"/>
      <c r="AH92" s="47"/>
      <c r="AI92" s="33"/>
      <c r="AJ92" s="33"/>
      <c r="AK92" s="48"/>
      <c r="AL92" s="34" t="str">
        <f>+IFERROR(VLOOKUP(AK92,[1]Iniciativas!E:F,2,FALSE),"Seleccione el código de la iniciativa")</f>
        <v>Seleccione el código de la iniciativa</v>
      </c>
      <c r="AM92" s="69">
        <v>15</v>
      </c>
      <c r="AN92" s="50">
        <v>15</v>
      </c>
      <c r="AO92" s="50">
        <v>15</v>
      </c>
      <c r="AP92" s="51">
        <v>15</v>
      </c>
      <c r="AQ92" s="52">
        <v>0.4</v>
      </c>
      <c r="AR92" s="53">
        <v>0</v>
      </c>
      <c r="AS92" s="54" t="s">
        <v>178</v>
      </c>
      <c r="AT92" s="53"/>
      <c r="AU92" s="53"/>
      <c r="AV92" s="53"/>
      <c r="AW92" s="53"/>
      <c r="AX92" s="55">
        <f t="shared" si="18"/>
        <v>0</v>
      </c>
      <c r="AY92" s="56">
        <f t="shared" si="19"/>
        <v>0</v>
      </c>
      <c r="AZ92" s="57">
        <f t="shared" si="23"/>
        <v>0</v>
      </c>
      <c r="BA92" s="58">
        <f t="shared" si="24"/>
        <v>0.25</v>
      </c>
      <c r="BB92" s="58"/>
      <c r="BC92" s="145"/>
      <c r="BD92" s="58" t="s">
        <v>151</v>
      </c>
      <c r="BE92" s="58"/>
      <c r="BF92" s="58"/>
      <c r="BG92" s="58"/>
      <c r="BH92" s="58"/>
      <c r="BI92" s="58"/>
      <c r="BJ92" s="58"/>
      <c r="BK92" s="59">
        <f t="shared" si="25"/>
        <v>0</v>
      </c>
      <c r="BL92" s="60" t="s">
        <v>300</v>
      </c>
      <c r="BM92" s="61">
        <f>+([2]MATRIZ!AN95+[2]MATRIZ!AO95)*1000000</f>
        <v>4500000</v>
      </c>
      <c r="BN92" s="62">
        <v>0</v>
      </c>
      <c r="BO92" s="62">
        <v>0</v>
      </c>
      <c r="BP92" s="62">
        <v>0</v>
      </c>
      <c r="BQ92" s="62">
        <v>0</v>
      </c>
      <c r="BR92" s="62">
        <v>0</v>
      </c>
      <c r="BS92" s="62">
        <f>+([2]MATRIZ!AS95)*1000000-BQ92-BR92-BT92</f>
        <v>0</v>
      </c>
      <c r="BT92" s="62">
        <v>0</v>
      </c>
      <c r="BU92" s="62">
        <v>0</v>
      </c>
      <c r="BV92" s="62">
        <v>0</v>
      </c>
      <c r="BW92" s="62">
        <v>0</v>
      </c>
      <c r="BX92" s="62">
        <v>0</v>
      </c>
      <c r="BY92" s="62">
        <v>0</v>
      </c>
      <c r="BZ92" s="62">
        <v>0</v>
      </c>
      <c r="CA92" s="62">
        <v>0</v>
      </c>
      <c r="CB92" s="62">
        <v>18000000</v>
      </c>
      <c r="CC92" s="63">
        <f t="shared" si="26"/>
        <v>22500000</v>
      </c>
      <c r="CD92" s="64">
        <f>+([2]MATRIZ!AZ95+[2]MATRIZ!BA95)*1000000</f>
        <v>4500000</v>
      </c>
      <c r="CE92" s="64">
        <v>0</v>
      </c>
      <c r="CF92" s="64">
        <v>0</v>
      </c>
      <c r="CG92" s="64">
        <v>0</v>
      </c>
      <c r="CH92" s="64">
        <v>0</v>
      </c>
      <c r="CI92" s="64">
        <v>0</v>
      </c>
      <c r="CJ92" s="64">
        <f>+([2]MATRIZ!BE95*1000000)-CH92-CI92-CK92</f>
        <v>0</v>
      </c>
      <c r="CK92" s="64">
        <v>0</v>
      </c>
      <c r="CL92" s="64">
        <v>0</v>
      </c>
      <c r="CM92" s="64">
        <v>0</v>
      </c>
      <c r="CN92" s="64">
        <v>0</v>
      </c>
      <c r="CO92" s="64">
        <v>0</v>
      </c>
      <c r="CP92" s="64">
        <v>0</v>
      </c>
      <c r="CQ92" s="64">
        <v>0</v>
      </c>
      <c r="CR92" s="64">
        <v>0</v>
      </c>
      <c r="CS92" s="64">
        <v>18000000</v>
      </c>
      <c r="CT92" s="65">
        <f t="shared" si="27"/>
        <v>22500000</v>
      </c>
      <c r="CU92" s="62">
        <v>0</v>
      </c>
      <c r="CV92" s="62">
        <v>0</v>
      </c>
      <c r="CW92" s="62">
        <v>0</v>
      </c>
      <c r="CX92" s="62">
        <v>0</v>
      </c>
      <c r="CY92" s="62">
        <v>0</v>
      </c>
      <c r="CZ92" s="62">
        <v>0</v>
      </c>
      <c r="DA92" s="62">
        <v>0</v>
      </c>
      <c r="DB92" s="62">
        <v>0</v>
      </c>
      <c r="DC92" s="62">
        <v>0</v>
      </c>
      <c r="DD92" s="62">
        <v>0</v>
      </c>
      <c r="DE92" s="62">
        <v>0</v>
      </c>
      <c r="DF92" s="62">
        <v>0</v>
      </c>
      <c r="DG92" s="62">
        <v>0</v>
      </c>
      <c r="DH92" s="62">
        <v>0</v>
      </c>
      <c r="DI92" s="62">
        <v>0</v>
      </c>
      <c r="DJ92" s="62">
        <v>0</v>
      </c>
      <c r="DK92" s="62">
        <v>0</v>
      </c>
      <c r="DL92" s="62">
        <v>0</v>
      </c>
      <c r="DM92" s="62">
        <v>0</v>
      </c>
      <c r="DN92" s="62">
        <v>0</v>
      </c>
      <c r="DO92" s="62">
        <v>0</v>
      </c>
      <c r="DP92" s="63">
        <f t="shared" si="20"/>
        <v>0</v>
      </c>
      <c r="DQ92" s="64">
        <v>4500000</v>
      </c>
      <c r="DR92" s="64">
        <v>0</v>
      </c>
      <c r="DS92" s="64">
        <v>0</v>
      </c>
      <c r="DT92" s="64">
        <v>0</v>
      </c>
      <c r="DU92" s="64">
        <v>0</v>
      </c>
      <c r="DV92" s="64">
        <v>0</v>
      </c>
      <c r="DW92" s="64">
        <v>0</v>
      </c>
      <c r="DX92" s="64">
        <v>0</v>
      </c>
      <c r="DY92" s="64">
        <v>0</v>
      </c>
      <c r="DZ92" s="64">
        <v>0</v>
      </c>
      <c r="EA92" s="64">
        <v>0</v>
      </c>
      <c r="EB92" s="64">
        <v>0</v>
      </c>
      <c r="EC92" s="64">
        <v>0</v>
      </c>
      <c r="ED92" s="64">
        <v>0</v>
      </c>
      <c r="EE92" s="64">
        <v>0</v>
      </c>
      <c r="EF92" s="64">
        <v>18000000</v>
      </c>
      <c r="EG92" s="66">
        <f t="shared" si="28"/>
        <v>22500000</v>
      </c>
      <c r="EH92" s="67">
        <f t="shared" si="21"/>
        <v>67500000</v>
      </c>
      <c r="EI92" s="30">
        <f>+[2]MATRIZ!AM95*1000000</f>
        <v>90000000</v>
      </c>
      <c r="EJ92" s="67">
        <f t="shared" si="22"/>
        <v>1125000</v>
      </c>
      <c r="EK92" s="30">
        <f>+(DP92/1000000)-[2]MATRIZ!BW95</f>
        <v>-22.5</v>
      </c>
    </row>
    <row r="93" spans="1:141" s="30" customFormat="1" ht="25.5" hidden="1" customHeight="1" x14ac:dyDescent="0.25">
      <c r="A93" s="142">
        <v>87</v>
      </c>
      <c r="B93" s="138" t="s">
        <v>454</v>
      </c>
      <c r="C93" s="139" t="s">
        <v>455</v>
      </c>
      <c r="D93" s="32" t="s">
        <v>478</v>
      </c>
      <c r="E93" s="140">
        <v>29</v>
      </c>
      <c r="F93" s="140" t="s">
        <v>163</v>
      </c>
      <c r="G93" s="140">
        <v>34</v>
      </c>
      <c r="H93" s="140"/>
      <c r="I93" s="140"/>
      <c r="J93" s="141"/>
      <c r="K93" s="35" t="s">
        <v>457</v>
      </c>
      <c r="L93" s="36" t="str">
        <f>IFERROR(IF($K93="","",VLOOKUP($K93,[1]Catálogo!$B$5:$C$21,2,FALSE)),"Introduzca un sector de inversión válido")</f>
        <v>22</v>
      </c>
      <c r="M93" s="35" t="s">
        <v>491</v>
      </c>
      <c r="N93" s="38" t="s">
        <v>480</v>
      </c>
      <c r="O93" s="38" t="str">
        <f>IFERROR(IF($N93="","",VLOOKUP($N93,[1]Catálogo!$E$25:$F$93,2,FALSE)),"Introduzca un programa presupuestal válido")</f>
        <v>2202</v>
      </c>
      <c r="P93" s="39" t="str">
        <f>IFERROR(IF($O93="","",VLOOKUP($O93,[1]Catálogo!$F$25:$G$94,2,FALSE)),"Introduzca un programa presupuestal válido")</f>
        <v>A.1 - Educación</v>
      </c>
      <c r="Q93" s="40" t="str">
        <f t="shared" si="15"/>
        <v>CONTINÚE: El programa presupuestal y sector de inversión coinciden</v>
      </c>
      <c r="R93" s="38" t="s">
        <v>300</v>
      </c>
      <c r="S93" s="38" t="s">
        <v>301</v>
      </c>
      <c r="T93" s="41" t="s">
        <v>492</v>
      </c>
      <c r="U93" s="39" t="str">
        <f>IFERROR(IF($T93="","",VLOOKUP($T93,[1]Catálogo!$G$97:$H$2750,2,FALSE)),"Introduzca un producto válido")</f>
        <v>2202011</v>
      </c>
      <c r="V93" s="40" t="str">
        <f t="shared" si="16"/>
        <v>CONTINÚE: El producto y programa presupuestal coinciden</v>
      </c>
      <c r="W93" s="43" t="s">
        <v>493</v>
      </c>
      <c r="X93" s="44" t="str">
        <f>IFERROR(IF($W93="","",VLOOKUP($W93,[1]Catálogo!$B$3019:$C$9130,2,FALSE)),"Introduzca un indicador de producto válido")</f>
        <v>220201100</v>
      </c>
      <c r="Y93" s="40" t="str">
        <f t="shared" si="17"/>
        <v>CONTINÚE: El indicador de producto y el producto coinciden</v>
      </c>
      <c r="Z93" s="90">
        <v>0</v>
      </c>
      <c r="AA93" s="140" t="s">
        <v>140</v>
      </c>
      <c r="AB93" s="140">
        <v>4</v>
      </c>
      <c r="AC93" s="38" t="s">
        <v>160</v>
      </c>
      <c r="AD93" s="36" t="s">
        <v>403</v>
      </c>
      <c r="AE93" s="33"/>
      <c r="AF93" s="33"/>
      <c r="AG93" s="46"/>
      <c r="AH93" s="47"/>
      <c r="AI93" s="33"/>
      <c r="AJ93" s="33"/>
      <c r="AK93" s="48"/>
      <c r="AL93" s="34" t="str">
        <f>+IFERROR(VLOOKUP(AK93,[1]Iniciativas!E:F,2,FALSE),"Seleccione el código de la iniciativa")</f>
        <v>Seleccione el código de la iniciativa</v>
      </c>
      <c r="AM93" s="69">
        <v>1</v>
      </c>
      <c r="AN93" s="50">
        <v>1</v>
      </c>
      <c r="AO93" s="50">
        <v>1</v>
      </c>
      <c r="AP93" s="51">
        <v>1</v>
      </c>
      <c r="AQ93" s="52">
        <v>0.4</v>
      </c>
      <c r="AR93" s="53">
        <v>0</v>
      </c>
      <c r="AS93" s="54" t="s">
        <v>178</v>
      </c>
      <c r="AT93" s="53"/>
      <c r="AU93" s="53"/>
      <c r="AV93" s="53"/>
      <c r="AW93" s="53"/>
      <c r="AX93" s="55">
        <f t="shared" si="18"/>
        <v>0</v>
      </c>
      <c r="AY93" s="56">
        <f t="shared" si="19"/>
        <v>0</v>
      </c>
      <c r="AZ93" s="57">
        <f t="shared" si="23"/>
        <v>0</v>
      </c>
      <c r="BA93" s="58">
        <f t="shared" si="24"/>
        <v>0.25</v>
      </c>
      <c r="BB93" s="58"/>
      <c r="BC93" s="145"/>
      <c r="BD93" s="58" t="s">
        <v>151</v>
      </c>
      <c r="BE93" s="58"/>
      <c r="BF93" s="58"/>
      <c r="BG93" s="58"/>
      <c r="BH93" s="58"/>
      <c r="BI93" s="58"/>
      <c r="BJ93" s="58"/>
      <c r="BK93" s="59">
        <f t="shared" si="25"/>
        <v>0</v>
      </c>
      <c r="BL93" s="60" t="s">
        <v>300</v>
      </c>
      <c r="BM93" s="61">
        <f>+([2]MATRIZ!AN96+[2]MATRIZ!AO96)*1000000</f>
        <v>4250000</v>
      </c>
      <c r="BN93" s="62">
        <v>0</v>
      </c>
      <c r="BO93" s="62">
        <v>0</v>
      </c>
      <c r="BP93" s="62">
        <v>0</v>
      </c>
      <c r="BQ93" s="62">
        <v>0</v>
      </c>
      <c r="BR93" s="62">
        <v>0</v>
      </c>
      <c r="BS93" s="62">
        <f>+([2]MATRIZ!AS96)*1000000-BQ93-BR93-BT93</f>
        <v>0</v>
      </c>
      <c r="BT93" s="62">
        <v>0</v>
      </c>
      <c r="BU93" s="62">
        <v>0</v>
      </c>
      <c r="BV93" s="62">
        <v>0</v>
      </c>
      <c r="BW93" s="62">
        <v>0</v>
      </c>
      <c r="BX93" s="62">
        <v>0</v>
      </c>
      <c r="BY93" s="62">
        <v>0</v>
      </c>
      <c r="BZ93" s="62">
        <v>0</v>
      </c>
      <c r="CA93" s="62">
        <v>0</v>
      </c>
      <c r="CB93" s="62">
        <v>38250000</v>
      </c>
      <c r="CC93" s="63">
        <f t="shared" si="26"/>
        <v>42500000</v>
      </c>
      <c r="CD93" s="64">
        <f>+([2]MATRIZ!AZ96+[2]MATRIZ!BA96)*1000000</f>
        <v>4250000</v>
      </c>
      <c r="CE93" s="64">
        <v>0</v>
      </c>
      <c r="CF93" s="64">
        <v>0</v>
      </c>
      <c r="CG93" s="64">
        <v>0</v>
      </c>
      <c r="CH93" s="64">
        <v>0</v>
      </c>
      <c r="CI93" s="64">
        <v>0</v>
      </c>
      <c r="CJ93" s="64">
        <f>+([2]MATRIZ!BE96*1000000)-CH93-CI93-CK93</f>
        <v>0</v>
      </c>
      <c r="CK93" s="64">
        <v>0</v>
      </c>
      <c r="CL93" s="64">
        <v>0</v>
      </c>
      <c r="CM93" s="64">
        <v>0</v>
      </c>
      <c r="CN93" s="64">
        <v>0</v>
      </c>
      <c r="CO93" s="64">
        <v>0</v>
      </c>
      <c r="CP93" s="64">
        <v>0</v>
      </c>
      <c r="CQ93" s="64">
        <v>0</v>
      </c>
      <c r="CR93" s="64">
        <v>0</v>
      </c>
      <c r="CS93" s="64">
        <v>38250000</v>
      </c>
      <c r="CT93" s="65">
        <f t="shared" si="27"/>
        <v>42500000</v>
      </c>
      <c r="CU93" s="62">
        <v>0</v>
      </c>
      <c r="CV93" s="62">
        <v>0</v>
      </c>
      <c r="CW93" s="62">
        <v>0</v>
      </c>
      <c r="CX93" s="62">
        <v>0</v>
      </c>
      <c r="CY93" s="62">
        <v>16816800</v>
      </c>
      <c r="CZ93" s="62">
        <v>0</v>
      </c>
      <c r="DA93" s="62">
        <v>0</v>
      </c>
      <c r="DB93" s="62">
        <v>0</v>
      </c>
      <c r="DC93" s="62">
        <v>0</v>
      </c>
      <c r="DD93" s="62">
        <v>0</v>
      </c>
      <c r="DE93" s="62">
        <v>0</v>
      </c>
      <c r="DF93" s="62">
        <v>0</v>
      </c>
      <c r="DG93" s="62">
        <v>0</v>
      </c>
      <c r="DH93" s="62">
        <v>0</v>
      </c>
      <c r="DI93" s="62">
        <v>0</v>
      </c>
      <c r="DJ93" s="62">
        <v>0</v>
      </c>
      <c r="DK93" s="62">
        <v>0</v>
      </c>
      <c r="DL93" s="62">
        <v>0</v>
      </c>
      <c r="DM93" s="62">
        <v>0</v>
      </c>
      <c r="DN93" s="62">
        <v>0</v>
      </c>
      <c r="DO93" s="62">
        <v>0</v>
      </c>
      <c r="DP93" s="63">
        <f t="shared" si="20"/>
        <v>16816800</v>
      </c>
      <c r="DQ93" s="64">
        <v>4250000</v>
      </c>
      <c r="DR93" s="64">
        <v>0</v>
      </c>
      <c r="DS93" s="64">
        <v>0</v>
      </c>
      <c r="DT93" s="64">
        <v>0</v>
      </c>
      <c r="DU93" s="64">
        <v>0</v>
      </c>
      <c r="DV93" s="64">
        <v>0</v>
      </c>
      <c r="DW93" s="64">
        <v>0</v>
      </c>
      <c r="DX93" s="64">
        <v>0</v>
      </c>
      <c r="DY93" s="64">
        <v>0</v>
      </c>
      <c r="DZ93" s="64">
        <v>0</v>
      </c>
      <c r="EA93" s="64">
        <v>0</v>
      </c>
      <c r="EB93" s="64">
        <v>0</v>
      </c>
      <c r="EC93" s="64">
        <v>0</v>
      </c>
      <c r="ED93" s="64">
        <v>0</v>
      </c>
      <c r="EE93" s="64">
        <v>0</v>
      </c>
      <c r="EF93" s="64">
        <v>38250000</v>
      </c>
      <c r="EG93" s="66">
        <f t="shared" si="28"/>
        <v>42500000</v>
      </c>
      <c r="EH93" s="67">
        <f t="shared" si="21"/>
        <v>144316800</v>
      </c>
      <c r="EI93" s="30">
        <f>+[2]MATRIZ!AM96*1000000</f>
        <v>170000000</v>
      </c>
      <c r="EJ93" s="67">
        <f t="shared" si="22"/>
        <v>36079200</v>
      </c>
      <c r="EK93" s="30">
        <f>+(DP93/1000000)-[2]MATRIZ!BW96</f>
        <v>-25.683199999999999</v>
      </c>
    </row>
    <row r="94" spans="1:141" s="30" customFormat="1" ht="25.5" hidden="1" x14ac:dyDescent="0.25">
      <c r="A94" s="137">
        <v>88</v>
      </c>
      <c r="B94" s="138" t="s">
        <v>454</v>
      </c>
      <c r="C94" s="139" t="s">
        <v>455</v>
      </c>
      <c r="D94" s="32" t="s">
        <v>456</v>
      </c>
      <c r="E94" s="140">
        <v>77.67</v>
      </c>
      <c r="F94" s="140" t="s">
        <v>163</v>
      </c>
      <c r="G94" s="140">
        <v>80</v>
      </c>
      <c r="H94" s="140"/>
      <c r="I94" s="140"/>
      <c r="J94" s="141"/>
      <c r="K94" s="35" t="s">
        <v>457</v>
      </c>
      <c r="L94" s="36" t="str">
        <f>IFERROR(IF($K94="","",VLOOKUP($K94,[1]Catálogo!$B$5:$C$21,2,FALSE)),"Introduzca un sector de inversión válido")</f>
        <v>22</v>
      </c>
      <c r="M94" s="35" t="s">
        <v>491</v>
      </c>
      <c r="N94" s="38" t="s">
        <v>459</v>
      </c>
      <c r="O94" s="38" t="str">
        <f>IFERROR(IF($N94="","",VLOOKUP($N94,[1]Catálogo!$E$25:$F$93,2,FALSE)),"Introduzca un programa presupuestal válido")</f>
        <v>2201</v>
      </c>
      <c r="P94" s="39" t="str">
        <f>IFERROR(IF($O94="","",VLOOKUP($O94,[1]Catálogo!$F$25:$G$94,2,FALSE)),"Introduzca un programa presupuestal válido")</f>
        <v>A.1 - Educación</v>
      </c>
      <c r="Q94" s="40" t="str">
        <f t="shared" si="15"/>
        <v>CONTINÚE: El programa presupuestal y sector de inversión coinciden</v>
      </c>
      <c r="R94" s="38" t="s">
        <v>300</v>
      </c>
      <c r="S94" s="38" t="s">
        <v>301</v>
      </c>
      <c r="T94" s="41" t="s">
        <v>494</v>
      </c>
      <c r="U94" s="39" t="str">
        <f>IFERROR(IF($T94="","",VLOOKUP($T94,[1]Catálogo!$G$97:$H$2750,2,FALSE)),"Introduzca un producto válido")</f>
        <v>2201032</v>
      </c>
      <c r="V94" s="40" t="str">
        <f t="shared" si="16"/>
        <v>CONTINÚE: El producto y programa presupuestal coinciden</v>
      </c>
      <c r="W94" s="43" t="s">
        <v>495</v>
      </c>
      <c r="X94" s="44" t="str">
        <f>IFERROR(IF($W94="","",VLOOKUP($W94,[1]Catálogo!$B$3019:$C$9130,2,FALSE)),"Introduzca un indicador de producto válido")</f>
        <v>220103200</v>
      </c>
      <c r="Y94" s="40" t="str">
        <f t="shared" si="17"/>
        <v>CONTINÚE: El indicador de producto y el producto coinciden</v>
      </c>
      <c r="Z94" s="90">
        <v>0</v>
      </c>
      <c r="AA94" s="140" t="s">
        <v>140</v>
      </c>
      <c r="AB94" s="140">
        <v>10</v>
      </c>
      <c r="AC94" s="38" t="s">
        <v>160</v>
      </c>
      <c r="AD94" s="36" t="s">
        <v>403</v>
      </c>
      <c r="AE94" s="33"/>
      <c r="AF94" s="33"/>
      <c r="AG94" s="46"/>
      <c r="AH94" s="47"/>
      <c r="AI94" s="33"/>
      <c r="AJ94" s="33"/>
      <c r="AK94" s="48"/>
      <c r="AL94" s="34" t="str">
        <f>+IFERROR(VLOOKUP(AK94,[1]Iniciativas!E:F,2,FALSE),"Seleccione el código de la iniciativa")</f>
        <v>Seleccione el código de la iniciativa</v>
      </c>
      <c r="AM94" s="69">
        <v>2</v>
      </c>
      <c r="AN94" s="50">
        <v>2</v>
      </c>
      <c r="AO94" s="50">
        <v>3</v>
      </c>
      <c r="AP94" s="51">
        <v>3</v>
      </c>
      <c r="AQ94" s="52">
        <v>0.4</v>
      </c>
      <c r="AR94" s="53">
        <v>0</v>
      </c>
      <c r="AS94" s="54" t="s">
        <v>178</v>
      </c>
      <c r="AT94" s="53"/>
      <c r="AU94" s="53"/>
      <c r="AV94" s="53"/>
      <c r="AW94" s="53"/>
      <c r="AX94" s="55">
        <f t="shared" si="18"/>
        <v>0</v>
      </c>
      <c r="AY94" s="56">
        <f t="shared" si="19"/>
        <v>0</v>
      </c>
      <c r="AZ94" s="57">
        <f t="shared" si="23"/>
        <v>0</v>
      </c>
      <c r="BA94" s="58">
        <f t="shared" si="24"/>
        <v>0.2</v>
      </c>
      <c r="BB94" s="58"/>
      <c r="BC94" s="145"/>
      <c r="BD94" s="58" t="s">
        <v>151</v>
      </c>
      <c r="BE94" s="58"/>
      <c r="BF94" s="58"/>
      <c r="BG94" s="58"/>
      <c r="BH94" s="58"/>
      <c r="BI94" s="58"/>
      <c r="BJ94" s="58"/>
      <c r="BK94" s="59">
        <f t="shared" si="25"/>
        <v>0</v>
      </c>
      <c r="BL94" s="60" t="s">
        <v>300</v>
      </c>
      <c r="BM94" s="61">
        <f>+([2]MATRIZ!AN97+[2]MATRIZ!AO97)*1000000</f>
        <v>3750000</v>
      </c>
      <c r="BN94" s="62">
        <v>0</v>
      </c>
      <c r="BO94" s="62">
        <v>0</v>
      </c>
      <c r="BP94" s="62">
        <v>0</v>
      </c>
      <c r="BQ94" s="62">
        <v>0</v>
      </c>
      <c r="BR94" s="62">
        <v>0</v>
      </c>
      <c r="BS94" s="62">
        <f>+([2]MATRIZ!AS97)*1000000-BQ94-BR94-BT94</f>
        <v>0</v>
      </c>
      <c r="BT94" s="62">
        <v>0</v>
      </c>
      <c r="BU94" s="62">
        <v>0</v>
      </c>
      <c r="BV94" s="62">
        <v>0</v>
      </c>
      <c r="BW94" s="62">
        <v>0</v>
      </c>
      <c r="BX94" s="62">
        <v>0</v>
      </c>
      <c r="BY94" s="62">
        <v>0</v>
      </c>
      <c r="BZ94" s="62">
        <v>0</v>
      </c>
      <c r="CA94" s="62">
        <v>0</v>
      </c>
      <c r="CB94" s="62">
        <v>0</v>
      </c>
      <c r="CC94" s="63">
        <f t="shared" si="26"/>
        <v>3750000</v>
      </c>
      <c r="CD94" s="64">
        <f>+([2]MATRIZ!AZ97+[2]MATRIZ!BA97)*1000000</f>
        <v>3750000</v>
      </c>
      <c r="CE94" s="64">
        <v>0</v>
      </c>
      <c r="CF94" s="64">
        <v>0</v>
      </c>
      <c r="CG94" s="64">
        <v>0</v>
      </c>
      <c r="CH94" s="64">
        <v>0</v>
      </c>
      <c r="CI94" s="64">
        <v>0</v>
      </c>
      <c r="CJ94" s="64">
        <f>+([2]MATRIZ!BE97*1000000)-CH94-CI94-CK94</f>
        <v>0</v>
      </c>
      <c r="CK94" s="64">
        <v>0</v>
      </c>
      <c r="CL94" s="64">
        <v>0</v>
      </c>
      <c r="CM94" s="64">
        <v>0</v>
      </c>
      <c r="CN94" s="64">
        <v>0</v>
      </c>
      <c r="CO94" s="64">
        <v>0</v>
      </c>
      <c r="CP94" s="64">
        <v>0</v>
      </c>
      <c r="CQ94" s="64">
        <v>0</v>
      </c>
      <c r="CR94" s="64">
        <v>0</v>
      </c>
      <c r="CS94" s="64">
        <v>0</v>
      </c>
      <c r="CT94" s="65">
        <f t="shared" si="27"/>
        <v>3750000</v>
      </c>
      <c r="CU94" s="62">
        <v>0</v>
      </c>
      <c r="CV94" s="62">
        <v>0</v>
      </c>
      <c r="CW94" s="62">
        <v>0</v>
      </c>
      <c r="CX94" s="62">
        <v>0</v>
      </c>
      <c r="CY94" s="62">
        <v>0</v>
      </c>
      <c r="CZ94" s="62">
        <v>0</v>
      </c>
      <c r="DA94" s="62">
        <v>0</v>
      </c>
      <c r="DB94" s="62">
        <v>0</v>
      </c>
      <c r="DC94" s="62">
        <v>0</v>
      </c>
      <c r="DD94" s="62">
        <v>0</v>
      </c>
      <c r="DE94" s="62">
        <v>0</v>
      </c>
      <c r="DF94" s="62">
        <v>0</v>
      </c>
      <c r="DG94" s="62">
        <v>0</v>
      </c>
      <c r="DH94" s="62">
        <v>0</v>
      </c>
      <c r="DI94" s="62">
        <v>0</v>
      </c>
      <c r="DJ94" s="62">
        <v>0</v>
      </c>
      <c r="DK94" s="62">
        <v>0</v>
      </c>
      <c r="DL94" s="62">
        <v>0</v>
      </c>
      <c r="DM94" s="62">
        <v>0</v>
      </c>
      <c r="DN94" s="62">
        <v>0</v>
      </c>
      <c r="DO94" s="62">
        <v>0</v>
      </c>
      <c r="DP94" s="63">
        <f t="shared" si="20"/>
        <v>0</v>
      </c>
      <c r="DQ94" s="64">
        <v>3750000</v>
      </c>
      <c r="DR94" s="64">
        <v>0</v>
      </c>
      <c r="DS94" s="64">
        <v>0</v>
      </c>
      <c r="DT94" s="64">
        <v>0</v>
      </c>
      <c r="DU94" s="64">
        <v>0</v>
      </c>
      <c r="DV94" s="64">
        <v>0</v>
      </c>
      <c r="DW94" s="64">
        <v>0</v>
      </c>
      <c r="DX94" s="64">
        <v>0</v>
      </c>
      <c r="DY94" s="64">
        <v>0</v>
      </c>
      <c r="DZ94" s="64">
        <v>0</v>
      </c>
      <c r="EA94" s="64">
        <v>0</v>
      </c>
      <c r="EB94" s="64">
        <v>0</v>
      </c>
      <c r="EC94" s="64">
        <v>0</v>
      </c>
      <c r="ED94" s="64">
        <v>0</v>
      </c>
      <c r="EE94" s="64">
        <v>0</v>
      </c>
      <c r="EF94" s="64">
        <v>0</v>
      </c>
      <c r="EG94" s="66">
        <f t="shared" si="28"/>
        <v>3750000</v>
      </c>
      <c r="EH94" s="67">
        <f t="shared" si="21"/>
        <v>11250000</v>
      </c>
      <c r="EI94" s="30">
        <f>+[2]MATRIZ!AM97*1000000</f>
        <v>15000000</v>
      </c>
      <c r="EJ94" s="67">
        <f t="shared" si="22"/>
        <v>1125000</v>
      </c>
      <c r="EK94" s="30">
        <f>+(DP94/1000000)-[2]MATRIZ!BW97</f>
        <v>-3.75</v>
      </c>
    </row>
    <row r="95" spans="1:141" s="30" customFormat="1" ht="25.5" hidden="1" x14ac:dyDescent="0.25">
      <c r="A95" s="142">
        <v>89</v>
      </c>
      <c r="B95" s="138" t="s">
        <v>454</v>
      </c>
      <c r="C95" s="139" t="s">
        <v>496</v>
      </c>
      <c r="D95" s="32" t="s">
        <v>497</v>
      </c>
      <c r="E95" s="140" t="s">
        <v>178</v>
      </c>
      <c r="F95" s="140" t="s">
        <v>163</v>
      </c>
      <c r="G95" s="140">
        <v>70</v>
      </c>
      <c r="H95" s="140"/>
      <c r="I95" s="140"/>
      <c r="J95" s="141"/>
      <c r="K95" s="35" t="s">
        <v>498</v>
      </c>
      <c r="L95" s="36" t="str">
        <f>IFERROR(IF($K95="","",VLOOKUP($K95,[1]Catálogo!$B$5:$C$21,2,FALSE)),"Introduzca un sector de inversión válido")</f>
        <v>33</v>
      </c>
      <c r="M95" s="35" t="s">
        <v>499</v>
      </c>
      <c r="N95" s="38" t="s">
        <v>500</v>
      </c>
      <c r="O95" s="38" t="str">
        <f>IFERROR(IF($N95="","",VLOOKUP($N95,[1]Catálogo!$E$25:$F$93,2,FALSE)),"Introduzca un programa presupuestal válido")</f>
        <v>3301</v>
      </c>
      <c r="P95" s="39" t="str">
        <f>IFERROR(IF($O95="","",VLOOKUP($O95,[1]Catálogo!$F$25:$G$94,2,FALSE)),"Introduzca un programa presupuestal válido")</f>
        <v>A.5 - Cultura</v>
      </c>
      <c r="Q95" s="40" t="str">
        <f t="shared" si="15"/>
        <v>CONTINÚE: El programa presupuestal y sector de inversión coinciden</v>
      </c>
      <c r="R95" s="38" t="s">
        <v>300</v>
      </c>
      <c r="S95" s="38" t="s">
        <v>301</v>
      </c>
      <c r="T95" s="41" t="s">
        <v>501</v>
      </c>
      <c r="U95" s="39" t="str">
        <f>IFERROR(IF($T95="","",VLOOKUP($T95,[1]Catálogo!$G$97:$H$2750,2,FALSE)),"Introduzca un producto válido")</f>
        <v>3301061</v>
      </c>
      <c r="V95" s="40" t="str">
        <f t="shared" si="16"/>
        <v>CONTINÚE: El producto y programa presupuestal coinciden</v>
      </c>
      <c r="W95" s="43" t="s">
        <v>502</v>
      </c>
      <c r="X95" s="44" t="str">
        <f>IFERROR(IF($W95="","",VLOOKUP($W95,[1]Catálogo!$B$3019:$C$9130,2,FALSE)),"Introduzca un indicador de producto válido")</f>
        <v>330106100</v>
      </c>
      <c r="Y95" s="40" t="str">
        <f t="shared" si="17"/>
        <v>CONTINÚE: El indicador de producto y el producto coinciden</v>
      </c>
      <c r="Z95" s="90">
        <v>0</v>
      </c>
      <c r="AA95" s="140" t="s">
        <v>140</v>
      </c>
      <c r="AB95" s="140">
        <v>15</v>
      </c>
      <c r="AC95" s="38" t="s">
        <v>160</v>
      </c>
      <c r="AD95" s="36" t="s">
        <v>370</v>
      </c>
      <c r="AE95" s="33"/>
      <c r="AF95" s="33"/>
      <c r="AG95" s="46"/>
      <c r="AH95" s="47"/>
      <c r="AI95" s="33"/>
      <c r="AJ95" s="33"/>
      <c r="AK95" s="48"/>
      <c r="AL95" s="34" t="str">
        <f>+IFERROR(VLOOKUP(AK95,[1]Iniciativas!E:F,2,FALSE),"Seleccione el código de la iniciativa")</f>
        <v>Seleccione el código de la iniciativa</v>
      </c>
      <c r="AM95" s="69">
        <v>4</v>
      </c>
      <c r="AN95" s="50">
        <v>4</v>
      </c>
      <c r="AO95" s="50">
        <v>4</v>
      </c>
      <c r="AP95" s="51">
        <v>3</v>
      </c>
      <c r="AQ95" s="52">
        <v>0.4</v>
      </c>
      <c r="AR95" s="53">
        <v>4</v>
      </c>
      <c r="AS95" s="54" t="s">
        <v>503</v>
      </c>
      <c r="AT95" s="53"/>
      <c r="AU95" s="53"/>
      <c r="AV95" s="53"/>
      <c r="AW95" s="53"/>
      <c r="AX95" s="55">
        <f t="shared" si="18"/>
        <v>0.26666666666666666</v>
      </c>
      <c r="AY95" s="56">
        <f t="shared" si="19"/>
        <v>1</v>
      </c>
      <c r="AZ95" s="57">
        <f t="shared" si="23"/>
        <v>0.10666666666666667</v>
      </c>
      <c r="BA95" s="58">
        <f t="shared" si="24"/>
        <v>0.26666666666666666</v>
      </c>
      <c r="BB95" s="58"/>
      <c r="BC95" s="145"/>
      <c r="BD95" s="58" t="s">
        <v>151</v>
      </c>
      <c r="BE95" s="58"/>
      <c r="BF95" s="58"/>
      <c r="BG95" s="58"/>
      <c r="BH95" s="58"/>
      <c r="BI95" s="58"/>
      <c r="BJ95" s="58"/>
      <c r="BK95" s="59">
        <f t="shared" si="25"/>
        <v>0</v>
      </c>
      <c r="BL95" s="60" t="s">
        <v>300</v>
      </c>
      <c r="BM95" s="61">
        <f>+([2]MATRIZ!AN98+[2]MATRIZ!AO98)*1000000</f>
        <v>0</v>
      </c>
      <c r="BN95" s="62">
        <v>0</v>
      </c>
      <c r="BO95" s="62">
        <v>0</v>
      </c>
      <c r="BP95" s="62">
        <v>0</v>
      </c>
      <c r="BQ95" s="62">
        <v>2100000</v>
      </c>
      <c r="BR95" s="62">
        <v>0</v>
      </c>
      <c r="BS95" s="62">
        <f>+([2]MATRIZ!AS98)*1000000-BQ95-BR95-BT95</f>
        <v>0</v>
      </c>
      <c r="BT95" s="62">
        <v>0</v>
      </c>
      <c r="BU95" s="62">
        <v>0</v>
      </c>
      <c r="BV95" s="62">
        <v>0</v>
      </c>
      <c r="BW95" s="62">
        <v>0</v>
      </c>
      <c r="BX95" s="62">
        <v>0</v>
      </c>
      <c r="BY95" s="62">
        <v>0</v>
      </c>
      <c r="BZ95" s="62">
        <v>0</v>
      </c>
      <c r="CA95" s="62">
        <v>0</v>
      </c>
      <c r="CB95" s="62">
        <v>0</v>
      </c>
      <c r="CC95" s="63">
        <f t="shared" si="26"/>
        <v>2100000</v>
      </c>
      <c r="CD95" s="64">
        <f>+([2]MATRIZ!AZ98+[2]MATRIZ!BA98)*1000000</f>
        <v>0</v>
      </c>
      <c r="CE95" s="64">
        <v>0</v>
      </c>
      <c r="CF95" s="64">
        <v>0</v>
      </c>
      <c r="CG95" s="64">
        <v>0</v>
      </c>
      <c r="CH95" s="64">
        <v>2100000</v>
      </c>
      <c r="CI95" s="64">
        <v>0</v>
      </c>
      <c r="CJ95" s="64">
        <f>+([2]MATRIZ!BE98*1000000)-CH95-CI95-CK95</f>
        <v>0</v>
      </c>
      <c r="CK95" s="64">
        <v>0</v>
      </c>
      <c r="CL95" s="64">
        <v>0</v>
      </c>
      <c r="CM95" s="64">
        <v>0</v>
      </c>
      <c r="CN95" s="64">
        <v>0</v>
      </c>
      <c r="CO95" s="64">
        <v>0</v>
      </c>
      <c r="CP95" s="64">
        <v>0</v>
      </c>
      <c r="CQ95" s="64">
        <v>0</v>
      </c>
      <c r="CR95" s="64">
        <v>0</v>
      </c>
      <c r="CS95" s="64">
        <v>0</v>
      </c>
      <c r="CT95" s="65">
        <f t="shared" si="27"/>
        <v>2100000</v>
      </c>
      <c r="CU95" s="62">
        <v>0</v>
      </c>
      <c r="CV95" s="62">
        <v>0</v>
      </c>
      <c r="CW95" s="62">
        <v>0</v>
      </c>
      <c r="CX95" s="62">
        <v>0</v>
      </c>
      <c r="CY95" s="62">
        <v>0</v>
      </c>
      <c r="CZ95" s="62">
        <v>0</v>
      </c>
      <c r="DA95" s="62">
        <v>0</v>
      </c>
      <c r="DB95" s="62">
        <v>0</v>
      </c>
      <c r="DC95" s="62">
        <v>0</v>
      </c>
      <c r="DD95" s="62">
        <v>0</v>
      </c>
      <c r="DE95" s="62">
        <v>0</v>
      </c>
      <c r="DF95" s="62">
        <v>0</v>
      </c>
      <c r="DG95" s="62">
        <v>0</v>
      </c>
      <c r="DH95" s="62">
        <v>0</v>
      </c>
      <c r="DI95" s="62">
        <v>0</v>
      </c>
      <c r="DJ95" s="62">
        <v>0</v>
      </c>
      <c r="DK95" s="62">
        <v>0</v>
      </c>
      <c r="DL95" s="62">
        <v>0</v>
      </c>
      <c r="DM95" s="62">
        <v>0</v>
      </c>
      <c r="DN95" s="62">
        <v>0</v>
      </c>
      <c r="DO95" s="62">
        <v>0</v>
      </c>
      <c r="DP95" s="63">
        <f t="shared" si="20"/>
        <v>0</v>
      </c>
      <c r="DQ95" s="64">
        <v>0</v>
      </c>
      <c r="DR95" s="64">
        <v>0</v>
      </c>
      <c r="DS95" s="64">
        <v>0</v>
      </c>
      <c r="DT95" s="64">
        <v>0</v>
      </c>
      <c r="DU95" s="64">
        <v>2100000</v>
      </c>
      <c r="DV95" s="64">
        <v>0</v>
      </c>
      <c r="DW95" s="64">
        <v>0</v>
      </c>
      <c r="DX95" s="64">
        <v>0</v>
      </c>
      <c r="DY95" s="64">
        <v>0</v>
      </c>
      <c r="DZ95" s="64">
        <v>0</v>
      </c>
      <c r="EA95" s="64">
        <v>0</v>
      </c>
      <c r="EB95" s="64">
        <v>0</v>
      </c>
      <c r="EC95" s="64">
        <v>0</v>
      </c>
      <c r="ED95" s="64">
        <v>0</v>
      </c>
      <c r="EE95" s="64">
        <v>0</v>
      </c>
      <c r="EF95" s="64">
        <v>0</v>
      </c>
      <c r="EG95" s="66">
        <f t="shared" si="28"/>
        <v>2100000</v>
      </c>
      <c r="EH95" s="67">
        <f t="shared" si="21"/>
        <v>6300000</v>
      </c>
      <c r="EI95" s="30">
        <f>+[2]MATRIZ!AM98*1000000</f>
        <v>8400000</v>
      </c>
      <c r="EJ95" s="67">
        <f t="shared" si="22"/>
        <v>420000</v>
      </c>
      <c r="EK95" s="30">
        <f>+(DP95/1000000)-[2]MATRIZ!BW98</f>
        <v>-2.1</v>
      </c>
    </row>
    <row r="96" spans="1:141" s="30" customFormat="1" ht="25.5" hidden="1" x14ac:dyDescent="0.25">
      <c r="A96" s="142">
        <v>90</v>
      </c>
      <c r="B96" s="138" t="s">
        <v>454</v>
      </c>
      <c r="C96" s="139" t="s">
        <v>496</v>
      </c>
      <c r="D96" s="32" t="s">
        <v>497</v>
      </c>
      <c r="E96" s="140" t="s">
        <v>178</v>
      </c>
      <c r="F96" s="140" t="s">
        <v>163</v>
      </c>
      <c r="G96" s="140">
        <v>70</v>
      </c>
      <c r="H96" s="140"/>
      <c r="I96" s="140"/>
      <c r="J96" s="141"/>
      <c r="K96" s="35" t="s">
        <v>498</v>
      </c>
      <c r="L96" s="36" t="str">
        <f>IFERROR(IF($K96="","",VLOOKUP($K96,[1]Catálogo!$B$5:$C$21,2,FALSE)),"Introduzca un sector de inversión válido")</f>
        <v>33</v>
      </c>
      <c r="M96" s="35" t="s">
        <v>499</v>
      </c>
      <c r="N96" s="38" t="s">
        <v>500</v>
      </c>
      <c r="O96" s="38" t="str">
        <f>IFERROR(IF($N96="","",VLOOKUP($N96,[1]Catálogo!$E$25:$F$93,2,FALSE)),"Introduzca un programa presupuestal válido")</f>
        <v>3301</v>
      </c>
      <c r="P96" s="39" t="str">
        <f>IFERROR(IF($O96="","",VLOOKUP($O96,[1]Catálogo!$F$25:$G$94,2,FALSE)),"Introduzca un programa presupuestal válido")</f>
        <v>A.5 - Cultura</v>
      </c>
      <c r="Q96" s="40" t="str">
        <f t="shared" si="15"/>
        <v>CONTINÚE: El programa presupuestal y sector de inversión coinciden</v>
      </c>
      <c r="R96" s="38" t="s">
        <v>300</v>
      </c>
      <c r="S96" s="38" t="s">
        <v>301</v>
      </c>
      <c r="T96" s="41" t="s">
        <v>504</v>
      </c>
      <c r="U96" s="39" t="str">
        <f>IFERROR(IF($T96="","",VLOOKUP($T96,[1]Catálogo!$G$97:$H$2750,2,FALSE)),"Introduzca un producto válido")</f>
        <v>3301071</v>
      </c>
      <c r="V96" s="40" t="str">
        <f t="shared" si="16"/>
        <v>CONTINÚE: El producto y programa presupuestal coinciden</v>
      </c>
      <c r="W96" s="43" t="s">
        <v>505</v>
      </c>
      <c r="X96" s="44" t="str">
        <f>IFERROR(IF($W96="","",VLOOKUP($W96,[1]Catálogo!$B$3019:$C$9130,2,FALSE)),"Introduzca un indicador de producto válido")</f>
        <v>330107100</v>
      </c>
      <c r="Y96" s="40" t="str">
        <f t="shared" si="17"/>
        <v>CONTINÚE: El indicador de producto y el producto coinciden</v>
      </c>
      <c r="Z96" s="90">
        <v>0</v>
      </c>
      <c r="AA96" s="140" t="s">
        <v>140</v>
      </c>
      <c r="AB96" s="140">
        <v>1</v>
      </c>
      <c r="AC96" s="38" t="s">
        <v>160</v>
      </c>
      <c r="AD96" s="36" t="s">
        <v>370</v>
      </c>
      <c r="AE96" s="33"/>
      <c r="AF96" s="33"/>
      <c r="AG96" s="46"/>
      <c r="AH96" s="47"/>
      <c r="AI96" s="33"/>
      <c r="AJ96" s="33"/>
      <c r="AK96" s="48"/>
      <c r="AL96" s="34" t="str">
        <f>+IFERROR(VLOOKUP(AK96,[1]Iniciativas!E:F,2,FALSE),"Seleccione el código de la iniciativa")</f>
        <v>Seleccione el código de la iniciativa</v>
      </c>
      <c r="AM96" s="69">
        <v>0.25</v>
      </c>
      <c r="AN96" s="49">
        <v>0.25</v>
      </c>
      <c r="AO96" s="49">
        <v>0.25</v>
      </c>
      <c r="AP96" s="76">
        <v>0.25</v>
      </c>
      <c r="AQ96" s="52">
        <v>0.4</v>
      </c>
      <c r="AR96" s="53">
        <v>0</v>
      </c>
      <c r="AS96" s="54" t="s">
        <v>178</v>
      </c>
      <c r="AT96" s="53"/>
      <c r="AU96" s="53"/>
      <c r="AV96" s="53"/>
      <c r="AW96" s="53"/>
      <c r="AX96" s="55">
        <f t="shared" si="18"/>
        <v>0</v>
      </c>
      <c r="AY96" s="56">
        <f t="shared" si="19"/>
        <v>0</v>
      </c>
      <c r="AZ96" s="57">
        <f t="shared" si="23"/>
        <v>0</v>
      </c>
      <c r="BA96" s="58">
        <f t="shared" si="24"/>
        <v>0.25</v>
      </c>
      <c r="BB96" s="58"/>
      <c r="BC96" s="145"/>
      <c r="BD96" s="58" t="s">
        <v>151</v>
      </c>
      <c r="BE96" s="58"/>
      <c r="BF96" s="58"/>
      <c r="BG96" s="58"/>
      <c r="BH96" s="58"/>
      <c r="BI96" s="58"/>
      <c r="BJ96" s="58"/>
      <c r="BK96" s="59">
        <f t="shared" si="25"/>
        <v>0</v>
      </c>
      <c r="BL96" s="60" t="s">
        <v>300</v>
      </c>
      <c r="BM96" s="61">
        <f>+([2]MATRIZ!AN99+[2]MATRIZ!AO99)*1000000</f>
        <v>2500000</v>
      </c>
      <c r="BN96" s="62">
        <v>0</v>
      </c>
      <c r="BO96" s="62">
        <v>0</v>
      </c>
      <c r="BP96" s="62">
        <v>0</v>
      </c>
      <c r="BQ96" s="62">
        <v>2500000</v>
      </c>
      <c r="BR96" s="62">
        <v>0</v>
      </c>
      <c r="BS96" s="62">
        <f>+([2]MATRIZ!AS99)*1000000-BQ96-BR96-BT96</f>
        <v>0</v>
      </c>
      <c r="BT96" s="62">
        <v>0</v>
      </c>
      <c r="BU96" s="62">
        <v>0</v>
      </c>
      <c r="BV96" s="62">
        <v>0</v>
      </c>
      <c r="BW96" s="62">
        <v>0</v>
      </c>
      <c r="BX96" s="62">
        <v>0</v>
      </c>
      <c r="BY96" s="62">
        <v>0</v>
      </c>
      <c r="BZ96" s="62">
        <v>0</v>
      </c>
      <c r="CA96" s="62">
        <v>0</v>
      </c>
      <c r="CB96" s="62">
        <v>0</v>
      </c>
      <c r="CC96" s="63">
        <f t="shared" si="26"/>
        <v>5000000</v>
      </c>
      <c r="CD96" s="64">
        <f>+([2]MATRIZ!AZ99+[2]MATRIZ!BA99)*1000000</f>
        <v>2500000</v>
      </c>
      <c r="CE96" s="64">
        <v>0</v>
      </c>
      <c r="CF96" s="64">
        <v>0</v>
      </c>
      <c r="CG96" s="64">
        <v>0</v>
      </c>
      <c r="CH96" s="64">
        <v>0</v>
      </c>
      <c r="CI96" s="64">
        <v>0</v>
      </c>
      <c r="CJ96" s="64">
        <f>+([2]MATRIZ!BE99*1000000)-CH96-CI96-CK96</f>
        <v>2500000</v>
      </c>
      <c r="CK96" s="64">
        <v>0</v>
      </c>
      <c r="CL96" s="64">
        <v>0</v>
      </c>
      <c r="CM96" s="64">
        <v>0</v>
      </c>
      <c r="CN96" s="64">
        <v>0</v>
      </c>
      <c r="CO96" s="64">
        <v>0</v>
      </c>
      <c r="CP96" s="64">
        <v>0</v>
      </c>
      <c r="CQ96" s="64">
        <v>0</v>
      </c>
      <c r="CR96" s="64">
        <v>0</v>
      </c>
      <c r="CS96" s="64">
        <v>0</v>
      </c>
      <c r="CT96" s="65">
        <f t="shared" si="27"/>
        <v>5000000</v>
      </c>
      <c r="CU96" s="62">
        <v>0</v>
      </c>
      <c r="CV96" s="62">
        <v>0</v>
      </c>
      <c r="CW96" s="62">
        <v>0</v>
      </c>
      <c r="CX96" s="62">
        <v>0</v>
      </c>
      <c r="CY96" s="62">
        <v>0</v>
      </c>
      <c r="CZ96" s="62">
        <v>0</v>
      </c>
      <c r="DA96" s="62">
        <v>0</v>
      </c>
      <c r="DB96" s="62">
        <v>0</v>
      </c>
      <c r="DC96" s="62">
        <v>0</v>
      </c>
      <c r="DD96" s="62">
        <v>0</v>
      </c>
      <c r="DE96" s="62">
        <v>0</v>
      </c>
      <c r="DF96" s="62">
        <v>0</v>
      </c>
      <c r="DG96" s="62">
        <v>0</v>
      </c>
      <c r="DH96" s="62">
        <v>0</v>
      </c>
      <c r="DI96" s="62">
        <v>0</v>
      </c>
      <c r="DJ96" s="62">
        <v>0</v>
      </c>
      <c r="DK96" s="62">
        <v>0</v>
      </c>
      <c r="DL96" s="62">
        <v>0</v>
      </c>
      <c r="DM96" s="62">
        <v>0</v>
      </c>
      <c r="DN96" s="62">
        <v>0</v>
      </c>
      <c r="DO96" s="62">
        <v>0</v>
      </c>
      <c r="DP96" s="63">
        <f t="shared" si="20"/>
        <v>0</v>
      </c>
      <c r="DQ96" s="64">
        <v>2500000</v>
      </c>
      <c r="DR96" s="64">
        <v>0</v>
      </c>
      <c r="DS96" s="64">
        <v>0</v>
      </c>
      <c r="DT96" s="64">
        <v>0</v>
      </c>
      <c r="DU96" s="64">
        <v>0</v>
      </c>
      <c r="DV96" s="64">
        <v>0</v>
      </c>
      <c r="DW96" s="64">
        <v>2500000</v>
      </c>
      <c r="DX96" s="64">
        <v>0</v>
      </c>
      <c r="DY96" s="64">
        <v>0</v>
      </c>
      <c r="DZ96" s="64">
        <v>0</v>
      </c>
      <c r="EA96" s="64">
        <v>0</v>
      </c>
      <c r="EB96" s="64">
        <v>0</v>
      </c>
      <c r="EC96" s="64">
        <v>0</v>
      </c>
      <c r="ED96" s="64">
        <v>0</v>
      </c>
      <c r="EE96" s="64">
        <v>0</v>
      </c>
      <c r="EF96" s="64">
        <v>0</v>
      </c>
      <c r="EG96" s="66">
        <f t="shared" si="28"/>
        <v>5000000</v>
      </c>
      <c r="EH96" s="67">
        <f t="shared" si="21"/>
        <v>15000000</v>
      </c>
      <c r="EI96" s="30">
        <f>+[2]MATRIZ!AM99*1000000</f>
        <v>20000000</v>
      </c>
      <c r="EJ96" s="67">
        <f t="shared" si="22"/>
        <v>15000000</v>
      </c>
      <c r="EK96" s="30">
        <f>+(DP96/1000000)-[2]MATRIZ!BW99</f>
        <v>-5</v>
      </c>
    </row>
    <row r="97" spans="1:141" s="30" customFormat="1" ht="25.5" hidden="1" x14ac:dyDescent="0.25">
      <c r="A97" s="137">
        <v>91</v>
      </c>
      <c r="B97" s="138" t="s">
        <v>454</v>
      </c>
      <c r="C97" s="139" t="s">
        <v>496</v>
      </c>
      <c r="D97" s="32" t="s">
        <v>497</v>
      </c>
      <c r="E97" s="140" t="s">
        <v>178</v>
      </c>
      <c r="F97" s="140" t="s">
        <v>163</v>
      </c>
      <c r="G97" s="140">
        <v>70</v>
      </c>
      <c r="H97" s="140"/>
      <c r="I97" s="140"/>
      <c r="J97" s="141"/>
      <c r="K97" s="35" t="s">
        <v>498</v>
      </c>
      <c r="L97" s="36" t="str">
        <f>IFERROR(IF($K97="","",VLOOKUP($K97,[1]Catálogo!$B$5:$C$21,2,FALSE)),"Introduzca un sector de inversión válido")</f>
        <v>33</v>
      </c>
      <c r="M97" s="35" t="s">
        <v>499</v>
      </c>
      <c r="N97" s="38" t="s">
        <v>500</v>
      </c>
      <c r="O97" s="38" t="str">
        <f>IFERROR(IF($N97="","",VLOOKUP($N97,[1]Catálogo!$E$25:$F$93,2,FALSE)),"Introduzca un programa presupuestal válido")</f>
        <v>3301</v>
      </c>
      <c r="P97" s="39" t="str">
        <f>IFERROR(IF($O97="","",VLOOKUP($O97,[1]Catálogo!$F$25:$G$94,2,FALSE)),"Introduzca un programa presupuestal válido")</f>
        <v>A.5 - Cultura</v>
      </c>
      <c r="Q97" s="40" t="str">
        <f t="shared" si="15"/>
        <v>CONTINÚE: El programa presupuestal y sector de inversión coinciden</v>
      </c>
      <c r="R97" s="38" t="s">
        <v>300</v>
      </c>
      <c r="S97" s="38" t="s">
        <v>301</v>
      </c>
      <c r="T97" s="41" t="s">
        <v>506</v>
      </c>
      <c r="U97" s="39" t="str">
        <f>IFERROR(IF($T97="","",VLOOKUP($T97,[1]Catálogo!$G$97:$H$2750,2,FALSE)),"Introduzca un producto válido")</f>
        <v>3301087</v>
      </c>
      <c r="V97" s="40" t="str">
        <f t="shared" si="16"/>
        <v>CONTINÚE: El producto y programa presupuestal coinciden</v>
      </c>
      <c r="W97" s="43" t="s">
        <v>507</v>
      </c>
      <c r="X97" s="44" t="str">
        <f>IFERROR(IF($W97="","",VLOOKUP($W97,[1]Catálogo!$B$3019:$C$9130,2,FALSE)),"Introduzca un indicador de producto válido")</f>
        <v>330108700</v>
      </c>
      <c r="Y97" s="40" t="str">
        <f t="shared" si="17"/>
        <v>CONTINÚE: El indicador de producto y el producto coinciden</v>
      </c>
      <c r="Z97" s="90">
        <v>0</v>
      </c>
      <c r="AA97" s="140" t="s">
        <v>140</v>
      </c>
      <c r="AB97" s="140">
        <v>132</v>
      </c>
      <c r="AC97" s="38" t="s">
        <v>160</v>
      </c>
      <c r="AD97" s="36" t="s">
        <v>403</v>
      </c>
      <c r="AE97" s="33"/>
      <c r="AF97" s="33"/>
      <c r="AG97" s="46"/>
      <c r="AH97" s="47"/>
      <c r="AI97" s="33"/>
      <c r="AJ97" s="33"/>
      <c r="AK97" s="48"/>
      <c r="AL97" s="34" t="str">
        <f>+IFERROR(VLOOKUP(AK97,[1]Iniciativas!E:F,2,FALSE),"Seleccione el código de la iniciativa")</f>
        <v>Seleccione el código de la iniciativa</v>
      </c>
      <c r="AM97" s="69">
        <v>33</v>
      </c>
      <c r="AN97" s="50">
        <v>33</v>
      </c>
      <c r="AO97" s="50">
        <v>33</v>
      </c>
      <c r="AP97" s="51">
        <v>33</v>
      </c>
      <c r="AQ97" s="52">
        <v>0.4</v>
      </c>
      <c r="AR97" s="53">
        <v>33</v>
      </c>
      <c r="AS97" s="54" t="s">
        <v>503</v>
      </c>
      <c r="AT97" s="53"/>
      <c r="AU97" s="53"/>
      <c r="AV97" s="53"/>
      <c r="AW97" s="53"/>
      <c r="AX97" s="55">
        <f t="shared" si="18"/>
        <v>0.25</v>
      </c>
      <c r="AY97" s="56">
        <f t="shared" si="19"/>
        <v>1</v>
      </c>
      <c r="AZ97" s="57">
        <f t="shared" si="23"/>
        <v>0.1</v>
      </c>
      <c r="BA97" s="58">
        <f t="shared" si="24"/>
        <v>0.25</v>
      </c>
      <c r="BB97" s="58"/>
      <c r="BC97" s="145"/>
      <c r="BD97" s="58" t="s">
        <v>151</v>
      </c>
      <c r="BE97" s="58"/>
      <c r="BF97" s="58"/>
      <c r="BG97" s="58"/>
      <c r="BH97" s="58"/>
      <c r="BI97" s="58"/>
      <c r="BJ97" s="58"/>
      <c r="BK97" s="59">
        <f t="shared" si="25"/>
        <v>0</v>
      </c>
      <c r="BL97" s="60" t="s">
        <v>300</v>
      </c>
      <c r="BM97" s="61">
        <f>+([2]MATRIZ!AN100+[2]MATRIZ!AO100)*1000000</f>
        <v>0</v>
      </c>
      <c r="BN97" s="62">
        <v>0</v>
      </c>
      <c r="BO97" s="62">
        <v>0</v>
      </c>
      <c r="BP97" s="62">
        <v>0</v>
      </c>
      <c r="BQ97" s="62">
        <v>21450000</v>
      </c>
      <c r="BR97" s="62">
        <v>0</v>
      </c>
      <c r="BS97" s="62">
        <f>+([2]MATRIZ!AS100)*1000000-BQ97-BR97-BT97</f>
        <v>0</v>
      </c>
      <c r="BT97" s="62">
        <v>0</v>
      </c>
      <c r="BU97" s="62">
        <v>0</v>
      </c>
      <c r="BV97" s="62">
        <v>0</v>
      </c>
      <c r="BW97" s="62">
        <v>0</v>
      </c>
      <c r="BX97" s="62">
        <v>0</v>
      </c>
      <c r="BY97" s="62">
        <v>0</v>
      </c>
      <c r="BZ97" s="62">
        <v>0</v>
      </c>
      <c r="CA97" s="62">
        <v>0</v>
      </c>
      <c r="CB97" s="62">
        <v>0</v>
      </c>
      <c r="CC97" s="63">
        <f t="shared" si="26"/>
        <v>21450000</v>
      </c>
      <c r="CD97" s="64">
        <f>+([2]MATRIZ!AZ100+[2]MATRIZ!BA100)*1000000</f>
        <v>0</v>
      </c>
      <c r="CE97" s="64">
        <v>0</v>
      </c>
      <c r="CF97" s="64">
        <v>0</v>
      </c>
      <c r="CG97" s="64">
        <v>0</v>
      </c>
      <c r="CH97" s="64">
        <v>21450000</v>
      </c>
      <c r="CI97" s="64">
        <v>0</v>
      </c>
      <c r="CJ97" s="64">
        <f>+([2]MATRIZ!BE100*1000000)-CH97-CI97-CK97</f>
        <v>0</v>
      </c>
      <c r="CK97" s="64">
        <v>0</v>
      </c>
      <c r="CL97" s="64">
        <v>0</v>
      </c>
      <c r="CM97" s="64">
        <v>0</v>
      </c>
      <c r="CN97" s="64">
        <v>0</v>
      </c>
      <c r="CO97" s="64">
        <v>0</v>
      </c>
      <c r="CP97" s="64">
        <v>0</v>
      </c>
      <c r="CQ97" s="64">
        <v>0</v>
      </c>
      <c r="CR97" s="64">
        <v>0</v>
      </c>
      <c r="CS97" s="64">
        <v>0</v>
      </c>
      <c r="CT97" s="65">
        <f t="shared" si="27"/>
        <v>21450000</v>
      </c>
      <c r="CU97" s="62">
        <v>0</v>
      </c>
      <c r="CV97" s="62">
        <v>71739766</v>
      </c>
      <c r="CW97" s="62">
        <v>0</v>
      </c>
      <c r="CX97" s="62">
        <v>0</v>
      </c>
      <c r="CY97" s="62">
        <v>0</v>
      </c>
      <c r="CZ97" s="62">
        <v>0</v>
      </c>
      <c r="DA97" s="62">
        <v>0</v>
      </c>
      <c r="DB97" s="62">
        <v>0</v>
      </c>
      <c r="DC97" s="62">
        <v>0</v>
      </c>
      <c r="DD97" s="62">
        <v>0</v>
      </c>
      <c r="DE97" s="62">
        <v>0</v>
      </c>
      <c r="DF97" s="62">
        <v>20000000</v>
      </c>
      <c r="DG97" s="62">
        <v>0</v>
      </c>
      <c r="DH97" s="62">
        <v>0</v>
      </c>
      <c r="DI97" s="62">
        <v>0</v>
      </c>
      <c r="DJ97" s="62">
        <v>0</v>
      </c>
      <c r="DK97" s="62">
        <v>0</v>
      </c>
      <c r="DL97" s="62">
        <v>0</v>
      </c>
      <c r="DM97" s="62">
        <v>0</v>
      </c>
      <c r="DN97" s="62">
        <v>0</v>
      </c>
      <c r="DO97" s="62">
        <v>0</v>
      </c>
      <c r="DP97" s="63">
        <f t="shared" si="20"/>
        <v>91739766</v>
      </c>
      <c r="DQ97" s="64">
        <v>0</v>
      </c>
      <c r="DR97" s="64">
        <v>0</v>
      </c>
      <c r="DS97" s="64">
        <v>0</v>
      </c>
      <c r="DT97" s="64">
        <v>0</v>
      </c>
      <c r="DU97" s="64">
        <v>21450000</v>
      </c>
      <c r="DV97" s="64">
        <v>0</v>
      </c>
      <c r="DW97" s="64">
        <v>0</v>
      </c>
      <c r="DX97" s="64">
        <v>0</v>
      </c>
      <c r="DY97" s="64">
        <v>0</v>
      </c>
      <c r="DZ97" s="64">
        <v>0</v>
      </c>
      <c r="EA97" s="64">
        <v>0</v>
      </c>
      <c r="EB97" s="64">
        <v>0</v>
      </c>
      <c r="EC97" s="64">
        <v>0</v>
      </c>
      <c r="ED97" s="64">
        <v>0</v>
      </c>
      <c r="EE97" s="64">
        <v>0</v>
      </c>
      <c r="EF97" s="64">
        <v>0</v>
      </c>
      <c r="EG97" s="66">
        <f t="shared" si="28"/>
        <v>21450000</v>
      </c>
      <c r="EH97" s="67">
        <f t="shared" si="21"/>
        <v>156089766</v>
      </c>
      <c r="EI97" s="30">
        <f>+[2]MATRIZ!AM100*1000000</f>
        <v>85800000</v>
      </c>
      <c r="EJ97" s="67">
        <f t="shared" si="22"/>
        <v>1182498.2272727273</v>
      </c>
      <c r="EK97" s="30">
        <f>+(DP97/1000000)-[2]MATRIZ!BW100</f>
        <v>70.289766</v>
      </c>
    </row>
    <row r="98" spans="1:141" s="30" customFormat="1" ht="25.5" hidden="1" x14ac:dyDescent="0.25">
      <c r="A98" s="142">
        <v>92</v>
      </c>
      <c r="B98" s="138" t="s">
        <v>454</v>
      </c>
      <c r="C98" s="139" t="s">
        <v>496</v>
      </c>
      <c r="D98" s="32" t="s">
        <v>497</v>
      </c>
      <c r="E98" s="140" t="s">
        <v>178</v>
      </c>
      <c r="F98" s="140" t="s">
        <v>163</v>
      </c>
      <c r="G98" s="140">
        <v>70</v>
      </c>
      <c r="H98" s="140"/>
      <c r="I98" s="140"/>
      <c r="J98" s="141"/>
      <c r="K98" s="35" t="s">
        <v>498</v>
      </c>
      <c r="L98" s="36" t="str">
        <f>IFERROR(IF($K98="","",VLOOKUP($K98,[1]Catálogo!$B$5:$C$21,2,FALSE)),"Introduzca un sector de inversión válido")</f>
        <v>33</v>
      </c>
      <c r="M98" s="35" t="s">
        <v>499</v>
      </c>
      <c r="N98" s="38" t="s">
        <v>500</v>
      </c>
      <c r="O98" s="38" t="str">
        <f>IFERROR(IF($N98="","",VLOOKUP($N98,[1]Catálogo!$E$25:$F$93,2,FALSE)),"Introduzca un programa presupuestal válido")</f>
        <v>3301</v>
      </c>
      <c r="P98" s="39" t="str">
        <f>IFERROR(IF($O98="","",VLOOKUP($O98,[1]Catálogo!$F$25:$G$94,2,FALSE)),"Introduzca un programa presupuestal válido")</f>
        <v>A.5 - Cultura</v>
      </c>
      <c r="Q98" s="40" t="str">
        <f t="shared" si="15"/>
        <v>CONTINÚE: El programa presupuestal y sector de inversión coinciden</v>
      </c>
      <c r="R98" s="38" t="s">
        <v>300</v>
      </c>
      <c r="S98" s="38" t="s">
        <v>301</v>
      </c>
      <c r="T98" s="41" t="s">
        <v>508</v>
      </c>
      <c r="U98" s="39" t="str">
        <f>IFERROR(IF($T98="","",VLOOKUP($T98,[1]Catálogo!$G$97:$H$2750,2,FALSE)),"Introduzca un producto válido")</f>
        <v>3301053</v>
      </c>
      <c r="V98" s="40" t="str">
        <f t="shared" si="16"/>
        <v>CONTINÚE: El producto y programa presupuestal coinciden</v>
      </c>
      <c r="W98" s="43" t="s">
        <v>509</v>
      </c>
      <c r="X98" s="44" t="str">
        <f>IFERROR(IF($W98="","",VLOOKUP($W98,[1]Catálogo!$B$3019:$C$9130,2,FALSE)),"Introduzca un indicador de producto válido")</f>
        <v>330105300</v>
      </c>
      <c r="Y98" s="40" t="str">
        <f t="shared" si="17"/>
        <v>CONTINÚE: El indicador de producto y el producto coinciden</v>
      </c>
      <c r="Z98" s="90">
        <v>0</v>
      </c>
      <c r="AA98" s="140" t="s">
        <v>140</v>
      </c>
      <c r="AB98" s="140">
        <v>21</v>
      </c>
      <c r="AC98" s="38" t="s">
        <v>160</v>
      </c>
      <c r="AD98" s="36" t="s">
        <v>370</v>
      </c>
      <c r="AE98" s="33"/>
      <c r="AF98" s="33"/>
      <c r="AG98" s="46"/>
      <c r="AH98" s="47"/>
      <c r="AI98" s="33"/>
      <c r="AJ98" s="33"/>
      <c r="AK98" s="48"/>
      <c r="AL98" s="34" t="str">
        <f>+IFERROR(VLOOKUP(AK98,[1]Iniciativas!E:F,2,FALSE),"Seleccione el código de la iniciativa")</f>
        <v>Seleccione el código de la iniciativa</v>
      </c>
      <c r="AM98" s="69">
        <v>2</v>
      </c>
      <c r="AN98" s="50">
        <v>6</v>
      </c>
      <c r="AO98" s="50">
        <v>6</v>
      </c>
      <c r="AP98" s="51">
        <v>7</v>
      </c>
      <c r="AQ98" s="52">
        <v>0.4</v>
      </c>
      <c r="AR98" s="53">
        <v>2</v>
      </c>
      <c r="AS98" s="54" t="s">
        <v>503</v>
      </c>
      <c r="AT98" s="53"/>
      <c r="AU98" s="53"/>
      <c r="AV98" s="53"/>
      <c r="AW98" s="53"/>
      <c r="AX98" s="55">
        <f t="shared" si="18"/>
        <v>9.5238095238095233E-2</v>
      </c>
      <c r="AY98" s="56">
        <f t="shared" si="19"/>
        <v>1</v>
      </c>
      <c r="AZ98" s="57">
        <f t="shared" si="23"/>
        <v>3.8095238095238099E-2</v>
      </c>
      <c r="BA98" s="58">
        <f t="shared" si="24"/>
        <v>9.5238095238095233E-2</v>
      </c>
      <c r="BB98" s="58"/>
      <c r="BC98" s="145"/>
      <c r="BD98" s="58" t="s">
        <v>151</v>
      </c>
      <c r="BE98" s="58"/>
      <c r="BF98" s="58"/>
      <c r="BG98" s="58"/>
      <c r="BH98" s="58"/>
      <c r="BI98" s="58"/>
      <c r="BJ98" s="58"/>
      <c r="BK98" s="59">
        <f t="shared" si="25"/>
        <v>0</v>
      </c>
      <c r="BL98" s="60" t="s">
        <v>300</v>
      </c>
      <c r="BM98" s="61">
        <f>+([2]MATRIZ!AN101+[2]MATRIZ!AO101)*1000000</f>
        <v>10800000</v>
      </c>
      <c r="BN98" s="62">
        <v>0</v>
      </c>
      <c r="BO98" s="62">
        <v>0</v>
      </c>
      <c r="BP98" s="62">
        <v>0</v>
      </c>
      <c r="BQ98" s="62">
        <v>9000000</v>
      </c>
      <c r="BR98" s="62">
        <v>0</v>
      </c>
      <c r="BS98" s="62">
        <f>+([2]MATRIZ!AS101)*1000000-BQ98-BR98-BT98</f>
        <v>0</v>
      </c>
      <c r="BT98" s="62">
        <v>0</v>
      </c>
      <c r="BU98" s="62">
        <v>0</v>
      </c>
      <c r="BV98" s="62">
        <v>0</v>
      </c>
      <c r="BW98" s="62">
        <v>0</v>
      </c>
      <c r="BX98" s="62">
        <v>0</v>
      </c>
      <c r="BY98" s="62">
        <v>0</v>
      </c>
      <c r="BZ98" s="62">
        <v>0</v>
      </c>
      <c r="CA98" s="62">
        <v>0</v>
      </c>
      <c r="CB98" s="62">
        <v>0</v>
      </c>
      <c r="CC98" s="63">
        <f t="shared" si="26"/>
        <v>19800000</v>
      </c>
      <c r="CD98" s="64">
        <f>+([2]MATRIZ!AZ101+[2]MATRIZ!BA101)*1000000</f>
        <v>10000000</v>
      </c>
      <c r="CE98" s="64">
        <v>0</v>
      </c>
      <c r="CF98" s="64">
        <v>0</v>
      </c>
      <c r="CG98" s="64">
        <v>0</v>
      </c>
      <c r="CH98" s="64">
        <v>0</v>
      </c>
      <c r="CI98" s="64">
        <v>0</v>
      </c>
      <c r="CJ98" s="64">
        <f>+([2]MATRIZ!BE101*1000000)-CH98-CI98-CK98</f>
        <v>108000000</v>
      </c>
      <c r="CK98" s="64">
        <v>0</v>
      </c>
      <c r="CL98" s="64">
        <v>0</v>
      </c>
      <c r="CM98" s="64">
        <v>0</v>
      </c>
      <c r="CN98" s="64">
        <v>0</v>
      </c>
      <c r="CO98" s="64">
        <v>0</v>
      </c>
      <c r="CP98" s="64">
        <v>0</v>
      </c>
      <c r="CQ98" s="64">
        <v>0</v>
      </c>
      <c r="CR98" s="64">
        <v>0</v>
      </c>
      <c r="CS98" s="64">
        <v>0</v>
      </c>
      <c r="CT98" s="65">
        <f t="shared" si="27"/>
        <v>118000000</v>
      </c>
      <c r="CU98" s="62">
        <v>0</v>
      </c>
      <c r="CV98" s="62">
        <v>0</v>
      </c>
      <c r="CW98" s="62">
        <v>0</v>
      </c>
      <c r="CX98" s="62">
        <v>0</v>
      </c>
      <c r="CY98" s="62">
        <v>0</v>
      </c>
      <c r="CZ98" s="62">
        <v>0</v>
      </c>
      <c r="DA98" s="62">
        <v>0</v>
      </c>
      <c r="DB98" s="62">
        <v>0</v>
      </c>
      <c r="DC98" s="62">
        <v>0</v>
      </c>
      <c r="DD98" s="62">
        <v>0</v>
      </c>
      <c r="DE98" s="62">
        <v>0</v>
      </c>
      <c r="DF98" s="62">
        <v>44671148</v>
      </c>
      <c r="DG98" s="62">
        <v>0</v>
      </c>
      <c r="DH98" s="62">
        <v>0</v>
      </c>
      <c r="DI98" s="62">
        <v>0</v>
      </c>
      <c r="DJ98" s="62">
        <v>0</v>
      </c>
      <c r="DK98" s="62">
        <v>0</v>
      </c>
      <c r="DL98" s="62">
        <v>0</v>
      </c>
      <c r="DM98" s="62">
        <v>0</v>
      </c>
      <c r="DN98" s="62">
        <v>0</v>
      </c>
      <c r="DO98" s="62">
        <v>0</v>
      </c>
      <c r="DP98" s="63">
        <f t="shared" si="20"/>
        <v>44671148</v>
      </c>
      <c r="DQ98" s="64">
        <v>10400000</v>
      </c>
      <c r="DR98" s="64">
        <v>0</v>
      </c>
      <c r="DS98" s="64">
        <v>0</v>
      </c>
      <c r="DT98" s="64">
        <v>0</v>
      </c>
      <c r="DU98" s="64">
        <v>14000000</v>
      </c>
      <c r="DV98" s="64">
        <v>0</v>
      </c>
      <c r="DW98" s="64">
        <v>100000000</v>
      </c>
      <c r="DX98" s="64">
        <v>0</v>
      </c>
      <c r="DY98" s="64">
        <v>0</v>
      </c>
      <c r="DZ98" s="64">
        <v>0</v>
      </c>
      <c r="EA98" s="64">
        <v>0</v>
      </c>
      <c r="EB98" s="64">
        <v>0</v>
      </c>
      <c r="EC98" s="64">
        <v>0</v>
      </c>
      <c r="ED98" s="64">
        <v>0</v>
      </c>
      <c r="EE98" s="64">
        <v>0</v>
      </c>
      <c r="EF98" s="64">
        <v>0</v>
      </c>
      <c r="EG98" s="66">
        <f t="shared" si="28"/>
        <v>124400000</v>
      </c>
      <c r="EH98" s="67">
        <f t="shared" si="21"/>
        <v>306871148</v>
      </c>
      <c r="EI98" s="30">
        <f>+[2]MATRIZ!AM101*1000000</f>
        <v>382200000</v>
      </c>
      <c r="EJ98" s="67">
        <f t="shared" si="22"/>
        <v>14612911.80952381</v>
      </c>
      <c r="EK98" s="30">
        <f>+(DP98/1000000)-[2]MATRIZ!BW101</f>
        <v>-75.328851999999998</v>
      </c>
    </row>
    <row r="99" spans="1:141" s="30" customFormat="1" ht="51" hidden="1" x14ac:dyDescent="0.25">
      <c r="A99" s="142">
        <v>93</v>
      </c>
      <c r="B99" s="138" t="s">
        <v>454</v>
      </c>
      <c r="C99" s="139" t="s">
        <v>496</v>
      </c>
      <c r="D99" s="32" t="s">
        <v>497</v>
      </c>
      <c r="E99" s="140" t="s">
        <v>178</v>
      </c>
      <c r="F99" s="140" t="s">
        <v>163</v>
      </c>
      <c r="G99" s="140">
        <v>70</v>
      </c>
      <c r="H99" s="140"/>
      <c r="I99" s="140"/>
      <c r="J99" s="141"/>
      <c r="K99" s="35" t="s">
        <v>498</v>
      </c>
      <c r="L99" s="36" t="str">
        <f>IFERROR(IF($K99="","",VLOOKUP($K99,[1]Catálogo!$B$5:$C$21,2,FALSE)),"Introduzca un sector de inversión válido")</f>
        <v>33</v>
      </c>
      <c r="M99" s="35" t="s">
        <v>499</v>
      </c>
      <c r="N99" s="38" t="s">
        <v>500</v>
      </c>
      <c r="O99" s="38" t="str">
        <f>IFERROR(IF($N99="","",VLOOKUP($N99,[1]Catálogo!$E$25:$F$93,2,FALSE)),"Introduzca un programa presupuestal válido")</f>
        <v>3301</v>
      </c>
      <c r="P99" s="39" t="str">
        <f>IFERROR(IF($O99="","",VLOOKUP($O99,[1]Catálogo!$F$25:$G$94,2,FALSE)),"Introduzca un programa presupuestal válido")</f>
        <v>A.5 - Cultura</v>
      </c>
      <c r="Q99" s="40" t="str">
        <f t="shared" si="15"/>
        <v>CONTINÚE: El programa presupuestal y sector de inversión coinciden</v>
      </c>
      <c r="R99" s="38" t="s">
        <v>473</v>
      </c>
      <c r="S99" s="38" t="s">
        <v>187</v>
      </c>
      <c r="T99" s="41" t="s">
        <v>510</v>
      </c>
      <c r="U99" s="39" t="str">
        <f>IFERROR(IF($T99="","",VLOOKUP($T99,[1]Catálogo!$G$97:$H$2750,2,FALSE)),"Introduzca un producto válido")</f>
        <v>3301068</v>
      </c>
      <c r="V99" s="40" t="str">
        <f t="shared" si="16"/>
        <v>CONTINÚE: El producto y programa presupuestal coinciden</v>
      </c>
      <c r="W99" s="43" t="s">
        <v>511</v>
      </c>
      <c r="X99" s="44" t="str">
        <f>IFERROR(IF($W99="","",VLOOKUP($W99,[1]Catálogo!$B$3019:$C$9130,2,FALSE)),"Introduzca un indicador de producto válido")</f>
        <v>330106800</v>
      </c>
      <c r="Y99" s="40" t="str">
        <f t="shared" si="17"/>
        <v>CONTINÚE: El indicador de producto y el producto coinciden</v>
      </c>
      <c r="Z99" s="90">
        <v>0</v>
      </c>
      <c r="AA99" s="140" t="s">
        <v>140</v>
      </c>
      <c r="AB99" s="140">
        <v>4</v>
      </c>
      <c r="AC99" s="38" t="s">
        <v>160</v>
      </c>
      <c r="AD99" s="36" t="s">
        <v>370</v>
      </c>
      <c r="AE99" s="33"/>
      <c r="AF99" s="33"/>
      <c r="AG99" s="46"/>
      <c r="AH99" s="47"/>
      <c r="AI99" s="33"/>
      <c r="AJ99" s="33"/>
      <c r="AK99" s="48"/>
      <c r="AL99" s="34" t="str">
        <f>+IFERROR(VLOOKUP(AK99,[1]Iniciativas!E:F,2,FALSE),"Seleccione el código de la iniciativa")</f>
        <v>Seleccione el código de la iniciativa</v>
      </c>
      <c r="AM99" s="69">
        <v>1</v>
      </c>
      <c r="AN99" s="50">
        <v>1</v>
      </c>
      <c r="AO99" s="50">
        <v>1</v>
      </c>
      <c r="AP99" s="51">
        <v>1</v>
      </c>
      <c r="AQ99" s="52">
        <v>0.4</v>
      </c>
      <c r="AR99" s="53">
        <v>1</v>
      </c>
      <c r="AS99" s="54" t="s">
        <v>512</v>
      </c>
      <c r="AT99" s="53"/>
      <c r="AU99" s="53"/>
      <c r="AV99" s="53"/>
      <c r="AW99" s="53"/>
      <c r="AX99" s="55">
        <f t="shared" si="18"/>
        <v>0.25</v>
      </c>
      <c r="AY99" s="56">
        <f t="shared" si="19"/>
        <v>1</v>
      </c>
      <c r="AZ99" s="57">
        <f t="shared" si="23"/>
        <v>0.1</v>
      </c>
      <c r="BA99" s="58">
        <f t="shared" si="24"/>
        <v>0.25</v>
      </c>
      <c r="BB99" s="58"/>
      <c r="BC99" s="145"/>
      <c r="BD99" s="58" t="s">
        <v>151</v>
      </c>
      <c r="BE99" s="58"/>
      <c r="BF99" s="58"/>
      <c r="BG99" s="58"/>
      <c r="BH99" s="58"/>
      <c r="BI99" s="58"/>
      <c r="BJ99" s="58"/>
      <c r="BK99" s="59">
        <f t="shared" si="25"/>
        <v>0</v>
      </c>
      <c r="BL99" s="60" t="s">
        <v>473</v>
      </c>
      <c r="BM99" s="61">
        <f>+([2]MATRIZ!AN102+[2]MATRIZ!AO102)*1000000</f>
        <v>5000000</v>
      </c>
      <c r="BN99" s="62">
        <v>0</v>
      </c>
      <c r="BO99" s="62">
        <v>0</v>
      </c>
      <c r="BP99" s="62">
        <v>0</v>
      </c>
      <c r="BQ99" s="62">
        <v>10000000</v>
      </c>
      <c r="BR99" s="62">
        <v>0</v>
      </c>
      <c r="BS99" s="62">
        <f>+([2]MATRIZ!AS102)*1000000-BQ99-BR99-BT99</f>
        <v>0</v>
      </c>
      <c r="BT99" s="62">
        <v>0</v>
      </c>
      <c r="BU99" s="62">
        <v>0</v>
      </c>
      <c r="BV99" s="62">
        <v>0</v>
      </c>
      <c r="BW99" s="62">
        <v>0</v>
      </c>
      <c r="BX99" s="62">
        <v>0</v>
      </c>
      <c r="BY99" s="62">
        <v>0</v>
      </c>
      <c r="BZ99" s="62">
        <v>0</v>
      </c>
      <c r="CA99" s="62">
        <v>0</v>
      </c>
      <c r="CB99" s="62">
        <v>0</v>
      </c>
      <c r="CC99" s="63">
        <f t="shared" si="26"/>
        <v>15000000</v>
      </c>
      <c r="CD99" s="64">
        <f>+([2]MATRIZ!AZ102+[2]MATRIZ!BA102)*1000000</f>
        <v>5000000</v>
      </c>
      <c r="CE99" s="64">
        <v>0</v>
      </c>
      <c r="CF99" s="64">
        <v>0</v>
      </c>
      <c r="CG99" s="64">
        <v>0</v>
      </c>
      <c r="CH99" s="64">
        <v>10000000</v>
      </c>
      <c r="CI99" s="64">
        <v>0</v>
      </c>
      <c r="CJ99" s="64">
        <f>+([2]MATRIZ!BE102*1000000)-CH99-CI99-CK99</f>
        <v>0</v>
      </c>
      <c r="CK99" s="64">
        <v>0</v>
      </c>
      <c r="CL99" s="64">
        <v>0</v>
      </c>
      <c r="CM99" s="64">
        <v>0</v>
      </c>
      <c r="CN99" s="64">
        <v>0</v>
      </c>
      <c r="CO99" s="64">
        <v>0</v>
      </c>
      <c r="CP99" s="64">
        <v>0</v>
      </c>
      <c r="CQ99" s="64">
        <v>0</v>
      </c>
      <c r="CR99" s="64">
        <v>0</v>
      </c>
      <c r="CS99" s="64">
        <v>0</v>
      </c>
      <c r="CT99" s="65">
        <f t="shared" si="27"/>
        <v>15000000</v>
      </c>
      <c r="CU99" s="62">
        <v>0</v>
      </c>
      <c r="CV99" s="62">
        <v>0</v>
      </c>
      <c r="CW99" s="62">
        <v>0</v>
      </c>
      <c r="CX99" s="62">
        <v>0</v>
      </c>
      <c r="CY99" s="62">
        <v>0</v>
      </c>
      <c r="CZ99" s="62">
        <v>0</v>
      </c>
      <c r="DA99" s="62">
        <v>0</v>
      </c>
      <c r="DB99" s="62">
        <v>0</v>
      </c>
      <c r="DC99" s="62">
        <v>0</v>
      </c>
      <c r="DD99" s="62">
        <v>0</v>
      </c>
      <c r="DE99" s="62">
        <v>0</v>
      </c>
      <c r="DF99" s="62">
        <v>0</v>
      </c>
      <c r="DG99" s="62">
        <v>0</v>
      </c>
      <c r="DH99" s="62">
        <v>0</v>
      </c>
      <c r="DI99" s="62">
        <v>0</v>
      </c>
      <c r="DJ99" s="62">
        <v>0</v>
      </c>
      <c r="DK99" s="62">
        <v>0</v>
      </c>
      <c r="DL99" s="62">
        <v>0</v>
      </c>
      <c r="DM99" s="62">
        <v>0</v>
      </c>
      <c r="DN99" s="62">
        <v>0</v>
      </c>
      <c r="DO99" s="62">
        <v>0</v>
      </c>
      <c r="DP99" s="63">
        <f t="shared" si="20"/>
        <v>0</v>
      </c>
      <c r="DQ99" s="64">
        <v>5000000</v>
      </c>
      <c r="DR99" s="64">
        <v>0</v>
      </c>
      <c r="DS99" s="64">
        <v>0</v>
      </c>
      <c r="DT99" s="64">
        <v>0</v>
      </c>
      <c r="DU99" s="64">
        <v>0</v>
      </c>
      <c r="DV99" s="64">
        <v>0</v>
      </c>
      <c r="DW99" s="64">
        <v>10000000</v>
      </c>
      <c r="DX99" s="64">
        <v>0</v>
      </c>
      <c r="DY99" s="64">
        <v>0</v>
      </c>
      <c r="DZ99" s="64">
        <v>0</v>
      </c>
      <c r="EA99" s="64">
        <v>0</v>
      </c>
      <c r="EB99" s="64">
        <v>0</v>
      </c>
      <c r="EC99" s="64">
        <v>0</v>
      </c>
      <c r="ED99" s="64">
        <v>0</v>
      </c>
      <c r="EE99" s="64">
        <v>0</v>
      </c>
      <c r="EF99" s="64">
        <v>0</v>
      </c>
      <c r="EG99" s="66">
        <f t="shared" si="28"/>
        <v>15000000</v>
      </c>
      <c r="EH99" s="67">
        <f t="shared" si="21"/>
        <v>45000000</v>
      </c>
      <c r="EI99" s="30">
        <f>+[2]MATRIZ!AM102*1000000</f>
        <v>60000000</v>
      </c>
      <c r="EJ99" s="67">
        <f t="shared" si="22"/>
        <v>11250000</v>
      </c>
      <c r="EK99" s="30">
        <f>+(DP99/1000000)-[2]MATRIZ!BW102</f>
        <v>-15</v>
      </c>
    </row>
    <row r="100" spans="1:141" s="30" customFormat="1" ht="51" hidden="1" x14ac:dyDescent="0.25">
      <c r="A100" s="137">
        <v>94</v>
      </c>
      <c r="B100" s="138" t="s">
        <v>454</v>
      </c>
      <c r="C100" s="139" t="s">
        <v>496</v>
      </c>
      <c r="D100" s="32" t="s">
        <v>497</v>
      </c>
      <c r="E100" s="140" t="s">
        <v>178</v>
      </c>
      <c r="F100" s="140" t="s">
        <v>163</v>
      </c>
      <c r="G100" s="140">
        <v>70</v>
      </c>
      <c r="H100" s="140"/>
      <c r="I100" s="140"/>
      <c r="J100" s="141"/>
      <c r="K100" s="35" t="s">
        <v>498</v>
      </c>
      <c r="L100" s="36" t="str">
        <f>IFERROR(IF($K100="","",VLOOKUP($K100,[1]Catálogo!$B$5:$C$21,2,FALSE)),"Introduzca un sector de inversión válido")</f>
        <v>33</v>
      </c>
      <c r="M100" s="35" t="s">
        <v>499</v>
      </c>
      <c r="N100" s="38" t="s">
        <v>500</v>
      </c>
      <c r="O100" s="38" t="str">
        <f>IFERROR(IF($N100="","",VLOOKUP($N100,[1]Catálogo!$E$25:$F$93,2,FALSE)),"Introduzca un programa presupuestal válido")</f>
        <v>3301</v>
      </c>
      <c r="P100" s="39" t="str">
        <f>IFERROR(IF($O100="","",VLOOKUP($O100,[1]Catálogo!$F$25:$G$94,2,FALSE)),"Introduzca un programa presupuestal válido")</f>
        <v>A.5 - Cultura</v>
      </c>
      <c r="Q100" s="40" t="str">
        <f t="shared" si="15"/>
        <v>CONTINÚE: El programa presupuestal y sector de inversión coinciden</v>
      </c>
      <c r="R100" s="38" t="s">
        <v>473</v>
      </c>
      <c r="S100" s="38" t="s">
        <v>187</v>
      </c>
      <c r="T100" s="41" t="s">
        <v>513</v>
      </c>
      <c r="U100" s="39" t="str">
        <f>IFERROR(IF($T100="","",VLOOKUP($T100,[1]Catálogo!$G$97:$H$2750,2,FALSE)),"Introduzca un producto válido")</f>
        <v>3301088</v>
      </c>
      <c r="V100" s="40" t="str">
        <f t="shared" si="16"/>
        <v>CONTINÚE: El producto y programa presupuestal coinciden</v>
      </c>
      <c r="W100" s="43" t="s">
        <v>514</v>
      </c>
      <c r="X100" s="44" t="str">
        <f>IFERROR(IF($W100="","",VLOOKUP($W100,[1]Catálogo!$B$3019:$C$9130,2,FALSE)),"Introduzca un indicador de producto válido")</f>
        <v>330108800</v>
      </c>
      <c r="Y100" s="40" t="str">
        <f t="shared" si="17"/>
        <v>CONTINÚE: El indicador de producto y el producto coinciden</v>
      </c>
      <c r="Z100" s="90">
        <v>0</v>
      </c>
      <c r="AA100" s="140" t="s">
        <v>140</v>
      </c>
      <c r="AB100" s="140">
        <v>1</v>
      </c>
      <c r="AC100" s="38" t="s">
        <v>160</v>
      </c>
      <c r="AD100" s="36" t="s">
        <v>370</v>
      </c>
      <c r="AE100" s="33"/>
      <c r="AF100" s="33"/>
      <c r="AG100" s="46"/>
      <c r="AH100" s="47"/>
      <c r="AI100" s="33"/>
      <c r="AJ100" s="33"/>
      <c r="AK100" s="48"/>
      <c r="AL100" s="34" t="str">
        <f>+IFERROR(VLOOKUP(AK100,[1]Iniciativas!E:F,2,FALSE),"Seleccione el código de la iniciativa")</f>
        <v>Seleccione el código de la iniciativa</v>
      </c>
      <c r="AM100" s="69">
        <v>0</v>
      </c>
      <c r="AN100" s="50">
        <v>0</v>
      </c>
      <c r="AO100" s="50">
        <v>1</v>
      </c>
      <c r="AP100" s="51">
        <v>0</v>
      </c>
      <c r="AQ100" s="52">
        <v>3</v>
      </c>
      <c r="AR100" s="53">
        <v>0</v>
      </c>
      <c r="AS100" s="54" t="s">
        <v>178</v>
      </c>
      <c r="AT100" s="53"/>
      <c r="AU100" s="53"/>
      <c r="AV100" s="53"/>
      <c r="AW100" s="53"/>
      <c r="AX100" s="55">
        <f t="shared" si="18"/>
        <v>0</v>
      </c>
      <c r="AY100" s="56">
        <f t="shared" si="19"/>
        <v>1</v>
      </c>
      <c r="AZ100" s="57">
        <f t="shared" si="23"/>
        <v>0</v>
      </c>
      <c r="BA100" s="58">
        <f t="shared" si="24"/>
        <v>0</v>
      </c>
      <c r="BB100" s="58"/>
      <c r="BC100" s="145"/>
      <c r="BD100" s="58" t="s">
        <v>151</v>
      </c>
      <c r="BE100" s="58"/>
      <c r="BF100" s="58"/>
      <c r="BG100" s="58"/>
      <c r="BH100" s="58"/>
      <c r="BI100" s="58"/>
      <c r="BJ100" s="58"/>
      <c r="BK100" s="59">
        <f t="shared" si="25"/>
        <v>0</v>
      </c>
      <c r="BL100" s="60" t="s">
        <v>473</v>
      </c>
      <c r="BM100" s="61">
        <f>+([2]MATRIZ!AN103+[2]MATRIZ!AO103)*1000000</f>
        <v>0</v>
      </c>
      <c r="BN100" s="62">
        <v>0</v>
      </c>
      <c r="BO100" s="62">
        <v>0</v>
      </c>
      <c r="BP100" s="62">
        <v>0</v>
      </c>
      <c r="BQ100" s="62">
        <v>0</v>
      </c>
      <c r="BR100" s="62">
        <v>0</v>
      </c>
      <c r="BS100" s="62">
        <f>+([2]MATRIZ!AS103)*1000000-BQ100-BR100-BT100</f>
        <v>0</v>
      </c>
      <c r="BT100" s="62">
        <v>0</v>
      </c>
      <c r="BU100" s="62">
        <v>0</v>
      </c>
      <c r="BV100" s="62">
        <v>0</v>
      </c>
      <c r="BW100" s="62">
        <v>0</v>
      </c>
      <c r="BX100" s="62">
        <v>0</v>
      </c>
      <c r="BY100" s="62">
        <v>0</v>
      </c>
      <c r="BZ100" s="62">
        <v>0</v>
      </c>
      <c r="CA100" s="62">
        <v>0</v>
      </c>
      <c r="CB100" s="62">
        <v>0</v>
      </c>
      <c r="CC100" s="63">
        <f t="shared" si="26"/>
        <v>0</v>
      </c>
      <c r="CD100" s="64">
        <f>+([2]MATRIZ!AZ103+[2]MATRIZ!BA103)*1000000</f>
        <v>0</v>
      </c>
      <c r="CE100" s="64">
        <v>0</v>
      </c>
      <c r="CF100" s="64">
        <v>0</v>
      </c>
      <c r="CG100" s="64">
        <v>0</v>
      </c>
      <c r="CH100" s="64">
        <v>0</v>
      </c>
      <c r="CI100" s="64">
        <v>0</v>
      </c>
      <c r="CJ100" s="64">
        <f>+([2]MATRIZ!BE103*1000000)-CH100-CI100-CK100</f>
        <v>0</v>
      </c>
      <c r="CK100" s="64">
        <v>0</v>
      </c>
      <c r="CL100" s="64">
        <v>0</v>
      </c>
      <c r="CM100" s="64">
        <v>0</v>
      </c>
      <c r="CN100" s="64">
        <v>0</v>
      </c>
      <c r="CO100" s="64">
        <v>0</v>
      </c>
      <c r="CP100" s="64">
        <v>0</v>
      </c>
      <c r="CQ100" s="64">
        <v>0</v>
      </c>
      <c r="CR100" s="64">
        <v>0</v>
      </c>
      <c r="CS100" s="64">
        <v>0</v>
      </c>
      <c r="CT100" s="65">
        <f t="shared" si="27"/>
        <v>0</v>
      </c>
      <c r="CU100" s="62">
        <v>0</v>
      </c>
      <c r="CV100" s="62">
        <v>0</v>
      </c>
      <c r="CW100" s="62">
        <v>0</v>
      </c>
      <c r="CX100" s="62">
        <v>0</v>
      </c>
      <c r="CY100" s="62">
        <v>0</v>
      </c>
      <c r="CZ100" s="62">
        <v>0</v>
      </c>
      <c r="DA100" s="62">
        <v>0</v>
      </c>
      <c r="DB100" s="62">
        <v>0</v>
      </c>
      <c r="DC100" s="62">
        <v>0</v>
      </c>
      <c r="DD100" s="62">
        <v>0</v>
      </c>
      <c r="DE100" s="62">
        <v>0</v>
      </c>
      <c r="DF100" s="62">
        <v>0</v>
      </c>
      <c r="DG100" s="62">
        <v>0</v>
      </c>
      <c r="DH100" s="62">
        <v>0</v>
      </c>
      <c r="DI100" s="62">
        <v>0</v>
      </c>
      <c r="DJ100" s="62">
        <v>0</v>
      </c>
      <c r="DK100" s="62">
        <v>0</v>
      </c>
      <c r="DL100" s="62">
        <v>0</v>
      </c>
      <c r="DM100" s="62">
        <v>0</v>
      </c>
      <c r="DN100" s="62">
        <v>0</v>
      </c>
      <c r="DO100" s="62">
        <v>0</v>
      </c>
      <c r="DP100" s="63">
        <f t="shared" si="20"/>
        <v>0</v>
      </c>
      <c r="DQ100" s="64">
        <v>0</v>
      </c>
      <c r="DR100" s="64">
        <v>0</v>
      </c>
      <c r="DS100" s="64">
        <v>0</v>
      </c>
      <c r="DT100" s="64">
        <v>0</v>
      </c>
      <c r="DU100" s="64">
        <v>0</v>
      </c>
      <c r="DV100" s="64">
        <v>0</v>
      </c>
      <c r="DW100" s="64">
        <v>0</v>
      </c>
      <c r="DX100" s="64">
        <v>0</v>
      </c>
      <c r="DY100" s="64">
        <v>0</v>
      </c>
      <c r="DZ100" s="64">
        <v>0</v>
      </c>
      <c r="EA100" s="64">
        <v>0</v>
      </c>
      <c r="EB100" s="64">
        <v>0</v>
      </c>
      <c r="EC100" s="64">
        <v>0</v>
      </c>
      <c r="ED100" s="64">
        <v>0</v>
      </c>
      <c r="EE100" s="64">
        <v>0</v>
      </c>
      <c r="EF100" s="64">
        <v>0</v>
      </c>
      <c r="EG100" s="66">
        <f t="shared" si="28"/>
        <v>0</v>
      </c>
      <c r="EH100" s="67">
        <f t="shared" si="21"/>
        <v>0</v>
      </c>
      <c r="EI100" s="30">
        <f>+[2]MATRIZ!AM103*1000000</f>
        <v>2500000000</v>
      </c>
      <c r="EJ100" s="67">
        <f t="shared" si="22"/>
        <v>0</v>
      </c>
      <c r="EK100" s="30">
        <f>+(DP100/1000000)-[2]MATRIZ!BW103</f>
        <v>-2500</v>
      </c>
    </row>
    <row r="101" spans="1:141" s="30" customFormat="1" ht="25.5" hidden="1" x14ac:dyDescent="0.25">
      <c r="A101" s="142">
        <v>95</v>
      </c>
      <c r="B101" s="138" t="s">
        <v>454</v>
      </c>
      <c r="C101" s="139" t="s">
        <v>496</v>
      </c>
      <c r="D101" s="32" t="s">
        <v>497</v>
      </c>
      <c r="E101" s="140" t="s">
        <v>178</v>
      </c>
      <c r="F101" s="140" t="s">
        <v>163</v>
      </c>
      <c r="G101" s="140">
        <v>70</v>
      </c>
      <c r="H101" s="140"/>
      <c r="I101" s="140"/>
      <c r="J101" s="141"/>
      <c r="K101" s="35" t="s">
        <v>498</v>
      </c>
      <c r="L101" s="36" t="str">
        <f>IFERROR(IF($K101="","",VLOOKUP($K101,[1]Catálogo!$B$5:$C$21,2,FALSE)),"Introduzca un sector de inversión válido")</f>
        <v>33</v>
      </c>
      <c r="M101" s="35" t="s">
        <v>515</v>
      </c>
      <c r="N101" s="38" t="s">
        <v>500</v>
      </c>
      <c r="O101" s="38" t="str">
        <f>IFERROR(IF($N101="","",VLOOKUP($N101,[1]Catálogo!$E$25:$F$93,2,FALSE)),"Introduzca un programa presupuestal válido")</f>
        <v>3301</v>
      </c>
      <c r="P101" s="39" t="str">
        <f>IFERROR(IF($O101="","",VLOOKUP($O101,[1]Catálogo!$F$25:$G$94,2,FALSE)),"Introduzca un programa presupuestal válido")</f>
        <v>A.5 - Cultura</v>
      </c>
      <c r="Q101" s="40" t="str">
        <f t="shared" si="15"/>
        <v>CONTINÚE: El programa presupuestal y sector de inversión coinciden</v>
      </c>
      <c r="R101" s="38" t="s">
        <v>300</v>
      </c>
      <c r="S101" s="38" t="s">
        <v>301</v>
      </c>
      <c r="T101" s="41" t="s">
        <v>516</v>
      </c>
      <c r="U101" s="39" t="str">
        <f>IFERROR(IF($T101="","",VLOOKUP($T101,[1]Catálogo!$G$97:$H$2750,2,FALSE)),"Introduzca un producto válido")</f>
        <v>3301059</v>
      </c>
      <c r="V101" s="40" t="str">
        <f t="shared" si="16"/>
        <v>CONTINÚE: El producto y programa presupuestal coinciden</v>
      </c>
      <c r="W101" s="43" t="s">
        <v>517</v>
      </c>
      <c r="X101" s="44" t="str">
        <f>IFERROR(IF($W101="","",VLOOKUP($W101,[1]Catálogo!$B$3019:$C$9130,2,FALSE)),"Introduzca un indicador de producto válido")</f>
        <v>330105900</v>
      </c>
      <c r="Y101" s="40" t="str">
        <f t="shared" si="17"/>
        <v>CONTINÚE: El indicador de producto y el producto coinciden</v>
      </c>
      <c r="Z101" s="90">
        <v>0</v>
      </c>
      <c r="AA101" s="140" t="s">
        <v>140</v>
      </c>
      <c r="AB101" s="140">
        <v>200</v>
      </c>
      <c r="AC101" s="38" t="s">
        <v>160</v>
      </c>
      <c r="AD101" s="36" t="s">
        <v>403</v>
      </c>
      <c r="AE101" s="33"/>
      <c r="AF101" s="33"/>
      <c r="AG101" s="46"/>
      <c r="AH101" s="47"/>
      <c r="AI101" s="33"/>
      <c r="AJ101" s="33"/>
      <c r="AK101" s="48"/>
      <c r="AL101" s="34" t="str">
        <f>+IFERROR(VLOOKUP(AK101,[1]Iniciativas!E:F,2,FALSE),"Seleccione el código de la iniciativa")</f>
        <v>Seleccione el código de la iniciativa</v>
      </c>
      <c r="AM101" s="69">
        <v>0</v>
      </c>
      <c r="AN101" s="50">
        <v>66</v>
      </c>
      <c r="AO101" s="50">
        <v>66</v>
      </c>
      <c r="AP101" s="51">
        <v>68</v>
      </c>
      <c r="AQ101" s="52">
        <v>0.4</v>
      </c>
      <c r="AR101" s="53">
        <v>0</v>
      </c>
      <c r="AS101" s="54" t="s">
        <v>178</v>
      </c>
      <c r="AT101" s="53"/>
      <c r="AU101" s="53"/>
      <c r="AV101" s="53"/>
      <c r="AW101" s="53"/>
      <c r="AX101" s="55">
        <f t="shared" si="18"/>
        <v>0</v>
      </c>
      <c r="AY101" s="56">
        <f t="shared" si="19"/>
        <v>1</v>
      </c>
      <c r="AZ101" s="57">
        <f t="shared" si="23"/>
        <v>0</v>
      </c>
      <c r="BA101" s="58">
        <f t="shared" si="24"/>
        <v>0</v>
      </c>
      <c r="BB101" s="58"/>
      <c r="BC101" s="145"/>
      <c r="BD101" s="58" t="s">
        <v>151</v>
      </c>
      <c r="BE101" s="58"/>
      <c r="BF101" s="58"/>
      <c r="BG101" s="58"/>
      <c r="BH101" s="58"/>
      <c r="BI101" s="58"/>
      <c r="BJ101" s="58"/>
      <c r="BK101" s="59">
        <f t="shared" si="25"/>
        <v>0</v>
      </c>
      <c r="BL101" s="60" t="s">
        <v>300</v>
      </c>
      <c r="BM101" s="61">
        <f>+([2]MATRIZ!AN104+[2]MATRIZ!AO104)*1000000</f>
        <v>0</v>
      </c>
      <c r="BN101" s="62">
        <v>0</v>
      </c>
      <c r="BO101" s="62">
        <v>0</v>
      </c>
      <c r="BP101" s="62">
        <v>0</v>
      </c>
      <c r="BQ101" s="62">
        <v>0</v>
      </c>
      <c r="BR101" s="62">
        <v>0</v>
      </c>
      <c r="BS101" s="62">
        <f>+([2]MATRIZ!AS104)*1000000-BQ101-BR101-BT101</f>
        <v>0</v>
      </c>
      <c r="BT101" s="62">
        <v>0</v>
      </c>
      <c r="BU101" s="62">
        <v>0</v>
      </c>
      <c r="BV101" s="62">
        <v>0</v>
      </c>
      <c r="BW101" s="62">
        <v>0</v>
      </c>
      <c r="BX101" s="62">
        <v>0</v>
      </c>
      <c r="BY101" s="62">
        <v>0</v>
      </c>
      <c r="BZ101" s="62">
        <v>0</v>
      </c>
      <c r="CA101" s="62">
        <v>0</v>
      </c>
      <c r="CB101" s="62">
        <v>0</v>
      </c>
      <c r="CC101" s="63">
        <f t="shared" si="26"/>
        <v>0</v>
      </c>
      <c r="CD101" s="64">
        <f>+([2]MATRIZ!AZ104+[2]MATRIZ!BA104)*1000000</f>
        <v>0</v>
      </c>
      <c r="CE101" s="64">
        <v>0</v>
      </c>
      <c r="CF101" s="64">
        <v>0</v>
      </c>
      <c r="CG101" s="64">
        <v>0</v>
      </c>
      <c r="CH101" s="64">
        <v>33330000</v>
      </c>
      <c r="CI101" s="64">
        <v>0</v>
      </c>
      <c r="CJ101" s="64">
        <f>+([2]MATRIZ!BE104*1000000)-CH101-CI101-CK101</f>
        <v>0</v>
      </c>
      <c r="CK101" s="64">
        <v>0</v>
      </c>
      <c r="CL101" s="64">
        <v>0</v>
      </c>
      <c r="CM101" s="64">
        <v>0</v>
      </c>
      <c r="CN101" s="64">
        <v>0</v>
      </c>
      <c r="CO101" s="64">
        <v>0</v>
      </c>
      <c r="CP101" s="64">
        <v>33330000</v>
      </c>
      <c r="CQ101" s="64">
        <v>0</v>
      </c>
      <c r="CR101" s="64">
        <v>0</v>
      </c>
      <c r="CS101" s="64">
        <v>0</v>
      </c>
      <c r="CT101" s="65">
        <f t="shared" si="27"/>
        <v>66660000</v>
      </c>
      <c r="CU101" s="62">
        <v>0</v>
      </c>
      <c r="CV101" s="62">
        <v>0</v>
      </c>
      <c r="CW101" s="62">
        <v>0</v>
      </c>
      <c r="CX101" s="62">
        <v>0</v>
      </c>
      <c r="CY101" s="62">
        <v>0</v>
      </c>
      <c r="CZ101" s="62">
        <v>0</v>
      </c>
      <c r="DA101" s="62">
        <v>0</v>
      </c>
      <c r="DB101" s="62">
        <v>0</v>
      </c>
      <c r="DC101" s="62">
        <v>0</v>
      </c>
      <c r="DD101" s="62">
        <v>0</v>
      </c>
      <c r="DE101" s="62">
        <v>0</v>
      </c>
      <c r="DF101" s="62">
        <v>0</v>
      </c>
      <c r="DG101" s="62">
        <v>0</v>
      </c>
      <c r="DH101" s="62">
        <v>0</v>
      </c>
      <c r="DI101" s="62">
        <v>0</v>
      </c>
      <c r="DJ101" s="62">
        <v>0</v>
      </c>
      <c r="DK101" s="62">
        <v>0</v>
      </c>
      <c r="DL101" s="62">
        <v>0</v>
      </c>
      <c r="DM101" s="62">
        <v>0</v>
      </c>
      <c r="DN101" s="62">
        <v>0</v>
      </c>
      <c r="DO101" s="62">
        <v>0</v>
      </c>
      <c r="DP101" s="63">
        <f t="shared" si="20"/>
        <v>0</v>
      </c>
      <c r="DQ101" s="64">
        <v>0</v>
      </c>
      <c r="DR101" s="64">
        <v>0</v>
      </c>
      <c r="DS101" s="64">
        <v>0</v>
      </c>
      <c r="DT101" s="64">
        <v>0</v>
      </c>
      <c r="DU101" s="64">
        <v>33330000</v>
      </c>
      <c r="DV101" s="64">
        <v>0</v>
      </c>
      <c r="DW101" s="64">
        <v>0</v>
      </c>
      <c r="DX101" s="64">
        <v>0</v>
      </c>
      <c r="DY101" s="64">
        <v>0</v>
      </c>
      <c r="DZ101" s="64">
        <v>0</v>
      </c>
      <c r="EA101" s="64">
        <v>0</v>
      </c>
      <c r="EB101" s="64">
        <v>0</v>
      </c>
      <c r="EC101" s="64">
        <v>33350000</v>
      </c>
      <c r="ED101" s="64">
        <v>0</v>
      </c>
      <c r="EE101" s="64">
        <v>0</v>
      </c>
      <c r="EF101" s="64">
        <v>0</v>
      </c>
      <c r="EG101" s="66">
        <f t="shared" si="28"/>
        <v>66680000</v>
      </c>
      <c r="EH101" s="67">
        <f t="shared" si="21"/>
        <v>133340000</v>
      </c>
      <c r="EI101" s="30">
        <f>+[2]MATRIZ!AM104*1000000</f>
        <v>200000000</v>
      </c>
      <c r="EJ101" s="67">
        <f t="shared" si="22"/>
        <v>666700</v>
      </c>
      <c r="EK101" s="30">
        <f>+(DP101/1000000)-[2]MATRIZ!BW104</f>
        <v>-66.66</v>
      </c>
    </row>
    <row r="102" spans="1:141" s="30" customFormat="1" ht="25.5" hidden="1" x14ac:dyDescent="0.25">
      <c r="A102" s="142">
        <v>96</v>
      </c>
      <c r="B102" s="138" t="s">
        <v>454</v>
      </c>
      <c r="C102" s="139" t="s">
        <v>518</v>
      </c>
      <c r="D102" s="32" t="s">
        <v>519</v>
      </c>
      <c r="E102" s="140" t="s">
        <v>178</v>
      </c>
      <c r="F102" s="140" t="s">
        <v>163</v>
      </c>
      <c r="G102" s="140">
        <v>30</v>
      </c>
      <c r="H102" s="140"/>
      <c r="I102" s="140"/>
      <c r="J102" s="141"/>
      <c r="K102" s="35" t="s">
        <v>520</v>
      </c>
      <c r="L102" s="36" t="str">
        <f>IFERROR(IF($K102="","",VLOOKUP($K102,[1]Catálogo!$B$5:$C$21,2,FALSE)),"Introduzca un sector de inversión válido")</f>
        <v>43</v>
      </c>
      <c r="M102" s="35" t="s">
        <v>521</v>
      </c>
      <c r="N102" s="38" t="s">
        <v>522</v>
      </c>
      <c r="O102" s="38" t="str">
        <f>IFERROR(IF($N102="","",VLOOKUP($N102,[1]Catálogo!$E$25:$F$93,2,FALSE)),"Introduzca un programa presupuestal válido")</f>
        <v>4302</v>
      </c>
      <c r="P102" s="39" t="str">
        <f>IFERROR(IF($O102="","",VLOOKUP($O102,[1]Catálogo!$F$25:$G$94,2,FALSE)),"Introduzca un programa presupuestal válido")</f>
        <v>A.4 - Deporte y recreación</v>
      </c>
      <c r="Q102" s="40" t="str">
        <f t="shared" si="15"/>
        <v>CONTINÚE: El programa presupuestal y sector de inversión coinciden</v>
      </c>
      <c r="R102" s="38" t="s">
        <v>300</v>
      </c>
      <c r="S102" s="38" t="s">
        <v>301</v>
      </c>
      <c r="T102" s="41" t="s">
        <v>523</v>
      </c>
      <c r="U102" s="39" t="str">
        <f>IFERROR(IF($T102="","",VLOOKUP($T102,[1]Catálogo!$G$97:$H$2750,2,FALSE)),"Introduzca un producto válido")</f>
        <v>4302062</v>
      </c>
      <c r="V102" s="40" t="str">
        <f t="shared" si="16"/>
        <v>CONTINÚE: El producto y programa presupuestal coinciden</v>
      </c>
      <c r="W102" s="43" t="s">
        <v>524</v>
      </c>
      <c r="X102" s="44" t="str">
        <f>IFERROR(IF($W102="","",VLOOKUP($W102,[1]Catálogo!$B$3019:$C$9130,2,FALSE)),"Introduzca un indicador de producto válido")</f>
        <v>430206200</v>
      </c>
      <c r="Y102" s="40" t="str">
        <f t="shared" si="17"/>
        <v>CONTINÚE: El indicador de producto y el producto coinciden</v>
      </c>
      <c r="Z102" s="90">
        <v>0</v>
      </c>
      <c r="AA102" s="140" t="s">
        <v>140</v>
      </c>
      <c r="AB102" s="140">
        <v>5</v>
      </c>
      <c r="AC102" s="38" t="s">
        <v>160</v>
      </c>
      <c r="AD102" s="36" t="s">
        <v>403</v>
      </c>
      <c r="AE102" s="33"/>
      <c r="AF102" s="33"/>
      <c r="AG102" s="46"/>
      <c r="AH102" s="47"/>
      <c r="AI102" s="33"/>
      <c r="AJ102" s="33"/>
      <c r="AK102" s="48"/>
      <c r="AL102" s="34" t="str">
        <f>+IFERROR(VLOOKUP(AK102,[1]Iniciativas!E:F,2,FALSE),"Seleccione el código de la iniciativa")</f>
        <v>Seleccione el código de la iniciativa</v>
      </c>
      <c r="AM102" s="69">
        <v>1</v>
      </c>
      <c r="AN102" s="50">
        <v>1</v>
      </c>
      <c r="AO102" s="50">
        <v>1</v>
      </c>
      <c r="AP102" s="51">
        <v>2</v>
      </c>
      <c r="AQ102" s="52">
        <v>0.4</v>
      </c>
      <c r="AR102" s="53">
        <v>1</v>
      </c>
      <c r="AS102" s="54" t="s">
        <v>525</v>
      </c>
      <c r="AT102" s="53"/>
      <c r="AU102" s="53"/>
      <c r="AV102" s="53"/>
      <c r="AW102" s="53"/>
      <c r="AX102" s="55">
        <f t="shared" si="18"/>
        <v>0.2</v>
      </c>
      <c r="AY102" s="56">
        <f t="shared" si="19"/>
        <v>1</v>
      </c>
      <c r="AZ102" s="57">
        <f t="shared" si="23"/>
        <v>8.0000000000000016E-2</v>
      </c>
      <c r="BA102" s="58">
        <f t="shared" si="24"/>
        <v>0.2</v>
      </c>
      <c r="BB102" s="58"/>
      <c r="BC102" s="145"/>
      <c r="BD102" s="58" t="s">
        <v>151</v>
      </c>
      <c r="BE102" s="58"/>
      <c r="BF102" s="58"/>
      <c r="BG102" s="58"/>
      <c r="BH102" s="58"/>
      <c r="BI102" s="58"/>
      <c r="BJ102" s="58"/>
      <c r="BK102" s="59">
        <f t="shared" si="25"/>
        <v>0</v>
      </c>
      <c r="BL102" s="60" t="s">
        <v>300</v>
      </c>
      <c r="BM102" s="61">
        <f>+([2]MATRIZ!AN105+[2]MATRIZ!AO105)*1000000</f>
        <v>0</v>
      </c>
      <c r="BN102" s="62">
        <v>0</v>
      </c>
      <c r="BO102" s="62">
        <v>0</v>
      </c>
      <c r="BP102" s="62">
        <v>0</v>
      </c>
      <c r="BQ102" s="62">
        <v>0</v>
      </c>
      <c r="BR102" s="62">
        <v>19000000</v>
      </c>
      <c r="BS102" s="62">
        <f>+([2]MATRIZ!AS105)*1000000-BQ102-BR102-BT102</f>
        <v>0</v>
      </c>
      <c r="BT102" s="62">
        <v>0</v>
      </c>
      <c r="BU102" s="62">
        <v>0</v>
      </c>
      <c r="BV102" s="62">
        <v>0</v>
      </c>
      <c r="BW102" s="62">
        <v>0</v>
      </c>
      <c r="BX102" s="62">
        <v>0</v>
      </c>
      <c r="BY102" s="62">
        <v>0</v>
      </c>
      <c r="BZ102" s="62">
        <v>0</v>
      </c>
      <c r="CA102" s="62">
        <v>0</v>
      </c>
      <c r="CB102" s="62">
        <v>0</v>
      </c>
      <c r="CC102" s="63">
        <f t="shared" si="26"/>
        <v>19000000</v>
      </c>
      <c r="CD102" s="64">
        <f>+([2]MATRIZ!AZ105+[2]MATRIZ!BA105)*1000000</f>
        <v>0</v>
      </c>
      <c r="CE102" s="64">
        <v>0</v>
      </c>
      <c r="CF102" s="64">
        <v>0</v>
      </c>
      <c r="CG102" s="64">
        <v>0</v>
      </c>
      <c r="CH102" s="64">
        <v>0</v>
      </c>
      <c r="CI102" s="64">
        <v>19500000</v>
      </c>
      <c r="CJ102" s="64">
        <f>+([2]MATRIZ!BE105*1000000)-CH102-CI102-CK102</f>
        <v>0</v>
      </c>
      <c r="CK102" s="64">
        <v>0</v>
      </c>
      <c r="CL102" s="64">
        <v>0</v>
      </c>
      <c r="CM102" s="64">
        <v>0</v>
      </c>
      <c r="CN102" s="64">
        <v>0</v>
      </c>
      <c r="CO102" s="64">
        <v>0</v>
      </c>
      <c r="CP102" s="64">
        <v>0</v>
      </c>
      <c r="CQ102" s="64">
        <v>0</v>
      </c>
      <c r="CR102" s="64">
        <v>0</v>
      </c>
      <c r="CS102" s="64">
        <v>0</v>
      </c>
      <c r="CT102" s="65">
        <f t="shared" si="27"/>
        <v>19500000</v>
      </c>
      <c r="CU102" s="62">
        <v>0</v>
      </c>
      <c r="CV102" s="62">
        <v>0</v>
      </c>
      <c r="CW102" s="62">
        <v>0</v>
      </c>
      <c r="CX102" s="62">
        <v>0</v>
      </c>
      <c r="CY102" s="62">
        <v>0</v>
      </c>
      <c r="CZ102" s="62">
        <v>0</v>
      </c>
      <c r="DA102" s="62">
        <v>0</v>
      </c>
      <c r="DB102" s="62">
        <v>0</v>
      </c>
      <c r="DC102" s="62">
        <v>0</v>
      </c>
      <c r="DD102" s="62">
        <v>0</v>
      </c>
      <c r="DE102" s="62">
        <v>0</v>
      </c>
      <c r="DF102" s="62">
        <v>0</v>
      </c>
      <c r="DG102" s="62">
        <v>0</v>
      </c>
      <c r="DH102" s="62">
        <v>0</v>
      </c>
      <c r="DI102" s="62">
        <v>0</v>
      </c>
      <c r="DJ102" s="62">
        <v>0</v>
      </c>
      <c r="DK102" s="62">
        <v>0</v>
      </c>
      <c r="DL102" s="62">
        <v>0</v>
      </c>
      <c r="DM102" s="62">
        <v>0</v>
      </c>
      <c r="DN102" s="62">
        <v>0</v>
      </c>
      <c r="DO102" s="62">
        <v>0</v>
      </c>
      <c r="DP102" s="63">
        <f t="shared" si="20"/>
        <v>0</v>
      </c>
      <c r="DQ102" s="64">
        <v>0</v>
      </c>
      <c r="DR102" s="64">
        <v>0</v>
      </c>
      <c r="DS102" s="64">
        <v>0</v>
      </c>
      <c r="DT102" s="64">
        <v>0</v>
      </c>
      <c r="DU102" s="64">
        <v>0</v>
      </c>
      <c r="DV102" s="64">
        <v>20800000</v>
      </c>
      <c r="DW102" s="64">
        <v>0</v>
      </c>
      <c r="DX102" s="64">
        <v>0</v>
      </c>
      <c r="DY102" s="64">
        <v>0</v>
      </c>
      <c r="DZ102" s="64">
        <v>0</v>
      </c>
      <c r="EA102" s="64">
        <v>0</v>
      </c>
      <c r="EB102" s="64">
        <v>0</v>
      </c>
      <c r="EC102" s="64">
        <v>0</v>
      </c>
      <c r="ED102" s="64">
        <v>0</v>
      </c>
      <c r="EE102" s="64">
        <v>0</v>
      </c>
      <c r="EF102" s="64">
        <v>0</v>
      </c>
      <c r="EG102" s="66">
        <f t="shared" si="28"/>
        <v>20800000</v>
      </c>
      <c r="EH102" s="67">
        <f t="shared" si="21"/>
        <v>59300000</v>
      </c>
      <c r="EI102" s="30">
        <f>+[2]MATRIZ!AM105*1000000</f>
        <v>79000000</v>
      </c>
      <c r="EJ102" s="67">
        <f t="shared" si="22"/>
        <v>11860000</v>
      </c>
      <c r="EK102" s="30">
        <f>+(DP102/1000000)-[2]MATRIZ!BW105</f>
        <v>-19.7</v>
      </c>
    </row>
    <row r="103" spans="1:141" s="30" customFormat="1" ht="25.5" hidden="1" x14ac:dyDescent="0.25">
      <c r="A103" s="137">
        <v>97</v>
      </c>
      <c r="B103" s="138" t="s">
        <v>454</v>
      </c>
      <c r="C103" s="139" t="s">
        <v>518</v>
      </c>
      <c r="D103" s="32" t="s">
        <v>519</v>
      </c>
      <c r="E103" s="140" t="s">
        <v>178</v>
      </c>
      <c r="F103" s="140" t="s">
        <v>163</v>
      </c>
      <c r="G103" s="140">
        <v>30</v>
      </c>
      <c r="H103" s="140"/>
      <c r="I103" s="140"/>
      <c r="J103" s="141"/>
      <c r="K103" s="35" t="s">
        <v>520</v>
      </c>
      <c r="L103" s="36" t="str">
        <f>IFERROR(IF($K103="","",VLOOKUP($K103,[1]Catálogo!$B$5:$C$21,2,FALSE)),"Introduzca un sector de inversión válido")</f>
        <v>43</v>
      </c>
      <c r="M103" s="35" t="s">
        <v>526</v>
      </c>
      <c r="N103" s="38" t="s">
        <v>527</v>
      </c>
      <c r="O103" s="38" t="str">
        <f>IFERROR(IF($N103="","",VLOOKUP($N103,[1]Catálogo!$E$25:$F$93,2,FALSE)),"Introduzca un programa presupuestal válido")</f>
        <v>4301</v>
      </c>
      <c r="P103" s="39" t="str">
        <f>IFERROR(IF($O103="","",VLOOKUP($O103,[1]Catálogo!$F$25:$G$94,2,FALSE)),"Introduzca un programa presupuestal válido")</f>
        <v>A.4 - Deporte y recreación</v>
      </c>
      <c r="Q103" s="40" t="str">
        <f t="shared" si="15"/>
        <v>CONTINÚE: El programa presupuestal y sector de inversión coinciden</v>
      </c>
      <c r="R103" s="38" t="s">
        <v>300</v>
      </c>
      <c r="S103" s="38" t="s">
        <v>301</v>
      </c>
      <c r="T103" s="41" t="s">
        <v>528</v>
      </c>
      <c r="U103" s="39" t="str">
        <f>IFERROR(IF($T103="","",VLOOKUP($T103,[1]Catálogo!$G$97:$H$2750,2,FALSE)),"Introduzca un producto válido")</f>
        <v>4301001</v>
      </c>
      <c r="V103" s="40" t="str">
        <f t="shared" si="16"/>
        <v>CONTINÚE: El producto y programa presupuestal coinciden</v>
      </c>
      <c r="W103" s="43" t="s">
        <v>529</v>
      </c>
      <c r="X103" s="44" t="str">
        <f>IFERROR(IF($W103="","",VLOOKUP($W103,[1]Catálogo!$B$3019:$C$9130,2,FALSE)),"Introduzca un indicador de producto válido")</f>
        <v>430100100</v>
      </c>
      <c r="Y103" s="40" t="str">
        <f t="shared" si="17"/>
        <v>CONTINÚE: El indicador de producto y el producto coinciden</v>
      </c>
      <c r="Z103" s="90">
        <v>0</v>
      </c>
      <c r="AA103" s="140" t="s">
        <v>140</v>
      </c>
      <c r="AB103" s="140">
        <v>2000</v>
      </c>
      <c r="AC103" s="38" t="s">
        <v>160</v>
      </c>
      <c r="AD103" s="36" t="s">
        <v>340</v>
      </c>
      <c r="AE103" s="33"/>
      <c r="AF103" s="33"/>
      <c r="AG103" s="46"/>
      <c r="AH103" s="47"/>
      <c r="AI103" s="33"/>
      <c r="AJ103" s="33"/>
      <c r="AK103" s="48"/>
      <c r="AL103" s="34" t="str">
        <f>+IFERROR(VLOOKUP(AK103,[1]Iniciativas!E:F,2,FALSE),"Seleccione el código de la iniciativa")</f>
        <v>Seleccione el código de la iniciativa</v>
      </c>
      <c r="AM103" s="69">
        <v>500</v>
      </c>
      <c r="AN103" s="50">
        <v>500</v>
      </c>
      <c r="AO103" s="50">
        <v>500</v>
      </c>
      <c r="AP103" s="51">
        <v>500</v>
      </c>
      <c r="AQ103" s="52">
        <v>0.4</v>
      </c>
      <c r="AR103" s="53">
        <v>309</v>
      </c>
      <c r="AS103" s="54" t="s">
        <v>530</v>
      </c>
      <c r="AT103" s="53"/>
      <c r="AU103" s="53"/>
      <c r="AV103" s="53"/>
      <c r="AW103" s="53"/>
      <c r="AX103" s="55">
        <f t="shared" si="18"/>
        <v>0.1545</v>
      </c>
      <c r="AY103" s="56">
        <f t="shared" si="19"/>
        <v>0.61799999999999999</v>
      </c>
      <c r="AZ103" s="57">
        <f t="shared" si="23"/>
        <v>6.1800000000000001E-2</v>
      </c>
      <c r="BA103" s="58">
        <f t="shared" si="24"/>
        <v>0.25</v>
      </c>
      <c r="BB103" s="58"/>
      <c r="BC103" s="145"/>
      <c r="BD103" s="58" t="s">
        <v>151</v>
      </c>
      <c r="BE103" s="58"/>
      <c r="BF103" s="58"/>
      <c r="BG103" s="58"/>
      <c r="BH103" s="58"/>
      <c r="BI103" s="58"/>
      <c r="BJ103" s="58"/>
      <c r="BK103" s="59">
        <f t="shared" si="25"/>
        <v>0</v>
      </c>
      <c r="BL103" s="60" t="s">
        <v>300</v>
      </c>
      <c r="BM103" s="61">
        <f>+([2]MATRIZ!AN106+[2]MATRIZ!AO106)*1000000</f>
        <v>0</v>
      </c>
      <c r="BN103" s="62">
        <v>0</v>
      </c>
      <c r="BO103" s="62">
        <v>0</v>
      </c>
      <c r="BP103" s="62">
        <v>0</v>
      </c>
      <c r="BQ103" s="62">
        <v>0</v>
      </c>
      <c r="BR103" s="62">
        <v>19500000</v>
      </c>
      <c r="BS103" s="62">
        <f>+([2]MATRIZ!AS106)*1000000-BQ103-BR103-BT103</f>
        <v>0</v>
      </c>
      <c r="BT103" s="62">
        <v>0</v>
      </c>
      <c r="BU103" s="62">
        <v>0</v>
      </c>
      <c r="BV103" s="62">
        <v>0</v>
      </c>
      <c r="BW103" s="62">
        <v>0</v>
      </c>
      <c r="BX103" s="62">
        <v>0</v>
      </c>
      <c r="BY103" s="62">
        <v>0</v>
      </c>
      <c r="BZ103" s="62">
        <v>0</v>
      </c>
      <c r="CA103" s="62">
        <v>0</v>
      </c>
      <c r="CB103" s="62">
        <v>0</v>
      </c>
      <c r="CC103" s="63">
        <f t="shared" si="26"/>
        <v>19500000</v>
      </c>
      <c r="CD103" s="64">
        <f>+([2]MATRIZ!AZ106+[2]MATRIZ!BA106)*1000000</f>
        <v>0</v>
      </c>
      <c r="CE103" s="64">
        <v>0</v>
      </c>
      <c r="CF103" s="64">
        <v>0</v>
      </c>
      <c r="CG103" s="64">
        <v>0</v>
      </c>
      <c r="CH103" s="64">
        <v>0</v>
      </c>
      <c r="CI103" s="64">
        <v>20000000</v>
      </c>
      <c r="CJ103" s="64">
        <f>+([2]MATRIZ!BE106*1000000)-CH103-CI103-CK103</f>
        <v>0</v>
      </c>
      <c r="CK103" s="64">
        <v>0</v>
      </c>
      <c r="CL103" s="64">
        <v>0</v>
      </c>
      <c r="CM103" s="64">
        <v>0</v>
      </c>
      <c r="CN103" s="64">
        <v>0</v>
      </c>
      <c r="CO103" s="64">
        <v>0</v>
      </c>
      <c r="CP103" s="64">
        <v>0</v>
      </c>
      <c r="CQ103" s="64">
        <v>0</v>
      </c>
      <c r="CR103" s="64">
        <v>0</v>
      </c>
      <c r="CS103" s="64">
        <v>0</v>
      </c>
      <c r="CT103" s="65">
        <f t="shared" si="27"/>
        <v>20000000</v>
      </c>
      <c r="CU103" s="62">
        <v>0</v>
      </c>
      <c r="CV103" s="62">
        <v>0</v>
      </c>
      <c r="CW103" s="62">
        <v>0</v>
      </c>
      <c r="CX103" s="62">
        <v>35758341</v>
      </c>
      <c r="CY103" s="62">
        <v>0</v>
      </c>
      <c r="CZ103" s="62">
        <v>0</v>
      </c>
      <c r="DA103" s="62">
        <v>0</v>
      </c>
      <c r="DB103" s="62">
        <v>0</v>
      </c>
      <c r="DC103" s="62">
        <v>0</v>
      </c>
      <c r="DD103" s="62">
        <v>0</v>
      </c>
      <c r="DE103" s="62">
        <v>0</v>
      </c>
      <c r="DF103" s="62">
        <v>0</v>
      </c>
      <c r="DG103" s="62">
        <v>54411390</v>
      </c>
      <c r="DH103" s="62">
        <v>0</v>
      </c>
      <c r="DI103" s="62">
        <v>0</v>
      </c>
      <c r="DJ103" s="62">
        <v>0</v>
      </c>
      <c r="DK103" s="62">
        <v>0</v>
      </c>
      <c r="DL103" s="62">
        <v>35000000</v>
      </c>
      <c r="DM103" s="62">
        <v>0</v>
      </c>
      <c r="DN103" s="62">
        <v>0</v>
      </c>
      <c r="DO103" s="62">
        <v>0</v>
      </c>
      <c r="DP103" s="63">
        <f t="shared" si="20"/>
        <v>125169731</v>
      </c>
      <c r="DQ103" s="64">
        <v>0</v>
      </c>
      <c r="DR103" s="64">
        <v>0</v>
      </c>
      <c r="DS103" s="64">
        <v>0</v>
      </c>
      <c r="DT103" s="64">
        <v>0</v>
      </c>
      <c r="DU103" s="64">
        <v>0</v>
      </c>
      <c r="DV103" s="64">
        <v>20500000</v>
      </c>
      <c r="DW103" s="64">
        <v>0</v>
      </c>
      <c r="DX103" s="64">
        <v>0</v>
      </c>
      <c r="DY103" s="64">
        <v>0</v>
      </c>
      <c r="DZ103" s="64">
        <v>0</v>
      </c>
      <c r="EA103" s="64">
        <v>0</v>
      </c>
      <c r="EB103" s="64">
        <v>0</v>
      </c>
      <c r="EC103" s="64">
        <v>0</v>
      </c>
      <c r="ED103" s="64">
        <v>0</v>
      </c>
      <c r="EE103" s="64">
        <v>0</v>
      </c>
      <c r="EF103" s="64">
        <v>0</v>
      </c>
      <c r="EG103" s="66">
        <f t="shared" si="28"/>
        <v>20500000</v>
      </c>
      <c r="EH103" s="67">
        <f t="shared" ref="EH103:EH134" si="29">+EG103+DP103+CT103+CC103</f>
        <v>185169731</v>
      </c>
      <c r="EI103" s="30">
        <f>+[2]MATRIZ!AM106*1000000</f>
        <v>80000000</v>
      </c>
      <c r="EJ103" s="67">
        <f t="shared" si="22"/>
        <v>92584.8655</v>
      </c>
      <c r="EK103" s="30">
        <f>+(DP103/1000000)-[2]MATRIZ!BW106</f>
        <v>105.169731</v>
      </c>
    </row>
    <row r="104" spans="1:141" s="30" customFormat="1" ht="51" hidden="1" x14ac:dyDescent="0.25">
      <c r="A104" s="142">
        <v>98</v>
      </c>
      <c r="B104" s="138" t="s">
        <v>454</v>
      </c>
      <c r="C104" s="139" t="s">
        <v>518</v>
      </c>
      <c r="D104" s="32" t="s">
        <v>519</v>
      </c>
      <c r="E104" s="140" t="s">
        <v>178</v>
      </c>
      <c r="F104" s="140" t="s">
        <v>163</v>
      </c>
      <c r="G104" s="140">
        <v>30</v>
      </c>
      <c r="H104" s="140"/>
      <c r="I104" s="140"/>
      <c r="J104" s="141"/>
      <c r="K104" s="35" t="s">
        <v>520</v>
      </c>
      <c r="L104" s="36" t="str">
        <f>IFERROR(IF($K104="","",VLOOKUP($K104,[1]Catálogo!$B$5:$C$21,2,FALSE)),"Introduzca un sector de inversión válido")</f>
        <v>43</v>
      </c>
      <c r="M104" s="35" t="s">
        <v>526</v>
      </c>
      <c r="N104" s="38" t="s">
        <v>527</v>
      </c>
      <c r="O104" s="38" t="str">
        <f>IFERROR(IF($N104="","",VLOOKUP($N104,[1]Catálogo!$E$25:$F$93,2,FALSE)),"Introduzca un programa presupuestal válido")</f>
        <v>4301</v>
      </c>
      <c r="P104" s="39" t="str">
        <f>IFERROR(IF($O104="","",VLOOKUP($O104,[1]Catálogo!$F$25:$G$94,2,FALSE)),"Introduzca un programa presupuestal válido")</f>
        <v>A.4 - Deporte y recreación</v>
      </c>
      <c r="Q104" s="40" t="str">
        <f t="shared" si="15"/>
        <v>CONTINÚE: El programa presupuestal y sector de inversión coinciden</v>
      </c>
      <c r="R104" s="38" t="s">
        <v>473</v>
      </c>
      <c r="S104" s="38" t="s">
        <v>187</v>
      </c>
      <c r="T104" s="41" t="s">
        <v>531</v>
      </c>
      <c r="U104" s="39" t="str">
        <f>IFERROR(IF($T104="","",VLOOKUP($T104,[1]Catálogo!$G$97:$H$2750,2,FALSE)),"Introduzca un producto válido")</f>
        <v>4301004</v>
      </c>
      <c r="V104" s="40" t="str">
        <f t="shared" si="16"/>
        <v>CONTINÚE: El producto y programa presupuestal coinciden</v>
      </c>
      <c r="W104" s="43" t="s">
        <v>532</v>
      </c>
      <c r="X104" s="44" t="str">
        <f>IFERROR(IF($W104="","",VLOOKUP($W104,[1]Catálogo!$B$3019:$C$9130,2,FALSE)),"Introduzca un indicador de producto válido")</f>
        <v>430100400</v>
      </c>
      <c r="Y104" s="40" t="str">
        <f t="shared" si="17"/>
        <v>CONTINÚE: El indicador de producto y el producto coinciden</v>
      </c>
      <c r="Z104" s="90">
        <v>0</v>
      </c>
      <c r="AA104" s="140" t="s">
        <v>140</v>
      </c>
      <c r="AB104" s="140">
        <v>31</v>
      </c>
      <c r="AC104" s="38" t="s">
        <v>160</v>
      </c>
      <c r="AD104" s="36" t="s">
        <v>340</v>
      </c>
      <c r="AE104" s="33"/>
      <c r="AF104" s="33"/>
      <c r="AG104" s="46"/>
      <c r="AH104" s="47"/>
      <c r="AI104" s="33"/>
      <c r="AJ104" s="33"/>
      <c r="AK104" s="48"/>
      <c r="AL104" s="34" t="str">
        <f>+IFERROR(VLOOKUP(AK104,[1]Iniciativas!E:F,2,FALSE),"Seleccione el código de la iniciativa")</f>
        <v>Seleccione el código de la iniciativa</v>
      </c>
      <c r="AM104" s="69">
        <v>3</v>
      </c>
      <c r="AN104" s="50">
        <v>4</v>
      </c>
      <c r="AO104" s="50">
        <v>15</v>
      </c>
      <c r="AP104" s="51">
        <v>9</v>
      </c>
      <c r="AQ104" s="52">
        <v>0.4</v>
      </c>
      <c r="AR104" s="53">
        <v>3</v>
      </c>
      <c r="AS104" s="54" t="s">
        <v>533</v>
      </c>
      <c r="AT104" s="53"/>
      <c r="AU104" s="53"/>
      <c r="AV104" s="53"/>
      <c r="AW104" s="53"/>
      <c r="AX104" s="55">
        <f t="shared" si="18"/>
        <v>9.6774193548387094E-2</v>
      </c>
      <c r="AY104" s="56">
        <f t="shared" si="19"/>
        <v>1</v>
      </c>
      <c r="AZ104" s="57">
        <f t="shared" si="23"/>
        <v>3.870967741935484E-2</v>
      </c>
      <c r="BA104" s="58">
        <f t="shared" si="24"/>
        <v>9.6774193548387094E-2</v>
      </c>
      <c r="BB104" s="58"/>
      <c r="BC104" s="145"/>
      <c r="BD104" s="58" t="s">
        <v>151</v>
      </c>
      <c r="BE104" s="58"/>
      <c r="BF104" s="58"/>
      <c r="BG104" s="58"/>
      <c r="BH104" s="58"/>
      <c r="BI104" s="58"/>
      <c r="BJ104" s="58"/>
      <c r="BK104" s="59">
        <f t="shared" si="25"/>
        <v>0</v>
      </c>
      <c r="BL104" s="60" t="s">
        <v>473</v>
      </c>
      <c r="BM104" s="61">
        <f>+([2]MATRIZ!AN107+[2]MATRIZ!AO107)*1000000</f>
        <v>0</v>
      </c>
      <c r="BN104" s="62">
        <v>0</v>
      </c>
      <c r="BO104" s="62">
        <v>0</v>
      </c>
      <c r="BP104" s="62">
        <v>0</v>
      </c>
      <c r="BQ104" s="62">
        <v>0</v>
      </c>
      <c r="BR104" s="62">
        <v>18000000</v>
      </c>
      <c r="BS104" s="62">
        <f>+([2]MATRIZ!AS107)*1000000-BQ104-BR104-BT104</f>
        <v>0</v>
      </c>
      <c r="BT104" s="62">
        <v>0</v>
      </c>
      <c r="BU104" s="62">
        <v>0</v>
      </c>
      <c r="BV104" s="62">
        <v>0</v>
      </c>
      <c r="BW104" s="62">
        <v>0</v>
      </c>
      <c r="BX104" s="62">
        <v>0</v>
      </c>
      <c r="BY104" s="62">
        <v>20000000</v>
      </c>
      <c r="BZ104" s="62">
        <v>0</v>
      </c>
      <c r="CA104" s="62">
        <v>0</v>
      </c>
      <c r="CB104" s="62">
        <v>0</v>
      </c>
      <c r="CC104" s="63">
        <f t="shared" si="26"/>
        <v>38000000</v>
      </c>
      <c r="CD104" s="64">
        <f>+([2]MATRIZ!AZ107+[2]MATRIZ!BA107)*1000000</f>
        <v>0</v>
      </c>
      <c r="CE104" s="64">
        <v>0</v>
      </c>
      <c r="CF104" s="64">
        <v>0</v>
      </c>
      <c r="CG104" s="64">
        <v>0</v>
      </c>
      <c r="CH104" s="64">
        <v>0</v>
      </c>
      <c r="CI104" s="64">
        <v>25000000</v>
      </c>
      <c r="CJ104" s="64">
        <f>+([2]MATRIZ!BE107*1000000)-CH104-CI104-CK104</f>
        <v>0</v>
      </c>
      <c r="CK104" s="64">
        <v>0</v>
      </c>
      <c r="CL104" s="64">
        <v>0</v>
      </c>
      <c r="CM104" s="64">
        <v>0</v>
      </c>
      <c r="CN104" s="64">
        <v>0</v>
      </c>
      <c r="CO104" s="64">
        <v>0</v>
      </c>
      <c r="CP104" s="64">
        <v>0</v>
      </c>
      <c r="CQ104" s="64">
        <v>0</v>
      </c>
      <c r="CR104" s="64">
        <v>0</v>
      </c>
      <c r="CS104" s="64">
        <v>30000000</v>
      </c>
      <c r="CT104" s="65">
        <f t="shared" si="27"/>
        <v>55000000</v>
      </c>
      <c r="CU104" s="62">
        <v>0</v>
      </c>
      <c r="CV104" s="62">
        <v>0</v>
      </c>
      <c r="CW104" s="62">
        <v>0</v>
      </c>
      <c r="CX104" s="62">
        <v>0</v>
      </c>
      <c r="CY104" s="62">
        <v>0</v>
      </c>
      <c r="CZ104" s="62">
        <v>0</v>
      </c>
      <c r="DA104" s="62">
        <v>0</v>
      </c>
      <c r="DB104" s="62">
        <v>0</v>
      </c>
      <c r="DC104" s="62">
        <v>0</v>
      </c>
      <c r="DD104" s="62">
        <v>0</v>
      </c>
      <c r="DE104" s="62">
        <v>0</v>
      </c>
      <c r="DF104" s="62">
        <v>0</v>
      </c>
      <c r="DG104" s="62">
        <v>15000000</v>
      </c>
      <c r="DH104" s="62">
        <v>0</v>
      </c>
      <c r="DI104" s="62">
        <v>0</v>
      </c>
      <c r="DJ104" s="62">
        <v>0</v>
      </c>
      <c r="DK104" s="62">
        <v>0</v>
      </c>
      <c r="DL104" s="62">
        <v>0</v>
      </c>
      <c r="DM104" s="62">
        <v>0</v>
      </c>
      <c r="DN104" s="62">
        <v>0</v>
      </c>
      <c r="DO104" s="62">
        <v>0</v>
      </c>
      <c r="DP104" s="63">
        <f t="shared" si="20"/>
        <v>15000000</v>
      </c>
      <c r="DQ104" s="64">
        <v>0</v>
      </c>
      <c r="DR104" s="64">
        <v>0</v>
      </c>
      <c r="DS104" s="64">
        <v>0</v>
      </c>
      <c r="DT104" s="64">
        <v>0</v>
      </c>
      <c r="DU104" s="64">
        <v>0</v>
      </c>
      <c r="DV104" s="64">
        <v>33000000</v>
      </c>
      <c r="DW104" s="64">
        <v>0</v>
      </c>
      <c r="DX104" s="64">
        <v>0</v>
      </c>
      <c r="DY104" s="64">
        <v>0</v>
      </c>
      <c r="DZ104" s="64">
        <v>0</v>
      </c>
      <c r="EA104" s="64">
        <v>0</v>
      </c>
      <c r="EB104" s="64">
        <v>0</v>
      </c>
      <c r="EC104" s="64">
        <v>77000000</v>
      </c>
      <c r="ED104" s="64">
        <v>0</v>
      </c>
      <c r="EE104" s="64">
        <v>0</v>
      </c>
      <c r="EF104" s="64">
        <v>0</v>
      </c>
      <c r="EG104" s="66">
        <f t="shared" si="28"/>
        <v>110000000</v>
      </c>
      <c r="EH104" s="67">
        <f t="shared" si="29"/>
        <v>218000000</v>
      </c>
      <c r="EI104" s="30">
        <f>+[2]MATRIZ!AM107*1000000</f>
        <v>403000000</v>
      </c>
      <c r="EJ104" s="67">
        <f t="shared" si="22"/>
        <v>7032258.064516129</v>
      </c>
      <c r="EK104" s="30">
        <f>+(DP104/1000000)-[2]MATRIZ!BW107</f>
        <v>-185</v>
      </c>
    </row>
    <row r="105" spans="1:141" s="30" customFormat="1" ht="51" hidden="1" x14ac:dyDescent="0.25">
      <c r="A105" s="142">
        <v>99</v>
      </c>
      <c r="B105" s="138" t="s">
        <v>454</v>
      </c>
      <c r="C105" s="139" t="s">
        <v>518</v>
      </c>
      <c r="D105" s="32" t="s">
        <v>519</v>
      </c>
      <c r="E105" s="140" t="s">
        <v>178</v>
      </c>
      <c r="F105" s="140" t="s">
        <v>163</v>
      </c>
      <c r="G105" s="140">
        <v>30</v>
      </c>
      <c r="H105" s="140"/>
      <c r="I105" s="140"/>
      <c r="J105" s="141"/>
      <c r="K105" s="35" t="s">
        <v>520</v>
      </c>
      <c r="L105" s="36" t="str">
        <f>IFERROR(IF($K105="","",VLOOKUP($K105,[1]Catálogo!$B$5:$C$21,2,FALSE)),"Introduzca un sector de inversión válido")</f>
        <v>43</v>
      </c>
      <c r="M105" s="35" t="s">
        <v>526</v>
      </c>
      <c r="N105" s="38" t="s">
        <v>527</v>
      </c>
      <c r="O105" s="38" t="str">
        <f>IFERROR(IF($N105="","",VLOOKUP($N105,[1]Catálogo!$E$25:$F$93,2,FALSE)),"Introduzca un programa presupuestal válido")</f>
        <v>4301</v>
      </c>
      <c r="P105" s="39" t="str">
        <f>IFERROR(IF($O105="","",VLOOKUP($O105,[1]Catálogo!$F$25:$G$94,2,FALSE)),"Introduzca un programa presupuestal válido")</f>
        <v>A.4 - Deporte y recreación</v>
      </c>
      <c r="Q105" s="40" t="str">
        <f t="shared" si="15"/>
        <v>CONTINÚE: El programa presupuestal y sector de inversión coinciden</v>
      </c>
      <c r="R105" s="38" t="s">
        <v>473</v>
      </c>
      <c r="S105" s="38" t="s">
        <v>187</v>
      </c>
      <c r="T105" s="41" t="s">
        <v>534</v>
      </c>
      <c r="U105" s="39" t="str">
        <f>IFERROR(IF($T105="","",VLOOKUP($T105,[1]Catálogo!$G$97:$H$2750,2,FALSE)),"Introduzca un producto válido")</f>
        <v>4301020</v>
      </c>
      <c r="V105" s="40" t="str">
        <f t="shared" si="16"/>
        <v>CONTINÚE: El producto y programa presupuestal coinciden</v>
      </c>
      <c r="W105" s="43" t="s">
        <v>535</v>
      </c>
      <c r="X105" s="44" t="str">
        <f>IFERROR(IF($W105="","",VLOOKUP($W105,[1]Catálogo!$B$3019:$C$9130,2,FALSE)),"Introduzca un indicador de producto válido")</f>
        <v>430102000</v>
      </c>
      <c r="Y105" s="40" t="str">
        <f t="shared" si="17"/>
        <v>CONTINÚE: El indicador de producto y el producto coinciden</v>
      </c>
      <c r="Z105" s="90">
        <v>0</v>
      </c>
      <c r="AA105" s="140" t="s">
        <v>140</v>
      </c>
      <c r="AB105" s="140">
        <v>1</v>
      </c>
      <c r="AC105" s="38" t="s">
        <v>160</v>
      </c>
      <c r="AD105" s="36" t="s">
        <v>370</v>
      </c>
      <c r="AE105" s="33"/>
      <c r="AF105" s="33"/>
      <c r="AG105" s="46"/>
      <c r="AH105" s="47"/>
      <c r="AI105" s="33"/>
      <c r="AJ105" s="33"/>
      <c r="AK105" s="48"/>
      <c r="AL105" s="34" t="str">
        <f>+IFERROR(VLOOKUP(AK105,[1]Iniciativas!E:F,2,FALSE),"Seleccione el código de la iniciativa")</f>
        <v>Seleccione el código de la iniciativa</v>
      </c>
      <c r="AM105" s="69">
        <v>0</v>
      </c>
      <c r="AN105" s="50">
        <v>0</v>
      </c>
      <c r="AO105" s="50">
        <v>1</v>
      </c>
      <c r="AP105" s="51">
        <v>0</v>
      </c>
      <c r="AQ105" s="52">
        <v>3</v>
      </c>
      <c r="AR105" s="53">
        <v>0</v>
      </c>
      <c r="AS105" s="54" t="s">
        <v>178</v>
      </c>
      <c r="AT105" s="53"/>
      <c r="AU105" s="53"/>
      <c r="AV105" s="53"/>
      <c r="AW105" s="53"/>
      <c r="AX105" s="55">
        <f t="shared" si="18"/>
        <v>0</v>
      </c>
      <c r="AY105" s="56">
        <f t="shared" si="19"/>
        <v>1</v>
      </c>
      <c r="AZ105" s="57">
        <f t="shared" si="23"/>
        <v>0</v>
      </c>
      <c r="BA105" s="58">
        <f t="shared" si="24"/>
        <v>0</v>
      </c>
      <c r="BB105" s="58"/>
      <c r="BC105" s="145"/>
      <c r="BD105" s="58" t="s">
        <v>151</v>
      </c>
      <c r="BE105" s="58"/>
      <c r="BF105" s="58"/>
      <c r="BG105" s="58"/>
      <c r="BH105" s="58"/>
      <c r="BI105" s="58"/>
      <c r="BJ105" s="58"/>
      <c r="BK105" s="59">
        <f t="shared" si="25"/>
        <v>0</v>
      </c>
      <c r="BL105" s="60" t="s">
        <v>473</v>
      </c>
      <c r="BM105" s="61">
        <f>+([2]MATRIZ!AN108+[2]MATRIZ!AO108)*1000000</f>
        <v>0</v>
      </c>
      <c r="BN105" s="62">
        <v>0</v>
      </c>
      <c r="BO105" s="62">
        <v>0</v>
      </c>
      <c r="BP105" s="62">
        <v>0</v>
      </c>
      <c r="BQ105" s="62">
        <v>0</v>
      </c>
      <c r="BR105" s="62">
        <v>0</v>
      </c>
      <c r="BS105" s="62">
        <f>+([2]MATRIZ!AS108)*1000000-BQ105-BR105-BT105</f>
        <v>0</v>
      </c>
      <c r="BT105" s="62">
        <v>0</v>
      </c>
      <c r="BU105" s="62">
        <v>0</v>
      </c>
      <c r="BV105" s="62">
        <v>0</v>
      </c>
      <c r="BW105" s="62">
        <v>0</v>
      </c>
      <c r="BX105" s="62">
        <v>0</v>
      </c>
      <c r="BY105" s="62">
        <v>0</v>
      </c>
      <c r="BZ105" s="62">
        <v>0</v>
      </c>
      <c r="CA105" s="62">
        <v>0</v>
      </c>
      <c r="CB105" s="62">
        <v>0</v>
      </c>
      <c r="CC105" s="63">
        <f t="shared" si="26"/>
        <v>0</v>
      </c>
      <c r="CD105" s="64">
        <f>+([2]MATRIZ!AZ108+[2]MATRIZ!BA108)*1000000</f>
        <v>0</v>
      </c>
      <c r="CE105" s="64">
        <v>0</v>
      </c>
      <c r="CF105" s="64">
        <v>0</v>
      </c>
      <c r="CG105" s="64">
        <v>0</v>
      </c>
      <c r="CH105" s="64">
        <v>0</v>
      </c>
      <c r="CI105" s="64">
        <v>0</v>
      </c>
      <c r="CJ105" s="64">
        <f>+([2]MATRIZ!BE108*1000000)-CH105-CI105-CK105</f>
        <v>0</v>
      </c>
      <c r="CK105" s="64">
        <v>0</v>
      </c>
      <c r="CL105" s="64">
        <v>0</v>
      </c>
      <c r="CM105" s="64">
        <v>0</v>
      </c>
      <c r="CN105" s="64">
        <v>0</v>
      </c>
      <c r="CO105" s="64">
        <v>0</v>
      </c>
      <c r="CP105" s="64">
        <v>0</v>
      </c>
      <c r="CQ105" s="64">
        <v>0</v>
      </c>
      <c r="CR105" s="64">
        <v>0</v>
      </c>
      <c r="CS105" s="64">
        <v>0</v>
      </c>
      <c r="CT105" s="65">
        <f t="shared" si="27"/>
        <v>0</v>
      </c>
      <c r="CU105" s="62">
        <v>0</v>
      </c>
      <c r="CV105" s="62">
        <v>0</v>
      </c>
      <c r="CW105" s="62">
        <v>0</v>
      </c>
      <c r="CX105" s="62">
        <v>0</v>
      </c>
      <c r="CY105" s="62">
        <v>0</v>
      </c>
      <c r="CZ105" s="62">
        <v>0</v>
      </c>
      <c r="DA105" s="62">
        <v>0</v>
      </c>
      <c r="DB105" s="62">
        <v>0</v>
      </c>
      <c r="DC105" s="62">
        <v>0</v>
      </c>
      <c r="DD105" s="62">
        <v>0</v>
      </c>
      <c r="DE105" s="62">
        <v>0</v>
      </c>
      <c r="DF105" s="62">
        <v>0</v>
      </c>
      <c r="DG105" s="62">
        <v>0</v>
      </c>
      <c r="DH105" s="62">
        <v>0</v>
      </c>
      <c r="DI105" s="62">
        <v>0</v>
      </c>
      <c r="DJ105" s="62">
        <v>0</v>
      </c>
      <c r="DK105" s="62">
        <v>0</v>
      </c>
      <c r="DL105" s="62">
        <v>0</v>
      </c>
      <c r="DM105" s="62">
        <v>0</v>
      </c>
      <c r="DN105" s="62">
        <v>0</v>
      </c>
      <c r="DO105" s="62">
        <v>0</v>
      </c>
      <c r="DP105" s="63">
        <f t="shared" si="20"/>
        <v>0</v>
      </c>
      <c r="DQ105" s="64">
        <v>0</v>
      </c>
      <c r="DR105" s="64">
        <v>0</v>
      </c>
      <c r="DS105" s="64">
        <v>0</v>
      </c>
      <c r="DT105" s="64">
        <v>0</v>
      </c>
      <c r="DU105" s="64">
        <v>0</v>
      </c>
      <c r="DV105" s="64">
        <v>0</v>
      </c>
      <c r="DW105" s="64">
        <v>0</v>
      </c>
      <c r="DX105" s="64">
        <v>0</v>
      </c>
      <c r="DY105" s="64">
        <v>0</v>
      </c>
      <c r="DZ105" s="64">
        <v>0</v>
      </c>
      <c r="EA105" s="64">
        <v>0</v>
      </c>
      <c r="EB105" s="64">
        <v>0</v>
      </c>
      <c r="EC105" s="64">
        <v>0</v>
      </c>
      <c r="ED105" s="64">
        <v>0</v>
      </c>
      <c r="EE105" s="64">
        <v>0</v>
      </c>
      <c r="EF105" s="64">
        <v>0</v>
      </c>
      <c r="EG105" s="66">
        <f t="shared" si="28"/>
        <v>0</v>
      </c>
      <c r="EH105" s="67">
        <f t="shared" si="29"/>
        <v>0</v>
      </c>
      <c r="EI105" s="30">
        <f>+[2]MATRIZ!AM108*1000000</f>
        <v>400000000</v>
      </c>
      <c r="EJ105" s="67">
        <f t="shared" si="22"/>
        <v>0</v>
      </c>
      <c r="EK105" s="30">
        <f>+(DP105/1000000)-[2]MATRIZ!BW108</f>
        <v>-400</v>
      </c>
    </row>
    <row r="106" spans="1:141" s="30" customFormat="1" ht="51" hidden="1" x14ac:dyDescent="0.25">
      <c r="A106" s="137">
        <v>100</v>
      </c>
      <c r="B106" s="138" t="s">
        <v>454</v>
      </c>
      <c r="C106" s="139" t="s">
        <v>518</v>
      </c>
      <c r="D106" s="32" t="s">
        <v>519</v>
      </c>
      <c r="E106" s="140" t="s">
        <v>178</v>
      </c>
      <c r="F106" s="140" t="s">
        <v>163</v>
      </c>
      <c r="G106" s="140">
        <v>30</v>
      </c>
      <c r="H106" s="140"/>
      <c r="I106" s="140"/>
      <c r="J106" s="141"/>
      <c r="K106" s="35" t="s">
        <v>520</v>
      </c>
      <c r="L106" s="36" t="str">
        <f>IFERROR(IF($K106="","",VLOOKUP($K106,[1]Catálogo!$B$5:$C$21,2,FALSE)),"Introduzca un sector de inversión válido")</f>
        <v>43</v>
      </c>
      <c r="M106" s="35" t="s">
        <v>526</v>
      </c>
      <c r="N106" s="38" t="s">
        <v>527</v>
      </c>
      <c r="O106" s="38" t="str">
        <f>IFERROR(IF($N106="","",VLOOKUP($N106,[1]Catálogo!$E$25:$F$93,2,FALSE)),"Introduzca un programa presupuestal válido")</f>
        <v>4301</v>
      </c>
      <c r="P106" s="39" t="str">
        <f>IFERROR(IF($O106="","",VLOOKUP($O106,[1]Catálogo!$F$25:$G$94,2,FALSE)),"Introduzca un programa presupuestal válido")</f>
        <v>A.4 - Deporte y recreación</v>
      </c>
      <c r="Q106" s="40" t="str">
        <f t="shared" si="15"/>
        <v>CONTINÚE: El programa presupuestal y sector de inversión coinciden</v>
      </c>
      <c r="R106" s="38" t="s">
        <v>473</v>
      </c>
      <c r="S106" s="38" t="s">
        <v>187</v>
      </c>
      <c r="T106" s="41" t="s">
        <v>536</v>
      </c>
      <c r="U106" s="39" t="str">
        <f>IFERROR(IF($T106="","",VLOOKUP($T106,[1]Catálogo!$G$97:$H$2750,2,FALSE)),"Introduzca un producto válido")</f>
        <v>4301030</v>
      </c>
      <c r="V106" s="40" t="str">
        <f t="shared" si="16"/>
        <v>CONTINÚE: El producto y programa presupuestal coinciden</v>
      </c>
      <c r="W106" s="43" t="s">
        <v>537</v>
      </c>
      <c r="X106" s="44" t="str">
        <f>IFERROR(IF($W106="","",VLOOKUP($W106,[1]Catálogo!$B$3019:$C$9130,2,FALSE)),"Introduzca un indicador de producto válido")</f>
        <v>430103000</v>
      </c>
      <c r="Y106" s="40" t="str">
        <f t="shared" si="17"/>
        <v>CONTINÚE: El indicador de producto y el producto coinciden</v>
      </c>
      <c r="Z106" s="90">
        <v>0</v>
      </c>
      <c r="AA106" s="140" t="s">
        <v>140</v>
      </c>
      <c r="AB106" s="140">
        <v>2</v>
      </c>
      <c r="AC106" s="38" t="s">
        <v>160</v>
      </c>
      <c r="AD106" s="36" t="s">
        <v>370</v>
      </c>
      <c r="AE106" s="33"/>
      <c r="AF106" s="33"/>
      <c r="AG106" s="46"/>
      <c r="AH106" s="47"/>
      <c r="AI106" s="33"/>
      <c r="AJ106" s="33"/>
      <c r="AK106" s="48"/>
      <c r="AL106" s="34" t="str">
        <f>+IFERROR(VLOOKUP(AK106,[1]Iniciativas!E:F,2,FALSE),"Seleccione el código de la iniciativa")</f>
        <v>Seleccione el código de la iniciativa</v>
      </c>
      <c r="AM106" s="69">
        <v>0</v>
      </c>
      <c r="AN106" s="50">
        <v>0</v>
      </c>
      <c r="AO106" s="50">
        <v>2</v>
      </c>
      <c r="AP106" s="51">
        <v>0</v>
      </c>
      <c r="AQ106" s="52">
        <v>0.4</v>
      </c>
      <c r="AR106" s="53">
        <v>1</v>
      </c>
      <c r="AS106" s="54" t="s">
        <v>538</v>
      </c>
      <c r="AT106" s="53"/>
      <c r="AU106" s="53"/>
      <c r="AV106" s="53"/>
      <c r="AW106" s="53"/>
      <c r="AX106" s="55">
        <f t="shared" si="18"/>
        <v>0.5</v>
      </c>
      <c r="AY106" s="56" t="e">
        <f t="shared" si="19"/>
        <v>#DIV/0!</v>
      </c>
      <c r="AZ106" s="57">
        <f t="shared" si="23"/>
        <v>0.2</v>
      </c>
      <c r="BA106" s="58">
        <f t="shared" si="24"/>
        <v>0</v>
      </c>
      <c r="BB106" s="58"/>
      <c r="BC106" s="145"/>
      <c r="BD106" s="58" t="s">
        <v>151</v>
      </c>
      <c r="BE106" s="58"/>
      <c r="BF106" s="58"/>
      <c r="BG106" s="58"/>
      <c r="BH106" s="58"/>
      <c r="BI106" s="58"/>
      <c r="BJ106" s="58"/>
      <c r="BK106" s="59">
        <f t="shared" si="25"/>
        <v>0</v>
      </c>
      <c r="BL106" s="60" t="s">
        <v>473</v>
      </c>
      <c r="BM106" s="61">
        <f>+([2]MATRIZ!AN109+[2]MATRIZ!AO109)*1000000</f>
        <v>0</v>
      </c>
      <c r="BN106" s="62">
        <v>0</v>
      </c>
      <c r="BO106" s="62">
        <v>0</v>
      </c>
      <c r="BP106" s="62">
        <v>0</v>
      </c>
      <c r="BQ106" s="62">
        <v>0</v>
      </c>
      <c r="BR106" s="62">
        <v>0</v>
      </c>
      <c r="BS106" s="62">
        <f>+([2]MATRIZ!AS109)*1000000-BQ106-BR106-BT106</f>
        <v>0</v>
      </c>
      <c r="BT106" s="62">
        <v>0</v>
      </c>
      <c r="BU106" s="62">
        <v>0</v>
      </c>
      <c r="BV106" s="62">
        <v>0</v>
      </c>
      <c r="BW106" s="62">
        <v>0</v>
      </c>
      <c r="BX106" s="62">
        <v>0</v>
      </c>
      <c r="BY106" s="62">
        <v>0</v>
      </c>
      <c r="BZ106" s="62">
        <v>0</v>
      </c>
      <c r="CA106" s="62">
        <v>0</v>
      </c>
      <c r="CB106" s="62">
        <v>0</v>
      </c>
      <c r="CC106" s="63">
        <f t="shared" si="26"/>
        <v>0</v>
      </c>
      <c r="CD106" s="64">
        <f>+([2]MATRIZ!AZ109+[2]MATRIZ!BA109)*1000000</f>
        <v>0</v>
      </c>
      <c r="CE106" s="64">
        <v>0</v>
      </c>
      <c r="CF106" s="64">
        <v>0</v>
      </c>
      <c r="CG106" s="64">
        <v>0</v>
      </c>
      <c r="CH106" s="64">
        <v>0</v>
      </c>
      <c r="CI106" s="64">
        <v>0</v>
      </c>
      <c r="CJ106" s="64">
        <f>+([2]MATRIZ!BE109*1000000)-CH106-CI106-CK106</f>
        <v>0</v>
      </c>
      <c r="CK106" s="64">
        <v>0</v>
      </c>
      <c r="CL106" s="64">
        <v>0</v>
      </c>
      <c r="CM106" s="64">
        <v>0</v>
      </c>
      <c r="CN106" s="64">
        <v>0</v>
      </c>
      <c r="CO106" s="64">
        <v>0</v>
      </c>
      <c r="CP106" s="64">
        <v>0</v>
      </c>
      <c r="CQ106" s="64">
        <v>0</v>
      </c>
      <c r="CR106" s="64">
        <v>0</v>
      </c>
      <c r="CS106" s="64">
        <v>0</v>
      </c>
      <c r="CT106" s="65">
        <f t="shared" si="27"/>
        <v>0</v>
      </c>
      <c r="CU106" s="62">
        <v>0</v>
      </c>
      <c r="CV106" s="62">
        <v>0</v>
      </c>
      <c r="CW106" s="62">
        <v>0</v>
      </c>
      <c r="CX106" s="62">
        <v>0</v>
      </c>
      <c r="CY106" s="62">
        <v>0</v>
      </c>
      <c r="CZ106" s="62">
        <v>0</v>
      </c>
      <c r="DA106" s="62">
        <v>0</v>
      </c>
      <c r="DB106" s="62">
        <v>0</v>
      </c>
      <c r="DC106" s="62">
        <v>0</v>
      </c>
      <c r="DD106" s="62">
        <v>0</v>
      </c>
      <c r="DE106" s="62">
        <v>0</v>
      </c>
      <c r="DF106" s="62">
        <v>0</v>
      </c>
      <c r="DG106" s="62">
        <v>0</v>
      </c>
      <c r="DH106" s="62">
        <v>10000000</v>
      </c>
      <c r="DI106" s="62">
        <v>0</v>
      </c>
      <c r="DJ106" s="62">
        <v>0</v>
      </c>
      <c r="DK106" s="62">
        <v>0</v>
      </c>
      <c r="DL106" s="62">
        <v>0</v>
      </c>
      <c r="DM106" s="62">
        <v>0</v>
      </c>
      <c r="DN106" s="62">
        <v>0</v>
      </c>
      <c r="DO106" s="62">
        <v>0</v>
      </c>
      <c r="DP106" s="63">
        <f t="shared" si="20"/>
        <v>10000000</v>
      </c>
      <c r="DQ106" s="64">
        <v>0</v>
      </c>
      <c r="DR106" s="64">
        <v>0</v>
      </c>
      <c r="DS106" s="64">
        <v>0</v>
      </c>
      <c r="DT106" s="64">
        <v>0</v>
      </c>
      <c r="DU106" s="64">
        <v>0</v>
      </c>
      <c r="DV106" s="64">
        <v>0</v>
      </c>
      <c r="DW106" s="64">
        <v>0</v>
      </c>
      <c r="DX106" s="64">
        <v>0</v>
      </c>
      <c r="DY106" s="64">
        <v>0</v>
      </c>
      <c r="DZ106" s="64">
        <v>0</v>
      </c>
      <c r="EA106" s="64">
        <v>0</v>
      </c>
      <c r="EB106" s="64">
        <v>0</v>
      </c>
      <c r="EC106" s="64">
        <v>0</v>
      </c>
      <c r="ED106" s="64">
        <v>0</v>
      </c>
      <c r="EE106" s="64">
        <v>0</v>
      </c>
      <c r="EF106" s="64">
        <v>0</v>
      </c>
      <c r="EG106" s="66">
        <f t="shared" si="28"/>
        <v>0</v>
      </c>
      <c r="EH106" s="67">
        <f t="shared" si="29"/>
        <v>10000000</v>
      </c>
      <c r="EI106" s="30">
        <f>+[2]MATRIZ!AM109*1000000</f>
        <v>24000000</v>
      </c>
      <c r="EJ106" s="67">
        <f t="shared" si="22"/>
        <v>5000000</v>
      </c>
      <c r="EK106" s="30">
        <f>+(DP106/1000000)-[2]MATRIZ!BW109</f>
        <v>-14</v>
      </c>
    </row>
    <row r="107" spans="1:141" s="30" customFormat="1" ht="51" hidden="1" x14ac:dyDescent="0.25">
      <c r="A107" s="142">
        <v>101</v>
      </c>
      <c r="B107" s="138" t="s">
        <v>454</v>
      </c>
      <c r="C107" s="139" t="s">
        <v>518</v>
      </c>
      <c r="D107" s="32" t="s">
        <v>519</v>
      </c>
      <c r="E107" s="140" t="s">
        <v>178</v>
      </c>
      <c r="F107" s="140" t="s">
        <v>163</v>
      </c>
      <c r="G107" s="140">
        <v>30</v>
      </c>
      <c r="H107" s="140"/>
      <c r="I107" s="140"/>
      <c r="J107" s="141"/>
      <c r="K107" s="35" t="s">
        <v>520</v>
      </c>
      <c r="L107" s="36" t="str">
        <f>IFERROR(IF($K107="","",VLOOKUP($K107,[1]Catálogo!$B$5:$C$21,2,FALSE)),"Introduzca un sector de inversión válido")</f>
        <v>43</v>
      </c>
      <c r="M107" s="35" t="s">
        <v>526</v>
      </c>
      <c r="N107" s="38" t="s">
        <v>522</v>
      </c>
      <c r="O107" s="38" t="str">
        <f>IFERROR(IF($N107="","",VLOOKUP($N107,[1]Catálogo!$E$25:$F$93,2,FALSE)),"Introduzca un programa presupuestal válido")</f>
        <v>4302</v>
      </c>
      <c r="P107" s="39" t="str">
        <f>IFERROR(IF($O107="","",VLOOKUP($O107,[1]Catálogo!$F$25:$G$94,2,FALSE)),"Introduzca un programa presupuestal válido")</f>
        <v>A.4 - Deporte y recreación</v>
      </c>
      <c r="Q107" s="40" t="str">
        <f t="shared" si="15"/>
        <v>CONTINÚE: El programa presupuestal y sector de inversión coinciden</v>
      </c>
      <c r="R107" s="38" t="s">
        <v>473</v>
      </c>
      <c r="S107" s="38" t="s">
        <v>187</v>
      </c>
      <c r="T107" s="41" t="s">
        <v>539</v>
      </c>
      <c r="U107" s="39" t="str">
        <f>IFERROR(IF($T107="","",VLOOKUP($T107,[1]Catálogo!$G$97:$H$2750,2,FALSE)),"Introduzca un producto válido")</f>
        <v>4302056</v>
      </c>
      <c r="V107" s="40" t="str">
        <f t="shared" si="16"/>
        <v>CONTINÚE: El producto y programa presupuestal coinciden</v>
      </c>
      <c r="W107" s="43" t="s">
        <v>540</v>
      </c>
      <c r="X107" s="44" t="str">
        <f>IFERROR(IF($W107="","",VLOOKUP($W107,[1]Catálogo!$B$3019:$C$9130,2,FALSE)),"Introduzca un indicador de producto válido")</f>
        <v>430205600</v>
      </c>
      <c r="Y107" s="40" t="str">
        <f t="shared" si="17"/>
        <v>CONTINÚE: El indicador de producto y el producto coinciden</v>
      </c>
      <c r="Z107" s="90">
        <v>0</v>
      </c>
      <c r="AA107" s="140" t="s">
        <v>140</v>
      </c>
      <c r="AB107" s="140">
        <v>2</v>
      </c>
      <c r="AC107" s="38" t="s">
        <v>160</v>
      </c>
      <c r="AD107" s="36" t="s">
        <v>340</v>
      </c>
      <c r="AE107" s="33"/>
      <c r="AF107" s="33"/>
      <c r="AG107" s="46"/>
      <c r="AH107" s="47"/>
      <c r="AI107" s="33"/>
      <c r="AJ107" s="33"/>
      <c r="AK107" s="48"/>
      <c r="AL107" s="34" t="str">
        <f>+IFERROR(VLOOKUP(AK107,[1]Iniciativas!E:F,2,FALSE),"Seleccione el código de la iniciativa")</f>
        <v>Seleccione el código de la iniciativa</v>
      </c>
      <c r="AM107" s="69">
        <v>0</v>
      </c>
      <c r="AN107" s="50">
        <v>1</v>
      </c>
      <c r="AO107" s="50">
        <v>1</v>
      </c>
      <c r="AP107" s="51">
        <v>0</v>
      </c>
      <c r="AQ107" s="52">
        <v>0.4</v>
      </c>
      <c r="AR107" s="53">
        <v>0</v>
      </c>
      <c r="AS107" s="54" t="s">
        <v>178</v>
      </c>
      <c r="AT107" s="53"/>
      <c r="AU107" s="53"/>
      <c r="AV107" s="53"/>
      <c r="AW107" s="53"/>
      <c r="AX107" s="55">
        <f t="shared" si="18"/>
        <v>0</v>
      </c>
      <c r="AY107" s="56">
        <f t="shared" si="19"/>
        <v>1</v>
      </c>
      <c r="AZ107" s="57">
        <f t="shared" si="23"/>
        <v>0</v>
      </c>
      <c r="BA107" s="58">
        <f t="shared" si="24"/>
        <v>0</v>
      </c>
      <c r="BB107" s="58"/>
      <c r="BC107" s="145"/>
      <c r="BD107" s="58" t="s">
        <v>151</v>
      </c>
      <c r="BE107" s="58"/>
      <c r="BF107" s="58"/>
      <c r="BG107" s="58"/>
      <c r="BH107" s="58"/>
      <c r="BI107" s="58"/>
      <c r="BJ107" s="58"/>
      <c r="BK107" s="59">
        <f t="shared" si="25"/>
        <v>0</v>
      </c>
      <c r="BL107" s="60" t="s">
        <v>473</v>
      </c>
      <c r="BM107" s="61">
        <f>+([2]MATRIZ!AN110+[2]MATRIZ!AO110)*1000000</f>
        <v>0</v>
      </c>
      <c r="BN107" s="62">
        <v>0</v>
      </c>
      <c r="BO107" s="62">
        <v>0</v>
      </c>
      <c r="BP107" s="62">
        <v>0</v>
      </c>
      <c r="BQ107" s="62">
        <v>0</v>
      </c>
      <c r="BR107" s="62">
        <v>0</v>
      </c>
      <c r="BS107" s="62">
        <f>+([2]MATRIZ!AS110)*1000000-BQ107-BR107-BT107</f>
        <v>0</v>
      </c>
      <c r="BT107" s="62">
        <v>0</v>
      </c>
      <c r="BU107" s="62">
        <v>0</v>
      </c>
      <c r="BV107" s="62">
        <v>0</v>
      </c>
      <c r="BW107" s="62">
        <v>0</v>
      </c>
      <c r="BX107" s="62">
        <v>0</v>
      </c>
      <c r="BY107" s="62">
        <v>0</v>
      </c>
      <c r="BZ107" s="62">
        <v>0</v>
      </c>
      <c r="CA107" s="62">
        <v>0</v>
      </c>
      <c r="CB107" s="62">
        <v>0</v>
      </c>
      <c r="CC107" s="63">
        <f t="shared" si="26"/>
        <v>0</v>
      </c>
      <c r="CD107" s="64">
        <f>+([2]MATRIZ!AZ110+[2]MATRIZ!BA110)*1000000</f>
        <v>2500000</v>
      </c>
      <c r="CE107" s="64">
        <v>0</v>
      </c>
      <c r="CF107" s="64">
        <v>0</v>
      </c>
      <c r="CG107" s="64">
        <v>0</v>
      </c>
      <c r="CH107" s="64">
        <v>0</v>
      </c>
      <c r="CI107" s="64">
        <v>0</v>
      </c>
      <c r="CJ107" s="64">
        <f>+([2]MATRIZ!BE110*1000000)-CH107-CI107-CK107</f>
        <v>5000000</v>
      </c>
      <c r="CK107" s="64">
        <v>0</v>
      </c>
      <c r="CL107" s="64">
        <v>0</v>
      </c>
      <c r="CM107" s="64">
        <v>0</v>
      </c>
      <c r="CN107" s="64">
        <v>0</v>
      </c>
      <c r="CO107" s="64">
        <v>0</v>
      </c>
      <c r="CP107" s="64">
        <v>7500000</v>
      </c>
      <c r="CQ107" s="64">
        <v>0</v>
      </c>
      <c r="CR107" s="64">
        <v>0</v>
      </c>
      <c r="CS107" s="64">
        <v>0</v>
      </c>
      <c r="CT107" s="65">
        <f t="shared" si="27"/>
        <v>15000000</v>
      </c>
      <c r="CU107" s="62">
        <v>0</v>
      </c>
      <c r="CV107" s="62">
        <v>0</v>
      </c>
      <c r="CW107" s="62">
        <v>0</v>
      </c>
      <c r="CX107" s="62">
        <v>0</v>
      </c>
      <c r="CY107" s="62">
        <v>0</v>
      </c>
      <c r="CZ107" s="62">
        <v>0</v>
      </c>
      <c r="DA107" s="62">
        <v>0</v>
      </c>
      <c r="DB107" s="62">
        <v>0</v>
      </c>
      <c r="DC107" s="62">
        <v>0</v>
      </c>
      <c r="DD107" s="62">
        <v>0</v>
      </c>
      <c r="DE107" s="62">
        <v>0</v>
      </c>
      <c r="DF107" s="62">
        <v>0</v>
      </c>
      <c r="DG107" s="62">
        <v>0</v>
      </c>
      <c r="DH107" s="62">
        <v>0</v>
      </c>
      <c r="DI107" s="62">
        <v>0</v>
      </c>
      <c r="DJ107" s="62">
        <v>0</v>
      </c>
      <c r="DK107" s="62">
        <v>0</v>
      </c>
      <c r="DL107" s="62">
        <v>0</v>
      </c>
      <c r="DM107" s="62">
        <v>0</v>
      </c>
      <c r="DN107" s="62">
        <v>0</v>
      </c>
      <c r="DO107" s="62">
        <v>0</v>
      </c>
      <c r="DP107" s="63">
        <f t="shared" si="20"/>
        <v>0</v>
      </c>
      <c r="DQ107" s="64">
        <v>0</v>
      </c>
      <c r="DR107" s="64">
        <v>0</v>
      </c>
      <c r="DS107" s="64">
        <v>0</v>
      </c>
      <c r="DT107" s="64">
        <v>0</v>
      </c>
      <c r="DU107" s="64">
        <v>0</v>
      </c>
      <c r="DV107" s="64">
        <v>0</v>
      </c>
      <c r="DW107" s="64">
        <v>0</v>
      </c>
      <c r="DX107" s="64">
        <v>0</v>
      </c>
      <c r="DY107" s="64">
        <v>0</v>
      </c>
      <c r="DZ107" s="64">
        <v>0</v>
      </c>
      <c r="EA107" s="64">
        <v>0</v>
      </c>
      <c r="EB107" s="64">
        <v>0</v>
      </c>
      <c r="EC107" s="64">
        <v>0</v>
      </c>
      <c r="ED107" s="64">
        <v>0</v>
      </c>
      <c r="EE107" s="64">
        <v>0</v>
      </c>
      <c r="EF107" s="64">
        <v>0</v>
      </c>
      <c r="EG107" s="66">
        <f t="shared" si="28"/>
        <v>0</v>
      </c>
      <c r="EH107" s="67">
        <f t="shared" si="29"/>
        <v>15000000</v>
      </c>
      <c r="EI107" s="30">
        <f>+[2]MATRIZ!AM110*1000000</f>
        <v>30000000</v>
      </c>
      <c r="EJ107" s="67">
        <f t="shared" si="22"/>
        <v>7500000</v>
      </c>
      <c r="EK107" s="30">
        <f>+(DP107/1000000)-[2]MATRIZ!BW110</f>
        <v>-15</v>
      </c>
    </row>
    <row r="108" spans="1:141" s="30" customFormat="1" ht="51" hidden="1" x14ac:dyDescent="0.25">
      <c r="A108" s="142">
        <v>102</v>
      </c>
      <c r="B108" s="138" t="s">
        <v>454</v>
      </c>
      <c r="C108" s="139" t="s">
        <v>518</v>
      </c>
      <c r="D108" s="32" t="s">
        <v>519</v>
      </c>
      <c r="E108" s="140" t="s">
        <v>178</v>
      </c>
      <c r="F108" s="140" t="s">
        <v>163</v>
      </c>
      <c r="G108" s="140">
        <v>30</v>
      </c>
      <c r="H108" s="140"/>
      <c r="I108" s="140"/>
      <c r="J108" s="141"/>
      <c r="K108" s="35" t="s">
        <v>520</v>
      </c>
      <c r="L108" s="36" t="str">
        <f>IFERROR(IF($K108="","",VLOOKUP($K108,[1]Catálogo!$B$5:$C$21,2,FALSE)),"Introduzca un sector de inversión válido")</f>
        <v>43</v>
      </c>
      <c r="M108" s="35" t="s">
        <v>541</v>
      </c>
      <c r="N108" s="38" t="s">
        <v>522</v>
      </c>
      <c r="O108" s="38" t="str">
        <f>IFERROR(IF($N108="","",VLOOKUP($N108,[1]Catálogo!$E$25:$F$93,2,FALSE)),"Introduzca un programa presupuestal válido")</f>
        <v>4302</v>
      </c>
      <c r="P108" s="39" t="str">
        <f>IFERROR(IF($O108="","",VLOOKUP($O108,[1]Catálogo!$F$25:$G$94,2,FALSE)),"Introduzca un programa presupuestal válido")</f>
        <v>A.4 - Deporte y recreación</v>
      </c>
      <c r="Q108" s="40" t="str">
        <f t="shared" si="15"/>
        <v>CONTINÚE: El programa presupuestal y sector de inversión coinciden</v>
      </c>
      <c r="R108" s="38" t="s">
        <v>473</v>
      </c>
      <c r="S108" s="38" t="s">
        <v>187</v>
      </c>
      <c r="T108" s="41" t="s">
        <v>542</v>
      </c>
      <c r="U108" s="39" t="str">
        <f>IFERROR(IF($T108="","",VLOOKUP($T108,[1]Catálogo!$G$97:$H$2750,2,FALSE)),"Introduzca un producto válido")</f>
        <v>4302006</v>
      </c>
      <c r="V108" s="40" t="str">
        <f t="shared" si="16"/>
        <v>CONTINÚE: El producto y programa presupuestal coinciden</v>
      </c>
      <c r="W108" s="43" t="s">
        <v>543</v>
      </c>
      <c r="X108" s="44" t="str">
        <f>IFERROR(IF($W108="","",VLOOKUP($W108,[1]Catálogo!$B$3019:$C$9130,2,FALSE)),"Introduzca un indicador de producto válido")</f>
        <v>430200600</v>
      </c>
      <c r="Y108" s="40" t="str">
        <f t="shared" si="17"/>
        <v>CONTINÚE: El indicador de producto y el producto coinciden</v>
      </c>
      <c r="Z108" s="90">
        <v>0</v>
      </c>
      <c r="AA108" s="140" t="s">
        <v>140</v>
      </c>
      <c r="AB108" s="140">
        <v>1</v>
      </c>
      <c r="AC108" s="38" t="s">
        <v>160</v>
      </c>
      <c r="AD108" s="36" t="s">
        <v>386</v>
      </c>
      <c r="AE108" s="33"/>
      <c r="AF108" s="33"/>
      <c r="AG108" s="46"/>
      <c r="AH108" s="47"/>
      <c r="AI108" s="33"/>
      <c r="AJ108" s="33"/>
      <c r="AK108" s="48"/>
      <c r="AL108" s="34" t="str">
        <f>+IFERROR(VLOOKUP(AK108,[1]Iniciativas!E:F,2,FALSE),"Seleccione el código de la iniciativa")</f>
        <v>Seleccione el código de la iniciativa</v>
      </c>
      <c r="AM108" s="69">
        <v>1</v>
      </c>
      <c r="AN108" s="50">
        <v>0</v>
      </c>
      <c r="AO108" s="73">
        <v>0</v>
      </c>
      <c r="AP108" s="51">
        <v>0</v>
      </c>
      <c r="AQ108" s="52">
        <v>0.4</v>
      </c>
      <c r="AR108" s="53">
        <v>0</v>
      </c>
      <c r="AS108" s="54" t="s">
        <v>178</v>
      </c>
      <c r="AT108" s="53"/>
      <c r="AU108" s="53"/>
      <c r="AV108" s="53"/>
      <c r="AW108" s="53"/>
      <c r="AX108" s="55">
        <f t="shared" si="18"/>
        <v>0</v>
      </c>
      <c r="AY108" s="56">
        <f t="shared" si="19"/>
        <v>0</v>
      </c>
      <c r="AZ108" s="57">
        <f t="shared" si="23"/>
        <v>0</v>
      </c>
      <c r="BA108" s="58">
        <f t="shared" si="24"/>
        <v>1</v>
      </c>
      <c r="BB108" s="58"/>
      <c r="BC108" s="145"/>
      <c r="BD108" s="58" t="s">
        <v>151</v>
      </c>
      <c r="BE108" s="58"/>
      <c r="BF108" s="58"/>
      <c r="BG108" s="58"/>
      <c r="BH108" s="58"/>
      <c r="BI108" s="58"/>
      <c r="BJ108" s="58"/>
      <c r="BK108" s="59">
        <f t="shared" si="25"/>
        <v>0</v>
      </c>
      <c r="BL108" s="60" t="s">
        <v>473</v>
      </c>
      <c r="BM108" s="61">
        <f>+([2]MATRIZ!AN111+[2]MATRIZ!AO111)*1000000</f>
        <v>0</v>
      </c>
      <c r="BN108" s="62">
        <v>0</v>
      </c>
      <c r="BO108" s="62">
        <v>0</v>
      </c>
      <c r="BP108" s="62">
        <v>0</v>
      </c>
      <c r="BQ108" s="62">
        <v>0</v>
      </c>
      <c r="BR108" s="62">
        <v>5000000</v>
      </c>
      <c r="BS108" s="62">
        <f>+([2]MATRIZ!AS111)*1000000-BQ108-BR108-BT108</f>
        <v>0</v>
      </c>
      <c r="BT108" s="62">
        <v>0</v>
      </c>
      <c r="BU108" s="62">
        <v>0</v>
      </c>
      <c r="BV108" s="62">
        <v>0</v>
      </c>
      <c r="BW108" s="62">
        <v>0</v>
      </c>
      <c r="BX108" s="62">
        <v>0</v>
      </c>
      <c r="BY108" s="62">
        <v>0</v>
      </c>
      <c r="BZ108" s="62">
        <v>0</v>
      </c>
      <c r="CA108" s="62">
        <v>0</v>
      </c>
      <c r="CB108" s="62">
        <v>0</v>
      </c>
      <c r="CC108" s="63">
        <f t="shared" si="26"/>
        <v>5000000</v>
      </c>
      <c r="CD108" s="64">
        <f>+([2]MATRIZ!AZ111+[2]MATRIZ!BA111)*1000000</f>
        <v>0</v>
      </c>
      <c r="CE108" s="64">
        <v>0</v>
      </c>
      <c r="CF108" s="64">
        <v>0</v>
      </c>
      <c r="CG108" s="64">
        <v>0</v>
      </c>
      <c r="CH108" s="64">
        <v>0</v>
      </c>
      <c r="CI108" s="64">
        <v>0</v>
      </c>
      <c r="CJ108" s="64">
        <f>+([2]MATRIZ!BE111*1000000)-CH108-CI108-CK108</f>
        <v>0</v>
      </c>
      <c r="CK108" s="64">
        <v>0</v>
      </c>
      <c r="CL108" s="64">
        <v>0</v>
      </c>
      <c r="CM108" s="64">
        <v>0</v>
      </c>
      <c r="CN108" s="64">
        <v>0</v>
      </c>
      <c r="CO108" s="64">
        <v>0</v>
      </c>
      <c r="CP108" s="64">
        <v>0</v>
      </c>
      <c r="CQ108" s="64">
        <v>0</v>
      </c>
      <c r="CR108" s="64">
        <v>0</v>
      </c>
      <c r="CS108" s="64">
        <v>0</v>
      </c>
      <c r="CT108" s="65">
        <f t="shared" si="27"/>
        <v>0</v>
      </c>
      <c r="CU108" s="62">
        <v>0</v>
      </c>
      <c r="CV108" s="62">
        <v>0</v>
      </c>
      <c r="CW108" s="62">
        <v>0</v>
      </c>
      <c r="CX108" s="62">
        <v>0</v>
      </c>
      <c r="CY108" s="62">
        <v>0</v>
      </c>
      <c r="CZ108" s="62">
        <v>0</v>
      </c>
      <c r="DA108" s="62">
        <v>0</v>
      </c>
      <c r="DB108" s="62">
        <v>0</v>
      </c>
      <c r="DC108" s="62">
        <v>0</v>
      </c>
      <c r="DD108" s="62">
        <v>0</v>
      </c>
      <c r="DE108" s="62">
        <v>0</v>
      </c>
      <c r="DF108" s="62">
        <v>0</v>
      </c>
      <c r="DG108" s="62">
        <v>0</v>
      </c>
      <c r="DH108" s="62">
        <v>0</v>
      </c>
      <c r="DI108" s="62">
        <v>0</v>
      </c>
      <c r="DJ108" s="62">
        <v>0</v>
      </c>
      <c r="DK108" s="62">
        <v>0</v>
      </c>
      <c r="DL108" s="62">
        <v>0</v>
      </c>
      <c r="DM108" s="62">
        <v>0</v>
      </c>
      <c r="DN108" s="62">
        <v>0</v>
      </c>
      <c r="DO108" s="62">
        <v>0</v>
      </c>
      <c r="DP108" s="63">
        <f t="shared" si="20"/>
        <v>0</v>
      </c>
      <c r="DQ108" s="64">
        <v>0</v>
      </c>
      <c r="DR108" s="64">
        <v>0</v>
      </c>
      <c r="DS108" s="64">
        <v>0</v>
      </c>
      <c r="DT108" s="64">
        <v>0</v>
      </c>
      <c r="DU108" s="64">
        <v>0</v>
      </c>
      <c r="DV108" s="64">
        <v>0</v>
      </c>
      <c r="DW108" s="64">
        <v>0</v>
      </c>
      <c r="DX108" s="64">
        <v>0</v>
      </c>
      <c r="DY108" s="64">
        <v>0</v>
      </c>
      <c r="DZ108" s="64">
        <v>0</v>
      </c>
      <c r="EA108" s="64">
        <v>0</v>
      </c>
      <c r="EB108" s="64">
        <v>0</v>
      </c>
      <c r="EC108" s="64">
        <v>0</v>
      </c>
      <c r="ED108" s="64">
        <v>0</v>
      </c>
      <c r="EE108" s="64">
        <v>0</v>
      </c>
      <c r="EF108" s="64">
        <v>0</v>
      </c>
      <c r="EG108" s="66">
        <f t="shared" si="28"/>
        <v>0</v>
      </c>
      <c r="EH108" s="67">
        <f t="shared" si="29"/>
        <v>5000000</v>
      </c>
      <c r="EI108" s="30">
        <f>+[2]MATRIZ!AM111*1000000</f>
        <v>5000000</v>
      </c>
      <c r="EJ108" s="67">
        <f t="shared" si="22"/>
        <v>5000000</v>
      </c>
      <c r="EK108" s="30">
        <f>+(DP108/1000000)-[2]MATRIZ!BW111</f>
        <v>0</v>
      </c>
    </row>
    <row r="109" spans="1:141" s="30" customFormat="1" ht="25.5" hidden="1" x14ac:dyDescent="0.25">
      <c r="A109" s="137">
        <v>103</v>
      </c>
      <c r="B109" s="138" t="s">
        <v>454</v>
      </c>
      <c r="C109" s="139" t="s">
        <v>518</v>
      </c>
      <c r="D109" s="32" t="s">
        <v>519</v>
      </c>
      <c r="E109" s="140" t="s">
        <v>178</v>
      </c>
      <c r="F109" s="140" t="s">
        <v>163</v>
      </c>
      <c r="G109" s="140">
        <v>30</v>
      </c>
      <c r="H109" s="140"/>
      <c r="I109" s="140"/>
      <c r="J109" s="141"/>
      <c r="K109" s="35" t="s">
        <v>520</v>
      </c>
      <c r="L109" s="36" t="str">
        <f>IFERROR(IF($K109="","",VLOOKUP($K109,[1]Catálogo!$B$5:$C$21,2,FALSE)),"Introduzca un sector de inversión válido")</f>
        <v>43</v>
      </c>
      <c r="M109" s="35" t="s">
        <v>541</v>
      </c>
      <c r="N109" s="38" t="s">
        <v>522</v>
      </c>
      <c r="O109" s="38" t="str">
        <f>IFERROR(IF($N109="","",VLOOKUP($N109,[1]Catálogo!$E$25:$F$93,2,FALSE)),"Introduzca un programa presupuestal válido")</f>
        <v>4302</v>
      </c>
      <c r="P109" s="39" t="str">
        <f>IFERROR(IF($O109="","",VLOOKUP($O109,[1]Catálogo!$F$25:$G$94,2,FALSE)),"Introduzca un programa presupuestal válido")</f>
        <v>A.4 - Deporte y recreación</v>
      </c>
      <c r="Q109" s="40" t="str">
        <f t="shared" si="15"/>
        <v>CONTINÚE: El programa presupuestal y sector de inversión coinciden</v>
      </c>
      <c r="R109" s="38" t="s">
        <v>300</v>
      </c>
      <c r="S109" s="38" t="s">
        <v>301</v>
      </c>
      <c r="T109" s="41" t="s">
        <v>544</v>
      </c>
      <c r="U109" s="39" t="str">
        <f>IFERROR(IF($T109="","",VLOOKUP($T109,[1]Catálogo!$G$97:$H$2750,2,FALSE)),"Introduzca un producto válido")</f>
        <v>4302075</v>
      </c>
      <c r="V109" s="40" t="str">
        <f t="shared" si="16"/>
        <v>CONTINÚE: El producto y programa presupuestal coinciden</v>
      </c>
      <c r="W109" s="43" t="s">
        <v>545</v>
      </c>
      <c r="X109" s="44" t="str">
        <f>IFERROR(IF($W109="","",VLOOKUP($W109,[1]Catálogo!$B$3019:$C$9130,2,FALSE)),"Introduzca un indicador de producto válido")</f>
        <v>430207500</v>
      </c>
      <c r="Y109" s="40" t="str">
        <f t="shared" si="17"/>
        <v>CONTINÚE: El indicador de producto y el producto coinciden</v>
      </c>
      <c r="Z109" s="90">
        <v>0</v>
      </c>
      <c r="AA109" s="140" t="s">
        <v>140</v>
      </c>
      <c r="AB109" s="140">
        <v>20</v>
      </c>
      <c r="AC109" s="38" t="s">
        <v>160</v>
      </c>
      <c r="AD109" s="36" t="s">
        <v>340</v>
      </c>
      <c r="AE109" s="33"/>
      <c r="AF109" s="33"/>
      <c r="AG109" s="46"/>
      <c r="AH109" s="47"/>
      <c r="AI109" s="33"/>
      <c r="AJ109" s="33"/>
      <c r="AK109" s="48"/>
      <c r="AL109" s="34" t="str">
        <f>+IFERROR(VLOOKUP(AK109,[1]Iniciativas!E:F,2,FALSE),"Seleccione el código de la iniciativa")</f>
        <v>Seleccione el código de la iniciativa</v>
      </c>
      <c r="AM109" s="69">
        <v>5</v>
      </c>
      <c r="AN109" s="79">
        <v>5</v>
      </c>
      <c r="AO109" s="79">
        <v>5</v>
      </c>
      <c r="AP109" s="81">
        <v>5</v>
      </c>
      <c r="AQ109" s="52">
        <v>0.4</v>
      </c>
      <c r="AR109" s="53">
        <v>5</v>
      </c>
      <c r="AS109" s="54" t="s">
        <v>546</v>
      </c>
      <c r="AT109" s="53"/>
      <c r="AU109" s="53"/>
      <c r="AV109" s="53"/>
      <c r="AW109" s="53"/>
      <c r="AX109" s="55">
        <f t="shared" si="18"/>
        <v>0.25</v>
      </c>
      <c r="AY109" s="56">
        <f t="shared" si="19"/>
        <v>1</v>
      </c>
      <c r="AZ109" s="57">
        <f t="shared" si="23"/>
        <v>0.1</v>
      </c>
      <c r="BA109" s="58">
        <f t="shared" si="24"/>
        <v>0.25</v>
      </c>
      <c r="BB109" s="58"/>
      <c r="BC109" s="145"/>
      <c r="BD109" s="58" t="s">
        <v>151</v>
      </c>
      <c r="BE109" s="58"/>
      <c r="BF109" s="58"/>
      <c r="BG109" s="58"/>
      <c r="BH109" s="58"/>
      <c r="BI109" s="58"/>
      <c r="BJ109" s="58"/>
      <c r="BK109" s="59">
        <f t="shared" si="25"/>
        <v>0</v>
      </c>
      <c r="BL109" s="60" t="s">
        <v>300</v>
      </c>
      <c r="BM109" s="61">
        <f>+([2]MATRIZ!AN112+[2]MATRIZ!AO112)*1000000</f>
        <v>0</v>
      </c>
      <c r="BN109" s="62">
        <v>0</v>
      </c>
      <c r="BO109" s="62">
        <v>0</v>
      </c>
      <c r="BP109" s="62">
        <v>0</v>
      </c>
      <c r="BQ109" s="62">
        <v>0</v>
      </c>
      <c r="BR109" s="62">
        <v>19000000</v>
      </c>
      <c r="BS109" s="62">
        <f>+([2]MATRIZ!AS112)*1000000-BQ109-BR109-BT109</f>
        <v>0</v>
      </c>
      <c r="BT109" s="62">
        <v>0</v>
      </c>
      <c r="BU109" s="62">
        <v>0</v>
      </c>
      <c r="BV109" s="62">
        <v>0</v>
      </c>
      <c r="BW109" s="62">
        <v>0</v>
      </c>
      <c r="BX109" s="62">
        <v>0</v>
      </c>
      <c r="BY109" s="62">
        <v>0</v>
      </c>
      <c r="BZ109" s="62">
        <v>0</v>
      </c>
      <c r="CA109" s="62">
        <v>0</v>
      </c>
      <c r="CB109" s="62">
        <v>0</v>
      </c>
      <c r="CC109" s="63">
        <f t="shared" si="26"/>
        <v>19000000</v>
      </c>
      <c r="CD109" s="64">
        <f>+([2]MATRIZ!AZ112+[2]MATRIZ!BA112)*1000000</f>
        <v>0</v>
      </c>
      <c r="CE109" s="64">
        <v>0</v>
      </c>
      <c r="CF109" s="64">
        <v>0</v>
      </c>
      <c r="CG109" s="64">
        <v>0</v>
      </c>
      <c r="CH109" s="64">
        <v>0</v>
      </c>
      <c r="CI109" s="64">
        <v>19200000</v>
      </c>
      <c r="CJ109" s="64">
        <f>+([2]MATRIZ!BE112*1000000)-CH109-CI109-CK109</f>
        <v>0</v>
      </c>
      <c r="CK109" s="64">
        <v>0</v>
      </c>
      <c r="CL109" s="64">
        <v>0</v>
      </c>
      <c r="CM109" s="64">
        <v>0</v>
      </c>
      <c r="CN109" s="64">
        <v>0</v>
      </c>
      <c r="CO109" s="64">
        <v>0</v>
      </c>
      <c r="CP109" s="64">
        <v>0</v>
      </c>
      <c r="CQ109" s="64">
        <v>0</v>
      </c>
      <c r="CR109" s="64">
        <v>0</v>
      </c>
      <c r="CS109" s="64">
        <v>0</v>
      </c>
      <c r="CT109" s="65">
        <f t="shared" si="27"/>
        <v>19200000</v>
      </c>
      <c r="CU109" s="62">
        <v>0</v>
      </c>
      <c r="CV109" s="62">
        <v>0</v>
      </c>
      <c r="CW109" s="62">
        <v>0</v>
      </c>
      <c r="CX109" s="62">
        <v>0</v>
      </c>
      <c r="CY109" s="62">
        <v>0</v>
      </c>
      <c r="CZ109" s="62">
        <v>0</v>
      </c>
      <c r="DA109" s="62">
        <v>0</v>
      </c>
      <c r="DB109" s="62">
        <v>0</v>
      </c>
      <c r="DC109" s="62">
        <v>0</v>
      </c>
      <c r="DD109" s="62">
        <v>0</v>
      </c>
      <c r="DE109" s="62">
        <v>0</v>
      </c>
      <c r="DF109" s="62">
        <v>0</v>
      </c>
      <c r="DG109" s="62">
        <v>16816800</v>
      </c>
      <c r="DH109" s="62">
        <v>0</v>
      </c>
      <c r="DI109" s="62">
        <v>0</v>
      </c>
      <c r="DJ109" s="62">
        <v>0</v>
      </c>
      <c r="DK109" s="62">
        <v>0</v>
      </c>
      <c r="DL109" s="62">
        <v>0</v>
      </c>
      <c r="DM109" s="62">
        <v>0</v>
      </c>
      <c r="DN109" s="62">
        <v>0</v>
      </c>
      <c r="DO109" s="62">
        <v>0</v>
      </c>
      <c r="DP109" s="63">
        <f t="shared" si="20"/>
        <v>16816800</v>
      </c>
      <c r="DQ109" s="64">
        <v>0</v>
      </c>
      <c r="DR109" s="64">
        <v>0</v>
      </c>
      <c r="DS109" s="64">
        <v>0</v>
      </c>
      <c r="DT109" s="64">
        <v>0</v>
      </c>
      <c r="DU109" s="64">
        <v>0</v>
      </c>
      <c r="DV109" s="64">
        <v>0</v>
      </c>
      <c r="DW109" s="64">
        <v>21700000</v>
      </c>
      <c r="DX109" s="64">
        <v>0</v>
      </c>
      <c r="DY109" s="64">
        <v>0</v>
      </c>
      <c r="DZ109" s="64">
        <v>0</v>
      </c>
      <c r="EA109" s="64">
        <v>0</v>
      </c>
      <c r="EB109" s="64">
        <v>0</v>
      </c>
      <c r="EC109" s="64">
        <v>0</v>
      </c>
      <c r="ED109" s="64">
        <v>0</v>
      </c>
      <c r="EE109" s="64">
        <v>0</v>
      </c>
      <c r="EF109" s="64">
        <v>0</v>
      </c>
      <c r="EG109" s="66">
        <f t="shared" si="28"/>
        <v>21700000</v>
      </c>
      <c r="EH109" s="67">
        <f t="shared" si="29"/>
        <v>76716800</v>
      </c>
      <c r="EI109" s="30">
        <f>+[2]MATRIZ!AM112*1000000</f>
        <v>79200000</v>
      </c>
      <c r="EJ109" s="67">
        <f t="shared" si="22"/>
        <v>3835840</v>
      </c>
      <c r="EK109" s="30">
        <f>+(DP109/1000000)-[2]MATRIZ!BW112</f>
        <v>-2.4832000000000001</v>
      </c>
    </row>
    <row r="110" spans="1:141" s="30" customFormat="1" ht="30" hidden="1" customHeight="1" x14ac:dyDescent="0.25">
      <c r="A110" s="142">
        <v>104</v>
      </c>
      <c r="B110" s="138" t="s">
        <v>547</v>
      </c>
      <c r="C110" s="139" t="s">
        <v>548</v>
      </c>
      <c r="D110" s="32" t="s">
        <v>432</v>
      </c>
      <c r="E110" s="140">
        <v>40</v>
      </c>
      <c r="F110" s="140" t="s">
        <v>163</v>
      </c>
      <c r="G110" s="140">
        <v>38</v>
      </c>
      <c r="H110" s="140"/>
      <c r="I110" s="140"/>
      <c r="J110" s="141"/>
      <c r="K110" s="35" t="s">
        <v>141</v>
      </c>
      <c r="L110" s="36" t="str">
        <f>IFERROR(IF($K110="","",VLOOKUP($K110,[1]Catálogo!$B$5:$C$21,2,FALSE)),"Introduzca un sector de inversión válido")</f>
        <v>40</v>
      </c>
      <c r="M110" s="35" t="s">
        <v>549</v>
      </c>
      <c r="N110" s="38" t="s">
        <v>550</v>
      </c>
      <c r="O110" s="38" t="str">
        <f>IFERROR(IF($N110="","",VLOOKUP($N110,[1]Catálogo!$E$25:$F$93,2,FALSE)),"Introduzca un programa presupuestal válido")</f>
        <v>4002</v>
      </c>
      <c r="P110" s="39" t="str">
        <f>IFERROR(IF($O110="","",VLOOKUP($O110,[1]Catálogo!$F$25:$G$94,2,FALSE)),"Introduzca un programa presupuestal válido")</f>
        <v>A.15 - Equipamiento y a.17 fortalecimiento institucional</v>
      </c>
      <c r="Q110" s="40" t="str">
        <f t="shared" si="15"/>
        <v>CONTINÚE: El programa presupuestal y sector de inversión coinciden</v>
      </c>
      <c r="R110" s="38" t="s">
        <v>551</v>
      </c>
      <c r="S110" s="38" t="s">
        <v>187</v>
      </c>
      <c r="T110" s="41" t="s">
        <v>552</v>
      </c>
      <c r="U110" s="39" t="str">
        <f>IFERROR(IF($T110="","",VLOOKUP($T110,[1]Catálogo!$G$97:$H$2750,2,FALSE)),"Introduzca un producto válido")</f>
        <v>4002020</v>
      </c>
      <c r="V110" s="40" t="str">
        <f t="shared" si="16"/>
        <v>CONTINÚE: El producto y programa presupuestal coinciden</v>
      </c>
      <c r="W110" s="43" t="s">
        <v>553</v>
      </c>
      <c r="X110" s="44" t="str">
        <f>IFERROR(IF($W110="","",VLOOKUP($W110,[1]Catálogo!$B$3019:$C$9130,2,FALSE)),"Introduzca un indicador de producto válido")</f>
        <v>400202000</v>
      </c>
      <c r="Y110" s="40" t="str">
        <f t="shared" si="17"/>
        <v>CONTINÚE: El indicador de producto y el producto coinciden</v>
      </c>
      <c r="Z110" s="90">
        <v>0</v>
      </c>
      <c r="AA110" s="140" t="s">
        <v>140</v>
      </c>
      <c r="AB110" s="140">
        <v>4</v>
      </c>
      <c r="AC110" s="38" t="s">
        <v>160</v>
      </c>
      <c r="AD110" s="36" t="s">
        <v>370</v>
      </c>
      <c r="AE110" s="33"/>
      <c r="AF110" s="33"/>
      <c r="AG110" s="46"/>
      <c r="AH110" s="47"/>
      <c r="AI110" s="33"/>
      <c r="AJ110" s="33"/>
      <c r="AK110" s="48"/>
      <c r="AL110" s="34" t="str">
        <f>+IFERROR(VLOOKUP(AK110,[1]Iniciativas!E:F,2,FALSE),"Seleccione el código de la iniciativa")</f>
        <v>Seleccione el código de la iniciativa</v>
      </c>
      <c r="AM110" s="69">
        <v>0</v>
      </c>
      <c r="AN110" s="50">
        <v>0</v>
      </c>
      <c r="AO110" s="50">
        <v>2</v>
      </c>
      <c r="AP110" s="51">
        <v>2</v>
      </c>
      <c r="AQ110" s="52">
        <v>3</v>
      </c>
      <c r="AR110" s="53">
        <v>0</v>
      </c>
      <c r="AS110" s="54" t="s">
        <v>178</v>
      </c>
      <c r="AT110" s="53"/>
      <c r="AU110" s="53"/>
      <c r="AV110" s="53"/>
      <c r="AW110" s="53"/>
      <c r="AX110" s="55">
        <f t="shared" si="18"/>
        <v>0</v>
      </c>
      <c r="AY110" s="56">
        <f t="shared" si="19"/>
        <v>1</v>
      </c>
      <c r="AZ110" s="57">
        <f t="shared" si="23"/>
        <v>0</v>
      </c>
      <c r="BA110" s="58">
        <f t="shared" si="24"/>
        <v>0</v>
      </c>
      <c r="BB110" s="58"/>
      <c r="BC110" s="145"/>
      <c r="BD110" s="58" t="s">
        <v>151</v>
      </c>
      <c r="BE110" s="58"/>
      <c r="BF110" s="58"/>
      <c r="BG110" s="58"/>
      <c r="BH110" s="58"/>
      <c r="BI110" s="58"/>
      <c r="BJ110" s="58"/>
      <c r="BK110" s="59">
        <f t="shared" si="25"/>
        <v>0</v>
      </c>
      <c r="BL110" s="60" t="s">
        <v>551</v>
      </c>
      <c r="BM110" s="61">
        <f>+([2]MATRIZ!AN113+[2]MATRIZ!AO113)*1000000</f>
        <v>0</v>
      </c>
      <c r="BN110" s="62">
        <v>0</v>
      </c>
      <c r="BO110" s="62">
        <v>0</v>
      </c>
      <c r="BP110" s="62">
        <v>0</v>
      </c>
      <c r="BQ110" s="62">
        <v>0</v>
      </c>
      <c r="BR110" s="62">
        <v>0</v>
      </c>
      <c r="BS110" s="62">
        <f>+([2]MATRIZ!AS113)*1000000-BQ110-BR110-BT110</f>
        <v>0</v>
      </c>
      <c r="BT110" s="62">
        <v>0</v>
      </c>
      <c r="BU110" s="62">
        <v>0</v>
      </c>
      <c r="BV110" s="62">
        <v>0</v>
      </c>
      <c r="BW110" s="62">
        <v>0</v>
      </c>
      <c r="BX110" s="62">
        <v>0</v>
      </c>
      <c r="BY110" s="62">
        <v>0</v>
      </c>
      <c r="BZ110" s="62">
        <v>0</v>
      </c>
      <c r="CA110" s="62">
        <v>0</v>
      </c>
      <c r="CB110" s="62">
        <v>0</v>
      </c>
      <c r="CC110" s="63">
        <f t="shared" si="26"/>
        <v>0</v>
      </c>
      <c r="CD110" s="64">
        <f>+([2]MATRIZ!AZ113+[2]MATRIZ!BA113)*1000000</f>
        <v>0</v>
      </c>
      <c r="CE110" s="64">
        <v>0</v>
      </c>
      <c r="CF110" s="64">
        <v>0</v>
      </c>
      <c r="CG110" s="64">
        <v>0</v>
      </c>
      <c r="CH110" s="64">
        <v>0</v>
      </c>
      <c r="CI110" s="64">
        <v>0</v>
      </c>
      <c r="CJ110" s="64">
        <f>+([2]MATRIZ!BE113*1000000)-CH110-CI110-CK110</f>
        <v>0</v>
      </c>
      <c r="CK110" s="64">
        <v>0</v>
      </c>
      <c r="CL110" s="64">
        <v>0</v>
      </c>
      <c r="CM110" s="64">
        <v>0</v>
      </c>
      <c r="CN110" s="64">
        <v>0</v>
      </c>
      <c r="CO110" s="64">
        <v>0</v>
      </c>
      <c r="CP110" s="64">
        <v>0</v>
      </c>
      <c r="CQ110" s="64">
        <v>0</v>
      </c>
      <c r="CR110" s="64">
        <v>0</v>
      </c>
      <c r="CS110" s="64">
        <v>0</v>
      </c>
      <c r="CT110" s="65">
        <f t="shared" si="27"/>
        <v>0</v>
      </c>
      <c r="CU110" s="62">
        <v>0</v>
      </c>
      <c r="CV110" s="62">
        <v>0</v>
      </c>
      <c r="CW110" s="62">
        <v>0</v>
      </c>
      <c r="CX110" s="62">
        <v>0</v>
      </c>
      <c r="CY110" s="62">
        <v>0</v>
      </c>
      <c r="CZ110" s="62">
        <v>0</v>
      </c>
      <c r="DA110" s="62">
        <v>0</v>
      </c>
      <c r="DB110" s="62">
        <v>0</v>
      </c>
      <c r="DC110" s="62">
        <v>0</v>
      </c>
      <c r="DD110" s="62">
        <v>0</v>
      </c>
      <c r="DE110" s="62">
        <v>0</v>
      </c>
      <c r="DF110" s="62">
        <v>0</v>
      </c>
      <c r="DG110" s="62">
        <v>0</v>
      </c>
      <c r="DH110" s="62">
        <v>0</v>
      </c>
      <c r="DI110" s="62">
        <v>0</v>
      </c>
      <c r="DJ110" s="62">
        <v>0</v>
      </c>
      <c r="DK110" s="62">
        <v>0</v>
      </c>
      <c r="DL110" s="62">
        <v>0</v>
      </c>
      <c r="DM110" s="62">
        <v>0</v>
      </c>
      <c r="DN110" s="62">
        <v>0</v>
      </c>
      <c r="DO110" s="62">
        <v>0</v>
      </c>
      <c r="DP110" s="63">
        <f t="shared" si="20"/>
        <v>0</v>
      </c>
      <c r="DQ110" s="64">
        <v>0</v>
      </c>
      <c r="DR110" s="64">
        <v>0</v>
      </c>
      <c r="DS110" s="64">
        <v>0</v>
      </c>
      <c r="DT110" s="64">
        <v>0</v>
      </c>
      <c r="DU110" s="64">
        <v>0</v>
      </c>
      <c r="DV110" s="64">
        <v>0</v>
      </c>
      <c r="DW110" s="64">
        <v>14000000</v>
      </c>
      <c r="DX110" s="64">
        <v>0</v>
      </c>
      <c r="DY110" s="64">
        <v>0</v>
      </c>
      <c r="DZ110" s="64">
        <v>0</v>
      </c>
      <c r="EA110" s="64">
        <v>0</v>
      </c>
      <c r="EB110" s="64">
        <v>0</v>
      </c>
      <c r="EC110" s="64">
        <v>0</v>
      </c>
      <c r="ED110" s="64">
        <v>0</v>
      </c>
      <c r="EE110" s="64">
        <v>0</v>
      </c>
      <c r="EF110" s="64">
        <v>34000000</v>
      </c>
      <c r="EG110" s="66">
        <f t="shared" si="28"/>
        <v>48000000</v>
      </c>
      <c r="EH110" s="67">
        <f t="shared" si="29"/>
        <v>48000000</v>
      </c>
      <c r="EI110" s="30">
        <f>+[2]MATRIZ!AM113*1000000</f>
        <v>96000000</v>
      </c>
      <c r="EJ110" s="67">
        <f t="shared" si="22"/>
        <v>12000000</v>
      </c>
      <c r="EK110" s="30">
        <f>+(DP110/1000000)-[2]MATRIZ!BW113</f>
        <v>-48</v>
      </c>
    </row>
    <row r="111" spans="1:141" s="30" customFormat="1" ht="30.75" hidden="1" customHeight="1" x14ac:dyDescent="0.25">
      <c r="A111" s="142">
        <v>105</v>
      </c>
      <c r="B111" s="138" t="s">
        <v>547</v>
      </c>
      <c r="C111" s="139" t="s">
        <v>548</v>
      </c>
      <c r="D111" s="32" t="s">
        <v>432</v>
      </c>
      <c r="E111" s="140">
        <v>40</v>
      </c>
      <c r="F111" s="140" t="s">
        <v>163</v>
      </c>
      <c r="G111" s="140">
        <v>38</v>
      </c>
      <c r="H111" s="140"/>
      <c r="I111" s="140"/>
      <c r="J111" s="141"/>
      <c r="K111" s="35" t="s">
        <v>283</v>
      </c>
      <c r="L111" s="36" t="str">
        <f>IFERROR(IF($K111="","",VLOOKUP($K111,[1]Catálogo!$B$5:$C$21,2,FALSE)),"Introduzca un sector de inversión válido")</f>
        <v>45</v>
      </c>
      <c r="M111" s="35" t="s">
        <v>554</v>
      </c>
      <c r="N111" s="38" t="s">
        <v>422</v>
      </c>
      <c r="O111" s="38" t="str">
        <f>IFERROR(IF($N111="","",VLOOKUP($N111,[1]Catálogo!$E$25:$F$93,2,FALSE)),"Introduzca un programa presupuestal válido")</f>
        <v>4502</v>
      </c>
      <c r="P111" s="39" t="str">
        <f>IFERROR(IF($O111="","",VLOOKUP($O111,[1]Catálogo!$F$25:$G$94,2,FALSE)),"Introduzca un programa presupuestal válido")</f>
        <v>A.16 - Desarrollo comunitario</v>
      </c>
      <c r="Q111" s="40" t="str">
        <f t="shared" si="15"/>
        <v>CONTINÚE: El programa presupuestal y sector de inversión coinciden</v>
      </c>
      <c r="R111" s="38" t="s">
        <v>551</v>
      </c>
      <c r="S111" s="38" t="s">
        <v>187</v>
      </c>
      <c r="T111" s="41" t="s">
        <v>555</v>
      </c>
      <c r="U111" s="39" t="str">
        <f>IFERROR(IF($T111="","",VLOOKUP($T111,[1]Catálogo!$G$97:$H$2750,2,FALSE)),"Introduzca un producto válido")</f>
        <v>4502002</v>
      </c>
      <c r="V111" s="40" t="str">
        <f t="shared" si="16"/>
        <v>CONTINÚE: El producto y programa presupuestal coinciden</v>
      </c>
      <c r="W111" s="43" t="s">
        <v>556</v>
      </c>
      <c r="X111" s="44" t="str">
        <f>IFERROR(IF($W111="","",VLOOKUP($W111,[1]Catálogo!$B$3019:$C$9130,2,FALSE)),"Introduzca un indicador de producto válido")</f>
        <v>450200200</v>
      </c>
      <c r="Y111" s="40" t="str">
        <f t="shared" si="17"/>
        <v>CONTINÚE: El indicador de producto y el producto coinciden</v>
      </c>
      <c r="Z111" s="90">
        <v>0</v>
      </c>
      <c r="AA111" s="140" t="s">
        <v>140</v>
      </c>
      <c r="AB111" s="140">
        <v>4</v>
      </c>
      <c r="AC111" s="38" t="s">
        <v>160</v>
      </c>
      <c r="AD111" s="36" t="s">
        <v>370</v>
      </c>
      <c r="AE111" s="33"/>
      <c r="AF111" s="33"/>
      <c r="AG111" s="46"/>
      <c r="AH111" s="47"/>
      <c r="AI111" s="33"/>
      <c r="AJ111" s="33"/>
      <c r="AK111" s="48"/>
      <c r="AL111" s="34" t="str">
        <f>+IFERROR(VLOOKUP(AK111,[1]Iniciativas!E:F,2,FALSE),"Seleccione el código de la iniciativa")</f>
        <v>Seleccione el código de la iniciativa</v>
      </c>
      <c r="AM111" s="69">
        <v>1</v>
      </c>
      <c r="AN111" s="50">
        <v>2</v>
      </c>
      <c r="AO111" s="50">
        <v>2</v>
      </c>
      <c r="AP111" s="51">
        <v>2</v>
      </c>
      <c r="AQ111" s="52">
        <v>2</v>
      </c>
      <c r="AR111" s="53">
        <v>0</v>
      </c>
      <c r="AS111" s="54" t="s">
        <v>178</v>
      </c>
      <c r="AT111" s="53"/>
      <c r="AU111" s="53"/>
      <c r="AV111" s="53"/>
      <c r="AW111" s="53"/>
      <c r="AX111" s="55">
        <f t="shared" si="18"/>
        <v>0</v>
      </c>
      <c r="AY111" s="56">
        <f t="shared" si="19"/>
        <v>0</v>
      </c>
      <c r="AZ111" s="57">
        <f t="shared" si="23"/>
        <v>0</v>
      </c>
      <c r="BA111" s="58">
        <f t="shared" si="24"/>
        <v>0.14285714285714285</v>
      </c>
      <c r="BB111" s="58"/>
      <c r="BC111" s="145"/>
      <c r="BD111" s="58" t="s">
        <v>151</v>
      </c>
      <c r="BE111" s="58"/>
      <c r="BF111" s="58"/>
      <c r="BG111" s="58"/>
      <c r="BH111" s="58"/>
      <c r="BI111" s="58"/>
      <c r="BJ111" s="58"/>
      <c r="BK111" s="59">
        <f t="shared" si="25"/>
        <v>0</v>
      </c>
      <c r="BL111" s="60" t="s">
        <v>551</v>
      </c>
      <c r="BM111" s="61">
        <f>+([2]MATRIZ!AN114+[2]MATRIZ!AO114)*1000000</f>
        <v>0</v>
      </c>
      <c r="BN111" s="62">
        <v>0</v>
      </c>
      <c r="BO111" s="62">
        <v>0</v>
      </c>
      <c r="BP111" s="62">
        <v>0</v>
      </c>
      <c r="BQ111" s="62">
        <v>0</v>
      </c>
      <c r="BR111" s="62">
        <v>0</v>
      </c>
      <c r="BS111" s="62">
        <f>+([2]MATRIZ!AS114)*1000000-BQ111-BR111-BT111</f>
        <v>22000000</v>
      </c>
      <c r="BT111" s="62">
        <v>0</v>
      </c>
      <c r="BU111" s="62">
        <v>0</v>
      </c>
      <c r="BV111" s="62">
        <v>0</v>
      </c>
      <c r="BW111" s="62">
        <v>0</v>
      </c>
      <c r="BX111" s="62">
        <v>0</v>
      </c>
      <c r="BY111" s="62">
        <v>0</v>
      </c>
      <c r="BZ111" s="62">
        <v>0</v>
      </c>
      <c r="CA111" s="62">
        <v>0</v>
      </c>
      <c r="CB111" s="62">
        <v>52000000</v>
      </c>
      <c r="CC111" s="63">
        <f t="shared" si="26"/>
        <v>74000000</v>
      </c>
      <c r="CD111" s="64">
        <f>+([2]MATRIZ!AZ114+[2]MATRIZ!BA114)*1000000</f>
        <v>0</v>
      </c>
      <c r="CE111" s="64">
        <v>0</v>
      </c>
      <c r="CF111" s="64">
        <v>0</v>
      </c>
      <c r="CG111" s="64">
        <v>0</v>
      </c>
      <c r="CH111" s="64">
        <v>0</v>
      </c>
      <c r="CI111" s="64">
        <v>0</v>
      </c>
      <c r="CJ111" s="64">
        <f>+([2]MATRIZ!BE114*1000000)-CH111-CI111-CK111</f>
        <v>22000000</v>
      </c>
      <c r="CK111" s="64">
        <v>0</v>
      </c>
      <c r="CL111" s="64">
        <v>0</v>
      </c>
      <c r="CM111" s="64">
        <v>0</v>
      </c>
      <c r="CN111" s="64">
        <v>0</v>
      </c>
      <c r="CO111" s="64">
        <v>0</v>
      </c>
      <c r="CP111" s="64">
        <v>0</v>
      </c>
      <c r="CQ111" s="64">
        <v>0</v>
      </c>
      <c r="CR111" s="64">
        <v>0</v>
      </c>
      <c r="CS111" s="64">
        <v>52000000</v>
      </c>
      <c r="CT111" s="65">
        <f t="shared" si="27"/>
        <v>74000000</v>
      </c>
      <c r="CU111" s="62">
        <v>0</v>
      </c>
      <c r="CV111" s="62">
        <v>0</v>
      </c>
      <c r="CW111" s="62">
        <v>0</v>
      </c>
      <c r="CX111" s="62">
        <v>0</v>
      </c>
      <c r="CY111" s="62">
        <v>0</v>
      </c>
      <c r="CZ111" s="62">
        <v>0</v>
      </c>
      <c r="DA111" s="62">
        <v>0</v>
      </c>
      <c r="DB111" s="62">
        <v>0</v>
      </c>
      <c r="DC111" s="62">
        <v>0</v>
      </c>
      <c r="DD111" s="62">
        <v>0</v>
      </c>
      <c r="DE111" s="62">
        <v>0</v>
      </c>
      <c r="DF111" s="62">
        <v>0</v>
      </c>
      <c r="DG111" s="62">
        <v>0</v>
      </c>
      <c r="DH111" s="62">
        <v>0</v>
      </c>
      <c r="DI111" s="62">
        <v>0</v>
      </c>
      <c r="DJ111" s="62">
        <v>0</v>
      </c>
      <c r="DK111" s="62">
        <v>0</v>
      </c>
      <c r="DL111" s="62">
        <v>0</v>
      </c>
      <c r="DM111" s="62">
        <v>0</v>
      </c>
      <c r="DN111" s="62">
        <v>0</v>
      </c>
      <c r="DO111" s="62">
        <v>0</v>
      </c>
      <c r="DP111" s="63">
        <f t="shared" si="20"/>
        <v>0</v>
      </c>
      <c r="DQ111" s="64">
        <v>0</v>
      </c>
      <c r="DR111" s="64">
        <v>0</v>
      </c>
      <c r="DS111" s="64">
        <v>0</v>
      </c>
      <c r="DT111" s="64">
        <v>0</v>
      </c>
      <c r="DU111" s="64">
        <v>0</v>
      </c>
      <c r="DV111" s="64">
        <v>0</v>
      </c>
      <c r="DW111" s="64">
        <v>23000000</v>
      </c>
      <c r="DX111" s="64">
        <v>0</v>
      </c>
      <c r="DY111" s="64">
        <v>0</v>
      </c>
      <c r="DZ111" s="64">
        <v>0</v>
      </c>
      <c r="EA111" s="64">
        <v>0</v>
      </c>
      <c r="EB111" s="64">
        <v>0</v>
      </c>
      <c r="EC111" s="64">
        <v>0</v>
      </c>
      <c r="ED111" s="64">
        <v>0</v>
      </c>
      <c r="EE111" s="64">
        <v>0</v>
      </c>
      <c r="EF111" s="64">
        <v>53000000</v>
      </c>
      <c r="EG111" s="66">
        <f t="shared" si="28"/>
        <v>76000000</v>
      </c>
      <c r="EH111" s="67">
        <f t="shared" si="29"/>
        <v>224000000</v>
      </c>
      <c r="EI111" s="30">
        <f>+[2]MATRIZ!AM114*1000000</f>
        <v>224000000</v>
      </c>
      <c r="EJ111" s="67">
        <f t="shared" si="22"/>
        <v>56000000</v>
      </c>
      <c r="EK111" s="30">
        <f>+(DP111/1000000)-[2]MATRIZ!BW114</f>
        <v>0</v>
      </c>
    </row>
    <row r="112" spans="1:141" s="30" customFormat="1" ht="25.5" hidden="1" x14ac:dyDescent="0.25">
      <c r="A112" s="137">
        <v>106</v>
      </c>
      <c r="B112" s="138" t="s">
        <v>547</v>
      </c>
      <c r="C112" s="139" t="s">
        <v>557</v>
      </c>
      <c r="D112" s="32" t="s">
        <v>558</v>
      </c>
      <c r="E112" s="140">
        <v>62.4</v>
      </c>
      <c r="F112" s="140" t="s">
        <v>163</v>
      </c>
      <c r="G112" s="140">
        <v>54.16</v>
      </c>
      <c r="H112" s="140"/>
      <c r="I112" s="140"/>
      <c r="J112" s="141"/>
      <c r="K112" s="35" t="s">
        <v>141</v>
      </c>
      <c r="L112" s="36" t="str">
        <f>IFERROR(IF($K112="","",VLOOKUP($K112,[1]Catálogo!$B$5:$C$21,2,FALSE)),"Introduzca un sector de inversión válido")</f>
        <v>40</v>
      </c>
      <c r="M112" s="35" t="s">
        <v>559</v>
      </c>
      <c r="N112" s="38" t="s">
        <v>560</v>
      </c>
      <c r="O112" s="38" t="str">
        <f>IFERROR(IF($N112="","",VLOOKUP($N112,[1]Catálogo!$E$25:$F$93,2,FALSE)),"Introduzca un programa presupuestal válido")</f>
        <v>4001</v>
      </c>
      <c r="P112" s="39" t="str">
        <f>IFERROR(IF($O112="","",VLOOKUP($O112,[1]Catálogo!$F$25:$G$94,2,FALSE)),"Introduzca un programa presupuestal válido")</f>
        <v>A.7 - Vivienda</v>
      </c>
      <c r="Q112" s="40" t="str">
        <f t="shared" si="15"/>
        <v>CONTINÚE: El programa presupuestal y sector de inversión coinciden</v>
      </c>
      <c r="R112" s="38" t="s">
        <v>551</v>
      </c>
      <c r="S112" s="38" t="s">
        <v>187</v>
      </c>
      <c r="T112" s="41" t="s">
        <v>561</v>
      </c>
      <c r="U112" s="39" t="str">
        <f>IFERROR(IF($T112="","",VLOOKUP($T112,[1]Catálogo!$G$97:$H$2750,2,FALSE)),"Introduzca un producto válido")</f>
        <v>4001032</v>
      </c>
      <c r="V112" s="40" t="str">
        <f t="shared" si="16"/>
        <v>CONTINÚE: El producto y programa presupuestal coinciden</v>
      </c>
      <c r="W112" s="43" t="s">
        <v>562</v>
      </c>
      <c r="X112" s="44" t="str">
        <f>IFERROR(IF($W112="","",VLOOKUP($W112,[1]Catálogo!$B$3019:$C$9130,2,FALSE)),"Introduzca un indicador de producto válido")</f>
        <v>400103200</v>
      </c>
      <c r="Y112" s="40" t="str">
        <f t="shared" si="17"/>
        <v>CONTINÚE: El indicador de producto y el producto coinciden</v>
      </c>
      <c r="Z112" s="90">
        <v>0</v>
      </c>
      <c r="AA112" s="140" t="s">
        <v>140</v>
      </c>
      <c r="AB112" s="140">
        <v>200</v>
      </c>
      <c r="AC112" s="38" t="s">
        <v>160</v>
      </c>
      <c r="AD112" s="36" t="s">
        <v>268</v>
      </c>
      <c r="AE112" s="33"/>
      <c r="AF112" s="33"/>
      <c r="AG112" s="46"/>
      <c r="AH112" s="47"/>
      <c r="AI112" s="33"/>
      <c r="AJ112" s="33"/>
      <c r="AK112" s="48"/>
      <c r="AL112" s="34" t="str">
        <f>+IFERROR(VLOOKUP(AK112,[1]Iniciativas!E:F,2,FALSE),"Seleccione el código de la iniciativa")</f>
        <v>Seleccione el código de la iniciativa</v>
      </c>
      <c r="AM112" s="69">
        <v>0</v>
      </c>
      <c r="AN112" s="50">
        <v>66</v>
      </c>
      <c r="AO112" s="50">
        <v>66</v>
      </c>
      <c r="AP112" s="51">
        <v>68</v>
      </c>
      <c r="AQ112" s="52">
        <v>3</v>
      </c>
      <c r="AR112" s="53">
        <v>0</v>
      </c>
      <c r="AS112" s="54" t="s">
        <v>178</v>
      </c>
      <c r="AT112" s="53"/>
      <c r="AU112" s="53"/>
      <c r="AV112" s="53"/>
      <c r="AW112" s="53"/>
      <c r="AX112" s="55">
        <f t="shared" si="18"/>
        <v>0</v>
      </c>
      <c r="AY112" s="56">
        <f t="shared" si="19"/>
        <v>1</v>
      </c>
      <c r="AZ112" s="57">
        <f t="shared" si="23"/>
        <v>0</v>
      </c>
      <c r="BA112" s="58">
        <f t="shared" si="24"/>
        <v>0</v>
      </c>
      <c r="BB112" s="58"/>
      <c r="BC112" s="145"/>
      <c r="BD112" s="58" t="s">
        <v>151</v>
      </c>
      <c r="BE112" s="58"/>
      <c r="BF112" s="58"/>
      <c r="BG112" s="58"/>
      <c r="BH112" s="58"/>
      <c r="BI112" s="58"/>
      <c r="BJ112" s="58"/>
      <c r="BK112" s="59">
        <f t="shared" si="25"/>
        <v>0</v>
      </c>
      <c r="BL112" s="60" t="s">
        <v>551</v>
      </c>
      <c r="BM112" s="61">
        <f>+([2]MATRIZ!AN115+[2]MATRIZ!AO115)*1000000</f>
        <v>0</v>
      </c>
      <c r="BN112" s="62">
        <v>0</v>
      </c>
      <c r="BO112" s="62">
        <v>0</v>
      </c>
      <c r="BP112" s="62">
        <v>0</v>
      </c>
      <c r="BQ112" s="62">
        <v>0</v>
      </c>
      <c r="BR112" s="62">
        <v>0</v>
      </c>
      <c r="BS112" s="62">
        <f>+([2]MATRIZ!AS115)*1000000-BQ112-BR112-BT112</f>
        <v>0</v>
      </c>
      <c r="BT112" s="62">
        <v>0</v>
      </c>
      <c r="BU112" s="62">
        <v>0</v>
      </c>
      <c r="BV112" s="62">
        <v>0</v>
      </c>
      <c r="BW112" s="62">
        <v>0</v>
      </c>
      <c r="BX112" s="62">
        <v>0</v>
      </c>
      <c r="BY112" s="62">
        <v>0</v>
      </c>
      <c r="BZ112" s="62">
        <v>0</v>
      </c>
      <c r="CA112" s="62">
        <v>0</v>
      </c>
      <c r="CB112" s="62">
        <v>0</v>
      </c>
      <c r="CC112" s="63">
        <f t="shared" si="26"/>
        <v>0</v>
      </c>
      <c r="CD112" s="64">
        <f>+([2]MATRIZ!AZ115+[2]MATRIZ!BA115)*1000000</f>
        <v>0</v>
      </c>
      <c r="CE112" s="64">
        <v>0</v>
      </c>
      <c r="CF112" s="64">
        <v>0</v>
      </c>
      <c r="CG112" s="64">
        <v>0</v>
      </c>
      <c r="CH112" s="64">
        <v>0</v>
      </c>
      <c r="CI112" s="64">
        <v>0</v>
      </c>
      <c r="CJ112" s="64">
        <f>+([2]MATRIZ!BE115*1000000)-CH112-CI112-CK112</f>
        <v>80000000</v>
      </c>
      <c r="CK112" s="64">
        <v>0</v>
      </c>
      <c r="CL112" s="64">
        <v>0</v>
      </c>
      <c r="CM112" s="64">
        <v>0</v>
      </c>
      <c r="CN112" s="64">
        <v>0</v>
      </c>
      <c r="CO112" s="64">
        <v>0</v>
      </c>
      <c r="CP112" s="64">
        <v>0</v>
      </c>
      <c r="CQ112" s="64">
        <v>0</v>
      </c>
      <c r="CR112" s="64">
        <v>0</v>
      </c>
      <c r="CS112" s="64">
        <v>186000000</v>
      </c>
      <c r="CT112" s="65">
        <f t="shared" si="27"/>
        <v>266000000</v>
      </c>
      <c r="CU112" s="62">
        <v>0</v>
      </c>
      <c r="CV112" s="62">
        <v>0</v>
      </c>
      <c r="CW112" s="62">
        <v>0</v>
      </c>
      <c r="CX112" s="62">
        <v>0</v>
      </c>
      <c r="CY112" s="62">
        <v>0</v>
      </c>
      <c r="CZ112" s="62">
        <v>0</v>
      </c>
      <c r="DA112" s="62">
        <v>0</v>
      </c>
      <c r="DB112" s="62">
        <v>0</v>
      </c>
      <c r="DC112" s="62">
        <v>0</v>
      </c>
      <c r="DD112" s="62">
        <v>0</v>
      </c>
      <c r="DE112" s="62">
        <v>0</v>
      </c>
      <c r="DF112" s="62">
        <v>0</v>
      </c>
      <c r="DG112" s="62">
        <v>0</v>
      </c>
      <c r="DH112" s="62">
        <v>120960000</v>
      </c>
      <c r="DI112" s="62">
        <v>0</v>
      </c>
      <c r="DJ112" s="62">
        <v>0</v>
      </c>
      <c r="DK112" s="62">
        <v>0</v>
      </c>
      <c r="DL112" s="62">
        <v>0</v>
      </c>
      <c r="DM112" s="62">
        <v>0</v>
      </c>
      <c r="DN112" s="62">
        <v>0</v>
      </c>
      <c r="DO112" s="62">
        <v>0</v>
      </c>
      <c r="DP112" s="63">
        <f t="shared" si="20"/>
        <v>120960000</v>
      </c>
      <c r="DQ112" s="64">
        <v>0</v>
      </c>
      <c r="DR112" s="64">
        <v>0</v>
      </c>
      <c r="DS112" s="64">
        <v>0</v>
      </c>
      <c r="DT112" s="64">
        <v>0</v>
      </c>
      <c r="DU112" s="64">
        <v>0</v>
      </c>
      <c r="DV112" s="64">
        <v>0</v>
      </c>
      <c r="DW112" s="64">
        <v>80000000</v>
      </c>
      <c r="DX112" s="64">
        <v>0</v>
      </c>
      <c r="DY112" s="64">
        <v>0</v>
      </c>
      <c r="DZ112" s="64">
        <v>0</v>
      </c>
      <c r="EA112" s="64">
        <v>0</v>
      </c>
      <c r="EB112" s="64">
        <v>0</v>
      </c>
      <c r="EC112" s="64">
        <v>0</v>
      </c>
      <c r="ED112" s="64">
        <v>0</v>
      </c>
      <c r="EE112" s="64">
        <v>0</v>
      </c>
      <c r="EF112" s="64">
        <v>188000000</v>
      </c>
      <c r="EG112" s="66">
        <f t="shared" si="28"/>
        <v>268000000</v>
      </c>
      <c r="EH112" s="67">
        <f t="shared" si="29"/>
        <v>654960000</v>
      </c>
      <c r="EI112" s="30">
        <f>+[2]MATRIZ!AM115*1000000</f>
        <v>800000000</v>
      </c>
      <c r="EJ112" s="67">
        <f t="shared" si="22"/>
        <v>3274800</v>
      </c>
      <c r="EK112" s="30">
        <f>+(DP112/1000000)-[2]MATRIZ!BW115</f>
        <v>-145.04000000000002</v>
      </c>
    </row>
    <row r="113" spans="1:141" s="30" customFormat="1" ht="25.5" hidden="1" x14ac:dyDescent="0.25">
      <c r="A113" s="142">
        <v>107</v>
      </c>
      <c r="B113" s="138" t="s">
        <v>547</v>
      </c>
      <c r="C113" s="139" t="s">
        <v>557</v>
      </c>
      <c r="D113" s="32" t="s">
        <v>563</v>
      </c>
      <c r="E113" s="140">
        <v>3.7</v>
      </c>
      <c r="F113" s="140" t="s">
        <v>163</v>
      </c>
      <c r="G113" s="140">
        <v>2.87</v>
      </c>
      <c r="H113" s="140"/>
      <c r="I113" s="140"/>
      <c r="J113" s="141"/>
      <c r="K113" s="35" t="s">
        <v>141</v>
      </c>
      <c r="L113" s="36" t="str">
        <f>IFERROR(IF($K113="","",VLOOKUP($K113,[1]Catálogo!$B$5:$C$21,2,FALSE)),"Introduzca un sector de inversión válido")</f>
        <v>40</v>
      </c>
      <c r="M113" s="35" t="s">
        <v>559</v>
      </c>
      <c r="N113" s="38" t="s">
        <v>560</v>
      </c>
      <c r="O113" s="38" t="str">
        <f>IFERROR(IF($N113="","",VLOOKUP($N113,[1]Catálogo!$E$25:$F$93,2,FALSE)),"Introduzca un programa presupuestal válido")</f>
        <v>4001</v>
      </c>
      <c r="P113" s="39" t="str">
        <f>IFERROR(IF($O113="","",VLOOKUP($O113,[1]Catálogo!$F$25:$G$94,2,FALSE)),"Introduzca un programa presupuestal válido")</f>
        <v>A.7 - Vivienda</v>
      </c>
      <c r="Q113" s="40" t="str">
        <f t="shared" si="15"/>
        <v>CONTINÚE: El programa presupuestal y sector de inversión coinciden</v>
      </c>
      <c r="R113" s="38" t="s">
        <v>551</v>
      </c>
      <c r="S113" s="38" t="s">
        <v>187</v>
      </c>
      <c r="T113" s="41" t="s">
        <v>564</v>
      </c>
      <c r="U113" s="39" t="str">
        <f>IFERROR(IF($T113="","",VLOOKUP($T113,[1]Catálogo!$G$97:$H$2750,2,FALSE)),"Introduzca un producto válido")</f>
        <v>4001031</v>
      </c>
      <c r="V113" s="40" t="str">
        <f t="shared" si="16"/>
        <v>CONTINÚE: El producto y programa presupuestal coinciden</v>
      </c>
      <c r="W113" s="43" t="s">
        <v>565</v>
      </c>
      <c r="X113" s="44" t="str">
        <f>IFERROR(IF($W113="","",VLOOKUP($W113,[1]Catálogo!$B$3019:$C$9130,2,FALSE)),"Introduzca un indicador de producto válido")</f>
        <v>400103100</v>
      </c>
      <c r="Y113" s="40" t="str">
        <f t="shared" si="17"/>
        <v>CONTINÚE: El indicador de producto y el producto coinciden</v>
      </c>
      <c r="Z113" s="90">
        <v>0</v>
      </c>
      <c r="AA113" s="140" t="s">
        <v>140</v>
      </c>
      <c r="AB113" s="140">
        <v>20</v>
      </c>
      <c r="AC113" s="38" t="s">
        <v>160</v>
      </c>
      <c r="AD113" s="36" t="s">
        <v>268</v>
      </c>
      <c r="AE113" s="33"/>
      <c r="AF113" s="33"/>
      <c r="AG113" s="46"/>
      <c r="AH113" s="47"/>
      <c r="AI113" s="33"/>
      <c r="AJ113" s="33"/>
      <c r="AK113" s="48"/>
      <c r="AL113" s="34" t="str">
        <f>+IFERROR(VLOOKUP(AK113,[1]Iniciativas!E:F,2,FALSE),"Seleccione el código de la iniciativa")</f>
        <v>Seleccione el código de la iniciativa</v>
      </c>
      <c r="AM113" s="69">
        <v>0</v>
      </c>
      <c r="AN113" s="50">
        <v>0</v>
      </c>
      <c r="AO113" s="50">
        <v>20</v>
      </c>
      <c r="AP113" s="51">
        <v>0</v>
      </c>
      <c r="AQ113" s="52">
        <v>0.4</v>
      </c>
      <c r="AR113" s="53">
        <v>0</v>
      </c>
      <c r="AS113" s="54" t="s">
        <v>178</v>
      </c>
      <c r="AT113" s="53"/>
      <c r="AU113" s="53"/>
      <c r="AV113" s="53"/>
      <c r="AW113" s="53"/>
      <c r="AX113" s="55">
        <f t="shared" si="18"/>
        <v>0</v>
      </c>
      <c r="AY113" s="56">
        <f t="shared" si="19"/>
        <v>1</v>
      </c>
      <c r="AZ113" s="57">
        <f t="shared" si="23"/>
        <v>0</v>
      </c>
      <c r="BA113" s="58">
        <f t="shared" si="24"/>
        <v>0</v>
      </c>
      <c r="BB113" s="58"/>
      <c r="BC113" s="145"/>
      <c r="BD113" s="58" t="s">
        <v>151</v>
      </c>
      <c r="BE113" s="58"/>
      <c r="BF113" s="58"/>
      <c r="BG113" s="58"/>
      <c r="BH113" s="58"/>
      <c r="BI113" s="58"/>
      <c r="BJ113" s="58"/>
      <c r="BK113" s="59">
        <f t="shared" si="25"/>
        <v>0</v>
      </c>
      <c r="BL113" s="60" t="s">
        <v>551</v>
      </c>
      <c r="BM113" s="61">
        <f>+([2]MATRIZ!AN116+[2]MATRIZ!AO116)*1000000</f>
        <v>0</v>
      </c>
      <c r="BN113" s="62">
        <v>0</v>
      </c>
      <c r="BO113" s="62">
        <v>0</v>
      </c>
      <c r="BP113" s="62">
        <v>0</v>
      </c>
      <c r="BQ113" s="62">
        <v>0</v>
      </c>
      <c r="BR113" s="62">
        <v>0</v>
      </c>
      <c r="BS113" s="62">
        <f>+([2]MATRIZ!AS116)*1000000-BQ113-BR113-BT113</f>
        <v>0</v>
      </c>
      <c r="BT113" s="62">
        <v>0</v>
      </c>
      <c r="BU113" s="62">
        <v>0</v>
      </c>
      <c r="BV113" s="62">
        <v>0</v>
      </c>
      <c r="BW113" s="62">
        <v>0</v>
      </c>
      <c r="BX113" s="62">
        <v>0</v>
      </c>
      <c r="BY113" s="62">
        <v>0</v>
      </c>
      <c r="BZ113" s="62">
        <v>0</v>
      </c>
      <c r="CA113" s="62">
        <v>0</v>
      </c>
      <c r="CB113" s="62">
        <v>0</v>
      </c>
      <c r="CC113" s="63">
        <f t="shared" si="26"/>
        <v>0</v>
      </c>
      <c r="CD113" s="64">
        <f>+([2]MATRIZ!AZ116+[2]MATRIZ!BA116)*1000000</f>
        <v>0</v>
      </c>
      <c r="CE113" s="64">
        <v>0</v>
      </c>
      <c r="CF113" s="64">
        <v>0</v>
      </c>
      <c r="CG113" s="64">
        <v>0</v>
      </c>
      <c r="CH113" s="64">
        <v>0</v>
      </c>
      <c r="CI113" s="64">
        <v>0</v>
      </c>
      <c r="CJ113" s="64">
        <f>+([2]MATRIZ!BE116*1000000)-CH113-CI113-CK113</f>
        <v>0</v>
      </c>
      <c r="CK113" s="64">
        <v>0</v>
      </c>
      <c r="CL113" s="64">
        <v>0</v>
      </c>
      <c r="CM113" s="64">
        <v>0</v>
      </c>
      <c r="CN113" s="64">
        <v>0</v>
      </c>
      <c r="CO113" s="64">
        <v>0</v>
      </c>
      <c r="CP113" s="64">
        <v>0</v>
      </c>
      <c r="CQ113" s="64">
        <v>0</v>
      </c>
      <c r="CR113" s="64">
        <v>0</v>
      </c>
      <c r="CS113" s="64">
        <v>0</v>
      </c>
      <c r="CT113" s="65">
        <f t="shared" si="27"/>
        <v>0</v>
      </c>
      <c r="CU113" s="62">
        <v>0</v>
      </c>
      <c r="CV113" s="62">
        <v>0</v>
      </c>
      <c r="CW113" s="62">
        <v>0</v>
      </c>
      <c r="CX113" s="62">
        <v>0</v>
      </c>
      <c r="CY113" s="62">
        <v>0</v>
      </c>
      <c r="CZ113" s="62">
        <v>0</v>
      </c>
      <c r="DA113" s="62">
        <v>0</v>
      </c>
      <c r="DB113" s="62">
        <v>0</v>
      </c>
      <c r="DC113" s="62">
        <v>0</v>
      </c>
      <c r="DD113" s="62">
        <v>0</v>
      </c>
      <c r="DE113" s="62">
        <v>0</v>
      </c>
      <c r="DF113" s="62">
        <v>0</v>
      </c>
      <c r="DG113" s="62">
        <v>0</v>
      </c>
      <c r="DH113" s="62">
        <v>0</v>
      </c>
      <c r="DI113" s="62">
        <v>0</v>
      </c>
      <c r="DJ113" s="62">
        <v>0</v>
      </c>
      <c r="DK113" s="62">
        <v>0</v>
      </c>
      <c r="DL113" s="62">
        <v>0</v>
      </c>
      <c r="DM113" s="62">
        <v>0</v>
      </c>
      <c r="DN113" s="62">
        <v>0</v>
      </c>
      <c r="DO113" s="62">
        <v>0</v>
      </c>
      <c r="DP113" s="63">
        <f t="shared" si="20"/>
        <v>0</v>
      </c>
      <c r="DQ113" s="64">
        <v>0</v>
      </c>
      <c r="DR113" s="64">
        <v>0</v>
      </c>
      <c r="DS113" s="64">
        <v>0</v>
      </c>
      <c r="DT113" s="64">
        <v>0</v>
      </c>
      <c r="DU113" s="64">
        <v>0</v>
      </c>
      <c r="DV113" s="64">
        <v>0</v>
      </c>
      <c r="DW113" s="64">
        <v>0</v>
      </c>
      <c r="DX113" s="64">
        <v>0</v>
      </c>
      <c r="DY113" s="64">
        <v>0</v>
      </c>
      <c r="DZ113" s="64">
        <v>0</v>
      </c>
      <c r="EA113" s="64">
        <v>0</v>
      </c>
      <c r="EB113" s="64">
        <v>0</v>
      </c>
      <c r="EC113" s="64">
        <v>0</v>
      </c>
      <c r="ED113" s="64">
        <v>0</v>
      </c>
      <c r="EE113" s="64">
        <v>0</v>
      </c>
      <c r="EF113" s="64">
        <v>0</v>
      </c>
      <c r="EG113" s="66">
        <f t="shared" si="28"/>
        <v>0</v>
      </c>
      <c r="EH113" s="67">
        <f t="shared" si="29"/>
        <v>0</v>
      </c>
      <c r="EI113" s="30">
        <f>+[2]MATRIZ!AM116*1000000</f>
        <v>1000000000</v>
      </c>
      <c r="EJ113" s="67">
        <f t="shared" si="22"/>
        <v>0</v>
      </c>
      <c r="EK113" s="30">
        <f>+(DP113/1000000)-[2]MATRIZ!BW116</f>
        <v>-1000</v>
      </c>
    </row>
    <row r="114" spans="1:141" s="30" customFormat="1" ht="38.25" hidden="1" x14ac:dyDescent="0.25">
      <c r="A114" s="142">
        <v>108</v>
      </c>
      <c r="B114" s="138" t="s">
        <v>547</v>
      </c>
      <c r="C114" s="139" t="s">
        <v>557</v>
      </c>
      <c r="D114" s="32" t="s">
        <v>566</v>
      </c>
      <c r="E114" s="140">
        <v>4077</v>
      </c>
      <c r="F114" s="140" t="s">
        <v>140</v>
      </c>
      <c r="G114" s="140">
        <v>5127</v>
      </c>
      <c r="H114" s="140"/>
      <c r="I114" s="140"/>
      <c r="J114" s="141"/>
      <c r="K114" s="35" t="s">
        <v>141</v>
      </c>
      <c r="L114" s="36" t="str">
        <f>IFERROR(IF($K114="","",VLOOKUP($K114,[1]Catálogo!$B$5:$C$21,2,FALSE)),"Introduzca un sector de inversión válido")</f>
        <v>40</v>
      </c>
      <c r="M114" s="35" t="s">
        <v>567</v>
      </c>
      <c r="N114" s="38" t="s">
        <v>143</v>
      </c>
      <c r="O114" s="38" t="str">
        <f>IFERROR(IF($N114="","",VLOOKUP($N114,[1]Catálogo!$E$25:$F$93,2,FALSE)),"Introduzca un programa presupuestal válido")</f>
        <v>4003</v>
      </c>
      <c r="P114" s="39" t="str">
        <f>IFERROR(IF($O114="","",VLOOKUP($O114,[1]Catálogo!$F$25:$G$94,2,FALSE)),"Introduzca un programa presupuestal válido")</f>
        <v>A.3 - Agua potable y saneamiento básico (sin incluir proyectos de vis)</v>
      </c>
      <c r="Q114" s="40" t="str">
        <f t="shared" si="15"/>
        <v>CONTINÚE: El programa presupuestal y sector de inversión coinciden</v>
      </c>
      <c r="R114" s="38" t="s">
        <v>144</v>
      </c>
      <c r="S114" s="38" t="s">
        <v>145</v>
      </c>
      <c r="T114" s="41" t="s">
        <v>568</v>
      </c>
      <c r="U114" s="39" t="str">
        <f>IFERROR(IF($T114="","",VLOOKUP($T114,[1]Catálogo!$G$97:$H$2750,2,FALSE)),"Introduzca un producto válido")</f>
        <v>4003017</v>
      </c>
      <c r="V114" s="40" t="str">
        <f t="shared" si="16"/>
        <v>CONTINÚE: El producto y programa presupuestal coinciden</v>
      </c>
      <c r="W114" s="43" t="s">
        <v>569</v>
      </c>
      <c r="X114" s="44" t="str">
        <f>IFERROR(IF($W114="","",VLOOKUP($W114,[1]Catálogo!$B$3019:$C$9130,2,FALSE)),"Introduzca un indicador de producto válido")</f>
        <v>400301700</v>
      </c>
      <c r="Y114" s="40" t="str">
        <f t="shared" si="17"/>
        <v>CONTINÚE: El indicador de producto y el producto coinciden</v>
      </c>
      <c r="Z114" s="90">
        <v>0</v>
      </c>
      <c r="AA114" s="140" t="s">
        <v>140</v>
      </c>
      <c r="AB114" s="140">
        <v>3</v>
      </c>
      <c r="AC114" s="38" t="s">
        <v>160</v>
      </c>
      <c r="AD114" s="36" t="s">
        <v>149</v>
      </c>
      <c r="AE114" s="33"/>
      <c r="AF114" s="33"/>
      <c r="AG114" s="46"/>
      <c r="AH114" s="47"/>
      <c r="AI114" s="33"/>
      <c r="AJ114" s="33"/>
      <c r="AK114" s="48"/>
      <c r="AL114" s="34" t="str">
        <f>+IFERROR(VLOOKUP(AK114,[1]Iniciativas!E:F,2,FALSE),"Seleccione el código de la iniciativa")</f>
        <v>Seleccione el código de la iniciativa</v>
      </c>
      <c r="AM114" s="69">
        <v>0</v>
      </c>
      <c r="AN114" s="50">
        <v>0</v>
      </c>
      <c r="AO114" s="50">
        <v>2</v>
      </c>
      <c r="AP114" s="51">
        <v>1</v>
      </c>
      <c r="AQ114" s="52">
        <v>0.4</v>
      </c>
      <c r="AR114" s="53">
        <v>0</v>
      </c>
      <c r="AS114" s="54" t="s">
        <v>178</v>
      </c>
      <c r="AT114" s="53"/>
      <c r="AU114" s="53"/>
      <c r="AV114" s="53"/>
      <c r="AW114" s="53"/>
      <c r="AX114" s="55">
        <f t="shared" si="18"/>
        <v>0</v>
      </c>
      <c r="AY114" s="56">
        <f t="shared" si="19"/>
        <v>1</v>
      </c>
      <c r="AZ114" s="57">
        <f t="shared" si="23"/>
        <v>0</v>
      </c>
      <c r="BA114" s="58">
        <f t="shared" si="24"/>
        <v>0</v>
      </c>
      <c r="BB114" s="58"/>
      <c r="BC114" s="145"/>
      <c r="BD114" s="58" t="s">
        <v>151</v>
      </c>
      <c r="BE114" s="58"/>
      <c r="BF114" s="58"/>
      <c r="BG114" s="58"/>
      <c r="BH114" s="58"/>
      <c r="BI114" s="58"/>
      <c r="BJ114" s="58"/>
      <c r="BK114" s="59">
        <f t="shared" si="25"/>
        <v>0</v>
      </c>
      <c r="BL114" s="60" t="s">
        <v>144</v>
      </c>
      <c r="BM114" s="61">
        <f>+([2]MATRIZ!AN117+[2]MATRIZ!AO117)*1000000</f>
        <v>0</v>
      </c>
      <c r="BN114" s="62">
        <v>0</v>
      </c>
      <c r="BO114" s="62">
        <v>0</v>
      </c>
      <c r="BP114" s="62">
        <v>0</v>
      </c>
      <c r="BQ114" s="62">
        <v>0</v>
      </c>
      <c r="BR114" s="62">
        <v>0</v>
      </c>
      <c r="BS114" s="62">
        <f>+([2]MATRIZ!AS117)*1000000-BQ114-BR114-BT114</f>
        <v>0</v>
      </c>
      <c r="BT114" s="62">
        <v>0</v>
      </c>
      <c r="BU114" s="62">
        <v>0</v>
      </c>
      <c r="BV114" s="62">
        <v>0</v>
      </c>
      <c r="BW114" s="62">
        <v>0</v>
      </c>
      <c r="BX114" s="62">
        <v>0</v>
      </c>
      <c r="BY114" s="62">
        <v>0</v>
      </c>
      <c r="BZ114" s="62">
        <v>0</v>
      </c>
      <c r="CA114" s="62">
        <v>0</v>
      </c>
      <c r="CB114" s="62">
        <v>0</v>
      </c>
      <c r="CC114" s="63">
        <f t="shared" si="26"/>
        <v>0</v>
      </c>
      <c r="CD114" s="64">
        <f>+([2]MATRIZ!AZ117+[2]MATRIZ!BA117)*1000000</f>
        <v>0</v>
      </c>
      <c r="CE114" s="64">
        <v>0</v>
      </c>
      <c r="CF114" s="64">
        <v>0</v>
      </c>
      <c r="CG114" s="64">
        <v>0</v>
      </c>
      <c r="CH114" s="64">
        <v>0</v>
      </c>
      <c r="CI114" s="64">
        <v>0</v>
      </c>
      <c r="CJ114" s="64">
        <f>+([2]MATRIZ!BE117*1000000)-CH114-CI114-CK114</f>
        <v>0</v>
      </c>
      <c r="CK114" s="64">
        <v>0</v>
      </c>
      <c r="CL114" s="64">
        <v>0</v>
      </c>
      <c r="CM114" s="64">
        <v>0</v>
      </c>
      <c r="CN114" s="64">
        <v>0</v>
      </c>
      <c r="CO114" s="64">
        <v>0</v>
      </c>
      <c r="CP114" s="64">
        <v>0</v>
      </c>
      <c r="CQ114" s="64">
        <v>0</v>
      </c>
      <c r="CR114" s="64">
        <v>0</v>
      </c>
      <c r="CS114" s="64">
        <v>0</v>
      </c>
      <c r="CT114" s="65">
        <f t="shared" si="27"/>
        <v>0</v>
      </c>
      <c r="CU114" s="62">
        <v>0</v>
      </c>
      <c r="CV114" s="62">
        <v>0</v>
      </c>
      <c r="CW114" s="62">
        <v>0</v>
      </c>
      <c r="CX114" s="62">
        <v>0</v>
      </c>
      <c r="CY114" s="62">
        <v>0</v>
      </c>
      <c r="CZ114" s="62">
        <v>0</v>
      </c>
      <c r="DA114" s="62">
        <v>0</v>
      </c>
      <c r="DB114" s="62">
        <v>0</v>
      </c>
      <c r="DC114" s="62">
        <v>0</v>
      </c>
      <c r="DD114" s="62">
        <v>0</v>
      </c>
      <c r="DE114" s="62">
        <v>134000000</v>
      </c>
      <c r="DF114" s="62">
        <v>0</v>
      </c>
      <c r="DG114" s="62">
        <v>0</v>
      </c>
      <c r="DH114" s="62">
        <v>0</v>
      </c>
      <c r="DI114" s="62">
        <v>0</v>
      </c>
      <c r="DJ114" s="62">
        <v>0</v>
      </c>
      <c r="DK114" s="62">
        <v>0</v>
      </c>
      <c r="DL114" s="62">
        <v>0</v>
      </c>
      <c r="DM114" s="62">
        <v>0</v>
      </c>
      <c r="DN114" s="62">
        <v>0</v>
      </c>
      <c r="DO114" s="62">
        <v>0</v>
      </c>
      <c r="DP114" s="63">
        <f t="shared" si="20"/>
        <v>134000000</v>
      </c>
      <c r="DQ114" s="64">
        <v>0</v>
      </c>
      <c r="DR114" s="64">
        <v>0</v>
      </c>
      <c r="DS114" s="64">
        <v>0</v>
      </c>
      <c r="DT114" s="64">
        <v>150000000</v>
      </c>
      <c r="DU114" s="64">
        <v>0</v>
      </c>
      <c r="DV114" s="64">
        <v>0</v>
      </c>
      <c r="DW114" s="64">
        <v>0</v>
      </c>
      <c r="DX114" s="64">
        <v>0</v>
      </c>
      <c r="DY114" s="64">
        <v>0</v>
      </c>
      <c r="DZ114" s="64">
        <v>0</v>
      </c>
      <c r="EA114" s="64">
        <v>0</v>
      </c>
      <c r="EB114" s="64">
        <v>0</v>
      </c>
      <c r="EC114" s="64">
        <v>0</v>
      </c>
      <c r="ED114" s="64">
        <v>0</v>
      </c>
      <c r="EE114" s="64">
        <v>0</v>
      </c>
      <c r="EF114" s="64">
        <v>0</v>
      </c>
      <c r="EG114" s="66">
        <f t="shared" si="28"/>
        <v>150000000</v>
      </c>
      <c r="EH114" s="67">
        <f t="shared" si="29"/>
        <v>284000000</v>
      </c>
      <c r="EI114" s="30">
        <f>+[2]MATRIZ!AM117*1000000</f>
        <v>450000000</v>
      </c>
      <c r="EJ114" s="67">
        <f t="shared" si="22"/>
        <v>94666666.666666672</v>
      </c>
      <c r="EK114" s="30">
        <f>+(DP114/1000000)-[2]MATRIZ!BW117</f>
        <v>-166</v>
      </c>
    </row>
    <row r="115" spans="1:141" s="30" customFormat="1" ht="38.25" hidden="1" x14ac:dyDescent="0.25">
      <c r="A115" s="137">
        <v>109</v>
      </c>
      <c r="B115" s="138" t="s">
        <v>547</v>
      </c>
      <c r="C115" s="139" t="s">
        <v>557</v>
      </c>
      <c r="D115" s="32" t="s">
        <v>566</v>
      </c>
      <c r="E115" s="140">
        <v>4077</v>
      </c>
      <c r="F115" s="140" t="s">
        <v>140</v>
      </c>
      <c r="G115" s="140">
        <v>5127</v>
      </c>
      <c r="H115" s="140"/>
      <c r="I115" s="140"/>
      <c r="J115" s="141"/>
      <c r="K115" s="35" t="s">
        <v>141</v>
      </c>
      <c r="L115" s="36" t="str">
        <f>IFERROR(IF($K115="","",VLOOKUP($K115,[1]Catálogo!$B$5:$C$21,2,FALSE)),"Introduzca un sector de inversión válido")</f>
        <v>40</v>
      </c>
      <c r="M115" s="35" t="s">
        <v>567</v>
      </c>
      <c r="N115" s="38" t="s">
        <v>143</v>
      </c>
      <c r="O115" s="38" t="str">
        <f>IFERROR(IF($N115="","",VLOOKUP($N115,[1]Catálogo!$E$25:$F$93,2,FALSE)),"Introduzca un programa presupuestal válido")</f>
        <v>4003</v>
      </c>
      <c r="P115" s="39" t="str">
        <f>IFERROR(IF($O115="","",VLOOKUP($O115,[1]Catálogo!$F$25:$G$94,2,FALSE)),"Introduzca un programa presupuestal válido")</f>
        <v>A.3 - Agua potable y saneamiento básico (sin incluir proyectos de vis)</v>
      </c>
      <c r="Q115" s="40" t="str">
        <f t="shared" si="15"/>
        <v>CONTINÚE: El programa presupuestal y sector de inversión coinciden</v>
      </c>
      <c r="R115" s="38" t="s">
        <v>570</v>
      </c>
      <c r="S115" s="38" t="s">
        <v>145</v>
      </c>
      <c r="T115" s="41" t="s">
        <v>571</v>
      </c>
      <c r="U115" s="39" t="str">
        <f>IFERROR(IF($T115="","",VLOOKUP($T115,[1]Catálogo!$G$97:$H$2750,2,FALSE)),"Introduzca un producto válido")</f>
        <v>4003028</v>
      </c>
      <c r="V115" s="40" t="str">
        <f t="shared" si="16"/>
        <v>CONTINÚE: El producto y programa presupuestal coinciden</v>
      </c>
      <c r="W115" s="43" t="s">
        <v>572</v>
      </c>
      <c r="X115" s="44" t="str">
        <f>IFERROR(IF($W115="","",VLOOKUP($W115,[1]Catálogo!$B$3019:$C$9130,2,FALSE)),"Introduzca un indicador de producto válido")</f>
        <v>400302800</v>
      </c>
      <c r="Y115" s="40" t="str">
        <f t="shared" si="17"/>
        <v>CONTINÚE: El indicador de producto y el producto coinciden</v>
      </c>
      <c r="Z115" s="90">
        <v>0</v>
      </c>
      <c r="AA115" s="140" t="s">
        <v>140</v>
      </c>
      <c r="AB115" s="140">
        <v>260</v>
      </c>
      <c r="AC115" s="38" t="s">
        <v>160</v>
      </c>
      <c r="AD115" s="36" t="s">
        <v>403</v>
      </c>
      <c r="AE115" s="33"/>
      <c r="AF115" s="33"/>
      <c r="AG115" s="46"/>
      <c r="AH115" s="47"/>
      <c r="AI115" s="33"/>
      <c r="AJ115" s="33"/>
      <c r="AK115" s="48"/>
      <c r="AL115" s="34" t="str">
        <f>+IFERROR(VLOOKUP(AK115,[1]Iniciativas!E:F,2,FALSE),"Seleccione el código de la iniciativa")</f>
        <v>Seleccione el código de la iniciativa</v>
      </c>
      <c r="AM115" s="69">
        <v>50</v>
      </c>
      <c r="AN115" s="50">
        <v>70</v>
      </c>
      <c r="AO115" s="50">
        <v>70</v>
      </c>
      <c r="AP115" s="51">
        <v>70</v>
      </c>
      <c r="AQ115" s="52">
        <v>0.4</v>
      </c>
      <c r="AR115" s="53">
        <v>50</v>
      </c>
      <c r="AS115" s="54" t="s">
        <v>573</v>
      </c>
      <c r="AT115" s="53"/>
      <c r="AU115" s="53"/>
      <c r="AV115" s="53"/>
      <c r="AW115" s="53"/>
      <c r="AX115" s="55">
        <f t="shared" si="18"/>
        <v>0.19230769230769232</v>
      </c>
      <c r="AY115" s="56">
        <f t="shared" si="19"/>
        <v>1</v>
      </c>
      <c r="AZ115" s="57">
        <f t="shared" si="23"/>
        <v>7.6923076923076927E-2</v>
      </c>
      <c r="BA115" s="58">
        <f t="shared" si="24"/>
        <v>0.19230769230769232</v>
      </c>
      <c r="BB115" s="58"/>
      <c r="BC115" s="145"/>
      <c r="BD115" s="58" t="s">
        <v>151</v>
      </c>
      <c r="BE115" s="58"/>
      <c r="BF115" s="58"/>
      <c r="BG115" s="58"/>
      <c r="BH115" s="58"/>
      <c r="BI115" s="58"/>
      <c r="BJ115" s="58"/>
      <c r="BK115" s="59">
        <f t="shared" si="25"/>
        <v>0</v>
      </c>
      <c r="BL115" s="60" t="s">
        <v>570</v>
      </c>
      <c r="BM115" s="61">
        <f>+([2]MATRIZ!AN118+[2]MATRIZ!AO118)*1000000</f>
        <v>0</v>
      </c>
      <c r="BN115" s="62">
        <v>0</v>
      </c>
      <c r="BO115" s="62">
        <v>0</v>
      </c>
      <c r="BP115" s="62">
        <v>10000000</v>
      </c>
      <c r="BQ115" s="62">
        <v>0</v>
      </c>
      <c r="BR115" s="62">
        <v>0</v>
      </c>
      <c r="BS115" s="62">
        <f>+([2]MATRIZ!AS118)*1000000-BQ115-BR115-BT115</f>
        <v>0</v>
      </c>
      <c r="BT115" s="62">
        <v>0</v>
      </c>
      <c r="BU115" s="62">
        <v>0</v>
      </c>
      <c r="BV115" s="62">
        <v>0</v>
      </c>
      <c r="BW115" s="62">
        <v>0</v>
      </c>
      <c r="BX115" s="62">
        <v>0</v>
      </c>
      <c r="BY115" s="62">
        <v>0</v>
      </c>
      <c r="BZ115" s="62">
        <v>0</v>
      </c>
      <c r="CA115" s="62">
        <v>0</v>
      </c>
      <c r="CB115" s="62">
        <v>0</v>
      </c>
      <c r="CC115" s="63">
        <f t="shared" si="26"/>
        <v>10000000</v>
      </c>
      <c r="CD115" s="64">
        <f>+([2]MATRIZ!AZ118+[2]MATRIZ!BA118)*1000000</f>
        <v>0</v>
      </c>
      <c r="CE115" s="64">
        <v>0</v>
      </c>
      <c r="CF115" s="64">
        <v>0</v>
      </c>
      <c r="CG115" s="64">
        <v>14000000</v>
      </c>
      <c r="CH115" s="64">
        <v>0</v>
      </c>
      <c r="CI115" s="64">
        <v>0</v>
      </c>
      <c r="CJ115" s="64">
        <f>+([2]MATRIZ!BE118*1000000)-CH115-CI115-CK115</f>
        <v>0</v>
      </c>
      <c r="CK115" s="64">
        <v>0</v>
      </c>
      <c r="CL115" s="64">
        <v>0</v>
      </c>
      <c r="CM115" s="64">
        <v>0</v>
      </c>
      <c r="CN115" s="64">
        <v>0</v>
      </c>
      <c r="CO115" s="64">
        <v>0</v>
      </c>
      <c r="CP115" s="64">
        <v>0</v>
      </c>
      <c r="CQ115" s="64">
        <v>0</v>
      </c>
      <c r="CR115" s="64">
        <v>0</v>
      </c>
      <c r="CS115" s="64">
        <v>0</v>
      </c>
      <c r="CT115" s="65">
        <f t="shared" si="27"/>
        <v>14000000</v>
      </c>
      <c r="CU115" s="62">
        <v>0</v>
      </c>
      <c r="CV115" s="62">
        <v>0</v>
      </c>
      <c r="CW115" s="62">
        <v>0</v>
      </c>
      <c r="CX115" s="62">
        <v>0</v>
      </c>
      <c r="CY115" s="62">
        <v>0</v>
      </c>
      <c r="CZ115" s="62">
        <v>0</v>
      </c>
      <c r="DA115" s="62">
        <v>0</v>
      </c>
      <c r="DB115" s="62">
        <v>0</v>
      </c>
      <c r="DC115" s="62">
        <v>0</v>
      </c>
      <c r="DD115" s="62">
        <v>0</v>
      </c>
      <c r="DE115" s="62">
        <v>0</v>
      </c>
      <c r="DF115" s="62">
        <v>0</v>
      </c>
      <c r="DG115" s="62">
        <v>0</v>
      </c>
      <c r="DH115" s="62">
        <v>0</v>
      </c>
      <c r="DI115" s="62">
        <v>0</v>
      </c>
      <c r="DJ115" s="62">
        <v>0</v>
      </c>
      <c r="DK115" s="62">
        <v>0</v>
      </c>
      <c r="DL115" s="62">
        <v>0</v>
      </c>
      <c r="DM115" s="62">
        <v>0</v>
      </c>
      <c r="DN115" s="62">
        <v>0</v>
      </c>
      <c r="DO115" s="62">
        <v>0</v>
      </c>
      <c r="DP115" s="63">
        <f t="shared" si="20"/>
        <v>0</v>
      </c>
      <c r="DQ115" s="64">
        <v>0</v>
      </c>
      <c r="DR115" s="64">
        <v>0</v>
      </c>
      <c r="DS115" s="64">
        <v>0</v>
      </c>
      <c r="DT115" s="64">
        <v>14000000</v>
      </c>
      <c r="DU115" s="64">
        <v>0</v>
      </c>
      <c r="DV115" s="64">
        <v>0</v>
      </c>
      <c r="DW115" s="64">
        <v>0</v>
      </c>
      <c r="DX115" s="64">
        <v>0</v>
      </c>
      <c r="DY115" s="64">
        <v>0</v>
      </c>
      <c r="DZ115" s="64">
        <v>0</v>
      </c>
      <c r="EA115" s="64">
        <v>0</v>
      </c>
      <c r="EB115" s="64">
        <v>0</v>
      </c>
      <c r="EC115" s="64">
        <v>0</v>
      </c>
      <c r="ED115" s="64">
        <v>0</v>
      </c>
      <c r="EE115" s="64">
        <v>0</v>
      </c>
      <c r="EF115" s="64">
        <v>0</v>
      </c>
      <c r="EG115" s="66">
        <f t="shared" si="28"/>
        <v>14000000</v>
      </c>
      <c r="EH115" s="67">
        <f t="shared" si="29"/>
        <v>38000000</v>
      </c>
      <c r="EI115" s="30">
        <f>+[2]MATRIZ!AM118*1000000</f>
        <v>52000000</v>
      </c>
      <c r="EJ115" s="67">
        <f t="shared" si="22"/>
        <v>146153.84615384616</v>
      </c>
      <c r="EK115" s="30">
        <f>+(DP115/1000000)-[2]MATRIZ!BW118</f>
        <v>-14</v>
      </c>
    </row>
    <row r="116" spans="1:141" s="30" customFormat="1" ht="38.25" hidden="1" x14ac:dyDescent="0.25">
      <c r="A116" s="142">
        <v>110</v>
      </c>
      <c r="B116" s="138" t="s">
        <v>547</v>
      </c>
      <c r="C116" s="139" t="s">
        <v>557</v>
      </c>
      <c r="D116" s="32" t="s">
        <v>432</v>
      </c>
      <c r="E116" s="140">
        <v>40</v>
      </c>
      <c r="F116" s="140" t="s">
        <v>163</v>
      </c>
      <c r="G116" s="140">
        <v>38</v>
      </c>
      <c r="H116" s="140"/>
      <c r="I116" s="140"/>
      <c r="J116" s="141"/>
      <c r="K116" s="35" t="s">
        <v>141</v>
      </c>
      <c r="L116" s="36" t="str">
        <f>IFERROR(IF($K116="","",VLOOKUP($K116,[1]Catálogo!$B$5:$C$21,2,FALSE)),"Introduzca un sector de inversión válido")</f>
        <v>40</v>
      </c>
      <c r="M116" s="35" t="s">
        <v>567</v>
      </c>
      <c r="N116" s="38" t="s">
        <v>560</v>
      </c>
      <c r="O116" s="38" t="str">
        <f>IFERROR(IF($N116="","",VLOOKUP($N116,[1]Catálogo!$E$25:$F$93,2,FALSE)),"Introduzca un programa presupuestal válido")</f>
        <v>4001</v>
      </c>
      <c r="P116" s="39" t="str">
        <f>IFERROR(IF($O116="","",VLOOKUP($O116,[1]Catálogo!$F$25:$G$94,2,FALSE)),"Introduzca un programa presupuestal válido")</f>
        <v>A.7 - Vivienda</v>
      </c>
      <c r="Q116" s="40" t="str">
        <f t="shared" si="15"/>
        <v>CONTINÚE: El programa presupuestal y sector de inversión coinciden</v>
      </c>
      <c r="R116" s="38" t="s">
        <v>144</v>
      </c>
      <c r="S116" s="38" t="s">
        <v>145</v>
      </c>
      <c r="T116" s="41" t="s">
        <v>574</v>
      </c>
      <c r="U116" s="39" t="str">
        <f>IFERROR(IF($T116="","",VLOOKUP($T116,[1]Catálogo!$G$97:$H$2750,2,FALSE)),"Introduzca un producto válido")</f>
        <v>4001004</v>
      </c>
      <c r="V116" s="40" t="str">
        <f t="shared" si="16"/>
        <v>CONTINÚE: El producto y programa presupuestal coinciden</v>
      </c>
      <c r="W116" s="43" t="s">
        <v>575</v>
      </c>
      <c r="X116" s="44" t="str">
        <f>IFERROR(IF($W116="","",VLOOKUP($W116,[1]Catálogo!$B$3019:$C$9130,2,FALSE)),"Introduzca un indicador de producto válido")</f>
        <v>400100400</v>
      </c>
      <c r="Y116" s="40" t="str">
        <f t="shared" si="17"/>
        <v>CONTINÚE: El indicador de producto y el producto coinciden</v>
      </c>
      <c r="Z116" s="90">
        <v>0</v>
      </c>
      <c r="AA116" s="140" t="s">
        <v>140</v>
      </c>
      <c r="AB116" s="140">
        <v>1</v>
      </c>
      <c r="AC116" s="38" t="s">
        <v>160</v>
      </c>
      <c r="AD116" s="36" t="s">
        <v>149</v>
      </c>
      <c r="AE116" s="33"/>
      <c r="AF116" s="33"/>
      <c r="AG116" s="46"/>
      <c r="AH116" s="47"/>
      <c r="AI116" s="33"/>
      <c r="AJ116" s="33"/>
      <c r="AK116" s="48"/>
      <c r="AL116" s="34" t="str">
        <f>+IFERROR(VLOOKUP(AK116,[1]Iniciativas!E:F,2,FALSE),"Seleccione el código de la iniciativa")</f>
        <v>Seleccione el código de la iniciativa</v>
      </c>
      <c r="AM116" s="69">
        <v>0.25</v>
      </c>
      <c r="AN116" s="49">
        <v>0.25</v>
      </c>
      <c r="AO116" s="49">
        <v>0.25</v>
      </c>
      <c r="AP116" s="76">
        <v>0.25</v>
      </c>
      <c r="AQ116" s="52">
        <v>0.4</v>
      </c>
      <c r="AR116" s="53">
        <v>0</v>
      </c>
      <c r="AS116" s="54" t="s">
        <v>178</v>
      </c>
      <c r="AT116" s="53"/>
      <c r="AU116" s="53"/>
      <c r="AV116" s="53"/>
      <c r="AW116" s="53"/>
      <c r="AX116" s="55">
        <f t="shared" si="18"/>
        <v>0</v>
      </c>
      <c r="AY116" s="56">
        <f t="shared" si="19"/>
        <v>0</v>
      </c>
      <c r="AZ116" s="57">
        <f t="shared" si="23"/>
        <v>0</v>
      </c>
      <c r="BA116" s="58">
        <f t="shared" si="24"/>
        <v>0.25</v>
      </c>
      <c r="BB116" s="58"/>
      <c r="BC116" s="145"/>
      <c r="BD116" s="58" t="s">
        <v>151</v>
      </c>
      <c r="BE116" s="58"/>
      <c r="BF116" s="58"/>
      <c r="BG116" s="58"/>
      <c r="BH116" s="58"/>
      <c r="BI116" s="58"/>
      <c r="BJ116" s="58"/>
      <c r="BK116" s="59">
        <f t="shared" si="25"/>
        <v>0</v>
      </c>
      <c r="BL116" s="60" t="s">
        <v>144</v>
      </c>
      <c r="BM116" s="61">
        <f>+([2]MATRIZ!AN119+[2]MATRIZ!AO119)*1000000</f>
        <v>0</v>
      </c>
      <c r="BN116" s="62">
        <v>0</v>
      </c>
      <c r="BO116" s="62">
        <v>0</v>
      </c>
      <c r="BP116" s="62">
        <v>10000000</v>
      </c>
      <c r="BQ116" s="62">
        <v>0</v>
      </c>
      <c r="BR116" s="62">
        <v>0</v>
      </c>
      <c r="BS116" s="62">
        <f>+([2]MATRIZ!AS119)*1000000-BQ116-BR116-BT116</f>
        <v>0</v>
      </c>
      <c r="BT116" s="62">
        <v>0</v>
      </c>
      <c r="BU116" s="62">
        <v>0</v>
      </c>
      <c r="BV116" s="62">
        <v>0</v>
      </c>
      <c r="BW116" s="62">
        <v>0</v>
      </c>
      <c r="BX116" s="62">
        <v>0</v>
      </c>
      <c r="BY116" s="62">
        <v>0</v>
      </c>
      <c r="BZ116" s="62">
        <v>0</v>
      </c>
      <c r="CA116" s="62">
        <v>0</v>
      </c>
      <c r="CB116" s="62">
        <v>0</v>
      </c>
      <c r="CC116" s="63">
        <f t="shared" si="26"/>
        <v>10000000</v>
      </c>
      <c r="CD116" s="64">
        <f>+([2]MATRIZ!AZ119+[2]MATRIZ!BA119)*1000000</f>
        <v>0</v>
      </c>
      <c r="CE116" s="64">
        <v>0</v>
      </c>
      <c r="CF116" s="64">
        <v>0</v>
      </c>
      <c r="CG116" s="64">
        <v>10000000</v>
      </c>
      <c r="CH116" s="64">
        <v>0</v>
      </c>
      <c r="CI116" s="64">
        <v>0</v>
      </c>
      <c r="CJ116" s="64">
        <f>+([2]MATRIZ!BE119*1000000)-CH116-CI116-CK116</f>
        <v>0</v>
      </c>
      <c r="CK116" s="64">
        <v>0</v>
      </c>
      <c r="CL116" s="64">
        <v>0</v>
      </c>
      <c r="CM116" s="64">
        <v>0</v>
      </c>
      <c r="CN116" s="64">
        <v>0</v>
      </c>
      <c r="CO116" s="64">
        <v>0</v>
      </c>
      <c r="CP116" s="64">
        <v>0</v>
      </c>
      <c r="CQ116" s="64">
        <v>0</v>
      </c>
      <c r="CR116" s="64">
        <v>0</v>
      </c>
      <c r="CS116" s="64">
        <v>0</v>
      </c>
      <c r="CT116" s="65">
        <f t="shared" si="27"/>
        <v>10000000</v>
      </c>
      <c r="CU116" s="62">
        <v>0</v>
      </c>
      <c r="CV116" s="62">
        <v>0</v>
      </c>
      <c r="CW116" s="62">
        <v>0</v>
      </c>
      <c r="CX116" s="62">
        <v>0</v>
      </c>
      <c r="CY116" s="62">
        <v>0</v>
      </c>
      <c r="CZ116" s="62">
        <v>0</v>
      </c>
      <c r="DA116" s="62">
        <v>0</v>
      </c>
      <c r="DB116" s="62">
        <v>0</v>
      </c>
      <c r="DC116" s="62">
        <v>0</v>
      </c>
      <c r="DD116" s="62">
        <v>0</v>
      </c>
      <c r="DE116" s="62">
        <v>170000000</v>
      </c>
      <c r="DF116" s="62">
        <v>0</v>
      </c>
      <c r="DG116" s="62">
        <v>0</v>
      </c>
      <c r="DH116" s="62">
        <v>0</v>
      </c>
      <c r="DI116" s="62">
        <v>0</v>
      </c>
      <c r="DJ116" s="62">
        <v>0</v>
      </c>
      <c r="DK116" s="62">
        <v>0</v>
      </c>
      <c r="DL116" s="62">
        <v>0</v>
      </c>
      <c r="DM116" s="62">
        <v>0</v>
      </c>
      <c r="DN116" s="62">
        <v>0</v>
      </c>
      <c r="DO116" s="62">
        <v>0</v>
      </c>
      <c r="DP116" s="63">
        <f t="shared" si="20"/>
        <v>170000000</v>
      </c>
      <c r="DQ116" s="64">
        <v>0</v>
      </c>
      <c r="DR116" s="64">
        <v>0</v>
      </c>
      <c r="DS116" s="64">
        <v>0</v>
      </c>
      <c r="DT116" s="64">
        <v>10000000</v>
      </c>
      <c r="DU116" s="64">
        <v>0</v>
      </c>
      <c r="DV116" s="64">
        <v>0</v>
      </c>
      <c r="DW116" s="64">
        <v>0</v>
      </c>
      <c r="DX116" s="64">
        <v>0</v>
      </c>
      <c r="DY116" s="64">
        <v>0</v>
      </c>
      <c r="DZ116" s="64">
        <v>0</v>
      </c>
      <c r="EA116" s="64">
        <v>0</v>
      </c>
      <c r="EB116" s="64">
        <v>0</v>
      </c>
      <c r="EC116" s="64">
        <v>0</v>
      </c>
      <c r="ED116" s="64">
        <v>0</v>
      </c>
      <c r="EE116" s="64">
        <v>0</v>
      </c>
      <c r="EF116" s="64">
        <v>0</v>
      </c>
      <c r="EG116" s="66">
        <f t="shared" si="28"/>
        <v>10000000</v>
      </c>
      <c r="EH116" s="67">
        <f t="shared" si="29"/>
        <v>200000000</v>
      </c>
      <c r="EI116" s="30">
        <f>+[2]MATRIZ!AM119*1000000</f>
        <v>40000000</v>
      </c>
      <c r="EJ116" s="67">
        <f t="shared" si="22"/>
        <v>200000000</v>
      </c>
      <c r="EK116" s="30">
        <f>+(DP116/1000000)-[2]MATRIZ!BW119</f>
        <v>160</v>
      </c>
    </row>
    <row r="117" spans="1:141" s="30" customFormat="1" ht="25.5" hidden="1" x14ac:dyDescent="0.25">
      <c r="A117" s="142">
        <v>111</v>
      </c>
      <c r="B117" s="138" t="s">
        <v>547</v>
      </c>
      <c r="C117" s="139" t="s">
        <v>557</v>
      </c>
      <c r="D117" s="32" t="s">
        <v>566</v>
      </c>
      <c r="E117" s="140">
        <v>4077</v>
      </c>
      <c r="F117" s="140" t="s">
        <v>140</v>
      </c>
      <c r="G117" s="140">
        <v>5127</v>
      </c>
      <c r="H117" s="140"/>
      <c r="I117" s="140"/>
      <c r="J117" s="141"/>
      <c r="K117" s="35" t="s">
        <v>141</v>
      </c>
      <c r="L117" s="36" t="str">
        <f>IFERROR(IF($K117="","",VLOOKUP($K117,[1]Catálogo!$B$5:$C$21,2,FALSE)),"Introduzca un sector de inversión válido")</f>
        <v>40</v>
      </c>
      <c r="M117" s="35" t="s">
        <v>567</v>
      </c>
      <c r="N117" s="38" t="s">
        <v>143</v>
      </c>
      <c r="O117" s="38" t="str">
        <f>IFERROR(IF($N117="","",VLOOKUP($N117,[1]Catálogo!$E$25:$F$93,2,FALSE)),"Introduzca un programa presupuestal válido")</f>
        <v>4003</v>
      </c>
      <c r="P117" s="39" t="str">
        <f>IFERROR(IF($O117="","",VLOOKUP($O117,[1]Catálogo!$F$25:$G$94,2,FALSE)),"Introduzca un programa presupuestal válido")</f>
        <v>A.3 - Agua potable y saneamiento básico (sin incluir proyectos de vis)</v>
      </c>
      <c r="Q117" s="40" t="str">
        <f t="shared" si="15"/>
        <v>CONTINÚE: El programa presupuestal y sector de inversión coinciden</v>
      </c>
      <c r="R117" s="38" t="s">
        <v>570</v>
      </c>
      <c r="S117" s="38" t="s">
        <v>145</v>
      </c>
      <c r="T117" s="41" t="s">
        <v>158</v>
      </c>
      <c r="U117" s="39" t="str">
        <f>IFERROR(IF($T117="","",VLOOKUP($T117,[1]Catálogo!$G$97:$H$2750,2,FALSE)),"Introduzca un producto válido")</f>
        <v>4003047</v>
      </c>
      <c r="V117" s="40" t="str">
        <f t="shared" si="16"/>
        <v>CONTINÚE: El producto y programa presupuestal coinciden</v>
      </c>
      <c r="W117" s="43" t="s">
        <v>159</v>
      </c>
      <c r="X117" s="44" t="str">
        <f>IFERROR(IF($W117="","",VLOOKUP($W117,[1]Catálogo!$B$3019:$C$9130,2,FALSE)),"Introduzca un indicador de producto válido")</f>
        <v>400304701</v>
      </c>
      <c r="Y117" s="40" t="str">
        <f t="shared" si="17"/>
        <v>CONTINÚE: El indicador de producto y el producto coinciden</v>
      </c>
      <c r="Z117" s="90">
        <v>0</v>
      </c>
      <c r="AA117" s="140" t="s">
        <v>140</v>
      </c>
      <c r="AB117" s="140">
        <v>48</v>
      </c>
      <c r="AC117" s="38" t="s">
        <v>160</v>
      </c>
      <c r="AD117" s="36" t="s">
        <v>226</v>
      </c>
      <c r="AE117" s="33"/>
      <c r="AF117" s="33"/>
      <c r="AG117" s="46"/>
      <c r="AH117" s="47"/>
      <c r="AI117" s="33"/>
      <c r="AJ117" s="33"/>
      <c r="AK117" s="48"/>
      <c r="AL117" s="34" t="str">
        <f>+IFERROR(VLOOKUP(AK117,[1]Iniciativas!E:F,2,FALSE),"Seleccione el código de la iniciativa")</f>
        <v>Seleccione el código de la iniciativa</v>
      </c>
      <c r="AM117" s="69">
        <v>12</v>
      </c>
      <c r="AN117" s="50">
        <v>11.877551020408163</v>
      </c>
      <c r="AO117" s="50">
        <v>12</v>
      </c>
      <c r="AP117" s="51">
        <v>12.122448979591837</v>
      </c>
      <c r="AQ117" s="52">
        <v>3</v>
      </c>
      <c r="AR117" s="53">
        <v>12</v>
      </c>
      <c r="AS117" s="54" t="s">
        <v>161</v>
      </c>
      <c r="AT117" s="53"/>
      <c r="AU117" s="53"/>
      <c r="AV117" s="53"/>
      <c r="AW117" s="53"/>
      <c r="AX117" s="55">
        <f t="shared" si="18"/>
        <v>0.25</v>
      </c>
      <c r="AY117" s="56">
        <f t="shared" si="19"/>
        <v>1</v>
      </c>
      <c r="AZ117" s="57">
        <f t="shared" si="23"/>
        <v>0.75</v>
      </c>
      <c r="BA117" s="58">
        <f t="shared" si="24"/>
        <v>0.25</v>
      </c>
      <c r="BB117" s="58"/>
      <c r="BC117" s="145"/>
      <c r="BD117" s="58" t="s">
        <v>151</v>
      </c>
      <c r="BE117" s="58"/>
      <c r="BF117" s="58"/>
      <c r="BG117" s="58"/>
      <c r="BH117" s="58"/>
      <c r="BI117" s="58"/>
      <c r="BJ117" s="58"/>
      <c r="BK117" s="59">
        <f t="shared" si="25"/>
        <v>0</v>
      </c>
      <c r="BL117" s="60" t="s">
        <v>570</v>
      </c>
      <c r="BM117" s="61">
        <f>+([2]MATRIZ!AN120+[2]MATRIZ!AO120)*1000000</f>
        <v>0</v>
      </c>
      <c r="BN117" s="62">
        <v>0</v>
      </c>
      <c r="BO117" s="62">
        <v>0</v>
      </c>
      <c r="BP117" s="62">
        <v>58800000</v>
      </c>
      <c r="BQ117" s="62">
        <v>0</v>
      </c>
      <c r="BR117" s="62">
        <v>0</v>
      </c>
      <c r="BS117" s="62">
        <f>+([2]MATRIZ!AS120)*1000000-BQ117-BR117-BT117</f>
        <v>0</v>
      </c>
      <c r="BT117" s="62">
        <v>0</v>
      </c>
      <c r="BU117" s="62">
        <v>0</v>
      </c>
      <c r="BV117" s="62">
        <v>0</v>
      </c>
      <c r="BW117" s="62">
        <v>0</v>
      </c>
      <c r="BX117" s="62">
        <v>0</v>
      </c>
      <c r="BY117" s="62">
        <v>0</v>
      </c>
      <c r="BZ117" s="62">
        <v>0</v>
      </c>
      <c r="CA117" s="62">
        <v>0</v>
      </c>
      <c r="CB117" s="62">
        <v>0</v>
      </c>
      <c r="CC117" s="63">
        <f t="shared" si="26"/>
        <v>58800000</v>
      </c>
      <c r="CD117" s="64">
        <f>+([2]MATRIZ!AZ120+[2]MATRIZ!BA120)*1000000</f>
        <v>0</v>
      </c>
      <c r="CE117" s="64">
        <v>0</v>
      </c>
      <c r="CF117" s="64">
        <v>0</v>
      </c>
      <c r="CG117" s="64">
        <v>58200000</v>
      </c>
      <c r="CH117" s="64">
        <v>0</v>
      </c>
      <c r="CI117" s="64">
        <v>0</v>
      </c>
      <c r="CJ117" s="64">
        <f>+([2]MATRIZ!BE120*1000000)-CH117-CI117-CK117</f>
        <v>0</v>
      </c>
      <c r="CK117" s="64">
        <v>0</v>
      </c>
      <c r="CL117" s="64">
        <v>0</v>
      </c>
      <c r="CM117" s="64">
        <v>0</v>
      </c>
      <c r="CN117" s="64">
        <v>0</v>
      </c>
      <c r="CO117" s="64">
        <v>0</v>
      </c>
      <c r="CP117" s="64">
        <v>0</v>
      </c>
      <c r="CQ117" s="64">
        <v>0</v>
      </c>
      <c r="CR117" s="64">
        <v>0</v>
      </c>
      <c r="CS117" s="64">
        <v>0</v>
      </c>
      <c r="CT117" s="65">
        <f t="shared" si="27"/>
        <v>58200000</v>
      </c>
      <c r="CU117" s="62">
        <v>0</v>
      </c>
      <c r="CV117" s="62">
        <v>0</v>
      </c>
      <c r="CW117" s="62">
        <v>0</v>
      </c>
      <c r="CX117" s="62">
        <v>0</v>
      </c>
      <c r="CY117" s="62">
        <v>0</v>
      </c>
      <c r="CZ117" s="62">
        <v>0</v>
      </c>
      <c r="DA117" s="62">
        <v>0</v>
      </c>
      <c r="DB117" s="62">
        <v>0</v>
      </c>
      <c r="DC117" s="62">
        <v>0</v>
      </c>
      <c r="DD117" s="62">
        <v>0</v>
      </c>
      <c r="DE117" s="62">
        <v>88000000</v>
      </c>
      <c r="DF117" s="62">
        <v>0</v>
      </c>
      <c r="DG117" s="62">
        <v>0</v>
      </c>
      <c r="DH117" s="62">
        <v>0</v>
      </c>
      <c r="DI117" s="62">
        <v>0</v>
      </c>
      <c r="DJ117" s="62">
        <v>0</v>
      </c>
      <c r="DK117" s="62">
        <v>0</v>
      </c>
      <c r="DL117" s="62">
        <v>0</v>
      </c>
      <c r="DM117" s="62">
        <v>0</v>
      </c>
      <c r="DN117" s="62">
        <v>0</v>
      </c>
      <c r="DO117" s="62">
        <v>0</v>
      </c>
      <c r="DP117" s="63">
        <f t="shared" si="20"/>
        <v>88000000</v>
      </c>
      <c r="DQ117" s="64">
        <v>0</v>
      </c>
      <c r="DR117" s="64">
        <v>0</v>
      </c>
      <c r="DS117" s="64">
        <v>0</v>
      </c>
      <c r="DT117" s="64">
        <v>59400000</v>
      </c>
      <c r="DU117" s="64">
        <v>0</v>
      </c>
      <c r="DV117" s="64">
        <v>0</v>
      </c>
      <c r="DW117" s="64">
        <v>0</v>
      </c>
      <c r="DX117" s="64">
        <v>0</v>
      </c>
      <c r="DY117" s="64">
        <v>0</v>
      </c>
      <c r="DZ117" s="64">
        <v>0</v>
      </c>
      <c r="EA117" s="64">
        <v>0</v>
      </c>
      <c r="EB117" s="64">
        <v>0</v>
      </c>
      <c r="EC117" s="64">
        <v>0</v>
      </c>
      <c r="ED117" s="64">
        <v>0</v>
      </c>
      <c r="EE117" s="64">
        <v>0</v>
      </c>
      <c r="EF117" s="64">
        <v>0</v>
      </c>
      <c r="EG117" s="66">
        <f t="shared" si="28"/>
        <v>59400000</v>
      </c>
      <c r="EH117" s="67">
        <f t="shared" si="29"/>
        <v>264400000</v>
      </c>
      <c r="EI117" s="30">
        <f>+[2]MATRIZ!AM120*1000000</f>
        <v>235200000.00000003</v>
      </c>
      <c r="EJ117" s="67">
        <f t="shared" si="22"/>
        <v>5508333.333333333</v>
      </c>
      <c r="EK117" s="30">
        <f>+(DP117/1000000)-[2]MATRIZ!BW120</f>
        <v>29.200000000000003</v>
      </c>
    </row>
    <row r="118" spans="1:141" s="30" customFormat="1" ht="38.25" hidden="1" x14ac:dyDescent="0.25">
      <c r="A118" s="137">
        <v>112</v>
      </c>
      <c r="B118" s="138" t="s">
        <v>547</v>
      </c>
      <c r="C118" s="139" t="s">
        <v>557</v>
      </c>
      <c r="D118" s="32" t="s">
        <v>185</v>
      </c>
      <c r="E118" s="140">
        <v>26.6</v>
      </c>
      <c r="F118" s="140" t="s">
        <v>163</v>
      </c>
      <c r="G118" s="140">
        <v>28</v>
      </c>
      <c r="H118" s="140"/>
      <c r="I118" s="140"/>
      <c r="J118" s="141"/>
      <c r="K118" s="35" t="s">
        <v>141</v>
      </c>
      <c r="L118" s="36" t="str">
        <f>IFERROR(IF($K118="","",VLOOKUP($K118,[1]Catálogo!$B$5:$C$21,2,FALSE)),"Introduzca un sector de inversión válido")</f>
        <v>40</v>
      </c>
      <c r="M118" s="35" t="s">
        <v>567</v>
      </c>
      <c r="N118" s="38" t="s">
        <v>143</v>
      </c>
      <c r="O118" s="38" t="str">
        <f>IFERROR(IF($N118="","",VLOOKUP($N118,[1]Catálogo!$E$25:$F$93,2,FALSE)),"Introduzca un programa presupuestal válido")</f>
        <v>4003</v>
      </c>
      <c r="P118" s="39" t="str">
        <f>IFERROR(IF($O118="","",VLOOKUP($O118,[1]Catálogo!$F$25:$G$94,2,FALSE)),"Introduzca un programa presupuestal válido")</f>
        <v>A.3 - Agua potable y saneamiento básico (sin incluir proyectos de vis)</v>
      </c>
      <c r="Q118" s="40" t="str">
        <f t="shared" si="15"/>
        <v>CONTINÚE: El programa presupuestal y sector de inversión coinciden</v>
      </c>
      <c r="R118" s="38" t="s">
        <v>576</v>
      </c>
      <c r="S118" s="38" t="s">
        <v>187</v>
      </c>
      <c r="T118" s="41" t="s">
        <v>577</v>
      </c>
      <c r="U118" s="39" t="str">
        <f>IFERROR(IF($T118="","",VLOOKUP($T118,[1]Catálogo!$G$97:$H$2750,2,FALSE)),"Introduzca un producto válido")</f>
        <v>4003020</v>
      </c>
      <c r="V118" s="40" t="str">
        <f t="shared" si="16"/>
        <v>CONTINÚE: El producto y programa presupuestal coinciden</v>
      </c>
      <c r="W118" s="43" t="s">
        <v>578</v>
      </c>
      <c r="X118" s="44" t="str">
        <f>IFERROR(IF($W118="","",VLOOKUP($W118,[1]Catálogo!$B$3019:$C$9130,2,FALSE)),"Introduzca un indicador de producto válido")</f>
        <v>400302000</v>
      </c>
      <c r="Y118" s="40" t="str">
        <f t="shared" si="17"/>
        <v>CONTINÚE: El indicador de producto y el producto coinciden</v>
      </c>
      <c r="Z118" s="90">
        <v>0</v>
      </c>
      <c r="AA118" s="140" t="s">
        <v>140</v>
      </c>
      <c r="AB118" s="140">
        <v>1</v>
      </c>
      <c r="AC118" s="38" t="s">
        <v>160</v>
      </c>
      <c r="AD118" s="36" t="s">
        <v>149</v>
      </c>
      <c r="AE118" s="33"/>
      <c r="AF118" s="33"/>
      <c r="AG118" s="46"/>
      <c r="AH118" s="47"/>
      <c r="AI118" s="33"/>
      <c r="AJ118" s="33"/>
      <c r="AK118" s="48"/>
      <c r="AL118" s="34" t="str">
        <f>+IFERROR(VLOOKUP(AK118,[1]Iniciativas!E:F,2,FALSE),"Seleccione el código de la iniciativa")</f>
        <v>Seleccione el código de la iniciativa</v>
      </c>
      <c r="AM118" s="82">
        <v>0.25</v>
      </c>
      <c r="AN118" s="50">
        <v>0.25</v>
      </c>
      <c r="AO118" s="50">
        <v>1</v>
      </c>
      <c r="AP118" s="51">
        <v>0.25</v>
      </c>
      <c r="AQ118" s="52">
        <v>2</v>
      </c>
      <c r="AR118" s="53">
        <v>0</v>
      </c>
      <c r="AS118" s="54" t="s">
        <v>178</v>
      </c>
      <c r="AT118" s="53"/>
      <c r="AU118" s="53"/>
      <c r="AV118" s="53"/>
      <c r="AW118" s="53"/>
      <c r="AX118" s="55">
        <f t="shared" si="18"/>
        <v>0</v>
      </c>
      <c r="AY118" s="56">
        <f t="shared" si="19"/>
        <v>0</v>
      </c>
      <c r="AZ118" s="57">
        <f t="shared" si="23"/>
        <v>0</v>
      </c>
      <c r="BA118" s="58">
        <f t="shared" si="24"/>
        <v>0.14285714285714285</v>
      </c>
      <c r="BB118" s="58"/>
      <c r="BC118" s="145"/>
      <c r="BD118" s="58" t="s">
        <v>151</v>
      </c>
      <c r="BE118" s="58"/>
      <c r="BF118" s="58"/>
      <c r="BG118" s="58"/>
      <c r="BH118" s="58"/>
      <c r="BI118" s="58"/>
      <c r="BJ118" s="58"/>
      <c r="BK118" s="59">
        <f t="shared" si="25"/>
        <v>0</v>
      </c>
      <c r="BL118" s="60" t="s">
        <v>576</v>
      </c>
      <c r="BM118" s="61">
        <f>+([2]MATRIZ!AN121+[2]MATRIZ!AO121)*1000000</f>
        <v>0</v>
      </c>
      <c r="BN118" s="62">
        <v>0</v>
      </c>
      <c r="BO118" s="62">
        <v>0</v>
      </c>
      <c r="BP118" s="62">
        <v>57250000</v>
      </c>
      <c r="BQ118" s="62">
        <v>0</v>
      </c>
      <c r="BR118" s="62">
        <v>0</v>
      </c>
      <c r="BS118" s="62">
        <f>+([2]MATRIZ!AS121)*1000000-BQ118-BR118-BT118</f>
        <v>0</v>
      </c>
      <c r="BT118" s="62">
        <v>0</v>
      </c>
      <c r="BU118" s="62">
        <v>0</v>
      </c>
      <c r="BV118" s="62">
        <v>0</v>
      </c>
      <c r="BW118" s="62">
        <v>0</v>
      </c>
      <c r="BX118" s="62">
        <v>0</v>
      </c>
      <c r="BY118" s="62">
        <v>0</v>
      </c>
      <c r="BZ118" s="62">
        <v>0</v>
      </c>
      <c r="CA118" s="62">
        <v>0</v>
      </c>
      <c r="CB118" s="62">
        <v>0</v>
      </c>
      <c r="CC118" s="63">
        <f t="shared" si="26"/>
        <v>57250000</v>
      </c>
      <c r="CD118" s="64">
        <f>+([2]MATRIZ!AZ121+[2]MATRIZ!BA121)*1000000</f>
        <v>0</v>
      </c>
      <c r="CE118" s="64">
        <v>0</v>
      </c>
      <c r="CF118" s="64">
        <v>0</v>
      </c>
      <c r="CG118" s="64">
        <v>57250000</v>
      </c>
      <c r="CH118" s="64">
        <v>0</v>
      </c>
      <c r="CI118" s="64">
        <v>0</v>
      </c>
      <c r="CJ118" s="64">
        <f>+([2]MATRIZ!BE121*1000000)-CH118-CI118-CK118</f>
        <v>0</v>
      </c>
      <c r="CK118" s="64">
        <v>0</v>
      </c>
      <c r="CL118" s="64">
        <v>0</v>
      </c>
      <c r="CM118" s="64">
        <v>0</v>
      </c>
      <c r="CN118" s="64">
        <v>0</v>
      </c>
      <c r="CO118" s="64">
        <v>0</v>
      </c>
      <c r="CP118" s="64">
        <v>0</v>
      </c>
      <c r="CQ118" s="64">
        <v>0</v>
      </c>
      <c r="CR118" s="64">
        <v>0</v>
      </c>
      <c r="CS118" s="64">
        <v>0</v>
      </c>
      <c r="CT118" s="65">
        <f t="shared" si="27"/>
        <v>57250000</v>
      </c>
      <c r="CU118" s="62">
        <v>0</v>
      </c>
      <c r="CV118" s="62">
        <v>0</v>
      </c>
      <c r="CW118" s="62">
        <v>0</v>
      </c>
      <c r="CX118" s="62">
        <v>0</v>
      </c>
      <c r="CY118" s="62">
        <v>0</v>
      </c>
      <c r="CZ118" s="62">
        <v>0</v>
      </c>
      <c r="DA118" s="62">
        <v>0</v>
      </c>
      <c r="DB118" s="62">
        <v>0</v>
      </c>
      <c r="DC118" s="62">
        <v>0</v>
      </c>
      <c r="DD118" s="62">
        <v>0</v>
      </c>
      <c r="DE118" s="62">
        <v>83000000</v>
      </c>
      <c r="DF118" s="62">
        <v>0</v>
      </c>
      <c r="DG118" s="62">
        <v>0</v>
      </c>
      <c r="DH118" s="62">
        <v>0</v>
      </c>
      <c r="DI118" s="62">
        <v>0</v>
      </c>
      <c r="DJ118" s="62">
        <v>0</v>
      </c>
      <c r="DK118" s="62">
        <v>0</v>
      </c>
      <c r="DL118" s="62">
        <v>0</v>
      </c>
      <c r="DM118" s="62">
        <v>0</v>
      </c>
      <c r="DN118" s="62">
        <v>0</v>
      </c>
      <c r="DO118" s="62">
        <v>0</v>
      </c>
      <c r="DP118" s="63">
        <f t="shared" si="20"/>
        <v>83000000</v>
      </c>
      <c r="DQ118" s="64">
        <v>0</v>
      </c>
      <c r="DR118" s="64">
        <v>0</v>
      </c>
      <c r="DS118" s="64">
        <v>0</v>
      </c>
      <c r="DT118" s="64">
        <v>357250000</v>
      </c>
      <c r="DU118" s="64">
        <v>0</v>
      </c>
      <c r="DV118" s="64">
        <v>0</v>
      </c>
      <c r="DW118" s="64">
        <v>0</v>
      </c>
      <c r="DX118" s="64">
        <v>0</v>
      </c>
      <c r="DY118" s="64">
        <v>0</v>
      </c>
      <c r="DZ118" s="64">
        <v>0</v>
      </c>
      <c r="EA118" s="64">
        <v>0</v>
      </c>
      <c r="EB118" s="64">
        <v>0</v>
      </c>
      <c r="EC118" s="64">
        <v>0</v>
      </c>
      <c r="ED118" s="64">
        <v>0</v>
      </c>
      <c r="EE118" s="64">
        <v>0</v>
      </c>
      <c r="EF118" s="64">
        <v>1000000000</v>
      </c>
      <c r="EG118" s="66">
        <f t="shared" si="28"/>
        <v>1357250000</v>
      </c>
      <c r="EH118" s="67">
        <f t="shared" si="29"/>
        <v>1554750000</v>
      </c>
      <c r="EI118" s="30">
        <f>+[2]MATRIZ!AM121*1000000</f>
        <v>1529000000</v>
      </c>
      <c r="EJ118" s="67">
        <f t="shared" si="22"/>
        <v>1554750000</v>
      </c>
      <c r="EK118" s="30">
        <f>+(DP118/1000000)-[2]MATRIZ!BW121</f>
        <v>25.75</v>
      </c>
    </row>
    <row r="119" spans="1:141" s="30" customFormat="1" ht="25.5" hidden="1" x14ac:dyDescent="0.25">
      <c r="A119" s="142">
        <v>113</v>
      </c>
      <c r="B119" s="138" t="s">
        <v>547</v>
      </c>
      <c r="C119" s="139" t="s">
        <v>557</v>
      </c>
      <c r="D119" s="32" t="s">
        <v>579</v>
      </c>
      <c r="E119" s="140">
        <v>9</v>
      </c>
      <c r="F119" s="140" t="s">
        <v>580</v>
      </c>
      <c r="G119" s="140">
        <v>0.5</v>
      </c>
      <c r="H119" s="140"/>
      <c r="I119" s="140"/>
      <c r="J119" s="141"/>
      <c r="K119" s="35" t="s">
        <v>581</v>
      </c>
      <c r="L119" s="36" t="str">
        <f>IFERROR(IF($K119="","",VLOOKUP($K119,[1]Catálogo!$B$5:$C$21,2,FALSE)),"Introduzca un sector de inversión válido")</f>
        <v>24</v>
      </c>
      <c r="M119" s="35" t="s">
        <v>582</v>
      </c>
      <c r="N119" s="38" t="s">
        <v>583</v>
      </c>
      <c r="O119" s="38" t="str">
        <f>IFERROR(IF($N119="","",VLOOKUP($N119,[1]Catálogo!$E$25:$F$93,2,FALSE)),"Introduzca un programa presupuestal válido")</f>
        <v>2402</v>
      </c>
      <c r="P119" s="39" t="str">
        <f>IFERROR(IF($O119="","",VLOOKUP($O119,[1]Catálogo!$F$25:$G$94,2,FALSE)),"Introduzca un programa presupuestal válido")</f>
        <v>A.13 - Promoción del desarrollo</v>
      </c>
      <c r="Q119" s="40" t="str">
        <f t="shared" si="15"/>
        <v>CONTINÚE: El programa presupuestal y sector de inversión coinciden</v>
      </c>
      <c r="R119" s="38" t="s">
        <v>551</v>
      </c>
      <c r="S119" s="38" t="s">
        <v>187</v>
      </c>
      <c r="T119" s="41" t="s">
        <v>584</v>
      </c>
      <c r="U119" s="39" t="str">
        <f>IFERROR(IF($T119="","",VLOOKUP($T119,[1]Catálogo!$G$97:$H$2750,2,FALSE)),"Introduzca un producto válido")</f>
        <v>2402114</v>
      </c>
      <c r="V119" s="40" t="str">
        <f t="shared" si="16"/>
        <v>CONTINÚE: El producto y programa presupuestal coinciden</v>
      </c>
      <c r="W119" s="43" t="s">
        <v>585</v>
      </c>
      <c r="X119" s="44" t="str">
        <f>IFERROR(IF($W119="","",VLOOKUP($W119,[1]Catálogo!$B$3019:$C$9130,2,FALSE)),"Introduzca un indicador de producto válido")</f>
        <v>240211403</v>
      </c>
      <c r="Y119" s="40" t="str">
        <f t="shared" si="17"/>
        <v>CONTINÚE: El indicador de producto y el producto coinciden</v>
      </c>
      <c r="Z119" s="90">
        <v>0</v>
      </c>
      <c r="AA119" s="140" t="s">
        <v>140</v>
      </c>
      <c r="AB119" s="140">
        <v>2</v>
      </c>
      <c r="AC119" s="38" t="s">
        <v>160</v>
      </c>
      <c r="AD119" s="36" t="s">
        <v>370</v>
      </c>
      <c r="AE119" s="33"/>
      <c r="AF119" s="33"/>
      <c r="AG119" s="46"/>
      <c r="AH119" s="47"/>
      <c r="AI119" s="33"/>
      <c r="AJ119" s="33"/>
      <c r="AK119" s="48"/>
      <c r="AL119" s="34" t="str">
        <f>+IFERROR(VLOOKUP(AK119,[1]Iniciativas!E:F,2,FALSE),"Seleccione el código de la iniciativa")</f>
        <v>Seleccione el código de la iniciativa</v>
      </c>
      <c r="AM119" s="69">
        <v>0</v>
      </c>
      <c r="AN119" s="50">
        <v>0.5</v>
      </c>
      <c r="AO119" s="50">
        <v>0.5</v>
      </c>
      <c r="AP119" s="51">
        <v>1</v>
      </c>
      <c r="AQ119" s="52">
        <v>3</v>
      </c>
      <c r="AR119" s="53">
        <v>0</v>
      </c>
      <c r="AS119" s="54" t="s">
        <v>178</v>
      </c>
      <c r="AT119" s="53"/>
      <c r="AU119" s="53"/>
      <c r="AV119" s="53"/>
      <c r="AW119" s="53"/>
      <c r="AX119" s="55">
        <f t="shared" si="18"/>
        <v>0</v>
      </c>
      <c r="AY119" s="56">
        <f t="shared" si="19"/>
        <v>1</v>
      </c>
      <c r="AZ119" s="57">
        <f t="shared" si="23"/>
        <v>0</v>
      </c>
      <c r="BA119" s="58">
        <f t="shared" si="24"/>
        <v>0</v>
      </c>
      <c r="BB119" s="58"/>
      <c r="BC119" s="145"/>
      <c r="BD119" s="58" t="s">
        <v>151</v>
      </c>
      <c r="BE119" s="58"/>
      <c r="BF119" s="58"/>
      <c r="BG119" s="58"/>
      <c r="BH119" s="58"/>
      <c r="BI119" s="58"/>
      <c r="BJ119" s="58"/>
      <c r="BK119" s="59">
        <f t="shared" si="25"/>
        <v>0</v>
      </c>
      <c r="BL119" s="60" t="s">
        <v>551</v>
      </c>
      <c r="BM119" s="61">
        <f>+([2]MATRIZ!AN122+[2]MATRIZ!AO122)*1000000</f>
        <v>0</v>
      </c>
      <c r="BN119" s="62">
        <v>0</v>
      </c>
      <c r="BO119" s="62">
        <v>0</v>
      </c>
      <c r="BP119" s="62">
        <v>0</v>
      </c>
      <c r="BQ119" s="62">
        <v>0</v>
      </c>
      <c r="BR119" s="62">
        <v>0</v>
      </c>
      <c r="BS119" s="62">
        <f>+([2]MATRIZ!AS122)*1000000-BQ119-BR119-BT119</f>
        <v>0</v>
      </c>
      <c r="BT119" s="62">
        <v>0</v>
      </c>
      <c r="BU119" s="62">
        <v>0</v>
      </c>
      <c r="BV119" s="62">
        <v>0</v>
      </c>
      <c r="BW119" s="62">
        <v>0</v>
      </c>
      <c r="BX119" s="62">
        <v>0</v>
      </c>
      <c r="BY119" s="62">
        <v>0</v>
      </c>
      <c r="BZ119" s="62">
        <v>0</v>
      </c>
      <c r="CA119" s="62">
        <v>0</v>
      </c>
      <c r="CB119" s="62">
        <v>0</v>
      </c>
      <c r="CC119" s="63">
        <f t="shared" si="26"/>
        <v>0</v>
      </c>
      <c r="CD119" s="64">
        <f>+([2]MATRIZ!AZ122+[2]MATRIZ!BA122)*1000000</f>
        <v>0</v>
      </c>
      <c r="CE119" s="64">
        <v>0</v>
      </c>
      <c r="CF119" s="64">
        <v>0</v>
      </c>
      <c r="CG119" s="64">
        <v>0</v>
      </c>
      <c r="CH119" s="64">
        <v>0</v>
      </c>
      <c r="CI119" s="64">
        <v>0</v>
      </c>
      <c r="CJ119" s="64">
        <f>+([2]MATRIZ!BE122*1000000)-CH119-CI119-CK119</f>
        <v>100000000</v>
      </c>
      <c r="CK119" s="64">
        <v>0</v>
      </c>
      <c r="CL119" s="64">
        <v>0</v>
      </c>
      <c r="CM119" s="64">
        <v>0</v>
      </c>
      <c r="CN119" s="64">
        <v>0</v>
      </c>
      <c r="CO119" s="64">
        <v>0</v>
      </c>
      <c r="CP119" s="64">
        <v>230000000</v>
      </c>
      <c r="CQ119" s="64">
        <v>0</v>
      </c>
      <c r="CR119" s="64">
        <v>0</v>
      </c>
      <c r="CS119" s="64">
        <v>0</v>
      </c>
      <c r="CT119" s="65">
        <f t="shared" si="27"/>
        <v>330000000</v>
      </c>
      <c r="CU119" s="62">
        <v>0</v>
      </c>
      <c r="CV119" s="62">
        <v>0</v>
      </c>
      <c r="CW119" s="62">
        <v>0</v>
      </c>
      <c r="CX119" s="62">
        <v>0</v>
      </c>
      <c r="CY119" s="62">
        <v>0</v>
      </c>
      <c r="CZ119" s="62">
        <v>0</v>
      </c>
      <c r="DA119" s="62">
        <v>0</v>
      </c>
      <c r="DB119" s="62">
        <v>0</v>
      </c>
      <c r="DC119" s="62">
        <v>0</v>
      </c>
      <c r="DD119" s="62">
        <v>0</v>
      </c>
      <c r="DE119" s="62">
        <v>0</v>
      </c>
      <c r="DF119" s="62">
        <v>0</v>
      </c>
      <c r="DG119" s="62">
        <v>0</v>
      </c>
      <c r="DH119" s="62">
        <v>0</v>
      </c>
      <c r="DI119" s="62">
        <v>0</v>
      </c>
      <c r="DJ119" s="62">
        <v>0</v>
      </c>
      <c r="DK119" s="62">
        <v>0</v>
      </c>
      <c r="DL119" s="62">
        <v>0</v>
      </c>
      <c r="DM119" s="62">
        <v>0</v>
      </c>
      <c r="DN119" s="62">
        <v>0</v>
      </c>
      <c r="DO119" s="62">
        <v>0</v>
      </c>
      <c r="DP119" s="63">
        <f t="shared" si="20"/>
        <v>0</v>
      </c>
      <c r="DQ119" s="64">
        <v>0</v>
      </c>
      <c r="DR119" s="64">
        <v>0</v>
      </c>
      <c r="DS119" s="64">
        <v>0</v>
      </c>
      <c r="DT119" s="64">
        <v>0</v>
      </c>
      <c r="DU119" s="64">
        <v>0</v>
      </c>
      <c r="DV119" s="64">
        <v>0</v>
      </c>
      <c r="DW119" s="64">
        <v>100000000</v>
      </c>
      <c r="DX119" s="64">
        <v>0</v>
      </c>
      <c r="DY119" s="64">
        <v>0</v>
      </c>
      <c r="DZ119" s="64">
        <v>0</v>
      </c>
      <c r="EA119" s="64">
        <v>0</v>
      </c>
      <c r="EB119" s="64">
        <v>0</v>
      </c>
      <c r="EC119" s="64">
        <v>240000000</v>
      </c>
      <c r="ED119" s="64">
        <v>0</v>
      </c>
      <c r="EE119" s="64">
        <v>0</v>
      </c>
      <c r="EF119" s="64">
        <v>0</v>
      </c>
      <c r="EG119" s="66">
        <f t="shared" si="28"/>
        <v>340000000</v>
      </c>
      <c r="EH119" s="67">
        <f t="shared" si="29"/>
        <v>670000000</v>
      </c>
      <c r="EI119" s="30">
        <f>+[2]MATRIZ!AM122*1000000</f>
        <v>1000000000</v>
      </c>
      <c r="EJ119" s="67">
        <f t="shared" si="22"/>
        <v>335000000</v>
      </c>
      <c r="EK119" s="30">
        <f>+(DP119/1000000)-[2]MATRIZ!BW122</f>
        <v>-330</v>
      </c>
    </row>
    <row r="120" spans="1:141" s="30" customFormat="1" ht="38.25" hidden="1" x14ac:dyDescent="0.25">
      <c r="A120" s="142">
        <v>114</v>
      </c>
      <c r="B120" s="138" t="s">
        <v>547</v>
      </c>
      <c r="C120" s="139" t="s">
        <v>557</v>
      </c>
      <c r="D120" s="32" t="s">
        <v>586</v>
      </c>
      <c r="E120" s="140">
        <v>86</v>
      </c>
      <c r="F120" s="140" t="s">
        <v>580</v>
      </c>
      <c r="G120" s="140">
        <v>8</v>
      </c>
      <c r="H120" s="140"/>
      <c r="I120" s="140"/>
      <c r="J120" s="141"/>
      <c r="K120" s="35" t="s">
        <v>581</v>
      </c>
      <c r="L120" s="36" t="str">
        <f>IFERROR(IF($K120="","",VLOOKUP($K120,[1]Catálogo!$B$5:$C$21,2,FALSE)),"Introduzca un sector de inversión válido")</f>
        <v>24</v>
      </c>
      <c r="M120" s="35" t="s">
        <v>582</v>
      </c>
      <c r="N120" s="38" t="s">
        <v>583</v>
      </c>
      <c r="O120" s="38" t="str">
        <f>IFERROR(IF($N120="","",VLOOKUP($N120,[1]Catálogo!$E$25:$F$93,2,FALSE)),"Introduzca un programa presupuestal válido")</f>
        <v>2402</v>
      </c>
      <c r="P120" s="39" t="str">
        <f>IFERROR(IF($O120="","",VLOOKUP($O120,[1]Catálogo!$F$25:$G$94,2,FALSE)),"Introduzca un programa presupuestal válido")</f>
        <v>A.13 - Promoción del desarrollo</v>
      </c>
      <c r="Q120" s="40" t="str">
        <f t="shared" si="15"/>
        <v>CONTINÚE: El programa presupuestal y sector de inversión coinciden</v>
      </c>
      <c r="R120" s="38" t="s">
        <v>551</v>
      </c>
      <c r="S120" s="38" t="s">
        <v>187</v>
      </c>
      <c r="T120" s="41" t="s">
        <v>587</v>
      </c>
      <c r="U120" s="39" t="str">
        <f>IFERROR(IF($T120="","",VLOOKUP($T120,[1]Catálogo!$G$97:$H$2750,2,FALSE)),"Introduzca un producto válido")</f>
        <v>2402041</v>
      </c>
      <c r="V120" s="40" t="str">
        <f t="shared" si="16"/>
        <v>CONTINÚE: El producto y programa presupuestal coinciden</v>
      </c>
      <c r="W120" s="43" t="s">
        <v>588</v>
      </c>
      <c r="X120" s="44" t="str">
        <f>IFERROR(IF($W120="","",VLOOKUP($W120,[1]Catálogo!$B$3019:$C$9130,2,FALSE)),"Introduzca un indicador de producto válido")</f>
        <v>240204100</v>
      </c>
      <c r="Y120" s="40" t="str">
        <f t="shared" si="17"/>
        <v>CONTINÚE: El indicador de producto y el producto coinciden</v>
      </c>
      <c r="Z120" s="90">
        <v>0</v>
      </c>
      <c r="AA120" s="140" t="s">
        <v>140</v>
      </c>
      <c r="AB120" s="140">
        <v>4</v>
      </c>
      <c r="AC120" s="38" t="s">
        <v>160</v>
      </c>
      <c r="AD120" s="36" t="s">
        <v>370</v>
      </c>
      <c r="AE120" s="33"/>
      <c r="AF120" s="33"/>
      <c r="AG120" s="46"/>
      <c r="AH120" s="47"/>
      <c r="AI120" s="33"/>
      <c r="AJ120" s="33"/>
      <c r="AK120" s="48"/>
      <c r="AL120" s="34" t="str">
        <f>+IFERROR(VLOOKUP(AK120,[1]Iniciativas!E:F,2,FALSE),"Seleccione el código de la iniciativa")</f>
        <v>Seleccione el código de la iniciativa</v>
      </c>
      <c r="AM120" s="69">
        <v>1</v>
      </c>
      <c r="AN120" s="50">
        <v>1</v>
      </c>
      <c r="AO120" s="50">
        <v>1</v>
      </c>
      <c r="AP120" s="51">
        <v>1</v>
      </c>
      <c r="AQ120" s="52">
        <v>4</v>
      </c>
      <c r="AR120" s="53">
        <v>1</v>
      </c>
      <c r="AS120" s="54" t="s">
        <v>589</v>
      </c>
      <c r="AT120" s="53"/>
      <c r="AU120" s="53"/>
      <c r="AV120" s="53"/>
      <c r="AW120" s="53"/>
      <c r="AX120" s="55">
        <f t="shared" si="18"/>
        <v>0.25</v>
      </c>
      <c r="AY120" s="56">
        <f t="shared" si="19"/>
        <v>1</v>
      </c>
      <c r="AZ120" s="57">
        <f t="shared" si="23"/>
        <v>1</v>
      </c>
      <c r="BA120" s="58">
        <f t="shared" si="24"/>
        <v>0.25</v>
      </c>
      <c r="BB120" s="58"/>
      <c r="BC120" s="145"/>
      <c r="BD120" s="58" t="s">
        <v>151</v>
      </c>
      <c r="BE120" s="58"/>
      <c r="BF120" s="58"/>
      <c r="BG120" s="58"/>
      <c r="BH120" s="58"/>
      <c r="BI120" s="58"/>
      <c r="BJ120" s="58"/>
      <c r="BK120" s="59">
        <f t="shared" si="25"/>
        <v>0</v>
      </c>
      <c r="BL120" s="60" t="s">
        <v>551</v>
      </c>
      <c r="BM120" s="61">
        <f>+([2]MATRIZ!AN123+[2]MATRIZ!AO123)*1000000</f>
        <v>0</v>
      </c>
      <c r="BN120" s="62">
        <v>0</v>
      </c>
      <c r="BO120" s="62">
        <v>0</v>
      </c>
      <c r="BP120" s="62">
        <v>0</v>
      </c>
      <c r="BQ120" s="62">
        <v>0</v>
      </c>
      <c r="BR120" s="62">
        <v>0</v>
      </c>
      <c r="BS120" s="62">
        <f>+([2]MATRIZ!AS123)*1000000-BQ120-BR120-BT120</f>
        <v>200000000</v>
      </c>
      <c r="BT120" s="62">
        <v>0</v>
      </c>
      <c r="BU120" s="62">
        <v>0</v>
      </c>
      <c r="BV120" s="62">
        <v>0</v>
      </c>
      <c r="BW120" s="62">
        <v>0</v>
      </c>
      <c r="BX120" s="62">
        <v>0</v>
      </c>
      <c r="BY120" s="62">
        <v>0</v>
      </c>
      <c r="BZ120" s="62">
        <v>0</v>
      </c>
      <c r="CA120" s="62">
        <v>0</v>
      </c>
      <c r="CB120" s="62">
        <v>0</v>
      </c>
      <c r="CC120" s="63">
        <f t="shared" si="26"/>
        <v>200000000</v>
      </c>
      <c r="CD120" s="64">
        <f>+([2]MATRIZ!AZ123+[2]MATRIZ!BA123)*1000000</f>
        <v>0</v>
      </c>
      <c r="CE120" s="64">
        <v>0</v>
      </c>
      <c r="CF120" s="64">
        <v>0</v>
      </c>
      <c r="CG120" s="64">
        <v>0</v>
      </c>
      <c r="CH120" s="64">
        <v>0</v>
      </c>
      <c r="CI120" s="64">
        <v>0</v>
      </c>
      <c r="CJ120" s="64">
        <f>+([2]MATRIZ!BE123*1000000)-CH120-CI120-CK120</f>
        <v>100000000</v>
      </c>
      <c r="CK120" s="64">
        <v>0</v>
      </c>
      <c r="CL120" s="64">
        <v>0</v>
      </c>
      <c r="CM120" s="64">
        <v>0</v>
      </c>
      <c r="CN120" s="64">
        <v>0</v>
      </c>
      <c r="CO120" s="64">
        <v>0</v>
      </c>
      <c r="CP120" s="64">
        <v>0</v>
      </c>
      <c r="CQ120" s="64">
        <v>0</v>
      </c>
      <c r="CR120" s="64">
        <v>0</v>
      </c>
      <c r="CS120" s="64">
        <v>1100000000</v>
      </c>
      <c r="CT120" s="65">
        <f t="shared" si="27"/>
        <v>1200000000</v>
      </c>
      <c r="CU120" s="62">
        <v>0</v>
      </c>
      <c r="CV120" s="62">
        <v>0</v>
      </c>
      <c r="CW120" s="62">
        <v>0</v>
      </c>
      <c r="CX120" s="62">
        <v>0</v>
      </c>
      <c r="CY120" s="62">
        <v>0</v>
      </c>
      <c r="CZ120" s="62">
        <v>0</v>
      </c>
      <c r="DA120" s="62">
        <v>0</v>
      </c>
      <c r="DB120" s="62">
        <v>0</v>
      </c>
      <c r="DC120" s="62">
        <v>0</v>
      </c>
      <c r="DD120" s="62">
        <v>0</v>
      </c>
      <c r="DE120" s="62">
        <v>0</v>
      </c>
      <c r="DF120" s="62">
        <v>0</v>
      </c>
      <c r="DG120" s="62">
        <v>0</v>
      </c>
      <c r="DH120" s="62">
        <v>191552772</v>
      </c>
      <c r="DI120" s="62">
        <v>0</v>
      </c>
      <c r="DJ120" s="62">
        <v>0</v>
      </c>
      <c r="DK120" s="62">
        <v>0</v>
      </c>
      <c r="DL120" s="62">
        <v>0</v>
      </c>
      <c r="DM120" s="62">
        <v>0</v>
      </c>
      <c r="DN120" s="62">
        <v>0</v>
      </c>
      <c r="DO120" s="62">
        <v>0</v>
      </c>
      <c r="DP120" s="63">
        <f t="shared" si="20"/>
        <v>191552772</v>
      </c>
      <c r="DQ120" s="64">
        <v>0</v>
      </c>
      <c r="DR120" s="64">
        <v>0</v>
      </c>
      <c r="DS120" s="64">
        <v>0</v>
      </c>
      <c r="DT120" s="64">
        <v>0</v>
      </c>
      <c r="DU120" s="64">
        <v>0</v>
      </c>
      <c r="DV120" s="64">
        <v>0</v>
      </c>
      <c r="DW120" s="64">
        <v>150000000</v>
      </c>
      <c r="DX120" s="64">
        <v>0</v>
      </c>
      <c r="DY120" s="64">
        <v>0</v>
      </c>
      <c r="DZ120" s="64">
        <v>0</v>
      </c>
      <c r="EA120" s="64">
        <v>0</v>
      </c>
      <c r="EB120" s="64">
        <v>330000000</v>
      </c>
      <c r="EC120" s="64">
        <v>0</v>
      </c>
      <c r="ED120" s="64">
        <v>0</v>
      </c>
      <c r="EE120" s="64">
        <v>0</v>
      </c>
      <c r="EF120" s="64">
        <v>820000000</v>
      </c>
      <c r="EG120" s="66">
        <f t="shared" si="28"/>
        <v>1300000000</v>
      </c>
      <c r="EH120" s="67">
        <f t="shared" si="29"/>
        <v>2891552772</v>
      </c>
      <c r="EI120" s="30">
        <f>+[2]MATRIZ!AM123*1000000</f>
        <v>4000000000</v>
      </c>
      <c r="EJ120" s="67">
        <f t="shared" si="22"/>
        <v>722888193</v>
      </c>
      <c r="EK120" s="30">
        <f>+(DP120/1000000)-[2]MATRIZ!BW123</f>
        <v>-1108.447228</v>
      </c>
    </row>
    <row r="121" spans="1:141" s="30" customFormat="1" ht="38.25" hidden="1" x14ac:dyDescent="0.25">
      <c r="A121" s="137">
        <v>115</v>
      </c>
      <c r="B121" s="138" t="s">
        <v>547</v>
      </c>
      <c r="C121" s="139" t="s">
        <v>557</v>
      </c>
      <c r="D121" s="32" t="s">
        <v>478</v>
      </c>
      <c r="E121" s="140">
        <v>29</v>
      </c>
      <c r="F121" s="140" t="s">
        <v>163</v>
      </c>
      <c r="G121" s="140">
        <v>34</v>
      </c>
      <c r="H121" s="140"/>
      <c r="I121" s="140"/>
      <c r="J121" s="141"/>
      <c r="K121" s="35" t="s">
        <v>581</v>
      </c>
      <c r="L121" s="36" t="str">
        <f>IFERROR(IF($K121="","",VLOOKUP($K121,[1]Catálogo!$B$5:$C$21,2,FALSE)),"Introduzca un sector de inversión válido")</f>
        <v>24</v>
      </c>
      <c r="M121" s="35" t="s">
        <v>582</v>
      </c>
      <c r="N121" s="38" t="s">
        <v>590</v>
      </c>
      <c r="O121" s="38" t="str">
        <f>IFERROR(IF($N121="","",VLOOKUP($N121,[1]Catálogo!$E$25:$F$93,2,FALSE)),"Introduzca un programa presupuestal válido")</f>
        <v>2409</v>
      </c>
      <c r="P121" s="39" t="str">
        <f>IFERROR(IF($O121="","",VLOOKUP($O121,[1]Catálogo!$F$25:$G$94,2,FALSE)),"Introduzca un programa presupuestal válido")</f>
        <v>A.9 - Transporte</v>
      </c>
      <c r="Q121" s="40" t="str">
        <f t="shared" si="15"/>
        <v>CONTINÚE: El programa presupuestal y sector de inversión coinciden</v>
      </c>
      <c r="R121" s="38" t="s">
        <v>551</v>
      </c>
      <c r="S121" s="38" t="s">
        <v>187</v>
      </c>
      <c r="T121" s="41" t="s">
        <v>591</v>
      </c>
      <c r="U121" s="39" t="str">
        <f>IFERROR(IF($T121="","",VLOOKUP($T121,[1]Catálogo!$G$97:$H$2750,2,FALSE)),"Introduzca un producto válido")</f>
        <v>2409021</v>
      </c>
      <c r="V121" s="40" t="str">
        <f t="shared" si="16"/>
        <v>CONTINÚE: El producto y programa presupuestal coinciden</v>
      </c>
      <c r="W121" s="43" t="s">
        <v>592</v>
      </c>
      <c r="X121" s="44" t="str">
        <f>IFERROR(IF($W121="","",VLOOKUP($W121,[1]Catálogo!$B$3019:$C$9130,2,FALSE)),"Introduzca un indicador de producto válido")</f>
        <v>240902100</v>
      </c>
      <c r="Y121" s="40" t="str">
        <f t="shared" si="17"/>
        <v>CONTINÚE: El indicador de producto y el producto coinciden</v>
      </c>
      <c r="Z121" s="90">
        <v>0</v>
      </c>
      <c r="AA121" s="140" t="s">
        <v>140</v>
      </c>
      <c r="AB121" s="140">
        <v>1</v>
      </c>
      <c r="AC121" s="38" t="s">
        <v>160</v>
      </c>
      <c r="AD121" s="36" t="s">
        <v>184</v>
      </c>
      <c r="AE121" s="33"/>
      <c r="AF121" s="33"/>
      <c r="AG121" s="46"/>
      <c r="AH121" s="47"/>
      <c r="AI121" s="33"/>
      <c r="AJ121" s="33"/>
      <c r="AK121" s="48"/>
      <c r="AL121" s="34" t="str">
        <f>+IFERROR(VLOOKUP(AK121,[1]Iniciativas!E:F,2,FALSE),"Seleccione el código de la iniciativa")</f>
        <v>Seleccione el código de la iniciativa</v>
      </c>
      <c r="AM121" s="69">
        <v>1</v>
      </c>
      <c r="AN121" s="50">
        <v>0</v>
      </c>
      <c r="AO121" s="50">
        <v>0</v>
      </c>
      <c r="AP121" s="51">
        <v>0</v>
      </c>
      <c r="AQ121" s="52">
        <v>3</v>
      </c>
      <c r="AR121" s="53">
        <v>1</v>
      </c>
      <c r="AS121" s="54" t="s">
        <v>593</v>
      </c>
      <c r="AT121" s="53"/>
      <c r="AU121" s="53"/>
      <c r="AV121" s="53"/>
      <c r="AW121" s="53"/>
      <c r="AX121" s="55">
        <f t="shared" si="18"/>
        <v>1</v>
      </c>
      <c r="AY121" s="56">
        <f t="shared" si="19"/>
        <v>1</v>
      </c>
      <c r="AZ121" s="57">
        <f t="shared" si="23"/>
        <v>3</v>
      </c>
      <c r="BA121" s="58">
        <f t="shared" si="24"/>
        <v>1</v>
      </c>
      <c r="BB121" s="58"/>
      <c r="BC121" s="145"/>
      <c r="BD121" s="58" t="s">
        <v>151</v>
      </c>
      <c r="BE121" s="58"/>
      <c r="BF121" s="58"/>
      <c r="BG121" s="58"/>
      <c r="BH121" s="58"/>
      <c r="BI121" s="58"/>
      <c r="BJ121" s="58"/>
      <c r="BK121" s="59">
        <f t="shared" si="25"/>
        <v>0</v>
      </c>
      <c r="BL121" s="60" t="s">
        <v>551</v>
      </c>
      <c r="BM121" s="61">
        <f>+([2]MATRIZ!AN124+[2]MATRIZ!AO124)*1000000</f>
        <v>10000000</v>
      </c>
      <c r="BN121" s="62">
        <v>0</v>
      </c>
      <c r="BO121" s="62">
        <v>0</v>
      </c>
      <c r="BP121" s="62">
        <v>0</v>
      </c>
      <c r="BQ121" s="62">
        <v>0</v>
      </c>
      <c r="BR121" s="62">
        <v>0</v>
      </c>
      <c r="BS121" s="62">
        <f>+([2]MATRIZ!AS124)*1000000-BQ121-BR121-BT121</f>
        <v>10000000</v>
      </c>
      <c r="BT121" s="62">
        <v>0</v>
      </c>
      <c r="BU121" s="62">
        <v>0</v>
      </c>
      <c r="BV121" s="62">
        <v>0</v>
      </c>
      <c r="BW121" s="62">
        <v>0</v>
      </c>
      <c r="BX121" s="62">
        <v>0</v>
      </c>
      <c r="BY121" s="62">
        <v>0</v>
      </c>
      <c r="BZ121" s="62">
        <v>0</v>
      </c>
      <c r="CA121" s="62">
        <v>0</v>
      </c>
      <c r="CB121" s="62">
        <v>0</v>
      </c>
      <c r="CC121" s="63">
        <f t="shared" si="26"/>
        <v>20000000</v>
      </c>
      <c r="CD121" s="64">
        <f>+([2]MATRIZ!AZ124+[2]MATRIZ!BA124)*1000000</f>
        <v>0</v>
      </c>
      <c r="CE121" s="64">
        <v>0</v>
      </c>
      <c r="CF121" s="64">
        <v>0</v>
      </c>
      <c r="CG121" s="64">
        <v>0</v>
      </c>
      <c r="CH121" s="64">
        <v>0</v>
      </c>
      <c r="CI121" s="64">
        <v>0</v>
      </c>
      <c r="CJ121" s="64">
        <f>+([2]MATRIZ!BE124*1000000)-CH121-CI121-CK121</f>
        <v>0</v>
      </c>
      <c r="CK121" s="64">
        <v>0</v>
      </c>
      <c r="CL121" s="64">
        <v>0</v>
      </c>
      <c r="CM121" s="64">
        <v>0</v>
      </c>
      <c r="CN121" s="64">
        <v>0</v>
      </c>
      <c r="CO121" s="64">
        <v>0</v>
      </c>
      <c r="CP121" s="64">
        <v>0</v>
      </c>
      <c r="CQ121" s="64">
        <v>0</v>
      </c>
      <c r="CR121" s="64">
        <v>0</v>
      </c>
      <c r="CS121" s="64">
        <v>0</v>
      </c>
      <c r="CT121" s="65">
        <f t="shared" si="27"/>
        <v>0</v>
      </c>
      <c r="CU121" s="62">
        <v>0</v>
      </c>
      <c r="CV121" s="62">
        <v>0</v>
      </c>
      <c r="CW121" s="62">
        <v>0</v>
      </c>
      <c r="CX121" s="62">
        <v>0</v>
      </c>
      <c r="CY121" s="62">
        <v>0</v>
      </c>
      <c r="CZ121" s="62">
        <v>0</v>
      </c>
      <c r="DA121" s="62">
        <v>0</v>
      </c>
      <c r="DB121" s="62">
        <v>0</v>
      </c>
      <c r="DC121" s="62">
        <v>0</v>
      </c>
      <c r="DD121" s="62">
        <v>0</v>
      </c>
      <c r="DE121" s="62">
        <v>0</v>
      </c>
      <c r="DF121" s="62">
        <v>0</v>
      </c>
      <c r="DG121" s="62">
        <v>0</v>
      </c>
      <c r="DH121" s="62">
        <v>0</v>
      </c>
      <c r="DI121" s="62">
        <v>0</v>
      </c>
      <c r="DJ121" s="62">
        <v>0</v>
      </c>
      <c r="DK121" s="62">
        <v>0</v>
      </c>
      <c r="DL121" s="62">
        <v>0</v>
      </c>
      <c r="DM121" s="62">
        <v>0</v>
      </c>
      <c r="DN121" s="62">
        <v>0</v>
      </c>
      <c r="DO121" s="62">
        <v>0</v>
      </c>
      <c r="DP121" s="63">
        <f t="shared" si="20"/>
        <v>0</v>
      </c>
      <c r="DQ121" s="64">
        <v>0</v>
      </c>
      <c r="DR121" s="64">
        <v>0</v>
      </c>
      <c r="DS121" s="64">
        <v>0</v>
      </c>
      <c r="DT121" s="64">
        <v>0</v>
      </c>
      <c r="DU121" s="64">
        <v>0</v>
      </c>
      <c r="DV121" s="64">
        <v>0</v>
      </c>
      <c r="DW121" s="64">
        <v>0</v>
      </c>
      <c r="DX121" s="64">
        <v>0</v>
      </c>
      <c r="DY121" s="64">
        <v>0</v>
      </c>
      <c r="DZ121" s="64">
        <v>0</v>
      </c>
      <c r="EA121" s="64">
        <v>0</v>
      </c>
      <c r="EB121" s="64">
        <v>0</v>
      </c>
      <c r="EC121" s="64">
        <v>0</v>
      </c>
      <c r="ED121" s="64">
        <v>0</v>
      </c>
      <c r="EE121" s="64">
        <v>0</v>
      </c>
      <c r="EF121" s="64">
        <v>0</v>
      </c>
      <c r="EG121" s="66">
        <f t="shared" si="28"/>
        <v>0</v>
      </c>
      <c r="EH121" s="67">
        <f t="shared" si="29"/>
        <v>20000000</v>
      </c>
      <c r="EI121" s="30">
        <f>+[2]MATRIZ!AM124*1000000</f>
        <v>20000000</v>
      </c>
      <c r="EJ121" s="67">
        <f t="shared" si="22"/>
        <v>20000000</v>
      </c>
      <c r="EK121" s="30">
        <f>+(DP121/1000000)-[2]MATRIZ!BW124</f>
        <v>0</v>
      </c>
    </row>
    <row r="122" spans="1:141" s="30" customFormat="1" ht="25.5" hidden="1" x14ac:dyDescent="0.25">
      <c r="A122" s="142">
        <v>116</v>
      </c>
      <c r="B122" s="138" t="s">
        <v>547</v>
      </c>
      <c r="C122" s="139" t="s">
        <v>557</v>
      </c>
      <c r="D122" s="32" t="s">
        <v>478</v>
      </c>
      <c r="E122" s="140">
        <v>29</v>
      </c>
      <c r="F122" s="140" t="s">
        <v>163</v>
      </c>
      <c r="G122" s="140">
        <v>34</v>
      </c>
      <c r="H122" s="140"/>
      <c r="I122" s="140"/>
      <c r="J122" s="141"/>
      <c r="K122" s="35" t="s">
        <v>581</v>
      </c>
      <c r="L122" s="36" t="str">
        <f>IFERROR(IF($K122="","",VLOOKUP($K122,[1]Catálogo!$B$5:$C$21,2,FALSE)),"Introduzca un sector de inversión válido")</f>
        <v>24</v>
      </c>
      <c r="M122" s="35" t="s">
        <v>582</v>
      </c>
      <c r="N122" s="38" t="s">
        <v>583</v>
      </c>
      <c r="O122" s="38" t="str">
        <f>IFERROR(IF($N122="","",VLOOKUP($N122,[1]Catálogo!$E$25:$F$93,2,FALSE)),"Introduzca un programa presupuestal válido")</f>
        <v>2402</v>
      </c>
      <c r="P122" s="39" t="str">
        <f>IFERROR(IF($O122="","",VLOOKUP($O122,[1]Catálogo!$F$25:$G$94,2,FALSE)),"Introduzca un programa presupuestal válido")</f>
        <v>A.13 - Promoción del desarrollo</v>
      </c>
      <c r="Q122" s="40" t="str">
        <f t="shared" si="15"/>
        <v>CONTINÚE: El programa presupuestal y sector de inversión coinciden</v>
      </c>
      <c r="R122" s="38" t="s">
        <v>551</v>
      </c>
      <c r="S122" s="38" t="s">
        <v>187</v>
      </c>
      <c r="T122" s="41" t="s">
        <v>594</v>
      </c>
      <c r="U122" s="39" t="str">
        <f>IFERROR(IF($T122="","",VLOOKUP($T122,[1]Catálogo!$G$97:$H$2750,2,FALSE)),"Introduzca un producto válido")</f>
        <v>2402055</v>
      </c>
      <c r="V122" s="40" t="str">
        <f t="shared" si="16"/>
        <v>CONTINÚE: El producto y programa presupuestal coinciden</v>
      </c>
      <c r="W122" s="43" t="s">
        <v>595</v>
      </c>
      <c r="X122" s="44" t="str">
        <f>IFERROR(IF($W122="","",VLOOKUP($W122,[1]Catálogo!$B$3019:$C$9130,2,FALSE)),"Introduzca un indicador de producto válido")</f>
        <v>240205500</v>
      </c>
      <c r="Y122" s="40" t="str">
        <f t="shared" si="17"/>
        <v>CONTINÚE: El indicador de producto y el producto coinciden</v>
      </c>
      <c r="Z122" s="90">
        <v>0</v>
      </c>
      <c r="AA122" s="140" t="s">
        <v>140</v>
      </c>
      <c r="AB122" s="140">
        <v>20</v>
      </c>
      <c r="AC122" s="38" t="s">
        <v>160</v>
      </c>
      <c r="AD122" s="36" t="s">
        <v>370</v>
      </c>
      <c r="AE122" s="33"/>
      <c r="AF122" s="33"/>
      <c r="AG122" s="46"/>
      <c r="AH122" s="47"/>
      <c r="AI122" s="33"/>
      <c r="AJ122" s="33"/>
      <c r="AK122" s="48"/>
      <c r="AL122" s="34" t="str">
        <f>+IFERROR(VLOOKUP(AK122,[1]Iniciativas!E:F,2,FALSE),"Seleccione el código de la iniciativa")</f>
        <v>Seleccione el código de la iniciativa</v>
      </c>
      <c r="AM122" s="69">
        <v>1</v>
      </c>
      <c r="AN122" s="50">
        <v>6</v>
      </c>
      <c r="AO122" s="50">
        <v>6</v>
      </c>
      <c r="AP122" s="51">
        <v>7</v>
      </c>
      <c r="AQ122" s="52">
        <v>0.4</v>
      </c>
      <c r="AR122" s="53">
        <v>1</v>
      </c>
      <c r="AS122" s="54" t="s">
        <v>596</v>
      </c>
      <c r="AT122" s="53"/>
      <c r="AU122" s="53"/>
      <c r="AV122" s="53"/>
      <c r="AW122" s="53"/>
      <c r="AX122" s="55">
        <f t="shared" si="18"/>
        <v>0.05</v>
      </c>
      <c r="AY122" s="56">
        <f t="shared" si="19"/>
        <v>1</v>
      </c>
      <c r="AZ122" s="57">
        <f t="shared" si="23"/>
        <v>2.0000000000000004E-2</v>
      </c>
      <c r="BA122" s="58">
        <f t="shared" si="24"/>
        <v>0.05</v>
      </c>
      <c r="BB122" s="58"/>
      <c r="BC122" s="145"/>
      <c r="BD122" s="58" t="s">
        <v>151</v>
      </c>
      <c r="BE122" s="58"/>
      <c r="BF122" s="58"/>
      <c r="BG122" s="58"/>
      <c r="BH122" s="58"/>
      <c r="BI122" s="58"/>
      <c r="BJ122" s="58"/>
      <c r="BK122" s="59">
        <f t="shared" si="25"/>
        <v>0</v>
      </c>
      <c r="BL122" s="60" t="s">
        <v>551</v>
      </c>
      <c r="BM122" s="61">
        <f>+([2]MATRIZ!AN125+[2]MATRIZ!AO125)*1000000</f>
        <v>0</v>
      </c>
      <c r="BN122" s="62">
        <v>0</v>
      </c>
      <c r="BO122" s="62">
        <v>0</v>
      </c>
      <c r="BP122" s="62">
        <v>0</v>
      </c>
      <c r="BQ122" s="62">
        <v>0</v>
      </c>
      <c r="BR122" s="62">
        <v>0</v>
      </c>
      <c r="BS122" s="62">
        <f>+([2]MATRIZ!AS125)*1000000-BQ122-BR122-BT122</f>
        <v>0</v>
      </c>
      <c r="BT122" s="62">
        <v>0</v>
      </c>
      <c r="BU122" s="62">
        <v>0</v>
      </c>
      <c r="BV122" s="62">
        <v>0</v>
      </c>
      <c r="BW122" s="62">
        <v>0</v>
      </c>
      <c r="BX122" s="62">
        <v>0</v>
      </c>
      <c r="BY122" s="62">
        <v>0</v>
      </c>
      <c r="BZ122" s="62">
        <v>0</v>
      </c>
      <c r="CA122" s="62">
        <v>0</v>
      </c>
      <c r="CB122" s="62">
        <v>0</v>
      </c>
      <c r="CC122" s="63">
        <f t="shared" si="26"/>
        <v>0</v>
      </c>
      <c r="CD122" s="64">
        <f>+([2]MATRIZ!AZ125+[2]MATRIZ!BA125)*1000000</f>
        <v>0</v>
      </c>
      <c r="CE122" s="64">
        <v>0</v>
      </c>
      <c r="CF122" s="64">
        <v>0</v>
      </c>
      <c r="CG122" s="64">
        <v>0</v>
      </c>
      <c r="CH122" s="64">
        <v>0</v>
      </c>
      <c r="CI122" s="64">
        <v>0</v>
      </c>
      <c r="CJ122" s="64">
        <f>+([2]MATRIZ!BE125*1000000)-CH122-CI122-CK122</f>
        <v>20000000</v>
      </c>
      <c r="CK122" s="64">
        <v>0</v>
      </c>
      <c r="CL122" s="64">
        <v>0</v>
      </c>
      <c r="CM122" s="64">
        <v>0</v>
      </c>
      <c r="CN122" s="64">
        <v>0</v>
      </c>
      <c r="CO122" s="64">
        <v>0</v>
      </c>
      <c r="CP122" s="64">
        <v>0</v>
      </c>
      <c r="CQ122" s="64">
        <v>0</v>
      </c>
      <c r="CR122" s="64">
        <v>0</v>
      </c>
      <c r="CS122" s="64">
        <v>0</v>
      </c>
      <c r="CT122" s="65">
        <f t="shared" si="27"/>
        <v>20000000</v>
      </c>
      <c r="CU122" s="62">
        <v>0</v>
      </c>
      <c r="CV122" s="62">
        <v>0</v>
      </c>
      <c r="CW122" s="62">
        <v>0</v>
      </c>
      <c r="CX122" s="62">
        <v>0</v>
      </c>
      <c r="CY122" s="62">
        <v>0</v>
      </c>
      <c r="CZ122" s="62">
        <v>0</v>
      </c>
      <c r="DA122" s="62">
        <v>0</v>
      </c>
      <c r="DB122" s="62">
        <v>0</v>
      </c>
      <c r="DC122" s="62">
        <v>0</v>
      </c>
      <c r="DD122" s="62">
        <v>0</v>
      </c>
      <c r="DE122" s="62">
        <v>0</v>
      </c>
      <c r="DF122" s="62">
        <v>0</v>
      </c>
      <c r="DG122" s="62">
        <v>0</v>
      </c>
      <c r="DH122" s="62">
        <v>25000000</v>
      </c>
      <c r="DI122" s="62">
        <v>0</v>
      </c>
      <c r="DJ122" s="62">
        <v>0</v>
      </c>
      <c r="DK122" s="62">
        <v>0</v>
      </c>
      <c r="DL122" s="62">
        <v>0</v>
      </c>
      <c r="DM122" s="62">
        <v>0</v>
      </c>
      <c r="DN122" s="62">
        <v>0</v>
      </c>
      <c r="DO122" s="62">
        <v>0</v>
      </c>
      <c r="DP122" s="63">
        <f t="shared" si="20"/>
        <v>25000000</v>
      </c>
      <c r="DQ122" s="64">
        <v>0</v>
      </c>
      <c r="DR122" s="64">
        <v>0</v>
      </c>
      <c r="DS122" s="64">
        <v>0</v>
      </c>
      <c r="DT122" s="64">
        <v>0</v>
      </c>
      <c r="DU122" s="64">
        <v>0</v>
      </c>
      <c r="DV122" s="64">
        <v>0</v>
      </c>
      <c r="DW122" s="64">
        <v>20000000</v>
      </c>
      <c r="DX122" s="64">
        <v>0</v>
      </c>
      <c r="DY122" s="64">
        <v>0</v>
      </c>
      <c r="DZ122" s="64">
        <v>0</v>
      </c>
      <c r="EA122" s="64">
        <v>0</v>
      </c>
      <c r="EB122" s="64">
        <v>0</v>
      </c>
      <c r="EC122" s="64">
        <v>0</v>
      </c>
      <c r="ED122" s="64">
        <v>0</v>
      </c>
      <c r="EE122" s="64">
        <v>0</v>
      </c>
      <c r="EF122" s="64">
        <v>0</v>
      </c>
      <c r="EG122" s="66">
        <f t="shared" si="28"/>
        <v>20000000</v>
      </c>
      <c r="EH122" s="67">
        <f t="shared" si="29"/>
        <v>65000000</v>
      </c>
      <c r="EI122" s="30">
        <f>+[2]MATRIZ!AM125*1000000</f>
        <v>60000000</v>
      </c>
      <c r="EJ122" s="67">
        <f t="shared" si="22"/>
        <v>3250000</v>
      </c>
      <c r="EK122" s="30">
        <f>+(DP122/1000000)-[2]MATRIZ!BW125</f>
        <v>5</v>
      </c>
    </row>
    <row r="123" spans="1:141" s="30" customFormat="1" ht="25.5" hidden="1" x14ac:dyDescent="0.25">
      <c r="A123" s="142">
        <v>117</v>
      </c>
      <c r="B123" s="138" t="s">
        <v>547</v>
      </c>
      <c r="C123" s="139" t="s">
        <v>557</v>
      </c>
      <c r="D123" s="32" t="s">
        <v>586</v>
      </c>
      <c r="E123" s="140">
        <v>86</v>
      </c>
      <c r="F123" s="140" t="s">
        <v>580</v>
      </c>
      <c r="G123" s="140">
        <v>8</v>
      </c>
      <c r="H123" s="140"/>
      <c r="I123" s="140"/>
      <c r="J123" s="141"/>
      <c r="K123" s="35" t="s">
        <v>581</v>
      </c>
      <c r="L123" s="36" t="str">
        <f>IFERROR(IF($K123="","",VLOOKUP($K123,[1]Catálogo!$B$5:$C$21,2,FALSE)),"Introduzca un sector de inversión válido")</f>
        <v>24</v>
      </c>
      <c r="M123" s="35" t="s">
        <v>582</v>
      </c>
      <c r="N123" s="38" t="s">
        <v>583</v>
      </c>
      <c r="O123" s="38" t="str">
        <f>IFERROR(IF($N123="","",VLOOKUP($N123,[1]Catálogo!$E$25:$F$93,2,FALSE)),"Introduzca un programa presupuestal válido")</f>
        <v>2402</v>
      </c>
      <c r="P123" s="39" t="str">
        <f>IFERROR(IF($O123="","",VLOOKUP($O123,[1]Catálogo!$F$25:$G$94,2,FALSE)),"Introduzca un programa presupuestal válido")</f>
        <v>A.13 - Promoción del desarrollo</v>
      </c>
      <c r="Q123" s="40" t="str">
        <f t="shared" si="15"/>
        <v>CONTINÚE: El programa presupuestal y sector de inversión coinciden</v>
      </c>
      <c r="R123" s="38" t="s">
        <v>551</v>
      </c>
      <c r="S123" s="38" t="s">
        <v>187</v>
      </c>
      <c r="T123" s="41" t="s">
        <v>597</v>
      </c>
      <c r="U123" s="39" t="str">
        <f>IFERROR(IF($T123="","",VLOOKUP($T123,[1]Catálogo!$G$97:$H$2750,2,FALSE)),"Introduzca un producto válido")</f>
        <v>2402048</v>
      </c>
      <c r="V123" s="40" t="str">
        <f t="shared" si="16"/>
        <v>CONTINÚE: El producto y programa presupuestal coinciden</v>
      </c>
      <c r="W123" s="43" t="s">
        <v>598</v>
      </c>
      <c r="X123" s="44" t="str">
        <f>IFERROR(IF($W123="","",VLOOKUP($W123,[1]Catálogo!$B$3019:$C$9130,2,FALSE)),"Introduzca un indicador de producto válido")</f>
        <v>240204800</v>
      </c>
      <c r="Y123" s="40" t="str">
        <f t="shared" si="17"/>
        <v>CONTINÚE: El indicador de producto y el producto coinciden</v>
      </c>
      <c r="Z123" s="90">
        <v>0</v>
      </c>
      <c r="AA123" s="140" t="s">
        <v>140</v>
      </c>
      <c r="AB123" s="140">
        <v>2</v>
      </c>
      <c r="AC123" s="38" t="s">
        <v>160</v>
      </c>
      <c r="AD123" s="36" t="s">
        <v>370</v>
      </c>
      <c r="AE123" s="33"/>
      <c r="AF123" s="33"/>
      <c r="AG123" s="46"/>
      <c r="AH123" s="47"/>
      <c r="AI123" s="33"/>
      <c r="AJ123" s="33"/>
      <c r="AK123" s="48"/>
      <c r="AL123" s="34" t="str">
        <f>+IFERROR(VLOOKUP(AK123,[1]Iniciativas!E:F,2,FALSE),"Seleccione el código de la iniciativa")</f>
        <v>Seleccione el código de la iniciativa</v>
      </c>
      <c r="AM123" s="69">
        <v>0</v>
      </c>
      <c r="AN123" s="50">
        <v>0</v>
      </c>
      <c r="AO123" s="50">
        <v>1</v>
      </c>
      <c r="AP123" s="51">
        <v>1</v>
      </c>
      <c r="AQ123" s="52">
        <v>0.4</v>
      </c>
      <c r="AR123" s="53">
        <v>0</v>
      </c>
      <c r="AS123" s="54" t="s">
        <v>178</v>
      </c>
      <c r="AT123" s="53"/>
      <c r="AU123" s="53"/>
      <c r="AV123" s="53"/>
      <c r="AW123" s="53"/>
      <c r="AX123" s="55">
        <f t="shared" si="18"/>
        <v>0</v>
      </c>
      <c r="AY123" s="56">
        <f t="shared" si="19"/>
        <v>1</v>
      </c>
      <c r="AZ123" s="57">
        <f t="shared" si="23"/>
        <v>0</v>
      </c>
      <c r="BA123" s="58">
        <f t="shared" si="24"/>
        <v>0</v>
      </c>
      <c r="BB123" s="58"/>
      <c r="BC123" s="145"/>
      <c r="BD123" s="58" t="s">
        <v>151</v>
      </c>
      <c r="BE123" s="58"/>
      <c r="BF123" s="58"/>
      <c r="BG123" s="58"/>
      <c r="BH123" s="58"/>
      <c r="BI123" s="58"/>
      <c r="BJ123" s="58"/>
      <c r="BK123" s="59">
        <f t="shared" si="25"/>
        <v>0</v>
      </c>
      <c r="BL123" s="60" t="s">
        <v>551</v>
      </c>
      <c r="BM123" s="61">
        <f>+([2]MATRIZ!AN126+[2]MATRIZ!AO126)*1000000</f>
        <v>0</v>
      </c>
      <c r="BN123" s="62">
        <v>0</v>
      </c>
      <c r="BO123" s="62">
        <v>0</v>
      </c>
      <c r="BP123" s="62">
        <v>0</v>
      </c>
      <c r="BQ123" s="62">
        <v>0</v>
      </c>
      <c r="BR123" s="62">
        <v>0</v>
      </c>
      <c r="BS123" s="62">
        <f>+([2]MATRIZ!AS126)*1000000-BQ123-BR123-BT123</f>
        <v>0</v>
      </c>
      <c r="BT123" s="62">
        <v>0</v>
      </c>
      <c r="BU123" s="62">
        <v>0</v>
      </c>
      <c r="BV123" s="62">
        <v>0</v>
      </c>
      <c r="BW123" s="62">
        <v>0</v>
      </c>
      <c r="BX123" s="62">
        <v>0</v>
      </c>
      <c r="BY123" s="62">
        <v>0</v>
      </c>
      <c r="BZ123" s="62">
        <v>0</v>
      </c>
      <c r="CA123" s="62">
        <v>0</v>
      </c>
      <c r="CB123" s="62">
        <v>0</v>
      </c>
      <c r="CC123" s="63">
        <f t="shared" si="26"/>
        <v>0</v>
      </c>
      <c r="CD123" s="64">
        <f>+([2]MATRIZ!AZ126+[2]MATRIZ!BA126)*1000000</f>
        <v>0</v>
      </c>
      <c r="CE123" s="64">
        <v>0</v>
      </c>
      <c r="CF123" s="64">
        <v>0</v>
      </c>
      <c r="CG123" s="64">
        <v>0</v>
      </c>
      <c r="CH123" s="64">
        <v>0</v>
      </c>
      <c r="CI123" s="64">
        <v>0</v>
      </c>
      <c r="CJ123" s="64">
        <f>+([2]MATRIZ!BE126*1000000)-CH123-CI123-CK123</f>
        <v>0</v>
      </c>
      <c r="CK123" s="64">
        <v>0</v>
      </c>
      <c r="CL123" s="64">
        <v>0</v>
      </c>
      <c r="CM123" s="64">
        <v>0</v>
      </c>
      <c r="CN123" s="64">
        <v>0</v>
      </c>
      <c r="CO123" s="64">
        <v>0</v>
      </c>
      <c r="CP123" s="64">
        <v>0</v>
      </c>
      <c r="CQ123" s="64">
        <v>0</v>
      </c>
      <c r="CR123" s="64">
        <v>0</v>
      </c>
      <c r="CS123" s="64">
        <v>0</v>
      </c>
      <c r="CT123" s="65">
        <f t="shared" si="27"/>
        <v>0</v>
      </c>
      <c r="CU123" s="62">
        <v>0</v>
      </c>
      <c r="CV123" s="62">
        <v>0</v>
      </c>
      <c r="CW123" s="62">
        <v>0</v>
      </c>
      <c r="CX123" s="62">
        <v>0</v>
      </c>
      <c r="CY123" s="62">
        <v>0</v>
      </c>
      <c r="CZ123" s="62">
        <v>0</v>
      </c>
      <c r="DA123" s="62">
        <v>0</v>
      </c>
      <c r="DB123" s="62">
        <v>0</v>
      </c>
      <c r="DC123" s="62">
        <v>0</v>
      </c>
      <c r="DD123" s="62">
        <v>0</v>
      </c>
      <c r="DE123" s="62">
        <v>0</v>
      </c>
      <c r="DF123" s="62">
        <v>0</v>
      </c>
      <c r="DG123" s="62">
        <v>0</v>
      </c>
      <c r="DH123" s="62">
        <v>0</v>
      </c>
      <c r="DI123" s="62">
        <v>0</v>
      </c>
      <c r="DJ123" s="62">
        <v>0</v>
      </c>
      <c r="DK123" s="62">
        <v>0</v>
      </c>
      <c r="DL123" s="62">
        <v>0</v>
      </c>
      <c r="DM123" s="62">
        <v>0</v>
      </c>
      <c r="DN123" s="62">
        <v>0</v>
      </c>
      <c r="DO123" s="62">
        <v>0</v>
      </c>
      <c r="DP123" s="63">
        <f t="shared" si="20"/>
        <v>0</v>
      </c>
      <c r="DQ123" s="64">
        <v>0</v>
      </c>
      <c r="DR123" s="64">
        <v>0</v>
      </c>
      <c r="DS123" s="64">
        <v>0</v>
      </c>
      <c r="DT123" s="64">
        <v>0</v>
      </c>
      <c r="DU123" s="64">
        <v>0</v>
      </c>
      <c r="DV123" s="64">
        <v>0</v>
      </c>
      <c r="DW123" s="64">
        <v>35000000</v>
      </c>
      <c r="DX123" s="64">
        <v>0</v>
      </c>
      <c r="DY123" s="64">
        <v>0</v>
      </c>
      <c r="DZ123" s="64">
        <v>0</v>
      </c>
      <c r="EA123" s="64">
        <v>0</v>
      </c>
      <c r="EB123" s="64">
        <v>0</v>
      </c>
      <c r="EC123" s="64">
        <v>0</v>
      </c>
      <c r="ED123" s="64">
        <v>0</v>
      </c>
      <c r="EE123" s="64">
        <v>0</v>
      </c>
      <c r="EF123" s="64">
        <v>15000000</v>
      </c>
      <c r="EG123" s="66">
        <f t="shared" si="28"/>
        <v>50000000</v>
      </c>
      <c r="EH123" s="67">
        <f t="shared" si="29"/>
        <v>50000000</v>
      </c>
      <c r="EI123" s="30">
        <f>+[2]MATRIZ!AM126*1000000</f>
        <v>100000000</v>
      </c>
      <c r="EJ123" s="67">
        <f t="shared" si="22"/>
        <v>25000000</v>
      </c>
      <c r="EK123" s="30">
        <f>+(DP123/1000000)-[2]MATRIZ!BW126</f>
        <v>-50</v>
      </c>
    </row>
    <row r="124" spans="1:141" s="30" customFormat="1" ht="25.5" hidden="1" x14ac:dyDescent="0.25">
      <c r="A124" s="137">
        <v>118</v>
      </c>
      <c r="B124" s="138" t="s">
        <v>547</v>
      </c>
      <c r="C124" s="139" t="s">
        <v>557</v>
      </c>
      <c r="D124" s="32" t="s">
        <v>478</v>
      </c>
      <c r="E124" s="140">
        <v>29</v>
      </c>
      <c r="F124" s="140" t="s">
        <v>163</v>
      </c>
      <c r="G124" s="140">
        <v>34</v>
      </c>
      <c r="H124" s="140"/>
      <c r="I124" s="140"/>
      <c r="J124" s="141"/>
      <c r="K124" s="35" t="s">
        <v>581</v>
      </c>
      <c r="L124" s="36" t="str">
        <f>IFERROR(IF($K124="","",VLOOKUP($K124,[1]Catálogo!$B$5:$C$21,2,FALSE)),"Introduzca un sector de inversión válido")</f>
        <v>24</v>
      </c>
      <c r="M124" s="35" t="s">
        <v>582</v>
      </c>
      <c r="N124" s="38" t="s">
        <v>590</v>
      </c>
      <c r="O124" s="38" t="str">
        <f>IFERROR(IF($N124="","",VLOOKUP($N124,[1]Catálogo!$E$25:$F$93,2,FALSE)),"Introduzca un programa presupuestal válido")</f>
        <v>2409</v>
      </c>
      <c r="P124" s="39" t="str">
        <f>IFERROR(IF($O124="","",VLOOKUP($O124,[1]Catálogo!$F$25:$G$94,2,FALSE)),"Introduzca un programa presupuestal válido")</f>
        <v>A.9 - Transporte</v>
      </c>
      <c r="Q124" s="40" t="str">
        <f t="shared" si="15"/>
        <v>CONTINÚE: El programa presupuestal y sector de inversión coinciden</v>
      </c>
      <c r="R124" s="38" t="s">
        <v>383</v>
      </c>
      <c r="S124" s="38" t="s">
        <v>256</v>
      </c>
      <c r="T124" s="41" t="s">
        <v>599</v>
      </c>
      <c r="U124" s="39" t="str">
        <f>IFERROR(IF($T124="","",VLOOKUP($T124,[1]Catálogo!$G$97:$H$2750,2,FALSE)),"Introduzca un producto válido")</f>
        <v>2409014</v>
      </c>
      <c r="V124" s="40" t="str">
        <f t="shared" si="16"/>
        <v>CONTINÚE: El producto y programa presupuestal coinciden</v>
      </c>
      <c r="W124" s="43" t="s">
        <v>600</v>
      </c>
      <c r="X124" s="44" t="str">
        <f>IFERROR(IF($W124="","",VLOOKUP($W124,[1]Catálogo!$B$3019:$C$9130,2,FALSE)),"Introduzca un indicador de producto válido")</f>
        <v>240901400</v>
      </c>
      <c r="Y124" s="40" t="str">
        <f t="shared" si="17"/>
        <v>CONTINÚE: El indicador de producto y el producto coinciden</v>
      </c>
      <c r="Z124" s="90">
        <v>0</v>
      </c>
      <c r="AA124" s="140" t="s">
        <v>140</v>
      </c>
      <c r="AB124" s="140">
        <v>1</v>
      </c>
      <c r="AC124" s="38" t="s">
        <v>160</v>
      </c>
      <c r="AD124" s="36" t="s">
        <v>154</v>
      </c>
      <c r="AE124" s="33"/>
      <c r="AF124" s="33"/>
      <c r="AG124" s="46"/>
      <c r="AH124" s="47"/>
      <c r="AI124" s="33"/>
      <c r="AJ124" s="33"/>
      <c r="AK124" s="48"/>
      <c r="AL124" s="34" t="str">
        <f>+IFERROR(VLOOKUP(AK124,[1]Iniciativas!E:F,2,FALSE),"Seleccione el código de la iniciativa")</f>
        <v>Seleccione el código de la iniciativa</v>
      </c>
      <c r="AM124" s="69">
        <v>0</v>
      </c>
      <c r="AN124" s="50">
        <v>1</v>
      </c>
      <c r="AO124" s="73">
        <v>0</v>
      </c>
      <c r="AP124" s="51">
        <v>0</v>
      </c>
      <c r="AQ124" s="52">
        <v>0.4</v>
      </c>
      <c r="AR124" s="53">
        <v>0</v>
      </c>
      <c r="AS124" s="54" t="s">
        <v>178</v>
      </c>
      <c r="AT124" s="53"/>
      <c r="AU124" s="53"/>
      <c r="AV124" s="53"/>
      <c r="AW124" s="53"/>
      <c r="AX124" s="55">
        <f t="shared" si="18"/>
        <v>0</v>
      </c>
      <c r="AY124" s="56">
        <f t="shared" si="19"/>
        <v>1</v>
      </c>
      <c r="AZ124" s="57">
        <f t="shared" si="23"/>
        <v>0</v>
      </c>
      <c r="BA124" s="58">
        <f t="shared" si="24"/>
        <v>0</v>
      </c>
      <c r="BB124" s="58"/>
      <c r="BC124" s="145"/>
      <c r="BD124" s="58" t="s">
        <v>151</v>
      </c>
      <c r="BE124" s="58"/>
      <c r="BF124" s="58"/>
      <c r="BG124" s="58"/>
      <c r="BH124" s="58"/>
      <c r="BI124" s="58"/>
      <c r="BJ124" s="58"/>
      <c r="BK124" s="59">
        <f t="shared" si="25"/>
        <v>0</v>
      </c>
      <c r="BL124" s="60" t="s">
        <v>383</v>
      </c>
      <c r="BM124" s="61">
        <f>+([2]MATRIZ!AN127+[2]MATRIZ!AO127)*1000000</f>
        <v>0</v>
      </c>
      <c r="BN124" s="62">
        <v>0</v>
      </c>
      <c r="BO124" s="62">
        <v>0</v>
      </c>
      <c r="BP124" s="62">
        <v>0</v>
      </c>
      <c r="BQ124" s="62">
        <v>0</v>
      </c>
      <c r="BR124" s="62">
        <v>0</v>
      </c>
      <c r="BS124" s="62">
        <f>+([2]MATRIZ!AS127)*1000000-BQ124-BR124-BT124</f>
        <v>0</v>
      </c>
      <c r="BT124" s="62">
        <v>0</v>
      </c>
      <c r="BU124" s="62">
        <v>0</v>
      </c>
      <c r="BV124" s="62">
        <v>0</v>
      </c>
      <c r="BW124" s="62">
        <v>0</v>
      </c>
      <c r="BX124" s="62">
        <v>0</v>
      </c>
      <c r="BY124" s="62">
        <v>0</v>
      </c>
      <c r="BZ124" s="62">
        <v>0</v>
      </c>
      <c r="CA124" s="62">
        <v>0</v>
      </c>
      <c r="CB124" s="62">
        <v>0</v>
      </c>
      <c r="CC124" s="63">
        <f t="shared" si="26"/>
        <v>0</v>
      </c>
      <c r="CD124" s="64">
        <f>+([2]MATRIZ!AZ127+[2]MATRIZ!BA127)*1000000</f>
        <v>20000000</v>
      </c>
      <c r="CE124" s="64">
        <v>0</v>
      </c>
      <c r="CF124" s="64">
        <v>0</v>
      </c>
      <c r="CG124" s="64">
        <v>0</v>
      </c>
      <c r="CH124" s="64">
        <v>0</v>
      </c>
      <c r="CI124" s="64">
        <v>0</v>
      </c>
      <c r="CJ124" s="64">
        <f>+([2]MATRIZ!BE127*1000000)-CH124-CI124-CK124</f>
        <v>0</v>
      </c>
      <c r="CK124" s="64">
        <v>0</v>
      </c>
      <c r="CL124" s="64">
        <v>0</v>
      </c>
      <c r="CM124" s="64">
        <v>0</v>
      </c>
      <c r="CN124" s="64">
        <v>0</v>
      </c>
      <c r="CO124" s="64">
        <v>0</v>
      </c>
      <c r="CP124" s="64">
        <v>0</v>
      </c>
      <c r="CQ124" s="64">
        <v>0</v>
      </c>
      <c r="CR124" s="64">
        <v>0</v>
      </c>
      <c r="CS124" s="64">
        <v>0</v>
      </c>
      <c r="CT124" s="65">
        <f t="shared" si="27"/>
        <v>20000000</v>
      </c>
      <c r="CU124" s="62">
        <v>0</v>
      </c>
      <c r="CV124" s="62">
        <v>0</v>
      </c>
      <c r="CW124" s="62">
        <v>0</v>
      </c>
      <c r="CX124" s="62">
        <v>0</v>
      </c>
      <c r="CY124" s="62">
        <v>0</v>
      </c>
      <c r="CZ124" s="62">
        <v>0</v>
      </c>
      <c r="DA124" s="62">
        <v>0</v>
      </c>
      <c r="DB124" s="62">
        <v>0</v>
      </c>
      <c r="DC124" s="62">
        <v>0</v>
      </c>
      <c r="DD124" s="62">
        <v>0</v>
      </c>
      <c r="DE124" s="62">
        <v>0</v>
      </c>
      <c r="DF124" s="62">
        <v>0</v>
      </c>
      <c r="DG124" s="62">
        <v>0</v>
      </c>
      <c r="DH124" s="62">
        <v>30000000</v>
      </c>
      <c r="DI124" s="62">
        <v>0</v>
      </c>
      <c r="DJ124" s="62">
        <v>0</v>
      </c>
      <c r="DK124" s="62">
        <v>0</v>
      </c>
      <c r="DL124" s="62">
        <v>0</v>
      </c>
      <c r="DM124" s="62">
        <v>0</v>
      </c>
      <c r="DN124" s="62">
        <v>0</v>
      </c>
      <c r="DO124" s="62">
        <v>0</v>
      </c>
      <c r="DP124" s="63">
        <f t="shared" si="20"/>
        <v>30000000</v>
      </c>
      <c r="DQ124" s="64">
        <v>0</v>
      </c>
      <c r="DR124" s="64">
        <v>0</v>
      </c>
      <c r="DS124" s="64">
        <v>0</v>
      </c>
      <c r="DT124" s="64">
        <v>0</v>
      </c>
      <c r="DU124" s="64">
        <v>0</v>
      </c>
      <c r="DV124" s="64">
        <v>0</v>
      </c>
      <c r="DW124" s="64">
        <v>0</v>
      </c>
      <c r="DX124" s="64">
        <v>0</v>
      </c>
      <c r="DY124" s="64">
        <v>0</v>
      </c>
      <c r="DZ124" s="64">
        <v>0</v>
      </c>
      <c r="EA124" s="64">
        <v>0</v>
      </c>
      <c r="EB124" s="64">
        <v>0</v>
      </c>
      <c r="EC124" s="64">
        <v>0</v>
      </c>
      <c r="ED124" s="64">
        <v>0</v>
      </c>
      <c r="EE124" s="64">
        <v>0</v>
      </c>
      <c r="EF124" s="64">
        <v>0</v>
      </c>
      <c r="EG124" s="66">
        <f t="shared" si="28"/>
        <v>0</v>
      </c>
      <c r="EH124" s="67">
        <f t="shared" si="29"/>
        <v>50000000</v>
      </c>
      <c r="EI124" s="30">
        <f>+[2]MATRIZ!AM127*1000000</f>
        <v>20000000</v>
      </c>
      <c r="EJ124" s="67">
        <f t="shared" si="22"/>
        <v>50000000</v>
      </c>
      <c r="EK124" s="30">
        <f>+(DP124/1000000)-[2]MATRIZ!BW127</f>
        <v>30</v>
      </c>
    </row>
    <row r="125" spans="1:141" s="30" customFormat="1" ht="51" hidden="1" x14ac:dyDescent="0.25">
      <c r="A125" s="142">
        <v>119</v>
      </c>
      <c r="B125" s="138" t="s">
        <v>547</v>
      </c>
      <c r="C125" s="139" t="s">
        <v>557</v>
      </c>
      <c r="D125" s="32" t="s">
        <v>478</v>
      </c>
      <c r="E125" s="140">
        <v>29</v>
      </c>
      <c r="F125" s="140" t="s">
        <v>163</v>
      </c>
      <c r="G125" s="140">
        <v>34</v>
      </c>
      <c r="H125" s="140"/>
      <c r="I125" s="140"/>
      <c r="J125" s="141"/>
      <c r="K125" s="35" t="s">
        <v>581</v>
      </c>
      <c r="L125" s="36" t="str">
        <f>IFERROR(IF($K125="","",VLOOKUP($K125,[1]Catálogo!$B$5:$C$21,2,FALSE)),"Introduzca un sector de inversión válido")</f>
        <v>24</v>
      </c>
      <c r="M125" s="35" t="s">
        <v>582</v>
      </c>
      <c r="N125" s="38" t="s">
        <v>590</v>
      </c>
      <c r="O125" s="38" t="str">
        <f>IFERROR(IF($N125="","",VLOOKUP($N125,[1]Catálogo!$E$25:$F$93,2,FALSE)),"Introduzca un programa presupuestal válido")</f>
        <v>2409</v>
      </c>
      <c r="P125" s="39" t="str">
        <f>IFERROR(IF($O125="","",VLOOKUP($O125,[1]Catálogo!$F$25:$G$94,2,FALSE)),"Introduzca un programa presupuestal válido")</f>
        <v>A.9 - Transporte</v>
      </c>
      <c r="Q125" s="40" t="str">
        <f t="shared" si="15"/>
        <v>CONTINÚE: El programa presupuestal y sector de inversión coinciden</v>
      </c>
      <c r="R125" s="38" t="s">
        <v>601</v>
      </c>
      <c r="S125" s="38" t="s">
        <v>187</v>
      </c>
      <c r="T125" s="41" t="s">
        <v>602</v>
      </c>
      <c r="U125" s="39" t="str">
        <f>IFERROR(IF($T125="","",VLOOKUP($T125,[1]Catálogo!$G$97:$H$2750,2,FALSE)),"Introduzca un producto válido")</f>
        <v>2409043</v>
      </c>
      <c r="V125" s="40" t="str">
        <f t="shared" si="16"/>
        <v>CONTINÚE: El producto y programa presupuestal coinciden</v>
      </c>
      <c r="W125" s="43" t="s">
        <v>603</v>
      </c>
      <c r="X125" s="44" t="str">
        <f>IFERROR(IF($W125="","",VLOOKUP($W125,[1]Catálogo!$B$3019:$C$9130,2,FALSE)),"Introduzca un indicador de producto válido")</f>
        <v>240904300</v>
      </c>
      <c r="Y125" s="40" t="str">
        <f t="shared" si="17"/>
        <v>CONTINÚE: El indicador de producto y el producto coinciden</v>
      </c>
      <c r="Z125" s="90">
        <v>0</v>
      </c>
      <c r="AA125" s="140" t="s">
        <v>140</v>
      </c>
      <c r="AB125" s="140">
        <v>6</v>
      </c>
      <c r="AC125" s="38" t="s">
        <v>160</v>
      </c>
      <c r="AD125" s="36" t="s">
        <v>268</v>
      </c>
      <c r="AE125" s="33"/>
      <c r="AF125" s="33"/>
      <c r="AG125" s="46"/>
      <c r="AH125" s="47"/>
      <c r="AI125" s="33"/>
      <c r="AJ125" s="33"/>
      <c r="AK125" s="48"/>
      <c r="AL125" s="34" t="str">
        <f>+IFERROR(VLOOKUP(AK125,[1]Iniciativas!E:F,2,FALSE),"Seleccione el código de la iniciativa")</f>
        <v>Seleccione el código de la iniciativa</v>
      </c>
      <c r="AM125" s="69">
        <v>2</v>
      </c>
      <c r="AN125" s="50">
        <v>4</v>
      </c>
      <c r="AO125" s="73">
        <v>0</v>
      </c>
      <c r="AP125" s="51">
        <v>0</v>
      </c>
      <c r="AQ125" s="52">
        <v>0.4</v>
      </c>
      <c r="AR125" s="53">
        <v>0</v>
      </c>
      <c r="AS125" s="54" t="s">
        <v>178</v>
      </c>
      <c r="AT125" s="53"/>
      <c r="AU125" s="53"/>
      <c r="AV125" s="53"/>
      <c r="AW125" s="53"/>
      <c r="AX125" s="55">
        <f t="shared" si="18"/>
        <v>0</v>
      </c>
      <c r="AY125" s="56">
        <f t="shared" si="19"/>
        <v>0</v>
      </c>
      <c r="AZ125" s="57">
        <f t="shared" si="23"/>
        <v>0</v>
      </c>
      <c r="BA125" s="58">
        <f t="shared" si="24"/>
        <v>0.33333333333333331</v>
      </c>
      <c r="BB125" s="58"/>
      <c r="BC125" s="145"/>
      <c r="BD125" s="58" t="s">
        <v>151</v>
      </c>
      <c r="BE125" s="58"/>
      <c r="BF125" s="58"/>
      <c r="BG125" s="58"/>
      <c r="BH125" s="58"/>
      <c r="BI125" s="58"/>
      <c r="BJ125" s="58"/>
      <c r="BK125" s="59">
        <f t="shared" si="25"/>
        <v>0</v>
      </c>
      <c r="BL125" s="60" t="s">
        <v>601</v>
      </c>
      <c r="BM125" s="61">
        <f>+([2]MATRIZ!AN128+[2]MATRIZ!AO128)*1000000</f>
        <v>0</v>
      </c>
      <c r="BN125" s="62">
        <v>0</v>
      </c>
      <c r="BO125" s="62">
        <v>0</v>
      </c>
      <c r="BP125" s="62">
        <v>0</v>
      </c>
      <c r="BQ125" s="62">
        <v>0</v>
      </c>
      <c r="BR125" s="62">
        <v>0</v>
      </c>
      <c r="BS125" s="62">
        <f>+([2]MATRIZ!AS128)*1000000-BQ125-BR125-BT125</f>
        <v>20000000</v>
      </c>
      <c r="BT125" s="62">
        <v>0</v>
      </c>
      <c r="BU125" s="62">
        <v>0</v>
      </c>
      <c r="BV125" s="62">
        <v>0</v>
      </c>
      <c r="BW125" s="62">
        <v>0</v>
      </c>
      <c r="BX125" s="62">
        <v>0</v>
      </c>
      <c r="BY125" s="62">
        <v>0</v>
      </c>
      <c r="BZ125" s="62">
        <v>0</v>
      </c>
      <c r="CA125" s="62">
        <v>0</v>
      </c>
      <c r="CB125" s="62">
        <v>0</v>
      </c>
      <c r="CC125" s="63">
        <f t="shared" si="26"/>
        <v>20000000</v>
      </c>
      <c r="CD125" s="64">
        <f>+([2]MATRIZ!AZ128+[2]MATRIZ!BA128)*1000000</f>
        <v>0</v>
      </c>
      <c r="CE125" s="64">
        <v>0</v>
      </c>
      <c r="CF125" s="64">
        <v>0</v>
      </c>
      <c r="CG125" s="64">
        <v>0</v>
      </c>
      <c r="CH125" s="64">
        <v>0</v>
      </c>
      <c r="CI125" s="64">
        <v>0</v>
      </c>
      <c r="CJ125" s="64">
        <f>+([2]MATRIZ!BE128*1000000)-CH125-CI125-CK125</f>
        <v>40000000</v>
      </c>
      <c r="CK125" s="64">
        <v>0</v>
      </c>
      <c r="CL125" s="64">
        <v>0</v>
      </c>
      <c r="CM125" s="64">
        <v>0</v>
      </c>
      <c r="CN125" s="64">
        <v>0</v>
      </c>
      <c r="CO125" s="64">
        <v>0</v>
      </c>
      <c r="CP125" s="64">
        <v>0</v>
      </c>
      <c r="CQ125" s="64">
        <v>0</v>
      </c>
      <c r="CR125" s="64">
        <v>0</v>
      </c>
      <c r="CS125" s="64">
        <v>0</v>
      </c>
      <c r="CT125" s="65">
        <f t="shared" si="27"/>
        <v>40000000</v>
      </c>
      <c r="CU125" s="62">
        <v>0</v>
      </c>
      <c r="CV125" s="62">
        <v>0</v>
      </c>
      <c r="CW125" s="62">
        <v>0</v>
      </c>
      <c r="CX125" s="62">
        <v>0</v>
      </c>
      <c r="CY125" s="62">
        <v>0</v>
      </c>
      <c r="CZ125" s="62">
        <v>0</v>
      </c>
      <c r="DA125" s="62">
        <v>0</v>
      </c>
      <c r="DB125" s="62">
        <v>0</v>
      </c>
      <c r="DC125" s="62">
        <v>0</v>
      </c>
      <c r="DD125" s="62">
        <v>0</v>
      </c>
      <c r="DE125" s="62">
        <v>0</v>
      </c>
      <c r="DF125" s="62">
        <v>0</v>
      </c>
      <c r="DG125" s="62">
        <v>0</v>
      </c>
      <c r="DH125" s="62">
        <v>0</v>
      </c>
      <c r="DI125" s="62">
        <v>0</v>
      </c>
      <c r="DJ125" s="62">
        <v>0</v>
      </c>
      <c r="DK125" s="62">
        <v>0</v>
      </c>
      <c r="DL125" s="62">
        <v>0</v>
      </c>
      <c r="DM125" s="62">
        <v>0</v>
      </c>
      <c r="DN125" s="62">
        <v>0</v>
      </c>
      <c r="DO125" s="62">
        <v>0</v>
      </c>
      <c r="DP125" s="63">
        <f t="shared" si="20"/>
        <v>0</v>
      </c>
      <c r="DQ125" s="64">
        <v>0</v>
      </c>
      <c r="DR125" s="64">
        <v>0</v>
      </c>
      <c r="DS125" s="64">
        <v>0</v>
      </c>
      <c r="DT125" s="64">
        <v>0</v>
      </c>
      <c r="DU125" s="64">
        <v>0</v>
      </c>
      <c r="DV125" s="64">
        <v>0</v>
      </c>
      <c r="DW125" s="64">
        <v>0</v>
      </c>
      <c r="DX125" s="64">
        <v>0</v>
      </c>
      <c r="DY125" s="64">
        <v>0</v>
      </c>
      <c r="DZ125" s="64">
        <v>0</v>
      </c>
      <c r="EA125" s="64">
        <v>0</v>
      </c>
      <c r="EB125" s="64">
        <v>0</v>
      </c>
      <c r="EC125" s="64">
        <v>0</v>
      </c>
      <c r="ED125" s="64">
        <v>0</v>
      </c>
      <c r="EE125" s="64">
        <v>0</v>
      </c>
      <c r="EF125" s="64">
        <v>0</v>
      </c>
      <c r="EG125" s="66">
        <f t="shared" si="28"/>
        <v>0</v>
      </c>
      <c r="EH125" s="67">
        <f t="shared" si="29"/>
        <v>60000000</v>
      </c>
      <c r="EI125" s="30">
        <f>+[2]MATRIZ!AM128*1000000</f>
        <v>60000000</v>
      </c>
      <c r="EJ125" s="67">
        <f t="shared" si="22"/>
        <v>10000000</v>
      </c>
      <c r="EK125" s="30">
        <f>+(DP125/1000000)-[2]MATRIZ!BW128</f>
        <v>0</v>
      </c>
    </row>
    <row r="126" spans="1:141" s="30" customFormat="1" ht="51" hidden="1" x14ac:dyDescent="0.25">
      <c r="A126" s="142">
        <v>120</v>
      </c>
      <c r="B126" s="138" t="s">
        <v>547</v>
      </c>
      <c r="C126" s="139" t="s">
        <v>557</v>
      </c>
      <c r="D126" s="32" t="s">
        <v>478</v>
      </c>
      <c r="E126" s="140">
        <v>29</v>
      </c>
      <c r="F126" s="140" t="s">
        <v>163</v>
      </c>
      <c r="G126" s="140">
        <v>34</v>
      </c>
      <c r="H126" s="140"/>
      <c r="I126" s="140"/>
      <c r="J126" s="141"/>
      <c r="K126" s="35" t="s">
        <v>252</v>
      </c>
      <c r="L126" s="36" t="str">
        <f>IFERROR(IF($K126="","",VLOOKUP($K126,[1]Catálogo!$B$5:$C$21,2,FALSE)),"Introduzca un sector de inversión válido")</f>
        <v>21</v>
      </c>
      <c r="M126" s="35" t="s">
        <v>582</v>
      </c>
      <c r="N126" s="38" t="s">
        <v>604</v>
      </c>
      <c r="O126" s="38" t="str">
        <f>IFERROR(IF($N126="","",VLOOKUP($N126,[1]Catálogo!$E$25:$F$93,2,FALSE)),"Introduzca un programa presupuestal válido")</f>
        <v>2102</v>
      </c>
      <c r="P126" s="39" t="str">
        <f>IFERROR(IF($O126="","",VLOOKUP($O126,[1]Catálogo!$F$25:$G$94,2,FALSE)),"Introduzca un programa presupuestal válido")</f>
        <v>A.6 - Servicios públicos diferentes a acueducto alcantarillado y aseo (sin incluir proyectos de vivienda de interés social)</v>
      </c>
      <c r="Q126" s="40" t="str">
        <f t="shared" si="15"/>
        <v>CONTINÚE: El programa presupuestal y sector de inversión coinciden</v>
      </c>
      <c r="R126" s="38" t="s">
        <v>551</v>
      </c>
      <c r="S126" s="38" t="s">
        <v>187</v>
      </c>
      <c r="T126" s="41" t="s">
        <v>605</v>
      </c>
      <c r="U126" s="39" t="str">
        <f>IFERROR(IF($T126="","",VLOOKUP($T126,[1]Catálogo!$G$97:$H$2750,2,FALSE)),"Introduzca un producto válido")</f>
        <v>2102013</v>
      </c>
      <c r="V126" s="40" t="str">
        <f t="shared" si="16"/>
        <v>CONTINÚE: El producto y programa presupuestal coinciden</v>
      </c>
      <c r="W126" s="43" t="s">
        <v>606</v>
      </c>
      <c r="X126" s="44" t="str">
        <f>IFERROR(IF($W126="","",VLOOKUP($W126,[1]Catálogo!$B$3019:$C$9130,2,FALSE)),"Introduzca un indicador de producto válido")</f>
        <v>210201300</v>
      </c>
      <c r="Y126" s="40" t="str">
        <f t="shared" si="17"/>
        <v>CONTINÚE: El indicador de producto y el producto coinciden</v>
      </c>
      <c r="Z126" s="90">
        <v>0</v>
      </c>
      <c r="AA126" s="140" t="s">
        <v>140</v>
      </c>
      <c r="AB126" s="140">
        <v>283</v>
      </c>
      <c r="AC126" s="38" t="s">
        <v>148</v>
      </c>
      <c r="AD126" s="36" t="s">
        <v>607</v>
      </c>
      <c r="AE126" s="33"/>
      <c r="AF126" s="33"/>
      <c r="AG126" s="46"/>
      <c r="AH126" s="47"/>
      <c r="AI126" s="33"/>
      <c r="AJ126" s="33"/>
      <c r="AK126" s="48"/>
      <c r="AL126" s="34" t="str">
        <f>+IFERROR(VLOOKUP(AK126,[1]Iniciativas!E:F,2,FALSE),"Seleccione el código de la iniciativa")</f>
        <v>Seleccione el código de la iniciativa</v>
      </c>
      <c r="AM126" s="69">
        <v>283</v>
      </c>
      <c r="AN126" s="50">
        <v>283</v>
      </c>
      <c r="AO126" s="50">
        <v>283</v>
      </c>
      <c r="AP126" s="51">
        <v>283</v>
      </c>
      <c r="AQ126" s="52">
        <v>0.4</v>
      </c>
      <c r="AR126" s="53">
        <v>283</v>
      </c>
      <c r="AS126" s="54" t="s">
        <v>608</v>
      </c>
      <c r="AT126" s="53"/>
      <c r="AU126" s="53"/>
      <c r="AV126" s="53"/>
      <c r="AW126" s="53"/>
      <c r="AX126" s="55">
        <f t="shared" si="18"/>
        <v>0.25</v>
      </c>
      <c r="AY126" s="56">
        <f t="shared" si="19"/>
        <v>1</v>
      </c>
      <c r="AZ126" s="57">
        <f t="shared" si="23"/>
        <v>0.1</v>
      </c>
      <c r="BA126" s="58">
        <f t="shared" si="24"/>
        <v>0.25</v>
      </c>
      <c r="BB126" s="58"/>
      <c r="BC126" s="145"/>
      <c r="BD126" s="58" t="s">
        <v>151</v>
      </c>
      <c r="BE126" s="58"/>
      <c r="BF126" s="58"/>
      <c r="BG126" s="58"/>
      <c r="BH126" s="58"/>
      <c r="BI126" s="58"/>
      <c r="BJ126" s="58"/>
      <c r="BK126" s="59">
        <f t="shared" si="25"/>
        <v>0</v>
      </c>
      <c r="BL126" s="60" t="s">
        <v>551</v>
      </c>
      <c r="BM126" s="61">
        <f>+([2]MATRIZ!AN129+[2]MATRIZ!AO129)*1000000</f>
        <v>0</v>
      </c>
      <c r="BN126" s="62">
        <v>0</v>
      </c>
      <c r="BO126" s="62">
        <v>0</v>
      </c>
      <c r="BP126" s="62">
        <v>0</v>
      </c>
      <c r="BQ126" s="62">
        <v>0</v>
      </c>
      <c r="BR126" s="62">
        <v>0</v>
      </c>
      <c r="BS126" s="62">
        <f>+([2]MATRIZ!AS129)*1000000-BQ126-BR126-BT126</f>
        <v>0</v>
      </c>
      <c r="BT126" s="62">
        <v>0</v>
      </c>
      <c r="BU126" s="62">
        <v>0</v>
      </c>
      <c r="BV126" s="62">
        <v>0</v>
      </c>
      <c r="BW126" s="62">
        <v>0</v>
      </c>
      <c r="BX126" s="62">
        <v>0</v>
      </c>
      <c r="BY126" s="62">
        <v>0</v>
      </c>
      <c r="BZ126" s="62">
        <v>0</v>
      </c>
      <c r="CA126" s="62">
        <v>283000000</v>
      </c>
      <c r="CB126" s="62">
        <v>0</v>
      </c>
      <c r="CC126" s="63">
        <f t="shared" si="26"/>
        <v>283000000</v>
      </c>
      <c r="CD126" s="64">
        <f>+([2]MATRIZ!AZ129+[2]MATRIZ!BA129)*1000000</f>
        <v>0</v>
      </c>
      <c r="CE126" s="64">
        <v>0</v>
      </c>
      <c r="CF126" s="64">
        <v>0</v>
      </c>
      <c r="CG126" s="64">
        <v>0</v>
      </c>
      <c r="CH126" s="64">
        <v>0</v>
      </c>
      <c r="CI126" s="64">
        <v>0</v>
      </c>
      <c r="CJ126" s="64">
        <f>+([2]MATRIZ!BE129*1000000)-CH126-CI126-CK126</f>
        <v>0</v>
      </c>
      <c r="CK126" s="64">
        <v>0</v>
      </c>
      <c r="CL126" s="64">
        <v>0</v>
      </c>
      <c r="CM126" s="64">
        <v>0</v>
      </c>
      <c r="CN126" s="64">
        <v>0</v>
      </c>
      <c r="CO126" s="64">
        <v>0</v>
      </c>
      <c r="CP126" s="64">
        <v>0</v>
      </c>
      <c r="CQ126" s="64">
        <v>0</v>
      </c>
      <c r="CR126" s="64">
        <v>0</v>
      </c>
      <c r="CS126" s="64">
        <v>0</v>
      </c>
      <c r="CT126" s="65">
        <f t="shared" si="27"/>
        <v>0</v>
      </c>
      <c r="CU126" s="62">
        <v>0</v>
      </c>
      <c r="CV126" s="62">
        <v>0</v>
      </c>
      <c r="CW126" s="62">
        <v>0</v>
      </c>
      <c r="CX126" s="62">
        <v>0</v>
      </c>
      <c r="CY126" s="62">
        <v>0</v>
      </c>
      <c r="CZ126" s="62">
        <v>0</v>
      </c>
      <c r="DA126" s="62">
        <v>0</v>
      </c>
      <c r="DB126" s="62">
        <v>0</v>
      </c>
      <c r="DC126" s="62">
        <v>0</v>
      </c>
      <c r="DD126" s="62">
        <v>0</v>
      </c>
      <c r="DE126" s="62">
        <v>0</v>
      </c>
      <c r="DF126" s="62">
        <v>0</v>
      </c>
      <c r="DG126" s="62">
        <v>0</v>
      </c>
      <c r="DH126" s="62">
        <v>0</v>
      </c>
      <c r="DI126" s="62">
        <v>0</v>
      </c>
      <c r="DJ126" s="62">
        <v>0</v>
      </c>
      <c r="DK126" s="62">
        <v>0</v>
      </c>
      <c r="DL126" s="62">
        <v>0</v>
      </c>
      <c r="DM126" s="62">
        <v>0</v>
      </c>
      <c r="DN126" s="62">
        <v>0</v>
      </c>
      <c r="DO126" s="62">
        <v>0</v>
      </c>
      <c r="DP126" s="63">
        <f t="shared" si="20"/>
        <v>0</v>
      </c>
      <c r="DQ126" s="64">
        <v>0</v>
      </c>
      <c r="DR126" s="64">
        <v>0</v>
      </c>
      <c r="DS126" s="64">
        <v>0</v>
      </c>
      <c r="DT126" s="64">
        <v>0</v>
      </c>
      <c r="DU126" s="64">
        <v>0</v>
      </c>
      <c r="DV126" s="64">
        <v>0</v>
      </c>
      <c r="DW126" s="64">
        <v>0</v>
      </c>
      <c r="DX126" s="64">
        <v>0</v>
      </c>
      <c r="DY126" s="64">
        <v>0</v>
      </c>
      <c r="DZ126" s="64">
        <v>0</v>
      </c>
      <c r="EA126" s="64">
        <v>0</v>
      </c>
      <c r="EB126" s="64">
        <v>0</v>
      </c>
      <c r="EC126" s="64">
        <v>0</v>
      </c>
      <c r="ED126" s="64">
        <v>0</v>
      </c>
      <c r="EE126" s="64">
        <v>0</v>
      </c>
      <c r="EF126" s="64">
        <v>0</v>
      </c>
      <c r="EG126" s="66">
        <f t="shared" si="28"/>
        <v>0</v>
      </c>
      <c r="EH126" s="67">
        <f t="shared" si="29"/>
        <v>283000000</v>
      </c>
      <c r="EI126" s="30">
        <f>+[2]MATRIZ!AM129*1000000</f>
        <v>283000000</v>
      </c>
      <c r="EJ126" s="67">
        <f t="shared" si="22"/>
        <v>1000000</v>
      </c>
      <c r="EK126" s="30">
        <f>+(DP126/1000000)-[2]MATRIZ!BW129</f>
        <v>0</v>
      </c>
    </row>
    <row r="127" spans="1:141" s="30" customFormat="1" ht="25.5" hidden="1" x14ac:dyDescent="0.25">
      <c r="A127" s="137">
        <v>121</v>
      </c>
      <c r="B127" s="138" t="s">
        <v>609</v>
      </c>
      <c r="C127" s="139" t="s">
        <v>610</v>
      </c>
      <c r="D127" s="32" t="s">
        <v>432</v>
      </c>
      <c r="E127" s="140">
        <v>40</v>
      </c>
      <c r="F127" s="140" t="s">
        <v>163</v>
      </c>
      <c r="G127" s="140">
        <v>38</v>
      </c>
      <c r="H127" s="140"/>
      <c r="I127" s="140"/>
      <c r="J127" s="141"/>
      <c r="K127" s="35" t="s">
        <v>283</v>
      </c>
      <c r="L127" s="36" t="str">
        <f>IFERROR(IF($K127="","",VLOOKUP($K127,[1]Catálogo!$B$5:$C$21,2,FALSE)),"Introduzca un sector de inversión válido")</f>
        <v>45</v>
      </c>
      <c r="M127" s="35" t="s">
        <v>611</v>
      </c>
      <c r="N127" s="38" t="s">
        <v>612</v>
      </c>
      <c r="O127" s="38" t="str">
        <f>IFERROR(IF($N127="","",VLOOKUP($N127,[1]Catálogo!$E$25:$F$93,2,FALSE)),"Introduzca un programa presupuestal válido")</f>
        <v>4599</v>
      </c>
      <c r="P127" s="39" t="str">
        <f>IFERROR(IF($O127="","",VLOOKUP($O127,[1]Catálogo!$F$25:$G$94,2,FALSE)),"Introduzca un programa presupuestal válido")</f>
        <v>A.17 Fortalecimiento institucional</v>
      </c>
      <c r="Q127" s="40" t="str">
        <f t="shared" si="15"/>
        <v>CONTINÚE: El programa presupuestal y sector de inversión coinciden</v>
      </c>
      <c r="R127" s="38" t="s">
        <v>551</v>
      </c>
      <c r="S127" s="38" t="s">
        <v>187</v>
      </c>
      <c r="T127" s="41" t="s">
        <v>613</v>
      </c>
      <c r="U127" s="39" t="str">
        <f>IFERROR(IF($T127="","",VLOOKUP($T127,[1]Catálogo!$G$97:$H$2750,2,FALSE)),"Introduzca un producto válido")</f>
        <v>4599019</v>
      </c>
      <c r="V127" s="40" t="str">
        <f t="shared" si="16"/>
        <v>CONTINÚE: El producto y programa presupuestal coinciden</v>
      </c>
      <c r="W127" s="43" t="s">
        <v>614</v>
      </c>
      <c r="X127" s="44" t="str">
        <f>IFERROR(IF($W127="","",VLOOKUP($W127,[1]Catálogo!$B$3019:$C$9130,2,FALSE)),"Introduzca un indicador de producto válido")</f>
        <v>459901902</v>
      </c>
      <c r="Y127" s="40" t="str">
        <f t="shared" si="17"/>
        <v>CONTINÚE: El indicador de producto y el producto coinciden</v>
      </c>
      <c r="Z127" s="90">
        <v>0</v>
      </c>
      <c r="AA127" s="140" t="s">
        <v>140</v>
      </c>
      <c r="AB127" s="140">
        <v>4</v>
      </c>
      <c r="AC127" s="38" t="s">
        <v>160</v>
      </c>
      <c r="AD127" s="36" t="s">
        <v>268</v>
      </c>
      <c r="AE127" s="33"/>
      <c r="AF127" s="33"/>
      <c r="AG127" s="46"/>
      <c r="AH127" s="47"/>
      <c r="AI127" s="33"/>
      <c r="AJ127" s="33"/>
      <c r="AK127" s="48"/>
      <c r="AL127" s="34" t="str">
        <f>+IFERROR(VLOOKUP(AK127,[1]Iniciativas!E:F,2,FALSE),"Seleccione el código de la iniciativa")</f>
        <v>Seleccione el código de la iniciativa</v>
      </c>
      <c r="AM127" s="69">
        <v>1</v>
      </c>
      <c r="AN127" s="50">
        <v>1</v>
      </c>
      <c r="AO127" s="50">
        <v>1</v>
      </c>
      <c r="AP127" s="51">
        <v>1</v>
      </c>
      <c r="AQ127" s="52">
        <v>0.4</v>
      </c>
      <c r="AR127" s="53">
        <v>1</v>
      </c>
      <c r="AS127" s="54" t="s">
        <v>615</v>
      </c>
      <c r="AT127" s="53"/>
      <c r="AU127" s="53"/>
      <c r="AV127" s="53"/>
      <c r="AW127" s="53"/>
      <c r="AX127" s="55">
        <f t="shared" si="18"/>
        <v>0.25</v>
      </c>
      <c r="AY127" s="56">
        <f t="shared" si="19"/>
        <v>1</v>
      </c>
      <c r="AZ127" s="57">
        <f t="shared" si="23"/>
        <v>0.1</v>
      </c>
      <c r="BA127" s="58">
        <f t="shared" si="24"/>
        <v>0.25</v>
      </c>
      <c r="BB127" s="58"/>
      <c r="BC127" s="145"/>
      <c r="BD127" s="58" t="s">
        <v>151</v>
      </c>
      <c r="BE127" s="58"/>
      <c r="BF127" s="58"/>
      <c r="BG127" s="58"/>
      <c r="BH127" s="58"/>
      <c r="BI127" s="58"/>
      <c r="BJ127" s="58"/>
      <c r="BK127" s="59">
        <f t="shared" si="25"/>
        <v>0</v>
      </c>
      <c r="BL127" s="60" t="s">
        <v>551</v>
      </c>
      <c r="BM127" s="61">
        <f>+([2]MATRIZ!AN130+[2]MATRIZ!AO130)*1000000</f>
        <v>0</v>
      </c>
      <c r="BN127" s="62">
        <v>0</v>
      </c>
      <c r="BO127" s="62">
        <v>0</v>
      </c>
      <c r="BP127" s="62">
        <v>0</v>
      </c>
      <c r="BQ127" s="62">
        <v>0</v>
      </c>
      <c r="BR127" s="62">
        <v>0</v>
      </c>
      <c r="BS127" s="62">
        <f>+([2]MATRIZ!AS130)*1000000-BQ127-BR127-BT127</f>
        <v>0</v>
      </c>
      <c r="BT127" s="62">
        <v>50000000</v>
      </c>
      <c r="BU127" s="62">
        <v>0</v>
      </c>
      <c r="BV127" s="62">
        <v>0</v>
      </c>
      <c r="BW127" s="62">
        <v>0</v>
      </c>
      <c r="BX127" s="62">
        <v>0</v>
      </c>
      <c r="BY127" s="62">
        <v>0</v>
      </c>
      <c r="BZ127" s="62">
        <v>0</v>
      </c>
      <c r="CA127" s="62">
        <v>0</v>
      </c>
      <c r="CB127" s="62">
        <v>0</v>
      </c>
      <c r="CC127" s="63">
        <f t="shared" si="26"/>
        <v>50000000</v>
      </c>
      <c r="CD127" s="64">
        <f>+([2]MATRIZ!AZ130+[2]MATRIZ!BA130)*1000000</f>
        <v>0</v>
      </c>
      <c r="CE127" s="64">
        <v>0</v>
      </c>
      <c r="CF127" s="64">
        <v>0</v>
      </c>
      <c r="CG127" s="64">
        <v>0</v>
      </c>
      <c r="CH127" s="64">
        <v>0</v>
      </c>
      <c r="CI127" s="64">
        <v>0</v>
      </c>
      <c r="CJ127" s="64">
        <f>+([2]MATRIZ!BE130*1000000)-CH127-CI127-CK127</f>
        <v>0</v>
      </c>
      <c r="CK127" s="64">
        <v>6000000</v>
      </c>
      <c r="CL127" s="64">
        <v>0</v>
      </c>
      <c r="CM127" s="64">
        <v>0</v>
      </c>
      <c r="CN127" s="64">
        <v>0</v>
      </c>
      <c r="CO127" s="64">
        <v>0</v>
      </c>
      <c r="CP127" s="64">
        <v>0</v>
      </c>
      <c r="CQ127" s="64">
        <v>0</v>
      </c>
      <c r="CR127" s="64">
        <v>0</v>
      </c>
      <c r="CS127" s="64">
        <v>0</v>
      </c>
      <c r="CT127" s="65">
        <f t="shared" si="27"/>
        <v>6000000</v>
      </c>
      <c r="CU127" s="62">
        <v>0</v>
      </c>
      <c r="CV127" s="62">
        <v>0</v>
      </c>
      <c r="CW127" s="62">
        <v>0</v>
      </c>
      <c r="CX127" s="62">
        <v>0</v>
      </c>
      <c r="CY127" s="62">
        <v>0</v>
      </c>
      <c r="CZ127" s="62">
        <v>0</v>
      </c>
      <c r="DA127" s="62">
        <v>0</v>
      </c>
      <c r="DB127" s="62">
        <v>0</v>
      </c>
      <c r="DC127" s="62">
        <v>0</v>
      </c>
      <c r="DD127" s="62">
        <v>0</v>
      </c>
      <c r="DE127" s="62">
        <v>0</v>
      </c>
      <c r="DF127" s="62">
        <v>0</v>
      </c>
      <c r="DG127" s="62">
        <v>0</v>
      </c>
      <c r="DH127" s="62">
        <v>20930000</v>
      </c>
      <c r="DI127" s="62">
        <v>0</v>
      </c>
      <c r="DJ127" s="62">
        <v>0</v>
      </c>
      <c r="DK127" s="62">
        <v>0</v>
      </c>
      <c r="DL127" s="62">
        <v>0</v>
      </c>
      <c r="DM127" s="62">
        <v>0</v>
      </c>
      <c r="DN127" s="62">
        <v>0</v>
      </c>
      <c r="DO127" s="62">
        <v>0</v>
      </c>
      <c r="DP127" s="63">
        <f t="shared" si="20"/>
        <v>20930000</v>
      </c>
      <c r="DQ127" s="64">
        <v>0</v>
      </c>
      <c r="DR127" s="64">
        <v>0</v>
      </c>
      <c r="DS127" s="64">
        <v>0</v>
      </c>
      <c r="DT127" s="64">
        <v>0</v>
      </c>
      <c r="DU127" s="64">
        <v>0</v>
      </c>
      <c r="DV127" s="64">
        <v>0</v>
      </c>
      <c r="DW127" s="64">
        <v>8000000</v>
      </c>
      <c r="DX127" s="64">
        <v>0</v>
      </c>
      <c r="DY127" s="64">
        <v>0</v>
      </c>
      <c r="DZ127" s="64">
        <v>0</v>
      </c>
      <c r="EA127" s="64">
        <v>0</v>
      </c>
      <c r="EB127" s="64">
        <v>0</v>
      </c>
      <c r="EC127" s="64">
        <v>0</v>
      </c>
      <c r="ED127" s="64">
        <v>0</v>
      </c>
      <c r="EE127" s="64">
        <v>0</v>
      </c>
      <c r="EF127" s="64">
        <v>0</v>
      </c>
      <c r="EG127" s="66">
        <f t="shared" si="28"/>
        <v>8000000</v>
      </c>
      <c r="EH127" s="67">
        <f t="shared" si="29"/>
        <v>84930000</v>
      </c>
      <c r="EI127" s="30">
        <f>+[2]MATRIZ!AM130*1000000</f>
        <v>70000000</v>
      </c>
      <c r="EJ127" s="67">
        <f t="shared" si="22"/>
        <v>21232500</v>
      </c>
      <c r="EK127" s="30">
        <f>+(DP127/1000000)-[2]MATRIZ!BW130</f>
        <v>14.93</v>
      </c>
    </row>
    <row r="128" spans="1:141" s="30" customFormat="1" ht="27.75" hidden="1" customHeight="1" x14ac:dyDescent="0.25">
      <c r="A128" s="142">
        <v>122</v>
      </c>
      <c r="B128" s="138" t="s">
        <v>609</v>
      </c>
      <c r="C128" s="139" t="s">
        <v>610</v>
      </c>
      <c r="D128" s="32" t="s">
        <v>432</v>
      </c>
      <c r="E128" s="140">
        <v>40</v>
      </c>
      <c r="F128" s="140" t="s">
        <v>163</v>
      </c>
      <c r="G128" s="140">
        <v>38</v>
      </c>
      <c r="H128" s="140"/>
      <c r="I128" s="140"/>
      <c r="J128" s="141"/>
      <c r="K128" s="35" t="s">
        <v>141</v>
      </c>
      <c r="L128" s="36" t="str">
        <f>IFERROR(IF($K128="","",VLOOKUP($K128,[1]Catálogo!$B$5:$C$21,2,FALSE)),"Introduzca un sector de inversión válido")</f>
        <v>40</v>
      </c>
      <c r="M128" s="35" t="s">
        <v>611</v>
      </c>
      <c r="N128" s="38" t="s">
        <v>550</v>
      </c>
      <c r="O128" s="38" t="str">
        <f>IFERROR(IF($N128="","",VLOOKUP($N128,[1]Catálogo!$E$25:$F$93,2,FALSE)),"Introduzca un programa presupuestal válido")</f>
        <v>4002</v>
      </c>
      <c r="P128" s="39" t="str">
        <f>IFERROR(IF($O128="","",VLOOKUP($O128,[1]Catálogo!$F$25:$G$94,2,FALSE)),"Introduzca un programa presupuestal válido")</f>
        <v>A.15 - Equipamiento y a.17 fortalecimiento institucional</v>
      </c>
      <c r="Q128" s="40" t="str">
        <f t="shared" si="15"/>
        <v>CONTINÚE: El programa presupuestal y sector de inversión coinciden</v>
      </c>
      <c r="R128" s="38" t="s">
        <v>551</v>
      </c>
      <c r="S128" s="38" t="s">
        <v>187</v>
      </c>
      <c r="T128" s="41" t="s">
        <v>616</v>
      </c>
      <c r="U128" s="39" t="str">
        <f>IFERROR(IF($T128="","",VLOOKUP($T128,[1]Catálogo!$G$97:$H$2750,2,FALSE)),"Introduzca un producto válido")</f>
        <v>4002001</v>
      </c>
      <c r="V128" s="40" t="str">
        <f t="shared" si="16"/>
        <v>CONTINÚE: El producto y programa presupuestal coinciden</v>
      </c>
      <c r="W128" s="43" t="s">
        <v>617</v>
      </c>
      <c r="X128" s="44" t="str">
        <f>IFERROR(IF($W128="","",VLOOKUP($W128,[1]Catálogo!$B$3019:$C$9130,2,FALSE)),"Introduzca un indicador de producto válido")</f>
        <v>400200100</v>
      </c>
      <c r="Y128" s="40" t="str">
        <f t="shared" si="17"/>
        <v>CONTINÚE: El indicador de producto y el producto coinciden</v>
      </c>
      <c r="Z128" s="90">
        <v>0</v>
      </c>
      <c r="AA128" s="140" t="s">
        <v>140</v>
      </c>
      <c r="AB128" s="140">
        <v>1</v>
      </c>
      <c r="AC128" s="38" t="s">
        <v>160</v>
      </c>
      <c r="AD128" s="36" t="s">
        <v>268</v>
      </c>
      <c r="AE128" s="33"/>
      <c r="AF128" s="33"/>
      <c r="AG128" s="46"/>
      <c r="AH128" s="47"/>
      <c r="AI128" s="33"/>
      <c r="AJ128" s="33"/>
      <c r="AK128" s="48"/>
      <c r="AL128" s="34" t="str">
        <f>+IFERROR(VLOOKUP(AK128,[1]Iniciativas!E:F,2,FALSE),"Seleccione el código de la iniciativa")</f>
        <v>Seleccione el código de la iniciativa</v>
      </c>
      <c r="AM128" s="69">
        <v>0</v>
      </c>
      <c r="AN128" s="50">
        <v>1</v>
      </c>
      <c r="AO128" s="50">
        <v>1</v>
      </c>
      <c r="AP128" s="51">
        <v>0</v>
      </c>
      <c r="AQ128" s="52">
        <v>4</v>
      </c>
      <c r="AR128" s="53">
        <v>0</v>
      </c>
      <c r="AS128" s="54" t="s">
        <v>178</v>
      </c>
      <c r="AT128" s="53"/>
      <c r="AU128" s="53"/>
      <c r="AV128" s="53"/>
      <c r="AW128" s="53"/>
      <c r="AX128" s="55">
        <f t="shared" si="18"/>
        <v>0</v>
      </c>
      <c r="AY128" s="56">
        <f t="shared" si="19"/>
        <v>1</v>
      </c>
      <c r="AZ128" s="57">
        <f t="shared" si="23"/>
        <v>0</v>
      </c>
      <c r="BA128" s="58">
        <f t="shared" si="24"/>
        <v>0</v>
      </c>
      <c r="BB128" s="58"/>
      <c r="BC128" s="145"/>
      <c r="BD128" s="58" t="s">
        <v>151</v>
      </c>
      <c r="BE128" s="58"/>
      <c r="BF128" s="58"/>
      <c r="BG128" s="58"/>
      <c r="BH128" s="58"/>
      <c r="BI128" s="58"/>
      <c r="BJ128" s="58"/>
      <c r="BK128" s="59">
        <f t="shared" si="25"/>
        <v>0</v>
      </c>
      <c r="BL128" s="60" t="s">
        <v>551</v>
      </c>
      <c r="BM128" s="61">
        <f>+([2]MATRIZ!AN131+[2]MATRIZ!AO131)*1000000</f>
        <v>0</v>
      </c>
      <c r="BN128" s="62">
        <v>0</v>
      </c>
      <c r="BO128" s="62">
        <v>0</v>
      </c>
      <c r="BP128" s="62">
        <v>0</v>
      </c>
      <c r="BQ128" s="62">
        <v>0</v>
      </c>
      <c r="BR128" s="62">
        <v>0</v>
      </c>
      <c r="BS128" s="62">
        <f>+([2]MATRIZ!AS131)*1000000-BQ128-BR128-BT128</f>
        <v>0</v>
      </c>
      <c r="BT128" s="62">
        <v>0</v>
      </c>
      <c r="BU128" s="62">
        <v>0</v>
      </c>
      <c r="BV128" s="62">
        <v>0</v>
      </c>
      <c r="BW128" s="62">
        <v>0</v>
      </c>
      <c r="BX128" s="62">
        <v>0</v>
      </c>
      <c r="BY128" s="62">
        <v>0</v>
      </c>
      <c r="BZ128" s="62">
        <v>0</v>
      </c>
      <c r="CA128" s="62">
        <v>0</v>
      </c>
      <c r="CB128" s="62">
        <v>0</v>
      </c>
      <c r="CC128" s="63">
        <f t="shared" si="26"/>
        <v>0</v>
      </c>
      <c r="CD128" s="64">
        <f>+([2]MATRIZ!AZ131+[2]MATRIZ!BA131)*1000000</f>
        <v>0</v>
      </c>
      <c r="CE128" s="64">
        <v>0</v>
      </c>
      <c r="CF128" s="64">
        <v>0</v>
      </c>
      <c r="CG128" s="64">
        <v>0</v>
      </c>
      <c r="CH128" s="64">
        <v>0</v>
      </c>
      <c r="CI128" s="64">
        <v>0</v>
      </c>
      <c r="CJ128" s="64">
        <f>+([2]MATRIZ!BE131*1000000)-CH128-CI128-CK128</f>
        <v>0</v>
      </c>
      <c r="CK128" s="64">
        <v>0</v>
      </c>
      <c r="CL128" s="64">
        <v>0</v>
      </c>
      <c r="CM128" s="64">
        <v>0</v>
      </c>
      <c r="CN128" s="64">
        <v>0</v>
      </c>
      <c r="CO128" s="64">
        <v>600000000</v>
      </c>
      <c r="CP128" s="64">
        <v>0</v>
      </c>
      <c r="CQ128" s="64">
        <v>0</v>
      </c>
      <c r="CR128" s="64">
        <v>0</v>
      </c>
      <c r="CS128" s="64">
        <v>0</v>
      </c>
      <c r="CT128" s="65">
        <f t="shared" si="27"/>
        <v>600000000</v>
      </c>
      <c r="CU128" s="62">
        <v>0</v>
      </c>
      <c r="CV128" s="62">
        <v>0</v>
      </c>
      <c r="CW128" s="62">
        <v>0</v>
      </c>
      <c r="CX128" s="62">
        <v>0</v>
      </c>
      <c r="CY128" s="62">
        <v>0</v>
      </c>
      <c r="CZ128" s="62">
        <v>0</v>
      </c>
      <c r="DA128" s="62">
        <v>0</v>
      </c>
      <c r="DB128" s="62">
        <v>0</v>
      </c>
      <c r="DC128" s="62">
        <v>0</v>
      </c>
      <c r="DD128" s="62">
        <v>0</v>
      </c>
      <c r="DE128" s="62">
        <v>0</v>
      </c>
      <c r="DF128" s="62">
        <v>0</v>
      </c>
      <c r="DG128" s="62">
        <v>0</v>
      </c>
      <c r="DH128" s="62">
        <v>0</v>
      </c>
      <c r="DI128" s="62">
        <v>0</v>
      </c>
      <c r="DJ128" s="62">
        <v>0</v>
      </c>
      <c r="DK128" s="62">
        <v>0</v>
      </c>
      <c r="DL128" s="62">
        <v>0</v>
      </c>
      <c r="DM128" s="62">
        <v>0</v>
      </c>
      <c r="DN128" s="62">
        <v>0</v>
      </c>
      <c r="DO128" s="62">
        <v>0</v>
      </c>
      <c r="DP128" s="63">
        <f t="shared" si="20"/>
        <v>0</v>
      </c>
      <c r="DQ128" s="64">
        <v>0</v>
      </c>
      <c r="DR128" s="64">
        <v>0</v>
      </c>
      <c r="DS128" s="64">
        <v>0</v>
      </c>
      <c r="DT128" s="64">
        <v>0</v>
      </c>
      <c r="DU128" s="64">
        <v>0</v>
      </c>
      <c r="DV128" s="64">
        <v>0</v>
      </c>
      <c r="DW128" s="64">
        <v>0</v>
      </c>
      <c r="DX128" s="64">
        <v>0</v>
      </c>
      <c r="DY128" s="64">
        <v>0</v>
      </c>
      <c r="DZ128" s="64">
        <v>0</v>
      </c>
      <c r="EA128" s="64">
        <v>0</v>
      </c>
      <c r="EB128" s="64">
        <v>0</v>
      </c>
      <c r="EC128" s="64">
        <v>0</v>
      </c>
      <c r="ED128" s="64">
        <v>0</v>
      </c>
      <c r="EE128" s="64">
        <v>0</v>
      </c>
      <c r="EF128" s="64">
        <v>0</v>
      </c>
      <c r="EG128" s="66">
        <f t="shared" si="28"/>
        <v>0</v>
      </c>
      <c r="EH128" s="67">
        <f t="shared" si="29"/>
        <v>600000000</v>
      </c>
      <c r="EI128" s="30">
        <f>+[2]MATRIZ!AM131*1000000</f>
        <v>600000000</v>
      </c>
      <c r="EJ128" s="67">
        <f t="shared" si="22"/>
        <v>600000000</v>
      </c>
      <c r="EK128" s="30">
        <f>+(DP128/1000000)-[2]MATRIZ!BW131</f>
        <v>0</v>
      </c>
    </row>
    <row r="129" spans="1:141" s="30" customFormat="1" ht="51" hidden="1" x14ac:dyDescent="0.25">
      <c r="A129" s="142">
        <v>123</v>
      </c>
      <c r="B129" s="138" t="s">
        <v>609</v>
      </c>
      <c r="C129" s="139" t="s">
        <v>618</v>
      </c>
      <c r="D129" s="32" t="s">
        <v>619</v>
      </c>
      <c r="E129" s="140">
        <v>49.87</v>
      </c>
      <c r="F129" s="140" t="s">
        <v>163</v>
      </c>
      <c r="G129" s="140">
        <v>52</v>
      </c>
      <c r="H129" s="140"/>
      <c r="I129" s="140"/>
      <c r="J129" s="141"/>
      <c r="K129" s="35" t="s">
        <v>283</v>
      </c>
      <c r="L129" s="36" t="str">
        <f>IFERROR(IF($K129="","",VLOOKUP($K129,[1]Catálogo!$B$5:$C$21,2,FALSE)),"Introduzca un sector de inversión válido")</f>
        <v>45</v>
      </c>
      <c r="M129" s="35" t="s">
        <v>620</v>
      </c>
      <c r="N129" s="38" t="s">
        <v>612</v>
      </c>
      <c r="O129" s="38" t="str">
        <f>IFERROR(IF($N129="","",VLOOKUP($N129,[1]Catálogo!$E$25:$F$93,2,FALSE)),"Introduzca un programa presupuestal válido")</f>
        <v>4599</v>
      </c>
      <c r="P129" s="39" t="str">
        <f>IFERROR(IF($O129="","",VLOOKUP($O129,[1]Catálogo!$F$25:$G$94,2,FALSE)),"Introduzca un programa presupuestal válido")</f>
        <v>A.17 Fortalecimiento institucional</v>
      </c>
      <c r="Q129" s="40" t="str">
        <f t="shared" si="15"/>
        <v>CONTINÚE: El programa presupuestal y sector de inversión coinciden</v>
      </c>
      <c r="R129" s="38" t="s">
        <v>621</v>
      </c>
      <c r="S129" s="38" t="s">
        <v>256</v>
      </c>
      <c r="T129" s="41" t="s">
        <v>622</v>
      </c>
      <c r="U129" s="39" t="str">
        <f>IFERROR(IF($T129="","",VLOOKUP($T129,[1]Catálogo!$G$97:$H$2750,2,FALSE)),"Introduzca un producto válido")</f>
        <v>4599018</v>
      </c>
      <c r="V129" s="40" t="str">
        <f t="shared" si="16"/>
        <v>CONTINÚE: El producto y programa presupuestal coinciden</v>
      </c>
      <c r="W129" s="43" t="s">
        <v>623</v>
      </c>
      <c r="X129" s="44" t="str">
        <f>IFERROR(IF($W129="","",VLOOKUP($W129,[1]Catálogo!$B$3019:$C$9130,2,FALSE)),"Introduzca un indicador de producto válido")</f>
        <v>459901800</v>
      </c>
      <c r="Y129" s="40" t="str">
        <f t="shared" si="17"/>
        <v>CONTINÚE: El indicador de producto y el producto coinciden</v>
      </c>
      <c r="Z129" s="90">
        <v>0</v>
      </c>
      <c r="AA129" s="140" t="s">
        <v>140</v>
      </c>
      <c r="AB129" s="140">
        <v>1</v>
      </c>
      <c r="AC129" s="38" t="s">
        <v>160</v>
      </c>
      <c r="AD129" s="36" t="s">
        <v>386</v>
      </c>
      <c r="AE129" s="33"/>
      <c r="AF129" s="33"/>
      <c r="AG129" s="46"/>
      <c r="AH129" s="47"/>
      <c r="AI129" s="33"/>
      <c r="AJ129" s="33"/>
      <c r="AK129" s="48"/>
      <c r="AL129" s="34" t="str">
        <f>+IFERROR(VLOOKUP(AK129,[1]Iniciativas!E:F,2,FALSE),"Seleccione el código de la iniciativa")</f>
        <v>Seleccione el código de la iniciativa</v>
      </c>
      <c r="AM129" s="69">
        <v>1</v>
      </c>
      <c r="AN129" s="50">
        <v>1</v>
      </c>
      <c r="AO129" s="50">
        <v>1</v>
      </c>
      <c r="AP129" s="51">
        <v>1</v>
      </c>
      <c r="AQ129" s="52">
        <v>0.4</v>
      </c>
      <c r="AR129" s="53">
        <v>1</v>
      </c>
      <c r="AS129" s="54" t="s">
        <v>624</v>
      </c>
      <c r="AT129" s="77"/>
      <c r="AU129" s="77"/>
      <c r="AV129" s="77"/>
      <c r="AW129" s="77"/>
      <c r="AX129" s="55">
        <f t="shared" si="18"/>
        <v>0.25</v>
      </c>
      <c r="AY129" s="56">
        <f t="shared" si="19"/>
        <v>1</v>
      </c>
      <c r="AZ129" s="57">
        <f t="shared" si="23"/>
        <v>0.1</v>
      </c>
      <c r="BA129" s="58">
        <f t="shared" si="24"/>
        <v>0.25</v>
      </c>
      <c r="BB129" s="58"/>
      <c r="BC129" s="145"/>
      <c r="BD129" s="58" t="s">
        <v>151</v>
      </c>
      <c r="BE129" s="58"/>
      <c r="BF129" s="58"/>
      <c r="BG129" s="58"/>
      <c r="BH129" s="58"/>
      <c r="BI129" s="58"/>
      <c r="BJ129" s="58"/>
      <c r="BK129" s="59">
        <f t="shared" si="25"/>
        <v>0</v>
      </c>
      <c r="BL129" s="60" t="s">
        <v>621</v>
      </c>
      <c r="BM129" s="61">
        <f>+([2]MATRIZ!AN132+[2]MATRIZ!AO132)*1000000</f>
        <v>14000000</v>
      </c>
      <c r="BN129" s="62">
        <v>0</v>
      </c>
      <c r="BO129" s="62">
        <v>0</v>
      </c>
      <c r="BP129" s="62">
        <v>0</v>
      </c>
      <c r="BQ129" s="62">
        <v>0</v>
      </c>
      <c r="BR129" s="62">
        <v>0</v>
      </c>
      <c r="BS129" s="62">
        <f>+([2]MATRIZ!AS132)*1000000-BQ129-BR129-BT129</f>
        <v>0</v>
      </c>
      <c r="BT129" s="62">
        <v>0</v>
      </c>
      <c r="BU129" s="62">
        <v>0</v>
      </c>
      <c r="BV129" s="62">
        <v>0</v>
      </c>
      <c r="BW129" s="62">
        <v>0</v>
      </c>
      <c r="BX129" s="62">
        <v>0</v>
      </c>
      <c r="BY129" s="62">
        <v>0</v>
      </c>
      <c r="BZ129" s="62">
        <v>0</v>
      </c>
      <c r="CA129" s="62">
        <v>0</v>
      </c>
      <c r="CB129" s="62">
        <v>0</v>
      </c>
      <c r="CC129" s="63">
        <f t="shared" si="26"/>
        <v>14000000</v>
      </c>
      <c r="CD129" s="64">
        <f>+([2]MATRIZ!AZ132+[2]MATRIZ!BA132)*1000000</f>
        <v>0</v>
      </c>
      <c r="CE129" s="64">
        <v>0</v>
      </c>
      <c r="CF129" s="64">
        <v>0</v>
      </c>
      <c r="CG129" s="64">
        <v>0</v>
      </c>
      <c r="CH129" s="64">
        <v>0</v>
      </c>
      <c r="CI129" s="64">
        <v>0</v>
      </c>
      <c r="CJ129" s="64">
        <f>+([2]MATRIZ!BE132*1000000)-CH129-CI129-CK129</f>
        <v>45000000</v>
      </c>
      <c r="CK129" s="64">
        <v>0</v>
      </c>
      <c r="CL129" s="64">
        <v>0</v>
      </c>
      <c r="CM129" s="64">
        <v>0</v>
      </c>
      <c r="CN129" s="64">
        <v>0</v>
      </c>
      <c r="CO129" s="64">
        <v>0</v>
      </c>
      <c r="CP129" s="64">
        <v>0</v>
      </c>
      <c r="CQ129" s="64">
        <v>0</v>
      </c>
      <c r="CR129" s="64">
        <v>0</v>
      </c>
      <c r="CS129" s="64">
        <v>0</v>
      </c>
      <c r="CT129" s="65">
        <f t="shared" si="27"/>
        <v>45000000</v>
      </c>
      <c r="CU129" s="62">
        <v>0</v>
      </c>
      <c r="CV129" s="62">
        <v>0</v>
      </c>
      <c r="CW129" s="62">
        <v>0</v>
      </c>
      <c r="CX129" s="62">
        <v>0</v>
      </c>
      <c r="CY129" s="62">
        <v>0</v>
      </c>
      <c r="CZ129" s="62">
        <v>0</v>
      </c>
      <c r="DA129" s="62">
        <v>0</v>
      </c>
      <c r="DB129" s="62">
        <v>0</v>
      </c>
      <c r="DC129" s="62">
        <v>0</v>
      </c>
      <c r="DD129" s="62">
        <v>0</v>
      </c>
      <c r="DE129" s="62">
        <v>0</v>
      </c>
      <c r="DF129" s="62">
        <v>0</v>
      </c>
      <c r="DG129" s="62">
        <v>0</v>
      </c>
      <c r="DH129" s="62">
        <v>20930000</v>
      </c>
      <c r="DI129" s="62">
        <v>0</v>
      </c>
      <c r="DJ129" s="62">
        <v>0</v>
      </c>
      <c r="DK129" s="62">
        <v>0</v>
      </c>
      <c r="DL129" s="62">
        <v>0</v>
      </c>
      <c r="DM129" s="62">
        <v>0</v>
      </c>
      <c r="DN129" s="62">
        <v>0</v>
      </c>
      <c r="DO129" s="62">
        <v>0</v>
      </c>
      <c r="DP129" s="63">
        <f t="shared" si="20"/>
        <v>20930000</v>
      </c>
      <c r="DQ129" s="64">
        <v>0</v>
      </c>
      <c r="DR129" s="64">
        <v>0</v>
      </c>
      <c r="DS129" s="64">
        <v>0</v>
      </c>
      <c r="DT129" s="64">
        <v>0</v>
      </c>
      <c r="DU129" s="64">
        <v>0</v>
      </c>
      <c r="DV129" s="64">
        <v>0</v>
      </c>
      <c r="DW129" s="64">
        <v>46000000</v>
      </c>
      <c r="DX129" s="64">
        <v>0</v>
      </c>
      <c r="DY129" s="64">
        <v>0</v>
      </c>
      <c r="DZ129" s="64">
        <v>0</v>
      </c>
      <c r="EA129" s="64">
        <v>0</v>
      </c>
      <c r="EB129" s="64">
        <v>0</v>
      </c>
      <c r="EC129" s="64">
        <v>0</v>
      </c>
      <c r="ED129" s="64">
        <v>0</v>
      </c>
      <c r="EE129" s="64">
        <v>0</v>
      </c>
      <c r="EF129" s="64">
        <v>0</v>
      </c>
      <c r="EG129" s="66">
        <f t="shared" si="28"/>
        <v>46000000</v>
      </c>
      <c r="EH129" s="67">
        <f t="shared" si="29"/>
        <v>125930000</v>
      </c>
      <c r="EI129" s="30">
        <f>+[2]MATRIZ!AM132*1000000</f>
        <v>150000000</v>
      </c>
      <c r="EJ129" s="67">
        <f t="shared" si="22"/>
        <v>125930000</v>
      </c>
      <c r="EK129" s="30">
        <f>+(DP129/1000000)-[2]MATRIZ!BW132</f>
        <v>-24.07</v>
      </c>
    </row>
    <row r="130" spans="1:141" s="30" customFormat="1" ht="38.25" hidden="1" x14ac:dyDescent="0.25">
      <c r="A130" s="137">
        <v>124</v>
      </c>
      <c r="B130" s="138" t="s">
        <v>609</v>
      </c>
      <c r="C130" s="139" t="s">
        <v>618</v>
      </c>
      <c r="D130" s="32" t="s">
        <v>619</v>
      </c>
      <c r="E130" s="140">
        <v>49.87</v>
      </c>
      <c r="F130" s="140" t="s">
        <v>163</v>
      </c>
      <c r="G130" s="140">
        <v>52</v>
      </c>
      <c r="H130" s="140"/>
      <c r="I130" s="140"/>
      <c r="J130" s="141"/>
      <c r="K130" s="35" t="s">
        <v>283</v>
      </c>
      <c r="L130" s="36" t="str">
        <f>IFERROR(IF($K130="","",VLOOKUP($K130,[1]Catálogo!$B$5:$C$21,2,FALSE)),"Introduzca un sector de inversión válido")</f>
        <v>45</v>
      </c>
      <c r="M130" s="35" t="s">
        <v>620</v>
      </c>
      <c r="N130" s="38" t="s">
        <v>612</v>
      </c>
      <c r="O130" s="38" t="str">
        <f>IFERROR(IF($N130="","",VLOOKUP($N130,[1]Catálogo!$E$25:$F$93,2,FALSE)),"Introduzca un programa presupuestal válido")</f>
        <v>4599</v>
      </c>
      <c r="P130" s="39" t="str">
        <f>IFERROR(IF($O130="","",VLOOKUP($O130,[1]Catálogo!$F$25:$G$94,2,FALSE)),"Introduzca un programa presupuestal válido")</f>
        <v>A.17 Fortalecimiento institucional</v>
      </c>
      <c r="Q130" s="40" t="str">
        <f t="shared" si="15"/>
        <v>CONTINÚE: El programa presupuestal y sector de inversión coinciden</v>
      </c>
      <c r="R130" s="38" t="s">
        <v>383</v>
      </c>
      <c r="S130" s="38" t="s">
        <v>256</v>
      </c>
      <c r="T130" s="41" t="s">
        <v>625</v>
      </c>
      <c r="U130" s="39" t="str">
        <f>IFERROR(IF($T130="","",VLOOKUP($T130,[1]Catálogo!$G$97:$H$2750,2,FALSE)),"Introduzca un producto válido")</f>
        <v>4599023</v>
      </c>
      <c r="V130" s="40" t="str">
        <f t="shared" si="16"/>
        <v>CONTINÚE: El producto y programa presupuestal coinciden</v>
      </c>
      <c r="W130" s="43" t="s">
        <v>626</v>
      </c>
      <c r="X130" s="44" t="str">
        <f>IFERROR(IF($W130="","",VLOOKUP($W130,[1]Catálogo!$B$3019:$C$9130,2,FALSE)),"Introduzca un indicador de producto válido")</f>
        <v>459902300</v>
      </c>
      <c r="Y130" s="40" t="str">
        <f t="shared" si="17"/>
        <v>CONTINÚE: El indicador de producto y el producto coinciden</v>
      </c>
      <c r="Z130" s="90">
        <v>0</v>
      </c>
      <c r="AA130" s="140" t="s">
        <v>140</v>
      </c>
      <c r="AB130" s="140">
        <v>4</v>
      </c>
      <c r="AC130" s="38" t="s">
        <v>160</v>
      </c>
      <c r="AD130" s="36" t="s">
        <v>386</v>
      </c>
      <c r="AE130" s="33"/>
      <c r="AF130" s="33"/>
      <c r="AG130" s="46"/>
      <c r="AH130" s="47"/>
      <c r="AI130" s="33"/>
      <c r="AJ130" s="33"/>
      <c r="AK130" s="48"/>
      <c r="AL130" s="34" t="str">
        <f>+IFERROR(VLOOKUP(AK130,[1]Iniciativas!E:F,2,FALSE),"Seleccione el código de la iniciativa")</f>
        <v>Seleccione el código de la iniciativa</v>
      </c>
      <c r="AM130" s="69">
        <v>1</v>
      </c>
      <c r="AN130" s="50">
        <v>1</v>
      </c>
      <c r="AO130" s="50">
        <v>1</v>
      </c>
      <c r="AP130" s="51">
        <v>1</v>
      </c>
      <c r="AQ130" s="52">
        <v>0.4</v>
      </c>
      <c r="AR130" s="53">
        <v>1</v>
      </c>
      <c r="AS130" s="54" t="s">
        <v>627</v>
      </c>
      <c r="AT130" s="53"/>
      <c r="AU130" s="53"/>
      <c r="AV130" s="53"/>
      <c r="AW130" s="53"/>
      <c r="AX130" s="55">
        <f t="shared" si="18"/>
        <v>0.25</v>
      </c>
      <c r="AY130" s="56">
        <f t="shared" si="19"/>
        <v>1</v>
      </c>
      <c r="AZ130" s="57">
        <f t="shared" si="23"/>
        <v>0.1</v>
      </c>
      <c r="BA130" s="58">
        <f t="shared" si="24"/>
        <v>0.25</v>
      </c>
      <c r="BB130" s="58"/>
      <c r="BC130" s="145"/>
      <c r="BD130" s="58" t="s">
        <v>151</v>
      </c>
      <c r="BE130" s="58"/>
      <c r="BF130" s="58"/>
      <c r="BG130" s="58"/>
      <c r="BH130" s="58"/>
      <c r="BI130" s="58"/>
      <c r="BJ130" s="58"/>
      <c r="BK130" s="59">
        <f t="shared" si="25"/>
        <v>0</v>
      </c>
      <c r="BL130" s="60" t="s">
        <v>383</v>
      </c>
      <c r="BM130" s="61">
        <f>+([2]MATRIZ!AN133+[2]MATRIZ!AO133)*1000000</f>
        <v>0</v>
      </c>
      <c r="BN130" s="62">
        <v>0</v>
      </c>
      <c r="BO130" s="62">
        <v>0</v>
      </c>
      <c r="BP130" s="62">
        <v>0</v>
      </c>
      <c r="BQ130" s="62">
        <v>0</v>
      </c>
      <c r="BR130" s="62">
        <v>0</v>
      </c>
      <c r="BS130" s="62">
        <f>+([2]MATRIZ!AS133)*1000000-BQ130-BR130-BT130</f>
        <v>0</v>
      </c>
      <c r="BT130" s="62">
        <v>10000000</v>
      </c>
      <c r="BU130" s="62">
        <v>0</v>
      </c>
      <c r="BV130" s="62">
        <v>0</v>
      </c>
      <c r="BW130" s="62">
        <v>0</v>
      </c>
      <c r="BX130" s="62">
        <v>0</v>
      </c>
      <c r="BY130" s="62">
        <v>0</v>
      </c>
      <c r="BZ130" s="62">
        <v>0</v>
      </c>
      <c r="CA130" s="62">
        <v>0</v>
      </c>
      <c r="CB130" s="62">
        <v>0</v>
      </c>
      <c r="CC130" s="63">
        <f t="shared" si="26"/>
        <v>10000000</v>
      </c>
      <c r="CD130" s="64">
        <f>+([2]MATRIZ!AZ133+[2]MATRIZ!BA133)*1000000</f>
        <v>0</v>
      </c>
      <c r="CE130" s="64">
        <v>0</v>
      </c>
      <c r="CF130" s="64">
        <v>0</v>
      </c>
      <c r="CG130" s="64">
        <v>0</v>
      </c>
      <c r="CH130" s="64">
        <v>0</v>
      </c>
      <c r="CI130" s="64">
        <v>0</v>
      </c>
      <c r="CJ130" s="64">
        <f>+([2]MATRIZ!BE133*1000000)-CH130-CI130-CK130</f>
        <v>0</v>
      </c>
      <c r="CK130" s="64">
        <v>10000000</v>
      </c>
      <c r="CL130" s="64">
        <v>0</v>
      </c>
      <c r="CM130" s="64">
        <v>0</v>
      </c>
      <c r="CN130" s="64">
        <v>0</v>
      </c>
      <c r="CO130" s="64">
        <v>0</v>
      </c>
      <c r="CP130" s="64">
        <v>0</v>
      </c>
      <c r="CQ130" s="64">
        <v>0</v>
      </c>
      <c r="CR130" s="64">
        <v>0</v>
      </c>
      <c r="CS130" s="64">
        <v>0</v>
      </c>
      <c r="CT130" s="65">
        <f t="shared" si="27"/>
        <v>10000000</v>
      </c>
      <c r="CU130" s="62">
        <v>0</v>
      </c>
      <c r="CV130" s="62">
        <v>0</v>
      </c>
      <c r="CW130" s="62">
        <v>0</v>
      </c>
      <c r="CX130" s="62">
        <v>0</v>
      </c>
      <c r="CY130" s="62">
        <v>0</v>
      </c>
      <c r="CZ130" s="62">
        <v>0</v>
      </c>
      <c r="DA130" s="62">
        <v>0</v>
      </c>
      <c r="DB130" s="62">
        <v>0</v>
      </c>
      <c r="DC130" s="62">
        <v>0</v>
      </c>
      <c r="DD130" s="62">
        <v>0</v>
      </c>
      <c r="DE130" s="62">
        <v>0</v>
      </c>
      <c r="DF130" s="62">
        <v>0</v>
      </c>
      <c r="DG130" s="62">
        <v>0</v>
      </c>
      <c r="DH130" s="62">
        <v>0</v>
      </c>
      <c r="DI130" s="62">
        <v>0</v>
      </c>
      <c r="DJ130" s="62">
        <v>0</v>
      </c>
      <c r="DK130" s="62">
        <v>0</v>
      </c>
      <c r="DL130" s="62">
        <v>0</v>
      </c>
      <c r="DM130" s="62">
        <v>0</v>
      </c>
      <c r="DN130" s="62">
        <v>0</v>
      </c>
      <c r="DO130" s="62">
        <v>0</v>
      </c>
      <c r="DP130" s="63">
        <f t="shared" si="20"/>
        <v>0</v>
      </c>
      <c r="DQ130" s="64">
        <v>0</v>
      </c>
      <c r="DR130" s="64">
        <v>0</v>
      </c>
      <c r="DS130" s="64">
        <v>0</v>
      </c>
      <c r="DT130" s="64">
        <v>0</v>
      </c>
      <c r="DU130" s="64">
        <v>0</v>
      </c>
      <c r="DV130" s="64">
        <v>0</v>
      </c>
      <c r="DW130" s="64">
        <v>0</v>
      </c>
      <c r="DX130" s="64">
        <v>10000000</v>
      </c>
      <c r="DY130" s="64">
        <v>0</v>
      </c>
      <c r="DZ130" s="64">
        <v>0</v>
      </c>
      <c r="EA130" s="64">
        <v>0</v>
      </c>
      <c r="EB130" s="64">
        <v>0</v>
      </c>
      <c r="EC130" s="64">
        <v>0</v>
      </c>
      <c r="ED130" s="64">
        <v>0</v>
      </c>
      <c r="EE130" s="64">
        <v>0</v>
      </c>
      <c r="EF130" s="64">
        <v>0</v>
      </c>
      <c r="EG130" s="66">
        <f t="shared" si="28"/>
        <v>10000000</v>
      </c>
      <c r="EH130" s="67">
        <f t="shared" si="29"/>
        <v>30000000</v>
      </c>
      <c r="EI130" s="30">
        <f>+[2]MATRIZ!AM133*1000000</f>
        <v>40000000</v>
      </c>
      <c r="EJ130" s="67">
        <f t="shared" si="22"/>
        <v>7500000</v>
      </c>
      <c r="EK130" s="30">
        <f>+(DP130/1000000)-[2]MATRIZ!BW133</f>
        <v>-10</v>
      </c>
    </row>
    <row r="131" spans="1:141" s="30" customFormat="1" ht="51" hidden="1" x14ac:dyDescent="0.25">
      <c r="A131" s="142">
        <v>125</v>
      </c>
      <c r="B131" s="138" t="s">
        <v>609</v>
      </c>
      <c r="C131" s="139" t="s">
        <v>618</v>
      </c>
      <c r="D131" s="32" t="s">
        <v>619</v>
      </c>
      <c r="E131" s="140">
        <v>49.87</v>
      </c>
      <c r="F131" s="140" t="s">
        <v>163</v>
      </c>
      <c r="G131" s="140">
        <v>52</v>
      </c>
      <c r="H131" s="140"/>
      <c r="I131" s="140"/>
      <c r="J131" s="141"/>
      <c r="K131" s="35" t="s">
        <v>283</v>
      </c>
      <c r="L131" s="36" t="str">
        <f>IFERROR(IF($K131="","",VLOOKUP($K131,[1]Catálogo!$B$5:$C$21,2,FALSE)),"Introduzca un sector de inversión válido")</f>
        <v>45</v>
      </c>
      <c r="M131" s="35" t="s">
        <v>620</v>
      </c>
      <c r="N131" s="38" t="s">
        <v>612</v>
      </c>
      <c r="O131" s="38" t="str">
        <f>IFERROR(IF($N131="","",VLOOKUP($N131,[1]Catálogo!$E$25:$F$93,2,FALSE)),"Introduzca un programa presupuestal válido")</f>
        <v>4599</v>
      </c>
      <c r="P131" s="39" t="str">
        <f>IFERROR(IF($O131="","",VLOOKUP($O131,[1]Catálogo!$F$25:$G$94,2,FALSE)),"Introduzca un programa presupuestal válido")</f>
        <v>A.17 Fortalecimiento institucional</v>
      </c>
      <c r="Q131" s="40" t="str">
        <f t="shared" si="15"/>
        <v>CONTINÚE: El programa presupuestal y sector de inversión coinciden</v>
      </c>
      <c r="R131" s="38" t="s">
        <v>628</v>
      </c>
      <c r="S131" s="38" t="s">
        <v>256</v>
      </c>
      <c r="T131" s="41" t="s">
        <v>629</v>
      </c>
      <c r="U131" s="39" t="str">
        <f>IFERROR(IF($T131="","",VLOOKUP($T131,[1]Catálogo!$G$97:$H$2750,2,FALSE)),"Introduzca un producto válido")</f>
        <v>4599031</v>
      </c>
      <c r="V131" s="40" t="str">
        <f t="shared" si="16"/>
        <v>CONTINÚE: El producto y programa presupuestal coinciden</v>
      </c>
      <c r="W131" s="43" t="s">
        <v>630</v>
      </c>
      <c r="X131" s="44" t="str">
        <f>IFERROR(IF($W131="","",VLOOKUP($W131,[1]Catálogo!$B$3019:$C$9130,2,FALSE)),"Introduzca un indicador de producto válido")</f>
        <v>459903101</v>
      </c>
      <c r="Y131" s="40" t="str">
        <f t="shared" si="17"/>
        <v>CONTINÚE: El indicador de producto y el producto coinciden</v>
      </c>
      <c r="Z131" s="90">
        <v>0</v>
      </c>
      <c r="AA131" s="140" t="s">
        <v>140</v>
      </c>
      <c r="AB131" s="140">
        <v>1</v>
      </c>
      <c r="AC131" s="38" t="s">
        <v>148</v>
      </c>
      <c r="AD131" s="36" t="s">
        <v>386</v>
      </c>
      <c r="AE131" s="33"/>
      <c r="AF131" s="33"/>
      <c r="AG131" s="46"/>
      <c r="AH131" s="47"/>
      <c r="AI131" s="33"/>
      <c r="AJ131" s="33"/>
      <c r="AK131" s="48"/>
      <c r="AL131" s="34" t="str">
        <f>+IFERROR(VLOOKUP(AK131,[1]Iniciativas!E:F,2,FALSE),"Seleccione el código de la iniciativa")</f>
        <v>Seleccione el código de la iniciativa</v>
      </c>
      <c r="AM131" s="69">
        <v>1</v>
      </c>
      <c r="AN131" s="49">
        <v>1</v>
      </c>
      <c r="AO131" s="49">
        <v>1</v>
      </c>
      <c r="AP131" s="76">
        <v>1</v>
      </c>
      <c r="AQ131" s="52">
        <v>0.4</v>
      </c>
      <c r="AR131" s="53">
        <v>1</v>
      </c>
      <c r="AS131" s="54" t="s">
        <v>631</v>
      </c>
      <c r="AT131" s="53"/>
      <c r="AU131" s="53"/>
      <c r="AV131" s="53"/>
      <c r="AW131" s="53"/>
      <c r="AX131" s="55">
        <f t="shared" si="18"/>
        <v>0.25</v>
      </c>
      <c r="AY131" s="56">
        <f t="shared" si="19"/>
        <v>1</v>
      </c>
      <c r="AZ131" s="57">
        <f t="shared" si="23"/>
        <v>0.1</v>
      </c>
      <c r="BA131" s="58">
        <f t="shared" si="24"/>
        <v>0.25</v>
      </c>
      <c r="BB131" s="58"/>
      <c r="BC131" s="145"/>
      <c r="BD131" s="58" t="s">
        <v>151</v>
      </c>
      <c r="BE131" s="58"/>
      <c r="BF131" s="58"/>
      <c r="BG131" s="58"/>
      <c r="BH131" s="58"/>
      <c r="BI131" s="58"/>
      <c r="BJ131" s="58"/>
      <c r="BK131" s="59">
        <f t="shared" si="25"/>
        <v>0</v>
      </c>
      <c r="BL131" s="60" t="s">
        <v>628</v>
      </c>
      <c r="BM131" s="61">
        <f>+([2]MATRIZ!AN134+[2]MATRIZ!AO134)*1000000</f>
        <v>0</v>
      </c>
      <c r="BN131" s="62">
        <v>0</v>
      </c>
      <c r="BO131" s="62">
        <v>0</v>
      </c>
      <c r="BP131" s="62">
        <v>0</v>
      </c>
      <c r="BQ131" s="62">
        <v>0</v>
      </c>
      <c r="BR131" s="62">
        <v>0</v>
      </c>
      <c r="BS131" s="62">
        <f>+([2]MATRIZ!AS134)*1000000-BQ131-BR131-BT131</f>
        <v>0</v>
      </c>
      <c r="BT131" s="62">
        <v>0</v>
      </c>
      <c r="BU131" s="62">
        <v>0</v>
      </c>
      <c r="BV131" s="62">
        <v>0</v>
      </c>
      <c r="BW131" s="62">
        <v>0</v>
      </c>
      <c r="BX131" s="62">
        <v>0</v>
      </c>
      <c r="BY131" s="62">
        <v>0</v>
      </c>
      <c r="BZ131" s="62">
        <v>0</v>
      </c>
      <c r="CA131" s="62">
        <v>0</v>
      </c>
      <c r="CB131" s="62">
        <v>0</v>
      </c>
      <c r="CC131" s="63">
        <f t="shared" si="26"/>
        <v>0</v>
      </c>
      <c r="CD131" s="64">
        <f>+([2]MATRIZ!AZ134+[2]MATRIZ!BA134)*1000000</f>
        <v>0</v>
      </c>
      <c r="CE131" s="64">
        <v>0</v>
      </c>
      <c r="CF131" s="64">
        <v>0</v>
      </c>
      <c r="CG131" s="64">
        <v>0</v>
      </c>
      <c r="CH131" s="64">
        <v>0</v>
      </c>
      <c r="CI131" s="64">
        <v>0</v>
      </c>
      <c r="CJ131" s="64">
        <f>+([2]MATRIZ!BE134*1000000)-CH131-CI131-CK131</f>
        <v>0</v>
      </c>
      <c r="CK131" s="64">
        <v>20000000</v>
      </c>
      <c r="CL131" s="64">
        <v>0</v>
      </c>
      <c r="CM131" s="64">
        <v>0</v>
      </c>
      <c r="CN131" s="64">
        <v>0</v>
      </c>
      <c r="CO131" s="64">
        <v>0</v>
      </c>
      <c r="CP131" s="64">
        <v>0</v>
      </c>
      <c r="CQ131" s="64">
        <v>0</v>
      </c>
      <c r="CR131" s="64">
        <v>0</v>
      </c>
      <c r="CS131" s="64">
        <v>0</v>
      </c>
      <c r="CT131" s="65">
        <f t="shared" si="27"/>
        <v>20000000</v>
      </c>
      <c r="CU131" s="62">
        <v>0</v>
      </c>
      <c r="CV131" s="62">
        <v>0</v>
      </c>
      <c r="CW131" s="62">
        <v>0</v>
      </c>
      <c r="CX131" s="62">
        <v>0</v>
      </c>
      <c r="CY131" s="62">
        <v>0</v>
      </c>
      <c r="CZ131" s="62">
        <v>0</v>
      </c>
      <c r="DA131" s="62">
        <v>0</v>
      </c>
      <c r="DB131" s="62">
        <v>0</v>
      </c>
      <c r="DC131" s="62">
        <v>0</v>
      </c>
      <c r="DD131" s="62">
        <v>0</v>
      </c>
      <c r="DE131" s="62">
        <v>0</v>
      </c>
      <c r="DF131" s="62">
        <v>0</v>
      </c>
      <c r="DG131" s="62">
        <v>0</v>
      </c>
      <c r="DH131" s="62">
        <v>69569500</v>
      </c>
      <c r="DI131" s="62">
        <v>0</v>
      </c>
      <c r="DJ131" s="62">
        <v>0</v>
      </c>
      <c r="DK131" s="62">
        <v>0</v>
      </c>
      <c r="DL131" s="62">
        <v>0</v>
      </c>
      <c r="DM131" s="62">
        <v>0</v>
      </c>
      <c r="DN131" s="62">
        <v>0</v>
      </c>
      <c r="DO131" s="62">
        <v>0</v>
      </c>
      <c r="DP131" s="63">
        <f t="shared" si="20"/>
        <v>69569500</v>
      </c>
      <c r="DQ131" s="64">
        <v>0</v>
      </c>
      <c r="DR131" s="64">
        <v>0</v>
      </c>
      <c r="DS131" s="64">
        <v>0</v>
      </c>
      <c r="DT131" s="64">
        <v>0</v>
      </c>
      <c r="DU131" s="64">
        <v>0</v>
      </c>
      <c r="DV131" s="64">
        <v>0</v>
      </c>
      <c r="DW131" s="64">
        <v>0</v>
      </c>
      <c r="DX131" s="64">
        <v>20000000</v>
      </c>
      <c r="DY131" s="64">
        <v>0</v>
      </c>
      <c r="DZ131" s="64">
        <v>0</v>
      </c>
      <c r="EA131" s="64">
        <v>0</v>
      </c>
      <c r="EB131" s="64">
        <v>0</v>
      </c>
      <c r="EC131" s="64">
        <v>0</v>
      </c>
      <c r="ED131" s="64">
        <v>0</v>
      </c>
      <c r="EE131" s="64">
        <v>0</v>
      </c>
      <c r="EF131" s="64">
        <v>0</v>
      </c>
      <c r="EG131" s="66">
        <f t="shared" si="28"/>
        <v>20000000</v>
      </c>
      <c r="EH131" s="67">
        <f t="shared" si="29"/>
        <v>109569500</v>
      </c>
      <c r="EI131" s="30">
        <f>+[2]MATRIZ!AM134*1000000</f>
        <v>60000000</v>
      </c>
      <c r="EJ131" s="67">
        <f t="shared" si="22"/>
        <v>109569500</v>
      </c>
      <c r="EK131" s="30">
        <f>+(DP131/1000000)-[2]MATRIZ!BW134</f>
        <v>49.569500000000005</v>
      </c>
    </row>
    <row r="132" spans="1:141" s="30" customFormat="1" ht="38.25" hidden="1" x14ac:dyDescent="0.25">
      <c r="A132" s="142">
        <v>126</v>
      </c>
      <c r="B132" s="138" t="s">
        <v>609</v>
      </c>
      <c r="C132" s="139" t="s">
        <v>618</v>
      </c>
      <c r="D132" s="32" t="s">
        <v>619</v>
      </c>
      <c r="E132" s="140">
        <v>49.87</v>
      </c>
      <c r="F132" s="140" t="s">
        <v>163</v>
      </c>
      <c r="G132" s="140">
        <v>52</v>
      </c>
      <c r="H132" s="140"/>
      <c r="I132" s="140"/>
      <c r="J132" s="141"/>
      <c r="K132" s="35" t="s">
        <v>283</v>
      </c>
      <c r="L132" s="36" t="str">
        <f>IFERROR(IF($K132="","",VLOOKUP($K132,[1]Catálogo!$B$5:$C$21,2,FALSE)),"Introduzca un sector de inversión válido")</f>
        <v>45</v>
      </c>
      <c r="M132" s="35" t="s">
        <v>620</v>
      </c>
      <c r="N132" s="38" t="s">
        <v>612</v>
      </c>
      <c r="O132" s="38" t="str">
        <f>IFERROR(IF($N132="","",VLOOKUP($N132,[1]Catálogo!$E$25:$F$93,2,FALSE)),"Introduzca un programa presupuestal válido")</f>
        <v>4599</v>
      </c>
      <c r="P132" s="39" t="str">
        <f>IFERROR(IF($O132="","",VLOOKUP($O132,[1]Catálogo!$F$25:$G$94,2,FALSE)),"Introduzca un programa presupuestal válido")</f>
        <v>A.17 Fortalecimiento institucional</v>
      </c>
      <c r="Q132" s="40" t="str">
        <f t="shared" si="15"/>
        <v>CONTINÚE: El programa presupuestal y sector de inversión coinciden</v>
      </c>
      <c r="R132" s="38" t="s">
        <v>383</v>
      </c>
      <c r="S132" s="38" t="s">
        <v>256</v>
      </c>
      <c r="T132" s="41" t="s">
        <v>632</v>
      </c>
      <c r="U132" s="39" t="str">
        <f>IFERROR(IF($T132="","",VLOOKUP($T132,[1]Catálogo!$G$97:$H$2750,2,FALSE)),"Introduzca un producto válido")</f>
        <v>4599021</v>
      </c>
      <c r="V132" s="40" t="str">
        <f t="shared" si="16"/>
        <v>CONTINÚE: El producto y programa presupuestal coinciden</v>
      </c>
      <c r="W132" s="43" t="s">
        <v>633</v>
      </c>
      <c r="X132" s="44" t="str">
        <f>IFERROR(IF($W132="","",VLOOKUP($W132,[1]Catálogo!$B$3019:$C$9130,2,FALSE)),"Introduzca un indicador de producto válido")</f>
        <v>459902100</v>
      </c>
      <c r="Y132" s="40" t="str">
        <f t="shared" si="17"/>
        <v>CONTINÚE: El indicador de producto y el producto coinciden</v>
      </c>
      <c r="Z132" s="90">
        <v>0</v>
      </c>
      <c r="AA132" s="140" t="s">
        <v>140</v>
      </c>
      <c r="AB132" s="140">
        <v>1</v>
      </c>
      <c r="AC132" s="38" t="s">
        <v>160</v>
      </c>
      <c r="AD132" s="36" t="s">
        <v>386</v>
      </c>
      <c r="AE132" s="33"/>
      <c r="AF132" s="33"/>
      <c r="AG132" s="46"/>
      <c r="AH132" s="47"/>
      <c r="AI132" s="33"/>
      <c r="AJ132" s="33"/>
      <c r="AK132" s="48"/>
      <c r="AL132" s="34" t="str">
        <f>+IFERROR(VLOOKUP(AK132,[1]Iniciativas!E:F,2,FALSE),"Seleccione el código de la iniciativa")</f>
        <v>Seleccione el código de la iniciativa</v>
      </c>
      <c r="AM132" s="69">
        <v>0</v>
      </c>
      <c r="AN132" s="50">
        <v>1</v>
      </c>
      <c r="AO132" s="73">
        <v>0</v>
      </c>
      <c r="AP132" s="51">
        <v>0</v>
      </c>
      <c r="AQ132" s="52">
        <v>0.4</v>
      </c>
      <c r="AR132" s="53">
        <v>0</v>
      </c>
      <c r="AS132" s="54" t="s">
        <v>178</v>
      </c>
      <c r="AT132" s="53"/>
      <c r="AU132" s="53"/>
      <c r="AV132" s="53"/>
      <c r="AW132" s="53"/>
      <c r="AX132" s="55">
        <f t="shared" si="18"/>
        <v>0</v>
      </c>
      <c r="AY132" s="56">
        <f t="shared" si="19"/>
        <v>1</v>
      </c>
      <c r="AZ132" s="57">
        <f t="shared" si="23"/>
        <v>0</v>
      </c>
      <c r="BA132" s="58">
        <f t="shared" si="24"/>
        <v>0</v>
      </c>
      <c r="BB132" s="58"/>
      <c r="BC132" s="145"/>
      <c r="BD132" s="58" t="s">
        <v>151</v>
      </c>
      <c r="BE132" s="58"/>
      <c r="BF132" s="58"/>
      <c r="BG132" s="58"/>
      <c r="BH132" s="58"/>
      <c r="BI132" s="58"/>
      <c r="BJ132" s="58"/>
      <c r="BK132" s="59">
        <f t="shared" si="25"/>
        <v>0</v>
      </c>
      <c r="BL132" s="60" t="s">
        <v>383</v>
      </c>
      <c r="BM132" s="61">
        <f>+([2]MATRIZ!AN135+[2]MATRIZ!AO135)*1000000</f>
        <v>0</v>
      </c>
      <c r="BN132" s="62">
        <v>0</v>
      </c>
      <c r="BO132" s="62">
        <v>0</v>
      </c>
      <c r="BP132" s="62">
        <v>0</v>
      </c>
      <c r="BQ132" s="62">
        <v>0</v>
      </c>
      <c r="BR132" s="62">
        <v>0</v>
      </c>
      <c r="BS132" s="62">
        <f>+([2]MATRIZ!AS135)*1000000-BQ132-BR132-BT132</f>
        <v>0</v>
      </c>
      <c r="BT132" s="62">
        <v>0</v>
      </c>
      <c r="BU132" s="62">
        <v>0</v>
      </c>
      <c r="BV132" s="62">
        <v>0</v>
      </c>
      <c r="BW132" s="62">
        <v>0</v>
      </c>
      <c r="BX132" s="62">
        <v>0</v>
      </c>
      <c r="BY132" s="62">
        <v>0</v>
      </c>
      <c r="BZ132" s="62">
        <v>0</v>
      </c>
      <c r="CA132" s="62">
        <v>0</v>
      </c>
      <c r="CB132" s="62">
        <v>0</v>
      </c>
      <c r="CC132" s="63">
        <f t="shared" si="26"/>
        <v>0</v>
      </c>
      <c r="CD132" s="64">
        <f>+([2]MATRIZ!AZ135+[2]MATRIZ!BA135)*1000000</f>
        <v>20000000</v>
      </c>
      <c r="CE132" s="64">
        <v>0</v>
      </c>
      <c r="CF132" s="64">
        <v>0</v>
      </c>
      <c r="CG132" s="64">
        <v>0</v>
      </c>
      <c r="CH132" s="64">
        <v>0</v>
      </c>
      <c r="CI132" s="64">
        <v>0</v>
      </c>
      <c r="CJ132" s="64">
        <v>0</v>
      </c>
      <c r="CK132" s="64">
        <v>0</v>
      </c>
      <c r="CL132" s="64">
        <v>0</v>
      </c>
      <c r="CM132" s="64">
        <v>0</v>
      </c>
      <c r="CN132" s="64">
        <v>0</v>
      </c>
      <c r="CO132" s="64">
        <v>0</v>
      </c>
      <c r="CP132" s="64">
        <v>0</v>
      </c>
      <c r="CQ132" s="64">
        <v>0</v>
      </c>
      <c r="CR132" s="64">
        <v>0</v>
      </c>
      <c r="CS132" s="64">
        <v>0</v>
      </c>
      <c r="CT132" s="65">
        <f t="shared" si="27"/>
        <v>20000000</v>
      </c>
      <c r="CU132" s="62">
        <v>0</v>
      </c>
      <c r="CV132" s="62">
        <v>0</v>
      </c>
      <c r="CW132" s="62">
        <v>0</v>
      </c>
      <c r="CX132" s="62">
        <v>0</v>
      </c>
      <c r="CY132" s="62">
        <v>0</v>
      </c>
      <c r="CZ132" s="62">
        <v>0</v>
      </c>
      <c r="DA132" s="62">
        <v>0</v>
      </c>
      <c r="DB132" s="62">
        <v>0</v>
      </c>
      <c r="DC132" s="62">
        <v>0</v>
      </c>
      <c r="DD132" s="62">
        <v>0</v>
      </c>
      <c r="DE132" s="62">
        <v>0</v>
      </c>
      <c r="DF132" s="62">
        <v>0</v>
      </c>
      <c r="DG132" s="62">
        <v>0</v>
      </c>
      <c r="DH132" s="62">
        <v>0</v>
      </c>
      <c r="DI132" s="62">
        <v>0</v>
      </c>
      <c r="DJ132" s="62">
        <v>0</v>
      </c>
      <c r="DK132" s="62">
        <v>0</v>
      </c>
      <c r="DL132" s="62">
        <v>0</v>
      </c>
      <c r="DM132" s="62">
        <v>0</v>
      </c>
      <c r="DN132" s="62">
        <v>0</v>
      </c>
      <c r="DO132" s="62">
        <v>0</v>
      </c>
      <c r="DP132" s="63">
        <f t="shared" si="20"/>
        <v>0</v>
      </c>
      <c r="DQ132" s="64">
        <v>0</v>
      </c>
      <c r="DR132" s="64">
        <v>0</v>
      </c>
      <c r="DS132" s="64">
        <v>0</v>
      </c>
      <c r="DT132" s="64">
        <v>0</v>
      </c>
      <c r="DU132" s="64">
        <v>0</v>
      </c>
      <c r="DV132" s="64">
        <v>0</v>
      </c>
      <c r="DW132" s="64">
        <v>0</v>
      </c>
      <c r="DX132" s="64">
        <v>0</v>
      </c>
      <c r="DY132" s="64">
        <v>0</v>
      </c>
      <c r="DZ132" s="64">
        <v>0</v>
      </c>
      <c r="EA132" s="64">
        <v>0</v>
      </c>
      <c r="EB132" s="64">
        <v>0</v>
      </c>
      <c r="EC132" s="64">
        <v>0</v>
      </c>
      <c r="ED132" s="64">
        <v>0</v>
      </c>
      <c r="EE132" s="64">
        <v>0</v>
      </c>
      <c r="EF132" s="64">
        <v>0</v>
      </c>
      <c r="EG132" s="66">
        <f t="shared" si="28"/>
        <v>0</v>
      </c>
      <c r="EH132" s="67">
        <f t="shared" si="29"/>
        <v>20000000</v>
      </c>
      <c r="EI132" s="30">
        <f>+[2]MATRIZ!AM135*1000000</f>
        <v>20000000</v>
      </c>
      <c r="EJ132" s="67">
        <f t="shared" si="22"/>
        <v>20000000</v>
      </c>
      <c r="EK132" s="30">
        <f>+(DP132/1000000)-[2]MATRIZ!BW135</f>
        <v>0</v>
      </c>
    </row>
    <row r="133" spans="1:141" s="30" customFormat="1" ht="38.25" hidden="1" x14ac:dyDescent="0.25">
      <c r="A133" s="137">
        <v>127</v>
      </c>
      <c r="B133" s="138" t="s">
        <v>609</v>
      </c>
      <c r="C133" s="139" t="s">
        <v>618</v>
      </c>
      <c r="D133" s="32" t="s">
        <v>619</v>
      </c>
      <c r="E133" s="140">
        <v>49.87</v>
      </c>
      <c r="F133" s="140" t="s">
        <v>163</v>
      </c>
      <c r="G133" s="140">
        <v>52</v>
      </c>
      <c r="H133" s="140"/>
      <c r="I133" s="140"/>
      <c r="J133" s="141"/>
      <c r="K133" s="35" t="s">
        <v>283</v>
      </c>
      <c r="L133" s="36" t="str">
        <f>IFERROR(IF($K133="","",VLOOKUP($K133,[1]Catálogo!$B$5:$C$21,2,FALSE)),"Introduzca un sector de inversión válido")</f>
        <v>45</v>
      </c>
      <c r="M133" s="35" t="s">
        <v>620</v>
      </c>
      <c r="N133" s="38" t="s">
        <v>612</v>
      </c>
      <c r="O133" s="38" t="str">
        <f>IFERROR(IF($N133="","",VLOOKUP($N133,[1]Catálogo!$E$25:$F$93,2,FALSE)),"Introduzca un programa presupuestal válido")</f>
        <v>4599</v>
      </c>
      <c r="P133" s="39" t="str">
        <f>IFERROR(IF($O133="","",VLOOKUP($O133,[1]Catálogo!$F$25:$G$94,2,FALSE)),"Introduzca un programa presupuestal válido")</f>
        <v>A.17 Fortalecimiento institucional</v>
      </c>
      <c r="Q133" s="40" t="str">
        <f t="shared" si="15"/>
        <v>CONTINÚE: El programa presupuestal y sector de inversión coinciden</v>
      </c>
      <c r="R133" s="38" t="s">
        <v>551</v>
      </c>
      <c r="S133" s="38" t="s">
        <v>187</v>
      </c>
      <c r="T133" s="41" t="s">
        <v>634</v>
      </c>
      <c r="U133" s="39" t="str">
        <f>IFERROR(IF($T133="","",VLOOKUP($T133,[1]Catálogo!$G$97:$H$2750,2,FALSE)),"Introduzca un producto válido")</f>
        <v>4599011</v>
      </c>
      <c r="V133" s="40" t="str">
        <f t="shared" si="16"/>
        <v>CONTINÚE: El producto y programa presupuestal coinciden</v>
      </c>
      <c r="W133" s="43" t="s">
        <v>635</v>
      </c>
      <c r="X133" s="44" t="str">
        <f>IFERROR(IF($W133="","",VLOOKUP($W133,[1]Catálogo!$B$3019:$C$9130,2,FALSE)),"Introduzca un indicador de producto válido")</f>
        <v>459901100</v>
      </c>
      <c r="Y133" s="40" t="str">
        <f t="shared" si="17"/>
        <v>CONTINÚE: El indicador de producto y el producto coinciden</v>
      </c>
      <c r="Z133" s="90">
        <v>0</v>
      </c>
      <c r="AA133" s="140" t="s">
        <v>140</v>
      </c>
      <c r="AB133" s="140">
        <v>6</v>
      </c>
      <c r="AC133" s="38" t="s">
        <v>160</v>
      </c>
      <c r="AD133" s="36" t="s">
        <v>268</v>
      </c>
      <c r="AE133" s="33"/>
      <c r="AF133" s="33"/>
      <c r="AG133" s="46"/>
      <c r="AH133" s="47"/>
      <c r="AI133" s="33"/>
      <c r="AJ133" s="33"/>
      <c r="AK133" s="48"/>
      <c r="AL133" s="34" t="str">
        <f>+IFERROR(VLOOKUP(AK133,[1]Iniciativas!E:F,2,FALSE),"Seleccione el código de la iniciativa")</f>
        <v>Seleccione el código de la iniciativa</v>
      </c>
      <c r="AM133" s="69">
        <v>1</v>
      </c>
      <c r="AN133" s="50">
        <v>2</v>
      </c>
      <c r="AO133" s="50">
        <v>2</v>
      </c>
      <c r="AP133" s="51">
        <v>1</v>
      </c>
      <c r="AQ133" s="52">
        <v>0.6</v>
      </c>
      <c r="AR133" s="53">
        <v>1</v>
      </c>
      <c r="AS133" s="54" t="s">
        <v>636</v>
      </c>
      <c r="AT133" s="53"/>
      <c r="AU133" s="53"/>
      <c r="AV133" s="53"/>
      <c r="AW133" s="53"/>
      <c r="AX133" s="55">
        <f t="shared" si="18"/>
        <v>0.16666666666666666</v>
      </c>
      <c r="AY133" s="56">
        <f t="shared" si="19"/>
        <v>1</v>
      </c>
      <c r="AZ133" s="57">
        <f t="shared" si="23"/>
        <v>9.9999999999999992E-2</v>
      </c>
      <c r="BA133" s="58">
        <f t="shared" si="24"/>
        <v>0.16666666666666666</v>
      </c>
      <c r="BB133" s="58"/>
      <c r="BC133" s="145"/>
      <c r="BD133" s="58" t="s">
        <v>151</v>
      </c>
      <c r="BE133" s="58"/>
      <c r="BF133" s="58"/>
      <c r="BG133" s="58"/>
      <c r="BH133" s="58"/>
      <c r="BI133" s="58"/>
      <c r="BJ133" s="58"/>
      <c r="BK133" s="59">
        <f t="shared" si="25"/>
        <v>0</v>
      </c>
      <c r="BL133" s="60" t="s">
        <v>551</v>
      </c>
      <c r="BM133" s="61">
        <f>+([2]MATRIZ!AN136+[2]MATRIZ!AO136)*1000000</f>
        <v>0</v>
      </c>
      <c r="BN133" s="62">
        <v>0</v>
      </c>
      <c r="BO133" s="62">
        <v>0</v>
      </c>
      <c r="BP133" s="62">
        <v>0</v>
      </c>
      <c r="BQ133" s="62">
        <v>0</v>
      </c>
      <c r="BR133" s="62">
        <v>0</v>
      </c>
      <c r="BS133" s="62">
        <f>+([2]MATRIZ!AS136)*1000000-BQ133-BR133-BT133</f>
        <v>80000000</v>
      </c>
      <c r="BT133" s="62">
        <v>0</v>
      </c>
      <c r="BU133" s="62">
        <v>0</v>
      </c>
      <c r="BV133" s="62">
        <v>0</v>
      </c>
      <c r="BW133" s="62">
        <v>0</v>
      </c>
      <c r="BX133" s="62">
        <v>0</v>
      </c>
      <c r="BY133" s="62">
        <v>0</v>
      </c>
      <c r="BZ133" s="62">
        <v>0</v>
      </c>
      <c r="CA133" s="62">
        <v>0</v>
      </c>
      <c r="CB133" s="62">
        <v>0</v>
      </c>
      <c r="CC133" s="63">
        <f t="shared" si="26"/>
        <v>80000000</v>
      </c>
      <c r="CD133" s="64">
        <f>+([2]MATRIZ!AZ136+[2]MATRIZ!BA136)*1000000</f>
        <v>0</v>
      </c>
      <c r="CE133" s="64">
        <v>0</v>
      </c>
      <c r="CF133" s="64">
        <v>0</v>
      </c>
      <c r="CG133" s="64">
        <v>0</v>
      </c>
      <c r="CH133" s="64">
        <v>0</v>
      </c>
      <c r="CI133" s="64">
        <v>0</v>
      </c>
      <c r="CJ133" s="64">
        <f>+([2]MATRIZ!BE136*1000000)-CH133-CI133-CK133</f>
        <v>40000000</v>
      </c>
      <c r="CK133" s="64">
        <v>0</v>
      </c>
      <c r="CL133" s="64">
        <v>0</v>
      </c>
      <c r="CM133" s="64">
        <v>0</v>
      </c>
      <c r="CN133" s="64">
        <v>0</v>
      </c>
      <c r="CO133" s="64">
        <v>0</v>
      </c>
      <c r="CP133" s="64">
        <v>0</v>
      </c>
      <c r="CQ133" s="64">
        <v>0</v>
      </c>
      <c r="CR133" s="64">
        <v>0</v>
      </c>
      <c r="CS133" s="64">
        <v>0</v>
      </c>
      <c r="CT133" s="65">
        <f t="shared" si="27"/>
        <v>40000000</v>
      </c>
      <c r="CU133" s="62">
        <v>0</v>
      </c>
      <c r="CV133" s="62">
        <v>0</v>
      </c>
      <c r="CW133" s="62">
        <v>0</v>
      </c>
      <c r="CX133" s="62">
        <v>0</v>
      </c>
      <c r="CY133" s="62">
        <v>0</v>
      </c>
      <c r="CZ133" s="62">
        <v>0</v>
      </c>
      <c r="DA133" s="62">
        <v>0</v>
      </c>
      <c r="DB133" s="62">
        <v>0</v>
      </c>
      <c r="DC133" s="62">
        <v>0</v>
      </c>
      <c r="DD133" s="62">
        <v>0</v>
      </c>
      <c r="DE133" s="62">
        <v>0</v>
      </c>
      <c r="DF133" s="62">
        <v>0</v>
      </c>
      <c r="DG133" s="62">
        <v>0</v>
      </c>
      <c r="DH133" s="62">
        <v>35000000</v>
      </c>
      <c r="DI133" s="62">
        <v>0</v>
      </c>
      <c r="DJ133" s="62">
        <v>0</v>
      </c>
      <c r="DK133" s="62">
        <v>0</v>
      </c>
      <c r="DL133" s="62">
        <v>0</v>
      </c>
      <c r="DM133" s="62">
        <v>0</v>
      </c>
      <c r="DN133" s="62">
        <v>0</v>
      </c>
      <c r="DO133" s="62">
        <v>0</v>
      </c>
      <c r="DP133" s="63">
        <f t="shared" si="20"/>
        <v>35000000</v>
      </c>
      <c r="DQ133" s="64">
        <v>0</v>
      </c>
      <c r="DR133" s="64">
        <v>0</v>
      </c>
      <c r="DS133" s="64">
        <v>0</v>
      </c>
      <c r="DT133" s="64">
        <v>0</v>
      </c>
      <c r="DU133" s="64">
        <v>0</v>
      </c>
      <c r="DV133" s="64">
        <v>0</v>
      </c>
      <c r="DW133" s="64">
        <v>60000000</v>
      </c>
      <c r="DX133" s="64">
        <v>0</v>
      </c>
      <c r="DY133" s="64">
        <v>0</v>
      </c>
      <c r="DZ133" s="64">
        <v>0</v>
      </c>
      <c r="EA133" s="64">
        <v>0</v>
      </c>
      <c r="EB133" s="64">
        <v>0</v>
      </c>
      <c r="EC133" s="64">
        <v>0</v>
      </c>
      <c r="ED133" s="64">
        <v>0</v>
      </c>
      <c r="EE133" s="64">
        <v>0</v>
      </c>
      <c r="EF133" s="64">
        <v>0</v>
      </c>
      <c r="EG133" s="66">
        <f t="shared" si="28"/>
        <v>60000000</v>
      </c>
      <c r="EH133" s="67">
        <f t="shared" si="29"/>
        <v>215000000</v>
      </c>
      <c r="EI133" s="30">
        <f>+[2]MATRIZ!AM136*1000000</f>
        <v>240000000</v>
      </c>
      <c r="EJ133" s="67">
        <f t="shared" si="22"/>
        <v>35833333.333333336</v>
      </c>
      <c r="EK133" s="30">
        <f>+(DP133/1000000)-[2]MATRIZ!BW136</f>
        <v>-25</v>
      </c>
    </row>
    <row r="134" spans="1:141" s="30" customFormat="1" ht="25.5" hidden="1" x14ac:dyDescent="0.25">
      <c r="A134" s="142">
        <v>128</v>
      </c>
      <c r="B134" s="138" t="s">
        <v>609</v>
      </c>
      <c r="C134" s="139" t="s">
        <v>618</v>
      </c>
      <c r="D134" s="32" t="s">
        <v>619</v>
      </c>
      <c r="E134" s="140">
        <v>49.87</v>
      </c>
      <c r="F134" s="140" t="s">
        <v>163</v>
      </c>
      <c r="G134" s="140">
        <v>52</v>
      </c>
      <c r="H134" s="140"/>
      <c r="I134" s="140"/>
      <c r="J134" s="141"/>
      <c r="K134" s="35" t="s">
        <v>283</v>
      </c>
      <c r="L134" s="36" t="str">
        <f>IFERROR(IF($K134="","",VLOOKUP($K134,[1]Catálogo!$B$5:$C$21,2,FALSE)),"Introduzca un sector de inversión válido")</f>
        <v>45</v>
      </c>
      <c r="M134" s="35" t="s">
        <v>637</v>
      </c>
      <c r="N134" s="38" t="s">
        <v>612</v>
      </c>
      <c r="O134" s="38" t="str">
        <f>IFERROR(IF($N134="","",VLOOKUP($N134,[1]Catálogo!$E$25:$F$93,2,FALSE)),"Introduzca un programa presupuestal válido")</f>
        <v>4599</v>
      </c>
      <c r="P134" s="39" t="str">
        <f>IFERROR(IF($O134="","",VLOOKUP($O134,[1]Catálogo!$F$25:$G$94,2,FALSE)),"Introduzca un programa presupuestal válido")</f>
        <v>A.17 Fortalecimiento institucional</v>
      </c>
      <c r="Q134" s="40" t="str">
        <f t="shared" si="15"/>
        <v>CONTINÚE: El programa presupuestal y sector de inversión coinciden</v>
      </c>
      <c r="R134" s="38" t="s">
        <v>383</v>
      </c>
      <c r="S134" s="38" t="s">
        <v>256</v>
      </c>
      <c r="T134" s="41" t="s">
        <v>638</v>
      </c>
      <c r="U134" s="39" t="str">
        <f>IFERROR(IF($T134="","",VLOOKUP($T134,[1]Catálogo!$G$97:$H$2750,2,FALSE)),"Introduzca un producto válido")</f>
        <v>4599025</v>
      </c>
      <c r="V134" s="40" t="str">
        <f t="shared" si="16"/>
        <v>CONTINÚE: El producto y programa presupuestal coinciden</v>
      </c>
      <c r="W134" s="43" t="s">
        <v>639</v>
      </c>
      <c r="X134" s="44" t="str">
        <f>IFERROR(IF($W134="","",VLOOKUP($W134,[1]Catálogo!$B$3019:$C$9130,2,FALSE)),"Introduzca un indicador de producto válido")</f>
        <v>459902500</v>
      </c>
      <c r="Y134" s="40" t="str">
        <f t="shared" si="17"/>
        <v>CONTINÚE: El indicador de producto y el producto coinciden</v>
      </c>
      <c r="Z134" s="90">
        <v>0</v>
      </c>
      <c r="AA134" s="140" t="s">
        <v>140</v>
      </c>
      <c r="AB134" s="140">
        <v>1</v>
      </c>
      <c r="AC134" s="38" t="s">
        <v>160</v>
      </c>
      <c r="AD134" s="36" t="s">
        <v>386</v>
      </c>
      <c r="AE134" s="33"/>
      <c r="AF134" s="33"/>
      <c r="AG134" s="46"/>
      <c r="AH134" s="47"/>
      <c r="AI134" s="33"/>
      <c r="AJ134" s="33"/>
      <c r="AK134" s="48"/>
      <c r="AL134" s="34" t="str">
        <f>+IFERROR(VLOOKUP(AK134,[1]Iniciativas!E:F,2,FALSE),"Seleccione el código de la iniciativa")</f>
        <v>Seleccione el código de la iniciativa</v>
      </c>
      <c r="AM134" s="69">
        <v>0.25</v>
      </c>
      <c r="AN134" s="49">
        <v>0.25</v>
      </c>
      <c r="AO134" s="49">
        <v>0.25</v>
      </c>
      <c r="AP134" s="76">
        <v>0.25</v>
      </c>
      <c r="AQ134" s="52">
        <v>0.4</v>
      </c>
      <c r="AR134" s="77">
        <v>0.25</v>
      </c>
      <c r="AS134" s="78" t="s">
        <v>640</v>
      </c>
      <c r="AT134" s="53"/>
      <c r="AU134" s="53"/>
      <c r="AV134" s="53"/>
      <c r="AW134" s="53"/>
      <c r="AX134" s="55">
        <f t="shared" si="18"/>
        <v>0.25</v>
      </c>
      <c r="AY134" s="56">
        <f t="shared" si="19"/>
        <v>1</v>
      </c>
      <c r="AZ134" s="57">
        <f t="shared" si="23"/>
        <v>0.1</v>
      </c>
      <c r="BA134" s="58">
        <f t="shared" si="24"/>
        <v>0.25</v>
      </c>
      <c r="BB134" s="58"/>
      <c r="BC134" s="145"/>
      <c r="BD134" s="58" t="s">
        <v>151</v>
      </c>
      <c r="BE134" s="58"/>
      <c r="BF134" s="58"/>
      <c r="BG134" s="58"/>
      <c r="BH134" s="58"/>
      <c r="BI134" s="58"/>
      <c r="BJ134" s="58"/>
      <c r="BK134" s="59">
        <f t="shared" si="25"/>
        <v>0</v>
      </c>
      <c r="BL134" s="60" t="s">
        <v>383</v>
      </c>
      <c r="BM134" s="61">
        <f>+([2]MATRIZ!AN137+[2]MATRIZ!AO137)*1000000</f>
        <v>0</v>
      </c>
      <c r="BN134" s="62">
        <v>0</v>
      </c>
      <c r="BO134" s="62">
        <v>0</v>
      </c>
      <c r="BP134" s="62">
        <v>0</v>
      </c>
      <c r="BQ134" s="62">
        <v>0</v>
      </c>
      <c r="BR134" s="62">
        <v>0</v>
      </c>
      <c r="BS134" s="62">
        <f>+([2]MATRIZ!AS137)*1000000-BQ134-BR134-BT134</f>
        <v>0</v>
      </c>
      <c r="BT134" s="62">
        <v>10000000</v>
      </c>
      <c r="BU134" s="62">
        <v>0</v>
      </c>
      <c r="BV134" s="62">
        <v>0</v>
      </c>
      <c r="BW134" s="62">
        <v>0</v>
      </c>
      <c r="BX134" s="62">
        <v>0</v>
      </c>
      <c r="BY134" s="62">
        <v>0</v>
      </c>
      <c r="BZ134" s="62">
        <v>0</v>
      </c>
      <c r="CA134" s="62">
        <v>0</v>
      </c>
      <c r="CB134" s="62">
        <v>0</v>
      </c>
      <c r="CC134" s="63">
        <f t="shared" si="26"/>
        <v>10000000</v>
      </c>
      <c r="CD134" s="64">
        <f>+([2]MATRIZ!AZ137+[2]MATRIZ!BA137)*1000000</f>
        <v>0</v>
      </c>
      <c r="CE134" s="64">
        <v>0</v>
      </c>
      <c r="CF134" s="64">
        <v>0</v>
      </c>
      <c r="CG134" s="64">
        <v>0</v>
      </c>
      <c r="CH134" s="64">
        <v>0</v>
      </c>
      <c r="CI134" s="64">
        <v>0</v>
      </c>
      <c r="CJ134" s="64">
        <f>+([2]MATRIZ!BE137*1000000)-CH134-CI134-CK134</f>
        <v>0</v>
      </c>
      <c r="CK134" s="64">
        <v>10000000</v>
      </c>
      <c r="CL134" s="64">
        <v>0</v>
      </c>
      <c r="CM134" s="64">
        <v>0</v>
      </c>
      <c r="CN134" s="64">
        <v>0</v>
      </c>
      <c r="CO134" s="64">
        <v>0</v>
      </c>
      <c r="CP134" s="64">
        <v>0</v>
      </c>
      <c r="CQ134" s="64">
        <v>0</v>
      </c>
      <c r="CR134" s="64">
        <v>0</v>
      </c>
      <c r="CS134" s="64">
        <v>0</v>
      </c>
      <c r="CT134" s="65">
        <f t="shared" si="27"/>
        <v>10000000</v>
      </c>
      <c r="CU134" s="62">
        <v>0</v>
      </c>
      <c r="CV134" s="62">
        <v>0</v>
      </c>
      <c r="CW134" s="62">
        <v>0</v>
      </c>
      <c r="CX134" s="62">
        <v>0</v>
      </c>
      <c r="CY134" s="62">
        <v>0</v>
      </c>
      <c r="CZ134" s="62">
        <v>0</v>
      </c>
      <c r="DA134" s="62">
        <v>0</v>
      </c>
      <c r="DB134" s="62">
        <v>0</v>
      </c>
      <c r="DC134" s="62">
        <v>0</v>
      </c>
      <c r="DD134" s="62">
        <v>0</v>
      </c>
      <c r="DE134" s="62">
        <v>0</v>
      </c>
      <c r="DF134" s="62">
        <v>0</v>
      </c>
      <c r="DG134" s="62">
        <v>0</v>
      </c>
      <c r="DH134" s="62">
        <v>0</v>
      </c>
      <c r="DI134" s="62">
        <v>0</v>
      </c>
      <c r="DJ134" s="62">
        <v>0</v>
      </c>
      <c r="DK134" s="62">
        <v>0</v>
      </c>
      <c r="DL134" s="62">
        <v>0</v>
      </c>
      <c r="DM134" s="62">
        <v>0</v>
      </c>
      <c r="DN134" s="62">
        <v>0</v>
      </c>
      <c r="DO134" s="62">
        <v>0</v>
      </c>
      <c r="DP134" s="63">
        <f t="shared" si="20"/>
        <v>0</v>
      </c>
      <c r="DQ134" s="64">
        <v>0</v>
      </c>
      <c r="DR134" s="64">
        <v>0</v>
      </c>
      <c r="DS134" s="64">
        <v>0</v>
      </c>
      <c r="DT134" s="64">
        <v>0</v>
      </c>
      <c r="DU134" s="64">
        <v>0</v>
      </c>
      <c r="DV134" s="64">
        <v>0</v>
      </c>
      <c r="DW134" s="64">
        <v>0</v>
      </c>
      <c r="DX134" s="64">
        <v>10000000</v>
      </c>
      <c r="DY134" s="64">
        <v>0</v>
      </c>
      <c r="DZ134" s="64">
        <v>0</v>
      </c>
      <c r="EA134" s="64">
        <v>0</v>
      </c>
      <c r="EB134" s="64">
        <v>0</v>
      </c>
      <c r="EC134" s="64">
        <v>0</v>
      </c>
      <c r="ED134" s="64">
        <v>0</v>
      </c>
      <c r="EE134" s="64">
        <v>0</v>
      </c>
      <c r="EF134" s="64">
        <v>0</v>
      </c>
      <c r="EG134" s="66">
        <f t="shared" si="28"/>
        <v>10000000</v>
      </c>
      <c r="EH134" s="67">
        <f t="shared" si="29"/>
        <v>30000000</v>
      </c>
      <c r="EI134" s="30">
        <f>+[2]MATRIZ!AM137*1000000</f>
        <v>40000000</v>
      </c>
      <c r="EJ134" s="67">
        <f t="shared" si="22"/>
        <v>30000000</v>
      </c>
      <c r="EK134" s="30">
        <f>+(DP134/1000000)-[2]MATRIZ!BW137</f>
        <v>-10</v>
      </c>
    </row>
    <row r="135" spans="1:141" s="30" customFormat="1" ht="25.5" hidden="1" x14ac:dyDescent="0.25">
      <c r="A135" s="142">
        <v>129</v>
      </c>
      <c r="B135" s="138" t="s">
        <v>609</v>
      </c>
      <c r="C135" s="139" t="s">
        <v>618</v>
      </c>
      <c r="D135" s="32" t="s">
        <v>619</v>
      </c>
      <c r="E135" s="140">
        <v>49.87</v>
      </c>
      <c r="F135" s="140" t="s">
        <v>163</v>
      </c>
      <c r="G135" s="140">
        <v>52</v>
      </c>
      <c r="H135" s="140"/>
      <c r="I135" s="140"/>
      <c r="J135" s="141"/>
      <c r="K135" s="35" t="s">
        <v>283</v>
      </c>
      <c r="L135" s="36" t="str">
        <f>IFERROR(IF($K135="","",VLOOKUP($K135,[1]Catálogo!$B$5:$C$21,2,FALSE)),"Introduzca un sector de inversión válido")</f>
        <v>45</v>
      </c>
      <c r="M135" s="35" t="s">
        <v>637</v>
      </c>
      <c r="N135" s="38" t="s">
        <v>612</v>
      </c>
      <c r="O135" s="38" t="str">
        <f>IFERROR(IF($N135="","",VLOOKUP($N135,[1]Catálogo!$E$25:$F$93,2,FALSE)),"Introduzca un programa presupuestal válido")</f>
        <v>4599</v>
      </c>
      <c r="P135" s="39" t="str">
        <f>IFERROR(IF($O135="","",VLOOKUP($O135,[1]Catálogo!$F$25:$G$94,2,FALSE)),"Introduzca un programa presupuestal válido")</f>
        <v>A.17 Fortalecimiento institucional</v>
      </c>
      <c r="Q135" s="40" t="str">
        <f t="shared" ref="Q135:Q198" si="30">IF(OR($L135="",$O135=""),"Sin información diligenciada",IF(LEFT($O135,2)=$L135,"CONTINÚE: El programa presupuestal y sector de inversión coinciden","DETÉNGASE: Verifique que seleccionó sector y un programa presupuestal válidos, y que además, coinciden"))</f>
        <v>CONTINÚE: El programa presupuestal y sector de inversión coinciden</v>
      </c>
      <c r="R135" s="38" t="s">
        <v>383</v>
      </c>
      <c r="S135" s="38" t="s">
        <v>256</v>
      </c>
      <c r="T135" s="41" t="s">
        <v>641</v>
      </c>
      <c r="U135" s="39" t="str">
        <f>IFERROR(IF($T135="","",VLOOKUP($T135,[1]Catálogo!$G$97:$H$2750,2,FALSE)),"Introduzca un producto válido")</f>
        <v>4599007</v>
      </c>
      <c r="V135" s="40" t="str">
        <f t="shared" ref="V135:V198" si="31">IF(OR($O135="",$U135=""),"Sin información diligenciada",IF(LEFT($U135,4)=$O135,"CONTINÚE: El producto y programa presupuestal coinciden","DETÉNGASE: Verifique que seleccionó un programa presupuestal y un producto válidos, y que además, coinciden"))</f>
        <v>CONTINÚE: El producto y programa presupuestal coinciden</v>
      </c>
      <c r="W135" s="43" t="s">
        <v>642</v>
      </c>
      <c r="X135" s="44" t="str">
        <f>IFERROR(IF($W135="","",VLOOKUP($W135,[1]Catálogo!$B$3019:$C$9130,2,FALSE)),"Introduzca un indicador de producto válido")</f>
        <v>459900700</v>
      </c>
      <c r="Y135" s="40" t="str">
        <f t="shared" ref="Y135:Y198" si="32">IF(OR($U135="",$X135=""),"Sin información diligenciada",IF(LEFT($X135,7)=$U135,"CONTINÚE: El indicador de producto y el producto coinciden","DETÉNGASE: Verifique que seleccionó un producto y un indicador de producto válidos, y que además, coinciden"))</f>
        <v>CONTINÚE: El indicador de producto y el producto coinciden</v>
      </c>
      <c r="Z135" s="90">
        <v>0</v>
      </c>
      <c r="AA135" s="140" t="s">
        <v>163</v>
      </c>
      <c r="AB135" s="140">
        <v>20</v>
      </c>
      <c r="AC135" s="38" t="s">
        <v>160</v>
      </c>
      <c r="AD135" s="36" t="s">
        <v>386</v>
      </c>
      <c r="AE135" s="33"/>
      <c r="AF135" s="33"/>
      <c r="AG135" s="46"/>
      <c r="AH135" s="47"/>
      <c r="AI135" s="33"/>
      <c r="AJ135" s="33"/>
      <c r="AK135" s="48"/>
      <c r="AL135" s="34" t="str">
        <f>+IFERROR(VLOOKUP(AK135,[1]Iniciativas!E:F,2,FALSE),"Seleccione el código de la iniciativa")</f>
        <v>Seleccione el código de la iniciativa</v>
      </c>
      <c r="AM135" s="83">
        <v>5</v>
      </c>
      <c r="AN135" s="50">
        <v>5</v>
      </c>
      <c r="AO135" s="50">
        <v>5</v>
      </c>
      <c r="AP135" s="51">
        <v>5</v>
      </c>
      <c r="AQ135" s="52">
        <v>0.4</v>
      </c>
      <c r="AR135" s="53">
        <v>5</v>
      </c>
      <c r="AS135" s="54" t="s">
        <v>643</v>
      </c>
      <c r="AT135" s="53"/>
      <c r="AU135" s="53"/>
      <c r="AV135" s="53"/>
      <c r="AW135" s="53"/>
      <c r="AX135" s="55">
        <f t="shared" ref="AX135:AX149" si="33">SUM(AR135:AW135)/(SUM(AM135:AP135))</f>
        <v>0.25</v>
      </c>
      <c r="AY135" s="56">
        <f t="shared" ref="AY135:AY149" si="34">+IF(AR135=AM135,1,AR135/AM135)</f>
        <v>1</v>
      </c>
      <c r="AZ135" s="57">
        <f t="shared" si="23"/>
        <v>0.1</v>
      </c>
      <c r="BA135" s="58">
        <f t="shared" si="24"/>
        <v>0.25</v>
      </c>
      <c r="BB135" s="58"/>
      <c r="BC135" s="145"/>
      <c r="BD135" s="58" t="s">
        <v>151</v>
      </c>
      <c r="BE135" s="58"/>
      <c r="BF135" s="58"/>
      <c r="BG135" s="58"/>
      <c r="BH135" s="58"/>
      <c r="BI135" s="58"/>
      <c r="BJ135" s="58"/>
      <c r="BK135" s="59">
        <f t="shared" si="25"/>
        <v>0</v>
      </c>
      <c r="BL135" s="60" t="s">
        <v>383</v>
      </c>
      <c r="BM135" s="61">
        <f>+([2]MATRIZ!AN138+[2]MATRIZ!AO138)*1000000</f>
        <v>0</v>
      </c>
      <c r="BN135" s="62">
        <v>0</v>
      </c>
      <c r="BO135" s="62">
        <v>0</v>
      </c>
      <c r="BP135" s="62">
        <v>0</v>
      </c>
      <c r="BQ135" s="62">
        <v>0</v>
      </c>
      <c r="BR135" s="62">
        <v>0</v>
      </c>
      <c r="BS135" s="62">
        <f>+([2]MATRIZ!AS138)*1000000-BQ135-BR135-BT135</f>
        <v>10000000</v>
      </c>
      <c r="BT135" s="62">
        <v>0</v>
      </c>
      <c r="BU135" s="62">
        <v>0</v>
      </c>
      <c r="BV135" s="62">
        <v>0</v>
      </c>
      <c r="BW135" s="62">
        <v>0</v>
      </c>
      <c r="BX135" s="62">
        <v>0</v>
      </c>
      <c r="BY135" s="62">
        <v>0</v>
      </c>
      <c r="BZ135" s="62">
        <v>0</v>
      </c>
      <c r="CA135" s="62">
        <v>0</v>
      </c>
      <c r="CB135" s="62">
        <v>0</v>
      </c>
      <c r="CC135" s="63">
        <f t="shared" si="26"/>
        <v>10000000</v>
      </c>
      <c r="CD135" s="64">
        <f>+([2]MATRIZ!AZ138+[2]MATRIZ!BA138)*1000000</f>
        <v>0</v>
      </c>
      <c r="CE135" s="64">
        <v>0</v>
      </c>
      <c r="CF135" s="64">
        <v>0</v>
      </c>
      <c r="CG135" s="64">
        <v>0</v>
      </c>
      <c r="CH135" s="64">
        <v>0</v>
      </c>
      <c r="CI135" s="64">
        <v>0</v>
      </c>
      <c r="CJ135" s="64">
        <f>+([2]MATRIZ!BE138*1000000)-CH135-CI135-CK135</f>
        <v>10000000</v>
      </c>
      <c r="CK135" s="64">
        <v>0</v>
      </c>
      <c r="CL135" s="64">
        <v>0</v>
      </c>
      <c r="CM135" s="64">
        <v>0</v>
      </c>
      <c r="CN135" s="64">
        <v>0</v>
      </c>
      <c r="CO135" s="64">
        <v>0</v>
      </c>
      <c r="CP135" s="64">
        <v>0</v>
      </c>
      <c r="CQ135" s="64">
        <v>0</v>
      </c>
      <c r="CR135" s="64">
        <v>0</v>
      </c>
      <c r="CS135" s="64">
        <v>0</v>
      </c>
      <c r="CT135" s="65">
        <f t="shared" si="27"/>
        <v>10000000</v>
      </c>
      <c r="CU135" s="62">
        <v>0</v>
      </c>
      <c r="CV135" s="62">
        <v>0</v>
      </c>
      <c r="CW135" s="62">
        <v>0</v>
      </c>
      <c r="CX135" s="62">
        <v>0</v>
      </c>
      <c r="CY135" s="62">
        <v>0</v>
      </c>
      <c r="CZ135" s="62">
        <v>0</v>
      </c>
      <c r="DA135" s="62">
        <v>0</v>
      </c>
      <c r="DB135" s="62">
        <v>0</v>
      </c>
      <c r="DC135" s="62">
        <v>0</v>
      </c>
      <c r="DD135" s="62">
        <v>0</v>
      </c>
      <c r="DE135" s="62">
        <v>0</v>
      </c>
      <c r="DF135" s="62">
        <v>0</v>
      </c>
      <c r="DG135" s="62">
        <v>0</v>
      </c>
      <c r="DH135" s="62">
        <v>0</v>
      </c>
      <c r="DI135" s="62">
        <v>0</v>
      </c>
      <c r="DJ135" s="62">
        <v>0</v>
      </c>
      <c r="DK135" s="62">
        <v>0</v>
      </c>
      <c r="DL135" s="62">
        <v>0</v>
      </c>
      <c r="DM135" s="62">
        <v>0</v>
      </c>
      <c r="DN135" s="62">
        <v>0</v>
      </c>
      <c r="DO135" s="62">
        <v>0</v>
      </c>
      <c r="DP135" s="63">
        <f t="shared" ref="DP135:DP150" si="35">+SUM(CU135:DO135)</f>
        <v>0</v>
      </c>
      <c r="DQ135" s="64">
        <v>0</v>
      </c>
      <c r="DR135" s="64">
        <v>0</v>
      </c>
      <c r="DS135" s="64">
        <v>0</v>
      </c>
      <c r="DT135" s="64">
        <v>0</v>
      </c>
      <c r="DU135" s="64">
        <v>0</v>
      </c>
      <c r="DV135" s="64">
        <v>0</v>
      </c>
      <c r="DW135" s="64">
        <v>10000000</v>
      </c>
      <c r="DX135" s="64">
        <v>0</v>
      </c>
      <c r="DY135" s="64">
        <v>0</v>
      </c>
      <c r="DZ135" s="64">
        <v>0</v>
      </c>
      <c r="EA135" s="64">
        <v>0</v>
      </c>
      <c r="EB135" s="64">
        <v>0</v>
      </c>
      <c r="EC135" s="64">
        <v>0</v>
      </c>
      <c r="ED135" s="64">
        <v>0</v>
      </c>
      <c r="EE135" s="64">
        <v>0</v>
      </c>
      <c r="EF135" s="64">
        <v>0</v>
      </c>
      <c r="EG135" s="66">
        <f t="shared" si="28"/>
        <v>10000000</v>
      </c>
      <c r="EH135" s="67">
        <f t="shared" ref="EH135:EH149" si="36">+EG135+DP135+CT135+CC135</f>
        <v>30000000</v>
      </c>
      <c r="EI135" s="30">
        <f>+[2]MATRIZ!AM138*1000000</f>
        <v>40000000</v>
      </c>
      <c r="EJ135" s="67">
        <f t="shared" ref="EJ135:EJ198" si="37">+EH135/AB135</f>
        <v>1500000</v>
      </c>
      <c r="EK135" s="30">
        <f>+(DP135/1000000)-[2]MATRIZ!BW138</f>
        <v>-10</v>
      </c>
    </row>
    <row r="136" spans="1:141" s="30" customFormat="1" ht="25.5" hidden="1" x14ac:dyDescent="0.25">
      <c r="A136" s="137">
        <v>130</v>
      </c>
      <c r="B136" s="138" t="s">
        <v>609</v>
      </c>
      <c r="C136" s="139" t="s">
        <v>618</v>
      </c>
      <c r="D136" s="32" t="s">
        <v>619</v>
      </c>
      <c r="E136" s="140">
        <v>49.87</v>
      </c>
      <c r="F136" s="140" t="s">
        <v>163</v>
      </c>
      <c r="G136" s="140">
        <v>52</v>
      </c>
      <c r="H136" s="140"/>
      <c r="I136" s="140"/>
      <c r="J136" s="141"/>
      <c r="K136" s="35" t="s">
        <v>283</v>
      </c>
      <c r="L136" s="36" t="str">
        <f>IFERROR(IF($K136="","",VLOOKUP($K136,[1]Catálogo!$B$5:$C$21,2,FALSE)),"Introduzca un sector de inversión válido")</f>
        <v>45</v>
      </c>
      <c r="M136" s="35" t="s">
        <v>637</v>
      </c>
      <c r="N136" s="38" t="s">
        <v>612</v>
      </c>
      <c r="O136" s="38" t="str">
        <f>IFERROR(IF($N136="","",VLOOKUP($N136,[1]Catálogo!$E$25:$F$93,2,FALSE)),"Introduzca un programa presupuestal válido")</f>
        <v>4599</v>
      </c>
      <c r="P136" s="39" t="str">
        <f>IFERROR(IF($O136="","",VLOOKUP($O136,[1]Catálogo!$F$25:$G$94,2,FALSE)),"Introduzca un programa presupuestal válido")</f>
        <v>A.17 Fortalecimiento institucional</v>
      </c>
      <c r="Q136" s="40" t="str">
        <f t="shared" si="30"/>
        <v>CONTINÚE: El programa presupuestal y sector de inversión coinciden</v>
      </c>
      <c r="R136" s="38" t="s">
        <v>383</v>
      </c>
      <c r="S136" s="38" t="s">
        <v>256</v>
      </c>
      <c r="T136" s="41" t="s">
        <v>644</v>
      </c>
      <c r="U136" s="39" t="str">
        <f>IFERROR(IF($T136="","",VLOOKUP($T136,[1]Catálogo!$G$97:$H$2750,2,FALSE)),"Introduzca un producto válido")</f>
        <v>4599028</v>
      </c>
      <c r="V136" s="40" t="str">
        <f t="shared" si="31"/>
        <v>CONTINÚE: El producto y programa presupuestal coinciden</v>
      </c>
      <c r="W136" s="43" t="s">
        <v>645</v>
      </c>
      <c r="X136" s="44" t="str">
        <f>IFERROR(IF($W136="","",VLOOKUP($W136,[1]Catálogo!$B$3019:$C$9130,2,FALSE)),"Introduzca un indicador de producto válido")</f>
        <v>459902800</v>
      </c>
      <c r="Y136" s="40" t="str">
        <f t="shared" si="32"/>
        <v>CONTINÚE: El indicador de producto y el producto coinciden</v>
      </c>
      <c r="Z136" s="90">
        <v>0</v>
      </c>
      <c r="AA136" s="140" t="s">
        <v>140</v>
      </c>
      <c r="AB136" s="140">
        <v>3</v>
      </c>
      <c r="AC136" s="38" t="s">
        <v>160</v>
      </c>
      <c r="AD136" s="36" t="s">
        <v>386</v>
      </c>
      <c r="AE136" s="33"/>
      <c r="AF136" s="33"/>
      <c r="AG136" s="46"/>
      <c r="AH136" s="47"/>
      <c r="AI136" s="33"/>
      <c r="AJ136" s="33"/>
      <c r="AK136" s="48"/>
      <c r="AL136" s="34" t="str">
        <f>+IFERROR(VLOOKUP(AK136,[1]Iniciativas!E:F,2,FALSE),"Seleccione el código de la iniciativa")</f>
        <v>Seleccione el código de la iniciativa</v>
      </c>
      <c r="AM136" s="69">
        <v>1</v>
      </c>
      <c r="AN136" s="50">
        <v>0.5</v>
      </c>
      <c r="AO136" s="50">
        <v>0.5</v>
      </c>
      <c r="AP136" s="51">
        <v>1</v>
      </c>
      <c r="AQ136" s="52">
        <v>0.4</v>
      </c>
      <c r="AR136" s="53">
        <v>0</v>
      </c>
      <c r="AS136" s="54" t="s">
        <v>178</v>
      </c>
      <c r="AT136" s="53"/>
      <c r="AU136" s="53"/>
      <c r="AV136" s="53"/>
      <c r="AW136" s="53"/>
      <c r="AX136" s="55">
        <f t="shared" si="33"/>
        <v>0</v>
      </c>
      <c r="AY136" s="56">
        <f t="shared" si="34"/>
        <v>0</v>
      </c>
      <c r="AZ136" s="57">
        <f t="shared" ref="AZ136:AZ149" si="38">+(AQ136*AX136)</f>
        <v>0</v>
      </c>
      <c r="BA136" s="58">
        <f t="shared" ref="BA136:BA149" si="39">+AM136/(SUM(AM136:AP136))</f>
        <v>0.33333333333333331</v>
      </c>
      <c r="BB136" s="58"/>
      <c r="BC136" s="145"/>
      <c r="BD136" s="58" t="s">
        <v>151</v>
      </c>
      <c r="BE136" s="58"/>
      <c r="BF136" s="58"/>
      <c r="BG136" s="58"/>
      <c r="BH136" s="58"/>
      <c r="BI136" s="58"/>
      <c r="BJ136" s="58"/>
      <c r="BK136" s="59">
        <f t="shared" ref="BK136:BK149" si="40">+BG136+BH136+BI136+BJ136</f>
        <v>0</v>
      </c>
      <c r="BL136" s="60" t="s">
        <v>383</v>
      </c>
      <c r="BM136" s="61">
        <f>+([2]MATRIZ!AN139+[2]MATRIZ!AO139)*1000000</f>
        <v>0</v>
      </c>
      <c r="BN136" s="62">
        <v>0</v>
      </c>
      <c r="BO136" s="62">
        <v>0</v>
      </c>
      <c r="BP136" s="62">
        <v>0</v>
      </c>
      <c r="BQ136" s="62">
        <v>0</v>
      </c>
      <c r="BR136" s="62">
        <v>0</v>
      </c>
      <c r="BS136" s="62">
        <f>+([2]MATRIZ!AS139)*1000000-BQ136-BR136-BT136</f>
        <v>0</v>
      </c>
      <c r="BT136" s="62">
        <v>60000000</v>
      </c>
      <c r="BU136" s="62">
        <v>0</v>
      </c>
      <c r="BV136" s="62">
        <v>0</v>
      </c>
      <c r="BW136" s="62">
        <v>0</v>
      </c>
      <c r="BX136" s="62">
        <v>0</v>
      </c>
      <c r="BY136" s="62">
        <v>0</v>
      </c>
      <c r="BZ136" s="62">
        <v>0</v>
      </c>
      <c r="CA136" s="62">
        <v>0</v>
      </c>
      <c r="CB136" s="62">
        <v>0</v>
      </c>
      <c r="CC136" s="63">
        <f t="shared" si="26"/>
        <v>60000000</v>
      </c>
      <c r="CD136" s="64">
        <f>+([2]MATRIZ!AZ139+[2]MATRIZ!BA139)*1000000</f>
        <v>0</v>
      </c>
      <c r="CE136" s="64">
        <v>0</v>
      </c>
      <c r="CF136" s="64">
        <v>0</v>
      </c>
      <c r="CG136" s="64">
        <v>0</v>
      </c>
      <c r="CH136" s="64">
        <v>0</v>
      </c>
      <c r="CI136" s="64">
        <v>0</v>
      </c>
      <c r="CJ136" s="64">
        <f>+([2]MATRIZ!BE139*1000000)-CH136-CI136-CK136</f>
        <v>0</v>
      </c>
      <c r="CK136" s="64">
        <v>20000000</v>
      </c>
      <c r="CL136" s="64">
        <v>0</v>
      </c>
      <c r="CM136" s="64">
        <v>0</v>
      </c>
      <c r="CN136" s="64">
        <v>0</v>
      </c>
      <c r="CO136" s="64">
        <v>0</v>
      </c>
      <c r="CP136" s="64">
        <v>0</v>
      </c>
      <c r="CQ136" s="64">
        <v>0</v>
      </c>
      <c r="CR136" s="64">
        <v>0</v>
      </c>
      <c r="CS136" s="64">
        <v>0</v>
      </c>
      <c r="CT136" s="65">
        <f t="shared" si="27"/>
        <v>20000000</v>
      </c>
      <c r="CU136" s="62">
        <v>0</v>
      </c>
      <c r="CV136" s="62">
        <v>0</v>
      </c>
      <c r="CW136" s="62">
        <v>0</v>
      </c>
      <c r="CX136" s="62">
        <v>0</v>
      </c>
      <c r="CY136" s="62">
        <v>0</v>
      </c>
      <c r="CZ136" s="62">
        <v>0</v>
      </c>
      <c r="DA136" s="62">
        <v>0</v>
      </c>
      <c r="DB136" s="62">
        <v>0</v>
      </c>
      <c r="DC136" s="62">
        <v>0</v>
      </c>
      <c r="DD136" s="62">
        <v>0</v>
      </c>
      <c r="DE136" s="62">
        <v>0</v>
      </c>
      <c r="DF136" s="62">
        <v>0</v>
      </c>
      <c r="DG136" s="62">
        <v>0</v>
      </c>
      <c r="DH136" s="62">
        <v>0</v>
      </c>
      <c r="DI136" s="62">
        <v>0</v>
      </c>
      <c r="DJ136" s="62">
        <v>0</v>
      </c>
      <c r="DK136" s="62">
        <v>0</v>
      </c>
      <c r="DL136" s="62">
        <v>0</v>
      </c>
      <c r="DM136" s="62">
        <v>0</v>
      </c>
      <c r="DN136" s="62">
        <v>0</v>
      </c>
      <c r="DO136" s="62">
        <v>0</v>
      </c>
      <c r="DP136" s="63">
        <f t="shared" si="35"/>
        <v>0</v>
      </c>
      <c r="DQ136" s="64">
        <v>0</v>
      </c>
      <c r="DR136" s="64">
        <v>0</v>
      </c>
      <c r="DS136" s="64">
        <v>0</v>
      </c>
      <c r="DT136" s="64">
        <v>0</v>
      </c>
      <c r="DU136" s="64">
        <v>0</v>
      </c>
      <c r="DV136" s="64">
        <v>0</v>
      </c>
      <c r="DW136" s="64">
        <v>0</v>
      </c>
      <c r="DX136" s="64">
        <v>23000000</v>
      </c>
      <c r="DY136" s="64">
        <v>0</v>
      </c>
      <c r="DZ136" s="64">
        <v>0</v>
      </c>
      <c r="EA136" s="64">
        <v>0</v>
      </c>
      <c r="EB136" s="64">
        <v>0</v>
      </c>
      <c r="EC136" s="64">
        <v>0</v>
      </c>
      <c r="ED136" s="64">
        <v>0</v>
      </c>
      <c r="EE136" s="64">
        <v>0</v>
      </c>
      <c r="EF136" s="64">
        <v>0</v>
      </c>
      <c r="EG136" s="66">
        <f t="shared" si="28"/>
        <v>23000000</v>
      </c>
      <c r="EH136" s="67">
        <f t="shared" si="36"/>
        <v>103000000</v>
      </c>
      <c r="EI136" s="30">
        <f>+[2]MATRIZ!AM139*1000000</f>
        <v>123000000</v>
      </c>
      <c r="EJ136" s="67">
        <f t="shared" si="37"/>
        <v>34333333.333333336</v>
      </c>
      <c r="EK136" s="30">
        <f>+(DP136/1000000)-[2]MATRIZ!BW139</f>
        <v>-20</v>
      </c>
    </row>
    <row r="137" spans="1:141" s="30" customFormat="1" ht="38.25" hidden="1" x14ac:dyDescent="0.25">
      <c r="A137" s="142">
        <v>131</v>
      </c>
      <c r="B137" s="138" t="s">
        <v>609</v>
      </c>
      <c r="C137" s="139" t="s">
        <v>618</v>
      </c>
      <c r="D137" s="32" t="s">
        <v>619</v>
      </c>
      <c r="E137" s="140">
        <v>49.87</v>
      </c>
      <c r="F137" s="140" t="s">
        <v>163</v>
      </c>
      <c r="G137" s="140">
        <v>52</v>
      </c>
      <c r="H137" s="140"/>
      <c r="I137" s="140"/>
      <c r="J137" s="141"/>
      <c r="K137" s="35" t="s">
        <v>646</v>
      </c>
      <c r="L137" s="36" t="str">
        <f>IFERROR(IF($K137="","",VLOOKUP($K137,[1]Catálogo!$B$5:$C$21,2,FALSE)),"Introduzca un sector de inversión válido")</f>
        <v>04</v>
      </c>
      <c r="M137" s="35" t="s">
        <v>647</v>
      </c>
      <c r="N137" s="38" t="s">
        <v>361</v>
      </c>
      <c r="O137" s="38" t="str">
        <f>IFERROR(IF($N137="","",VLOOKUP($N137,[1]Catálogo!$E$25:$F$93,2,FALSE)),"Introduzca un programa presupuestal válido")</f>
        <v>0401</v>
      </c>
      <c r="P137" s="39" t="str">
        <f>IFERROR(IF($O137="","",VLOOKUP($O137,[1]Catálogo!$F$25:$G$94,2,FALSE)),"Introduzca un programa presupuestal válido")</f>
        <v>A.17 - Fortalecimiento institucional</v>
      </c>
      <c r="Q137" s="40" t="str">
        <f t="shared" si="30"/>
        <v>CONTINÚE: El programa presupuestal y sector de inversión coinciden</v>
      </c>
      <c r="R137" s="38" t="s">
        <v>551</v>
      </c>
      <c r="S137" s="38" t="s">
        <v>187</v>
      </c>
      <c r="T137" s="41" t="s">
        <v>648</v>
      </c>
      <c r="U137" s="39" t="str">
        <f>IFERROR(IF($T137="","",VLOOKUP($T137,[1]Catálogo!$G$97:$H$2750,2,FALSE)),"Introduzca un producto válido")</f>
        <v>0401025</v>
      </c>
      <c r="V137" s="40" t="str">
        <f t="shared" si="31"/>
        <v>CONTINÚE: El producto y programa presupuestal coinciden</v>
      </c>
      <c r="W137" s="43" t="s">
        <v>649</v>
      </c>
      <c r="X137" s="44" t="str">
        <f>IFERROR(IF($W137="","",VLOOKUP($W137,[1]Catálogo!$B$3019:$C$9130,2,FALSE)),"Introduzca un indicador de producto válido")</f>
        <v>040102500</v>
      </c>
      <c r="Y137" s="40" t="str">
        <f t="shared" si="32"/>
        <v>CONTINÚE: El indicador de producto y el producto coinciden</v>
      </c>
      <c r="Z137" s="90">
        <v>0</v>
      </c>
      <c r="AA137" s="140" t="s">
        <v>140</v>
      </c>
      <c r="AB137" s="140">
        <v>3208</v>
      </c>
      <c r="AC137" s="38" t="s">
        <v>160</v>
      </c>
      <c r="AD137" s="36" t="s">
        <v>386</v>
      </c>
      <c r="AE137" s="33"/>
      <c r="AF137" s="33"/>
      <c r="AG137" s="46"/>
      <c r="AH137" s="47"/>
      <c r="AI137" s="33"/>
      <c r="AJ137" s="33"/>
      <c r="AK137" s="48"/>
      <c r="AL137" s="34" t="str">
        <f>+IFERROR(VLOOKUP(AK137,[1]Iniciativas!E:F,2,FALSE),"Seleccione el código de la iniciativa")</f>
        <v>Seleccione el código de la iniciativa</v>
      </c>
      <c r="AM137" s="83">
        <v>0</v>
      </c>
      <c r="AN137" s="50">
        <v>1069</v>
      </c>
      <c r="AO137" s="50">
        <v>1069</v>
      </c>
      <c r="AP137" s="51">
        <v>1070</v>
      </c>
      <c r="AQ137" s="52">
        <v>3</v>
      </c>
      <c r="AR137" s="53">
        <v>0</v>
      </c>
      <c r="AS137" s="54" t="s">
        <v>178</v>
      </c>
      <c r="AT137" s="53"/>
      <c r="AU137" s="53"/>
      <c r="AV137" s="53"/>
      <c r="AW137" s="53"/>
      <c r="AX137" s="55">
        <f t="shared" si="33"/>
        <v>0</v>
      </c>
      <c r="AY137" s="56">
        <f t="shared" si="34"/>
        <v>1</v>
      </c>
      <c r="AZ137" s="57">
        <f t="shared" si="38"/>
        <v>0</v>
      </c>
      <c r="BA137" s="58">
        <f t="shared" si="39"/>
        <v>0</v>
      </c>
      <c r="BB137" s="58"/>
      <c r="BC137" s="145"/>
      <c r="BD137" s="58" t="s">
        <v>151</v>
      </c>
      <c r="BE137" s="58"/>
      <c r="BF137" s="58"/>
      <c r="BG137" s="58"/>
      <c r="BH137" s="58"/>
      <c r="BI137" s="58"/>
      <c r="BJ137" s="58"/>
      <c r="BK137" s="59">
        <f t="shared" si="40"/>
        <v>0</v>
      </c>
      <c r="BL137" s="60" t="s">
        <v>551</v>
      </c>
      <c r="BM137" s="61">
        <f>+([2]MATRIZ!AN140+[2]MATRIZ!AO140)*1000000</f>
        <v>0</v>
      </c>
      <c r="BN137" s="62">
        <v>0</v>
      </c>
      <c r="BO137" s="62">
        <v>0</v>
      </c>
      <c r="BP137" s="62">
        <v>0</v>
      </c>
      <c r="BQ137" s="62">
        <v>0</v>
      </c>
      <c r="BR137" s="62">
        <v>0</v>
      </c>
      <c r="BS137" s="62">
        <f>+([2]MATRIZ!AS140)*1000000-BQ137-BR137-BT137</f>
        <v>0</v>
      </c>
      <c r="BT137" s="62">
        <v>0</v>
      </c>
      <c r="BU137" s="62">
        <v>0</v>
      </c>
      <c r="BV137" s="62">
        <v>0</v>
      </c>
      <c r="BW137" s="62">
        <v>0</v>
      </c>
      <c r="BX137" s="62">
        <v>0</v>
      </c>
      <c r="BY137" s="62">
        <v>0</v>
      </c>
      <c r="BZ137" s="62">
        <v>0</v>
      </c>
      <c r="CA137" s="62">
        <v>0</v>
      </c>
      <c r="CB137" s="62">
        <v>0</v>
      </c>
      <c r="CC137" s="63">
        <f t="shared" si="26"/>
        <v>0</v>
      </c>
      <c r="CD137" s="64">
        <f>+([2]MATRIZ!AZ140+[2]MATRIZ!BA140)*1000000</f>
        <v>42770000</v>
      </c>
      <c r="CE137" s="64">
        <v>0</v>
      </c>
      <c r="CF137" s="64">
        <v>0</v>
      </c>
      <c r="CG137" s="64">
        <v>0</v>
      </c>
      <c r="CH137" s="64">
        <v>0</v>
      </c>
      <c r="CI137" s="64">
        <v>0</v>
      </c>
      <c r="CJ137" s="64">
        <f>+([2]MATRIZ!BE140*1000000)-CH137-CI137-CK137</f>
        <v>0</v>
      </c>
      <c r="CK137" s="64">
        <v>0</v>
      </c>
      <c r="CL137" s="64">
        <v>0</v>
      </c>
      <c r="CM137" s="64">
        <v>0</v>
      </c>
      <c r="CN137" s="64">
        <v>0</v>
      </c>
      <c r="CO137" s="64">
        <v>0</v>
      </c>
      <c r="CP137" s="64">
        <v>0</v>
      </c>
      <c r="CQ137" s="64">
        <v>0</v>
      </c>
      <c r="CR137" s="64">
        <v>0</v>
      </c>
      <c r="CS137" s="64">
        <v>0</v>
      </c>
      <c r="CT137" s="65">
        <f t="shared" si="27"/>
        <v>42770000</v>
      </c>
      <c r="CU137" s="62">
        <v>0</v>
      </c>
      <c r="CV137" s="62">
        <v>0</v>
      </c>
      <c r="CW137" s="62">
        <v>0</v>
      </c>
      <c r="CX137" s="62">
        <v>0</v>
      </c>
      <c r="CY137" s="62">
        <v>0</v>
      </c>
      <c r="CZ137" s="62">
        <v>0</v>
      </c>
      <c r="DA137" s="62">
        <v>0</v>
      </c>
      <c r="DB137" s="62">
        <v>0</v>
      </c>
      <c r="DC137" s="62">
        <v>0</v>
      </c>
      <c r="DD137" s="62">
        <v>0</v>
      </c>
      <c r="DE137" s="62">
        <v>0</v>
      </c>
      <c r="DF137" s="62">
        <v>0</v>
      </c>
      <c r="DG137" s="62">
        <v>0</v>
      </c>
      <c r="DH137" s="62">
        <v>0</v>
      </c>
      <c r="DI137" s="62">
        <v>0</v>
      </c>
      <c r="DJ137" s="62">
        <v>0</v>
      </c>
      <c r="DK137" s="62">
        <v>0</v>
      </c>
      <c r="DL137" s="62">
        <v>0</v>
      </c>
      <c r="DM137" s="62">
        <v>0</v>
      </c>
      <c r="DN137" s="62">
        <v>0</v>
      </c>
      <c r="DO137" s="62">
        <v>0</v>
      </c>
      <c r="DP137" s="63">
        <f t="shared" si="35"/>
        <v>0</v>
      </c>
      <c r="DQ137" s="64">
        <v>42780000</v>
      </c>
      <c r="DR137" s="64">
        <v>0</v>
      </c>
      <c r="DS137" s="64">
        <v>0</v>
      </c>
      <c r="DT137" s="64">
        <v>0</v>
      </c>
      <c r="DU137" s="64">
        <v>0</v>
      </c>
      <c r="DV137" s="64">
        <v>0</v>
      </c>
      <c r="DW137" s="64">
        <v>0</v>
      </c>
      <c r="DX137" s="64">
        <v>0</v>
      </c>
      <c r="DY137" s="64">
        <v>0</v>
      </c>
      <c r="DZ137" s="64">
        <v>0</v>
      </c>
      <c r="EA137" s="64">
        <v>0</v>
      </c>
      <c r="EB137" s="64">
        <v>0</v>
      </c>
      <c r="EC137" s="64">
        <v>0</v>
      </c>
      <c r="ED137" s="64">
        <v>0</v>
      </c>
      <c r="EE137" s="64">
        <v>0</v>
      </c>
      <c r="EF137" s="64">
        <v>0</v>
      </c>
      <c r="EG137" s="66">
        <f t="shared" si="28"/>
        <v>42780000</v>
      </c>
      <c r="EH137" s="67">
        <f t="shared" si="36"/>
        <v>85550000</v>
      </c>
      <c r="EI137" s="30">
        <f>+[2]MATRIZ!AM140*1000000</f>
        <v>128320000</v>
      </c>
      <c r="EJ137" s="67">
        <f t="shared" si="37"/>
        <v>26667.705735660849</v>
      </c>
      <c r="EK137" s="30">
        <f>+(DP137/1000000)-[2]MATRIZ!BW140</f>
        <v>-42.77</v>
      </c>
    </row>
    <row r="138" spans="1:141" s="30" customFormat="1" ht="25.5" hidden="1" x14ac:dyDescent="0.25">
      <c r="A138" s="142">
        <v>132</v>
      </c>
      <c r="B138" s="138" t="s">
        <v>609</v>
      </c>
      <c r="C138" s="139" t="s">
        <v>618</v>
      </c>
      <c r="D138" s="32" t="s">
        <v>619</v>
      </c>
      <c r="E138" s="140">
        <v>49.87</v>
      </c>
      <c r="F138" s="140" t="s">
        <v>163</v>
      </c>
      <c r="G138" s="140">
        <v>52</v>
      </c>
      <c r="H138" s="140"/>
      <c r="I138" s="140"/>
      <c r="J138" s="141"/>
      <c r="K138" s="35" t="s">
        <v>283</v>
      </c>
      <c r="L138" s="36" t="str">
        <f>IFERROR(IF($K138="","",VLOOKUP($K138,[1]Catálogo!$B$5:$C$21,2,FALSE)),"Introduzca un sector de inversión válido")</f>
        <v>45</v>
      </c>
      <c r="M138" s="35" t="s">
        <v>647</v>
      </c>
      <c r="N138" s="38" t="s">
        <v>612</v>
      </c>
      <c r="O138" s="38" t="str">
        <f>IFERROR(IF($N138="","",VLOOKUP($N138,[1]Catálogo!$E$25:$F$93,2,FALSE)),"Introduzca un programa presupuestal válido")</f>
        <v>4599</v>
      </c>
      <c r="P138" s="39" t="str">
        <f>IFERROR(IF($O138="","",VLOOKUP($O138,[1]Catálogo!$F$25:$G$94,2,FALSE)),"Introduzca un programa presupuestal válido")</f>
        <v>A.17 Fortalecimiento institucional</v>
      </c>
      <c r="Q138" s="40" t="str">
        <f t="shared" si="30"/>
        <v>CONTINÚE: El programa presupuestal y sector de inversión coinciden</v>
      </c>
      <c r="R138" s="38" t="s">
        <v>650</v>
      </c>
      <c r="S138" s="38" t="s">
        <v>651</v>
      </c>
      <c r="T138" s="41" t="s">
        <v>632</v>
      </c>
      <c r="U138" s="39" t="str">
        <f>IFERROR(IF($T138="","",VLOOKUP($T138,[1]Catálogo!$G$97:$H$2750,2,FALSE)),"Introduzca un producto válido")</f>
        <v>4599021</v>
      </c>
      <c r="V138" s="40" t="str">
        <f t="shared" si="31"/>
        <v>CONTINÚE: El producto y programa presupuestal coinciden</v>
      </c>
      <c r="W138" s="43" t="s">
        <v>633</v>
      </c>
      <c r="X138" s="44" t="str">
        <f>IFERROR(IF($W138="","",VLOOKUP($W138,[1]Catálogo!$B$3019:$C$9130,2,FALSE)),"Introduzca un indicador de producto válido")</f>
        <v>459902100</v>
      </c>
      <c r="Y138" s="40" t="str">
        <f t="shared" si="32"/>
        <v>CONTINÚE: El indicador de producto y el producto coinciden</v>
      </c>
      <c r="Z138" s="90">
        <v>0</v>
      </c>
      <c r="AA138" s="140" t="s">
        <v>140</v>
      </c>
      <c r="AB138" s="140">
        <v>1</v>
      </c>
      <c r="AC138" s="38" t="s">
        <v>160</v>
      </c>
      <c r="AD138" s="36" t="s">
        <v>386</v>
      </c>
      <c r="AE138" s="33"/>
      <c r="AF138" s="33"/>
      <c r="AG138" s="46"/>
      <c r="AH138" s="47"/>
      <c r="AI138" s="33"/>
      <c r="AJ138" s="33"/>
      <c r="AK138" s="48"/>
      <c r="AL138" s="34" t="str">
        <f>+IFERROR(VLOOKUP(AK138,[1]Iniciativas!E:F,2,FALSE),"Seleccione el código de la iniciativa")</f>
        <v>Seleccione el código de la iniciativa</v>
      </c>
      <c r="AM138" s="83">
        <v>0.25</v>
      </c>
      <c r="AN138" s="49">
        <v>0.25</v>
      </c>
      <c r="AO138" s="49">
        <v>0.25</v>
      </c>
      <c r="AP138" s="76">
        <v>0.25</v>
      </c>
      <c r="AQ138" s="52">
        <v>3</v>
      </c>
      <c r="AR138" s="77">
        <v>0.25</v>
      </c>
      <c r="AS138" s="78" t="s">
        <v>652</v>
      </c>
      <c r="AT138" s="53"/>
      <c r="AU138" s="53"/>
      <c r="AV138" s="53"/>
      <c r="AW138" s="53"/>
      <c r="AX138" s="55">
        <f t="shared" si="33"/>
        <v>0.25</v>
      </c>
      <c r="AY138" s="56">
        <f t="shared" si="34"/>
        <v>1</v>
      </c>
      <c r="AZ138" s="57">
        <f t="shared" si="38"/>
        <v>0.75</v>
      </c>
      <c r="BA138" s="58">
        <f t="shared" si="39"/>
        <v>0.25</v>
      </c>
      <c r="BB138" s="58"/>
      <c r="BC138" s="145"/>
      <c r="BD138" s="58" t="s">
        <v>151</v>
      </c>
      <c r="BE138" s="58"/>
      <c r="BF138" s="58"/>
      <c r="BG138" s="58"/>
      <c r="BH138" s="58"/>
      <c r="BI138" s="58"/>
      <c r="BJ138" s="58"/>
      <c r="BK138" s="59">
        <f t="shared" si="40"/>
        <v>0</v>
      </c>
      <c r="BL138" s="60" t="s">
        <v>650</v>
      </c>
      <c r="BM138" s="61">
        <f>+([2]MATRIZ!AN141+[2]MATRIZ!AO141)*1000000</f>
        <v>24300000</v>
      </c>
      <c r="BN138" s="62">
        <v>0</v>
      </c>
      <c r="BO138" s="62">
        <v>0</v>
      </c>
      <c r="BP138" s="62">
        <v>0</v>
      </c>
      <c r="BQ138" s="62">
        <v>0</v>
      </c>
      <c r="BR138" s="62">
        <v>0</v>
      </c>
      <c r="BS138" s="62">
        <f>+([2]MATRIZ!AS141)*1000000-BQ138-BR138-BT138</f>
        <v>0</v>
      </c>
      <c r="BT138" s="62">
        <v>0</v>
      </c>
      <c r="BU138" s="62">
        <v>0</v>
      </c>
      <c r="BV138" s="62">
        <v>0</v>
      </c>
      <c r="BW138" s="62">
        <v>0</v>
      </c>
      <c r="BX138" s="62">
        <v>0</v>
      </c>
      <c r="BY138" s="62">
        <v>0</v>
      </c>
      <c r="BZ138" s="62">
        <v>0</v>
      </c>
      <c r="CA138" s="62">
        <v>0</v>
      </c>
      <c r="CB138" s="62">
        <v>0</v>
      </c>
      <c r="CC138" s="63">
        <f t="shared" ref="CC138:CC150" si="41">+SUM(BM138:CB138)</f>
        <v>24300000</v>
      </c>
      <c r="CD138" s="64">
        <f>+([2]MATRIZ!AZ141+[2]MATRIZ!BA141)*1000000</f>
        <v>24300000</v>
      </c>
      <c r="CE138" s="64">
        <v>0</v>
      </c>
      <c r="CF138" s="64">
        <v>0</v>
      </c>
      <c r="CG138" s="64">
        <v>0</v>
      </c>
      <c r="CH138" s="64">
        <v>0</v>
      </c>
      <c r="CI138" s="64">
        <v>0</v>
      </c>
      <c r="CJ138" s="64">
        <f>+([2]MATRIZ!BE141*1000000)-CH138-CI138-CK138</f>
        <v>0</v>
      </c>
      <c r="CK138" s="64">
        <v>0</v>
      </c>
      <c r="CL138" s="64">
        <v>0</v>
      </c>
      <c r="CM138" s="64">
        <v>0</v>
      </c>
      <c r="CN138" s="64">
        <v>0</v>
      </c>
      <c r="CO138" s="64">
        <v>0</v>
      </c>
      <c r="CP138" s="64">
        <v>0</v>
      </c>
      <c r="CQ138" s="64">
        <v>0</v>
      </c>
      <c r="CR138" s="64">
        <v>0</v>
      </c>
      <c r="CS138" s="64">
        <v>0</v>
      </c>
      <c r="CT138" s="65">
        <f t="shared" ref="CT138:CT150" si="42">+SUM(CD138:CS138)</f>
        <v>24300000</v>
      </c>
      <c r="CU138" s="62">
        <v>0</v>
      </c>
      <c r="CV138" s="62">
        <v>0</v>
      </c>
      <c r="CW138" s="62">
        <v>0</v>
      </c>
      <c r="CX138" s="62">
        <v>0</v>
      </c>
      <c r="CY138" s="62">
        <v>0</v>
      </c>
      <c r="CZ138" s="62">
        <v>0</v>
      </c>
      <c r="DA138" s="62">
        <v>0</v>
      </c>
      <c r="DB138" s="62">
        <v>0</v>
      </c>
      <c r="DC138" s="62">
        <v>0</v>
      </c>
      <c r="DD138" s="62">
        <v>0</v>
      </c>
      <c r="DE138" s="62">
        <v>0</v>
      </c>
      <c r="DF138" s="62">
        <v>0</v>
      </c>
      <c r="DG138" s="62">
        <v>0</v>
      </c>
      <c r="DH138" s="62">
        <v>0</v>
      </c>
      <c r="DI138" s="62">
        <v>0</v>
      </c>
      <c r="DJ138" s="62">
        <v>0</v>
      </c>
      <c r="DK138" s="62">
        <v>0</v>
      </c>
      <c r="DL138" s="62">
        <v>0</v>
      </c>
      <c r="DM138" s="62">
        <v>0</v>
      </c>
      <c r="DN138" s="62">
        <v>0</v>
      </c>
      <c r="DO138" s="62">
        <v>0</v>
      </c>
      <c r="DP138" s="63">
        <f t="shared" si="35"/>
        <v>0</v>
      </c>
      <c r="DQ138" s="64">
        <v>24300000</v>
      </c>
      <c r="DR138" s="64">
        <v>0</v>
      </c>
      <c r="DS138" s="64">
        <v>0</v>
      </c>
      <c r="DT138" s="64">
        <v>0</v>
      </c>
      <c r="DU138" s="64">
        <v>0</v>
      </c>
      <c r="DV138" s="64">
        <v>0</v>
      </c>
      <c r="DW138" s="64">
        <v>0</v>
      </c>
      <c r="DX138" s="64">
        <v>0</v>
      </c>
      <c r="DY138" s="64">
        <v>0</v>
      </c>
      <c r="DZ138" s="64">
        <v>0</v>
      </c>
      <c r="EA138" s="64">
        <v>0</v>
      </c>
      <c r="EB138" s="64">
        <v>0</v>
      </c>
      <c r="EC138" s="64">
        <v>0</v>
      </c>
      <c r="ED138" s="64">
        <v>0</v>
      </c>
      <c r="EE138" s="64">
        <v>0</v>
      </c>
      <c r="EF138" s="64">
        <v>0</v>
      </c>
      <c r="EG138" s="66">
        <f t="shared" ref="EG138:EG149" si="43">+SUM(DQ138:EF138)</f>
        <v>24300000</v>
      </c>
      <c r="EH138" s="67">
        <f t="shared" si="36"/>
        <v>72900000</v>
      </c>
      <c r="EI138" s="30">
        <f>+[2]MATRIZ!AM141*1000000</f>
        <v>97200000</v>
      </c>
      <c r="EJ138" s="67">
        <f t="shared" si="37"/>
        <v>72900000</v>
      </c>
      <c r="EK138" s="30">
        <f>+(DP138/1000000)-[2]MATRIZ!BW141</f>
        <v>-24.3</v>
      </c>
    </row>
    <row r="139" spans="1:141" s="30" customFormat="1" ht="25.5" hidden="1" x14ac:dyDescent="0.25">
      <c r="A139" s="137">
        <v>133</v>
      </c>
      <c r="B139" s="138" t="s">
        <v>609</v>
      </c>
      <c r="C139" s="139" t="s">
        <v>618</v>
      </c>
      <c r="D139" s="32" t="s">
        <v>619</v>
      </c>
      <c r="E139" s="140">
        <v>49.87</v>
      </c>
      <c r="F139" s="140" t="s">
        <v>163</v>
      </c>
      <c r="G139" s="140">
        <v>52</v>
      </c>
      <c r="H139" s="140"/>
      <c r="I139" s="140"/>
      <c r="J139" s="141"/>
      <c r="K139" s="35" t="s">
        <v>283</v>
      </c>
      <c r="L139" s="36" t="str">
        <f>IFERROR(IF($K139="","",VLOOKUP($K139,[1]Catálogo!$B$5:$C$21,2,FALSE)),"Introduzca un sector de inversión válido")</f>
        <v>45</v>
      </c>
      <c r="M139" s="35" t="s">
        <v>647</v>
      </c>
      <c r="N139" s="38" t="s">
        <v>612</v>
      </c>
      <c r="O139" s="38" t="str">
        <f>IFERROR(IF($N139="","",VLOOKUP($N139,[1]Catálogo!$E$25:$F$93,2,FALSE)),"Introduzca un programa presupuestal válido")</f>
        <v>4599</v>
      </c>
      <c r="P139" s="39" t="str">
        <f>IFERROR(IF($O139="","",VLOOKUP($O139,[1]Catálogo!$F$25:$G$94,2,FALSE)),"Introduzca un programa presupuestal válido")</f>
        <v>A.17 Fortalecimiento institucional</v>
      </c>
      <c r="Q139" s="40" t="str">
        <f t="shared" si="30"/>
        <v>CONTINÚE: El programa presupuestal y sector de inversión coinciden</v>
      </c>
      <c r="R139" s="38" t="s">
        <v>653</v>
      </c>
      <c r="S139" s="38" t="s">
        <v>651</v>
      </c>
      <c r="T139" s="41" t="s">
        <v>622</v>
      </c>
      <c r="U139" s="39" t="str">
        <f>IFERROR(IF($T139="","",VLOOKUP($T139,[1]Catálogo!$G$97:$H$2750,2,FALSE)),"Introduzca un producto válido")</f>
        <v>4599018</v>
      </c>
      <c r="V139" s="40" t="str">
        <f t="shared" si="31"/>
        <v>CONTINÚE: El producto y programa presupuestal coinciden</v>
      </c>
      <c r="W139" s="43" t="s">
        <v>623</v>
      </c>
      <c r="X139" s="44" t="str">
        <f>IFERROR(IF($W139="","",VLOOKUP($W139,[1]Catálogo!$B$3019:$C$9130,2,FALSE)),"Introduzca un indicador de producto válido")</f>
        <v>459901800</v>
      </c>
      <c r="Y139" s="40" t="str">
        <f t="shared" si="32"/>
        <v>CONTINÚE: El indicador de producto y el producto coinciden</v>
      </c>
      <c r="Z139" s="90">
        <v>0</v>
      </c>
      <c r="AA139" s="140" t="s">
        <v>140</v>
      </c>
      <c r="AB139" s="140">
        <v>1</v>
      </c>
      <c r="AC139" s="38" t="s">
        <v>160</v>
      </c>
      <c r="AD139" s="36" t="s">
        <v>386</v>
      </c>
      <c r="AE139" s="33"/>
      <c r="AF139" s="33"/>
      <c r="AG139" s="46"/>
      <c r="AH139" s="47"/>
      <c r="AI139" s="33"/>
      <c r="AJ139" s="33"/>
      <c r="AK139" s="48"/>
      <c r="AL139" s="34" t="str">
        <f>+IFERROR(VLOOKUP(AK139,[1]Iniciativas!E:F,2,FALSE),"Seleccione el código de la iniciativa")</f>
        <v>Seleccione el código de la iniciativa</v>
      </c>
      <c r="AM139" s="83">
        <v>0.25</v>
      </c>
      <c r="AN139" s="49">
        <v>0.25</v>
      </c>
      <c r="AO139" s="49">
        <v>0.25</v>
      </c>
      <c r="AP139" s="76">
        <v>0.25</v>
      </c>
      <c r="AQ139" s="52">
        <v>0.4</v>
      </c>
      <c r="AR139" s="77">
        <v>0.25</v>
      </c>
      <c r="AS139" s="78" t="s">
        <v>654</v>
      </c>
      <c r="AT139" s="53"/>
      <c r="AU139" s="53"/>
      <c r="AV139" s="53"/>
      <c r="AW139" s="53"/>
      <c r="AX139" s="55">
        <f t="shared" si="33"/>
        <v>0.25</v>
      </c>
      <c r="AY139" s="56">
        <f t="shared" si="34"/>
        <v>1</v>
      </c>
      <c r="AZ139" s="57">
        <f t="shared" si="38"/>
        <v>0.1</v>
      </c>
      <c r="BA139" s="58">
        <f t="shared" si="39"/>
        <v>0.25</v>
      </c>
      <c r="BB139" s="58"/>
      <c r="BC139" s="145"/>
      <c r="BD139" s="58" t="s">
        <v>151</v>
      </c>
      <c r="BE139" s="58"/>
      <c r="BF139" s="58"/>
      <c r="BG139" s="58"/>
      <c r="BH139" s="58"/>
      <c r="BI139" s="58"/>
      <c r="BJ139" s="58"/>
      <c r="BK139" s="59">
        <f t="shared" si="40"/>
        <v>0</v>
      </c>
      <c r="BL139" s="60" t="s">
        <v>653</v>
      </c>
      <c r="BM139" s="61">
        <f>+([2]MATRIZ!AN142+[2]MATRIZ!AO142)*1000000</f>
        <v>24300000</v>
      </c>
      <c r="BN139" s="62">
        <v>0</v>
      </c>
      <c r="BO139" s="62">
        <v>0</v>
      </c>
      <c r="BP139" s="62">
        <v>0</v>
      </c>
      <c r="BQ139" s="62">
        <v>0</v>
      </c>
      <c r="BR139" s="62">
        <v>0</v>
      </c>
      <c r="BS139" s="62">
        <f>+([2]MATRIZ!AS142)*1000000-BQ139-BR139-BT139</f>
        <v>0</v>
      </c>
      <c r="BT139" s="62">
        <v>0</v>
      </c>
      <c r="BU139" s="62">
        <v>0</v>
      </c>
      <c r="BV139" s="62">
        <v>0</v>
      </c>
      <c r="BW139" s="62">
        <v>0</v>
      </c>
      <c r="BX139" s="62">
        <v>0</v>
      </c>
      <c r="BY139" s="62">
        <v>0</v>
      </c>
      <c r="BZ139" s="62">
        <v>0</v>
      </c>
      <c r="CA139" s="62">
        <v>0</v>
      </c>
      <c r="CB139" s="62">
        <v>0</v>
      </c>
      <c r="CC139" s="63">
        <f t="shared" si="41"/>
        <v>24300000</v>
      </c>
      <c r="CD139" s="64">
        <f>+([2]MATRIZ!AZ142+[2]MATRIZ!BA142)*1000000</f>
        <v>24300000</v>
      </c>
      <c r="CE139" s="64">
        <v>0</v>
      </c>
      <c r="CF139" s="64">
        <v>0</v>
      </c>
      <c r="CG139" s="64">
        <v>0</v>
      </c>
      <c r="CH139" s="64">
        <v>0</v>
      </c>
      <c r="CI139" s="64">
        <v>0</v>
      </c>
      <c r="CJ139" s="64">
        <f>+([2]MATRIZ!BE142*1000000)-CH139-CI139-CK139</f>
        <v>0</v>
      </c>
      <c r="CK139" s="64">
        <v>0</v>
      </c>
      <c r="CL139" s="64">
        <v>0</v>
      </c>
      <c r="CM139" s="64">
        <v>0</v>
      </c>
      <c r="CN139" s="64">
        <v>0</v>
      </c>
      <c r="CO139" s="64">
        <v>0</v>
      </c>
      <c r="CP139" s="64">
        <v>0</v>
      </c>
      <c r="CQ139" s="64">
        <v>0</v>
      </c>
      <c r="CR139" s="64">
        <v>0</v>
      </c>
      <c r="CS139" s="64">
        <v>0</v>
      </c>
      <c r="CT139" s="65">
        <f t="shared" si="42"/>
        <v>24300000</v>
      </c>
      <c r="CU139" s="62">
        <v>0</v>
      </c>
      <c r="CV139" s="62">
        <v>0</v>
      </c>
      <c r="CW139" s="62">
        <v>0</v>
      </c>
      <c r="CX139" s="62">
        <v>0</v>
      </c>
      <c r="CY139" s="62">
        <v>0</v>
      </c>
      <c r="CZ139" s="62">
        <v>0</v>
      </c>
      <c r="DA139" s="62">
        <v>0</v>
      </c>
      <c r="DB139" s="62">
        <v>0</v>
      </c>
      <c r="DC139" s="62">
        <v>0</v>
      </c>
      <c r="DD139" s="62">
        <v>0</v>
      </c>
      <c r="DE139" s="62">
        <v>0</v>
      </c>
      <c r="DF139" s="62">
        <v>0</v>
      </c>
      <c r="DG139" s="62">
        <v>0</v>
      </c>
      <c r="DH139" s="62">
        <v>0</v>
      </c>
      <c r="DI139" s="62">
        <v>0</v>
      </c>
      <c r="DJ139" s="62">
        <v>0</v>
      </c>
      <c r="DK139" s="62">
        <v>0</v>
      </c>
      <c r="DL139" s="62">
        <v>0</v>
      </c>
      <c r="DM139" s="62">
        <v>0</v>
      </c>
      <c r="DN139" s="62">
        <v>0</v>
      </c>
      <c r="DO139" s="62">
        <v>0</v>
      </c>
      <c r="DP139" s="63">
        <f t="shared" si="35"/>
        <v>0</v>
      </c>
      <c r="DQ139" s="64">
        <v>24300000</v>
      </c>
      <c r="DR139" s="64">
        <v>0</v>
      </c>
      <c r="DS139" s="64">
        <v>0</v>
      </c>
      <c r="DT139" s="64">
        <v>0</v>
      </c>
      <c r="DU139" s="64">
        <v>0</v>
      </c>
      <c r="DV139" s="64">
        <v>0</v>
      </c>
      <c r="DW139" s="64">
        <v>0</v>
      </c>
      <c r="DX139" s="64">
        <v>0</v>
      </c>
      <c r="DY139" s="64">
        <v>0</v>
      </c>
      <c r="DZ139" s="64">
        <v>0</v>
      </c>
      <c r="EA139" s="64">
        <v>0</v>
      </c>
      <c r="EB139" s="64">
        <v>0</v>
      </c>
      <c r="EC139" s="64">
        <v>0</v>
      </c>
      <c r="ED139" s="64">
        <v>0</v>
      </c>
      <c r="EE139" s="64">
        <v>0</v>
      </c>
      <c r="EF139" s="64">
        <v>0</v>
      </c>
      <c r="EG139" s="66">
        <f t="shared" si="43"/>
        <v>24300000</v>
      </c>
      <c r="EH139" s="67">
        <f t="shared" si="36"/>
        <v>72900000</v>
      </c>
      <c r="EI139" s="30">
        <f>+[2]MATRIZ!AM142*1000000</f>
        <v>97200000</v>
      </c>
      <c r="EJ139" s="67">
        <f t="shared" si="37"/>
        <v>72900000</v>
      </c>
      <c r="EK139" s="30">
        <f>+(DP139/1000000)-[2]MATRIZ!BW142</f>
        <v>-24.3</v>
      </c>
    </row>
    <row r="140" spans="1:141" s="30" customFormat="1" ht="25.5" hidden="1" x14ac:dyDescent="0.25">
      <c r="A140" s="142">
        <v>134</v>
      </c>
      <c r="B140" s="138" t="s">
        <v>609</v>
      </c>
      <c r="C140" s="139" t="s">
        <v>618</v>
      </c>
      <c r="D140" s="32" t="s">
        <v>619</v>
      </c>
      <c r="E140" s="140">
        <v>49.87</v>
      </c>
      <c r="F140" s="140" t="s">
        <v>163</v>
      </c>
      <c r="G140" s="140">
        <v>52</v>
      </c>
      <c r="H140" s="140"/>
      <c r="I140" s="140"/>
      <c r="J140" s="141"/>
      <c r="K140" s="35" t="s">
        <v>283</v>
      </c>
      <c r="L140" s="36" t="str">
        <f>IFERROR(IF($K140="","",VLOOKUP($K140,[1]Catálogo!$B$5:$C$21,2,FALSE)),"Introduzca un sector de inversión válido")</f>
        <v>45</v>
      </c>
      <c r="M140" s="35" t="s">
        <v>647</v>
      </c>
      <c r="N140" s="38" t="s">
        <v>612</v>
      </c>
      <c r="O140" s="38" t="str">
        <f>IFERROR(IF($N140="","",VLOOKUP($N140,[1]Catálogo!$E$25:$F$93,2,FALSE)),"Introduzca un programa presupuestal válido")</f>
        <v>4599</v>
      </c>
      <c r="P140" s="39" t="str">
        <f>IFERROR(IF($O140="","",VLOOKUP($O140,[1]Catálogo!$F$25:$G$94,2,FALSE)),"Introduzca un programa presupuestal válido")</f>
        <v>A.17 Fortalecimiento institucional</v>
      </c>
      <c r="Q140" s="40" t="str">
        <f t="shared" si="30"/>
        <v>CONTINÚE: El programa presupuestal y sector de inversión coinciden</v>
      </c>
      <c r="R140" s="38" t="s">
        <v>653</v>
      </c>
      <c r="S140" s="38" t="s">
        <v>651</v>
      </c>
      <c r="T140" s="41" t="s">
        <v>655</v>
      </c>
      <c r="U140" s="39" t="str">
        <f>IFERROR(IF($T140="","",VLOOKUP($T140,[1]Catálogo!$G$97:$H$2750,2,FALSE)),"Introduzca un producto válido")</f>
        <v>4599002</v>
      </c>
      <c r="V140" s="40" t="str">
        <f t="shared" si="31"/>
        <v>CONTINÚE: El producto y programa presupuestal coinciden</v>
      </c>
      <c r="W140" s="43" t="s">
        <v>656</v>
      </c>
      <c r="X140" s="44" t="str">
        <f>IFERROR(IF($W140="","",VLOOKUP($W140,[1]Catálogo!$B$3019:$C$9130,2,FALSE)),"Introduzca un indicador de producto válido")</f>
        <v>459900201</v>
      </c>
      <c r="Y140" s="40" t="str">
        <f t="shared" si="32"/>
        <v>CONTINÚE: El indicador de producto y el producto coinciden</v>
      </c>
      <c r="Z140" s="90">
        <v>0</v>
      </c>
      <c r="AA140" s="140" t="s">
        <v>140</v>
      </c>
      <c r="AB140" s="140">
        <v>1</v>
      </c>
      <c r="AC140" s="38" t="s">
        <v>160</v>
      </c>
      <c r="AD140" s="36" t="s">
        <v>268</v>
      </c>
      <c r="AE140" s="33"/>
      <c r="AF140" s="33"/>
      <c r="AG140" s="46"/>
      <c r="AH140" s="47"/>
      <c r="AI140" s="33"/>
      <c r="AJ140" s="33"/>
      <c r="AK140" s="48"/>
      <c r="AL140" s="34" t="str">
        <f>+IFERROR(VLOOKUP(AK140,[1]Iniciativas!E:F,2,FALSE),"Seleccione el código de la iniciativa")</f>
        <v>Seleccione el código de la iniciativa</v>
      </c>
      <c r="AM140" s="83">
        <v>0.25</v>
      </c>
      <c r="AN140" s="49">
        <v>0.25</v>
      </c>
      <c r="AO140" s="49">
        <v>0.25</v>
      </c>
      <c r="AP140" s="76">
        <v>0.25</v>
      </c>
      <c r="AQ140" s="52">
        <v>0.4</v>
      </c>
      <c r="AR140" s="77">
        <v>0.25</v>
      </c>
      <c r="AS140" s="78" t="s">
        <v>657</v>
      </c>
      <c r="AT140" s="53"/>
      <c r="AU140" s="53"/>
      <c r="AV140" s="53"/>
      <c r="AW140" s="53"/>
      <c r="AX140" s="55">
        <f t="shared" si="33"/>
        <v>0.25</v>
      </c>
      <c r="AY140" s="56">
        <f t="shared" si="34"/>
        <v>1</v>
      </c>
      <c r="AZ140" s="57">
        <f t="shared" si="38"/>
        <v>0.1</v>
      </c>
      <c r="BA140" s="58">
        <f t="shared" si="39"/>
        <v>0.25</v>
      </c>
      <c r="BB140" s="58"/>
      <c r="BC140" s="145"/>
      <c r="BD140" s="58" t="s">
        <v>151</v>
      </c>
      <c r="BE140" s="58"/>
      <c r="BF140" s="58"/>
      <c r="BG140" s="58"/>
      <c r="BH140" s="58"/>
      <c r="BI140" s="58"/>
      <c r="BJ140" s="58"/>
      <c r="BK140" s="59">
        <f t="shared" si="40"/>
        <v>0</v>
      </c>
      <c r="BL140" s="60" t="s">
        <v>653</v>
      </c>
      <c r="BM140" s="61">
        <f>+([2]MATRIZ!AN143+[2]MATRIZ!AO143)*1000000</f>
        <v>48600000</v>
      </c>
      <c r="BN140" s="62">
        <v>0</v>
      </c>
      <c r="BO140" s="62">
        <v>0</v>
      </c>
      <c r="BP140" s="62">
        <v>0</v>
      </c>
      <c r="BQ140" s="62">
        <v>0</v>
      </c>
      <c r="BR140" s="62">
        <v>0</v>
      </c>
      <c r="BS140" s="62">
        <f>+([2]MATRIZ!AS143)*1000000-BQ140-BR140-BT140</f>
        <v>0</v>
      </c>
      <c r="BT140" s="62">
        <v>0</v>
      </c>
      <c r="BU140" s="62">
        <v>0</v>
      </c>
      <c r="BV140" s="62">
        <v>0</v>
      </c>
      <c r="BW140" s="62">
        <v>0</v>
      </c>
      <c r="BX140" s="62">
        <v>0</v>
      </c>
      <c r="BY140" s="62">
        <v>0</v>
      </c>
      <c r="BZ140" s="62">
        <v>0</v>
      </c>
      <c r="CA140" s="62">
        <v>0</v>
      </c>
      <c r="CB140" s="62">
        <v>0</v>
      </c>
      <c r="CC140" s="63">
        <f t="shared" si="41"/>
        <v>48600000</v>
      </c>
      <c r="CD140" s="64">
        <f>+([2]MATRIZ!AZ143+[2]MATRIZ!BA143)*1000000</f>
        <v>48600000</v>
      </c>
      <c r="CE140" s="64">
        <v>0</v>
      </c>
      <c r="CF140" s="64">
        <v>0</v>
      </c>
      <c r="CG140" s="64">
        <v>0</v>
      </c>
      <c r="CH140" s="64">
        <v>0</v>
      </c>
      <c r="CI140" s="64">
        <v>0</v>
      </c>
      <c r="CJ140" s="64">
        <f>+([2]MATRIZ!BE143*1000000)-CH140-CI140-CK140</f>
        <v>0</v>
      </c>
      <c r="CK140" s="64">
        <v>0</v>
      </c>
      <c r="CL140" s="64">
        <v>0</v>
      </c>
      <c r="CM140" s="64">
        <v>0</v>
      </c>
      <c r="CN140" s="64">
        <v>0</v>
      </c>
      <c r="CO140" s="64">
        <v>0</v>
      </c>
      <c r="CP140" s="64">
        <v>0</v>
      </c>
      <c r="CQ140" s="64">
        <v>0</v>
      </c>
      <c r="CR140" s="64">
        <v>0</v>
      </c>
      <c r="CS140" s="64">
        <v>0</v>
      </c>
      <c r="CT140" s="65">
        <f t="shared" si="42"/>
        <v>48600000</v>
      </c>
      <c r="CU140" s="62">
        <v>0</v>
      </c>
      <c r="CV140" s="62">
        <v>0</v>
      </c>
      <c r="CW140" s="62">
        <v>0</v>
      </c>
      <c r="CX140" s="62">
        <v>0</v>
      </c>
      <c r="CY140" s="62">
        <v>0</v>
      </c>
      <c r="CZ140" s="62">
        <v>0</v>
      </c>
      <c r="DA140" s="62">
        <v>0</v>
      </c>
      <c r="DB140" s="62">
        <v>0</v>
      </c>
      <c r="DC140" s="62">
        <v>0</v>
      </c>
      <c r="DD140" s="62">
        <v>0</v>
      </c>
      <c r="DE140" s="62">
        <v>0</v>
      </c>
      <c r="DF140" s="62">
        <v>0</v>
      </c>
      <c r="DG140" s="62">
        <v>0</v>
      </c>
      <c r="DH140" s="62">
        <v>0</v>
      </c>
      <c r="DI140" s="62">
        <v>0</v>
      </c>
      <c r="DJ140" s="62">
        <v>0</v>
      </c>
      <c r="DK140" s="62">
        <v>0</v>
      </c>
      <c r="DL140" s="62">
        <v>0</v>
      </c>
      <c r="DM140" s="62">
        <v>0</v>
      </c>
      <c r="DN140" s="62">
        <v>0</v>
      </c>
      <c r="DO140" s="62">
        <v>0</v>
      </c>
      <c r="DP140" s="63">
        <f t="shared" si="35"/>
        <v>0</v>
      </c>
      <c r="DQ140" s="64">
        <v>48600000</v>
      </c>
      <c r="DR140" s="64">
        <v>0</v>
      </c>
      <c r="DS140" s="64">
        <v>0</v>
      </c>
      <c r="DT140" s="64">
        <v>0</v>
      </c>
      <c r="DU140" s="64">
        <v>0</v>
      </c>
      <c r="DV140" s="64">
        <v>0</v>
      </c>
      <c r="DW140" s="64">
        <v>0</v>
      </c>
      <c r="DX140" s="64">
        <v>0</v>
      </c>
      <c r="DY140" s="64">
        <v>0</v>
      </c>
      <c r="DZ140" s="64">
        <v>0</v>
      </c>
      <c r="EA140" s="64">
        <v>0</v>
      </c>
      <c r="EB140" s="64">
        <v>0</v>
      </c>
      <c r="EC140" s="64">
        <v>0</v>
      </c>
      <c r="ED140" s="64">
        <v>0</v>
      </c>
      <c r="EE140" s="64">
        <v>0</v>
      </c>
      <c r="EF140" s="64">
        <v>0</v>
      </c>
      <c r="EG140" s="66">
        <f t="shared" si="43"/>
        <v>48600000</v>
      </c>
      <c r="EH140" s="67">
        <f t="shared" si="36"/>
        <v>145800000</v>
      </c>
      <c r="EI140" s="30">
        <f>+[2]MATRIZ!AM143*1000000</f>
        <v>194400000</v>
      </c>
      <c r="EJ140" s="67">
        <f t="shared" si="37"/>
        <v>145800000</v>
      </c>
      <c r="EK140" s="30">
        <f>+(DP140/1000000)-[2]MATRIZ!BW143</f>
        <v>-48.6</v>
      </c>
    </row>
    <row r="141" spans="1:141" s="30" customFormat="1" ht="38.25" hidden="1" x14ac:dyDescent="0.25">
      <c r="A141" s="142">
        <v>135</v>
      </c>
      <c r="B141" s="138" t="s">
        <v>609</v>
      </c>
      <c r="C141" s="139" t="s">
        <v>618</v>
      </c>
      <c r="D141" s="32" t="s">
        <v>619</v>
      </c>
      <c r="E141" s="140">
        <v>49.87</v>
      </c>
      <c r="F141" s="140" t="s">
        <v>163</v>
      </c>
      <c r="G141" s="140">
        <v>52</v>
      </c>
      <c r="H141" s="140"/>
      <c r="I141" s="140"/>
      <c r="J141" s="141"/>
      <c r="K141" s="35" t="s">
        <v>646</v>
      </c>
      <c r="L141" s="36" t="str">
        <f>IFERROR(IF($K141="","",VLOOKUP($K141,[1]Catálogo!$B$5:$C$21,2,FALSE)),"Introduzca un sector de inversión válido")</f>
        <v>04</v>
      </c>
      <c r="M141" s="35" t="s">
        <v>647</v>
      </c>
      <c r="N141" s="38" t="s">
        <v>658</v>
      </c>
      <c r="O141" s="38" t="str">
        <f>IFERROR(IF($N141="","",VLOOKUP($N141,[1]Catálogo!$E$25:$F$93,2,FALSE)),"Introduzca un programa presupuestal válido")</f>
        <v>0406</v>
      </c>
      <c r="P141" s="39" t="str">
        <f>IFERROR(IF($O141="","",VLOOKUP($O141,[1]Catálogo!$F$25:$G$94,2,FALSE)),"Introduzca un programa presupuestal válido")</f>
        <v xml:space="preserve">A.17 Fortalecimiento Institucional </v>
      </c>
      <c r="Q141" s="40" t="str">
        <f t="shared" si="30"/>
        <v>CONTINÚE: El programa presupuestal y sector de inversión coinciden</v>
      </c>
      <c r="R141" s="38" t="s">
        <v>659</v>
      </c>
      <c r="S141" s="38" t="s">
        <v>187</v>
      </c>
      <c r="T141" s="41" t="s">
        <v>660</v>
      </c>
      <c r="U141" s="39" t="str">
        <f>IFERROR(IF($T141="","",VLOOKUP($T141,[1]Catálogo!$G$97:$H$2750,2,FALSE)),"Introduzca un producto válido")</f>
        <v>0406016</v>
      </c>
      <c r="V141" s="40" t="str">
        <f t="shared" si="31"/>
        <v>CONTINÚE: El producto y programa presupuestal coinciden</v>
      </c>
      <c r="W141" s="43" t="s">
        <v>661</v>
      </c>
      <c r="X141" s="44" t="str">
        <f>IFERROR(IF($W141="","",VLOOKUP($W141,[1]Catálogo!$B$3019:$C$9130,2,FALSE)),"Introduzca un indicador de producto válido")</f>
        <v>040601601</v>
      </c>
      <c r="Y141" s="40" t="str">
        <f t="shared" si="32"/>
        <v>CONTINÚE: El indicador de producto y el producto coinciden</v>
      </c>
      <c r="Z141" s="90">
        <v>0</v>
      </c>
      <c r="AA141" s="140" t="s">
        <v>140</v>
      </c>
      <c r="AB141" s="140">
        <v>3208</v>
      </c>
      <c r="AC141" s="38" t="s">
        <v>160</v>
      </c>
      <c r="AD141" s="36" t="s">
        <v>268</v>
      </c>
      <c r="AE141" s="33"/>
      <c r="AF141" s="33"/>
      <c r="AG141" s="46"/>
      <c r="AH141" s="47"/>
      <c r="AI141" s="33"/>
      <c r="AJ141" s="33"/>
      <c r="AK141" s="48"/>
      <c r="AL141" s="34" t="str">
        <f>+IFERROR(VLOOKUP(AK141,[1]Iniciativas!E:F,2,FALSE),"Seleccione el código de la iniciativa")</f>
        <v>Seleccione el código de la iniciativa</v>
      </c>
      <c r="AM141" s="83">
        <v>3208</v>
      </c>
      <c r="AN141" s="50">
        <v>0</v>
      </c>
      <c r="AO141" s="73">
        <v>0</v>
      </c>
      <c r="AP141" s="51">
        <v>0</v>
      </c>
      <c r="AQ141" s="52">
        <v>4</v>
      </c>
      <c r="AR141" s="53">
        <v>641.6</v>
      </c>
      <c r="AS141" s="54" t="s">
        <v>662</v>
      </c>
      <c r="AT141" s="53"/>
      <c r="AU141" s="53"/>
      <c r="AV141" s="53"/>
      <c r="AW141" s="53"/>
      <c r="AX141" s="55">
        <f t="shared" si="33"/>
        <v>0.2</v>
      </c>
      <c r="AY141" s="56">
        <f t="shared" si="34"/>
        <v>0.2</v>
      </c>
      <c r="AZ141" s="57">
        <f t="shared" si="38"/>
        <v>0.8</v>
      </c>
      <c r="BA141" s="58">
        <f t="shared" si="39"/>
        <v>1</v>
      </c>
      <c r="BB141" s="58"/>
      <c r="BC141" s="145"/>
      <c r="BD141" s="58" t="s">
        <v>151</v>
      </c>
      <c r="BE141" s="58"/>
      <c r="BF141" s="58"/>
      <c r="BG141" s="58"/>
      <c r="BH141" s="58"/>
      <c r="BI141" s="58"/>
      <c r="BJ141" s="58"/>
      <c r="BK141" s="59">
        <f t="shared" si="40"/>
        <v>0</v>
      </c>
      <c r="BL141" s="60" t="s">
        <v>659</v>
      </c>
      <c r="BM141" s="61">
        <f>+([2]MATRIZ!AN144+[2]MATRIZ!AO144)*1000000</f>
        <v>0</v>
      </c>
      <c r="BN141" s="62">
        <v>0</v>
      </c>
      <c r="BO141" s="62">
        <v>0</v>
      </c>
      <c r="BP141" s="62">
        <v>0</v>
      </c>
      <c r="BQ141" s="62">
        <v>0</v>
      </c>
      <c r="BR141" s="62">
        <v>0</v>
      </c>
      <c r="BS141" s="62">
        <f>+([2]MATRIZ!AS144)*1000000-BQ141-BR141-BT141</f>
        <v>0</v>
      </c>
      <c r="BT141" s="62">
        <v>0</v>
      </c>
      <c r="BU141" s="62">
        <v>0</v>
      </c>
      <c r="BV141" s="62">
        <v>0</v>
      </c>
      <c r="BW141" s="62">
        <v>0</v>
      </c>
      <c r="BX141" s="62">
        <v>0</v>
      </c>
      <c r="BY141" s="62">
        <v>0</v>
      </c>
      <c r="BZ141" s="62">
        <v>0</v>
      </c>
      <c r="CA141" s="62">
        <v>1154880000</v>
      </c>
      <c r="CB141" s="62">
        <v>0</v>
      </c>
      <c r="CC141" s="63">
        <f t="shared" si="41"/>
        <v>1154880000</v>
      </c>
      <c r="CD141" s="64">
        <f>+([2]MATRIZ!AZ144+[2]MATRIZ!BA144)*1000000</f>
        <v>0</v>
      </c>
      <c r="CE141" s="64">
        <v>0</v>
      </c>
      <c r="CF141" s="64">
        <v>0</v>
      </c>
      <c r="CG141" s="64">
        <v>0</v>
      </c>
      <c r="CH141" s="64">
        <v>0</v>
      </c>
      <c r="CI141" s="64">
        <v>0</v>
      </c>
      <c r="CJ141" s="64">
        <f>+([2]MATRIZ!BE144*1000000)-CH141-CI141-CK141</f>
        <v>0</v>
      </c>
      <c r="CK141" s="64">
        <v>0</v>
      </c>
      <c r="CL141" s="64">
        <v>0</v>
      </c>
      <c r="CM141" s="64">
        <v>0</v>
      </c>
      <c r="CN141" s="64">
        <v>0</v>
      </c>
      <c r="CO141" s="64">
        <v>0</v>
      </c>
      <c r="CP141" s="64">
        <v>0</v>
      </c>
      <c r="CQ141" s="64">
        <v>0</v>
      </c>
      <c r="CR141" s="64">
        <v>0</v>
      </c>
      <c r="CS141" s="64">
        <v>0</v>
      </c>
      <c r="CT141" s="65">
        <f t="shared" si="42"/>
        <v>0</v>
      </c>
      <c r="CU141" s="62">
        <v>0</v>
      </c>
      <c r="CV141" s="62">
        <v>0</v>
      </c>
      <c r="CW141" s="62">
        <v>0</v>
      </c>
      <c r="CX141" s="62">
        <v>0</v>
      </c>
      <c r="CY141" s="62">
        <v>0</v>
      </c>
      <c r="CZ141" s="62">
        <v>0</v>
      </c>
      <c r="DA141" s="62">
        <v>0</v>
      </c>
      <c r="DB141" s="62">
        <v>0</v>
      </c>
      <c r="DC141" s="62">
        <v>0</v>
      </c>
      <c r="DD141" s="62">
        <v>0</v>
      </c>
      <c r="DE141" s="62">
        <v>0</v>
      </c>
      <c r="DF141" s="62">
        <v>0</v>
      </c>
      <c r="DG141" s="62">
        <v>0</v>
      </c>
      <c r="DH141" s="62">
        <v>0</v>
      </c>
      <c r="DI141" s="62">
        <v>0</v>
      </c>
      <c r="DJ141" s="62">
        <v>0</v>
      </c>
      <c r="DK141" s="62">
        <v>0</v>
      </c>
      <c r="DL141" s="62">
        <v>0</v>
      </c>
      <c r="DM141" s="62">
        <v>0</v>
      </c>
      <c r="DN141" s="62">
        <v>0</v>
      </c>
      <c r="DO141" s="62">
        <v>0</v>
      </c>
      <c r="DP141" s="63">
        <f t="shared" si="35"/>
        <v>0</v>
      </c>
      <c r="DQ141" s="64">
        <v>0</v>
      </c>
      <c r="DR141" s="64">
        <v>0</v>
      </c>
      <c r="DS141" s="64">
        <v>0</v>
      </c>
      <c r="DT141" s="64">
        <v>0</v>
      </c>
      <c r="DU141" s="64">
        <v>0</v>
      </c>
      <c r="DV141" s="64">
        <v>0</v>
      </c>
      <c r="DW141" s="64">
        <v>0</v>
      </c>
      <c r="DX141" s="64">
        <v>0</v>
      </c>
      <c r="DY141" s="64">
        <v>0</v>
      </c>
      <c r="DZ141" s="64">
        <v>0</v>
      </c>
      <c r="EA141" s="64">
        <v>0</v>
      </c>
      <c r="EB141" s="64">
        <v>0</v>
      </c>
      <c r="EC141" s="64">
        <v>0</v>
      </c>
      <c r="ED141" s="64">
        <v>0</v>
      </c>
      <c r="EE141" s="64">
        <v>0</v>
      </c>
      <c r="EF141" s="64">
        <v>0</v>
      </c>
      <c r="EG141" s="66">
        <f t="shared" si="43"/>
        <v>0</v>
      </c>
      <c r="EH141" s="67">
        <f t="shared" si="36"/>
        <v>1154880000</v>
      </c>
      <c r="EI141" s="30">
        <f>+[2]MATRIZ!AM144*1000000</f>
        <v>1154880000</v>
      </c>
      <c r="EJ141" s="67">
        <f t="shared" si="37"/>
        <v>360000</v>
      </c>
      <c r="EK141" s="30">
        <f>+(DP141/1000000)-[2]MATRIZ!BW144</f>
        <v>0</v>
      </c>
    </row>
    <row r="142" spans="1:141" s="30" customFormat="1" ht="38.25" hidden="1" x14ac:dyDescent="0.25">
      <c r="A142" s="137">
        <v>136</v>
      </c>
      <c r="B142" s="138" t="s">
        <v>609</v>
      </c>
      <c r="C142" s="139" t="s">
        <v>618</v>
      </c>
      <c r="D142" s="32" t="s">
        <v>619</v>
      </c>
      <c r="E142" s="140">
        <v>49.87</v>
      </c>
      <c r="F142" s="140" t="s">
        <v>163</v>
      </c>
      <c r="G142" s="140">
        <v>52</v>
      </c>
      <c r="H142" s="140"/>
      <c r="I142" s="140"/>
      <c r="J142" s="141"/>
      <c r="K142" s="35" t="s">
        <v>663</v>
      </c>
      <c r="L142" s="36" t="str">
        <f>IFERROR(IF($K142="","",VLOOKUP($K142,[1]Catálogo!$B$5:$C$21,2,FALSE)),"Introduzca un sector de inversión válido")</f>
        <v>40</v>
      </c>
      <c r="M142" s="35" t="s">
        <v>647</v>
      </c>
      <c r="N142" s="38" t="s">
        <v>560</v>
      </c>
      <c r="O142" s="38" t="str">
        <f>IFERROR(IF($N142="","",VLOOKUP($N142,[1]Catálogo!$E$25:$F$93,2,FALSE)),"Introduzca un programa presupuestal válido")</f>
        <v>4001</v>
      </c>
      <c r="P142" s="39" t="str">
        <f>IFERROR(IF($O142="","",VLOOKUP($O142,[1]Catálogo!$F$25:$G$94,2,FALSE)),"Introduzca un programa presupuestal válido")</f>
        <v>A.7 - Vivienda</v>
      </c>
      <c r="Q142" s="40" t="str">
        <f t="shared" si="30"/>
        <v>CONTINÚE: El programa presupuestal y sector de inversión coinciden</v>
      </c>
      <c r="R142" s="38" t="s">
        <v>664</v>
      </c>
      <c r="S142" s="38" t="s">
        <v>256</v>
      </c>
      <c r="T142" s="41" t="s">
        <v>665</v>
      </c>
      <c r="U142" s="39" t="str">
        <f>IFERROR(IF($T142="","",VLOOKUP($T142,[1]Catálogo!$G$97:$H$2750,2,FALSE)),"Introduzca un producto válido")</f>
        <v>4001007</v>
      </c>
      <c r="V142" s="40" t="str">
        <f t="shared" si="31"/>
        <v>CONTINÚE: El producto y programa presupuestal coinciden</v>
      </c>
      <c r="W142" s="43" t="s">
        <v>666</v>
      </c>
      <c r="X142" s="44" t="str">
        <f>IFERROR(IF($W142="","",VLOOKUP($W142,[1]Catálogo!$B$3019:$C$9130,2,FALSE)),"Introduzca un indicador de producto válido")</f>
        <v>400100700</v>
      </c>
      <c r="Y142" s="40" t="str">
        <f t="shared" si="32"/>
        <v>CONTINÚE: El indicador de producto y el producto coinciden</v>
      </c>
      <c r="Z142" s="90">
        <v>0</v>
      </c>
      <c r="AA142" s="140" t="s">
        <v>667</v>
      </c>
      <c r="AB142" s="140">
        <v>4160</v>
      </c>
      <c r="AC142" s="38" t="s">
        <v>160</v>
      </c>
      <c r="AD142" s="36" t="s">
        <v>268</v>
      </c>
      <c r="AE142" s="33"/>
      <c r="AF142" s="33"/>
      <c r="AG142" s="46"/>
      <c r="AH142" s="47"/>
      <c r="AI142" s="33"/>
      <c r="AJ142" s="33"/>
      <c r="AK142" s="48"/>
      <c r="AL142" s="34" t="str">
        <f>+IFERROR(VLOOKUP(AK142,[1]Iniciativas!E:F,2,FALSE),"Seleccione el código de la iniciativa")</f>
        <v>Seleccione el código de la iniciativa</v>
      </c>
      <c r="AM142" s="83">
        <v>1040</v>
      </c>
      <c r="AN142" s="50">
        <v>1040</v>
      </c>
      <c r="AO142" s="50">
        <v>1040</v>
      </c>
      <c r="AP142" s="51">
        <v>1040</v>
      </c>
      <c r="AQ142" s="52">
        <v>0.4</v>
      </c>
      <c r="AR142" s="53">
        <v>1040</v>
      </c>
      <c r="AS142" s="54" t="s">
        <v>668</v>
      </c>
      <c r="AT142" s="53"/>
      <c r="AU142" s="53"/>
      <c r="AV142" s="53"/>
      <c r="AW142" s="53"/>
      <c r="AX142" s="55">
        <f t="shared" si="33"/>
        <v>0.25</v>
      </c>
      <c r="AY142" s="56">
        <f t="shared" si="34"/>
        <v>1</v>
      </c>
      <c r="AZ142" s="57">
        <f t="shared" si="38"/>
        <v>0.1</v>
      </c>
      <c r="BA142" s="58">
        <f t="shared" si="39"/>
        <v>0.25</v>
      </c>
      <c r="BB142" s="58"/>
      <c r="BC142" s="145"/>
      <c r="BD142" s="58" t="s">
        <v>151</v>
      </c>
      <c r="BE142" s="58"/>
      <c r="BF142" s="58"/>
      <c r="BG142" s="58"/>
      <c r="BH142" s="58"/>
      <c r="BI142" s="58"/>
      <c r="BJ142" s="58"/>
      <c r="BK142" s="59">
        <f t="shared" si="40"/>
        <v>0</v>
      </c>
      <c r="BL142" s="60" t="s">
        <v>664</v>
      </c>
      <c r="BM142" s="61">
        <f>+([2]MATRIZ!AN145+[2]MATRIZ!AO145)*1000000</f>
        <v>6240000</v>
      </c>
      <c r="BN142" s="62">
        <v>0</v>
      </c>
      <c r="BO142" s="62">
        <v>0</v>
      </c>
      <c r="BP142" s="62">
        <v>0</v>
      </c>
      <c r="BQ142" s="62">
        <v>0</v>
      </c>
      <c r="BR142" s="62">
        <v>0</v>
      </c>
      <c r="BS142" s="62">
        <f>+([2]MATRIZ!AS145)*1000000-BQ142-BR142-BT142</f>
        <v>0</v>
      </c>
      <c r="BT142" s="62">
        <v>0</v>
      </c>
      <c r="BU142" s="62">
        <v>0</v>
      </c>
      <c r="BV142" s="62">
        <v>0</v>
      </c>
      <c r="BW142" s="62">
        <v>0</v>
      </c>
      <c r="BX142" s="62">
        <v>0</v>
      </c>
      <c r="BY142" s="62">
        <v>0</v>
      </c>
      <c r="BZ142" s="62">
        <v>0</v>
      </c>
      <c r="CA142" s="62">
        <v>0</v>
      </c>
      <c r="CB142" s="62">
        <v>24960000</v>
      </c>
      <c r="CC142" s="63">
        <f t="shared" si="41"/>
        <v>31200000</v>
      </c>
      <c r="CD142" s="64">
        <f>+([2]MATRIZ!AZ145+[2]MATRIZ!BA145)*1000000</f>
        <v>6240000</v>
      </c>
      <c r="CE142" s="64">
        <v>0</v>
      </c>
      <c r="CF142" s="64">
        <v>0</v>
      </c>
      <c r="CG142" s="64">
        <v>0</v>
      </c>
      <c r="CH142" s="64">
        <v>0</v>
      </c>
      <c r="CI142" s="64">
        <v>0</v>
      </c>
      <c r="CJ142" s="64">
        <f>+([2]MATRIZ!BE145*1000000)-CH142-CI142-CK142</f>
        <v>0</v>
      </c>
      <c r="CK142" s="64">
        <v>0</v>
      </c>
      <c r="CL142" s="64">
        <v>0</v>
      </c>
      <c r="CM142" s="64">
        <v>0</v>
      </c>
      <c r="CN142" s="64">
        <v>0</v>
      </c>
      <c r="CO142" s="64">
        <v>0</v>
      </c>
      <c r="CP142" s="64">
        <v>0</v>
      </c>
      <c r="CQ142" s="64">
        <v>0</v>
      </c>
      <c r="CR142" s="64">
        <v>0</v>
      </c>
      <c r="CS142" s="64">
        <v>24960000</v>
      </c>
      <c r="CT142" s="65">
        <f t="shared" si="42"/>
        <v>31200000</v>
      </c>
      <c r="CU142" s="62">
        <v>0</v>
      </c>
      <c r="CV142" s="62">
        <v>0</v>
      </c>
      <c r="CW142" s="62">
        <v>0</v>
      </c>
      <c r="CX142" s="62">
        <v>0</v>
      </c>
      <c r="CY142" s="62">
        <v>0</v>
      </c>
      <c r="CZ142" s="62">
        <v>0</v>
      </c>
      <c r="DA142" s="62">
        <v>0</v>
      </c>
      <c r="DB142" s="62">
        <v>0</v>
      </c>
      <c r="DC142" s="62">
        <v>0</v>
      </c>
      <c r="DD142" s="62">
        <v>0</v>
      </c>
      <c r="DE142" s="62">
        <v>0</v>
      </c>
      <c r="DF142" s="62">
        <v>0</v>
      </c>
      <c r="DG142" s="62">
        <v>0</v>
      </c>
      <c r="DH142" s="62">
        <v>24024000</v>
      </c>
      <c r="DI142" s="62">
        <v>0</v>
      </c>
      <c r="DJ142" s="62">
        <v>0</v>
      </c>
      <c r="DK142" s="62">
        <v>0</v>
      </c>
      <c r="DL142" s="62">
        <v>0</v>
      </c>
      <c r="DM142" s="62">
        <v>0</v>
      </c>
      <c r="DN142" s="62">
        <v>0</v>
      </c>
      <c r="DO142" s="62">
        <v>0</v>
      </c>
      <c r="DP142" s="63">
        <f t="shared" si="35"/>
        <v>24024000</v>
      </c>
      <c r="DQ142" s="64">
        <v>6240000</v>
      </c>
      <c r="DR142" s="64">
        <v>0</v>
      </c>
      <c r="DS142" s="64">
        <v>0</v>
      </c>
      <c r="DT142" s="64">
        <v>0</v>
      </c>
      <c r="DU142" s="64">
        <v>0</v>
      </c>
      <c r="DV142" s="64">
        <v>0</v>
      </c>
      <c r="DW142" s="64">
        <v>0</v>
      </c>
      <c r="DX142" s="64">
        <v>0</v>
      </c>
      <c r="DY142" s="64">
        <v>0</v>
      </c>
      <c r="DZ142" s="64">
        <v>0</v>
      </c>
      <c r="EA142" s="64">
        <v>0</v>
      </c>
      <c r="EB142" s="64">
        <v>0</v>
      </c>
      <c r="EC142" s="64">
        <v>0</v>
      </c>
      <c r="ED142" s="64">
        <v>0</v>
      </c>
      <c r="EE142" s="64">
        <v>0</v>
      </c>
      <c r="EF142" s="64">
        <v>24960000</v>
      </c>
      <c r="EG142" s="66">
        <f t="shared" si="43"/>
        <v>31200000</v>
      </c>
      <c r="EH142" s="67">
        <f t="shared" si="36"/>
        <v>117624000</v>
      </c>
      <c r="EI142" s="30">
        <f>+[2]MATRIZ!AM145*1000000</f>
        <v>124800000.00000001</v>
      </c>
      <c r="EJ142" s="67">
        <f t="shared" si="37"/>
        <v>28275</v>
      </c>
      <c r="EK142" s="30">
        <f>+(DP142/1000000)-[2]MATRIZ!BW145</f>
        <v>-7.1760000000000019</v>
      </c>
    </row>
    <row r="143" spans="1:141" s="30" customFormat="1" ht="25.5" hidden="1" x14ac:dyDescent="0.25">
      <c r="A143" s="142">
        <v>137</v>
      </c>
      <c r="B143" s="138" t="s">
        <v>609</v>
      </c>
      <c r="C143" s="139" t="s">
        <v>618</v>
      </c>
      <c r="D143" s="32" t="s">
        <v>619</v>
      </c>
      <c r="E143" s="140">
        <v>49.87</v>
      </c>
      <c r="F143" s="140" t="s">
        <v>163</v>
      </c>
      <c r="G143" s="140">
        <v>52</v>
      </c>
      <c r="H143" s="140"/>
      <c r="I143" s="140"/>
      <c r="J143" s="141"/>
      <c r="K143" s="35" t="s">
        <v>283</v>
      </c>
      <c r="L143" s="36" t="str">
        <f>IFERROR(IF($K143="","",VLOOKUP($K143,[1]Catálogo!$B$5:$C$21,2,FALSE)),"Introduzca un sector de inversión válido")</f>
        <v>45</v>
      </c>
      <c r="M143" s="35" t="s">
        <v>669</v>
      </c>
      <c r="N143" s="38" t="s">
        <v>612</v>
      </c>
      <c r="O143" s="38" t="str">
        <f>IFERROR(IF($N143="","",VLOOKUP($N143,[1]Catálogo!$E$25:$F$93,2,FALSE)),"Introduzca un programa presupuestal válido")</f>
        <v>4599</v>
      </c>
      <c r="P143" s="39" t="str">
        <f>IFERROR(IF($O143="","",VLOOKUP($O143,[1]Catálogo!$F$25:$G$94,2,FALSE)),"Introduzca un programa presupuestal válido")</f>
        <v>A.17 Fortalecimiento institucional</v>
      </c>
      <c r="Q143" s="40" t="str">
        <f t="shared" si="30"/>
        <v>CONTINÚE: El programa presupuestal y sector de inversión coinciden</v>
      </c>
      <c r="R143" s="38" t="s">
        <v>383</v>
      </c>
      <c r="S143" s="38" t="s">
        <v>256</v>
      </c>
      <c r="T143" s="41" t="s">
        <v>629</v>
      </c>
      <c r="U143" s="39" t="str">
        <f>IFERROR(IF($T143="","",VLOOKUP($T143,[1]Catálogo!$G$97:$H$2750,2,FALSE)),"Introduzca un producto válido")</f>
        <v>4599031</v>
      </c>
      <c r="V143" s="40" t="str">
        <f t="shared" si="31"/>
        <v>CONTINÚE: El producto y programa presupuestal coinciden</v>
      </c>
      <c r="W143" s="43" t="s">
        <v>630</v>
      </c>
      <c r="X143" s="44" t="str">
        <f>IFERROR(IF($W143="","",VLOOKUP($W143,[1]Catálogo!$B$3019:$C$9130,2,FALSE)),"Introduzca un indicador de producto válido")</f>
        <v>459903101</v>
      </c>
      <c r="Y143" s="40" t="str">
        <f t="shared" si="32"/>
        <v>CONTINÚE: El indicador de producto y el producto coinciden</v>
      </c>
      <c r="Z143" s="90">
        <v>0</v>
      </c>
      <c r="AA143" s="140" t="s">
        <v>140</v>
      </c>
      <c r="AB143" s="140">
        <v>4</v>
      </c>
      <c r="AC143" s="38" t="s">
        <v>160</v>
      </c>
      <c r="AD143" s="36" t="s">
        <v>386</v>
      </c>
      <c r="AE143" s="33"/>
      <c r="AF143" s="33"/>
      <c r="AG143" s="46"/>
      <c r="AH143" s="47"/>
      <c r="AI143" s="33"/>
      <c r="AJ143" s="33"/>
      <c r="AK143" s="48"/>
      <c r="AL143" s="34" t="str">
        <f>+IFERROR(VLOOKUP(AK143,[1]Iniciativas!E:F,2,FALSE),"Seleccione el código de la iniciativa")</f>
        <v>Seleccione el código de la iniciativa</v>
      </c>
      <c r="AM143" s="69">
        <v>1</v>
      </c>
      <c r="AN143" s="50">
        <v>1</v>
      </c>
      <c r="AO143" s="50">
        <v>1</v>
      </c>
      <c r="AP143" s="51">
        <v>1</v>
      </c>
      <c r="AQ143" s="52">
        <v>0.4</v>
      </c>
      <c r="AR143" s="53">
        <v>1</v>
      </c>
      <c r="AS143" s="54" t="s">
        <v>670</v>
      </c>
      <c r="AT143" s="53"/>
      <c r="AU143" s="53"/>
      <c r="AV143" s="53"/>
      <c r="AW143" s="53"/>
      <c r="AX143" s="55">
        <f t="shared" si="33"/>
        <v>0.25</v>
      </c>
      <c r="AY143" s="56">
        <f t="shared" si="34"/>
        <v>1</v>
      </c>
      <c r="AZ143" s="57">
        <f t="shared" si="38"/>
        <v>0.1</v>
      </c>
      <c r="BA143" s="58">
        <f t="shared" si="39"/>
        <v>0.25</v>
      </c>
      <c r="BB143" s="58"/>
      <c r="BC143" s="145"/>
      <c r="BD143" s="58" t="s">
        <v>151</v>
      </c>
      <c r="BE143" s="58"/>
      <c r="BF143" s="58"/>
      <c r="BG143" s="58"/>
      <c r="BH143" s="58"/>
      <c r="BI143" s="58"/>
      <c r="BJ143" s="58"/>
      <c r="BK143" s="59">
        <f t="shared" si="40"/>
        <v>0</v>
      </c>
      <c r="BL143" s="60" t="s">
        <v>383</v>
      </c>
      <c r="BM143" s="61">
        <f>+([2]MATRIZ!AN146+[2]MATRIZ!AO146)*1000000</f>
        <v>0</v>
      </c>
      <c r="BN143" s="62">
        <v>0</v>
      </c>
      <c r="BO143" s="62">
        <v>0</v>
      </c>
      <c r="BP143" s="62">
        <v>0</v>
      </c>
      <c r="BQ143" s="62">
        <v>0</v>
      </c>
      <c r="BR143" s="62">
        <v>0</v>
      </c>
      <c r="BS143" s="62">
        <f>+([2]MATRIZ!AS146)*1000000-BQ143-BR143-BT143</f>
        <v>10000000</v>
      </c>
      <c r="BT143" s="62">
        <v>0</v>
      </c>
      <c r="BU143" s="62">
        <v>0</v>
      </c>
      <c r="BV143" s="62">
        <v>0</v>
      </c>
      <c r="BW143" s="62">
        <v>0</v>
      </c>
      <c r="BX143" s="62">
        <v>0</v>
      </c>
      <c r="BY143" s="62">
        <v>0</v>
      </c>
      <c r="BZ143" s="62">
        <v>0</v>
      </c>
      <c r="CA143" s="62">
        <v>0</v>
      </c>
      <c r="CB143" s="62">
        <v>0</v>
      </c>
      <c r="CC143" s="63">
        <f t="shared" si="41"/>
        <v>10000000</v>
      </c>
      <c r="CD143" s="64">
        <f>+([2]MATRIZ!AZ146+[2]MATRIZ!BA146)*1000000</f>
        <v>0</v>
      </c>
      <c r="CE143" s="64">
        <v>0</v>
      </c>
      <c r="CF143" s="64">
        <v>0</v>
      </c>
      <c r="CG143" s="64">
        <v>0</v>
      </c>
      <c r="CH143" s="64">
        <v>0</v>
      </c>
      <c r="CI143" s="64">
        <v>0</v>
      </c>
      <c r="CJ143" s="64">
        <f>+([2]MATRIZ!BE146*1000000)-CH143-CI143-CK143</f>
        <v>10000000</v>
      </c>
      <c r="CK143" s="64">
        <v>0</v>
      </c>
      <c r="CL143" s="64">
        <v>0</v>
      </c>
      <c r="CM143" s="64">
        <v>0</v>
      </c>
      <c r="CN143" s="64">
        <v>0</v>
      </c>
      <c r="CO143" s="64">
        <v>0</v>
      </c>
      <c r="CP143" s="64">
        <v>0</v>
      </c>
      <c r="CQ143" s="64">
        <v>0</v>
      </c>
      <c r="CR143" s="64">
        <v>0</v>
      </c>
      <c r="CS143" s="64">
        <v>0</v>
      </c>
      <c r="CT143" s="65">
        <f t="shared" si="42"/>
        <v>10000000</v>
      </c>
      <c r="CU143" s="62">
        <v>0</v>
      </c>
      <c r="CV143" s="62">
        <v>0</v>
      </c>
      <c r="CW143" s="62">
        <v>0</v>
      </c>
      <c r="CX143" s="62">
        <v>0</v>
      </c>
      <c r="CY143" s="62">
        <v>0</v>
      </c>
      <c r="CZ143" s="62">
        <v>0</v>
      </c>
      <c r="DA143" s="62">
        <v>0</v>
      </c>
      <c r="DB143" s="62">
        <v>0</v>
      </c>
      <c r="DC143" s="62">
        <v>0</v>
      </c>
      <c r="DD143" s="62">
        <v>0</v>
      </c>
      <c r="DE143" s="62">
        <v>0</v>
      </c>
      <c r="DF143" s="62">
        <v>0</v>
      </c>
      <c r="DG143" s="62">
        <v>0</v>
      </c>
      <c r="DH143" s="62">
        <v>0</v>
      </c>
      <c r="DI143" s="62">
        <v>0</v>
      </c>
      <c r="DJ143" s="62">
        <v>0</v>
      </c>
      <c r="DK143" s="62">
        <v>0</v>
      </c>
      <c r="DL143" s="62">
        <v>0</v>
      </c>
      <c r="DM143" s="62">
        <v>0</v>
      </c>
      <c r="DN143" s="62">
        <v>0</v>
      </c>
      <c r="DO143" s="62">
        <v>0</v>
      </c>
      <c r="DP143" s="63">
        <f t="shared" si="35"/>
        <v>0</v>
      </c>
      <c r="DQ143" s="64">
        <v>0</v>
      </c>
      <c r="DR143" s="64">
        <v>0</v>
      </c>
      <c r="DS143" s="64">
        <v>0</v>
      </c>
      <c r="DT143" s="64">
        <v>0</v>
      </c>
      <c r="DU143" s="64">
        <v>0</v>
      </c>
      <c r="DV143" s="64">
        <v>0</v>
      </c>
      <c r="DW143" s="64">
        <v>10000000</v>
      </c>
      <c r="DX143" s="64">
        <v>0</v>
      </c>
      <c r="DY143" s="64">
        <v>0</v>
      </c>
      <c r="DZ143" s="64">
        <v>0</v>
      </c>
      <c r="EA143" s="64">
        <v>0</v>
      </c>
      <c r="EB143" s="64">
        <v>0</v>
      </c>
      <c r="EC143" s="64">
        <v>0</v>
      </c>
      <c r="ED143" s="64">
        <v>0</v>
      </c>
      <c r="EE143" s="64">
        <v>0</v>
      </c>
      <c r="EF143" s="64">
        <v>0</v>
      </c>
      <c r="EG143" s="66">
        <f t="shared" si="43"/>
        <v>10000000</v>
      </c>
      <c r="EH143" s="67">
        <f t="shared" si="36"/>
        <v>30000000</v>
      </c>
      <c r="EI143" s="30">
        <f>+[2]MATRIZ!AM146*1000000</f>
        <v>40000000</v>
      </c>
      <c r="EJ143" s="67">
        <f t="shared" si="37"/>
        <v>7500000</v>
      </c>
      <c r="EK143" s="30">
        <f>+(DP143/1000000)-[2]MATRIZ!BW146</f>
        <v>-10</v>
      </c>
    </row>
    <row r="144" spans="1:141" s="30" customFormat="1" ht="25.5" hidden="1" x14ac:dyDescent="0.25">
      <c r="A144" s="142">
        <v>138</v>
      </c>
      <c r="B144" s="138" t="s">
        <v>609</v>
      </c>
      <c r="C144" s="139" t="s">
        <v>671</v>
      </c>
      <c r="D144" s="32" t="s">
        <v>432</v>
      </c>
      <c r="E144" s="140">
        <v>40</v>
      </c>
      <c r="F144" s="140" t="s">
        <v>163</v>
      </c>
      <c r="G144" s="140">
        <v>38</v>
      </c>
      <c r="H144" s="140"/>
      <c r="I144" s="140"/>
      <c r="J144" s="141"/>
      <c r="K144" s="35" t="s">
        <v>672</v>
      </c>
      <c r="L144" s="36" t="str">
        <f>IFERROR(IF($K144="","",VLOOKUP($K144,[1]Catálogo!$B$5:$C$21,2,FALSE)),"Introduzca un sector de inversión válido")</f>
        <v>36</v>
      </c>
      <c r="M144" s="35" t="s">
        <v>673</v>
      </c>
      <c r="N144" s="38" t="s">
        <v>674</v>
      </c>
      <c r="O144" s="38" t="str">
        <f>IFERROR(IF($N144="","",VLOOKUP($N144,[1]Catálogo!$E$25:$F$93,2,FALSE)),"Introduzca un programa presupuestal válido")</f>
        <v>3602</v>
      </c>
      <c r="P144" s="39" t="str">
        <f>IFERROR(IF($O144="","",VLOOKUP($O144,[1]Catálogo!$F$25:$G$94,2,FALSE)),"Introduzca un programa presupuestal válido")</f>
        <v xml:space="preserve">A.13 Promoción del desarrollo </v>
      </c>
      <c r="Q144" s="40" t="str">
        <f t="shared" si="30"/>
        <v>CONTINÚE: El programa presupuestal y sector de inversión coinciden</v>
      </c>
      <c r="R144" s="38" t="s">
        <v>675</v>
      </c>
      <c r="S144" s="38" t="s">
        <v>256</v>
      </c>
      <c r="T144" s="41" t="s">
        <v>676</v>
      </c>
      <c r="U144" s="39" t="str">
        <f>IFERROR(IF($T144="","",VLOOKUP($T144,[1]Catálogo!$G$97:$H$2750,2,FALSE)),"Introduzca un producto válido")</f>
        <v>3602022</v>
      </c>
      <c r="V144" s="40" t="str">
        <f t="shared" si="31"/>
        <v>CONTINÚE: El producto y programa presupuestal coinciden</v>
      </c>
      <c r="W144" s="43" t="s">
        <v>677</v>
      </c>
      <c r="X144" s="44" t="str">
        <f>IFERROR(IF($W144="","",VLOOKUP($W144,[1]Catálogo!$B$3019:$C$9130,2,FALSE)),"Introduzca un indicador de producto válido")</f>
        <v>360202200</v>
      </c>
      <c r="Y144" s="40" t="str">
        <f t="shared" si="32"/>
        <v>CONTINÚE: El indicador de producto y el producto coinciden</v>
      </c>
      <c r="Z144" s="90">
        <v>0</v>
      </c>
      <c r="AA144" s="140" t="s">
        <v>140</v>
      </c>
      <c r="AB144" s="140">
        <v>80</v>
      </c>
      <c r="AC144" s="38" t="s">
        <v>160</v>
      </c>
      <c r="AD144" s="36" t="s">
        <v>386</v>
      </c>
      <c r="AE144" s="33"/>
      <c r="AF144" s="33"/>
      <c r="AG144" s="46"/>
      <c r="AH144" s="47"/>
      <c r="AI144" s="33"/>
      <c r="AJ144" s="33"/>
      <c r="AK144" s="48"/>
      <c r="AL144" s="34" t="str">
        <f>+IFERROR(VLOOKUP(AK144,[1]Iniciativas!E:F,2,FALSE),"Seleccione el código de la iniciativa")</f>
        <v>Seleccione el código de la iniciativa</v>
      </c>
      <c r="AM144" s="69">
        <v>20</v>
      </c>
      <c r="AN144" s="50">
        <v>20</v>
      </c>
      <c r="AO144" s="50">
        <v>20</v>
      </c>
      <c r="AP144" s="51">
        <v>20</v>
      </c>
      <c r="AQ144" s="52">
        <v>0.4</v>
      </c>
      <c r="AR144" s="53">
        <v>20</v>
      </c>
      <c r="AS144" s="54" t="s">
        <v>678</v>
      </c>
      <c r="AT144" s="53"/>
      <c r="AU144" s="53"/>
      <c r="AV144" s="53"/>
      <c r="AW144" s="53"/>
      <c r="AX144" s="55">
        <f t="shared" si="33"/>
        <v>0.25</v>
      </c>
      <c r="AY144" s="56">
        <f t="shared" si="34"/>
        <v>1</v>
      </c>
      <c r="AZ144" s="57">
        <f t="shared" si="38"/>
        <v>0.1</v>
      </c>
      <c r="BA144" s="58">
        <f t="shared" si="39"/>
        <v>0.25</v>
      </c>
      <c r="BB144" s="58"/>
      <c r="BC144" s="145"/>
      <c r="BD144" s="58" t="s">
        <v>151</v>
      </c>
      <c r="BE144" s="58"/>
      <c r="BF144" s="58"/>
      <c r="BG144" s="58"/>
      <c r="BH144" s="58"/>
      <c r="BI144" s="58"/>
      <c r="BJ144" s="58"/>
      <c r="BK144" s="59">
        <f t="shared" si="40"/>
        <v>0</v>
      </c>
      <c r="BL144" s="60" t="s">
        <v>675</v>
      </c>
      <c r="BM144" s="61">
        <f>+([2]MATRIZ!AN147+[2]MATRIZ!AO147)*1000000</f>
        <v>0</v>
      </c>
      <c r="BN144" s="62">
        <v>0</v>
      </c>
      <c r="BO144" s="62">
        <v>0</v>
      </c>
      <c r="BP144" s="62">
        <v>0</v>
      </c>
      <c r="BQ144" s="62">
        <v>0</v>
      </c>
      <c r="BR144" s="62">
        <v>0</v>
      </c>
      <c r="BS144" s="62">
        <f>+([2]MATRIZ!AS147)*1000000-BQ144-BR144-BT144</f>
        <v>20000000</v>
      </c>
      <c r="BT144" s="62">
        <v>0</v>
      </c>
      <c r="BU144" s="62">
        <v>0</v>
      </c>
      <c r="BV144" s="62">
        <v>0</v>
      </c>
      <c r="BW144" s="62">
        <v>0</v>
      </c>
      <c r="BX144" s="62">
        <v>0</v>
      </c>
      <c r="BY144" s="62">
        <v>0</v>
      </c>
      <c r="BZ144" s="62">
        <v>0</v>
      </c>
      <c r="CA144" s="62">
        <v>0</v>
      </c>
      <c r="CB144" s="62">
        <v>0</v>
      </c>
      <c r="CC144" s="63">
        <f t="shared" si="41"/>
        <v>20000000</v>
      </c>
      <c r="CD144" s="64">
        <f>+([2]MATRIZ!AZ147+[2]MATRIZ!BA147)*1000000</f>
        <v>0</v>
      </c>
      <c r="CE144" s="64">
        <v>0</v>
      </c>
      <c r="CF144" s="64">
        <v>0</v>
      </c>
      <c r="CG144" s="64">
        <v>0</v>
      </c>
      <c r="CH144" s="64">
        <v>0</v>
      </c>
      <c r="CI144" s="64">
        <v>0</v>
      </c>
      <c r="CJ144" s="64">
        <f>+([2]MATRIZ!BE147*1000000)-CH144-CI144-CK144</f>
        <v>20000000</v>
      </c>
      <c r="CK144" s="64">
        <v>0</v>
      </c>
      <c r="CL144" s="64">
        <v>0</v>
      </c>
      <c r="CM144" s="64">
        <v>0</v>
      </c>
      <c r="CN144" s="64">
        <v>0</v>
      </c>
      <c r="CO144" s="64">
        <v>0</v>
      </c>
      <c r="CP144" s="64">
        <v>0</v>
      </c>
      <c r="CQ144" s="64">
        <v>0</v>
      </c>
      <c r="CR144" s="64">
        <v>0</v>
      </c>
      <c r="CS144" s="64">
        <v>0</v>
      </c>
      <c r="CT144" s="65">
        <f t="shared" si="42"/>
        <v>20000000</v>
      </c>
      <c r="CU144" s="62">
        <v>0</v>
      </c>
      <c r="CV144" s="62">
        <v>0</v>
      </c>
      <c r="CW144" s="62">
        <v>0</v>
      </c>
      <c r="CX144" s="62">
        <v>0</v>
      </c>
      <c r="CY144" s="62">
        <v>0</v>
      </c>
      <c r="CZ144" s="62">
        <v>0</v>
      </c>
      <c r="DA144" s="62">
        <v>0</v>
      </c>
      <c r="DB144" s="62">
        <v>0</v>
      </c>
      <c r="DC144" s="62">
        <v>0</v>
      </c>
      <c r="DD144" s="62">
        <v>0</v>
      </c>
      <c r="DE144" s="62">
        <v>0</v>
      </c>
      <c r="DF144" s="62">
        <v>0</v>
      </c>
      <c r="DG144" s="62">
        <v>0</v>
      </c>
      <c r="DH144" s="62">
        <v>0</v>
      </c>
      <c r="DI144" s="62">
        <v>0</v>
      </c>
      <c r="DJ144" s="62">
        <v>0</v>
      </c>
      <c r="DK144" s="62">
        <v>0</v>
      </c>
      <c r="DL144" s="62">
        <v>0</v>
      </c>
      <c r="DM144" s="62">
        <v>0</v>
      </c>
      <c r="DN144" s="62">
        <v>0</v>
      </c>
      <c r="DO144" s="62">
        <v>0</v>
      </c>
      <c r="DP144" s="63">
        <f t="shared" si="35"/>
        <v>0</v>
      </c>
      <c r="DQ144" s="64">
        <v>0</v>
      </c>
      <c r="DR144" s="64">
        <v>0</v>
      </c>
      <c r="DS144" s="64">
        <v>0</v>
      </c>
      <c r="DT144" s="64">
        <v>0</v>
      </c>
      <c r="DU144" s="64">
        <v>0</v>
      </c>
      <c r="DV144" s="64">
        <v>0</v>
      </c>
      <c r="DW144" s="64">
        <v>20000000</v>
      </c>
      <c r="DX144" s="64">
        <v>0</v>
      </c>
      <c r="DY144" s="64">
        <v>0</v>
      </c>
      <c r="DZ144" s="64">
        <v>0</v>
      </c>
      <c r="EA144" s="64">
        <v>0</v>
      </c>
      <c r="EB144" s="64">
        <v>0</v>
      </c>
      <c r="EC144" s="64">
        <v>0</v>
      </c>
      <c r="ED144" s="64">
        <v>0</v>
      </c>
      <c r="EE144" s="64">
        <v>0</v>
      </c>
      <c r="EF144" s="64">
        <v>0</v>
      </c>
      <c r="EG144" s="66">
        <f t="shared" si="43"/>
        <v>20000000</v>
      </c>
      <c r="EH144" s="67">
        <f t="shared" si="36"/>
        <v>60000000</v>
      </c>
      <c r="EI144" s="30">
        <f>+[2]MATRIZ!AM147*1000000</f>
        <v>80000000</v>
      </c>
      <c r="EJ144" s="67">
        <f t="shared" si="37"/>
        <v>750000</v>
      </c>
      <c r="EK144" s="30">
        <f>+(DP144/1000000)-[2]MATRIZ!BW147</f>
        <v>-20</v>
      </c>
    </row>
    <row r="145" spans="1:141" s="30" customFormat="1" ht="25.5" hidden="1" x14ac:dyDescent="0.25">
      <c r="A145" s="137">
        <v>139</v>
      </c>
      <c r="B145" s="138" t="s">
        <v>609</v>
      </c>
      <c r="C145" s="139" t="s">
        <v>671</v>
      </c>
      <c r="D145" s="32" t="s">
        <v>432</v>
      </c>
      <c r="E145" s="140">
        <v>40</v>
      </c>
      <c r="F145" s="140" t="s">
        <v>163</v>
      </c>
      <c r="G145" s="140">
        <v>38</v>
      </c>
      <c r="H145" s="140"/>
      <c r="I145" s="140"/>
      <c r="J145" s="141"/>
      <c r="K145" s="35" t="s">
        <v>672</v>
      </c>
      <c r="L145" s="36" t="str">
        <f>IFERROR(IF($K145="","",VLOOKUP($K145,[1]Catálogo!$B$5:$C$21,2,FALSE)),"Introduzca un sector de inversión válido")</f>
        <v>36</v>
      </c>
      <c r="M145" s="35" t="s">
        <v>673</v>
      </c>
      <c r="N145" s="38" t="s">
        <v>674</v>
      </c>
      <c r="O145" s="38" t="str">
        <f>IFERROR(IF($N145="","",VLOOKUP($N145,[1]Catálogo!$E$25:$F$93,2,FALSE)),"Introduzca un programa presupuestal válido")</f>
        <v>3602</v>
      </c>
      <c r="P145" s="39" t="str">
        <f>IFERROR(IF($O145="","",VLOOKUP($O145,[1]Catálogo!$F$25:$G$94,2,FALSE)),"Introduzca un programa presupuestal válido")</f>
        <v xml:space="preserve">A.13 Promoción del desarrollo </v>
      </c>
      <c r="Q145" s="40" t="str">
        <f t="shared" si="30"/>
        <v>CONTINÚE: El programa presupuestal y sector de inversión coinciden</v>
      </c>
      <c r="R145" s="38" t="s">
        <v>326</v>
      </c>
      <c r="S145" s="38" t="s">
        <v>327</v>
      </c>
      <c r="T145" s="41" t="s">
        <v>679</v>
      </c>
      <c r="U145" s="39" t="str">
        <f>IFERROR(IF($T145="","",VLOOKUP($T145,[1]Catálogo!$G$97:$H$2750,2,FALSE)),"Introduzca un producto válido")</f>
        <v>3602021</v>
      </c>
      <c r="V145" s="40" t="str">
        <f t="shared" si="31"/>
        <v>CONTINÚE: El producto y programa presupuestal coinciden</v>
      </c>
      <c r="W145" s="43" t="s">
        <v>680</v>
      </c>
      <c r="X145" s="44" t="str">
        <f>IFERROR(IF($W145="","",VLOOKUP($W145,[1]Catálogo!$B$3019:$C$9130,2,FALSE)),"Introduzca un indicador de producto válido")</f>
        <v>360202100</v>
      </c>
      <c r="Y145" s="40" t="str">
        <f t="shared" si="32"/>
        <v>CONTINÚE: El indicador de producto y el producto coinciden</v>
      </c>
      <c r="Z145" s="90">
        <v>0</v>
      </c>
      <c r="AA145" s="140" t="s">
        <v>140</v>
      </c>
      <c r="AB145" s="140">
        <v>5</v>
      </c>
      <c r="AC145" s="38" t="s">
        <v>160</v>
      </c>
      <c r="AD145" s="36" t="s">
        <v>171</v>
      </c>
      <c r="AE145" s="33"/>
      <c r="AF145" s="33"/>
      <c r="AG145" s="46"/>
      <c r="AH145" s="47"/>
      <c r="AI145" s="33"/>
      <c r="AJ145" s="33"/>
      <c r="AK145" s="48"/>
      <c r="AL145" s="34" t="str">
        <f>+IFERROR(VLOOKUP(AK145,[1]Iniciativas!E:F,2,FALSE),"Seleccione el código de la iniciativa")</f>
        <v>Seleccione el código de la iniciativa</v>
      </c>
      <c r="AM145" s="69">
        <v>1</v>
      </c>
      <c r="AN145" s="50">
        <v>1</v>
      </c>
      <c r="AO145" s="50">
        <v>1</v>
      </c>
      <c r="AP145" s="51">
        <v>2</v>
      </c>
      <c r="AQ145" s="52">
        <v>0.4</v>
      </c>
      <c r="AR145" s="53">
        <v>1</v>
      </c>
      <c r="AS145" s="54" t="s">
        <v>681</v>
      </c>
      <c r="AT145" s="53"/>
      <c r="AU145" s="53"/>
      <c r="AV145" s="53"/>
      <c r="AW145" s="53"/>
      <c r="AX145" s="55">
        <f t="shared" si="33"/>
        <v>0.2</v>
      </c>
      <c r="AY145" s="56">
        <f t="shared" si="34"/>
        <v>1</v>
      </c>
      <c r="AZ145" s="57">
        <f t="shared" si="38"/>
        <v>8.0000000000000016E-2</v>
      </c>
      <c r="BA145" s="58">
        <f t="shared" si="39"/>
        <v>0.2</v>
      </c>
      <c r="BB145" s="58"/>
      <c r="BC145" s="145"/>
      <c r="BD145" s="58" t="s">
        <v>151</v>
      </c>
      <c r="BE145" s="58"/>
      <c r="BF145" s="58"/>
      <c r="BG145" s="58"/>
      <c r="BH145" s="58"/>
      <c r="BI145" s="58"/>
      <c r="BJ145" s="58"/>
      <c r="BK145" s="59">
        <f t="shared" si="40"/>
        <v>0</v>
      </c>
      <c r="BL145" s="60" t="s">
        <v>326</v>
      </c>
      <c r="BM145" s="61">
        <f>+([2]MATRIZ!AN148+[2]MATRIZ!AO148)*1000000</f>
        <v>0</v>
      </c>
      <c r="BN145" s="62">
        <v>0</v>
      </c>
      <c r="BO145" s="62">
        <v>0</v>
      </c>
      <c r="BP145" s="62">
        <v>0</v>
      </c>
      <c r="BQ145" s="62">
        <v>0</v>
      </c>
      <c r="BR145" s="62">
        <v>0</v>
      </c>
      <c r="BS145" s="62">
        <f>+([2]MATRIZ!AS148)*1000000-BQ145-BR145-BT145</f>
        <v>21600000</v>
      </c>
      <c r="BT145" s="62">
        <v>0</v>
      </c>
      <c r="BU145" s="62">
        <v>0</v>
      </c>
      <c r="BV145" s="62">
        <v>0</v>
      </c>
      <c r="BW145" s="62">
        <v>0</v>
      </c>
      <c r="BX145" s="62">
        <v>0</v>
      </c>
      <c r="BY145" s="62">
        <v>0</v>
      </c>
      <c r="BZ145" s="62">
        <v>0</v>
      </c>
      <c r="CA145" s="62">
        <v>0</v>
      </c>
      <c r="CB145" s="62">
        <v>0</v>
      </c>
      <c r="CC145" s="63">
        <f t="shared" si="41"/>
        <v>21600000</v>
      </c>
      <c r="CD145" s="64">
        <f>+([2]MATRIZ!AZ148+[2]MATRIZ!BA148)*1000000</f>
        <v>0</v>
      </c>
      <c r="CE145" s="64">
        <v>0</v>
      </c>
      <c r="CF145" s="64">
        <v>0</v>
      </c>
      <c r="CG145" s="64">
        <v>0</v>
      </c>
      <c r="CH145" s="64">
        <v>0</v>
      </c>
      <c r="CI145" s="64">
        <v>0</v>
      </c>
      <c r="CJ145" s="64">
        <f>+([2]MATRIZ!BE148*1000000)-CH145-CI145-CK145</f>
        <v>21600000</v>
      </c>
      <c r="CK145" s="64">
        <v>0</v>
      </c>
      <c r="CL145" s="64">
        <v>0</v>
      </c>
      <c r="CM145" s="64">
        <v>0</v>
      </c>
      <c r="CN145" s="64">
        <v>0</v>
      </c>
      <c r="CO145" s="64">
        <v>0</v>
      </c>
      <c r="CP145" s="64">
        <v>0</v>
      </c>
      <c r="CQ145" s="64">
        <v>0</v>
      </c>
      <c r="CR145" s="64">
        <v>0</v>
      </c>
      <c r="CS145" s="64">
        <v>0</v>
      </c>
      <c r="CT145" s="65">
        <f t="shared" si="42"/>
        <v>21600000</v>
      </c>
      <c r="CU145" s="62">
        <v>0</v>
      </c>
      <c r="CV145" s="62">
        <v>0</v>
      </c>
      <c r="CW145" s="62">
        <v>0</v>
      </c>
      <c r="CX145" s="62">
        <v>0</v>
      </c>
      <c r="CY145" s="62">
        <v>0</v>
      </c>
      <c r="CZ145" s="62">
        <v>0</v>
      </c>
      <c r="DA145" s="62">
        <v>0</v>
      </c>
      <c r="DB145" s="62">
        <v>0</v>
      </c>
      <c r="DC145" s="62">
        <v>0</v>
      </c>
      <c r="DD145" s="62">
        <v>0</v>
      </c>
      <c r="DE145" s="62">
        <v>0</v>
      </c>
      <c r="DF145" s="62">
        <v>0</v>
      </c>
      <c r="DG145" s="62">
        <v>0</v>
      </c>
      <c r="DH145" s="62">
        <v>0</v>
      </c>
      <c r="DI145" s="62">
        <v>0</v>
      </c>
      <c r="DJ145" s="62">
        <v>0</v>
      </c>
      <c r="DK145" s="62">
        <v>0</v>
      </c>
      <c r="DL145" s="62">
        <v>0</v>
      </c>
      <c r="DM145" s="62">
        <v>0</v>
      </c>
      <c r="DN145" s="62">
        <v>0</v>
      </c>
      <c r="DO145" s="62">
        <v>0</v>
      </c>
      <c r="DP145" s="63">
        <f t="shared" si="35"/>
        <v>0</v>
      </c>
      <c r="DQ145" s="64">
        <v>0</v>
      </c>
      <c r="DR145" s="64">
        <v>0</v>
      </c>
      <c r="DS145" s="64">
        <v>0</v>
      </c>
      <c r="DT145" s="64">
        <v>0</v>
      </c>
      <c r="DU145" s="64">
        <v>0</v>
      </c>
      <c r="DV145" s="64">
        <v>0</v>
      </c>
      <c r="DW145" s="64">
        <v>21600000</v>
      </c>
      <c r="DX145" s="64">
        <v>0</v>
      </c>
      <c r="DY145" s="64">
        <v>0</v>
      </c>
      <c r="DZ145" s="64">
        <v>0</v>
      </c>
      <c r="EA145" s="64">
        <v>0</v>
      </c>
      <c r="EB145" s="64">
        <v>0</v>
      </c>
      <c r="EC145" s="64">
        <v>0</v>
      </c>
      <c r="ED145" s="64">
        <v>0</v>
      </c>
      <c r="EE145" s="64">
        <v>0</v>
      </c>
      <c r="EF145" s="64">
        <v>0</v>
      </c>
      <c r="EG145" s="66">
        <f t="shared" si="43"/>
        <v>21600000</v>
      </c>
      <c r="EH145" s="67">
        <f t="shared" si="36"/>
        <v>64800000</v>
      </c>
      <c r="EI145" s="30">
        <f>+[2]MATRIZ!AM148*1000000</f>
        <v>86400000</v>
      </c>
      <c r="EJ145" s="67">
        <f t="shared" si="37"/>
        <v>12960000</v>
      </c>
      <c r="EK145" s="30">
        <f>+(DP145/1000000)-[2]MATRIZ!BW148</f>
        <v>-21.6</v>
      </c>
    </row>
    <row r="146" spans="1:141" s="30" customFormat="1" ht="25.5" hidden="1" x14ac:dyDescent="0.25">
      <c r="A146" s="142">
        <v>140</v>
      </c>
      <c r="B146" s="138" t="s">
        <v>609</v>
      </c>
      <c r="C146" s="139" t="s">
        <v>671</v>
      </c>
      <c r="D146" s="32" t="s">
        <v>432</v>
      </c>
      <c r="E146" s="140">
        <v>40</v>
      </c>
      <c r="F146" s="140" t="s">
        <v>163</v>
      </c>
      <c r="G146" s="140">
        <v>38</v>
      </c>
      <c r="H146" s="140"/>
      <c r="I146" s="140"/>
      <c r="J146" s="141"/>
      <c r="K146" s="35" t="s">
        <v>672</v>
      </c>
      <c r="L146" s="36" t="str">
        <f>IFERROR(IF($K146="","",VLOOKUP($K146,[1]Catálogo!$B$5:$C$21,2,FALSE)),"Introduzca un sector de inversión válido")</f>
        <v>36</v>
      </c>
      <c r="M146" s="35" t="s">
        <v>673</v>
      </c>
      <c r="N146" s="38" t="s">
        <v>674</v>
      </c>
      <c r="O146" s="38" t="str">
        <f>IFERROR(IF($N146="","",VLOOKUP($N146,[1]Catálogo!$E$25:$F$93,2,FALSE)),"Introduzca un programa presupuestal válido")</f>
        <v>3602</v>
      </c>
      <c r="P146" s="39" t="str">
        <f>IFERROR(IF($O146="","",VLOOKUP($O146,[1]Catálogo!$F$25:$G$94,2,FALSE)),"Introduzca un programa presupuestal válido")</f>
        <v xml:space="preserve">A.13 Promoción del desarrollo </v>
      </c>
      <c r="Q146" s="40" t="str">
        <f t="shared" si="30"/>
        <v>CONTINÚE: El programa presupuestal y sector de inversión coinciden</v>
      </c>
      <c r="R146" s="38" t="s">
        <v>326</v>
      </c>
      <c r="S146" s="38" t="s">
        <v>327</v>
      </c>
      <c r="T146" s="41" t="s">
        <v>682</v>
      </c>
      <c r="U146" s="39" t="str">
        <f>IFERROR(IF($T146="","",VLOOKUP($T146,[1]Catálogo!$G$97:$H$2750,2,FALSE)),"Introduzca un producto válido")</f>
        <v>3602023</v>
      </c>
      <c r="V146" s="40" t="str">
        <f t="shared" si="31"/>
        <v>CONTINÚE: El producto y programa presupuestal coinciden</v>
      </c>
      <c r="W146" s="43" t="s">
        <v>683</v>
      </c>
      <c r="X146" s="44" t="str">
        <f>IFERROR(IF($W146="","",VLOOKUP($W146,[1]Catálogo!$B$3019:$C$9130,2,FALSE)),"Introduzca un indicador de producto válido")</f>
        <v>360202300</v>
      </c>
      <c r="Y146" s="40" t="str">
        <f t="shared" si="32"/>
        <v>CONTINÚE: El indicador de producto y el producto coinciden</v>
      </c>
      <c r="Z146" s="90">
        <v>0</v>
      </c>
      <c r="AA146" s="140" t="s">
        <v>140</v>
      </c>
      <c r="AB146" s="140">
        <v>1500</v>
      </c>
      <c r="AC146" s="38" t="s">
        <v>160</v>
      </c>
      <c r="AD146" s="36" t="s">
        <v>403</v>
      </c>
      <c r="AE146" s="33"/>
      <c r="AF146" s="33"/>
      <c r="AG146" s="46"/>
      <c r="AH146" s="47"/>
      <c r="AI146" s="33"/>
      <c r="AJ146" s="33"/>
      <c r="AK146" s="48"/>
      <c r="AL146" s="34" t="str">
        <f>+IFERROR(VLOOKUP(AK146,[1]Iniciativas!E:F,2,FALSE),"Seleccione el código de la iniciativa")</f>
        <v>Seleccione el código de la iniciativa</v>
      </c>
      <c r="AM146" s="69">
        <v>375</v>
      </c>
      <c r="AN146" s="50">
        <v>375</v>
      </c>
      <c r="AO146" s="50">
        <v>375</v>
      </c>
      <c r="AP146" s="51">
        <v>375</v>
      </c>
      <c r="AQ146" s="52">
        <v>0.4</v>
      </c>
      <c r="AR146" s="53">
        <v>375</v>
      </c>
      <c r="AS146" s="54" t="s">
        <v>681</v>
      </c>
      <c r="AT146" s="53"/>
      <c r="AU146" s="53"/>
      <c r="AV146" s="53"/>
      <c r="AW146" s="53"/>
      <c r="AX146" s="55">
        <f t="shared" si="33"/>
        <v>0.25</v>
      </c>
      <c r="AY146" s="56">
        <f t="shared" si="34"/>
        <v>1</v>
      </c>
      <c r="AZ146" s="57">
        <f t="shared" si="38"/>
        <v>0.1</v>
      </c>
      <c r="BA146" s="58">
        <f t="shared" si="39"/>
        <v>0.25</v>
      </c>
      <c r="BB146" s="58"/>
      <c r="BC146" s="145"/>
      <c r="BD146" s="58" t="s">
        <v>151</v>
      </c>
      <c r="BE146" s="58"/>
      <c r="BF146" s="58"/>
      <c r="BG146" s="58"/>
      <c r="BH146" s="58"/>
      <c r="BI146" s="58"/>
      <c r="BJ146" s="58"/>
      <c r="BK146" s="59">
        <f t="shared" si="40"/>
        <v>0</v>
      </c>
      <c r="BL146" s="60" t="s">
        <v>326</v>
      </c>
      <c r="BM146" s="61">
        <f>+([2]MATRIZ!AN149+[2]MATRIZ!AO149)*1000000</f>
        <v>0</v>
      </c>
      <c r="BN146" s="62">
        <v>0</v>
      </c>
      <c r="BO146" s="62">
        <v>0</v>
      </c>
      <c r="BP146" s="62">
        <v>0</v>
      </c>
      <c r="BQ146" s="62">
        <v>0</v>
      </c>
      <c r="BR146" s="62">
        <v>0</v>
      </c>
      <c r="BS146" s="62">
        <f>+([2]MATRIZ!AS149)*1000000-BQ146-BR146-BT146</f>
        <v>13875000</v>
      </c>
      <c r="BT146" s="62">
        <v>0</v>
      </c>
      <c r="BU146" s="62">
        <v>0</v>
      </c>
      <c r="BV146" s="62">
        <v>0</v>
      </c>
      <c r="BW146" s="62">
        <v>0</v>
      </c>
      <c r="BX146" s="62">
        <v>0</v>
      </c>
      <c r="BY146" s="62">
        <v>0</v>
      </c>
      <c r="BZ146" s="62">
        <v>0</v>
      </c>
      <c r="CA146" s="62">
        <v>0</v>
      </c>
      <c r="CB146" s="62">
        <v>0</v>
      </c>
      <c r="CC146" s="63">
        <f t="shared" si="41"/>
        <v>13875000</v>
      </c>
      <c r="CD146" s="64">
        <f>+([2]MATRIZ!AZ149+[2]MATRIZ!BA149)*1000000</f>
        <v>0</v>
      </c>
      <c r="CE146" s="64">
        <v>0</v>
      </c>
      <c r="CF146" s="64">
        <v>0</v>
      </c>
      <c r="CG146" s="64">
        <v>0</v>
      </c>
      <c r="CH146" s="64">
        <v>0</v>
      </c>
      <c r="CI146" s="64">
        <v>0</v>
      </c>
      <c r="CJ146" s="64">
        <f>+([2]MATRIZ!BE149*1000000)-CH146-CI146-CK146</f>
        <v>13875000</v>
      </c>
      <c r="CK146" s="64">
        <v>0</v>
      </c>
      <c r="CL146" s="64">
        <v>0</v>
      </c>
      <c r="CM146" s="64">
        <v>0</v>
      </c>
      <c r="CN146" s="64">
        <v>0</v>
      </c>
      <c r="CO146" s="64">
        <v>0</v>
      </c>
      <c r="CP146" s="64">
        <v>0</v>
      </c>
      <c r="CQ146" s="64">
        <v>0</v>
      </c>
      <c r="CR146" s="64">
        <v>0</v>
      </c>
      <c r="CS146" s="64">
        <v>0</v>
      </c>
      <c r="CT146" s="65">
        <f t="shared" si="42"/>
        <v>13875000</v>
      </c>
      <c r="CU146" s="62">
        <v>0</v>
      </c>
      <c r="CV146" s="62">
        <v>0</v>
      </c>
      <c r="CW146" s="62">
        <v>0</v>
      </c>
      <c r="CX146" s="62">
        <v>0</v>
      </c>
      <c r="CY146" s="62">
        <v>0</v>
      </c>
      <c r="CZ146" s="62">
        <v>0</v>
      </c>
      <c r="DA146" s="62">
        <v>0</v>
      </c>
      <c r="DB146" s="62">
        <v>0</v>
      </c>
      <c r="DC146" s="62">
        <v>0</v>
      </c>
      <c r="DD146" s="62">
        <v>0</v>
      </c>
      <c r="DE146" s="62">
        <v>0</v>
      </c>
      <c r="DF146" s="62">
        <v>0</v>
      </c>
      <c r="DG146" s="62">
        <v>0</v>
      </c>
      <c r="DH146" s="62">
        <v>21736000</v>
      </c>
      <c r="DI146" s="62">
        <v>0</v>
      </c>
      <c r="DJ146" s="62">
        <v>0</v>
      </c>
      <c r="DK146" s="62">
        <v>0</v>
      </c>
      <c r="DL146" s="62">
        <v>0</v>
      </c>
      <c r="DM146" s="62">
        <v>0</v>
      </c>
      <c r="DN146" s="62">
        <v>0</v>
      </c>
      <c r="DO146" s="62">
        <v>0</v>
      </c>
      <c r="DP146" s="63">
        <f t="shared" si="35"/>
        <v>21736000</v>
      </c>
      <c r="DQ146" s="64">
        <v>0</v>
      </c>
      <c r="DR146" s="64">
        <v>0</v>
      </c>
      <c r="DS146" s="64">
        <v>0</v>
      </c>
      <c r="DT146" s="64">
        <v>0</v>
      </c>
      <c r="DU146" s="64">
        <v>0</v>
      </c>
      <c r="DV146" s="64">
        <v>0</v>
      </c>
      <c r="DW146" s="64">
        <v>13875000</v>
      </c>
      <c r="DX146" s="64">
        <v>0</v>
      </c>
      <c r="DY146" s="64">
        <v>0</v>
      </c>
      <c r="DZ146" s="64">
        <v>0</v>
      </c>
      <c r="EA146" s="64">
        <v>0</v>
      </c>
      <c r="EB146" s="64">
        <v>0</v>
      </c>
      <c r="EC146" s="64">
        <v>0</v>
      </c>
      <c r="ED146" s="64">
        <v>0</v>
      </c>
      <c r="EE146" s="64">
        <v>0</v>
      </c>
      <c r="EF146" s="64">
        <v>0</v>
      </c>
      <c r="EG146" s="66">
        <f t="shared" si="43"/>
        <v>13875000</v>
      </c>
      <c r="EH146" s="67">
        <f t="shared" si="36"/>
        <v>63361000</v>
      </c>
      <c r="EI146" s="30">
        <f>+[2]MATRIZ!AM149*1000000</f>
        <v>55500000</v>
      </c>
      <c r="EJ146" s="67">
        <f t="shared" si="37"/>
        <v>42240.666666666664</v>
      </c>
      <c r="EK146" s="30">
        <f>+(DP146/1000000)-[2]MATRIZ!BW149</f>
        <v>7.8610000000000007</v>
      </c>
    </row>
    <row r="147" spans="1:141" s="30" customFormat="1" ht="25.5" hidden="1" x14ac:dyDescent="0.25">
      <c r="A147" s="142">
        <v>141</v>
      </c>
      <c r="B147" s="138" t="s">
        <v>609</v>
      </c>
      <c r="C147" s="139" t="s">
        <v>671</v>
      </c>
      <c r="D147" s="32" t="s">
        <v>251</v>
      </c>
      <c r="E147" s="140">
        <v>39.5</v>
      </c>
      <c r="F147" s="140" t="s">
        <v>163</v>
      </c>
      <c r="G147" s="140">
        <v>35</v>
      </c>
      <c r="H147" s="140"/>
      <c r="I147" s="140"/>
      <c r="J147" s="141"/>
      <c r="K147" s="35" t="s">
        <v>684</v>
      </c>
      <c r="L147" s="36" t="str">
        <f>IFERROR(IF($K147="","",VLOOKUP($K147,[1]Catálogo!$B$5:$C$21,2,FALSE)),"Introduzca un sector de inversión válido")</f>
        <v>12</v>
      </c>
      <c r="M147" s="35" t="s">
        <v>685</v>
      </c>
      <c r="N147" s="38" t="s">
        <v>396</v>
      </c>
      <c r="O147" s="38" t="str">
        <f>IFERROR(IF($N147="","",VLOOKUP($N147,[1]Catálogo!$E$25:$F$93,2,FALSE)),"Introduzca un programa presupuestal válido")</f>
        <v>1202</v>
      </c>
      <c r="P147" s="39" t="str">
        <f>IFERROR(IF($O147="","",VLOOKUP($O147,[1]Catálogo!$F$25:$G$94,2,FALSE)),"Introduzca un programa presupuestal válido")</f>
        <v>A.18 - Justicia y seguridad</v>
      </c>
      <c r="Q147" s="40" t="str">
        <f t="shared" si="30"/>
        <v>CONTINÚE: El programa presupuestal y sector de inversión coinciden</v>
      </c>
      <c r="R147" s="38" t="s">
        <v>383</v>
      </c>
      <c r="S147" s="38" t="s">
        <v>256</v>
      </c>
      <c r="T147" s="41" t="s">
        <v>686</v>
      </c>
      <c r="U147" s="39" t="str">
        <f>IFERROR(IF($T147="","",VLOOKUP($T147,[1]Catálogo!$G$97:$H$2750,2,FALSE)),"Introduzca un producto válido")</f>
        <v>1202006</v>
      </c>
      <c r="V147" s="40" t="str">
        <f t="shared" si="31"/>
        <v>CONTINÚE: El producto y programa presupuestal coinciden</v>
      </c>
      <c r="W147" s="43" t="s">
        <v>687</v>
      </c>
      <c r="X147" s="44" t="str">
        <f>IFERROR(IF($W147="","",VLOOKUP($W147,[1]Catálogo!$B$3019:$C$9130,2,FALSE)),"Introduzca un indicador de producto válido")</f>
        <v>120200600</v>
      </c>
      <c r="Y147" s="40" t="str">
        <f t="shared" si="32"/>
        <v>CONTINÚE: El indicador de producto y el producto coinciden</v>
      </c>
      <c r="Z147" s="90">
        <v>0</v>
      </c>
      <c r="AA147" s="140" t="s">
        <v>140</v>
      </c>
      <c r="AB147" s="140">
        <v>1</v>
      </c>
      <c r="AC147" s="38" t="s">
        <v>160</v>
      </c>
      <c r="AD147" s="36" t="s">
        <v>386</v>
      </c>
      <c r="AE147" s="33"/>
      <c r="AF147" s="33"/>
      <c r="AG147" s="46"/>
      <c r="AH147" s="47"/>
      <c r="AI147" s="33"/>
      <c r="AJ147" s="33"/>
      <c r="AK147" s="48"/>
      <c r="AL147" s="34" t="str">
        <f>+IFERROR(VLOOKUP(AK147,[1]Iniciativas!E:F,2,FALSE),"Seleccione el código de la iniciativa")</f>
        <v>Seleccione el código de la iniciativa</v>
      </c>
      <c r="AM147" s="69">
        <v>0.25</v>
      </c>
      <c r="AN147" s="49">
        <v>0.25</v>
      </c>
      <c r="AO147" s="49">
        <v>0.25</v>
      </c>
      <c r="AP147" s="76">
        <v>0.25</v>
      </c>
      <c r="AQ147" s="52">
        <v>0.4</v>
      </c>
      <c r="AR147" s="77">
        <v>0.25</v>
      </c>
      <c r="AS147" s="78" t="s">
        <v>688</v>
      </c>
      <c r="AT147" s="77"/>
      <c r="AU147" s="77"/>
      <c r="AV147" s="77"/>
      <c r="AW147" s="77"/>
      <c r="AX147" s="55">
        <f t="shared" si="33"/>
        <v>0.25</v>
      </c>
      <c r="AY147" s="56">
        <f t="shared" si="34"/>
        <v>1</v>
      </c>
      <c r="AZ147" s="57">
        <f t="shared" si="38"/>
        <v>0.1</v>
      </c>
      <c r="BA147" s="58">
        <f t="shared" si="39"/>
        <v>0.25</v>
      </c>
      <c r="BB147" s="58"/>
      <c r="BC147" s="145"/>
      <c r="BD147" s="58" t="s">
        <v>151</v>
      </c>
      <c r="BE147" s="58"/>
      <c r="BF147" s="58"/>
      <c r="BG147" s="58"/>
      <c r="BH147" s="58"/>
      <c r="BI147" s="58"/>
      <c r="BJ147" s="58"/>
      <c r="BK147" s="59">
        <f t="shared" si="40"/>
        <v>0</v>
      </c>
      <c r="BL147" s="60" t="s">
        <v>383</v>
      </c>
      <c r="BM147" s="61">
        <f>+([2]MATRIZ!AN150+[2]MATRIZ!AO150)*1000000</f>
        <v>5000000</v>
      </c>
      <c r="BN147" s="62">
        <v>0</v>
      </c>
      <c r="BO147" s="62">
        <v>0</v>
      </c>
      <c r="BP147" s="62">
        <v>0</v>
      </c>
      <c r="BQ147" s="62">
        <v>0</v>
      </c>
      <c r="BR147" s="62">
        <v>0</v>
      </c>
      <c r="BS147" s="62">
        <f>+([2]MATRIZ!AS150)*1000000-BQ147-BR147-BT147</f>
        <v>0</v>
      </c>
      <c r="BT147" s="62">
        <v>0</v>
      </c>
      <c r="BU147" s="62">
        <v>0</v>
      </c>
      <c r="BV147" s="62">
        <v>0</v>
      </c>
      <c r="BW147" s="62">
        <v>0</v>
      </c>
      <c r="BX147" s="62">
        <v>0</v>
      </c>
      <c r="BY147" s="62">
        <v>0</v>
      </c>
      <c r="BZ147" s="62">
        <v>0</v>
      </c>
      <c r="CA147" s="62">
        <v>0</v>
      </c>
      <c r="CB147" s="62">
        <v>0</v>
      </c>
      <c r="CC147" s="63">
        <f t="shared" si="41"/>
        <v>5000000</v>
      </c>
      <c r="CD147" s="64">
        <f>+([2]MATRIZ!AZ150+[2]MATRIZ!BA150)*1000000</f>
        <v>5000000</v>
      </c>
      <c r="CE147" s="64">
        <v>0</v>
      </c>
      <c r="CF147" s="64">
        <v>0</v>
      </c>
      <c r="CG147" s="64">
        <v>0</v>
      </c>
      <c r="CH147" s="64">
        <v>0</v>
      </c>
      <c r="CI147" s="64">
        <v>0</v>
      </c>
      <c r="CJ147" s="64">
        <f>+([2]MATRIZ!BE150*1000000)-CH147-CI147-CK147</f>
        <v>0</v>
      </c>
      <c r="CK147" s="64">
        <v>0</v>
      </c>
      <c r="CL147" s="64">
        <v>0</v>
      </c>
      <c r="CM147" s="64">
        <v>0</v>
      </c>
      <c r="CN147" s="64">
        <v>0</v>
      </c>
      <c r="CO147" s="64">
        <v>0</v>
      </c>
      <c r="CP147" s="64">
        <v>0</v>
      </c>
      <c r="CQ147" s="64">
        <v>0</v>
      </c>
      <c r="CR147" s="64">
        <v>0</v>
      </c>
      <c r="CS147" s="64">
        <v>0</v>
      </c>
      <c r="CT147" s="65">
        <f t="shared" si="42"/>
        <v>5000000</v>
      </c>
      <c r="CU147" s="62">
        <v>0</v>
      </c>
      <c r="CV147" s="62">
        <v>0</v>
      </c>
      <c r="CW147" s="62">
        <v>0</v>
      </c>
      <c r="CX147" s="62">
        <v>0</v>
      </c>
      <c r="CY147" s="62">
        <v>0</v>
      </c>
      <c r="CZ147" s="62">
        <v>0</v>
      </c>
      <c r="DA147" s="62">
        <v>0</v>
      </c>
      <c r="DB147" s="62">
        <v>0</v>
      </c>
      <c r="DC147" s="62">
        <v>0</v>
      </c>
      <c r="DD147" s="62">
        <v>0</v>
      </c>
      <c r="DE147" s="62">
        <v>0</v>
      </c>
      <c r="DF147" s="62">
        <v>0</v>
      </c>
      <c r="DG147" s="62">
        <v>0</v>
      </c>
      <c r="DH147" s="62">
        <v>0</v>
      </c>
      <c r="DI147" s="62">
        <v>0</v>
      </c>
      <c r="DJ147" s="62">
        <v>0</v>
      </c>
      <c r="DK147" s="62">
        <v>310291442</v>
      </c>
      <c r="DL147" s="62">
        <v>0</v>
      </c>
      <c r="DM147" s="62">
        <v>0</v>
      </c>
      <c r="DN147" s="62">
        <v>0</v>
      </c>
      <c r="DO147" s="62">
        <v>0</v>
      </c>
      <c r="DP147" s="63">
        <f t="shared" si="35"/>
        <v>310291442</v>
      </c>
      <c r="DQ147" s="64">
        <v>0</v>
      </c>
      <c r="DR147" s="64">
        <v>0</v>
      </c>
      <c r="DS147" s="64">
        <v>0</v>
      </c>
      <c r="DT147" s="64">
        <v>0</v>
      </c>
      <c r="DU147" s="64">
        <v>0</v>
      </c>
      <c r="DV147" s="64">
        <v>0</v>
      </c>
      <c r="DW147" s="64">
        <v>5000000</v>
      </c>
      <c r="DX147" s="64">
        <v>0</v>
      </c>
      <c r="DY147" s="64">
        <v>0</v>
      </c>
      <c r="DZ147" s="64">
        <v>0</v>
      </c>
      <c r="EA147" s="64">
        <v>0</v>
      </c>
      <c r="EB147" s="64">
        <v>0</v>
      </c>
      <c r="EC147" s="64">
        <v>0</v>
      </c>
      <c r="ED147" s="64">
        <v>0</v>
      </c>
      <c r="EE147" s="64">
        <v>0</v>
      </c>
      <c r="EF147" s="64">
        <v>0</v>
      </c>
      <c r="EG147" s="66">
        <f t="shared" si="43"/>
        <v>5000000</v>
      </c>
      <c r="EH147" s="67">
        <f t="shared" si="36"/>
        <v>325291442</v>
      </c>
      <c r="EI147" s="30">
        <f>+[2]MATRIZ!AM150*1000000</f>
        <v>20000000</v>
      </c>
      <c r="EJ147" s="67">
        <f t="shared" si="37"/>
        <v>325291442</v>
      </c>
      <c r="EK147" s="30">
        <f>+(DP147/1000000)-[2]MATRIZ!BW150</f>
        <v>305.29144200000002</v>
      </c>
    </row>
    <row r="148" spans="1:141" s="30" customFormat="1" ht="25.5" hidden="1" x14ac:dyDescent="0.25">
      <c r="A148" s="137">
        <v>142</v>
      </c>
      <c r="B148" s="138" t="s">
        <v>609</v>
      </c>
      <c r="C148" s="139" t="s">
        <v>671</v>
      </c>
      <c r="D148" s="32" t="s">
        <v>251</v>
      </c>
      <c r="E148" s="140">
        <v>39.5</v>
      </c>
      <c r="F148" s="140" t="s">
        <v>163</v>
      </c>
      <c r="G148" s="140">
        <v>35</v>
      </c>
      <c r="H148" s="140"/>
      <c r="I148" s="140"/>
      <c r="J148" s="141"/>
      <c r="K148" s="35" t="s">
        <v>684</v>
      </c>
      <c r="L148" s="36" t="str">
        <f>IFERROR(IF($K148="","",VLOOKUP($K148,[1]Catálogo!$B$5:$C$21,2,FALSE)),"Introduzca un sector de inversión válido")</f>
        <v>12</v>
      </c>
      <c r="M148" s="35" t="s">
        <v>685</v>
      </c>
      <c r="N148" s="38" t="s">
        <v>689</v>
      </c>
      <c r="O148" s="38" t="str">
        <f>IFERROR(IF($N148="","",VLOOKUP($N148,[1]Catálogo!$E$25:$F$93,2,FALSE)),"Introduzca un programa presupuestal válido")</f>
        <v>1206</v>
      </c>
      <c r="P148" s="39" t="str">
        <f>IFERROR(IF($O148="","",VLOOKUP($O148,[1]Catálogo!$F$25:$G$94,2,FALSE)),"Introduzca un programa presupuestal válido")</f>
        <v>A.11 - Centros de reclusión</v>
      </c>
      <c r="Q148" s="40" t="str">
        <f t="shared" si="30"/>
        <v>CONTINÚE: El programa presupuestal y sector de inversión coinciden</v>
      </c>
      <c r="R148" s="38" t="s">
        <v>383</v>
      </c>
      <c r="S148" s="38" t="s">
        <v>256</v>
      </c>
      <c r="T148" s="41" t="s">
        <v>690</v>
      </c>
      <c r="U148" s="39" t="str">
        <f>IFERROR(IF($T148="","",VLOOKUP($T148,[1]Catálogo!$G$97:$H$2750,2,FALSE)),"Introduzca un producto válido")</f>
        <v>1206007</v>
      </c>
      <c r="V148" s="40" t="str">
        <f t="shared" si="31"/>
        <v>CONTINÚE: El producto y programa presupuestal coinciden</v>
      </c>
      <c r="W148" s="43" t="s">
        <v>691</v>
      </c>
      <c r="X148" s="44" t="str">
        <f>IFERROR(IF($W148="","",VLOOKUP($W148,[1]Catálogo!$B$3019:$C$9130,2,FALSE)),"Introduzca un indicador de producto válido")</f>
        <v>120600700</v>
      </c>
      <c r="Y148" s="40" t="str">
        <f t="shared" si="32"/>
        <v>CONTINÚE: El indicador de producto y el producto coinciden</v>
      </c>
      <c r="Z148" s="90">
        <v>0</v>
      </c>
      <c r="AA148" s="140" t="s">
        <v>140</v>
      </c>
      <c r="AB148" s="140">
        <v>10</v>
      </c>
      <c r="AC148" s="38" t="s">
        <v>148</v>
      </c>
      <c r="AD148" s="36" t="s">
        <v>386</v>
      </c>
      <c r="AE148" s="33"/>
      <c r="AF148" s="33"/>
      <c r="AG148" s="46"/>
      <c r="AH148" s="47"/>
      <c r="AI148" s="33"/>
      <c r="AJ148" s="33"/>
      <c r="AK148" s="48"/>
      <c r="AL148" s="34" t="str">
        <f>+IFERROR(VLOOKUP(AK148,[1]Iniciativas!E:F,2,FALSE),"Seleccione el código de la iniciativa")</f>
        <v>Seleccione el código de la iniciativa</v>
      </c>
      <c r="AM148" s="69">
        <v>10</v>
      </c>
      <c r="AN148" s="50">
        <v>10</v>
      </c>
      <c r="AO148" s="50">
        <v>10</v>
      </c>
      <c r="AP148" s="51">
        <v>10</v>
      </c>
      <c r="AQ148" s="52">
        <v>0.4</v>
      </c>
      <c r="AR148" s="53">
        <v>10</v>
      </c>
      <c r="AS148" s="54" t="s">
        <v>692</v>
      </c>
      <c r="AT148" s="53"/>
      <c r="AU148" s="53"/>
      <c r="AV148" s="53"/>
      <c r="AW148" s="53"/>
      <c r="AX148" s="55">
        <f t="shared" si="33"/>
        <v>0.25</v>
      </c>
      <c r="AY148" s="56">
        <f t="shared" si="34"/>
        <v>1</v>
      </c>
      <c r="AZ148" s="57">
        <f t="shared" si="38"/>
        <v>0.1</v>
      </c>
      <c r="BA148" s="58">
        <f t="shared" si="39"/>
        <v>0.25</v>
      </c>
      <c r="BB148" s="58"/>
      <c r="BC148" s="145"/>
      <c r="BD148" s="58" t="s">
        <v>151</v>
      </c>
      <c r="BE148" s="58"/>
      <c r="BF148" s="58"/>
      <c r="BG148" s="58"/>
      <c r="BH148" s="58"/>
      <c r="BI148" s="58"/>
      <c r="BJ148" s="58"/>
      <c r="BK148" s="59">
        <f t="shared" si="40"/>
        <v>0</v>
      </c>
      <c r="BL148" s="60" t="s">
        <v>383</v>
      </c>
      <c r="BM148" s="61">
        <f>+([2]MATRIZ!AN151+[2]MATRIZ!AO151)*1000000</f>
        <v>0</v>
      </c>
      <c r="BN148" s="62">
        <v>0</v>
      </c>
      <c r="BO148" s="62">
        <v>0</v>
      </c>
      <c r="BP148" s="62">
        <v>0</v>
      </c>
      <c r="BQ148" s="62">
        <v>0</v>
      </c>
      <c r="BR148" s="62">
        <v>0</v>
      </c>
      <c r="BS148" s="62">
        <f>+([2]MATRIZ!AS151)*1000000-BQ148-BR148-BT148</f>
        <v>55000000</v>
      </c>
      <c r="BT148" s="62">
        <v>0</v>
      </c>
      <c r="BU148" s="62">
        <v>0</v>
      </c>
      <c r="BV148" s="62">
        <v>0</v>
      </c>
      <c r="BW148" s="62">
        <v>0</v>
      </c>
      <c r="BX148" s="62">
        <v>0</v>
      </c>
      <c r="BY148" s="62">
        <v>0</v>
      </c>
      <c r="BZ148" s="62">
        <v>0</v>
      </c>
      <c r="CA148" s="62">
        <v>0</v>
      </c>
      <c r="CB148" s="62">
        <v>0</v>
      </c>
      <c r="CC148" s="63">
        <f t="shared" si="41"/>
        <v>55000000</v>
      </c>
      <c r="CD148" s="64">
        <f>+([2]MATRIZ!AZ151+[2]MATRIZ!BA151)*1000000</f>
        <v>0</v>
      </c>
      <c r="CE148" s="64">
        <v>0</v>
      </c>
      <c r="CF148" s="64">
        <v>0</v>
      </c>
      <c r="CG148" s="64">
        <v>0</v>
      </c>
      <c r="CH148" s="64">
        <v>0</v>
      </c>
      <c r="CI148" s="64">
        <v>0</v>
      </c>
      <c r="CJ148" s="64">
        <f>+([2]MATRIZ!BE151*1000000)-CH148-CI148-CK148</f>
        <v>31000000</v>
      </c>
      <c r="CK148" s="64">
        <v>0</v>
      </c>
      <c r="CL148" s="64">
        <v>0</v>
      </c>
      <c r="CM148" s="64">
        <v>0</v>
      </c>
      <c r="CN148" s="64">
        <v>0</v>
      </c>
      <c r="CO148" s="64">
        <v>0</v>
      </c>
      <c r="CP148" s="64">
        <v>0</v>
      </c>
      <c r="CQ148" s="64">
        <v>0</v>
      </c>
      <c r="CR148" s="64">
        <v>0</v>
      </c>
      <c r="CS148" s="64">
        <v>0</v>
      </c>
      <c r="CT148" s="65">
        <f t="shared" si="42"/>
        <v>31000000</v>
      </c>
      <c r="CU148" s="62">
        <v>0</v>
      </c>
      <c r="CV148" s="62">
        <v>0</v>
      </c>
      <c r="CW148" s="62">
        <v>0</v>
      </c>
      <c r="CX148" s="62">
        <v>0</v>
      </c>
      <c r="CY148" s="62">
        <v>0</v>
      </c>
      <c r="CZ148" s="62">
        <v>0</v>
      </c>
      <c r="DA148" s="62">
        <v>0</v>
      </c>
      <c r="DB148" s="62">
        <v>0</v>
      </c>
      <c r="DC148" s="62">
        <v>0</v>
      </c>
      <c r="DD148" s="62">
        <v>0</v>
      </c>
      <c r="DE148" s="62">
        <v>0</v>
      </c>
      <c r="DF148" s="62">
        <v>0</v>
      </c>
      <c r="DG148" s="62">
        <v>0</v>
      </c>
      <c r="DH148" s="62">
        <v>40342280</v>
      </c>
      <c r="DI148" s="62">
        <v>0</v>
      </c>
      <c r="DJ148" s="62">
        <v>0</v>
      </c>
      <c r="DK148" s="62">
        <v>0</v>
      </c>
      <c r="DL148" s="62">
        <v>0</v>
      </c>
      <c r="DM148" s="62">
        <v>0</v>
      </c>
      <c r="DN148" s="62">
        <v>0</v>
      </c>
      <c r="DO148" s="62">
        <v>0</v>
      </c>
      <c r="DP148" s="63">
        <f t="shared" si="35"/>
        <v>40342280</v>
      </c>
      <c r="DQ148" s="64">
        <v>0</v>
      </c>
      <c r="DR148" s="64">
        <v>0</v>
      </c>
      <c r="DS148" s="64">
        <v>0</v>
      </c>
      <c r="DT148" s="64">
        <v>0</v>
      </c>
      <c r="DU148" s="64">
        <v>0</v>
      </c>
      <c r="DV148" s="64">
        <v>0</v>
      </c>
      <c r="DW148" s="64">
        <v>33000000</v>
      </c>
      <c r="DX148" s="64">
        <v>0</v>
      </c>
      <c r="DY148" s="64">
        <v>0</v>
      </c>
      <c r="DZ148" s="64">
        <v>0</v>
      </c>
      <c r="EA148" s="64">
        <v>0</v>
      </c>
      <c r="EB148" s="64">
        <v>0</v>
      </c>
      <c r="EC148" s="64">
        <v>0</v>
      </c>
      <c r="ED148" s="64">
        <v>0</v>
      </c>
      <c r="EE148" s="64">
        <v>0</v>
      </c>
      <c r="EF148" s="64">
        <v>0</v>
      </c>
      <c r="EG148" s="66">
        <f t="shared" si="43"/>
        <v>33000000</v>
      </c>
      <c r="EH148" s="67">
        <f t="shared" si="36"/>
        <v>159342280</v>
      </c>
      <c r="EI148" s="30">
        <f>+[2]MATRIZ!AM151*1000000</f>
        <v>150000000</v>
      </c>
      <c r="EJ148" s="67">
        <f t="shared" si="37"/>
        <v>15934228</v>
      </c>
      <c r="EK148" s="30">
        <f>+(DP148/1000000)-[2]MATRIZ!BW151</f>
        <v>9.3422800000000024</v>
      </c>
    </row>
    <row r="149" spans="1:141" s="30" customFormat="1" ht="51" hidden="1" x14ac:dyDescent="0.25">
      <c r="A149" s="142">
        <v>143</v>
      </c>
      <c r="B149" s="138" t="s">
        <v>609</v>
      </c>
      <c r="C149" s="139" t="s">
        <v>671</v>
      </c>
      <c r="D149" s="32" t="s">
        <v>456</v>
      </c>
      <c r="E149" s="140">
        <v>77.67</v>
      </c>
      <c r="F149" s="140" t="s">
        <v>163</v>
      </c>
      <c r="G149" s="140">
        <v>80</v>
      </c>
      <c r="H149" s="140"/>
      <c r="I149" s="140"/>
      <c r="J149" s="141"/>
      <c r="K149" s="35" t="s">
        <v>693</v>
      </c>
      <c r="L149" s="36" t="str">
        <f>IFERROR(IF($K149="","",VLOOKUP($K149,[1]Catálogo!$B$5:$C$21,2,FALSE)),"Introduzca un sector de inversión válido")</f>
        <v>23</v>
      </c>
      <c r="M149" s="35" t="s">
        <v>694</v>
      </c>
      <c r="N149" s="38" t="s">
        <v>695</v>
      </c>
      <c r="O149" s="38" t="str">
        <f>IFERROR(IF($N149="","",VLOOKUP($N149,[1]Catálogo!$E$25:$F$93,2,FALSE)),"Introduzca un programa presupuestal válido")</f>
        <v>2301</v>
      </c>
      <c r="P149" s="39" t="str">
        <f>IFERROR(IF($O149="","",VLOOKUP($O149,[1]Catálogo!$F$25:$G$94,2,FALSE)),"Introduzca un programa presupuestal válido")</f>
        <v>A.6 - Servicios públicos diferentes a acueducto alcantarillado y aseo (sin incluir proyectos de vivienda de interés social)</v>
      </c>
      <c r="Q149" s="40" t="str">
        <f t="shared" si="30"/>
        <v>CONTINÚE: El programa presupuestal y sector de inversión coinciden</v>
      </c>
      <c r="R149" s="38" t="s">
        <v>383</v>
      </c>
      <c r="S149" s="38" t="s">
        <v>256</v>
      </c>
      <c r="T149" s="41" t="s">
        <v>696</v>
      </c>
      <c r="U149" s="39" t="str">
        <f>IFERROR(IF($T149="","",VLOOKUP($T149,[1]Catálogo!$G$97:$H$2750,2,FALSE)),"Introduzca un producto válido")</f>
        <v>2301027</v>
      </c>
      <c r="V149" s="40" t="str">
        <f t="shared" si="31"/>
        <v>CONTINÚE: El producto y programa presupuestal coinciden</v>
      </c>
      <c r="W149" s="43" t="s">
        <v>697</v>
      </c>
      <c r="X149" s="44" t="str">
        <f>IFERROR(IF($W149="","",VLOOKUP($W149,[1]Catálogo!$B$3019:$C$9130,2,FALSE)),"Introduzca un indicador de producto válido")</f>
        <v>230102700</v>
      </c>
      <c r="Y149" s="40" t="str">
        <f t="shared" si="32"/>
        <v>CONTINÚE: El indicador de producto y el producto coinciden</v>
      </c>
      <c r="Z149" s="90">
        <v>0</v>
      </c>
      <c r="AA149" s="140" t="s">
        <v>140</v>
      </c>
      <c r="AB149" s="140">
        <v>3</v>
      </c>
      <c r="AC149" s="38" t="s">
        <v>160</v>
      </c>
      <c r="AD149" s="36" t="s">
        <v>171</v>
      </c>
      <c r="AE149" s="33"/>
      <c r="AF149" s="33"/>
      <c r="AG149" s="46"/>
      <c r="AH149" s="47"/>
      <c r="AI149" s="33"/>
      <c r="AJ149" s="33"/>
      <c r="AK149" s="48"/>
      <c r="AL149" s="34" t="str">
        <f>+IFERROR(VLOOKUP(AK149,[1]Iniciativas!E:F,2,FALSE),"Seleccione el código de la iniciativa")</f>
        <v>Seleccione el código de la iniciativa</v>
      </c>
      <c r="AM149" s="69">
        <v>0.75</v>
      </c>
      <c r="AN149" s="49">
        <v>0.75</v>
      </c>
      <c r="AO149" s="49">
        <v>0.75</v>
      </c>
      <c r="AP149" s="76">
        <v>0.75</v>
      </c>
      <c r="AQ149" s="52">
        <v>0.4</v>
      </c>
      <c r="AR149" s="77">
        <v>0.75</v>
      </c>
      <c r="AS149" s="84" t="s">
        <v>698</v>
      </c>
      <c r="AT149" s="85"/>
      <c r="AU149" s="85"/>
      <c r="AV149" s="85"/>
      <c r="AW149" s="85"/>
      <c r="AX149" s="86">
        <f t="shared" si="33"/>
        <v>0.25</v>
      </c>
      <c r="AY149" s="56">
        <f t="shared" si="34"/>
        <v>1</v>
      </c>
      <c r="AZ149" s="57">
        <f t="shared" si="38"/>
        <v>0.1</v>
      </c>
      <c r="BA149" s="58">
        <f t="shared" si="39"/>
        <v>0.25</v>
      </c>
      <c r="BB149" s="58"/>
      <c r="BC149" s="145"/>
      <c r="BD149" s="58" t="s">
        <v>151</v>
      </c>
      <c r="BE149" s="58"/>
      <c r="BF149" s="58"/>
      <c r="BG149" s="58"/>
      <c r="BH149" s="58"/>
      <c r="BI149" s="58"/>
      <c r="BJ149" s="58"/>
      <c r="BK149" s="59">
        <f t="shared" si="40"/>
        <v>0</v>
      </c>
      <c r="BL149" s="60" t="s">
        <v>383</v>
      </c>
      <c r="BM149" s="61">
        <f>+([2]MATRIZ!AN152+[2]MATRIZ!AO152)*1000000</f>
        <v>6000000</v>
      </c>
      <c r="BN149" s="62">
        <v>0</v>
      </c>
      <c r="BO149" s="62">
        <v>0</v>
      </c>
      <c r="BP149" s="62">
        <v>0</v>
      </c>
      <c r="BQ149" s="62">
        <v>0</v>
      </c>
      <c r="BR149" s="62">
        <v>0</v>
      </c>
      <c r="BS149" s="62">
        <f>+([2]MATRIZ!AS152)*1000000-BQ149-BR149-BT149</f>
        <v>0</v>
      </c>
      <c r="BT149" s="62">
        <v>0</v>
      </c>
      <c r="BU149" s="62">
        <v>0</v>
      </c>
      <c r="BV149" s="62">
        <v>0</v>
      </c>
      <c r="BW149" s="62">
        <v>0</v>
      </c>
      <c r="BX149" s="62">
        <v>0</v>
      </c>
      <c r="BY149" s="62">
        <v>0</v>
      </c>
      <c r="BZ149" s="62">
        <v>0</v>
      </c>
      <c r="CA149" s="62">
        <v>0</v>
      </c>
      <c r="CB149" s="62">
        <v>0</v>
      </c>
      <c r="CC149" s="63">
        <f t="shared" si="41"/>
        <v>6000000</v>
      </c>
      <c r="CD149" s="64">
        <f>+([2]MATRIZ!AZ152+[2]MATRIZ!BA152)*1000000</f>
        <v>6000000</v>
      </c>
      <c r="CE149" s="64">
        <v>0</v>
      </c>
      <c r="CF149" s="64">
        <v>0</v>
      </c>
      <c r="CG149" s="64">
        <v>0</v>
      </c>
      <c r="CH149" s="64">
        <v>0</v>
      </c>
      <c r="CI149" s="64">
        <v>0</v>
      </c>
      <c r="CJ149" s="64">
        <f>+([2]MATRIZ!BE152*1000000)-CH149-CI149-CK149</f>
        <v>0</v>
      </c>
      <c r="CK149" s="64">
        <v>0</v>
      </c>
      <c r="CL149" s="64">
        <v>0</v>
      </c>
      <c r="CM149" s="64">
        <v>0</v>
      </c>
      <c r="CN149" s="64">
        <v>0</v>
      </c>
      <c r="CO149" s="64">
        <v>0</v>
      </c>
      <c r="CP149" s="64">
        <v>0</v>
      </c>
      <c r="CQ149" s="64">
        <v>0</v>
      </c>
      <c r="CR149" s="64">
        <v>0</v>
      </c>
      <c r="CS149" s="64">
        <v>0</v>
      </c>
      <c r="CT149" s="65">
        <f t="shared" si="42"/>
        <v>6000000</v>
      </c>
      <c r="CU149" s="62">
        <v>0</v>
      </c>
      <c r="CV149" s="62">
        <v>0</v>
      </c>
      <c r="CW149" s="62">
        <v>0</v>
      </c>
      <c r="CX149" s="62">
        <v>0</v>
      </c>
      <c r="CY149" s="62">
        <v>0</v>
      </c>
      <c r="CZ149" s="62">
        <v>0</v>
      </c>
      <c r="DA149" s="62">
        <v>0</v>
      </c>
      <c r="DB149" s="62">
        <v>0</v>
      </c>
      <c r="DC149" s="62">
        <v>0</v>
      </c>
      <c r="DD149" s="62">
        <v>0</v>
      </c>
      <c r="DE149" s="62">
        <v>0</v>
      </c>
      <c r="DF149" s="62">
        <v>0</v>
      </c>
      <c r="DG149" s="62">
        <v>0</v>
      </c>
      <c r="DH149" s="62">
        <v>0</v>
      </c>
      <c r="DI149" s="62">
        <v>0</v>
      </c>
      <c r="DJ149" s="62">
        <v>0</v>
      </c>
      <c r="DK149" s="62">
        <v>0</v>
      </c>
      <c r="DL149" s="62">
        <v>0</v>
      </c>
      <c r="DM149" s="62">
        <v>0</v>
      </c>
      <c r="DN149" s="62">
        <v>0</v>
      </c>
      <c r="DO149" s="62">
        <v>0</v>
      </c>
      <c r="DP149" s="63">
        <f t="shared" si="35"/>
        <v>0</v>
      </c>
      <c r="DQ149" s="64">
        <v>6000000</v>
      </c>
      <c r="DR149" s="64">
        <v>0</v>
      </c>
      <c r="DS149" s="64">
        <v>0</v>
      </c>
      <c r="DT149" s="64">
        <v>0</v>
      </c>
      <c r="DU149" s="64">
        <v>0</v>
      </c>
      <c r="DV149" s="64">
        <v>0</v>
      </c>
      <c r="DW149" s="64">
        <v>0</v>
      </c>
      <c r="DX149" s="64">
        <v>0</v>
      </c>
      <c r="DY149" s="64">
        <v>0</v>
      </c>
      <c r="DZ149" s="64">
        <v>0</v>
      </c>
      <c r="EA149" s="64">
        <v>0</v>
      </c>
      <c r="EB149" s="64">
        <v>0</v>
      </c>
      <c r="EC149" s="64">
        <v>0</v>
      </c>
      <c r="ED149" s="64">
        <v>0</v>
      </c>
      <c r="EE149" s="64">
        <v>0</v>
      </c>
      <c r="EF149" s="64">
        <v>0</v>
      </c>
      <c r="EG149" s="66">
        <f t="shared" si="43"/>
        <v>6000000</v>
      </c>
      <c r="EH149" s="87">
        <f t="shared" si="36"/>
        <v>18000000</v>
      </c>
      <c r="EI149" s="87">
        <f>+[2]MATRIZ!AM152*1000000</f>
        <v>24000000</v>
      </c>
      <c r="EJ149" s="67">
        <f t="shared" si="37"/>
        <v>6000000</v>
      </c>
      <c r="EK149" s="30">
        <f>+(DP149/1000000)-[2]MATRIZ!BW152</f>
        <v>-6</v>
      </c>
    </row>
    <row r="150" spans="1:141" s="30" customFormat="1" hidden="1" thickBot="1" x14ac:dyDescent="0.3">
      <c r="A150" s="68">
        <v>144</v>
      </c>
      <c r="B150" s="88"/>
      <c r="C150" s="89"/>
      <c r="D150" s="90"/>
      <c r="E150" s="33"/>
      <c r="F150" s="33"/>
      <c r="G150" s="33"/>
      <c r="H150" s="33"/>
      <c r="I150" s="33"/>
      <c r="J150" s="34"/>
      <c r="K150" s="35"/>
      <c r="L150" s="36" t="str">
        <f>IFERROR(IF($K150="","",VLOOKUP($K150,[1]Catálogo!$B$5:$C$21,2,FALSE)),"Introduzca un sector de inversión válido")</f>
        <v/>
      </c>
      <c r="M150" s="37"/>
      <c r="N150" s="38"/>
      <c r="O150" s="38" t="str">
        <f>IFERROR(IF($N150="","",VLOOKUP($N150,[1]Catálogo!$E$25:$F$93,2,FALSE)),"Introduzca un programa presupuestal válido")</f>
        <v/>
      </c>
      <c r="P150" s="39" t="str">
        <f>IFERROR(IF($O150="","",VLOOKUP($O150,[1]Catálogo!$F$25:$G$94,2,FALSE)),"Introduzca un programa presupuestal válido")</f>
        <v/>
      </c>
      <c r="Q150" s="40" t="str">
        <f t="shared" si="30"/>
        <v>Sin información diligenciada</v>
      </c>
      <c r="R150" s="38"/>
      <c r="S150" s="38"/>
      <c r="T150" s="41"/>
      <c r="U150" s="42" t="str">
        <f>IFERROR(IF($T150="","",VLOOKUP($T150,[1]Catálogo!$G$97:$H$2750,2,FALSE)),"Introduzca un producto válido")</f>
        <v/>
      </c>
      <c r="V150" s="40" t="str">
        <f t="shared" si="31"/>
        <v>Sin información diligenciada</v>
      </c>
      <c r="W150" s="43"/>
      <c r="X150" s="44" t="str">
        <f>IFERROR(IF($W150="","",VLOOKUP($W150,[1]Catálogo!$B$3019:$C$9130,2,FALSE)),"Introduzca un indicador de producto válido")</f>
        <v/>
      </c>
      <c r="Y150" s="40" t="str">
        <f t="shared" si="32"/>
        <v>Sin información diligenciada</v>
      </c>
      <c r="Z150" s="45">
        <v>0</v>
      </c>
      <c r="AA150" s="33"/>
      <c r="AB150" s="33"/>
      <c r="AC150" s="38"/>
      <c r="AD150" s="36"/>
      <c r="AE150" s="33"/>
      <c r="AF150" s="33"/>
      <c r="AG150" s="46"/>
      <c r="AH150" s="47"/>
      <c r="AI150" s="33"/>
      <c r="AJ150" s="33"/>
      <c r="AK150" s="48"/>
      <c r="AL150" s="34" t="str">
        <f>+IFERROR(VLOOKUP(AK150,[1]Iniciativas!E:F,2,FALSE),"Seleccione el código de la iniciativa")</f>
        <v>Seleccione el código de la iniciativa</v>
      </c>
      <c r="AM150" s="91" t="e">
        <f t="shared" ref="AM150:AM181" si="44">+CC150/EJ150</f>
        <v>#DIV/0!</v>
      </c>
      <c r="AN150" s="50" t="e">
        <f t="shared" ref="AN150:AN181" si="45">+CT150/EJ150</f>
        <v>#DIV/0!</v>
      </c>
      <c r="AO150" s="50" t="e">
        <f t="shared" ref="AO150:AO213" si="46">+DP150/EJ150</f>
        <v>#DIV/0!</v>
      </c>
      <c r="AP150" s="51" t="e">
        <f t="shared" ref="AP150:AP213" si="47">+EG150/EJ150</f>
        <v>#DIV/0!</v>
      </c>
      <c r="AQ150" s="92"/>
      <c r="AR150" s="146" t="s">
        <v>699</v>
      </c>
      <c r="AS150" s="147"/>
      <c r="AT150" s="147"/>
      <c r="AU150" s="147"/>
      <c r="AV150" s="147"/>
      <c r="AW150" s="148"/>
      <c r="AX150" s="93">
        <f>+SUM(AX7:AX149)/143</f>
        <v>0.16411934748554874</v>
      </c>
      <c r="AY150" s="94"/>
      <c r="AZ150" s="95">
        <f>SUM(AZ7:AZ149)</f>
        <v>15.590960009506707</v>
      </c>
      <c r="BA150" s="93">
        <f>+SUM(BA7:BA149)/143</f>
        <v>0.20214648701268823</v>
      </c>
      <c r="BB150" s="94"/>
      <c r="BC150" s="94"/>
      <c r="BD150" s="94"/>
      <c r="BE150" s="94"/>
      <c r="BF150" s="94"/>
      <c r="BG150" s="94"/>
      <c r="BH150" s="94"/>
      <c r="BI150" s="94"/>
      <c r="BJ150" s="94"/>
      <c r="BK150" s="94"/>
      <c r="BL150" s="96"/>
      <c r="BM150" s="61">
        <f t="shared" ref="BM150:CB150" si="48">SUM(BM7:BM149)</f>
        <v>294365000</v>
      </c>
      <c r="BN150" s="61">
        <f t="shared" si="48"/>
        <v>136870000</v>
      </c>
      <c r="BO150" s="61">
        <f t="shared" si="48"/>
        <v>5798614000</v>
      </c>
      <c r="BP150" s="61">
        <f t="shared" si="48"/>
        <v>309010000</v>
      </c>
      <c r="BQ150" s="61">
        <f t="shared" si="48"/>
        <v>45050000</v>
      </c>
      <c r="BR150" s="61">
        <f t="shared" si="48"/>
        <v>80500000</v>
      </c>
      <c r="BS150" s="61">
        <f t="shared" si="48"/>
        <v>1106019000</v>
      </c>
      <c r="BT150" s="61">
        <f t="shared" si="48"/>
        <v>130000000</v>
      </c>
      <c r="BU150" s="61">
        <f t="shared" si="48"/>
        <v>40600000</v>
      </c>
      <c r="BV150" s="61">
        <f t="shared" si="48"/>
        <v>0</v>
      </c>
      <c r="BW150" s="61">
        <f t="shared" si="48"/>
        <v>0</v>
      </c>
      <c r="BX150" s="61">
        <f t="shared" si="48"/>
        <v>0</v>
      </c>
      <c r="BY150" s="61">
        <f t="shared" si="48"/>
        <v>562965000</v>
      </c>
      <c r="BZ150" s="61">
        <f t="shared" si="48"/>
        <v>0</v>
      </c>
      <c r="CA150" s="61">
        <f t="shared" si="48"/>
        <v>1437880000</v>
      </c>
      <c r="CB150" s="61">
        <f t="shared" si="48"/>
        <v>259095000</v>
      </c>
      <c r="CC150" s="63">
        <f t="shared" si="41"/>
        <v>10200968000</v>
      </c>
      <c r="CD150" s="64">
        <f t="shared" ref="CD150:CS150" si="49">SUM(CD7:CD149)</f>
        <v>329835000</v>
      </c>
      <c r="CE150" s="64">
        <f t="shared" si="49"/>
        <v>162870000</v>
      </c>
      <c r="CF150" s="64">
        <f t="shared" si="49"/>
        <v>5844946000</v>
      </c>
      <c r="CG150" s="64">
        <f t="shared" si="49"/>
        <v>380410000</v>
      </c>
      <c r="CH150" s="64">
        <f t="shared" si="49"/>
        <v>66880000</v>
      </c>
      <c r="CI150" s="64">
        <f t="shared" si="49"/>
        <v>83700000</v>
      </c>
      <c r="CJ150" s="64">
        <f t="shared" si="49"/>
        <v>1426976500</v>
      </c>
      <c r="CK150" s="64">
        <f t="shared" si="49"/>
        <v>66000000</v>
      </c>
      <c r="CL150" s="64">
        <f t="shared" si="49"/>
        <v>43040000</v>
      </c>
      <c r="CM150" s="64">
        <f t="shared" si="49"/>
        <v>0</v>
      </c>
      <c r="CN150" s="64">
        <f t="shared" si="49"/>
        <v>0</v>
      </c>
      <c r="CO150" s="64">
        <f t="shared" si="49"/>
        <v>1100000000</v>
      </c>
      <c r="CP150" s="64">
        <f t="shared" si="49"/>
        <v>1110925000</v>
      </c>
      <c r="CQ150" s="64">
        <f t="shared" si="49"/>
        <v>0</v>
      </c>
      <c r="CR150" s="64">
        <f t="shared" si="49"/>
        <v>0</v>
      </c>
      <c r="CS150" s="64">
        <f t="shared" si="49"/>
        <v>3732772500</v>
      </c>
      <c r="CT150" s="65">
        <f t="shared" si="42"/>
        <v>14348355000</v>
      </c>
      <c r="CU150" s="97">
        <f t="shared" ref="CU150:DO150" si="50">SUM(CU7:CU149)</f>
        <v>0</v>
      </c>
      <c r="CV150" s="97">
        <f t="shared" si="50"/>
        <v>100510851.09999999</v>
      </c>
      <c r="CW150" s="97">
        <f t="shared" si="50"/>
        <v>162238914</v>
      </c>
      <c r="CX150" s="97">
        <f t="shared" si="50"/>
        <v>35758341</v>
      </c>
      <c r="CY150" s="97">
        <f t="shared" si="50"/>
        <v>83862183</v>
      </c>
      <c r="CZ150" s="97">
        <f t="shared" si="50"/>
        <v>5171854312</v>
      </c>
      <c r="DA150" s="97">
        <f t="shared" si="50"/>
        <v>10606339</v>
      </c>
      <c r="DB150" s="97">
        <f t="shared" si="50"/>
        <v>38153230</v>
      </c>
      <c r="DC150" s="97">
        <f t="shared" si="50"/>
        <v>170843178</v>
      </c>
      <c r="DD150" s="97">
        <f t="shared" si="50"/>
        <v>126278439</v>
      </c>
      <c r="DE150" s="97">
        <f t="shared" si="50"/>
        <v>718757395</v>
      </c>
      <c r="DF150" s="97">
        <f t="shared" si="50"/>
        <v>64671148</v>
      </c>
      <c r="DG150" s="97">
        <f t="shared" si="50"/>
        <v>86228190</v>
      </c>
      <c r="DH150" s="97">
        <f t="shared" si="50"/>
        <v>1202170992</v>
      </c>
      <c r="DI150" s="97">
        <f t="shared" si="50"/>
        <v>0</v>
      </c>
      <c r="DJ150" s="97">
        <f t="shared" si="50"/>
        <v>30050672</v>
      </c>
      <c r="DK150" s="97">
        <f t="shared" si="50"/>
        <v>310291442</v>
      </c>
      <c r="DL150" s="97">
        <f t="shared" si="50"/>
        <v>345125000</v>
      </c>
      <c r="DM150" s="97">
        <f t="shared" si="50"/>
        <v>0</v>
      </c>
      <c r="DN150" s="97">
        <f t="shared" si="50"/>
        <v>0</v>
      </c>
      <c r="DO150" s="97">
        <f t="shared" si="50"/>
        <v>0</v>
      </c>
      <c r="DP150" s="63">
        <f t="shared" si="35"/>
        <v>8657400626.1000004</v>
      </c>
      <c r="DQ150" s="64">
        <f t="shared" ref="DQ150:EF150" si="51">SUM(DQ7:DQ149)</f>
        <v>317745000</v>
      </c>
      <c r="DR150" s="64">
        <f t="shared" si="51"/>
        <v>143870000</v>
      </c>
      <c r="DS150" s="64">
        <f t="shared" si="51"/>
        <v>5935946000</v>
      </c>
      <c r="DT150" s="64">
        <f t="shared" si="51"/>
        <v>796610000</v>
      </c>
      <c r="DU150" s="64">
        <f t="shared" si="51"/>
        <v>70880000</v>
      </c>
      <c r="DV150" s="64">
        <f t="shared" si="51"/>
        <v>74300000</v>
      </c>
      <c r="DW150" s="64">
        <f t="shared" si="51"/>
        <v>1326529000</v>
      </c>
      <c r="DX150" s="64">
        <f t="shared" si="51"/>
        <v>63000000</v>
      </c>
      <c r="DY150" s="64">
        <f t="shared" si="51"/>
        <v>48370000</v>
      </c>
      <c r="DZ150" s="64">
        <f t="shared" si="51"/>
        <v>0</v>
      </c>
      <c r="EA150" s="64">
        <f t="shared" si="51"/>
        <v>0</v>
      </c>
      <c r="EB150" s="64">
        <f t="shared" si="51"/>
        <v>330000000</v>
      </c>
      <c r="EC150" s="64">
        <f t="shared" si="51"/>
        <v>1267020000</v>
      </c>
      <c r="ED150" s="64">
        <f t="shared" si="51"/>
        <v>0</v>
      </c>
      <c r="EE150" s="64">
        <f t="shared" si="51"/>
        <v>0</v>
      </c>
      <c r="EF150" s="64">
        <f t="shared" si="51"/>
        <v>2411675000</v>
      </c>
      <c r="EG150" s="66">
        <f>+SUM(DQ150:EF150)</f>
        <v>12785945000</v>
      </c>
      <c r="EH150" s="67">
        <f>+SUM(EH7:EH149)</f>
        <v>45992668626.099998</v>
      </c>
      <c r="EI150" s="30">
        <v>0</v>
      </c>
      <c r="EJ150" s="30" t="e">
        <f t="shared" si="37"/>
        <v>#DIV/0!</v>
      </c>
      <c r="EK150" s="30">
        <f>+(DP150/1000000)-[2]MATRIZ!BW153</f>
        <v>-7023.699373899999</v>
      </c>
    </row>
    <row r="151" spans="1:141" s="30" customFormat="1" ht="14.25" hidden="1" x14ac:dyDescent="0.25">
      <c r="A151" s="31">
        <v>145</v>
      </c>
      <c r="B151" s="88"/>
      <c r="C151" s="89"/>
      <c r="D151" s="90"/>
      <c r="E151" s="33"/>
      <c r="F151" s="33"/>
      <c r="G151" s="33"/>
      <c r="H151" s="33"/>
      <c r="I151" s="33"/>
      <c r="J151" s="34"/>
      <c r="K151" s="35"/>
      <c r="L151" s="36" t="str">
        <f>IFERROR(IF($K151="","",VLOOKUP($K151,[1]Catálogo!$B$5:$C$21,2,FALSE)),"Introduzca un sector de inversión válido")</f>
        <v/>
      </c>
      <c r="M151" s="37"/>
      <c r="N151" s="38"/>
      <c r="O151" s="38" t="str">
        <f>IFERROR(IF($N151="","",VLOOKUP($N151,[1]Catálogo!$E$25:$F$93,2,FALSE)),"Introduzca un programa presupuestal válido")</f>
        <v/>
      </c>
      <c r="P151" s="39" t="str">
        <f>IFERROR(IF($O151="","",VLOOKUP($O151,[1]Catálogo!$F$25:$G$94,2,FALSE)),"Introduzca un programa presupuestal válido")</f>
        <v/>
      </c>
      <c r="Q151" s="40" t="str">
        <f t="shared" si="30"/>
        <v>Sin información diligenciada</v>
      </c>
      <c r="R151" s="38"/>
      <c r="S151" s="38"/>
      <c r="T151" s="41"/>
      <c r="U151" s="42" t="str">
        <f>IFERROR(IF($T151="","",VLOOKUP($T151,[1]Catálogo!$G$97:$H$2750,2,FALSE)),"Introduzca un producto válido")</f>
        <v/>
      </c>
      <c r="V151" s="40" t="str">
        <f t="shared" si="31"/>
        <v>Sin información diligenciada</v>
      </c>
      <c r="W151" s="43"/>
      <c r="X151" s="44" t="str">
        <f>IFERROR(IF($W151="","",VLOOKUP($W151,[1]Catálogo!$B$3019:$C$9130,2,FALSE)),"Introduzca un indicador de producto válido")</f>
        <v/>
      </c>
      <c r="Y151" s="40" t="str">
        <f t="shared" si="32"/>
        <v>Sin información diligenciada</v>
      </c>
      <c r="Z151" s="45">
        <v>0</v>
      </c>
      <c r="AA151" s="33"/>
      <c r="AB151" s="33"/>
      <c r="AC151" s="38"/>
      <c r="AD151" s="36"/>
      <c r="AE151" s="33"/>
      <c r="AF151" s="33"/>
      <c r="AG151" s="46"/>
      <c r="AH151" s="47"/>
      <c r="AI151" s="33"/>
      <c r="AJ151" s="33"/>
      <c r="AK151" s="48"/>
      <c r="AL151" s="34" t="str">
        <f>+IFERROR(VLOOKUP(AK151,[1]Iniciativas!E:F,2,FALSE),"Seleccione el código de la iniciativa")</f>
        <v>Seleccione el código de la iniciativa</v>
      </c>
      <c r="AM151" s="91" t="e">
        <f t="shared" si="44"/>
        <v>#DIV/0!</v>
      </c>
      <c r="AN151" s="50" t="e">
        <f t="shared" si="45"/>
        <v>#DIV/0!</v>
      </c>
      <c r="AO151" s="50" t="e">
        <f t="shared" si="46"/>
        <v>#DIV/0!</v>
      </c>
      <c r="AP151" s="51" t="e">
        <f t="shared" si="47"/>
        <v>#DIV/0!</v>
      </c>
      <c r="AQ151" s="98"/>
      <c r="AR151" s="99"/>
      <c r="AS151" s="100"/>
      <c r="AT151" s="99"/>
      <c r="AU151" s="99"/>
      <c r="AV151" s="99"/>
      <c r="AW151" s="99"/>
      <c r="AX151" s="99"/>
      <c r="AY151" s="101"/>
      <c r="AZ151" s="101"/>
      <c r="BA151" s="101"/>
      <c r="BB151" s="101"/>
      <c r="BC151" s="101"/>
      <c r="BD151" s="101"/>
      <c r="BE151" s="101"/>
      <c r="BF151" s="101"/>
      <c r="BG151" s="101"/>
      <c r="BH151" s="101"/>
      <c r="BI151" s="101"/>
      <c r="BJ151" s="101"/>
      <c r="BK151" s="101"/>
      <c r="BL151" s="102"/>
      <c r="BM151" s="61"/>
      <c r="BN151" s="62">
        <v>0</v>
      </c>
      <c r="BO151" s="62">
        <v>0</v>
      </c>
      <c r="BP151" s="62">
        <v>0</v>
      </c>
      <c r="BQ151" s="62">
        <v>0</v>
      </c>
      <c r="BR151" s="62">
        <v>0</v>
      </c>
      <c r="BS151" s="62">
        <v>0</v>
      </c>
      <c r="BT151" s="62">
        <v>0</v>
      </c>
      <c r="BU151" s="62">
        <v>0</v>
      </c>
      <c r="BV151" s="62">
        <v>0</v>
      </c>
      <c r="BW151" s="62">
        <v>0</v>
      </c>
      <c r="BX151" s="62">
        <v>0</v>
      </c>
      <c r="BY151" s="62">
        <v>0</v>
      </c>
      <c r="BZ151" s="62">
        <v>0</v>
      </c>
      <c r="CA151" s="62">
        <v>0</v>
      </c>
      <c r="CB151" s="62">
        <v>0</v>
      </c>
      <c r="CC151" s="63">
        <f t="shared" ref="CC151:CC214" si="52">+SUM(BM151:CB151)</f>
        <v>0</v>
      </c>
      <c r="CD151" s="64">
        <v>0</v>
      </c>
      <c r="CE151" s="64">
        <v>0</v>
      </c>
      <c r="CF151" s="64">
        <v>0</v>
      </c>
      <c r="CG151" s="64">
        <v>0</v>
      </c>
      <c r="CH151" s="64">
        <v>0</v>
      </c>
      <c r="CI151" s="64">
        <v>0</v>
      </c>
      <c r="CJ151" s="64">
        <v>0</v>
      </c>
      <c r="CK151" s="64">
        <v>0</v>
      </c>
      <c r="CL151" s="64">
        <v>0</v>
      </c>
      <c r="CM151" s="64">
        <v>0</v>
      </c>
      <c r="CN151" s="64">
        <v>0</v>
      </c>
      <c r="CO151" s="64">
        <v>0</v>
      </c>
      <c r="CP151" s="64">
        <v>0</v>
      </c>
      <c r="CQ151" s="64">
        <v>0</v>
      </c>
      <c r="CR151" s="64">
        <v>0</v>
      </c>
      <c r="CS151" s="64">
        <v>0</v>
      </c>
      <c r="CT151" s="65">
        <f t="shared" ref="CT151:CT214" si="53">+SUM(CD151:CS151)</f>
        <v>0</v>
      </c>
      <c r="CU151" s="62">
        <v>0</v>
      </c>
      <c r="CV151" s="62">
        <v>0</v>
      </c>
      <c r="CW151" s="62">
        <v>0</v>
      </c>
      <c r="CX151" s="62">
        <v>0</v>
      </c>
      <c r="CY151" s="62">
        <v>0</v>
      </c>
      <c r="CZ151" s="62">
        <v>0</v>
      </c>
      <c r="DA151" s="62">
        <v>0</v>
      </c>
      <c r="DB151" s="62">
        <v>0</v>
      </c>
      <c r="DC151" s="62">
        <v>0</v>
      </c>
      <c r="DD151" s="62">
        <v>0</v>
      </c>
      <c r="DE151" s="62">
        <v>0</v>
      </c>
      <c r="DF151" s="62">
        <v>0</v>
      </c>
      <c r="DG151" s="62">
        <v>0</v>
      </c>
      <c r="DH151" s="62">
        <v>0</v>
      </c>
      <c r="DI151" s="62">
        <v>0</v>
      </c>
      <c r="DJ151" s="62">
        <v>0</v>
      </c>
      <c r="DK151" s="62">
        <v>0</v>
      </c>
      <c r="DL151" s="62">
        <v>0</v>
      </c>
      <c r="DM151" s="62">
        <v>0</v>
      </c>
      <c r="DN151" s="62">
        <v>0</v>
      </c>
      <c r="DO151" s="62">
        <v>0</v>
      </c>
      <c r="DP151" s="63">
        <v>15681.099999999999</v>
      </c>
      <c r="DQ151" s="64">
        <v>0</v>
      </c>
      <c r="DR151" s="64">
        <v>0</v>
      </c>
      <c r="DS151" s="64">
        <v>0</v>
      </c>
      <c r="DT151" s="64">
        <v>0</v>
      </c>
      <c r="DU151" s="64">
        <v>0</v>
      </c>
      <c r="DV151" s="64">
        <v>0</v>
      </c>
      <c r="DW151" s="64">
        <v>0</v>
      </c>
      <c r="DX151" s="64">
        <v>0</v>
      </c>
      <c r="DY151" s="64">
        <v>0</v>
      </c>
      <c r="DZ151" s="64">
        <v>0</v>
      </c>
      <c r="EA151" s="64">
        <v>0</v>
      </c>
      <c r="EB151" s="64">
        <v>0</v>
      </c>
      <c r="EC151" s="64">
        <v>0</v>
      </c>
      <c r="ED151" s="64">
        <v>0</v>
      </c>
      <c r="EE151" s="64">
        <v>0</v>
      </c>
      <c r="EF151" s="64">
        <v>0</v>
      </c>
      <c r="EG151" s="66">
        <f t="shared" ref="EG151:EG214" si="54">+SUM(DQ151:EF151)</f>
        <v>0</v>
      </c>
      <c r="EH151" s="67">
        <f>+CC150+CT150+DP150+EG150</f>
        <v>45992668626.099998</v>
      </c>
      <c r="EI151" s="30">
        <v>0</v>
      </c>
      <c r="EJ151" s="30" t="e">
        <f t="shared" si="37"/>
        <v>#DIV/0!</v>
      </c>
    </row>
    <row r="152" spans="1:141" s="30" customFormat="1" ht="14.25" hidden="1" x14ac:dyDescent="0.25">
      <c r="A152" s="68">
        <v>146</v>
      </c>
      <c r="B152" s="88"/>
      <c r="C152" s="89"/>
      <c r="D152" s="90"/>
      <c r="E152" s="33"/>
      <c r="F152" s="33"/>
      <c r="G152" s="33"/>
      <c r="H152" s="33"/>
      <c r="I152" s="33"/>
      <c r="J152" s="34"/>
      <c r="K152" s="35"/>
      <c r="L152" s="36" t="str">
        <f>IFERROR(IF($K152="","",VLOOKUP($K152,[1]Catálogo!$B$5:$C$21,2,FALSE)),"Introduzca un sector de inversión válido")</f>
        <v/>
      </c>
      <c r="M152" s="37"/>
      <c r="N152" s="38"/>
      <c r="O152" s="38" t="str">
        <f>IFERROR(IF($N152="","",VLOOKUP($N152,[1]Catálogo!$E$25:$F$93,2,FALSE)),"Introduzca un programa presupuestal válido")</f>
        <v/>
      </c>
      <c r="P152" s="39" t="str">
        <f>IFERROR(IF($O152="","",VLOOKUP($O152,[1]Catálogo!$F$25:$G$94,2,FALSE)),"Introduzca un programa presupuestal válido")</f>
        <v/>
      </c>
      <c r="Q152" s="40" t="str">
        <f t="shared" si="30"/>
        <v>Sin información diligenciada</v>
      </c>
      <c r="R152" s="38"/>
      <c r="S152" s="38"/>
      <c r="T152" s="41"/>
      <c r="U152" s="42" t="str">
        <f>IFERROR(IF($T152="","",VLOOKUP($T152,[1]Catálogo!$G$97:$H$2750,2,FALSE)),"Introduzca un producto válido")</f>
        <v/>
      </c>
      <c r="V152" s="40" t="str">
        <f t="shared" si="31"/>
        <v>Sin información diligenciada</v>
      </c>
      <c r="W152" s="43"/>
      <c r="X152" s="44" t="str">
        <f>IFERROR(IF($W152="","",VLOOKUP($W152,[1]Catálogo!$B$3019:$C$9130,2,FALSE)),"Introduzca un indicador de producto válido")</f>
        <v/>
      </c>
      <c r="Y152" s="40" t="str">
        <f t="shared" si="32"/>
        <v>Sin información diligenciada</v>
      </c>
      <c r="Z152" s="45">
        <v>0</v>
      </c>
      <c r="AA152" s="33"/>
      <c r="AB152" s="33"/>
      <c r="AC152" s="38"/>
      <c r="AD152" s="36"/>
      <c r="AE152" s="33"/>
      <c r="AF152" s="33"/>
      <c r="AG152" s="46"/>
      <c r="AH152" s="47"/>
      <c r="AI152" s="33"/>
      <c r="AJ152" s="33"/>
      <c r="AK152" s="48"/>
      <c r="AL152" s="34" t="str">
        <f>+IFERROR(VLOOKUP(AK152,[1]Iniciativas!E:F,2,FALSE),"Seleccione el código de la iniciativa")</f>
        <v>Seleccione el código de la iniciativa</v>
      </c>
      <c r="AM152" s="91" t="e">
        <f t="shared" si="44"/>
        <v>#DIV/0!</v>
      </c>
      <c r="AN152" s="50" t="e">
        <f t="shared" si="45"/>
        <v>#DIV/0!</v>
      </c>
      <c r="AO152" s="50" t="e">
        <f t="shared" si="46"/>
        <v>#DIV/0!</v>
      </c>
      <c r="AP152" s="51" t="e">
        <f t="shared" si="47"/>
        <v>#DIV/0!</v>
      </c>
      <c r="AQ152" s="51"/>
      <c r="AR152" s="53"/>
      <c r="AS152" s="54"/>
      <c r="AT152" s="53"/>
      <c r="AU152" s="53"/>
      <c r="AV152" s="53"/>
      <c r="AW152" s="53"/>
      <c r="AX152" s="53"/>
      <c r="AY152" s="103"/>
      <c r="AZ152" s="103"/>
      <c r="BA152" s="103"/>
      <c r="BB152" s="103"/>
      <c r="BC152" s="103"/>
      <c r="BD152" s="103"/>
      <c r="BE152" s="103"/>
      <c r="BF152" s="103"/>
      <c r="BG152" s="103"/>
      <c r="BH152" s="103"/>
      <c r="BI152" s="103"/>
      <c r="BJ152" s="103"/>
      <c r="BK152" s="103"/>
      <c r="BL152" s="104"/>
      <c r="BM152" s="61"/>
      <c r="BN152" s="62">
        <v>0</v>
      </c>
      <c r="BO152" s="62">
        <v>0</v>
      </c>
      <c r="BP152" s="62">
        <v>0</v>
      </c>
      <c r="BQ152" s="62">
        <v>0</v>
      </c>
      <c r="BR152" s="62">
        <v>0</v>
      </c>
      <c r="BS152" s="62">
        <v>0</v>
      </c>
      <c r="BT152" s="62">
        <v>0</v>
      </c>
      <c r="BU152" s="62">
        <v>0</v>
      </c>
      <c r="BV152" s="62">
        <v>0</v>
      </c>
      <c r="BW152" s="62">
        <v>0</v>
      </c>
      <c r="BX152" s="62">
        <v>0</v>
      </c>
      <c r="BY152" s="62">
        <v>0</v>
      </c>
      <c r="BZ152" s="62">
        <v>0</v>
      </c>
      <c r="CA152" s="62">
        <v>0</v>
      </c>
      <c r="CB152" s="62">
        <v>0</v>
      </c>
      <c r="CC152" s="63">
        <f t="shared" si="52"/>
        <v>0</v>
      </c>
      <c r="CD152" s="64">
        <v>0</v>
      </c>
      <c r="CE152" s="64">
        <v>0</v>
      </c>
      <c r="CF152" s="64">
        <v>0</v>
      </c>
      <c r="CG152" s="64">
        <v>0</v>
      </c>
      <c r="CH152" s="64">
        <v>0</v>
      </c>
      <c r="CI152" s="64">
        <v>0</v>
      </c>
      <c r="CJ152" s="64">
        <v>0</v>
      </c>
      <c r="CK152" s="64">
        <v>0</v>
      </c>
      <c r="CL152" s="64">
        <v>0</v>
      </c>
      <c r="CM152" s="64">
        <v>0</v>
      </c>
      <c r="CN152" s="64">
        <v>0</v>
      </c>
      <c r="CO152" s="64">
        <v>0</v>
      </c>
      <c r="CP152" s="64">
        <v>0</v>
      </c>
      <c r="CQ152" s="64">
        <v>0</v>
      </c>
      <c r="CR152" s="64">
        <v>0</v>
      </c>
      <c r="CS152" s="64">
        <v>0</v>
      </c>
      <c r="CT152" s="65">
        <f t="shared" si="53"/>
        <v>0</v>
      </c>
      <c r="CU152" s="62">
        <v>0</v>
      </c>
      <c r="CV152" s="62">
        <v>0</v>
      </c>
      <c r="CW152" s="62">
        <v>0</v>
      </c>
      <c r="CX152" s="62">
        <v>0</v>
      </c>
      <c r="CY152" s="62">
        <v>0</v>
      </c>
      <c r="CZ152" s="62">
        <v>0</v>
      </c>
      <c r="DA152" s="62">
        <v>0</v>
      </c>
      <c r="DB152" s="62">
        <v>0</v>
      </c>
      <c r="DC152" s="62">
        <v>0</v>
      </c>
      <c r="DD152" s="62">
        <v>0</v>
      </c>
      <c r="DE152" s="62">
        <v>0</v>
      </c>
      <c r="DF152" s="62">
        <v>0</v>
      </c>
      <c r="DG152" s="62">
        <v>0</v>
      </c>
      <c r="DH152" s="62">
        <v>0</v>
      </c>
      <c r="DI152" s="62">
        <v>0</v>
      </c>
      <c r="DJ152" s="62">
        <v>0</v>
      </c>
      <c r="DK152" s="62">
        <v>0</v>
      </c>
      <c r="DL152" s="62">
        <v>0</v>
      </c>
      <c r="DM152" s="62">
        <v>0</v>
      </c>
      <c r="DN152" s="62">
        <v>0</v>
      </c>
      <c r="DO152" s="62">
        <v>0</v>
      </c>
      <c r="DP152" s="63">
        <f>+DP151*1000000</f>
        <v>15681099999.999998</v>
      </c>
      <c r="DQ152" s="64">
        <v>0</v>
      </c>
      <c r="DR152" s="64">
        <v>0</v>
      </c>
      <c r="DS152" s="64">
        <v>0</v>
      </c>
      <c r="DT152" s="64">
        <v>0</v>
      </c>
      <c r="DU152" s="64">
        <v>0</v>
      </c>
      <c r="DV152" s="64">
        <v>0</v>
      </c>
      <c r="DW152" s="64">
        <v>0</v>
      </c>
      <c r="DX152" s="64">
        <v>0</v>
      </c>
      <c r="DY152" s="64">
        <v>0</v>
      </c>
      <c r="DZ152" s="64">
        <v>0</v>
      </c>
      <c r="EA152" s="64">
        <v>0</v>
      </c>
      <c r="EB152" s="64">
        <v>0</v>
      </c>
      <c r="EC152" s="64">
        <v>0</v>
      </c>
      <c r="ED152" s="64">
        <v>0</v>
      </c>
      <c r="EE152" s="64">
        <v>0</v>
      </c>
      <c r="EF152" s="64">
        <v>0</v>
      </c>
      <c r="EG152" s="66">
        <f t="shared" si="54"/>
        <v>0</v>
      </c>
      <c r="EH152" s="87">
        <f>53016.368*1000000</f>
        <v>53016368000</v>
      </c>
      <c r="EI152" s="30">
        <v>0</v>
      </c>
      <c r="EJ152" s="30" t="e">
        <f t="shared" si="37"/>
        <v>#DIV/0!</v>
      </c>
    </row>
    <row r="153" spans="1:141" s="30" customFormat="1" ht="14.25" hidden="1" x14ac:dyDescent="0.25">
      <c r="A153" s="68">
        <v>147</v>
      </c>
      <c r="B153" s="88"/>
      <c r="C153" s="89"/>
      <c r="D153" s="90"/>
      <c r="E153" s="33"/>
      <c r="F153" s="33"/>
      <c r="G153" s="33"/>
      <c r="H153" s="33"/>
      <c r="I153" s="33"/>
      <c r="J153" s="34"/>
      <c r="K153" s="35"/>
      <c r="L153" s="36" t="str">
        <f>IFERROR(IF($K153="","",VLOOKUP($K153,[1]Catálogo!$B$5:$C$21,2,FALSE)),"Introduzca un sector de inversión válido")</f>
        <v/>
      </c>
      <c r="M153" s="37"/>
      <c r="N153" s="38"/>
      <c r="O153" s="38" t="str">
        <f>IFERROR(IF($N153="","",VLOOKUP($N153,[1]Catálogo!$E$25:$F$93,2,FALSE)),"Introduzca un programa presupuestal válido")</f>
        <v/>
      </c>
      <c r="P153" s="39" t="str">
        <f>IFERROR(IF($O153="","",VLOOKUP($O153,[1]Catálogo!$F$25:$G$94,2,FALSE)),"Introduzca un programa presupuestal válido")</f>
        <v/>
      </c>
      <c r="Q153" s="40" t="str">
        <f t="shared" si="30"/>
        <v>Sin información diligenciada</v>
      </c>
      <c r="R153" s="38"/>
      <c r="S153" s="38"/>
      <c r="T153" s="41"/>
      <c r="U153" s="42" t="str">
        <f>IFERROR(IF($T153="","",VLOOKUP($T153,[1]Catálogo!$G$97:$H$2750,2,FALSE)),"Introduzca un producto válido")</f>
        <v/>
      </c>
      <c r="V153" s="40" t="str">
        <f t="shared" si="31"/>
        <v>Sin información diligenciada</v>
      </c>
      <c r="W153" s="43"/>
      <c r="X153" s="44" t="str">
        <f>IFERROR(IF($W153="","",VLOOKUP($W153,[1]Catálogo!$B$3019:$C$9130,2,FALSE)),"Introduzca un indicador de producto válido")</f>
        <v/>
      </c>
      <c r="Y153" s="40" t="str">
        <f t="shared" si="32"/>
        <v>Sin información diligenciada</v>
      </c>
      <c r="Z153" s="45">
        <v>0</v>
      </c>
      <c r="AA153" s="33"/>
      <c r="AB153" s="33"/>
      <c r="AC153" s="38"/>
      <c r="AD153" s="36"/>
      <c r="AE153" s="33"/>
      <c r="AF153" s="33"/>
      <c r="AG153" s="46"/>
      <c r="AH153" s="47"/>
      <c r="AI153" s="33"/>
      <c r="AJ153" s="33"/>
      <c r="AK153" s="48"/>
      <c r="AL153" s="34" t="str">
        <f>+IFERROR(VLOOKUP(AK153,[1]Iniciativas!E:F,2,FALSE),"Seleccione el código de la iniciativa")</f>
        <v>Seleccione el código de la iniciativa</v>
      </c>
      <c r="AM153" s="91" t="e">
        <f t="shared" si="44"/>
        <v>#DIV/0!</v>
      </c>
      <c r="AN153" s="50" t="e">
        <f t="shared" si="45"/>
        <v>#DIV/0!</v>
      </c>
      <c r="AO153" s="50" t="e">
        <f t="shared" si="46"/>
        <v>#DIV/0!</v>
      </c>
      <c r="AP153" s="51" t="e">
        <f t="shared" si="47"/>
        <v>#DIV/0!</v>
      </c>
      <c r="AQ153" s="51"/>
      <c r="AR153" s="53"/>
      <c r="AS153" s="54"/>
      <c r="AT153" s="53"/>
      <c r="AU153" s="53"/>
      <c r="AV153" s="53"/>
      <c r="AW153" s="53"/>
      <c r="AX153" s="53"/>
      <c r="AY153" s="103"/>
      <c r="AZ153" s="103"/>
      <c r="BA153" s="103"/>
      <c r="BB153" s="103"/>
      <c r="BC153" s="103"/>
      <c r="BD153" s="103"/>
      <c r="BE153" s="103"/>
      <c r="BF153" s="103"/>
      <c r="BG153" s="103"/>
      <c r="BH153" s="103"/>
      <c r="BI153" s="103"/>
      <c r="BJ153" s="103"/>
      <c r="BK153" s="103"/>
      <c r="BL153" s="104"/>
      <c r="BM153" s="61"/>
      <c r="BN153" s="62">
        <v>0</v>
      </c>
      <c r="BO153" s="62">
        <v>0</v>
      </c>
      <c r="BP153" s="62">
        <v>0</v>
      </c>
      <c r="BQ153" s="62">
        <v>0</v>
      </c>
      <c r="BR153" s="62">
        <v>0</v>
      </c>
      <c r="BS153" s="62">
        <v>0</v>
      </c>
      <c r="BT153" s="62">
        <v>0</v>
      </c>
      <c r="BU153" s="62">
        <v>0</v>
      </c>
      <c r="BV153" s="62">
        <v>0</v>
      </c>
      <c r="BW153" s="62">
        <v>0</v>
      </c>
      <c r="BX153" s="62">
        <v>0</v>
      </c>
      <c r="BY153" s="62">
        <v>0</v>
      </c>
      <c r="BZ153" s="62">
        <v>0</v>
      </c>
      <c r="CA153" s="62">
        <v>0</v>
      </c>
      <c r="CB153" s="62">
        <v>0</v>
      </c>
      <c r="CC153" s="63">
        <f t="shared" si="52"/>
        <v>0</v>
      </c>
      <c r="CD153" s="64">
        <v>0</v>
      </c>
      <c r="CE153" s="64">
        <v>0</v>
      </c>
      <c r="CF153" s="64">
        <v>0</v>
      </c>
      <c r="CG153" s="64">
        <v>0</v>
      </c>
      <c r="CH153" s="64">
        <v>0</v>
      </c>
      <c r="CI153" s="64">
        <v>0</v>
      </c>
      <c r="CJ153" s="64">
        <v>0</v>
      </c>
      <c r="CK153" s="64">
        <v>0</v>
      </c>
      <c r="CL153" s="64">
        <v>0</v>
      </c>
      <c r="CM153" s="64">
        <v>0</v>
      </c>
      <c r="CN153" s="64">
        <v>0</v>
      </c>
      <c r="CO153" s="64">
        <v>0</v>
      </c>
      <c r="CP153" s="64">
        <v>0</v>
      </c>
      <c r="CQ153" s="64">
        <v>0</v>
      </c>
      <c r="CR153" s="64">
        <v>0</v>
      </c>
      <c r="CS153" s="64">
        <v>0</v>
      </c>
      <c r="CT153" s="65">
        <f t="shared" si="53"/>
        <v>0</v>
      </c>
      <c r="CU153" s="62">
        <v>0</v>
      </c>
      <c r="CV153" s="62">
        <v>0</v>
      </c>
      <c r="CW153" s="62">
        <v>0</v>
      </c>
      <c r="CX153" s="62">
        <v>0</v>
      </c>
      <c r="CY153" s="62">
        <v>0</v>
      </c>
      <c r="CZ153" s="62">
        <v>0</v>
      </c>
      <c r="DA153" s="62">
        <v>0</v>
      </c>
      <c r="DB153" s="62">
        <v>0</v>
      </c>
      <c r="DC153" s="62">
        <v>0</v>
      </c>
      <c r="DD153" s="62">
        <v>0</v>
      </c>
      <c r="DE153" s="62">
        <v>0</v>
      </c>
      <c r="DF153" s="62">
        <v>0</v>
      </c>
      <c r="DG153" s="62">
        <v>0</v>
      </c>
      <c r="DH153" s="62">
        <v>0</v>
      </c>
      <c r="DI153" s="62">
        <v>0</v>
      </c>
      <c r="DJ153" s="62">
        <v>0</v>
      </c>
      <c r="DK153" s="62">
        <v>0</v>
      </c>
      <c r="DL153" s="62">
        <v>0</v>
      </c>
      <c r="DM153" s="62">
        <v>0</v>
      </c>
      <c r="DN153" s="62">
        <v>0</v>
      </c>
      <c r="DO153" s="62">
        <v>0</v>
      </c>
      <c r="DP153" s="63">
        <f>+DP152-DP150</f>
        <v>7023699373.8999977</v>
      </c>
      <c r="DQ153" s="64">
        <v>0</v>
      </c>
      <c r="DR153" s="64">
        <v>0</v>
      </c>
      <c r="DS153" s="64">
        <v>0</v>
      </c>
      <c r="DT153" s="64">
        <v>0</v>
      </c>
      <c r="DU153" s="64">
        <v>0</v>
      </c>
      <c r="DV153" s="64">
        <v>0</v>
      </c>
      <c r="DW153" s="64">
        <v>0</v>
      </c>
      <c r="DX153" s="64">
        <v>0</v>
      </c>
      <c r="DY153" s="64">
        <v>0</v>
      </c>
      <c r="DZ153" s="64">
        <v>0</v>
      </c>
      <c r="EA153" s="64">
        <v>0</v>
      </c>
      <c r="EB153" s="64">
        <v>0</v>
      </c>
      <c r="EC153" s="64">
        <v>0</v>
      </c>
      <c r="ED153" s="64">
        <v>0</v>
      </c>
      <c r="EE153" s="64">
        <v>0</v>
      </c>
      <c r="EF153" s="64">
        <v>0</v>
      </c>
      <c r="EG153" s="66">
        <f t="shared" si="54"/>
        <v>0</v>
      </c>
      <c r="EH153" s="67">
        <f>+EH152-EH150</f>
        <v>7023699373.9000015</v>
      </c>
      <c r="EI153" s="30">
        <v>0</v>
      </c>
      <c r="EJ153" s="30" t="e">
        <f t="shared" si="37"/>
        <v>#DIV/0!</v>
      </c>
    </row>
    <row r="154" spans="1:141" s="30" customFormat="1" ht="14.25" hidden="1" x14ac:dyDescent="0.25">
      <c r="A154" s="31">
        <v>148</v>
      </c>
      <c r="B154" s="88"/>
      <c r="C154" s="89"/>
      <c r="D154" s="90"/>
      <c r="E154" s="33"/>
      <c r="F154" s="33"/>
      <c r="G154" s="33"/>
      <c r="H154" s="33"/>
      <c r="I154" s="33"/>
      <c r="J154" s="34"/>
      <c r="K154" s="35"/>
      <c r="L154" s="36" t="str">
        <f>IFERROR(IF($K154="","",VLOOKUP($K154,[1]Catálogo!$B$5:$C$21,2,FALSE)),"Introduzca un sector de inversión válido")</f>
        <v/>
      </c>
      <c r="M154" s="37"/>
      <c r="N154" s="38"/>
      <c r="O154" s="38" t="str">
        <f>IFERROR(IF($N154="","",VLOOKUP($N154,[1]Catálogo!$E$25:$F$93,2,FALSE)),"Introduzca un programa presupuestal válido")</f>
        <v/>
      </c>
      <c r="P154" s="39" t="str">
        <f>IFERROR(IF($O154="","",VLOOKUP($O154,[1]Catálogo!$F$25:$G$94,2,FALSE)),"Introduzca un programa presupuestal válido")</f>
        <v/>
      </c>
      <c r="Q154" s="40" t="str">
        <f t="shared" si="30"/>
        <v>Sin información diligenciada</v>
      </c>
      <c r="R154" s="38"/>
      <c r="S154" s="38"/>
      <c r="T154" s="41"/>
      <c r="U154" s="42" t="str">
        <f>IFERROR(IF($T154="","",VLOOKUP($T154,[1]Catálogo!$G$97:$H$2750,2,FALSE)),"Introduzca un producto válido")</f>
        <v/>
      </c>
      <c r="V154" s="40" t="str">
        <f t="shared" si="31"/>
        <v>Sin información diligenciada</v>
      </c>
      <c r="W154" s="43"/>
      <c r="X154" s="44" t="str">
        <f>IFERROR(IF($W154="","",VLOOKUP($W154,[1]Catálogo!$B$3019:$C$9130,2,FALSE)),"Introduzca un indicador de producto válido")</f>
        <v/>
      </c>
      <c r="Y154" s="40" t="str">
        <f t="shared" si="32"/>
        <v>Sin información diligenciada</v>
      </c>
      <c r="Z154" s="45">
        <v>0</v>
      </c>
      <c r="AA154" s="33"/>
      <c r="AB154" s="33"/>
      <c r="AC154" s="38"/>
      <c r="AD154" s="36"/>
      <c r="AE154" s="33"/>
      <c r="AF154" s="33"/>
      <c r="AG154" s="46"/>
      <c r="AH154" s="47"/>
      <c r="AI154" s="33"/>
      <c r="AJ154" s="33"/>
      <c r="AK154" s="48"/>
      <c r="AL154" s="34" t="str">
        <f>+IFERROR(VLOOKUP(AK154,[1]Iniciativas!E:F,2,FALSE),"Seleccione el código de la iniciativa")</f>
        <v>Seleccione el código de la iniciativa</v>
      </c>
      <c r="AM154" s="91" t="e">
        <f t="shared" si="44"/>
        <v>#DIV/0!</v>
      </c>
      <c r="AN154" s="50" t="e">
        <f t="shared" si="45"/>
        <v>#DIV/0!</v>
      </c>
      <c r="AO154" s="50" t="e">
        <f t="shared" si="46"/>
        <v>#DIV/0!</v>
      </c>
      <c r="AP154" s="51" t="e">
        <f t="shared" si="47"/>
        <v>#DIV/0!</v>
      </c>
      <c r="AQ154" s="51"/>
      <c r="AR154" s="53"/>
      <c r="AS154" s="54"/>
      <c r="AT154" s="53"/>
      <c r="AU154" s="53"/>
      <c r="AV154" s="53"/>
      <c r="AW154" s="53"/>
      <c r="AX154" s="53"/>
      <c r="AY154" s="103"/>
      <c r="AZ154" s="103"/>
      <c r="BA154" s="103"/>
      <c r="BB154" s="103"/>
      <c r="BC154" s="103"/>
      <c r="BD154" s="103"/>
      <c r="BE154" s="103"/>
      <c r="BF154" s="103"/>
      <c r="BG154" s="103"/>
      <c r="BH154" s="103"/>
      <c r="BI154" s="103"/>
      <c r="BJ154" s="103"/>
      <c r="BK154" s="103"/>
      <c r="BL154" s="104"/>
      <c r="BM154" s="61"/>
      <c r="BN154" s="62">
        <v>0</v>
      </c>
      <c r="BO154" s="62">
        <v>0</v>
      </c>
      <c r="BP154" s="62">
        <v>0</v>
      </c>
      <c r="BQ154" s="62">
        <v>0</v>
      </c>
      <c r="BR154" s="62">
        <v>0</v>
      </c>
      <c r="BS154" s="62">
        <v>0</v>
      </c>
      <c r="BT154" s="62">
        <v>0</v>
      </c>
      <c r="BU154" s="62">
        <v>0</v>
      </c>
      <c r="BV154" s="62">
        <v>0</v>
      </c>
      <c r="BW154" s="62">
        <v>0</v>
      </c>
      <c r="BX154" s="62">
        <v>0</v>
      </c>
      <c r="BY154" s="62">
        <v>0</v>
      </c>
      <c r="BZ154" s="62">
        <v>0</v>
      </c>
      <c r="CA154" s="62">
        <v>0</v>
      </c>
      <c r="CB154" s="62">
        <v>0</v>
      </c>
      <c r="CC154" s="63">
        <f t="shared" si="52"/>
        <v>0</v>
      </c>
      <c r="CD154" s="64">
        <v>0</v>
      </c>
      <c r="CE154" s="64">
        <v>0</v>
      </c>
      <c r="CF154" s="64">
        <v>0</v>
      </c>
      <c r="CG154" s="64">
        <v>0</v>
      </c>
      <c r="CH154" s="64">
        <v>0</v>
      </c>
      <c r="CI154" s="64">
        <v>0</v>
      </c>
      <c r="CJ154" s="64">
        <v>0</v>
      </c>
      <c r="CK154" s="64">
        <v>0</v>
      </c>
      <c r="CL154" s="64">
        <v>0</v>
      </c>
      <c r="CM154" s="64">
        <v>0</v>
      </c>
      <c r="CN154" s="64">
        <v>0</v>
      </c>
      <c r="CO154" s="64">
        <v>0</v>
      </c>
      <c r="CP154" s="64">
        <v>0</v>
      </c>
      <c r="CQ154" s="64">
        <v>0</v>
      </c>
      <c r="CR154" s="64">
        <v>0</v>
      </c>
      <c r="CS154" s="64">
        <v>0</v>
      </c>
      <c r="CT154" s="65">
        <f t="shared" si="53"/>
        <v>0</v>
      </c>
      <c r="CU154" s="62">
        <v>0</v>
      </c>
      <c r="CV154" s="62">
        <v>0</v>
      </c>
      <c r="CW154" s="62">
        <v>0</v>
      </c>
      <c r="CX154" s="62">
        <v>0</v>
      </c>
      <c r="CY154" s="62">
        <v>0</v>
      </c>
      <c r="CZ154" s="62">
        <v>0</v>
      </c>
      <c r="DA154" s="62">
        <v>0</v>
      </c>
      <c r="DB154" s="62">
        <v>0</v>
      </c>
      <c r="DC154" s="62">
        <v>0</v>
      </c>
      <c r="DD154" s="62">
        <v>0</v>
      </c>
      <c r="DE154" s="62">
        <v>0</v>
      </c>
      <c r="DF154" s="62">
        <v>0</v>
      </c>
      <c r="DG154" s="62">
        <v>0</v>
      </c>
      <c r="DH154" s="62">
        <v>0</v>
      </c>
      <c r="DI154" s="62">
        <v>0</v>
      </c>
      <c r="DJ154" s="62">
        <v>0</v>
      </c>
      <c r="DK154" s="62">
        <v>0</v>
      </c>
      <c r="DL154" s="62">
        <v>0</v>
      </c>
      <c r="DM154" s="62">
        <v>0</v>
      </c>
      <c r="DN154" s="62">
        <v>0</v>
      </c>
      <c r="DO154" s="62">
        <v>0</v>
      </c>
      <c r="DP154" s="63">
        <f t="shared" ref="DP154:DP217" si="55">+SUM(CU154:DO154)</f>
        <v>0</v>
      </c>
      <c r="DQ154" s="64">
        <v>0</v>
      </c>
      <c r="DR154" s="64">
        <v>0</v>
      </c>
      <c r="DS154" s="64">
        <v>0</v>
      </c>
      <c r="DT154" s="64">
        <v>0</v>
      </c>
      <c r="DU154" s="64">
        <v>0</v>
      </c>
      <c r="DV154" s="64">
        <v>0</v>
      </c>
      <c r="DW154" s="64">
        <v>0</v>
      </c>
      <c r="DX154" s="64">
        <v>0</v>
      </c>
      <c r="DY154" s="64">
        <v>0</v>
      </c>
      <c r="DZ154" s="64">
        <v>0</v>
      </c>
      <c r="EA154" s="64">
        <v>0</v>
      </c>
      <c r="EB154" s="64">
        <v>0</v>
      </c>
      <c r="EC154" s="64">
        <v>0</v>
      </c>
      <c r="ED154" s="64">
        <v>0</v>
      </c>
      <c r="EE154" s="64">
        <v>0</v>
      </c>
      <c r="EF154" s="64">
        <v>0</v>
      </c>
      <c r="EG154" s="66">
        <f t="shared" si="54"/>
        <v>0</v>
      </c>
      <c r="EI154" s="30">
        <v>0</v>
      </c>
      <c r="EJ154" s="30" t="e">
        <f t="shared" si="37"/>
        <v>#DIV/0!</v>
      </c>
    </row>
    <row r="155" spans="1:141" s="30" customFormat="1" ht="14.25" hidden="1" x14ac:dyDescent="0.25">
      <c r="A155" s="68">
        <v>149</v>
      </c>
      <c r="B155" s="88"/>
      <c r="C155" s="89"/>
      <c r="D155" s="90"/>
      <c r="E155" s="33"/>
      <c r="F155" s="33"/>
      <c r="G155" s="33"/>
      <c r="H155" s="33"/>
      <c r="I155" s="33"/>
      <c r="J155" s="34"/>
      <c r="K155" s="35"/>
      <c r="L155" s="36" t="str">
        <f>IFERROR(IF($K155="","",VLOOKUP($K155,[1]Catálogo!$B$5:$C$21,2,FALSE)),"Introduzca un sector de inversión válido")</f>
        <v/>
      </c>
      <c r="M155" s="37"/>
      <c r="N155" s="38"/>
      <c r="O155" s="38" t="str">
        <f>IFERROR(IF($N155="","",VLOOKUP($N155,[1]Catálogo!$E$25:$F$93,2,FALSE)),"Introduzca un programa presupuestal válido")</f>
        <v/>
      </c>
      <c r="P155" s="39" t="str">
        <f>IFERROR(IF($O155="","",VLOOKUP($O155,[1]Catálogo!$F$25:$G$94,2,FALSE)),"Introduzca un programa presupuestal válido")</f>
        <v/>
      </c>
      <c r="Q155" s="40" t="str">
        <f t="shared" si="30"/>
        <v>Sin información diligenciada</v>
      </c>
      <c r="R155" s="38"/>
      <c r="S155" s="38"/>
      <c r="T155" s="41"/>
      <c r="U155" s="42" t="str">
        <f>IFERROR(IF($T155="","",VLOOKUP($T155,[1]Catálogo!$G$97:$H$2750,2,FALSE)),"Introduzca un producto válido")</f>
        <v/>
      </c>
      <c r="V155" s="40" t="str">
        <f t="shared" si="31"/>
        <v>Sin información diligenciada</v>
      </c>
      <c r="W155" s="43"/>
      <c r="X155" s="44" t="str">
        <f>IFERROR(IF($W155="","",VLOOKUP($W155,[1]Catálogo!$B$3019:$C$9130,2,FALSE)),"Introduzca un indicador de producto válido")</f>
        <v/>
      </c>
      <c r="Y155" s="40" t="str">
        <f t="shared" si="32"/>
        <v>Sin información diligenciada</v>
      </c>
      <c r="Z155" s="45">
        <v>0</v>
      </c>
      <c r="AA155" s="33"/>
      <c r="AB155" s="33"/>
      <c r="AC155" s="38"/>
      <c r="AD155" s="36"/>
      <c r="AE155" s="33"/>
      <c r="AF155" s="33"/>
      <c r="AG155" s="46"/>
      <c r="AH155" s="47"/>
      <c r="AI155" s="33"/>
      <c r="AJ155" s="33"/>
      <c r="AK155" s="48"/>
      <c r="AL155" s="34" t="str">
        <f>+IFERROR(VLOOKUP(AK155,[1]Iniciativas!E:F,2,FALSE),"Seleccione el código de la iniciativa")</f>
        <v>Seleccione el código de la iniciativa</v>
      </c>
      <c r="AM155" s="91" t="e">
        <f t="shared" si="44"/>
        <v>#DIV/0!</v>
      </c>
      <c r="AN155" s="50" t="e">
        <f t="shared" si="45"/>
        <v>#DIV/0!</v>
      </c>
      <c r="AO155" s="50" t="e">
        <f t="shared" si="46"/>
        <v>#DIV/0!</v>
      </c>
      <c r="AP155" s="51" t="e">
        <f t="shared" si="47"/>
        <v>#DIV/0!</v>
      </c>
      <c r="AQ155" s="51"/>
      <c r="AR155" s="53"/>
      <c r="AS155" s="54"/>
      <c r="AT155" s="53"/>
      <c r="AU155" s="53"/>
      <c r="AV155" s="53"/>
      <c r="AW155" s="53"/>
      <c r="AX155" s="53"/>
      <c r="AY155" s="103"/>
      <c r="AZ155" s="103"/>
      <c r="BA155" s="103"/>
      <c r="BB155" s="103"/>
      <c r="BC155" s="103"/>
      <c r="BD155" s="103"/>
      <c r="BE155" s="103"/>
      <c r="BF155" s="103"/>
      <c r="BG155" s="103"/>
      <c r="BH155" s="103"/>
      <c r="BI155" s="103"/>
      <c r="BJ155" s="103"/>
      <c r="BK155" s="103"/>
      <c r="BL155" s="104"/>
      <c r="BM155" s="61"/>
      <c r="BN155" s="62">
        <v>0</v>
      </c>
      <c r="BO155" s="62">
        <v>0</v>
      </c>
      <c r="BP155" s="62">
        <v>0</v>
      </c>
      <c r="BQ155" s="62">
        <v>0</v>
      </c>
      <c r="BR155" s="62">
        <v>0</v>
      </c>
      <c r="BS155" s="62">
        <v>0</v>
      </c>
      <c r="BT155" s="62">
        <v>0</v>
      </c>
      <c r="BU155" s="62">
        <v>0</v>
      </c>
      <c r="BV155" s="62">
        <v>0</v>
      </c>
      <c r="BW155" s="62">
        <v>0</v>
      </c>
      <c r="BX155" s="62">
        <v>0</v>
      </c>
      <c r="BY155" s="62">
        <v>0</v>
      </c>
      <c r="BZ155" s="62">
        <v>0</v>
      </c>
      <c r="CA155" s="62">
        <v>0</v>
      </c>
      <c r="CB155" s="62">
        <v>0</v>
      </c>
      <c r="CC155" s="63">
        <f t="shared" si="52"/>
        <v>0</v>
      </c>
      <c r="CD155" s="64">
        <v>0</v>
      </c>
      <c r="CE155" s="64">
        <v>0</v>
      </c>
      <c r="CF155" s="64">
        <v>0</v>
      </c>
      <c r="CG155" s="64">
        <v>0</v>
      </c>
      <c r="CH155" s="64">
        <v>0</v>
      </c>
      <c r="CI155" s="64">
        <v>0</v>
      </c>
      <c r="CJ155" s="64">
        <v>0</v>
      </c>
      <c r="CK155" s="64">
        <v>0</v>
      </c>
      <c r="CL155" s="64">
        <v>0</v>
      </c>
      <c r="CM155" s="64">
        <v>0</v>
      </c>
      <c r="CN155" s="64">
        <v>0</v>
      </c>
      <c r="CO155" s="64">
        <v>0</v>
      </c>
      <c r="CP155" s="64">
        <v>0</v>
      </c>
      <c r="CQ155" s="64">
        <v>0</v>
      </c>
      <c r="CR155" s="64">
        <v>0</v>
      </c>
      <c r="CS155" s="64">
        <v>0</v>
      </c>
      <c r="CT155" s="65">
        <f t="shared" si="53"/>
        <v>0</v>
      </c>
      <c r="CU155" s="62">
        <v>0</v>
      </c>
      <c r="CV155" s="62">
        <v>0</v>
      </c>
      <c r="CW155" s="62">
        <v>0</v>
      </c>
      <c r="CX155" s="62">
        <v>0</v>
      </c>
      <c r="CY155" s="62">
        <v>0</v>
      </c>
      <c r="CZ155" s="62">
        <v>0</v>
      </c>
      <c r="DA155" s="62">
        <v>0</v>
      </c>
      <c r="DB155" s="62">
        <v>0</v>
      </c>
      <c r="DC155" s="62">
        <v>0</v>
      </c>
      <c r="DD155" s="62">
        <v>0</v>
      </c>
      <c r="DE155" s="62">
        <v>0</v>
      </c>
      <c r="DF155" s="62">
        <v>0</v>
      </c>
      <c r="DG155" s="62">
        <v>0</v>
      </c>
      <c r="DH155" s="62">
        <v>0</v>
      </c>
      <c r="DI155" s="62">
        <v>0</v>
      </c>
      <c r="DJ155" s="62">
        <v>0</v>
      </c>
      <c r="DK155" s="62">
        <v>0</v>
      </c>
      <c r="DL155" s="62">
        <v>0</v>
      </c>
      <c r="DM155" s="62">
        <v>0</v>
      </c>
      <c r="DN155" s="62">
        <v>0</v>
      </c>
      <c r="DO155" s="62">
        <v>0</v>
      </c>
      <c r="DP155" s="63">
        <f t="shared" si="55"/>
        <v>0</v>
      </c>
      <c r="DQ155" s="64">
        <v>0</v>
      </c>
      <c r="DR155" s="64">
        <v>0</v>
      </c>
      <c r="DS155" s="64">
        <v>0</v>
      </c>
      <c r="DT155" s="64">
        <v>0</v>
      </c>
      <c r="DU155" s="64">
        <v>0</v>
      </c>
      <c r="DV155" s="64">
        <v>0</v>
      </c>
      <c r="DW155" s="64">
        <v>0</v>
      </c>
      <c r="DX155" s="64">
        <v>0</v>
      </c>
      <c r="DY155" s="64">
        <v>0</v>
      </c>
      <c r="DZ155" s="64">
        <v>0</v>
      </c>
      <c r="EA155" s="64">
        <v>0</v>
      </c>
      <c r="EB155" s="64">
        <v>0</v>
      </c>
      <c r="EC155" s="64">
        <v>0</v>
      </c>
      <c r="ED155" s="64">
        <v>0</v>
      </c>
      <c r="EE155" s="64">
        <v>0</v>
      </c>
      <c r="EF155" s="64">
        <v>0</v>
      </c>
      <c r="EG155" s="66">
        <f t="shared" si="54"/>
        <v>0</v>
      </c>
      <c r="EI155" s="30">
        <v>0</v>
      </c>
      <c r="EJ155" s="30" t="e">
        <f t="shared" si="37"/>
        <v>#DIV/0!</v>
      </c>
    </row>
    <row r="156" spans="1:141" s="30" customFormat="1" ht="14.25" hidden="1" x14ac:dyDescent="0.25">
      <c r="A156" s="68">
        <v>150</v>
      </c>
      <c r="B156" s="88"/>
      <c r="C156" s="89"/>
      <c r="D156" s="90"/>
      <c r="E156" s="33"/>
      <c r="F156" s="33"/>
      <c r="G156" s="33"/>
      <c r="H156" s="33"/>
      <c r="I156" s="33"/>
      <c r="J156" s="34"/>
      <c r="K156" s="35"/>
      <c r="L156" s="36" t="str">
        <f>IFERROR(IF($K156="","",VLOOKUP($K156,[1]Catálogo!$B$5:$C$21,2,FALSE)),"Introduzca un sector de inversión válido")</f>
        <v/>
      </c>
      <c r="M156" s="37"/>
      <c r="N156" s="38"/>
      <c r="O156" s="38" t="str">
        <f>IFERROR(IF($N156="","",VLOOKUP($N156,[1]Catálogo!$E$25:$F$93,2,FALSE)),"Introduzca un programa presupuestal válido")</f>
        <v/>
      </c>
      <c r="P156" s="39" t="str">
        <f>IFERROR(IF($O156="","",VLOOKUP($O156,[1]Catálogo!$F$25:$G$94,2,FALSE)),"Introduzca un programa presupuestal válido")</f>
        <v/>
      </c>
      <c r="Q156" s="40" t="str">
        <f t="shared" si="30"/>
        <v>Sin información diligenciada</v>
      </c>
      <c r="R156" s="38"/>
      <c r="S156" s="38"/>
      <c r="T156" s="41"/>
      <c r="U156" s="42" t="str">
        <f>IFERROR(IF($T156="","",VLOOKUP($T156,[1]Catálogo!$G$97:$H$2750,2,FALSE)),"Introduzca un producto válido")</f>
        <v/>
      </c>
      <c r="V156" s="40" t="str">
        <f t="shared" si="31"/>
        <v>Sin información diligenciada</v>
      </c>
      <c r="W156" s="43"/>
      <c r="X156" s="44" t="str">
        <f>IFERROR(IF($W156="","",VLOOKUP($W156,[1]Catálogo!$B$3019:$C$9130,2,FALSE)),"Introduzca un indicador de producto válido")</f>
        <v/>
      </c>
      <c r="Y156" s="40" t="str">
        <f t="shared" si="32"/>
        <v>Sin información diligenciada</v>
      </c>
      <c r="Z156" s="45">
        <v>0</v>
      </c>
      <c r="AA156" s="33"/>
      <c r="AB156" s="33"/>
      <c r="AC156" s="38"/>
      <c r="AD156" s="36"/>
      <c r="AE156" s="33"/>
      <c r="AF156" s="33"/>
      <c r="AG156" s="46"/>
      <c r="AH156" s="47"/>
      <c r="AI156" s="33"/>
      <c r="AJ156" s="33"/>
      <c r="AK156" s="48"/>
      <c r="AL156" s="34" t="str">
        <f>+IFERROR(VLOOKUP(AK156,[1]Iniciativas!E:F,2,FALSE),"Seleccione el código de la iniciativa")</f>
        <v>Seleccione el código de la iniciativa</v>
      </c>
      <c r="AM156" s="91" t="e">
        <f t="shared" si="44"/>
        <v>#DIV/0!</v>
      </c>
      <c r="AN156" s="50" t="e">
        <f t="shared" si="45"/>
        <v>#DIV/0!</v>
      </c>
      <c r="AO156" s="50" t="e">
        <f t="shared" si="46"/>
        <v>#DIV/0!</v>
      </c>
      <c r="AP156" s="51" t="e">
        <f t="shared" si="47"/>
        <v>#DIV/0!</v>
      </c>
      <c r="AQ156" s="51"/>
      <c r="AR156" s="53"/>
      <c r="AS156" s="54"/>
      <c r="AT156" s="53"/>
      <c r="AU156" s="53"/>
      <c r="AV156" s="53"/>
      <c r="AW156" s="53"/>
      <c r="AX156" s="53"/>
      <c r="AY156" s="103"/>
      <c r="AZ156" s="103"/>
      <c r="BA156" s="103"/>
      <c r="BB156" s="103"/>
      <c r="BC156" s="103"/>
      <c r="BD156" s="103"/>
      <c r="BE156" s="103"/>
      <c r="BF156" s="103"/>
      <c r="BG156" s="103"/>
      <c r="BH156" s="103"/>
      <c r="BI156" s="103"/>
      <c r="BJ156" s="103"/>
      <c r="BK156" s="103"/>
      <c r="BL156" s="104"/>
      <c r="BM156" s="61"/>
      <c r="BN156" s="62">
        <v>0</v>
      </c>
      <c r="BO156" s="62">
        <v>0</v>
      </c>
      <c r="BP156" s="62">
        <v>0</v>
      </c>
      <c r="BQ156" s="62">
        <v>0</v>
      </c>
      <c r="BR156" s="62">
        <v>0</v>
      </c>
      <c r="BS156" s="62">
        <v>0</v>
      </c>
      <c r="BT156" s="62">
        <v>0</v>
      </c>
      <c r="BU156" s="62">
        <v>0</v>
      </c>
      <c r="BV156" s="62">
        <v>0</v>
      </c>
      <c r="BW156" s="62">
        <v>0</v>
      </c>
      <c r="BX156" s="62">
        <v>0</v>
      </c>
      <c r="BY156" s="62">
        <v>0</v>
      </c>
      <c r="BZ156" s="62">
        <v>0</v>
      </c>
      <c r="CA156" s="62">
        <v>0</v>
      </c>
      <c r="CB156" s="62">
        <v>0</v>
      </c>
      <c r="CC156" s="63">
        <f t="shared" si="52"/>
        <v>0</v>
      </c>
      <c r="CD156" s="64">
        <v>0</v>
      </c>
      <c r="CE156" s="64">
        <v>0</v>
      </c>
      <c r="CF156" s="64">
        <v>0</v>
      </c>
      <c r="CG156" s="64">
        <v>0</v>
      </c>
      <c r="CH156" s="64">
        <v>0</v>
      </c>
      <c r="CI156" s="64">
        <v>0</v>
      </c>
      <c r="CJ156" s="64">
        <v>0</v>
      </c>
      <c r="CK156" s="64">
        <v>0</v>
      </c>
      <c r="CL156" s="64">
        <v>0</v>
      </c>
      <c r="CM156" s="64">
        <v>0</v>
      </c>
      <c r="CN156" s="64">
        <v>0</v>
      </c>
      <c r="CO156" s="64">
        <v>0</v>
      </c>
      <c r="CP156" s="64">
        <v>0</v>
      </c>
      <c r="CQ156" s="64">
        <v>0</v>
      </c>
      <c r="CR156" s="64">
        <v>0</v>
      </c>
      <c r="CS156" s="64">
        <v>0</v>
      </c>
      <c r="CT156" s="65">
        <f t="shared" si="53"/>
        <v>0</v>
      </c>
      <c r="CU156" s="62">
        <v>0</v>
      </c>
      <c r="CV156" s="62">
        <v>0</v>
      </c>
      <c r="CW156" s="62">
        <v>0</v>
      </c>
      <c r="CX156" s="62">
        <v>0</v>
      </c>
      <c r="CY156" s="62">
        <v>0</v>
      </c>
      <c r="CZ156" s="62">
        <v>0</v>
      </c>
      <c r="DA156" s="62">
        <v>0</v>
      </c>
      <c r="DB156" s="62">
        <v>0</v>
      </c>
      <c r="DC156" s="62">
        <v>0</v>
      </c>
      <c r="DD156" s="62">
        <v>0</v>
      </c>
      <c r="DE156" s="62">
        <v>0</v>
      </c>
      <c r="DF156" s="62">
        <v>0</v>
      </c>
      <c r="DG156" s="62">
        <v>0</v>
      </c>
      <c r="DH156" s="62">
        <v>0</v>
      </c>
      <c r="DI156" s="62">
        <v>0</v>
      </c>
      <c r="DJ156" s="62">
        <v>0</v>
      </c>
      <c r="DK156" s="62">
        <v>0</v>
      </c>
      <c r="DL156" s="62">
        <v>0</v>
      </c>
      <c r="DM156" s="62">
        <v>0</v>
      </c>
      <c r="DN156" s="62">
        <v>0</v>
      </c>
      <c r="DO156" s="62">
        <v>0</v>
      </c>
      <c r="DP156" s="63">
        <f t="shared" si="55"/>
        <v>0</v>
      </c>
      <c r="DQ156" s="64">
        <v>0</v>
      </c>
      <c r="DR156" s="64">
        <v>0</v>
      </c>
      <c r="DS156" s="64">
        <v>0</v>
      </c>
      <c r="DT156" s="64">
        <v>0</v>
      </c>
      <c r="DU156" s="64">
        <v>0</v>
      </c>
      <c r="DV156" s="64">
        <v>0</v>
      </c>
      <c r="DW156" s="64">
        <v>0</v>
      </c>
      <c r="DX156" s="64">
        <v>0</v>
      </c>
      <c r="DY156" s="64">
        <v>0</v>
      </c>
      <c r="DZ156" s="64">
        <v>0</v>
      </c>
      <c r="EA156" s="64">
        <v>0</v>
      </c>
      <c r="EB156" s="64">
        <v>0</v>
      </c>
      <c r="EC156" s="64">
        <v>0</v>
      </c>
      <c r="ED156" s="64">
        <v>0</v>
      </c>
      <c r="EE156" s="64">
        <v>0</v>
      </c>
      <c r="EF156" s="64">
        <v>0</v>
      </c>
      <c r="EG156" s="66">
        <f t="shared" si="54"/>
        <v>0</v>
      </c>
      <c r="EI156" s="30">
        <v>0</v>
      </c>
      <c r="EJ156" s="30" t="e">
        <f t="shared" si="37"/>
        <v>#DIV/0!</v>
      </c>
    </row>
    <row r="157" spans="1:141" s="30" customFormat="1" ht="14.25" hidden="1" x14ac:dyDescent="0.25">
      <c r="A157" s="31">
        <v>151</v>
      </c>
      <c r="B157" s="88"/>
      <c r="C157" s="89"/>
      <c r="D157" s="90"/>
      <c r="E157" s="33"/>
      <c r="F157" s="33"/>
      <c r="G157" s="33"/>
      <c r="H157" s="33"/>
      <c r="I157" s="33"/>
      <c r="J157" s="34"/>
      <c r="K157" s="35"/>
      <c r="L157" s="36" t="str">
        <f>IFERROR(IF($K157="","",VLOOKUP($K157,[1]Catálogo!$B$5:$C$21,2,FALSE)),"Introduzca un sector de inversión válido")</f>
        <v/>
      </c>
      <c r="M157" s="37"/>
      <c r="N157" s="38"/>
      <c r="O157" s="38" t="str">
        <f>IFERROR(IF($N157="","",VLOOKUP($N157,[1]Catálogo!$E$25:$F$93,2,FALSE)),"Introduzca un programa presupuestal válido")</f>
        <v/>
      </c>
      <c r="P157" s="39" t="str">
        <f>IFERROR(IF($O157="","",VLOOKUP($O157,[1]Catálogo!$F$25:$G$94,2,FALSE)),"Introduzca un programa presupuestal válido")</f>
        <v/>
      </c>
      <c r="Q157" s="40" t="str">
        <f t="shared" si="30"/>
        <v>Sin información diligenciada</v>
      </c>
      <c r="R157" s="38"/>
      <c r="S157" s="38"/>
      <c r="T157" s="41"/>
      <c r="U157" s="42" t="str">
        <f>IFERROR(IF($T157="","",VLOOKUP($T157,[1]Catálogo!$G$97:$H$2750,2,FALSE)),"Introduzca un producto válido")</f>
        <v/>
      </c>
      <c r="V157" s="40" t="str">
        <f t="shared" si="31"/>
        <v>Sin información diligenciada</v>
      </c>
      <c r="W157" s="43"/>
      <c r="X157" s="44" t="str">
        <f>IFERROR(IF($W157="","",VLOOKUP($W157,[1]Catálogo!$B$3019:$C$9130,2,FALSE)),"Introduzca un indicador de producto válido")</f>
        <v/>
      </c>
      <c r="Y157" s="40" t="str">
        <f t="shared" si="32"/>
        <v>Sin información diligenciada</v>
      </c>
      <c r="Z157" s="45">
        <v>0</v>
      </c>
      <c r="AA157" s="33"/>
      <c r="AB157" s="33"/>
      <c r="AC157" s="38"/>
      <c r="AD157" s="36"/>
      <c r="AE157" s="33"/>
      <c r="AF157" s="33"/>
      <c r="AG157" s="46"/>
      <c r="AH157" s="47"/>
      <c r="AI157" s="33"/>
      <c r="AJ157" s="33"/>
      <c r="AK157" s="48"/>
      <c r="AL157" s="34" t="str">
        <f>+IFERROR(VLOOKUP(AK157,[1]Iniciativas!E:F,2,FALSE),"Seleccione el código de la iniciativa")</f>
        <v>Seleccione el código de la iniciativa</v>
      </c>
      <c r="AM157" s="91" t="e">
        <f t="shared" si="44"/>
        <v>#DIV/0!</v>
      </c>
      <c r="AN157" s="50" t="e">
        <f t="shared" si="45"/>
        <v>#DIV/0!</v>
      </c>
      <c r="AO157" s="50" t="e">
        <f t="shared" si="46"/>
        <v>#DIV/0!</v>
      </c>
      <c r="AP157" s="51" t="e">
        <f t="shared" si="47"/>
        <v>#DIV/0!</v>
      </c>
      <c r="AQ157" s="51"/>
      <c r="AR157" s="53"/>
      <c r="AS157" s="54"/>
      <c r="AT157" s="53"/>
      <c r="AU157" s="53"/>
      <c r="AV157" s="53"/>
      <c r="AW157" s="53"/>
      <c r="AX157" s="53"/>
      <c r="AY157" s="103"/>
      <c r="AZ157" s="103"/>
      <c r="BA157" s="103"/>
      <c r="BB157" s="103"/>
      <c r="BC157" s="103"/>
      <c r="BD157" s="103"/>
      <c r="BE157" s="103"/>
      <c r="BF157" s="103"/>
      <c r="BG157" s="103"/>
      <c r="BH157" s="103"/>
      <c r="BI157" s="103"/>
      <c r="BJ157" s="103"/>
      <c r="BK157" s="103"/>
      <c r="BL157" s="104"/>
      <c r="BM157" s="61"/>
      <c r="BN157" s="62">
        <v>0</v>
      </c>
      <c r="BO157" s="62">
        <v>0</v>
      </c>
      <c r="BP157" s="62">
        <v>0</v>
      </c>
      <c r="BQ157" s="62">
        <v>0</v>
      </c>
      <c r="BR157" s="62">
        <v>0</v>
      </c>
      <c r="BS157" s="62">
        <v>0</v>
      </c>
      <c r="BT157" s="62">
        <v>0</v>
      </c>
      <c r="BU157" s="62">
        <v>0</v>
      </c>
      <c r="BV157" s="62">
        <v>0</v>
      </c>
      <c r="BW157" s="62">
        <v>0</v>
      </c>
      <c r="BX157" s="62">
        <v>0</v>
      </c>
      <c r="BY157" s="62">
        <v>0</v>
      </c>
      <c r="BZ157" s="62">
        <v>0</v>
      </c>
      <c r="CA157" s="62">
        <v>0</v>
      </c>
      <c r="CB157" s="62">
        <v>0</v>
      </c>
      <c r="CC157" s="63">
        <f t="shared" si="52"/>
        <v>0</v>
      </c>
      <c r="CD157" s="64">
        <v>0</v>
      </c>
      <c r="CE157" s="64">
        <v>0</v>
      </c>
      <c r="CF157" s="64">
        <v>0</v>
      </c>
      <c r="CG157" s="64">
        <v>0</v>
      </c>
      <c r="CH157" s="64">
        <v>0</v>
      </c>
      <c r="CI157" s="64">
        <v>0</v>
      </c>
      <c r="CJ157" s="64">
        <v>0</v>
      </c>
      <c r="CK157" s="64">
        <v>0</v>
      </c>
      <c r="CL157" s="64">
        <v>0</v>
      </c>
      <c r="CM157" s="64">
        <v>0</v>
      </c>
      <c r="CN157" s="64">
        <v>0</v>
      </c>
      <c r="CO157" s="64">
        <v>0</v>
      </c>
      <c r="CP157" s="64">
        <v>0</v>
      </c>
      <c r="CQ157" s="64">
        <v>0</v>
      </c>
      <c r="CR157" s="64">
        <v>0</v>
      </c>
      <c r="CS157" s="64">
        <v>0</v>
      </c>
      <c r="CT157" s="65">
        <f t="shared" si="53"/>
        <v>0</v>
      </c>
      <c r="CU157" s="62">
        <v>0</v>
      </c>
      <c r="CV157" s="62">
        <v>0</v>
      </c>
      <c r="CW157" s="62">
        <v>0</v>
      </c>
      <c r="CX157" s="62">
        <v>0</v>
      </c>
      <c r="CY157" s="62">
        <v>0</v>
      </c>
      <c r="CZ157" s="62">
        <v>0</v>
      </c>
      <c r="DA157" s="62">
        <v>0</v>
      </c>
      <c r="DB157" s="62">
        <v>0</v>
      </c>
      <c r="DC157" s="62">
        <v>0</v>
      </c>
      <c r="DD157" s="62">
        <v>0</v>
      </c>
      <c r="DE157" s="62">
        <v>0</v>
      </c>
      <c r="DF157" s="62">
        <v>0</v>
      </c>
      <c r="DG157" s="62">
        <v>0</v>
      </c>
      <c r="DH157" s="62">
        <v>0</v>
      </c>
      <c r="DI157" s="62">
        <v>0</v>
      </c>
      <c r="DJ157" s="62">
        <v>0</v>
      </c>
      <c r="DK157" s="62">
        <v>0</v>
      </c>
      <c r="DL157" s="62">
        <v>0</v>
      </c>
      <c r="DM157" s="62">
        <v>0</v>
      </c>
      <c r="DN157" s="62">
        <v>0</v>
      </c>
      <c r="DO157" s="62">
        <v>0</v>
      </c>
      <c r="DP157" s="63">
        <f t="shared" si="55"/>
        <v>0</v>
      </c>
      <c r="DQ157" s="64">
        <v>0</v>
      </c>
      <c r="DR157" s="64">
        <v>0</v>
      </c>
      <c r="DS157" s="64">
        <v>0</v>
      </c>
      <c r="DT157" s="64">
        <v>0</v>
      </c>
      <c r="DU157" s="64">
        <v>0</v>
      </c>
      <c r="DV157" s="64">
        <v>0</v>
      </c>
      <c r="DW157" s="64">
        <v>0</v>
      </c>
      <c r="DX157" s="64">
        <v>0</v>
      </c>
      <c r="DY157" s="64">
        <v>0</v>
      </c>
      <c r="DZ157" s="64">
        <v>0</v>
      </c>
      <c r="EA157" s="64">
        <v>0</v>
      </c>
      <c r="EB157" s="64">
        <v>0</v>
      </c>
      <c r="EC157" s="64">
        <v>0</v>
      </c>
      <c r="ED157" s="64">
        <v>0</v>
      </c>
      <c r="EE157" s="64">
        <v>0</v>
      </c>
      <c r="EF157" s="64">
        <v>0</v>
      </c>
      <c r="EG157" s="66">
        <f t="shared" si="54"/>
        <v>0</v>
      </c>
      <c r="EI157" s="30">
        <v>0</v>
      </c>
      <c r="EJ157" s="30" t="e">
        <f t="shared" si="37"/>
        <v>#DIV/0!</v>
      </c>
    </row>
    <row r="158" spans="1:141" s="30" customFormat="1" ht="14.25" hidden="1" x14ac:dyDescent="0.25">
      <c r="A158" s="68">
        <v>152</v>
      </c>
      <c r="B158" s="88"/>
      <c r="C158" s="89"/>
      <c r="D158" s="90"/>
      <c r="E158" s="33"/>
      <c r="F158" s="33"/>
      <c r="G158" s="33"/>
      <c r="H158" s="33"/>
      <c r="I158" s="33"/>
      <c r="J158" s="34"/>
      <c r="K158" s="35"/>
      <c r="L158" s="36" t="str">
        <f>IFERROR(IF($K158="","",VLOOKUP($K158,[1]Catálogo!$B$5:$C$21,2,FALSE)),"Introduzca un sector de inversión válido")</f>
        <v/>
      </c>
      <c r="M158" s="37"/>
      <c r="N158" s="38"/>
      <c r="O158" s="38" t="str">
        <f>IFERROR(IF($N158="","",VLOOKUP($N158,[1]Catálogo!$E$25:$F$93,2,FALSE)),"Introduzca un programa presupuestal válido")</f>
        <v/>
      </c>
      <c r="P158" s="39" t="str">
        <f>IFERROR(IF($O158="","",VLOOKUP($O158,[1]Catálogo!$F$25:$G$94,2,FALSE)),"Introduzca un programa presupuestal válido")</f>
        <v/>
      </c>
      <c r="Q158" s="40" t="str">
        <f t="shared" si="30"/>
        <v>Sin información diligenciada</v>
      </c>
      <c r="R158" s="38"/>
      <c r="S158" s="38"/>
      <c r="T158" s="41"/>
      <c r="U158" s="42" t="str">
        <f>IFERROR(IF($T158="","",VLOOKUP($T158,[1]Catálogo!$G$97:$H$2750,2,FALSE)),"Introduzca un producto válido")</f>
        <v/>
      </c>
      <c r="V158" s="40" t="str">
        <f t="shared" si="31"/>
        <v>Sin información diligenciada</v>
      </c>
      <c r="W158" s="43"/>
      <c r="X158" s="44" t="str">
        <f>IFERROR(IF($W158="","",VLOOKUP($W158,[1]Catálogo!$B$3019:$C$9130,2,FALSE)),"Introduzca un indicador de producto válido")</f>
        <v/>
      </c>
      <c r="Y158" s="40" t="str">
        <f t="shared" si="32"/>
        <v>Sin información diligenciada</v>
      </c>
      <c r="Z158" s="45">
        <v>0</v>
      </c>
      <c r="AA158" s="33"/>
      <c r="AB158" s="33"/>
      <c r="AC158" s="38"/>
      <c r="AD158" s="36"/>
      <c r="AE158" s="33"/>
      <c r="AF158" s="33"/>
      <c r="AG158" s="46"/>
      <c r="AH158" s="47"/>
      <c r="AI158" s="33"/>
      <c r="AJ158" s="33"/>
      <c r="AK158" s="48"/>
      <c r="AL158" s="34" t="str">
        <f>+IFERROR(VLOOKUP(AK158,[1]Iniciativas!E:F,2,FALSE),"Seleccione el código de la iniciativa")</f>
        <v>Seleccione el código de la iniciativa</v>
      </c>
      <c r="AM158" s="91" t="e">
        <f t="shared" si="44"/>
        <v>#DIV/0!</v>
      </c>
      <c r="AN158" s="50" t="e">
        <f t="shared" si="45"/>
        <v>#DIV/0!</v>
      </c>
      <c r="AO158" s="50" t="e">
        <f t="shared" si="46"/>
        <v>#DIV/0!</v>
      </c>
      <c r="AP158" s="51" t="e">
        <f t="shared" si="47"/>
        <v>#DIV/0!</v>
      </c>
      <c r="AQ158" s="51"/>
      <c r="AR158" s="53"/>
      <c r="AS158" s="54"/>
      <c r="AT158" s="53"/>
      <c r="AU158" s="53"/>
      <c r="AV158" s="53"/>
      <c r="AW158" s="53"/>
      <c r="AX158" s="53"/>
      <c r="AY158" s="103"/>
      <c r="AZ158" s="103"/>
      <c r="BA158" s="103"/>
      <c r="BB158" s="103"/>
      <c r="BC158" s="103"/>
      <c r="BD158" s="103"/>
      <c r="BE158" s="103"/>
      <c r="BF158" s="103"/>
      <c r="BG158" s="103"/>
      <c r="BH158" s="103"/>
      <c r="BI158" s="103"/>
      <c r="BJ158" s="103"/>
      <c r="BK158" s="103"/>
      <c r="BL158" s="104"/>
      <c r="BM158" s="61"/>
      <c r="BN158" s="62">
        <v>0</v>
      </c>
      <c r="BO158" s="62">
        <v>0</v>
      </c>
      <c r="BP158" s="62">
        <v>0</v>
      </c>
      <c r="BQ158" s="62">
        <v>0</v>
      </c>
      <c r="BR158" s="62">
        <v>0</v>
      </c>
      <c r="BS158" s="62">
        <v>0</v>
      </c>
      <c r="BT158" s="62">
        <v>0</v>
      </c>
      <c r="BU158" s="62">
        <v>0</v>
      </c>
      <c r="BV158" s="62">
        <v>0</v>
      </c>
      <c r="BW158" s="62">
        <v>0</v>
      </c>
      <c r="BX158" s="62">
        <v>0</v>
      </c>
      <c r="BY158" s="62">
        <v>0</v>
      </c>
      <c r="BZ158" s="62">
        <v>0</v>
      </c>
      <c r="CA158" s="62">
        <v>0</v>
      </c>
      <c r="CB158" s="62">
        <v>0</v>
      </c>
      <c r="CC158" s="63">
        <f t="shared" si="52"/>
        <v>0</v>
      </c>
      <c r="CD158" s="64">
        <v>0</v>
      </c>
      <c r="CE158" s="64">
        <v>0</v>
      </c>
      <c r="CF158" s="64">
        <v>0</v>
      </c>
      <c r="CG158" s="64">
        <v>0</v>
      </c>
      <c r="CH158" s="64">
        <v>0</v>
      </c>
      <c r="CI158" s="64">
        <v>0</v>
      </c>
      <c r="CJ158" s="64">
        <v>0</v>
      </c>
      <c r="CK158" s="64">
        <v>0</v>
      </c>
      <c r="CL158" s="64">
        <v>0</v>
      </c>
      <c r="CM158" s="64">
        <v>0</v>
      </c>
      <c r="CN158" s="64">
        <v>0</v>
      </c>
      <c r="CO158" s="64">
        <v>0</v>
      </c>
      <c r="CP158" s="64">
        <v>0</v>
      </c>
      <c r="CQ158" s="64">
        <v>0</v>
      </c>
      <c r="CR158" s="64">
        <v>0</v>
      </c>
      <c r="CS158" s="64">
        <v>0</v>
      </c>
      <c r="CT158" s="65">
        <f t="shared" si="53"/>
        <v>0</v>
      </c>
      <c r="CU158" s="62">
        <v>0</v>
      </c>
      <c r="CV158" s="62">
        <v>0</v>
      </c>
      <c r="CW158" s="62">
        <v>0</v>
      </c>
      <c r="CX158" s="62">
        <v>0</v>
      </c>
      <c r="CY158" s="62">
        <v>0</v>
      </c>
      <c r="CZ158" s="62">
        <v>0</v>
      </c>
      <c r="DA158" s="62">
        <v>0</v>
      </c>
      <c r="DB158" s="62">
        <v>0</v>
      </c>
      <c r="DC158" s="62">
        <v>0</v>
      </c>
      <c r="DD158" s="62">
        <v>0</v>
      </c>
      <c r="DE158" s="62">
        <v>0</v>
      </c>
      <c r="DF158" s="62">
        <v>0</v>
      </c>
      <c r="DG158" s="62">
        <v>0</v>
      </c>
      <c r="DH158" s="62">
        <v>0</v>
      </c>
      <c r="DI158" s="62">
        <v>0</v>
      </c>
      <c r="DJ158" s="62">
        <v>0</v>
      </c>
      <c r="DK158" s="62">
        <v>0</v>
      </c>
      <c r="DL158" s="62">
        <v>0</v>
      </c>
      <c r="DM158" s="62">
        <v>0</v>
      </c>
      <c r="DN158" s="62">
        <v>0</v>
      </c>
      <c r="DO158" s="62">
        <v>0</v>
      </c>
      <c r="DP158" s="63">
        <f t="shared" si="55"/>
        <v>0</v>
      </c>
      <c r="DQ158" s="64">
        <v>0</v>
      </c>
      <c r="DR158" s="64">
        <v>0</v>
      </c>
      <c r="DS158" s="64">
        <v>0</v>
      </c>
      <c r="DT158" s="64">
        <v>0</v>
      </c>
      <c r="DU158" s="64">
        <v>0</v>
      </c>
      <c r="DV158" s="64">
        <v>0</v>
      </c>
      <c r="DW158" s="64">
        <v>0</v>
      </c>
      <c r="DX158" s="64">
        <v>0</v>
      </c>
      <c r="DY158" s="64">
        <v>0</v>
      </c>
      <c r="DZ158" s="64">
        <v>0</v>
      </c>
      <c r="EA158" s="64">
        <v>0</v>
      </c>
      <c r="EB158" s="64">
        <v>0</v>
      </c>
      <c r="EC158" s="64">
        <v>0</v>
      </c>
      <c r="ED158" s="64">
        <v>0</v>
      </c>
      <c r="EE158" s="64">
        <v>0</v>
      </c>
      <c r="EF158" s="64">
        <v>0</v>
      </c>
      <c r="EG158" s="66">
        <f t="shared" si="54"/>
        <v>0</v>
      </c>
      <c r="EI158" s="30">
        <v>0</v>
      </c>
      <c r="EJ158" s="30" t="e">
        <f t="shared" si="37"/>
        <v>#DIV/0!</v>
      </c>
    </row>
    <row r="159" spans="1:141" s="30" customFormat="1" ht="14.25" hidden="1" x14ac:dyDescent="0.25">
      <c r="A159" s="68">
        <v>153</v>
      </c>
      <c r="B159" s="88"/>
      <c r="C159" s="89"/>
      <c r="D159" s="90"/>
      <c r="E159" s="33"/>
      <c r="F159" s="33"/>
      <c r="G159" s="33"/>
      <c r="H159" s="33"/>
      <c r="I159" s="33"/>
      <c r="J159" s="34"/>
      <c r="K159" s="35"/>
      <c r="L159" s="36" t="str">
        <f>IFERROR(IF($K159="","",VLOOKUP($K159,[1]Catálogo!$B$5:$C$21,2,FALSE)),"Introduzca un sector de inversión válido")</f>
        <v/>
      </c>
      <c r="M159" s="37"/>
      <c r="N159" s="38"/>
      <c r="O159" s="38" t="str">
        <f>IFERROR(IF($N159="","",VLOOKUP($N159,[1]Catálogo!$E$25:$F$93,2,FALSE)),"Introduzca un programa presupuestal válido")</f>
        <v/>
      </c>
      <c r="P159" s="39" t="str">
        <f>IFERROR(IF($O159="","",VLOOKUP($O159,[1]Catálogo!$F$25:$G$94,2,FALSE)),"Introduzca un programa presupuestal válido")</f>
        <v/>
      </c>
      <c r="Q159" s="40" t="str">
        <f t="shared" si="30"/>
        <v>Sin información diligenciada</v>
      </c>
      <c r="R159" s="38"/>
      <c r="S159" s="38"/>
      <c r="T159" s="41"/>
      <c r="U159" s="42" t="str">
        <f>IFERROR(IF($T159="","",VLOOKUP($T159,[1]Catálogo!$G$97:$H$2750,2,FALSE)),"Introduzca un producto válido")</f>
        <v/>
      </c>
      <c r="V159" s="40" t="str">
        <f t="shared" si="31"/>
        <v>Sin información diligenciada</v>
      </c>
      <c r="W159" s="43"/>
      <c r="X159" s="44" t="str">
        <f>IFERROR(IF($W159="","",VLOOKUP($W159,[1]Catálogo!$B$3019:$C$9130,2,FALSE)),"Introduzca un indicador de producto válido")</f>
        <v/>
      </c>
      <c r="Y159" s="40" t="str">
        <f t="shared" si="32"/>
        <v>Sin información diligenciada</v>
      </c>
      <c r="Z159" s="45">
        <v>0</v>
      </c>
      <c r="AA159" s="33"/>
      <c r="AB159" s="33"/>
      <c r="AC159" s="38"/>
      <c r="AD159" s="36"/>
      <c r="AE159" s="33"/>
      <c r="AF159" s="33"/>
      <c r="AG159" s="46"/>
      <c r="AH159" s="47"/>
      <c r="AI159" s="33"/>
      <c r="AJ159" s="33"/>
      <c r="AK159" s="48"/>
      <c r="AL159" s="34" t="str">
        <f>+IFERROR(VLOOKUP(AK159,[1]Iniciativas!E:F,2,FALSE),"Seleccione el código de la iniciativa")</f>
        <v>Seleccione el código de la iniciativa</v>
      </c>
      <c r="AM159" s="91" t="e">
        <f t="shared" si="44"/>
        <v>#DIV/0!</v>
      </c>
      <c r="AN159" s="50" t="e">
        <f t="shared" si="45"/>
        <v>#DIV/0!</v>
      </c>
      <c r="AO159" s="50" t="e">
        <f t="shared" si="46"/>
        <v>#DIV/0!</v>
      </c>
      <c r="AP159" s="51" t="e">
        <f t="shared" si="47"/>
        <v>#DIV/0!</v>
      </c>
      <c r="AQ159" s="51"/>
      <c r="AR159" s="53"/>
      <c r="AS159" s="54"/>
      <c r="AT159" s="53"/>
      <c r="AU159" s="53"/>
      <c r="AV159" s="53"/>
      <c r="AW159" s="53"/>
      <c r="AX159" s="53"/>
      <c r="AY159" s="103"/>
      <c r="AZ159" s="103"/>
      <c r="BA159" s="103"/>
      <c r="BB159" s="103"/>
      <c r="BC159" s="103"/>
      <c r="BD159" s="103"/>
      <c r="BE159" s="103"/>
      <c r="BF159" s="103"/>
      <c r="BG159" s="103"/>
      <c r="BH159" s="103"/>
      <c r="BI159" s="103"/>
      <c r="BJ159" s="103"/>
      <c r="BK159" s="103"/>
      <c r="BL159" s="104"/>
      <c r="BM159" s="61"/>
      <c r="BN159" s="62">
        <v>0</v>
      </c>
      <c r="BO159" s="62">
        <v>0</v>
      </c>
      <c r="BP159" s="62">
        <v>0</v>
      </c>
      <c r="BQ159" s="62">
        <v>0</v>
      </c>
      <c r="BR159" s="62">
        <v>0</v>
      </c>
      <c r="BS159" s="62">
        <v>0</v>
      </c>
      <c r="BT159" s="62">
        <v>0</v>
      </c>
      <c r="BU159" s="62">
        <v>0</v>
      </c>
      <c r="BV159" s="62">
        <v>0</v>
      </c>
      <c r="BW159" s="62">
        <v>0</v>
      </c>
      <c r="BX159" s="62">
        <v>0</v>
      </c>
      <c r="BY159" s="62">
        <v>0</v>
      </c>
      <c r="BZ159" s="62">
        <v>0</v>
      </c>
      <c r="CA159" s="62">
        <v>0</v>
      </c>
      <c r="CB159" s="62">
        <v>0</v>
      </c>
      <c r="CC159" s="63">
        <f t="shared" si="52"/>
        <v>0</v>
      </c>
      <c r="CD159" s="64">
        <v>0</v>
      </c>
      <c r="CE159" s="64">
        <v>0</v>
      </c>
      <c r="CF159" s="64">
        <v>0</v>
      </c>
      <c r="CG159" s="64">
        <v>0</v>
      </c>
      <c r="CH159" s="64">
        <v>0</v>
      </c>
      <c r="CI159" s="64">
        <v>0</v>
      </c>
      <c r="CJ159" s="64">
        <v>0</v>
      </c>
      <c r="CK159" s="64">
        <v>0</v>
      </c>
      <c r="CL159" s="64">
        <v>0</v>
      </c>
      <c r="CM159" s="64">
        <v>0</v>
      </c>
      <c r="CN159" s="64">
        <v>0</v>
      </c>
      <c r="CO159" s="64">
        <v>0</v>
      </c>
      <c r="CP159" s="64">
        <v>0</v>
      </c>
      <c r="CQ159" s="64">
        <v>0</v>
      </c>
      <c r="CR159" s="64">
        <v>0</v>
      </c>
      <c r="CS159" s="64">
        <v>0</v>
      </c>
      <c r="CT159" s="65">
        <f t="shared" si="53"/>
        <v>0</v>
      </c>
      <c r="CU159" s="62">
        <v>0</v>
      </c>
      <c r="CV159" s="62">
        <v>0</v>
      </c>
      <c r="CW159" s="62">
        <v>0</v>
      </c>
      <c r="CX159" s="62">
        <v>0</v>
      </c>
      <c r="CY159" s="62">
        <v>0</v>
      </c>
      <c r="CZ159" s="62">
        <v>0</v>
      </c>
      <c r="DA159" s="62">
        <v>0</v>
      </c>
      <c r="DB159" s="62">
        <v>0</v>
      </c>
      <c r="DC159" s="62">
        <v>0</v>
      </c>
      <c r="DD159" s="62">
        <v>0</v>
      </c>
      <c r="DE159" s="62">
        <v>0</v>
      </c>
      <c r="DF159" s="62">
        <v>0</v>
      </c>
      <c r="DG159" s="62">
        <v>0</v>
      </c>
      <c r="DH159" s="62">
        <v>0</v>
      </c>
      <c r="DI159" s="62">
        <v>0</v>
      </c>
      <c r="DJ159" s="62">
        <v>0</v>
      </c>
      <c r="DK159" s="62">
        <v>0</v>
      </c>
      <c r="DL159" s="62">
        <v>0</v>
      </c>
      <c r="DM159" s="62">
        <v>0</v>
      </c>
      <c r="DN159" s="62">
        <v>0</v>
      </c>
      <c r="DO159" s="62">
        <v>0</v>
      </c>
      <c r="DP159" s="63">
        <f t="shared" si="55"/>
        <v>0</v>
      </c>
      <c r="DQ159" s="64">
        <v>0</v>
      </c>
      <c r="DR159" s="64">
        <v>0</v>
      </c>
      <c r="DS159" s="64">
        <v>0</v>
      </c>
      <c r="DT159" s="64">
        <v>0</v>
      </c>
      <c r="DU159" s="64">
        <v>0</v>
      </c>
      <c r="DV159" s="64">
        <v>0</v>
      </c>
      <c r="DW159" s="64">
        <v>0</v>
      </c>
      <c r="DX159" s="64">
        <v>0</v>
      </c>
      <c r="DY159" s="64">
        <v>0</v>
      </c>
      <c r="DZ159" s="64">
        <v>0</v>
      </c>
      <c r="EA159" s="64">
        <v>0</v>
      </c>
      <c r="EB159" s="64">
        <v>0</v>
      </c>
      <c r="EC159" s="64">
        <v>0</v>
      </c>
      <c r="ED159" s="64">
        <v>0</v>
      </c>
      <c r="EE159" s="64">
        <v>0</v>
      </c>
      <c r="EF159" s="64">
        <v>0</v>
      </c>
      <c r="EG159" s="66">
        <f t="shared" si="54"/>
        <v>0</v>
      </c>
      <c r="EI159" s="30">
        <v>0</v>
      </c>
      <c r="EJ159" s="30" t="e">
        <f t="shared" si="37"/>
        <v>#DIV/0!</v>
      </c>
    </row>
    <row r="160" spans="1:141" s="30" customFormat="1" ht="14.25" hidden="1" x14ac:dyDescent="0.25">
      <c r="A160" s="31">
        <v>154</v>
      </c>
      <c r="B160" s="88"/>
      <c r="C160" s="89"/>
      <c r="D160" s="90"/>
      <c r="E160" s="33"/>
      <c r="F160" s="33"/>
      <c r="G160" s="33"/>
      <c r="H160" s="33"/>
      <c r="I160" s="33"/>
      <c r="J160" s="34"/>
      <c r="K160" s="35"/>
      <c r="L160" s="36" t="str">
        <f>IFERROR(IF($K160="","",VLOOKUP($K160,[1]Catálogo!$B$5:$C$21,2,FALSE)),"Introduzca un sector de inversión válido")</f>
        <v/>
      </c>
      <c r="M160" s="37"/>
      <c r="N160" s="38"/>
      <c r="O160" s="38" t="str">
        <f>IFERROR(IF($N160="","",VLOOKUP($N160,[1]Catálogo!$E$25:$F$93,2,FALSE)),"Introduzca un programa presupuestal válido")</f>
        <v/>
      </c>
      <c r="P160" s="39" t="str">
        <f>IFERROR(IF($O160="","",VLOOKUP($O160,[1]Catálogo!$F$25:$G$94,2,FALSE)),"Introduzca un programa presupuestal válido")</f>
        <v/>
      </c>
      <c r="Q160" s="40" t="str">
        <f t="shared" si="30"/>
        <v>Sin información diligenciada</v>
      </c>
      <c r="R160" s="38"/>
      <c r="S160" s="38"/>
      <c r="T160" s="41"/>
      <c r="U160" s="42" t="str">
        <f>IFERROR(IF($T160="","",VLOOKUP($T160,[1]Catálogo!$G$97:$H$2750,2,FALSE)),"Introduzca un producto válido")</f>
        <v/>
      </c>
      <c r="V160" s="40" t="str">
        <f t="shared" si="31"/>
        <v>Sin información diligenciada</v>
      </c>
      <c r="W160" s="43"/>
      <c r="X160" s="44" t="str">
        <f>IFERROR(IF($W160="","",VLOOKUP($W160,[1]Catálogo!$B$3019:$C$9130,2,FALSE)),"Introduzca un indicador de producto válido")</f>
        <v/>
      </c>
      <c r="Y160" s="40" t="str">
        <f t="shared" si="32"/>
        <v>Sin información diligenciada</v>
      </c>
      <c r="Z160" s="45">
        <v>0</v>
      </c>
      <c r="AA160" s="33"/>
      <c r="AB160" s="33"/>
      <c r="AC160" s="38"/>
      <c r="AD160" s="36"/>
      <c r="AE160" s="33"/>
      <c r="AF160" s="33"/>
      <c r="AG160" s="46"/>
      <c r="AH160" s="47"/>
      <c r="AI160" s="33"/>
      <c r="AJ160" s="33"/>
      <c r="AK160" s="48"/>
      <c r="AL160" s="34" t="str">
        <f>+IFERROR(VLOOKUP(AK160,[1]Iniciativas!E:F,2,FALSE),"Seleccione el código de la iniciativa")</f>
        <v>Seleccione el código de la iniciativa</v>
      </c>
      <c r="AM160" s="91" t="e">
        <f t="shared" si="44"/>
        <v>#DIV/0!</v>
      </c>
      <c r="AN160" s="50" t="e">
        <f t="shared" si="45"/>
        <v>#DIV/0!</v>
      </c>
      <c r="AO160" s="50" t="e">
        <f t="shared" si="46"/>
        <v>#DIV/0!</v>
      </c>
      <c r="AP160" s="51" t="e">
        <f t="shared" si="47"/>
        <v>#DIV/0!</v>
      </c>
      <c r="AQ160" s="51"/>
      <c r="AR160" s="53"/>
      <c r="AS160" s="54"/>
      <c r="AT160" s="53"/>
      <c r="AU160" s="53"/>
      <c r="AV160" s="53"/>
      <c r="AW160" s="53"/>
      <c r="AX160" s="53"/>
      <c r="AY160" s="103"/>
      <c r="AZ160" s="103"/>
      <c r="BA160" s="103"/>
      <c r="BB160" s="103"/>
      <c r="BC160" s="103"/>
      <c r="BD160" s="103"/>
      <c r="BE160" s="103"/>
      <c r="BF160" s="103"/>
      <c r="BG160" s="103"/>
      <c r="BH160" s="103"/>
      <c r="BI160" s="103"/>
      <c r="BJ160" s="103"/>
      <c r="BK160" s="103"/>
      <c r="BL160" s="104"/>
      <c r="BM160" s="61"/>
      <c r="BN160" s="62">
        <v>0</v>
      </c>
      <c r="BO160" s="62">
        <v>0</v>
      </c>
      <c r="BP160" s="62">
        <v>0</v>
      </c>
      <c r="BQ160" s="62">
        <v>0</v>
      </c>
      <c r="BR160" s="62">
        <v>0</v>
      </c>
      <c r="BS160" s="62">
        <v>0</v>
      </c>
      <c r="BT160" s="62">
        <v>0</v>
      </c>
      <c r="BU160" s="62">
        <v>0</v>
      </c>
      <c r="BV160" s="62">
        <v>0</v>
      </c>
      <c r="BW160" s="62">
        <v>0</v>
      </c>
      <c r="BX160" s="62">
        <v>0</v>
      </c>
      <c r="BY160" s="62">
        <v>0</v>
      </c>
      <c r="BZ160" s="62">
        <v>0</v>
      </c>
      <c r="CA160" s="62">
        <v>0</v>
      </c>
      <c r="CB160" s="62">
        <v>0</v>
      </c>
      <c r="CC160" s="63">
        <f t="shared" si="52"/>
        <v>0</v>
      </c>
      <c r="CD160" s="64">
        <v>0</v>
      </c>
      <c r="CE160" s="64">
        <v>0</v>
      </c>
      <c r="CF160" s="64">
        <v>0</v>
      </c>
      <c r="CG160" s="64">
        <v>0</v>
      </c>
      <c r="CH160" s="64">
        <v>0</v>
      </c>
      <c r="CI160" s="64">
        <v>0</v>
      </c>
      <c r="CJ160" s="64">
        <v>0</v>
      </c>
      <c r="CK160" s="64">
        <v>0</v>
      </c>
      <c r="CL160" s="64">
        <v>0</v>
      </c>
      <c r="CM160" s="64">
        <v>0</v>
      </c>
      <c r="CN160" s="64">
        <v>0</v>
      </c>
      <c r="CO160" s="64">
        <v>0</v>
      </c>
      <c r="CP160" s="64">
        <v>0</v>
      </c>
      <c r="CQ160" s="64">
        <v>0</v>
      </c>
      <c r="CR160" s="64">
        <v>0</v>
      </c>
      <c r="CS160" s="64">
        <v>0</v>
      </c>
      <c r="CT160" s="65">
        <f t="shared" si="53"/>
        <v>0</v>
      </c>
      <c r="CU160" s="62">
        <v>0</v>
      </c>
      <c r="CV160" s="62">
        <v>0</v>
      </c>
      <c r="CW160" s="62">
        <v>0</v>
      </c>
      <c r="CX160" s="62">
        <v>0</v>
      </c>
      <c r="CY160" s="62">
        <v>0</v>
      </c>
      <c r="CZ160" s="62">
        <v>0</v>
      </c>
      <c r="DA160" s="62">
        <v>0</v>
      </c>
      <c r="DB160" s="62">
        <v>0</v>
      </c>
      <c r="DC160" s="62">
        <v>0</v>
      </c>
      <c r="DD160" s="62">
        <v>0</v>
      </c>
      <c r="DE160" s="62">
        <v>0</v>
      </c>
      <c r="DF160" s="62">
        <v>0</v>
      </c>
      <c r="DG160" s="62">
        <v>0</v>
      </c>
      <c r="DH160" s="62">
        <v>0</v>
      </c>
      <c r="DI160" s="62">
        <v>0</v>
      </c>
      <c r="DJ160" s="62">
        <v>0</v>
      </c>
      <c r="DK160" s="62">
        <v>0</v>
      </c>
      <c r="DL160" s="62">
        <v>0</v>
      </c>
      <c r="DM160" s="62">
        <v>0</v>
      </c>
      <c r="DN160" s="62">
        <v>0</v>
      </c>
      <c r="DO160" s="62">
        <v>0</v>
      </c>
      <c r="DP160" s="63">
        <f t="shared" si="55"/>
        <v>0</v>
      </c>
      <c r="DQ160" s="64">
        <v>0</v>
      </c>
      <c r="DR160" s="64">
        <v>0</v>
      </c>
      <c r="DS160" s="64">
        <v>0</v>
      </c>
      <c r="DT160" s="64">
        <v>0</v>
      </c>
      <c r="DU160" s="64">
        <v>0</v>
      </c>
      <c r="DV160" s="64">
        <v>0</v>
      </c>
      <c r="DW160" s="64">
        <v>0</v>
      </c>
      <c r="DX160" s="64">
        <v>0</v>
      </c>
      <c r="DY160" s="64">
        <v>0</v>
      </c>
      <c r="DZ160" s="64">
        <v>0</v>
      </c>
      <c r="EA160" s="64">
        <v>0</v>
      </c>
      <c r="EB160" s="64">
        <v>0</v>
      </c>
      <c r="EC160" s="64">
        <v>0</v>
      </c>
      <c r="ED160" s="64">
        <v>0</v>
      </c>
      <c r="EE160" s="64">
        <v>0</v>
      </c>
      <c r="EF160" s="64">
        <v>0</v>
      </c>
      <c r="EG160" s="66">
        <f t="shared" si="54"/>
        <v>0</v>
      </c>
      <c r="EI160" s="30">
        <v>0</v>
      </c>
      <c r="EJ160" s="30" t="e">
        <f t="shared" si="37"/>
        <v>#DIV/0!</v>
      </c>
    </row>
    <row r="161" spans="1:140" s="30" customFormat="1" ht="14.25" hidden="1" x14ac:dyDescent="0.25">
      <c r="A161" s="68">
        <v>155</v>
      </c>
      <c r="B161" s="88"/>
      <c r="C161" s="89"/>
      <c r="D161" s="90"/>
      <c r="E161" s="33"/>
      <c r="F161" s="33"/>
      <c r="G161" s="33"/>
      <c r="H161" s="33"/>
      <c r="I161" s="33"/>
      <c r="J161" s="34"/>
      <c r="K161" s="35"/>
      <c r="L161" s="36" t="str">
        <f>IFERROR(IF($K161="","",VLOOKUP($K161,[1]Catálogo!$B$5:$C$21,2,FALSE)),"Introduzca un sector de inversión válido")</f>
        <v/>
      </c>
      <c r="M161" s="37"/>
      <c r="N161" s="38"/>
      <c r="O161" s="38" t="str">
        <f>IFERROR(IF($N161="","",VLOOKUP($N161,[1]Catálogo!$E$25:$F$93,2,FALSE)),"Introduzca un programa presupuestal válido")</f>
        <v/>
      </c>
      <c r="P161" s="39" t="str">
        <f>IFERROR(IF($O161="","",VLOOKUP($O161,[1]Catálogo!$F$25:$G$94,2,FALSE)),"Introduzca un programa presupuestal válido")</f>
        <v/>
      </c>
      <c r="Q161" s="40" t="str">
        <f t="shared" si="30"/>
        <v>Sin información diligenciada</v>
      </c>
      <c r="R161" s="38"/>
      <c r="S161" s="38"/>
      <c r="T161" s="41"/>
      <c r="U161" s="42" t="str">
        <f>IFERROR(IF($T161="","",VLOOKUP($T161,[1]Catálogo!$G$97:$H$2750,2,FALSE)),"Introduzca un producto válido")</f>
        <v/>
      </c>
      <c r="V161" s="40" t="str">
        <f t="shared" si="31"/>
        <v>Sin información diligenciada</v>
      </c>
      <c r="W161" s="43"/>
      <c r="X161" s="44" t="str">
        <f>IFERROR(IF($W161="","",VLOOKUP($W161,[1]Catálogo!$B$3019:$C$9130,2,FALSE)),"Introduzca un indicador de producto válido")</f>
        <v/>
      </c>
      <c r="Y161" s="40" t="str">
        <f t="shared" si="32"/>
        <v>Sin información diligenciada</v>
      </c>
      <c r="Z161" s="45">
        <v>0</v>
      </c>
      <c r="AA161" s="33"/>
      <c r="AB161" s="33"/>
      <c r="AC161" s="38"/>
      <c r="AD161" s="36"/>
      <c r="AE161" s="33"/>
      <c r="AF161" s="33"/>
      <c r="AG161" s="46"/>
      <c r="AH161" s="47"/>
      <c r="AI161" s="33"/>
      <c r="AJ161" s="33"/>
      <c r="AK161" s="48"/>
      <c r="AL161" s="34" t="str">
        <f>+IFERROR(VLOOKUP(AK161,[1]Iniciativas!E:F,2,FALSE),"Seleccione el código de la iniciativa")</f>
        <v>Seleccione el código de la iniciativa</v>
      </c>
      <c r="AM161" s="91" t="e">
        <f t="shared" si="44"/>
        <v>#DIV/0!</v>
      </c>
      <c r="AN161" s="50" t="e">
        <f t="shared" si="45"/>
        <v>#DIV/0!</v>
      </c>
      <c r="AO161" s="50" t="e">
        <f t="shared" si="46"/>
        <v>#DIV/0!</v>
      </c>
      <c r="AP161" s="51" t="e">
        <f t="shared" si="47"/>
        <v>#DIV/0!</v>
      </c>
      <c r="AQ161" s="51"/>
      <c r="AR161" s="53"/>
      <c r="AS161" s="54"/>
      <c r="AT161" s="53"/>
      <c r="AU161" s="53"/>
      <c r="AV161" s="53"/>
      <c r="AW161" s="53"/>
      <c r="AX161" s="53"/>
      <c r="AY161" s="103"/>
      <c r="AZ161" s="103"/>
      <c r="BA161" s="103"/>
      <c r="BB161" s="103"/>
      <c r="BC161" s="103"/>
      <c r="BD161" s="103"/>
      <c r="BE161" s="103"/>
      <c r="BF161" s="103"/>
      <c r="BG161" s="103"/>
      <c r="BH161" s="103"/>
      <c r="BI161" s="103"/>
      <c r="BJ161" s="103"/>
      <c r="BK161" s="103"/>
      <c r="BL161" s="104"/>
      <c r="BM161" s="61"/>
      <c r="BN161" s="62">
        <v>0</v>
      </c>
      <c r="BO161" s="62">
        <v>0</v>
      </c>
      <c r="BP161" s="62">
        <v>0</v>
      </c>
      <c r="BQ161" s="62">
        <v>0</v>
      </c>
      <c r="BR161" s="62">
        <v>0</v>
      </c>
      <c r="BS161" s="62">
        <v>0</v>
      </c>
      <c r="BT161" s="62">
        <v>0</v>
      </c>
      <c r="BU161" s="62">
        <v>0</v>
      </c>
      <c r="BV161" s="62">
        <v>0</v>
      </c>
      <c r="BW161" s="62">
        <v>0</v>
      </c>
      <c r="BX161" s="62">
        <v>0</v>
      </c>
      <c r="BY161" s="62">
        <v>0</v>
      </c>
      <c r="BZ161" s="62">
        <v>0</v>
      </c>
      <c r="CA161" s="62">
        <v>0</v>
      </c>
      <c r="CB161" s="62">
        <v>0</v>
      </c>
      <c r="CC161" s="63">
        <f t="shared" si="52"/>
        <v>0</v>
      </c>
      <c r="CD161" s="64">
        <v>0</v>
      </c>
      <c r="CE161" s="64">
        <v>0</v>
      </c>
      <c r="CF161" s="64">
        <v>0</v>
      </c>
      <c r="CG161" s="64">
        <v>0</v>
      </c>
      <c r="CH161" s="64">
        <v>0</v>
      </c>
      <c r="CI161" s="64">
        <v>0</v>
      </c>
      <c r="CJ161" s="64">
        <v>0</v>
      </c>
      <c r="CK161" s="64">
        <v>0</v>
      </c>
      <c r="CL161" s="64">
        <v>0</v>
      </c>
      <c r="CM161" s="64">
        <v>0</v>
      </c>
      <c r="CN161" s="64">
        <v>0</v>
      </c>
      <c r="CO161" s="64">
        <v>0</v>
      </c>
      <c r="CP161" s="64">
        <v>0</v>
      </c>
      <c r="CQ161" s="64">
        <v>0</v>
      </c>
      <c r="CR161" s="64">
        <v>0</v>
      </c>
      <c r="CS161" s="64">
        <v>0</v>
      </c>
      <c r="CT161" s="65">
        <f t="shared" si="53"/>
        <v>0</v>
      </c>
      <c r="CU161" s="62">
        <v>0</v>
      </c>
      <c r="CV161" s="62">
        <v>0</v>
      </c>
      <c r="CW161" s="62">
        <v>0</v>
      </c>
      <c r="CX161" s="62">
        <v>0</v>
      </c>
      <c r="CY161" s="62">
        <v>0</v>
      </c>
      <c r="CZ161" s="62">
        <v>0</v>
      </c>
      <c r="DA161" s="62">
        <v>0</v>
      </c>
      <c r="DB161" s="62">
        <v>0</v>
      </c>
      <c r="DC161" s="62">
        <v>0</v>
      </c>
      <c r="DD161" s="62">
        <v>0</v>
      </c>
      <c r="DE161" s="62">
        <v>0</v>
      </c>
      <c r="DF161" s="62">
        <v>0</v>
      </c>
      <c r="DG161" s="62">
        <v>0</v>
      </c>
      <c r="DH161" s="62">
        <v>0</v>
      </c>
      <c r="DI161" s="62">
        <v>0</v>
      </c>
      <c r="DJ161" s="62">
        <v>0</v>
      </c>
      <c r="DK161" s="62">
        <v>0</v>
      </c>
      <c r="DL161" s="62">
        <v>0</v>
      </c>
      <c r="DM161" s="62">
        <v>0</v>
      </c>
      <c r="DN161" s="62">
        <v>0</v>
      </c>
      <c r="DO161" s="62">
        <v>0</v>
      </c>
      <c r="DP161" s="63">
        <f t="shared" si="55"/>
        <v>0</v>
      </c>
      <c r="DQ161" s="64">
        <v>0</v>
      </c>
      <c r="DR161" s="64">
        <v>0</v>
      </c>
      <c r="DS161" s="64">
        <v>0</v>
      </c>
      <c r="DT161" s="64">
        <v>0</v>
      </c>
      <c r="DU161" s="64">
        <v>0</v>
      </c>
      <c r="DV161" s="64">
        <v>0</v>
      </c>
      <c r="DW161" s="64">
        <v>0</v>
      </c>
      <c r="DX161" s="64">
        <v>0</v>
      </c>
      <c r="DY161" s="64">
        <v>0</v>
      </c>
      <c r="DZ161" s="64">
        <v>0</v>
      </c>
      <c r="EA161" s="64">
        <v>0</v>
      </c>
      <c r="EB161" s="64">
        <v>0</v>
      </c>
      <c r="EC161" s="64">
        <v>0</v>
      </c>
      <c r="ED161" s="64">
        <v>0</v>
      </c>
      <c r="EE161" s="64">
        <v>0</v>
      </c>
      <c r="EF161" s="64">
        <v>0</v>
      </c>
      <c r="EG161" s="66">
        <f t="shared" si="54"/>
        <v>0</v>
      </c>
      <c r="EI161" s="30">
        <v>0</v>
      </c>
      <c r="EJ161" s="30" t="e">
        <f t="shared" si="37"/>
        <v>#DIV/0!</v>
      </c>
    </row>
    <row r="162" spans="1:140" s="30" customFormat="1" ht="14.25" hidden="1" x14ac:dyDescent="0.25">
      <c r="A162" s="68">
        <v>156</v>
      </c>
      <c r="B162" s="88"/>
      <c r="C162" s="89"/>
      <c r="D162" s="90"/>
      <c r="E162" s="33"/>
      <c r="F162" s="33"/>
      <c r="G162" s="33"/>
      <c r="H162" s="33"/>
      <c r="I162" s="33"/>
      <c r="J162" s="34"/>
      <c r="K162" s="35"/>
      <c r="L162" s="36" t="str">
        <f>IFERROR(IF($K162="","",VLOOKUP($K162,[1]Catálogo!$B$5:$C$21,2,FALSE)),"Introduzca un sector de inversión válido")</f>
        <v/>
      </c>
      <c r="M162" s="37"/>
      <c r="N162" s="38"/>
      <c r="O162" s="38" t="str">
        <f>IFERROR(IF($N162="","",VLOOKUP($N162,[1]Catálogo!$E$25:$F$93,2,FALSE)),"Introduzca un programa presupuestal válido")</f>
        <v/>
      </c>
      <c r="P162" s="39" t="str">
        <f>IFERROR(IF($O162="","",VLOOKUP($O162,[1]Catálogo!$F$25:$G$94,2,FALSE)),"Introduzca un programa presupuestal válido")</f>
        <v/>
      </c>
      <c r="Q162" s="40" t="str">
        <f t="shared" si="30"/>
        <v>Sin información diligenciada</v>
      </c>
      <c r="R162" s="38"/>
      <c r="S162" s="38"/>
      <c r="T162" s="41"/>
      <c r="U162" s="42" t="str">
        <f>IFERROR(IF($T162="","",VLOOKUP($T162,[1]Catálogo!$G$97:$H$2750,2,FALSE)),"Introduzca un producto válido")</f>
        <v/>
      </c>
      <c r="V162" s="40" t="str">
        <f t="shared" si="31"/>
        <v>Sin información diligenciada</v>
      </c>
      <c r="W162" s="43"/>
      <c r="X162" s="44" t="str">
        <f>IFERROR(IF($W162="","",VLOOKUP($W162,[1]Catálogo!$B$3019:$C$9130,2,FALSE)),"Introduzca un indicador de producto válido")</f>
        <v/>
      </c>
      <c r="Y162" s="40" t="str">
        <f t="shared" si="32"/>
        <v>Sin información diligenciada</v>
      </c>
      <c r="Z162" s="45">
        <v>0</v>
      </c>
      <c r="AA162" s="33"/>
      <c r="AB162" s="33"/>
      <c r="AC162" s="38"/>
      <c r="AD162" s="36"/>
      <c r="AE162" s="33"/>
      <c r="AF162" s="33"/>
      <c r="AG162" s="46"/>
      <c r="AH162" s="47"/>
      <c r="AI162" s="33"/>
      <c r="AJ162" s="33"/>
      <c r="AK162" s="48"/>
      <c r="AL162" s="34" t="str">
        <f>+IFERROR(VLOOKUP(AK162,[1]Iniciativas!E:F,2,FALSE),"Seleccione el código de la iniciativa")</f>
        <v>Seleccione el código de la iniciativa</v>
      </c>
      <c r="AM162" s="91" t="e">
        <f t="shared" si="44"/>
        <v>#DIV/0!</v>
      </c>
      <c r="AN162" s="50" t="e">
        <f t="shared" si="45"/>
        <v>#DIV/0!</v>
      </c>
      <c r="AO162" s="50" t="e">
        <f t="shared" si="46"/>
        <v>#DIV/0!</v>
      </c>
      <c r="AP162" s="51" t="e">
        <f t="shared" si="47"/>
        <v>#DIV/0!</v>
      </c>
      <c r="AQ162" s="51"/>
      <c r="AR162" s="53"/>
      <c r="AS162" s="54"/>
      <c r="AT162" s="53"/>
      <c r="AU162" s="53"/>
      <c r="AV162" s="53"/>
      <c r="AW162" s="53"/>
      <c r="AX162" s="53"/>
      <c r="AY162" s="103"/>
      <c r="AZ162" s="103"/>
      <c r="BA162" s="103"/>
      <c r="BB162" s="103"/>
      <c r="BC162" s="103"/>
      <c r="BD162" s="103"/>
      <c r="BE162" s="103"/>
      <c r="BF162" s="103"/>
      <c r="BG162" s="103"/>
      <c r="BH162" s="103"/>
      <c r="BI162" s="103"/>
      <c r="BJ162" s="103"/>
      <c r="BK162" s="103"/>
      <c r="BL162" s="104"/>
      <c r="BM162" s="61"/>
      <c r="BN162" s="62">
        <v>0</v>
      </c>
      <c r="BO162" s="62">
        <v>0</v>
      </c>
      <c r="BP162" s="62">
        <v>0</v>
      </c>
      <c r="BQ162" s="62">
        <v>0</v>
      </c>
      <c r="BR162" s="62">
        <v>0</v>
      </c>
      <c r="BS162" s="62">
        <v>0</v>
      </c>
      <c r="BT162" s="62">
        <v>0</v>
      </c>
      <c r="BU162" s="62">
        <v>0</v>
      </c>
      <c r="BV162" s="62">
        <v>0</v>
      </c>
      <c r="BW162" s="62">
        <v>0</v>
      </c>
      <c r="BX162" s="62">
        <v>0</v>
      </c>
      <c r="BY162" s="62">
        <v>0</v>
      </c>
      <c r="BZ162" s="62">
        <v>0</v>
      </c>
      <c r="CA162" s="62">
        <v>0</v>
      </c>
      <c r="CB162" s="62">
        <v>0</v>
      </c>
      <c r="CC162" s="63">
        <f t="shared" si="52"/>
        <v>0</v>
      </c>
      <c r="CD162" s="64">
        <v>0</v>
      </c>
      <c r="CE162" s="64">
        <v>0</v>
      </c>
      <c r="CF162" s="64">
        <v>0</v>
      </c>
      <c r="CG162" s="64">
        <v>0</v>
      </c>
      <c r="CH162" s="64">
        <v>0</v>
      </c>
      <c r="CI162" s="64">
        <v>0</v>
      </c>
      <c r="CJ162" s="64">
        <v>0</v>
      </c>
      <c r="CK162" s="64">
        <v>0</v>
      </c>
      <c r="CL162" s="64">
        <v>0</v>
      </c>
      <c r="CM162" s="64">
        <v>0</v>
      </c>
      <c r="CN162" s="64">
        <v>0</v>
      </c>
      <c r="CO162" s="64">
        <v>0</v>
      </c>
      <c r="CP162" s="64">
        <v>0</v>
      </c>
      <c r="CQ162" s="64">
        <v>0</v>
      </c>
      <c r="CR162" s="64">
        <v>0</v>
      </c>
      <c r="CS162" s="64">
        <v>0</v>
      </c>
      <c r="CT162" s="65">
        <f t="shared" si="53"/>
        <v>0</v>
      </c>
      <c r="CU162" s="62">
        <v>0</v>
      </c>
      <c r="CV162" s="62">
        <v>0</v>
      </c>
      <c r="CW162" s="62">
        <v>0</v>
      </c>
      <c r="CX162" s="62">
        <v>0</v>
      </c>
      <c r="CY162" s="62">
        <v>0</v>
      </c>
      <c r="CZ162" s="62">
        <v>0</v>
      </c>
      <c r="DA162" s="62">
        <v>0</v>
      </c>
      <c r="DB162" s="62">
        <v>0</v>
      </c>
      <c r="DC162" s="62">
        <v>0</v>
      </c>
      <c r="DD162" s="62">
        <v>0</v>
      </c>
      <c r="DE162" s="62">
        <v>0</v>
      </c>
      <c r="DF162" s="62">
        <v>0</v>
      </c>
      <c r="DG162" s="62">
        <v>0</v>
      </c>
      <c r="DH162" s="62">
        <v>0</v>
      </c>
      <c r="DI162" s="62">
        <v>0</v>
      </c>
      <c r="DJ162" s="62">
        <v>0</v>
      </c>
      <c r="DK162" s="62">
        <v>0</v>
      </c>
      <c r="DL162" s="62">
        <v>0</v>
      </c>
      <c r="DM162" s="62">
        <v>0</v>
      </c>
      <c r="DN162" s="62">
        <v>0</v>
      </c>
      <c r="DO162" s="62">
        <v>0</v>
      </c>
      <c r="DP162" s="63">
        <f t="shared" si="55"/>
        <v>0</v>
      </c>
      <c r="DQ162" s="64">
        <v>0</v>
      </c>
      <c r="DR162" s="64">
        <v>0</v>
      </c>
      <c r="DS162" s="64">
        <v>0</v>
      </c>
      <c r="DT162" s="64">
        <v>0</v>
      </c>
      <c r="DU162" s="64">
        <v>0</v>
      </c>
      <c r="DV162" s="64">
        <v>0</v>
      </c>
      <c r="DW162" s="64">
        <v>0</v>
      </c>
      <c r="DX162" s="64">
        <v>0</v>
      </c>
      <c r="DY162" s="64">
        <v>0</v>
      </c>
      <c r="DZ162" s="64">
        <v>0</v>
      </c>
      <c r="EA162" s="64">
        <v>0</v>
      </c>
      <c r="EB162" s="64">
        <v>0</v>
      </c>
      <c r="EC162" s="64">
        <v>0</v>
      </c>
      <c r="ED162" s="64">
        <v>0</v>
      </c>
      <c r="EE162" s="64">
        <v>0</v>
      </c>
      <c r="EF162" s="64">
        <v>0</v>
      </c>
      <c r="EG162" s="66">
        <f t="shared" si="54"/>
        <v>0</v>
      </c>
      <c r="EI162" s="30">
        <v>0</v>
      </c>
      <c r="EJ162" s="30" t="e">
        <f t="shared" si="37"/>
        <v>#DIV/0!</v>
      </c>
    </row>
    <row r="163" spans="1:140" s="30" customFormat="1" ht="14.25" hidden="1" x14ac:dyDescent="0.25">
      <c r="A163" s="31">
        <v>157</v>
      </c>
      <c r="B163" s="88"/>
      <c r="C163" s="89"/>
      <c r="D163" s="90"/>
      <c r="E163" s="33"/>
      <c r="F163" s="33"/>
      <c r="G163" s="33"/>
      <c r="H163" s="33"/>
      <c r="I163" s="33"/>
      <c r="J163" s="34"/>
      <c r="K163" s="35"/>
      <c r="L163" s="36" t="str">
        <f>IFERROR(IF($K163="","",VLOOKUP($K163,[1]Catálogo!$B$5:$C$21,2,FALSE)),"Introduzca un sector de inversión válido")</f>
        <v/>
      </c>
      <c r="M163" s="37"/>
      <c r="N163" s="38"/>
      <c r="O163" s="38" t="str">
        <f>IFERROR(IF($N163="","",VLOOKUP($N163,[1]Catálogo!$E$25:$F$93,2,FALSE)),"Introduzca un programa presupuestal válido")</f>
        <v/>
      </c>
      <c r="P163" s="39" t="str">
        <f>IFERROR(IF($O163="","",VLOOKUP($O163,[1]Catálogo!$F$25:$G$94,2,FALSE)),"Introduzca un programa presupuestal válido")</f>
        <v/>
      </c>
      <c r="Q163" s="40" t="str">
        <f t="shared" si="30"/>
        <v>Sin información diligenciada</v>
      </c>
      <c r="R163" s="38"/>
      <c r="S163" s="38"/>
      <c r="T163" s="41"/>
      <c r="U163" s="42" t="str">
        <f>IFERROR(IF($T163="","",VLOOKUP($T163,[1]Catálogo!$G$97:$H$2750,2,FALSE)),"Introduzca un producto válido")</f>
        <v/>
      </c>
      <c r="V163" s="40" t="str">
        <f t="shared" si="31"/>
        <v>Sin información diligenciada</v>
      </c>
      <c r="W163" s="43"/>
      <c r="X163" s="44" t="str">
        <f>IFERROR(IF($W163="","",VLOOKUP($W163,[1]Catálogo!$B$3019:$C$9130,2,FALSE)),"Introduzca un indicador de producto válido")</f>
        <v/>
      </c>
      <c r="Y163" s="40" t="str">
        <f t="shared" si="32"/>
        <v>Sin información diligenciada</v>
      </c>
      <c r="Z163" s="45">
        <v>0</v>
      </c>
      <c r="AA163" s="33"/>
      <c r="AB163" s="33"/>
      <c r="AC163" s="38"/>
      <c r="AD163" s="36"/>
      <c r="AE163" s="33"/>
      <c r="AF163" s="33"/>
      <c r="AG163" s="46"/>
      <c r="AH163" s="47"/>
      <c r="AI163" s="33"/>
      <c r="AJ163" s="33"/>
      <c r="AK163" s="48"/>
      <c r="AL163" s="34" t="str">
        <f>+IFERROR(VLOOKUP(AK163,[1]Iniciativas!E:F,2,FALSE),"Seleccione el código de la iniciativa")</f>
        <v>Seleccione el código de la iniciativa</v>
      </c>
      <c r="AM163" s="91" t="e">
        <f t="shared" si="44"/>
        <v>#DIV/0!</v>
      </c>
      <c r="AN163" s="50" t="e">
        <f t="shared" si="45"/>
        <v>#DIV/0!</v>
      </c>
      <c r="AO163" s="50" t="e">
        <f t="shared" si="46"/>
        <v>#DIV/0!</v>
      </c>
      <c r="AP163" s="51" t="e">
        <f t="shared" si="47"/>
        <v>#DIV/0!</v>
      </c>
      <c r="AQ163" s="51"/>
      <c r="AR163" s="53"/>
      <c r="AS163" s="54"/>
      <c r="AT163" s="53"/>
      <c r="AU163" s="53"/>
      <c r="AV163" s="53"/>
      <c r="AW163" s="53"/>
      <c r="AX163" s="53"/>
      <c r="AY163" s="103"/>
      <c r="AZ163" s="103"/>
      <c r="BA163" s="103"/>
      <c r="BB163" s="103"/>
      <c r="BC163" s="103"/>
      <c r="BD163" s="103"/>
      <c r="BE163" s="103"/>
      <c r="BF163" s="103"/>
      <c r="BG163" s="103"/>
      <c r="BH163" s="103"/>
      <c r="BI163" s="103"/>
      <c r="BJ163" s="103"/>
      <c r="BK163" s="103"/>
      <c r="BL163" s="104"/>
      <c r="BM163" s="61"/>
      <c r="BN163" s="62">
        <v>0</v>
      </c>
      <c r="BO163" s="62">
        <v>0</v>
      </c>
      <c r="BP163" s="62">
        <v>0</v>
      </c>
      <c r="BQ163" s="62">
        <v>0</v>
      </c>
      <c r="BR163" s="62">
        <v>0</v>
      </c>
      <c r="BS163" s="62">
        <v>0</v>
      </c>
      <c r="BT163" s="62">
        <v>0</v>
      </c>
      <c r="BU163" s="62">
        <v>0</v>
      </c>
      <c r="BV163" s="62">
        <v>0</v>
      </c>
      <c r="BW163" s="62">
        <v>0</v>
      </c>
      <c r="BX163" s="62">
        <v>0</v>
      </c>
      <c r="BY163" s="62">
        <v>0</v>
      </c>
      <c r="BZ163" s="62">
        <v>0</v>
      </c>
      <c r="CA163" s="62">
        <v>0</v>
      </c>
      <c r="CB163" s="62">
        <v>0</v>
      </c>
      <c r="CC163" s="63">
        <f t="shared" si="52"/>
        <v>0</v>
      </c>
      <c r="CD163" s="64">
        <v>0</v>
      </c>
      <c r="CE163" s="64">
        <v>0</v>
      </c>
      <c r="CF163" s="64">
        <v>0</v>
      </c>
      <c r="CG163" s="64">
        <v>0</v>
      </c>
      <c r="CH163" s="64">
        <v>0</v>
      </c>
      <c r="CI163" s="64">
        <v>0</v>
      </c>
      <c r="CJ163" s="64">
        <v>0</v>
      </c>
      <c r="CK163" s="64">
        <v>0</v>
      </c>
      <c r="CL163" s="64">
        <v>0</v>
      </c>
      <c r="CM163" s="64">
        <v>0</v>
      </c>
      <c r="CN163" s="64">
        <v>0</v>
      </c>
      <c r="CO163" s="64">
        <v>0</v>
      </c>
      <c r="CP163" s="64">
        <v>0</v>
      </c>
      <c r="CQ163" s="64">
        <v>0</v>
      </c>
      <c r="CR163" s="64">
        <v>0</v>
      </c>
      <c r="CS163" s="64">
        <v>0</v>
      </c>
      <c r="CT163" s="65">
        <f t="shared" si="53"/>
        <v>0</v>
      </c>
      <c r="CU163" s="62">
        <v>0</v>
      </c>
      <c r="CV163" s="62">
        <v>0</v>
      </c>
      <c r="CW163" s="62">
        <v>0</v>
      </c>
      <c r="CX163" s="62">
        <v>0</v>
      </c>
      <c r="CY163" s="62">
        <v>0</v>
      </c>
      <c r="CZ163" s="62">
        <v>0</v>
      </c>
      <c r="DA163" s="62">
        <v>0</v>
      </c>
      <c r="DB163" s="62">
        <v>0</v>
      </c>
      <c r="DC163" s="62">
        <v>0</v>
      </c>
      <c r="DD163" s="62">
        <v>0</v>
      </c>
      <c r="DE163" s="62">
        <v>0</v>
      </c>
      <c r="DF163" s="62">
        <v>0</v>
      </c>
      <c r="DG163" s="62">
        <v>0</v>
      </c>
      <c r="DH163" s="62">
        <v>0</v>
      </c>
      <c r="DI163" s="62">
        <v>0</v>
      </c>
      <c r="DJ163" s="62">
        <v>0</v>
      </c>
      <c r="DK163" s="62">
        <v>0</v>
      </c>
      <c r="DL163" s="62">
        <v>0</v>
      </c>
      <c r="DM163" s="62">
        <v>0</v>
      </c>
      <c r="DN163" s="62">
        <v>0</v>
      </c>
      <c r="DO163" s="62">
        <v>0</v>
      </c>
      <c r="DP163" s="63">
        <f t="shared" si="55"/>
        <v>0</v>
      </c>
      <c r="DQ163" s="64">
        <v>0</v>
      </c>
      <c r="DR163" s="64">
        <v>0</v>
      </c>
      <c r="DS163" s="64">
        <v>0</v>
      </c>
      <c r="DT163" s="64">
        <v>0</v>
      </c>
      <c r="DU163" s="64">
        <v>0</v>
      </c>
      <c r="DV163" s="64">
        <v>0</v>
      </c>
      <c r="DW163" s="64">
        <v>0</v>
      </c>
      <c r="DX163" s="64">
        <v>0</v>
      </c>
      <c r="DY163" s="64">
        <v>0</v>
      </c>
      <c r="DZ163" s="64">
        <v>0</v>
      </c>
      <c r="EA163" s="64">
        <v>0</v>
      </c>
      <c r="EB163" s="64">
        <v>0</v>
      </c>
      <c r="EC163" s="64">
        <v>0</v>
      </c>
      <c r="ED163" s="64">
        <v>0</v>
      </c>
      <c r="EE163" s="64">
        <v>0</v>
      </c>
      <c r="EF163" s="64">
        <v>0</v>
      </c>
      <c r="EG163" s="66">
        <f t="shared" si="54"/>
        <v>0</v>
      </c>
      <c r="EI163" s="30">
        <v>0</v>
      </c>
      <c r="EJ163" s="30" t="e">
        <f t="shared" si="37"/>
        <v>#DIV/0!</v>
      </c>
    </row>
    <row r="164" spans="1:140" s="30" customFormat="1" ht="14.25" hidden="1" x14ac:dyDescent="0.25">
      <c r="A164" s="68">
        <v>158</v>
      </c>
      <c r="B164" s="88"/>
      <c r="C164" s="89"/>
      <c r="D164" s="90"/>
      <c r="E164" s="33"/>
      <c r="F164" s="33"/>
      <c r="G164" s="33"/>
      <c r="H164" s="33"/>
      <c r="I164" s="33"/>
      <c r="J164" s="34"/>
      <c r="K164" s="35"/>
      <c r="L164" s="36" t="str">
        <f>IFERROR(IF($K164="","",VLOOKUP($K164,[1]Catálogo!$B$5:$C$21,2,FALSE)),"Introduzca un sector de inversión válido")</f>
        <v/>
      </c>
      <c r="M164" s="37"/>
      <c r="N164" s="38"/>
      <c r="O164" s="38" t="str">
        <f>IFERROR(IF($N164="","",VLOOKUP($N164,[1]Catálogo!$E$25:$F$93,2,FALSE)),"Introduzca un programa presupuestal válido")</f>
        <v/>
      </c>
      <c r="P164" s="39" t="str">
        <f>IFERROR(IF($O164="","",VLOOKUP($O164,[1]Catálogo!$F$25:$G$94,2,FALSE)),"Introduzca un programa presupuestal válido")</f>
        <v/>
      </c>
      <c r="Q164" s="40" t="str">
        <f t="shared" si="30"/>
        <v>Sin información diligenciada</v>
      </c>
      <c r="R164" s="38"/>
      <c r="S164" s="38"/>
      <c r="T164" s="41"/>
      <c r="U164" s="42" t="str">
        <f>IFERROR(IF($T164="","",VLOOKUP($T164,[1]Catálogo!$G$97:$H$2750,2,FALSE)),"Introduzca un producto válido")</f>
        <v/>
      </c>
      <c r="V164" s="40" t="str">
        <f t="shared" si="31"/>
        <v>Sin información diligenciada</v>
      </c>
      <c r="W164" s="43"/>
      <c r="X164" s="44" t="str">
        <f>IFERROR(IF($W164="","",VLOOKUP($W164,[1]Catálogo!$B$3019:$C$9130,2,FALSE)),"Introduzca un indicador de producto válido")</f>
        <v/>
      </c>
      <c r="Y164" s="40" t="str">
        <f t="shared" si="32"/>
        <v>Sin información diligenciada</v>
      </c>
      <c r="Z164" s="45">
        <v>0</v>
      </c>
      <c r="AA164" s="33"/>
      <c r="AB164" s="33"/>
      <c r="AC164" s="38"/>
      <c r="AD164" s="36"/>
      <c r="AE164" s="33"/>
      <c r="AF164" s="33"/>
      <c r="AG164" s="46"/>
      <c r="AH164" s="47"/>
      <c r="AI164" s="33"/>
      <c r="AJ164" s="33"/>
      <c r="AK164" s="48"/>
      <c r="AL164" s="34" t="str">
        <f>+IFERROR(VLOOKUP(AK164,[1]Iniciativas!E:F,2,FALSE),"Seleccione el código de la iniciativa")</f>
        <v>Seleccione el código de la iniciativa</v>
      </c>
      <c r="AM164" s="91" t="e">
        <f t="shared" si="44"/>
        <v>#DIV/0!</v>
      </c>
      <c r="AN164" s="50" t="e">
        <f t="shared" si="45"/>
        <v>#DIV/0!</v>
      </c>
      <c r="AO164" s="50" t="e">
        <f t="shared" si="46"/>
        <v>#DIV/0!</v>
      </c>
      <c r="AP164" s="51" t="e">
        <f t="shared" si="47"/>
        <v>#DIV/0!</v>
      </c>
      <c r="AQ164" s="51"/>
      <c r="AR164" s="53"/>
      <c r="AS164" s="54"/>
      <c r="AT164" s="53"/>
      <c r="AU164" s="53"/>
      <c r="AV164" s="53"/>
      <c r="AW164" s="53"/>
      <c r="AX164" s="53"/>
      <c r="AY164" s="103"/>
      <c r="AZ164" s="103"/>
      <c r="BA164" s="103"/>
      <c r="BB164" s="103"/>
      <c r="BC164" s="103"/>
      <c r="BD164" s="103"/>
      <c r="BE164" s="103"/>
      <c r="BF164" s="103"/>
      <c r="BG164" s="103"/>
      <c r="BH164" s="103"/>
      <c r="BI164" s="103"/>
      <c r="BJ164" s="103"/>
      <c r="BK164" s="103"/>
      <c r="BL164" s="104"/>
      <c r="BM164" s="61"/>
      <c r="BN164" s="62">
        <v>0</v>
      </c>
      <c r="BO164" s="62">
        <v>0</v>
      </c>
      <c r="BP164" s="62">
        <v>0</v>
      </c>
      <c r="BQ164" s="62">
        <v>0</v>
      </c>
      <c r="BR164" s="62">
        <v>0</v>
      </c>
      <c r="BS164" s="62">
        <v>0</v>
      </c>
      <c r="BT164" s="62">
        <v>0</v>
      </c>
      <c r="BU164" s="62">
        <v>0</v>
      </c>
      <c r="BV164" s="62">
        <v>0</v>
      </c>
      <c r="BW164" s="62">
        <v>0</v>
      </c>
      <c r="BX164" s="62">
        <v>0</v>
      </c>
      <c r="BY164" s="62">
        <v>0</v>
      </c>
      <c r="BZ164" s="62">
        <v>0</v>
      </c>
      <c r="CA164" s="62">
        <v>0</v>
      </c>
      <c r="CB164" s="62">
        <v>0</v>
      </c>
      <c r="CC164" s="63">
        <f t="shared" si="52"/>
        <v>0</v>
      </c>
      <c r="CD164" s="64">
        <v>0</v>
      </c>
      <c r="CE164" s="64">
        <v>0</v>
      </c>
      <c r="CF164" s="64">
        <v>0</v>
      </c>
      <c r="CG164" s="64">
        <v>0</v>
      </c>
      <c r="CH164" s="64">
        <v>0</v>
      </c>
      <c r="CI164" s="64">
        <v>0</v>
      </c>
      <c r="CJ164" s="64">
        <v>0</v>
      </c>
      <c r="CK164" s="64">
        <v>0</v>
      </c>
      <c r="CL164" s="64">
        <v>0</v>
      </c>
      <c r="CM164" s="64">
        <v>0</v>
      </c>
      <c r="CN164" s="64">
        <v>0</v>
      </c>
      <c r="CO164" s="64">
        <v>0</v>
      </c>
      <c r="CP164" s="64">
        <v>0</v>
      </c>
      <c r="CQ164" s="64">
        <v>0</v>
      </c>
      <c r="CR164" s="64">
        <v>0</v>
      </c>
      <c r="CS164" s="64">
        <v>0</v>
      </c>
      <c r="CT164" s="65">
        <f t="shared" si="53"/>
        <v>0</v>
      </c>
      <c r="CU164" s="62">
        <v>0</v>
      </c>
      <c r="CV164" s="62">
        <v>0</v>
      </c>
      <c r="CW164" s="62">
        <v>0</v>
      </c>
      <c r="CX164" s="62">
        <v>0</v>
      </c>
      <c r="CY164" s="62">
        <v>0</v>
      </c>
      <c r="CZ164" s="62">
        <v>0</v>
      </c>
      <c r="DA164" s="62">
        <v>0</v>
      </c>
      <c r="DB164" s="62">
        <v>0</v>
      </c>
      <c r="DC164" s="62">
        <v>0</v>
      </c>
      <c r="DD164" s="62">
        <v>0</v>
      </c>
      <c r="DE164" s="62">
        <v>0</v>
      </c>
      <c r="DF164" s="62">
        <v>0</v>
      </c>
      <c r="DG164" s="62">
        <v>0</v>
      </c>
      <c r="DH164" s="62">
        <v>0</v>
      </c>
      <c r="DI164" s="62">
        <v>0</v>
      </c>
      <c r="DJ164" s="62">
        <v>0</v>
      </c>
      <c r="DK164" s="62">
        <v>0</v>
      </c>
      <c r="DL164" s="62">
        <v>0</v>
      </c>
      <c r="DM164" s="62">
        <v>0</v>
      </c>
      <c r="DN164" s="62">
        <v>0</v>
      </c>
      <c r="DO164" s="62">
        <v>0</v>
      </c>
      <c r="DP164" s="63">
        <f t="shared" si="55"/>
        <v>0</v>
      </c>
      <c r="DQ164" s="64">
        <v>0</v>
      </c>
      <c r="DR164" s="64">
        <v>0</v>
      </c>
      <c r="DS164" s="64">
        <v>0</v>
      </c>
      <c r="DT164" s="64">
        <v>0</v>
      </c>
      <c r="DU164" s="64">
        <v>0</v>
      </c>
      <c r="DV164" s="64">
        <v>0</v>
      </c>
      <c r="DW164" s="64">
        <v>0</v>
      </c>
      <c r="DX164" s="64">
        <v>0</v>
      </c>
      <c r="DY164" s="64">
        <v>0</v>
      </c>
      <c r="DZ164" s="64">
        <v>0</v>
      </c>
      <c r="EA164" s="64">
        <v>0</v>
      </c>
      <c r="EB164" s="64">
        <v>0</v>
      </c>
      <c r="EC164" s="64">
        <v>0</v>
      </c>
      <c r="ED164" s="64">
        <v>0</v>
      </c>
      <c r="EE164" s="64">
        <v>0</v>
      </c>
      <c r="EF164" s="64">
        <v>0</v>
      </c>
      <c r="EG164" s="66">
        <f t="shared" si="54"/>
        <v>0</v>
      </c>
      <c r="EI164" s="30">
        <v>0</v>
      </c>
      <c r="EJ164" s="30" t="e">
        <f t="shared" si="37"/>
        <v>#DIV/0!</v>
      </c>
    </row>
    <row r="165" spans="1:140" s="30" customFormat="1" ht="14.25" hidden="1" x14ac:dyDescent="0.25">
      <c r="A165" s="68">
        <v>159</v>
      </c>
      <c r="B165" s="88"/>
      <c r="C165" s="89"/>
      <c r="D165" s="90"/>
      <c r="E165" s="33"/>
      <c r="F165" s="33"/>
      <c r="G165" s="33"/>
      <c r="H165" s="33"/>
      <c r="I165" s="33"/>
      <c r="J165" s="34"/>
      <c r="K165" s="35"/>
      <c r="L165" s="36" t="str">
        <f>IFERROR(IF($K165="","",VLOOKUP($K165,[1]Catálogo!$B$5:$C$21,2,FALSE)),"Introduzca un sector de inversión válido")</f>
        <v/>
      </c>
      <c r="M165" s="37"/>
      <c r="N165" s="38"/>
      <c r="O165" s="38" t="str">
        <f>IFERROR(IF($N165="","",VLOOKUP($N165,[1]Catálogo!$E$25:$F$93,2,FALSE)),"Introduzca un programa presupuestal válido")</f>
        <v/>
      </c>
      <c r="P165" s="39" t="str">
        <f>IFERROR(IF($O165="","",VLOOKUP($O165,[1]Catálogo!$F$25:$G$94,2,FALSE)),"Introduzca un programa presupuestal válido")</f>
        <v/>
      </c>
      <c r="Q165" s="40" t="str">
        <f t="shared" si="30"/>
        <v>Sin información diligenciada</v>
      </c>
      <c r="R165" s="38"/>
      <c r="S165" s="38"/>
      <c r="T165" s="41"/>
      <c r="U165" s="42" t="str">
        <f>IFERROR(IF($T165="","",VLOOKUP($T165,[1]Catálogo!$G$97:$H$2750,2,FALSE)),"Introduzca un producto válido")</f>
        <v/>
      </c>
      <c r="V165" s="40" t="str">
        <f t="shared" si="31"/>
        <v>Sin información diligenciada</v>
      </c>
      <c r="W165" s="43"/>
      <c r="X165" s="44" t="str">
        <f>IFERROR(IF($W165="","",VLOOKUP($W165,[1]Catálogo!$B$3019:$C$9130,2,FALSE)),"Introduzca un indicador de producto válido")</f>
        <v/>
      </c>
      <c r="Y165" s="40" t="str">
        <f t="shared" si="32"/>
        <v>Sin información diligenciada</v>
      </c>
      <c r="Z165" s="45">
        <v>0</v>
      </c>
      <c r="AA165" s="33"/>
      <c r="AB165" s="33"/>
      <c r="AC165" s="38"/>
      <c r="AD165" s="36"/>
      <c r="AE165" s="33"/>
      <c r="AF165" s="33"/>
      <c r="AG165" s="46"/>
      <c r="AH165" s="47"/>
      <c r="AI165" s="33"/>
      <c r="AJ165" s="33"/>
      <c r="AK165" s="48"/>
      <c r="AL165" s="34" t="str">
        <f>+IFERROR(VLOOKUP(AK165,[1]Iniciativas!E:F,2,FALSE),"Seleccione el código de la iniciativa")</f>
        <v>Seleccione el código de la iniciativa</v>
      </c>
      <c r="AM165" s="91" t="e">
        <f t="shared" si="44"/>
        <v>#DIV/0!</v>
      </c>
      <c r="AN165" s="50" t="e">
        <f t="shared" si="45"/>
        <v>#DIV/0!</v>
      </c>
      <c r="AO165" s="50" t="e">
        <f t="shared" si="46"/>
        <v>#DIV/0!</v>
      </c>
      <c r="AP165" s="51" t="e">
        <f t="shared" si="47"/>
        <v>#DIV/0!</v>
      </c>
      <c r="AQ165" s="51"/>
      <c r="AR165" s="53"/>
      <c r="AS165" s="54"/>
      <c r="AT165" s="53"/>
      <c r="AU165" s="53"/>
      <c r="AV165" s="53"/>
      <c r="AW165" s="53"/>
      <c r="AX165" s="53"/>
      <c r="AY165" s="103"/>
      <c r="AZ165" s="103"/>
      <c r="BA165" s="103"/>
      <c r="BB165" s="103"/>
      <c r="BC165" s="103"/>
      <c r="BD165" s="103"/>
      <c r="BE165" s="103"/>
      <c r="BF165" s="103"/>
      <c r="BG165" s="103"/>
      <c r="BH165" s="103"/>
      <c r="BI165" s="103"/>
      <c r="BJ165" s="103"/>
      <c r="BK165" s="103"/>
      <c r="BL165" s="104"/>
      <c r="BM165" s="61"/>
      <c r="BN165" s="62">
        <v>0</v>
      </c>
      <c r="BO165" s="62">
        <v>0</v>
      </c>
      <c r="BP165" s="62">
        <v>0</v>
      </c>
      <c r="BQ165" s="62">
        <v>0</v>
      </c>
      <c r="BR165" s="62">
        <v>0</v>
      </c>
      <c r="BS165" s="62">
        <v>0</v>
      </c>
      <c r="BT165" s="62">
        <v>0</v>
      </c>
      <c r="BU165" s="62">
        <v>0</v>
      </c>
      <c r="BV165" s="62">
        <v>0</v>
      </c>
      <c r="BW165" s="62">
        <v>0</v>
      </c>
      <c r="BX165" s="62">
        <v>0</v>
      </c>
      <c r="BY165" s="62">
        <v>0</v>
      </c>
      <c r="BZ165" s="62">
        <v>0</v>
      </c>
      <c r="CA165" s="62">
        <v>0</v>
      </c>
      <c r="CB165" s="62">
        <v>0</v>
      </c>
      <c r="CC165" s="63">
        <f t="shared" si="52"/>
        <v>0</v>
      </c>
      <c r="CD165" s="64">
        <v>0</v>
      </c>
      <c r="CE165" s="64">
        <v>0</v>
      </c>
      <c r="CF165" s="64">
        <v>0</v>
      </c>
      <c r="CG165" s="64">
        <v>0</v>
      </c>
      <c r="CH165" s="64">
        <v>0</v>
      </c>
      <c r="CI165" s="64">
        <v>0</v>
      </c>
      <c r="CJ165" s="64">
        <v>0</v>
      </c>
      <c r="CK165" s="64">
        <v>0</v>
      </c>
      <c r="CL165" s="64">
        <v>0</v>
      </c>
      <c r="CM165" s="64">
        <v>0</v>
      </c>
      <c r="CN165" s="64">
        <v>0</v>
      </c>
      <c r="CO165" s="64">
        <v>0</v>
      </c>
      <c r="CP165" s="64">
        <v>0</v>
      </c>
      <c r="CQ165" s="64">
        <v>0</v>
      </c>
      <c r="CR165" s="64">
        <v>0</v>
      </c>
      <c r="CS165" s="64">
        <v>0</v>
      </c>
      <c r="CT165" s="65">
        <f t="shared" si="53"/>
        <v>0</v>
      </c>
      <c r="CU165" s="62">
        <v>0</v>
      </c>
      <c r="CV165" s="62">
        <v>0</v>
      </c>
      <c r="CW165" s="62">
        <v>0</v>
      </c>
      <c r="CX165" s="62">
        <v>0</v>
      </c>
      <c r="CY165" s="62">
        <v>0</v>
      </c>
      <c r="CZ165" s="62">
        <v>0</v>
      </c>
      <c r="DA165" s="62">
        <v>0</v>
      </c>
      <c r="DB165" s="62">
        <v>0</v>
      </c>
      <c r="DC165" s="62">
        <v>0</v>
      </c>
      <c r="DD165" s="62">
        <v>0</v>
      </c>
      <c r="DE165" s="62">
        <v>0</v>
      </c>
      <c r="DF165" s="62">
        <v>0</v>
      </c>
      <c r="DG165" s="62">
        <v>0</v>
      </c>
      <c r="DH165" s="62">
        <v>0</v>
      </c>
      <c r="DI165" s="62">
        <v>0</v>
      </c>
      <c r="DJ165" s="62">
        <v>0</v>
      </c>
      <c r="DK165" s="62">
        <v>0</v>
      </c>
      <c r="DL165" s="62">
        <v>0</v>
      </c>
      <c r="DM165" s="62">
        <v>0</v>
      </c>
      <c r="DN165" s="62">
        <v>0</v>
      </c>
      <c r="DO165" s="62">
        <v>0</v>
      </c>
      <c r="DP165" s="63">
        <f t="shared" si="55"/>
        <v>0</v>
      </c>
      <c r="DQ165" s="64">
        <v>0</v>
      </c>
      <c r="DR165" s="64">
        <v>0</v>
      </c>
      <c r="DS165" s="64">
        <v>0</v>
      </c>
      <c r="DT165" s="64">
        <v>0</v>
      </c>
      <c r="DU165" s="64">
        <v>0</v>
      </c>
      <c r="DV165" s="64">
        <v>0</v>
      </c>
      <c r="DW165" s="64">
        <v>0</v>
      </c>
      <c r="DX165" s="64">
        <v>0</v>
      </c>
      <c r="DY165" s="64">
        <v>0</v>
      </c>
      <c r="DZ165" s="64">
        <v>0</v>
      </c>
      <c r="EA165" s="64">
        <v>0</v>
      </c>
      <c r="EB165" s="64">
        <v>0</v>
      </c>
      <c r="EC165" s="64">
        <v>0</v>
      </c>
      <c r="ED165" s="64">
        <v>0</v>
      </c>
      <c r="EE165" s="64">
        <v>0</v>
      </c>
      <c r="EF165" s="64">
        <v>0</v>
      </c>
      <c r="EG165" s="66">
        <f t="shared" si="54"/>
        <v>0</v>
      </c>
      <c r="EI165" s="30">
        <v>0</v>
      </c>
      <c r="EJ165" s="30" t="e">
        <f t="shared" si="37"/>
        <v>#DIV/0!</v>
      </c>
    </row>
    <row r="166" spans="1:140" s="30" customFormat="1" ht="14.25" hidden="1" x14ac:dyDescent="0.25">
      <c r="A166" s="31">
        <v>160</v>
      </c>
      <c r="B166" s="88"/>
      <c r="C166" s="89"/>
      <c r="D166" s="90"/>
      <c r="E166" s="33"/>
      <c r="F166" s="33"/>
      <c r="G166" s="33"/>
      <c r="H166" s="33"/>
      <c r="I166" s="33"/>
      <c r="J166" s="34"/>
      <c r="K166" s="35"/>
      <c r="L166" s="36" t="str">
        <f>IFERROR(IF($K166="","",VLOOKUP($K166,[1]Catálogo!$B$5:$C$21,2,FALSE)),"Introduzca un sector de inversión válido")</f>
        <v/>
      </c>
      <c r="M166" s="37"/>
      <c r="N166" s="38"/>
      <c r="O166" s="38" t="str">
        <f>IFERROR(IF($N166="","",VLOOKUP($N166,[1]Catálogo!$E$25:$F$93,2,FALSE)),"Introduzca un programa presupuestal válido")</f>
        <v/>
      </c>
      <c r="P166" s="39" t="str">
        <f>IFERROR(IF($O166="","",VLOOKUP($O166,[1]Catálogo!$F$25:$G$94,2,FALSE)),"Introduzca un programa presupuestal válido")</f>
        <v/>
      </c>
      <c r="Q166" s="40" t="str">
        <f t="shared" si="30"/>
        <v>Sin información diligenciada</v>
      </c>
      <c r="R166" s="38"/>
      <c r="S166" s="38"/>
      <c r="T166" s="41"/>
      <c r="U166" s="42" t="str">
        <f>IFERROR(IF($T166="","",VLOOKUP($T166,[1]Catálogo!$G$97:$H$2750,2,FALSE)),"Introduzca un producto válido")</f>
        <v/>
      </c>
      <c r="V166" s="40" t="str">
        <f t="shared" si="31"/>
        <v>Sin información diligenciada</v>
      </c>
      <c r="W166" s="43"/>
      <c r="X166" s="44" t="str">
        <f>IFERROR(IF($W166="","",VLOOKUP($W166,[1]Catálogo!$B$3019:$C$9130,2,FALSE)),"Introduzca un indicador de producto válido")</f>
        <v/>
      </c>
      <c r="Y166" s="40" t="str">
        <f t="shared" si="32"/>
        <v>Sin información diligenciada</v>
      </c>
      <c r="Z166" s="45">
        <v>0</v>
      </c>
      <c r="AA166" s="33"/>
      <c r="AB166" s="33"/>
      <c r="AC166" s="38"/>
      <c r="AD166" s="36"/>
      <c r="AE166" s="33"/>
      <c r="AF166" s="33"/>
      <c r="AG166" s="46"/>
      <c r="AH166" s="47"/>
      <c r="AI166" s="33"/>
      <c r="AJ166" s="33"/>
      <c r="AK166" s="48"/>
      <c r="AL166" s="34" t="str">
        <f>+IFERROR(VLOOKUP(AK166,[1]Iniciativas!E:F,2,FALSE),"Seleccione el código de la iniciativa")</f>
        <v>Seleccione el código de la iniciativa</v>
      </c>
      <c r="AM166" s="91" t="e">
        <f t="shared" si="44"/>
        <v>#DIV/0!</v>
      </c>
      <c r="AN166" s="50" t="e">
        <f t="shared" si="45"/>
        <v>#DIV/0!</v>
      </c>
      <c r="AO166" s="50" t="e">
        <f t="shared" si="46"/>
        <v>#DIV/0!</v>
      </c>
      <c r="AP166" s="51" t="e">
        <f t="shared" si="47"/>
        <v>#DIV/0!</v>
      </c>
      <c r="AQ166" s="51"/>
      <c r="AR166" s="53"/>
      <c r="AS166" s="54"/>
      <c r="AT166" s="53"/>
      <c r="AU166" s="53"/>
      <c r="AV166" s="53"/>
      <c r="AW166" s="53"/>
      <c r="AX166" s="53"/>
      <c r="AY166" s="103"/>
      <c r="AZ166" s="103"/>
      <c r="BA166" s="103"/>
      <c r="BB166" s="103"/>
      <c r="BC166" s="103"/>
      <c r="BD166" s="103"/>
      <c r="BE166" s="103"/>
      <c r="BF166" s="103"/>
      <c r="BG166" s="103"/>
      <c r="BH166" s="103"/>
      <c r="BI166" s="103"/>
      <c r="BJ166" s="103"/>
      <c r="BK166" s="103"/>
      <c r="BL166" s="104"/>
      <c r="BM166" s="61"/>
      <c r="BN166" s="62">
        <v>0</v>
      </c>
      <c r="BO166" s="62">
        <v>0</v>
      </c>
      <c r="BP166" s="62">
        <v>0</v>
      </c>
      <c r="BQ166" s="62">
        <v>0</v>
      </c>
      <c r="BR166" s="62">
        <v>0</v>
      </c>
      <c r="BS166" s="62">
        <v>0</v>
      </c>
      <c r="BT166" s="62">
        <v>0</v>
      </c>
      <c r="BU166" s="62">
        <v>0</v>
      </c>
      <c r="BV166" s="62">
        <v>0</v>
      </c>
      <c r="BW166" s="62">
        <v>0</v>
      </c>
      <c r="BX166" s="62">
        <v>0</v>
      </c>
      <c r="BY166" s="62">
        <v>0</v>
      </c>
      <c r="BZ166" s="62">
        <v>0</v>
      </c>
      <c r="CA166" s="62">
        <v>0</v>
      </c>
      <c r="CB166" s="62">
        <v>0</v>
      </c>
      <c r="CC166" s="63">
        <f t="shared" si="52"/>
        <v>0</v>
      </c>
      <c r="CD166" s="64">
        <v>0</v>
      </c>
      <c r="CE166" s="64">
        <v>0</v>
      </c>
      <c r="CF166" s="64">
        <v>0</v>
      </c>
      <c r="CG166" s="64">
        <v>0</v>
      </c>
      <c r="CH166" s="64">
        <v>0</v>
      </c>
      <c r="CI166" s="64">
        <v>0</v>
      </c>
      <c r="CJ166" s="64">
        <v>0</v>
      </c>
      <c r="CK166" s="64">
        <v>0</v>
      </c>
      <c r="CL166" s="64">
        <v>0</v>
      </c>
      <c r="CM166" s="64">
        <v>0</v>
      </c>
      <c r="CN166" s="64">
        <v>0</v>
      </c>
      <c r="CO166" s="64">
        <v>0</v>
      </c>
      <c r="CP166" s="64">
        <v>0</v>
      </c>
      <c r="CQ166" s="64">
        <v>0</v>
      </c>
      <c r="CR166" s="64">
        <v>0</v>
      </c>
      <c r="CS166" s="64">
        <v>0</v>
      </c>
      <c r="CT166" s="65">
        <f t="shared" si="53"/>
        <v>0</v>
      </c>
      <c r="CU166" s="62">
        <v>0</v>
      </c>
      <c r="CV166" s="62">
        <v>0</v>
      </c>
      <c r="CW166" s="62">
        <v>0</v>
      </c>
      <c r="CX166" s="62">
        <v>0</v>
      </c>
      <c r="CY166" s="62">
        <v>0</v>
      </c>
      <c r="CZ166" s="62">
        <v>0</v>
      </c>
      <c r="DA166" s="62">
        <v>0</v>
      </c>
      <c r="DB166" s="62">
        <v>0</v>
      </c>
      <c r="DC166" s="62">
        <v>0</v>
      </c>
      <c r="DD166" s="62">
        <v>0</v>
      </c>
      <c r="DE166" s="62">
        <v>0</v>
      </c>
      <c r="DF166" s="62">
        <v>0</v>
      </c>
      <c r="DG166" s="62">
        <v>0</v>
      </c>
      <c r="DH166" s="62">
        <v>0</v>
      </c>
      <c r="DI166" s="62">
        <v>0</v>
      </c>
      <c r="DJ166" s="62">
        <v>0</v>
      </c>
      <c r="DK166" s="62">
        <v>0</v>
      </c>
      <c r="DL166" s="62">
        <v>0</v>
      </c>
      <c r="DM166" s="62">
        <v>0</v>
      </c>
      <c r="DN166" s="62">
        <v>0</v>
      </c>
      <c r="DO166" s="62">
        <v>0</v>
      </c>
      <c r="DP166" s="63">
        <f t="shared" si="55"/>
        <v>0</v>
      </c>
      <c r="DQ166" s="64">
        <v>0</v>
      </c>
      <c r="DR166" s="64">
        <v>0</v>
      </c>
      <c r="DS166" s="64">
        <v>0</v>
      </c>
      <c r="DT166" s="64">
        <v>0</v>
      </c>
      <c r="DU166" s="64">
        <v>0</v>
      </c>
      <c r="DV166" s="64">
        <v>0</v>
      </c>
      <c r="DW166" s="64">
        <v>0</v>
      </c>
      <c r="DX166" s="64">
        <v>0</v>
      </c>
      <c r="DY166" s="64">
        <v>0</v>
      </c>
      <c r="DZ166" s="64">
        <v>0</v>
      </c>
      <c r="EA166" s="64">
        <v>0</v>
      </c>
      <c r="EB166" s="64">
        <v>0</v>
      </c>
      <c r="EC166" s="64">
        <v>0</v>
      </c>
      <c r="ED166" s="64">
        <v>0</v>
      </c>
      <c r="EE166" s="64">
        <v>0</v>
      </c>
      <c r="EF166" s="64">
        <v>0</v>
      </c>
      <c r="EG166" s="66">
        <f t="shared" si="54"/>
        <v>0</v>
      </c>
      <c r="EI166" s="30">
        <v>0</v>
      </c>
      <c r="EJ166" s="30" t="e">
        <f t="shared" si="37"/>
        <v>#DIV/0!</v>
      </c>
    </row>
    <row r="167" spans="1:140" s="30" customFormat="1" ht="14.25" hidden="1" x14ac:dyDescent="0.25">
      <c r="A167" s="68">
        <v>161</v>
      </c>
      <c r="B167" s="88"/>
      <c r="C167" s="89"/>
      <c r="D167" s="90"/>
      <c r="E167" s="33"/>
      <c r="F167" s="33"/>
      <c r="G167" s="33"/>
      <c r="H167" s="33"/>
      <c r="I167" s="33"/>
      <c r="J167" s="34"/>
      <c r="K167" s="35"/>
      <c r="L167" s="36" t="str">
        <f>IFERROR(IF($K167="","",VLOOKUP($K167,[1]Catálogo!$B$5:$C$21,2,FALSE)),"Introduzca un sector de inversión válido")</f>
        <v/>
      </c>
      <c r="M167" s="37"/>
      <c r="N167" s="38"/>
      <c r="O167" s="38" t="str">
        <f>IFERROR(IF($N167="","",VLOOKUP($N167,[1]Catálogo!$E$25:$F$93,2,FALSE)),"Introduzca un programa presupuestal válido")</f>
        <v/>
      </c>
      <c r="P167" s="39" t="str">
        <f>IFERROR(IF($O167="","",VLOOKUP($O167,[1]Catálogo!$F$25:$G$94,2,FALSE)),"Introduzca un programa presupuestal válido")</f>
        <v/>
      </c>
      <c r="Q167" s="40" t="str">
        <f t="shared" si="30"/>
        <v>Sin información diligenciada</v>
      </c>
      <c r="R167" s="38"/>
      <c r="S167" s="38"/>
      <c r="T167" s="41"/>
      <c r="U167" s="42" t="str">
        <f>IFERROR(IF($T167="","",VLOOKUP($T167,[1]Catálogo!$G$97:$H$2750,2,FALSE)),"Introduzca un producto válido")</f>
        <v/>
      </c>
      <c r="V167" s="40" t="str">
        <f t="shared" si="31"/>
        <v>Sin información diligenciada</v>
      </c>
      <c r="W167" s="43"/>
      <c r="X167" s="44" t="str">
        <f>IFERROR(IF($W167="","",VLOOKUP($W167,[1]Catálogo!$B$3019:$C$9130,2,FALSE)),"Introduzca un indicador de producto válido")</f>
        <v/>
      </c>
      <c r="Y167" s="40" t="str">
        <f t="shared" si="32"/>
        <v>Sin información diligenciada</v>
      </c>
      <c r="Z167" s="45">
        <v>0</v>
      </c>
      <c r="AA167" s="33"/>
      <c r="AB167" s="33"/>
      <c r="AC167" s="38"/>
      <c r="AD167" s="36"/>
      <c r="AE167" s="33"/>
      <c r="AF167" s="33"/>
      <c r="AG167" s="46"/>
      <c r="AH167" s="47"/>
      <c r="AI167" s="33"/>
      <c r="AJ167" s="33"/>
      <c r="AK167" s="48"/>
      <c r="AL167" s="34" t="str">
        <f>+IFERROR(VLOOKUP(AK167,[1]Iniciativas!E:F,2,FALSE),"Seleccione el código de la iniciativa")</f>
        <v>Seleccione el código de la iniciativa</v>
      </c>
      <c r="AM167" s="91" t="e">
        <f t="shared" si="44"/>
        <v>#DIV/0!</v>
      </c>
      <c r="AN167" s="50" t="e">
        <f t="shared" si="45"/>
        <v>#DIV/0!</v>
      </c>
      <c r="AO167" s="50" t="e">
        <f t="shared" si="46"/>
        <v>#DIV/0!</v>
      </c>
      <c r="AP167" s="51" t="e">
        <f t="shared" si="47"/>
        <v>#DIV/0!</v>
      </c>
      <c r="AQ167" s="51"/>
      <c r="AR167" s="53"/>
      <c r="AS167" s="54"/>
      <c r="AT167" s="53"/>
      <c r="AU167" s="53"/>
      <c r="AV167" s="53"/>
      <c r="AW167" s="53"/>
      <c r="AX167" s="53"/>
      <c r="AY167" s="103"/>
      <c r="AZ167" s="103"/>
      <c r="BA167" s="103"/>
      <c r="BB167" s="103"/>
      <c r="BC167" s="103"/>
      <c r="BD167" s="103"/>
      <c r="BE167" s="103"/>
      <c r="BF167" s="103"/>
      <c r="BG167" s="103"/>
      <c r="BH167" s="103"/>
      <c r="BI167" s="103"/>
      <c r="BJ167" s="103"/>
      <c r="BK167" s="103"/>
      <c r="BL167" s="104"/>
      <c r="BM167" s="61"/>
      <c r="BN167" s="62">
        <v>0</v>
      </c>
      <c r="BO167" s="62">
        <v>0</v>
      </c>
      <c r="BP167" s="62">
        <v>0</v>
      </c>
      <c r="BQ167" s="62">
        <v>0</v>
      </c>
      <c r="BR167" s="62">
        <v>0</v>
      </c>
      <c r="BS167" s="62">
        <v>0</v>
      </c>
      <c r="BT167" s="62">
        <v>0</v>
      </c>
      <c r="BU167" s="62">
        <v>0</v>
      </c>
      <c r="BV167" s="62">
        <v>0</v>
      </c>
      <c r="BW167" s="62">
        <v>0</v>
      </c>
      <c r="BX167" s="62">
        <v>0</v>
      </c>
      <c r="BY167" s="62">
        <v>0</v>
      </c>
      <c r="BZ167" s="62">
        <v>0</v>
      </c>
      <c r="CA167" s="62">
        <v>0</v>
      </c>
      <c r="CB167" s="62">
        <v>0</v>
      </c>
      <c r="CC167" s="63">
        <f t="shared" si="52"/>
        <v>0</v>
      </c>
      <c r="CD167" s="64">
        <v>0</v>
      </c>
      <c r="CE167" s="64">
        <v>0</v>
      </c>
      <c r="CF167" s="64">
        <v>0</v>
      </c>
      <c r="CG167" s="64">
        <v>0</v>
      </c>
      <c r="CH167" s="64">
        <v>0</v>
      </c>
      <c r="CI167" s="64">
        <v>0</v>
      </c>
      <c r="CJ167" s="64">
        <v>0</v>
      </c>
      <c r="CK167" s="64">
        <v>0</v>
      </c>
      <c r="CL167" s="64">
        <v>0</v>
      </c>
      <c r="CM167" s="64">
        <v>0</v>
      </c>
      <c r="CN167" s="64">
        <v>0</v>
      </c>
      <c r="CO167" s="64">
        <v>0</v>
      </c>
      <c r="CP167" s="64">
        <v>0</v>
      </c>
      <c r="CQ167" s="64">
        <v>0</v>
      </c>
      <c r="CR167" s="64">
        <v>0</v>
      </c>
      <c r="CS167" s="64">
        <v>0</v>
      </c>
      <c r="CT167" s="65">
        <f t="shared" si="53"/>
        <v>0</v>
      </c>
      <c r="CU167" s="62">
        <v>0</v>
      </c>
      <c r="CV167" s="62">
        <v>0</v>
      </c>
      <c r="CW167" s="62">
        <v>0</v>
      </c>
      <c r="CX167" s="62">
        <v>0</v>
      </c>
      <c r="CY167" s="62">
        <v>0</v>
      </c>
      <c r="CZ167" s="62">
        <v>0</v>
      </c>
      <c r="DA167" s="62">
        <v>0</v>
      </c>
      <c r="DB167" s="62">
        <v>0</v>
      </c>
      <c r="DC167" s="62">
        <v>0</v>
      </c>
      <c r="DD167" s="62">
        <v>0</v>
      </c>
      <c r="DE167" s="62">
        <v>0</v>
      </c>
      <c r="DF167" s="62">
        <v>0</v>
      </c>
      <c r="DG167" s="62">
        <v>0</v>
      </c>
      <c r="DH167" s="62">
        <v>0</v>
      </c>
      <c r="DI167" s="62">
        <v>0</v>
      </c>
      <c r="DJ167" s="62">
        <v>0</v>
      </c>
      <c r="DK167" s="62">
        <v>0</v>
      </c>
      <c r="DL167" s="62">
        <v>0</v>
      </c>
      <c r="DM167" s="62">
        <v>0</v>
      </c>
      <c r="DN167" s="62">
        <v>0</v>
      </c>
      <c r="DO167" s="62">
        <v>0</v>
      </c>
      <c r="DP167" s="63">
        <f t="shared" si="55"/>
        <v>0</v>
      </c>
      <c r="DQ167" s="64">
        <v>0</v>
      </c>
      <c r="DR167" s="64">
        <v>0</v>
      </c>
      <c r="DS167" s="64">
        <v>0</v>
      </c>
      <c r="DT167" s="64">
        <v>0</v>
      </c>
      <c r="DU167" s="64">
        <v>0</v>
      </c>
      <c r="DV167" s="64">
        <v>0</v>
      </c>
      <c r="DW167" s="64">
        <v>0</v>
      </c>
      <c r="DX167" s="64">
        <v>0</v>
      </c>
      <c r="DY167" s="64">
        <v>0</v>
      </c>
      <c r="DZ167" s="64">
        <v>0</v>
      </c>
      <c r="EA167" s="64">
        <v>0</v>
      </c>
      <c r="EB167" s="64">
        <v>0</v>
      </c>
      <c r="EC167" s="64">
        <v>0</v>
      </c>
      <c r="ED167" s="64">
        <v>0</v>
      </c>
      <c r="EE167" s="64">
        <v>0</v>
      </c>
      <c r="EF167" s="64">
        <v>0</v>
      </c>
      <c r="EG167" s="66">
        <f t="shared" si="54"/>
        <v>0</v>
      </c>
      <c r="EI167" s="30">
        <v>0</v>
      </c>
      <c r="EJ167" s="30" t="e">
        <f t="shared" si="37"/>
        <v>#DIV/0!</v>
      </c>
    </row>
    <row r="168" spans="1:140" s="30" customFormat="1" ht="14.25" hidden="1" x14ac:dyDescent="0.25">
      <c r="A168" s="68">
        <v>162</v>
      </c>
      <c r="B168" s="88"/>
      <c r="C168" s="89"/>
      <c r="D168" s="90"/>
      <c r="E168" s="33"/>
      <c r="F168" s="33"/>
      <c r="G168" s="33"/>
      <c r="H168" s="33"/>
      <c r="I168" s="33"/>
      <c r="J168" s="34"/>
      <c r="K168" s="35"/>
      <c r="L168" s="36" t="str">
        <f>IFERROR(IF($K168="","",VLOOKUP($K168,[1]Catálogo!$B$5:$C$21,2,FALSE)),"Introduzca un sector de inversión válido")</f>
        <v/>
      </c>
      <c r="M168" s="37"/>
      <c r="N168" s="38"/>
      <c r="O168" s="38" t="str">
        <f>IFERROR(IF($N168="","",VLOOKUP($N168,[1]Catálogo!$E$25:$F$93,2,FALSE)),"Introduzca un programa presupuestal válido")</f>
        <v/>
      </c>
      <c r="P168" s="39" t="str">
        <f>IFERROR(IF($O168="","",VLOOKUP($O168,[1]Catálogo!$F$25:$G$94,2,FALSE)),"Introduzca un programa presupuestal válido")</f>
        <v/>
      </c>
      <c r="Q168" s="40" t="str">
        <f t="shared" si="30"/>
        <v>Sin información diligenciada</v>
      </c>
      <c r="R168" s="38"/>
      <c r="S168" s="38"/>
      <c r="T168" s="41"/>
      <c r="U168" s="42" t="str">
        <f>IFERROR(IF($T168="","",VLOOKUP($T168,[1]Catálogo!$G$97:$H$2750,2,FALSE)),"Introduzca un producto válido")</f>
        <v/>
      </c>
      <c r="V168" s="40" t="str">
        <f t="shared" si="31"/>
        <v>Sin información diligenciada</v>
      </c>
      <c r="W168" s="43"/>
      <c r="X168" s="44" t="str">
        <f>IFERROR(IF($W168="","",VLOOKUP($W168,[1]Catálogo!$B$3019:$C$9130,2,FALSE)),"Introduzca un indicador de producto válido")</f>
        <v/>
      </c>
      <c r="Y168" s="40" t="str">
        <f t="shared" si="32"/>
        <v>Sin información diligenciada</v>
      </c>
      <c r="Z168" s="45">
        <v>0</v>
      </c>
      <c r="AA168" s="33"/>
      <c r="AB168" s="33"/>
      <c r="AC168" s="38"/>
      <c r="AD168" s="36"/>
      <c r="AE168" s="33"/>
      <c r="AF168" s="33"/>
      <c r="AG168" s="46"/>
      <c r="AH168" s="47"/>
      <c r="AI168" s="33"/>
      <c r="AJ168" s="33"/>
      <c r="AK168" s="48"/>
      <c r="AL168" s="34" t="str">
        <f>+IFERROR(VLOOKUP(AK168,[1]Iniciativas!E:F,2,FALSE),"Seleccione el código de la iniciativa")</f>
        <v>Seleccione el código de la iniciativa</v>
      </c>
      <c r="AM168" s="91" t="e">
        <f t="shared" si="44"/>
        <v>#DIV/0!</v>
      </c>
      <c r="AN168" s="50" t="e">
        <f t="shared" si="45"/>
        <v>#DIV/0!</v>
      </c>
      <c r="AO168" s="50" t="e">
        <f t="shared" si="46"/>
        <v>#DIV/0!</v>
      </c>
      <c r="AP168" s="51" t="e">
        <f t="shared" si="47"/>
        <v>#DIV/0!</v>
      </c>
      <c r="AQ168" s="51"/>
      <c r="AR168" s="53"/>
      <c r="AS168" s="54"/>
      <c r="AT168" s="53"/>
      <c r="AU168" s="53"/>
      <c r="AV168" s="53"/>
      <c r="AW168" s="53"/>
      <c r="AX168" s="53"/>
      <c r="AY168" s="103"/>
      <c r="AZ168" s="103"/>
      <c r="BA168" s="103"/>
      <c r="BB168" s="103"/>
      <c r="BC168" s="103"/>
      <c r="BD168" s="103"/>
      <c r="BE168" s="103"/>
      <c r="BF168" s="103"/>
      <c r="BG168" s="103"/>
      <c r="BH168" s="103"/>
      <c r="BI168" s="103"/>
      <c r="BJ168" s="103"/>
      <c r="BK168" s="103"/>
      <c r="BL168" s="104"/>
      <c r="BM168" s="61"/>
      <c r="BN168" s="62">
        <v>0</v>
      </c>
      <c r="BO168" s="62">
        <v>0</v>
      </c>
      <c r="BP168" s="62">
        <v>0</v>
      </c>
      <c r="BQ168" s="62">
        <v>0</v>
      </c>
      <c r="BR168" s="62">
        <v>0</v>
      </c>
      <c r="BS168" s="62">
        <v>0</v>
      </c>
      <c r="BT168" s="62">
        <v>0</v>
      </c>
      <c r="BU168" s="62">
        <v>0</v>
      </c>
      <c r="BV168" s="62">
        <v>0</v>
      </c>
      <c r="BW168" s="62">
        <v>0</v>
      </c>
      <c r="BX168" s="62">
        <v>0</v>
      </c>
      <c r="BY168" s="62">
        <v>0</v>
      </c>
      <c r="BZ168" s="62">
        <v>0</v>
      </c>
      <c r="CA168" s="62">
        <v>0</v>
      </c>
      <c r="CB168" s="62">
        <v>0</v>
      </c>
      <c r="CC168" s="63">
        <f t="shared" si="52"/>
        <v>0</v>
      </c>
      <c r="CD168" s="64">
        <v>0</v>
      </c>
      <c r="CE168" s="64">
        <v>0</v>
      </c>
      <c r="CF168" s="64">
        <v>0</v>
      </c>
      <c r="CG168" s="64">
        <v>0</v>
      </c>
      <c r="CH168" s="64">
        <v>0</v>
      </c>
      <c r="CI168" s="64">
        <v>0</v>
      </c>
      <c r="CJ168" s="64">
        <v>0</v>
      </c>
      <c r="CK168" s="64">
        <v>0</v>
      </c>
      <c r="CL168" s="64">
        <v>0</v>
      </c>
      <c r="CM168" s="64">
        <v>0</v>
      </c>
      <c r="CN168" s="64">
        <v>0</v>
      </c>
      <c r="CO168" s="64">
        <v>0</v>
      </c>
      <c r="CP168" s="64">
        <v>0</v>
      </c>
      <c r="CQ168" s="64">
        <v>0</v>
      </c>
      <c r="CR168" s="64">
        <v>0</v>
      </c>
      <c r="CS168" s="64">
        <v>0</v>
      </c>
      <c r="CT168" s="65">
        <f t="shared" si="53"/>
        <v>0</v>
      </c>
      <c r="CU168" s="62">
        <v>0</v>
      </c>
      <c r="CV168" s="62">
        <v>0</v>
      </c>
      <c r="CW168" s="62">
        <v>0</v>
      </c>
      <c r="CX168" s="62">
        <v>0</v>
      </c>
      <c r="CY168" s="62">
        <v>0</v>
      </c>
      <c r="CZ168" s="62">
        <v>0</v>
      </c>
      <c r="DA168" s="62">
        <v>0</v>
      </c>
      <c r="DB168" s="62">
        <v>0</v>
      </c>
      <c r="DC168" s="62">
        <v>0</v>
      </c>
      <c r="DD168" s="62">
        <v>0</v>
      </c>
      <c r="DE168" s="62">
        <v>0</v>
      </c>
      <c r="DF168" s="62">
        <v>0</v>
      </c>
      <c r="DG168" s="62">
        <v>0</v>
      </c>
      <c r="DH168" s="62">
        <v>0</v>
      </c>
      <c r="DI168" s="62">
        <v>0</v>
      </c>
      <c r="DJ168" s="62">
        <v>0</v>
      </c>
      <c r="DK168" s="62">
        <v>0</v>
      </c>
      <c r="DL168" s="62">
        <v>0</v>
      </c>
      <c r="DM168" s="62">
        <v>0</v>
      </c>
      <c r="DN168" s="62">
        <v>0</v>
      </c>
      <c r="DO168" s="62">
        <v>0</v>
      </c>
      <c r="DP168" s="63">
        <f t="shared" si="55"/>
        <v>0</v>
      </c>
      <c r="DQ168" s="64">
        <v>0</v>
      </c>
      <c r="DR168" s="64">
        <v>0</v>
      </c>
      <c r="DS168" s="64">
        <v>0</v>
      </c>
      <c r="DT168" s="64">
        <v>0</v>
      </c>
      <c r="DU168" s="64">
        <v>0</v>
      </c>
      <c r="DV168" s="64">
        <v>0</v>
      </c>
      <c r="DW168" s="64">
        <v>0</v>
      </c>
      <c r="DX168" s="64">
        <v>0</v>
      </c>
      <c r="DY168" s="64">
        <v>0</v>
      </c>
      <c r="DZ168" s="64">
        <v>0</v>
      </c>
      <c r="EA168" s="64">
        <v>0</v>
      </c>
      <c r="EB168" s="64">
        <v>0</v>
      </c>
      <c r="EC168" s="64">
        <v>0</v>
      </c>
      <c r="ED168" s="64">
        <v>0</v>
      </c>
      <c r="EE168" s="64">
        <v>0</v>
      </c>
      <c r="EF168" s="64">
        <v>0</v>
      </c>
      <c r="EG168" s="66">
        <f t="shared" si="54"/>
        <v>0</v>
      </c>
      <c r="EI168" s="30">
        <v>0</v>
      </c>
      <c r="EJ168" s="30" t="e">
        <f t="shared" si="37"/>
        <v>#DIV/0!</v>
      </c>
    </row>
    <row r="169" spans="1:140" s="30" customFormat="1" ht="14.25" hidden="1" x14ac:dyDescent="0.25">
      <c r="A169" s="31">
        <v>163</v>
      </c>
      <c r="B169" s="88"/>
      <c r="C169" s="89"/>
      <c r="D169" s="90"/>
      <c r="E169" s="33"/>
      <c r="F169" s="33"/>
      <c r="G169" s="33"/>
      <c r="H169" s="33"/>
      <c r="I169" s="33"/>
      <c r="J169" s="34"/>
      <c r="K169" s="35"/>
      <c r="L169" s="36" t="str">
        <f>IFERROR(IF($K169="","",VLOOKUP($K169,[1]Catálogo!$B$5:$C$21,2,FALSE)),"Introduzca un sector de inversión válido")</f>
        <v/>
      </c>
      <c r="M169" s="37"/>
      <c r="N169" s="38"/>
      <c r="O169" s="38" t="str">
        <f>IFERROR(IF($N169="","",VLOOKUP($N169,[1]Catálogo!$E$25:$F$93,2,FALSE)),"Introduzca un programa presupuestal válido")</f>
        <v/>
      </c>
      <c r="P169" s="39" t="str">
        <f>IFERROR(IF($O169="","",VLOOKUP($O169,[1]Catálogo!$F$25:$G$94,2,FALSE)),"Introduzca un programa presupuestal válido")</f>
        <v/>
      </c>
      <c r="Q169" s="40" t="str">
        <f t="shared" si="30"/>
        <v>Sin información diligenciada</v>
      </c>
      <c r="R169" s="38"/>
      <c r="S169" s="38"/>
      <c r="T169" s="41"/>
      <c r="U169" s="42" t="str">
        <f>IFERROR(IF($T169="","",VLOOKUP($T169,[1]Catálogo!$G$97:$H$2750,2,FALSE)),"Introduzca un producto válido")</f>
        <v/>
      </c>
      <c r="V169" s="40" t="str">
        <f t="shared" si="31"/>
        <v>Sin información diligenciada</v>
      </c>
      <c r="W169" s="43"/>
      <c r="X169" s="44" t="str">
        <f>IFERROR(IF($W169="","",VLOOKUP($W169,[1]Catálogo!$B$3019:$C$9130,2,FALSE)),"Introduzca un indicador de producto válido")</f>
        <v/>
      </c>
      <c r="Y169" s="40" t="str">
        <f t="shared" si="32"/>
        <v>Sin información diligenciada</v>
      </c>
      <c r="Z169" s="45">
        <v>0</v>
      </c>
      <c r="AA169" s="33"/>
      <c r="AB169" s="33"/>
      <c r="AC169" s="38"/>
      <c r="AD169" s="36"/>
      <c r="AE169" s="33"/>
      <c r="AF169" s="33"/>
      <c r="AG169" s="46"/>
      <c r="AH169" s="47"/>
      <c r="AI169" s="33"/>
      <c r="AJ169" s="33"/>
      <c r="AK169" s="48"/>
      <c r="AL169" s="34" t="str">
        <f>+IFERROR(VLOOKUP(AK169,[1]Iniciativas!E:F,2,FALSE),"Seleccione el código de la iniciativa")</f>
        <v>Seleccione el código de la iniciativa</v>
      </c>
      <c r="AM169" s="91" t="e">
        <f t="shared" si="44"/>
        <v>#DIV/0!</v>
      </c>
      <c r="AN169" s="50" t="e">
        <f t="shared" si="45"/>
        <v>#DIV/0!</v>
      </c>
      <c r="AO169" s="50" t="e">
        <f t="shared" si="46"/>
        <v>#DIV/0!</v>
      </c>
      <c r="AP169" s="51" t="e">
        <f t="shared" si="47"/>
        <v>#DIV/0!</v>
      </c>
      <c r="AQ169" s="51"/>
      <c r="AR169" s="53"/>
      <c r="AS169" s="54"/>
      <c r="AT169" s="53"/>
      <c r="AU169" s="53"/>
      <c r="AV169" s="53"/>
      <c r="AW169" s="53"/>
      <c r="AX169" s="53"/>
      <c r="AY169" s="103"/>
      <c r="AZ169" s="103"/>
      <c r="BA169" s="103"/>
      <c r="BB169" s="103"/>
      <c r="BC169" s="103"/>
      <c r="BD169" s="103"/>
      <c r="BE169" s="103"/>
      <c r="BF169" s="103"/>
      <c r="BG169" s="103"/>
      <c r="BH169" s="103"/>
      <c r="BI169" s="103"/>
      <c r="BJ169" s="103"/>
      <c r="BK169" s="103"/>
      <c r="BL169" s="104"/>
      <c r="BM169" s="61"/>
      <c r="BN169" s="62">
        <v>0</v>
      </c>
      <c r="BO169" s="62">
        <v>0</v>
      </c>
      <c r="BP169" s="62">
        <v>0</v>
      </c>
      <c r="BQ169" s="62">
        <v>0</v>
      </c>
      <c r="BR169" s="62">
        <v>0</v>
      </c>
      <c r="BS169" s="62">
        <v>0</v>
      </c>
      <c r="BT169" s="62">
        <v>0</v>
      </c>
      <c r="BU169" s="62">
        <v>0</v>
      </c>
      <c r="BV169" s="62">
        <v>0</v>
      </c>
      <c r="BW169" s="62">
        <v>0</v>
      </c>
      <c r="BX169" s="62">
        <v>0</v>
      </c>
      <c r="BY169" s="62">
        <v>0</v>
      </c>
      <c r="BZ169" s="62">
        <v>0</v>
      </c>
      <c r="CA169" s="62">
        <v>0</v>
      </c>
      <c r="CB169" s="62">
        <v>0</v>
      </c>
      <c r="CC169" s="63">
        <f t="shared" si="52"/>
        <v>0</v>
      </c>
      <c r="CD169" s="64">
        <v>0</v>
      </c>
      <c r="CE169" s="64">
        <v>0</v>
      </c>
      <c r="CF169" s="64">
        <v>0</v>
      </c>
      <c r="CG169" s="64">
        <v>0</v>
      </c>
      <c r="CH169" s="64">
        <v>0</v>
      </c>
      <c r="CI169" s="64">
        <v>0</v>
      </c>
      <c r="CJ169" s="64">
        <v>0</v>
      </c>
      <c r="CK169" s="64">
        <v>0</v>
      </c>
      <c r="CL169" s="64">
        <v>0</v>
      </c>
      <c r="CM169" s="64">
        <v>0</v>
      </c>
      <c r="CN169" s="64">
        <v>0</v>
      </c>
      <c r="CO169" s="64">
        <v>0</v>
      </c>
      <c r="CP169" s="64">
        <v>0</v>
      </c>
      <c r="CQ169" s="64">
        <v>0</v>
      </c>
      <c r="CR169" s="64">
        <v>0</v>
      </c>
      <c r="CS169" s="64">
        <v>0</v>
      </c>
      <c r="CT169" s="65">
        <f t="shared" si="53"/>
        <v>0</v>
      </c>
      <c r="CU169" s="62">
        <v>0</v>
      </c>
      <c r="CV169" s="62">
        <v>0</v>
      </c>
      <c r="CW169" s="62">
        <v>0</v>
      </c>
      <c r="CX169" s="62">
        <v>0</v>
      </c>
      <c r="CY169" s="62">
        <v>0</v>
      </c>
      <c r="CZ169" s="62">
        <v>0</v>
      </c>
      <c r="DA169" s="62">
        <v>0</v>
      </c>
      <c r="DB169" s="62">
        <v>0</v>
      </c>
      <c r="DC169" s="62">
        <v>0</v>
      </c>
      <c r="DD169" s="62">
        <v>0</v>
      </c>
      <c r="DE169" s="62">
        <v>0</v>
      </c>
      <c r="DF169" s="62">
        <v>0</v>
      </c>
      <c r="DG169" s="62">
        <v>0</v>
      </c>
      <c r="DH169" s="62">
        <v>0</v>
      </c>
      <c r="DI169" s="62">
        <v>0</v>
      </c>
      <c r="DJ169" s="62">
        <v>0</v>
      </c>
      <c r="DK169" s="62">
        <v>0</v>
      </c>
      <c r="DL169" s="62">
        <v>0</v>
      </c>
      <c r="DM169" s="62">
        <v>0</v>
      </c>
      <c r="DN169" s="62">
        <v>0</v>
      </c>
      <c r="DO169" s="62">
        <v>0</v>
      </c>
      <c r="DP169" s="63">
        <f t="shared" si="55"/>
        <v>0</v>
      </c>
      <c r="DQ169" s="64">
        <v>0</v>
      </c>
      <c r="DR169" s="64">
        <v>0</v>
      </c>
      <c r="DS169" s="64">
        <v>0</v>
      </c>
      <c r="DT169" s="64">
        <v>0</v>
      </c>
      <c r="DU169" s="64">
        <v>0</v>
      </c>
      <c r="DV169" s="64">
        <v>0</v>
      </c>
      <c r="DW169" s="64">
        <v>0</v>
      </c>
      <c r="DX169" s="64">
        <v>0</v>
      </c>
      <c r="DY169" s="64">
        <v>0</v>
      </c>
      <c r="DZ169" s="64">
        <v>0</v>
      </c>
      <c r="EA169" s="64">
        <v>0</v>
      </c>
      <c r="EB169" s="64">
        <v>0</v>
      </c>
      <c r="EC169" s="64">
        <v>0</v>
      </c>
      <c r="ED169" s="64">
        <v>0</v>
      </c>
      <c r="EE169" s="64">
        <v>0</v>
      </c>
      <c r="EF169" s="64">
        <v>0</v>
      </c>
      <c r="EG169" s="66">
        <f t="shared" si="54"/>
        <v>0</v>
      </c>
      <c r="EI169" s="30">
        <v>0</v>
      </c>
      <c r="EJ169" s="30" t="e">
        <f t="shared" si="37"/>
        <v>#DIV/0!</v>
      </c>
    </row>
    <row r="170" spans="1:140" s="30" customFormat="1" ht="14.25" hidden="1" x14ac:dyDescent="0.25">
      <c r="A170" s="68">
        <v>164</v>
      </c>
      <c r="B170" s="88"/>
      <c r="C170" s="89"/>
      <c r="D170" s="90"/>
      <c r="E170" s="33"/>
      <c r="F170" s="33"/>
      <c r="G170" s="33"/>
      <c r="H170" s="33"/>
      <c r="I170" s="33"/>
      <c r="J170" s="34"/>
      <c r="K170" s="35"/>
      <c r="L170" s="36" t="str">
        <f>IFERROR(IF($K170="","",VLOOKUP($K170,[1]Catálogo!$B$5:$C$21,2,FALSE)),"Introduzca un sector de inversión válido")</f>
        <v/>
      </c>
      <c r="M170" s="37"/>
      <c r="N170" s="38"/>
      <c r="O170" s="38" t="str">
        <f>IFERROR(IF($N170="","",VLOOKUP($N170,[1]Catálogo!$E$25:$F$93,2,FALSE)),"Introduzca un programa presupuestal válido")</f>
        <v/>
      </c>
      <c r="P170" s="39" t="str">
        <f>IFERROR(IF($O170="","",VLOOKUP($O170,[1]Catálogo!$F$25:$G$94,2,FALSE)),"Introduzca un programa presupuestal válido")</f>
        <v/>
      </c>
      <c r="Q170" s="40" t="str">
        <f t="shared" si="30"/>
        <v>Sin información diligenciada</v>
      </c>
      <c r="R170" s="38"/>
      <c r="S170" s="38"/>
      <c r="T170" s="41"/>
      <c r="U170" s="42" t="str">
        <f>IFERROR(IF($T170="","",VLOOKUP($T170,[1]Catálogo!$G$97:$H$2750,2,FALSE)),"Introduzca un producto válido")</f>
        <v/>
      </c>
      <c r="V170" s="40" t="str">
        <f t="shared" si="31"/>
        <v>Sin información diligenciada</v>
      </c>
      <c r="W170" s="43"/>
      <c r="X170" s="44" t="str">
        <f>IFERROR(IF($W170="","",VLOOKUP($W170,[1]Catálogo!$B$3019:$C$9130,2,FALSE)),"Introduzca un indicador de producto válido")</f>
        <v/>
      </c>
      <c r="Y170" s="40" t="str">
        <f t="shared" si="32"/>
        <v>Sin información diligenciada</v>
      </c>
      <c r="Z170" s="45">
        <v>0</v>
      </c>
      <c r="AA170" s="33"/>
      <c r="AB170" s="33"/>
      <c r="AC170" s="38"/>
      <c r="AD170" s="36"/>
      <c r="AE170" s="33"/>
      <c r="AF170" s="33"/>
      <c r="AG170" s="46"/>
      <c r="AH170" s="47"/>
      <c r="AI170" s="33"/>
      <c r="AJ170" s="33"/>
      <c r="AK170" s="48"/>
      <c r="AL170" s="34" t="str">
        <f>+IFERROR(VLOOKUP(AK170,[1]Iniciativas!E:F,2,FALSE),"Seleccione el código de la iniciativa")</f>
        <v>Seleccione el código de la iniciativa</v>
      </c>
      <c r="AM170" s="91" t="e">
        <f t="shared" si="44"/>
        <v>#DIV/0!</v>
      </c>
      <c r="AN170" s="50" t="e">
        <f t="shared" si="45"/>
        <v>#DIV/0!</v>
      </c>
      <c r="AO170" s="50" t="e">
        <f t="shared" si="46"/>
        <v>#DIV/0!</v>
      </c>
      <c r="AP170" s="51" t="e">
        <f t="shared" si="47"/>
        <v>#DIV/0!</v>
      </c>
      <c r="AQ170" s="51"/>
      <c r="AR170" s="53"/>
      <c r="AS170" s="54"/>
      <c r="AT170" s="53"/>
      <c r="AU170" s="53"/>
      <c r="AV170" s="53"/>
      <c r="AW170" s="53"/>
      <c r="AX170" s="53"/>
      <c r="AY170" s="103"/>
      <c r="AZ170" s="103"/>
      <c r="BA170" s="103"/>
      <c r="BB170" s="103"/>
      <c r="BC170" s="103"/>
      <c r="BD170" s="103"/>
      <c r="BE170" s="103"/>
      <c r="BF170" s="103"/>
      <c r="BG170" s="103"/>
      <c r="BH170" s="103"/>
      <c r="BI170" s="103"/>
      <c r="BJ170" s="103"/>
      <c r="BK170" s="103"/>
      <c r="BL170" s="104"/>
      <c r="BM170" s="61"/>
      <c r="BN170" s="62">
        <v>0</v>
      </c>
      <c r="BO170" s="62">
        <v>0</v>
      </c>
      <c r="BP170" s="62">
        <v>0</v>
      </c>
      <c r="BQ170" s="62">
        <v>0</v>
      </c>
      <c r="BR170" s="62">
        <v>0</v>
      </c>
      <c r="BS170" s="62">
        <v>0</v>
      </c>
      <c r="BT170" s="62">
        <v>0</v>
      </c>
      <c r="BU170" s="62">
        <v>0</v>
      </c>
      <c r="BV170" s="62">
        <v>0</v>
      </c>
      <c r="BW170" s="62">
        <v>0</v>
      </c>
      <c r="BX170" s="62">
        <v>0</v>
      </c>
      <c r="BY170" s="62">
        <v>0</v>
      </c>
      <c r="BZ170" s="62">
        <v>0</v>
      </c>
      <c r="CA170" s="62">
        <v>0</v>
      </c>
      <c r="CB170" s="62">
        <v>0</v>
      </c>
      <c r="CC170" s="63">
        <f t="shared" si="52"/>
        <v>0</v>
      </c>
      <c r="CD170" s="64">
        <v>0</v>
      </c>
      <c r="CE170" s="64">
        <v>0</v>
      </c>
      <c r="CF170" s="64">
        <v>0</v>
      </c>
      <c r="CG170" s="64">
        <v>0</v>
      </c>
      <c r="CH170" s="64">
        <v>0</v>
      </c>
      <c r="CI170" s="64">
        <v>0</v>
      </c>
      <c r="CJ170" s="64">
        <v>0</v>
      </c>
      <c r="CK170" s="64">
        <v>0</v>
      </c>
      <c r="CL170" s="64">
        <v>0</v>
      </c>
      <c r="CM170" s="64">
        <v>0</v>
      </c>
      <c r="CN170" s="64">
        <v>0</v>
      </c>
      <c r="CO170" s="64">
        <v>0</v>
      </c>
      <c r="CP170" s="64">
        <v>0</v>
      </c>
      <c r="CQ170" s="64">
        <v>0</v>
      </c>
      <c r="CR170" s="64">
        <v>0</v>
      </c>
      <c r="CS170" s="64">
        <v>0</v>
      </c>
      <c r="CT170" s="65">
        <f t="shared" si="53"/>
        <v>0</v>
      </c>
      <c r="CU170" s="62">
        <v>0</v>
      </c>
      <c r="CV170" s="62">
        <v>0</v>
      </c>
      <c r="CW170" s="62">
        <v>0</v>
      </c>
      <c r="CX170" s="62">
        <v>0</v>
      </c>
      <c r="CY170" s="62">
        <v>0</v>
      </c>
      <c r="CZ170" s="62">
        <v>0</v>
      </c>
      <c r="DA170" s="62">
        <v>0</v>
      </c>
      <c r="DB170" s="62">
        <v>0</v>
      </c>
      <c r="DC170" s="62">
        <v>0</v>
      </c>
      <c r="DD170" s="62">
        <v>0</v>
      </c>
      <c r="DE170" s="62">
        <v>0</v>
      </c>
      <c r="DF170" s="62">
        <v>0</v>
      </c>
      <c r="DG170" s="62">
        <v>0</v>
      </c>
      <c r="DH170" s="62">
        <v>0</v>
      </c>
      <c r="DI170" s="62">
        <v>0</v>
      </c>
      <c r="DJ170" s="62">
        <v>0</v>
      </c>
      <c r="DK170" s="62">
        <v>0</v>
      </c>
      <c r="DL170" s="62">
        <v>0</v>
      </c>
      <c r="DM170" s="62">
        <v>0</v>
      </c>
      <c r="DN170" s="62">
        <v>0</v>
      </c>
      <c r="DO170" s="62">
        <v>0</v>
      </c>
      <c r="DP170" s="63">
        <f t="shared" si="55"/>
        <v>0</v>
      </c>
      <c r="DQ170" s="64">
        <v>0</v>
      </c>
      <c r="DR170" s="64">
        <v>0</v>
      </c>
      <c r="DS170" s="64">
        <v>0</v>
      </c>
      <c r="DT170" s="64">
        <v>0</v>
      </c>
      <c r="DU170" s="64">
        <v>0</v>
      </c>
      <c r="DV170" s="64">
        <v>0</v>
      </c>
      <c r="DW170" s="64">
        <v>0</v>
      </c>
      <c r="DX170" s="64">
        <v>0</v>
      </c>
      <c r="DY170" s="64">
        <v>0</v>
      </c>
      <c r="DZ170" s="64">
        <v>0</v>
      </c>
      <c r="EA170" s="64">
        <v>0</v>
      </c>
      <c r="EB170" s="64">
        <v>0</v>
      </c>
      <c r="EC170" s="64">
        <v>0</v>
      </c>
      <c r="ED170" s="64">
        <v>0</v>
      </c>
      <c r="EE170" s="64">
        <v>0</v>
      </c>
      <c r="EF170" s="64">
        <v>0</v>
      </c>
      <c r="EG170" s="66">
        <f t="shared" si="54"/>
        <v>0</v>
      </c>
      <c r="EI170" s="30">
        <v>0</v>
      </c>
      <c r="EJ170" s="30" t="e">
        <f t="shared" si="37"/>
        <v>#DIV/0!</v>
      </c>
    </row>
    <row r="171" spans="1:140" s="30" customFormat="1" ht="14.25" hidden="1" x14ac:dyDescent="0.25">
      <c r="A171" s="68">
        <v>165</v>
      </c>
      <c r="B171" s="88"/>
      <c r="C171" s="89"/>
      <c r="D171" s="90"/>
      <c r="E171" s="33"/>
      <c r="F171" s="33"/>
      <c r="G171" s="33"/>
      <c r="H171" s="33"/>
      <c r="I171" s="33"/>
      <c r="J171" s="34"/>
      <c r="K171" s="35"/>
      <c r="L171" s="36" t="str">
        <f>IFERROR(IF($K171="","",VLOOKUP($K171,[1]Catálogo!$B$5:$C$21,2,FALSE)),"Introduzca un sector de inversión válido")</f>
        <v/>
      </c>
      <c r="M171" s="37"/>
      <c r="N171" s="38"/>
      <c r="O171" s="38" t="str">
        <f>IFERROR(IF($N171="","",VLOOKUP($N171,[1]Catálogo!$E$25:$F$93,2,FALSE)),"Introduzca un programa presupuestal válido")</f>
        <v/>
      </c>
      <c r="P171" s="39" t="str">
        <f>IFERROR(IF($O171="","",VLOOKUP($O171,[1]Catálogo!$F$25:$G$94,2,FALSE)),"Introduzca un programa presupuestal válido")</f>
        <v/>
      </c>
      <c r="Q171" s="40" t="str">
        <f t="shared" si="30"/>
        <v>Sin información diligenciada</v>
      </c>
      <c r="R171" s="38"/>
      <c r="S171" s="38"/>
      <c r="T171" s="41"/>
      <c r="U171" s="42" t="str">
        <f>IFERROR(IF($T171="","",VLOOKUP($T171,[1]Catálogo!$G$97:$H$2750,2,FALSE)),"Introduzca un producto válido")</f>
        <v/>
      </c>
      <c r="V171" s="40" t="str">
        <f t="shared" si="31"/>
        <v>Sin información diligenciada</v>
      </c>
      <c r="W171" s="43"/>
      <c r="X171" s="44" t="str">
        <f>IFERROR(IF($W171="","",VLOOKUP($W171,[1]Catálogo!$B$3019:$C$9130,2,FALSE)),"Introduzca un indicador de producto válido")</f>
        <v/>
      </c>
      <c r="Y171" s="40" t="str">
        <f t="shared" si="32"/>
        <v>Sin información diligenciada</v>
      </c>
      <c r="Z171" s="45">
        <v>0</v>
      </c>
      <c r="AA171" s="33"/>
      <c r="AB171" s="33"/>
      <c r="AC171" s="38"/>
      <c r="AD171" s="36"/>
      <c r="AE171" s="33"/>
      <c r="AF171" s="33"/>
      <c r="AG171" s="46"/>
      <c r="AH171" s="47"/>
      <c r="AI171" s="33"/>
      <c r="AJ171" s="33"/>
      <c r="AK171" s="48"/>
      <c r="AL171" s="34" t="str">
        <f>+IFERROR(VLOOKUP(AK171,[1]Iniciativas!E:F,2,FALSE),"Seleccione el código de la iniciativa")</f>
        <v>Seleccione el código de la iniciativa</v>
      </c>
      <c r="AM171" s="91" t="e">
        <f t="shared" si="44"/>
        <v>#DIV/0!</v>
      </c>
      <c r="AN171" s="50" t="e">
        <f t="shared" si="45"/>
        <v>#DIV/0!</v>
      </c>
      <c r="AO171" s="50" t="e">
        <f t="shared" si="46"/>
        <v>#DIV/0!</v>
      </c>
      <c r="AP171" s="51" t="e">
        <f t="shared" si="47"/>
        <v>#DIV/0!</v>
      </c>
      <c r="AQ171" s="51"/>
      <c r="AR171" s="53"/>
      <c r="AS171" s="54"/>
      <c r="AT171" s="53"/>
      <c r="AU171" s="53"/>
      <c r="AV171" s="53"/>
      <c r="AW171" s="53"/>
      <c r="AX171" s="53"/>
      <c r="AY171" s="103"/>
      <c r="AZ171" s="103"/>
      <c r="BA171" s="103"/>
      <c r="BB171" s="103"/>
      <c r="BC171" s="103"/>
      <c r="BD171" s="103"/>
      <c r="BE171" s="103"/>
      <c r="BF171" s="103"/>
      <c r="BG171" s="103"/>
      <c r="BH171" s="103"/>
      <c r="BI171" s="103"/>
      <c r="BJ171" s="103"/>
      <c r="BK171" s="103"/>
      <c r="BL171" s="104"/>
      <c r="BM171" s="61"/>
      <c r="BN171" s="62">
        <v>0</v>
      </c>
      <c r="BO171" s="62">
        <v>0</v>
      </c>
      <c r="BP171" s="62">
        <v>0</v>
      </c>
      <c r="BQ171" s="62">
        <v>0</v>
      </c>
      <c r="BR171" s="62">
        <v>0</v>
      </c>
      <c r="BS171" s="62">
        <v>0</v>
      </c>
      <c r="BT171" s="62">
        <v>0</v>
      </c>
      <c r="BU171" s="62">
        <v>0</v>
      </c>
      <c r="BV171" s="62">
        <v>0</v>
      </c>
      <c r="BW171" s="62">
        <v>0</v>
      </c>
      <c r="BX171" s="62">
        <v>0</v>
      </c>
      <c r="BY171" s="62">
        <v>0</v>
      </c>
      <c r="BZ171" s="62">
        <v>0</v>
      </c>
      <c r="CA171" s="62">
        <v>0</v>
      </c>
      <c r="CB171" s="62">
        <v>0</v>
      </c>
      <c r="CC171" s="63">
        <f t="shared" si="52"/>
        <v>0</v>
      </c>
      <c r="CD171" s="64">
        <v>0</v>
      </c>
      <c r="CE171" s="64">
        <v>0</v>
      </c>
      <c r="CF171" s="64">
        <v>0</v>
      </c>
      <c r="CG171" s="64">
        <v>0</v>
      </c>
      <c r="CH171" s="64">
        <v>0</v>
      </c>
      <c r="CI171" s="64">
        <v>0</v>
      </c>
      <c r="CJ171" s="64">
        <v>0</v>
      </c>
      <c r="CK171" s="64">
        <v>0</v>
      </c>
      <c r="CL171" s="64">
        <v>0</v>
      </c>
      <c r="CM171" s="64">
        <v>0</v>
      </c>
      <c r="CN171" s="64">
        <v>0</v>
      </c>
      <c r="CO171" s="64">
        <v>0</v>
      </c>
      <c r="CP171" s="64">
        <v>0</v>
      </c>
      <c r="CQ171" s="64">
        <v>0</v>
      </c>
      <c r="CR171" s="64">
        <v>0</v>
      </c>
      <c r="CS171" s="64">
        <v>0</v>
      </c>
      <c r="CT171" s="65">
        <f t="shared" si="53"/>
        <v>0</v>
      </c>
      <c r="CU171" s="62">
        <v>0</v>
      </c>
      <c r="CV171" s="62">
        <v>0</v>
      </c>
      <c r="CW171" s="62">
        <v>0</v>
      </c>
      <c r="CX171" s="62">
        <v>0</v>
      </c>
      <c r="CY171" s="62">
        <v>0</v>
      </c>
      <c r="CZ171" s="62">
        <v>0</v>
      </c>
      <c r="DA171" s="62">
        <v>0</v>
      </c>
      <c r="DB171" s="62">
        <v>0</v>
      </c>
      <c r="DC171" s="62">
        <v>0</v>
      </c>
      <c r="DD171" s="62">
        <v>0</v>
      </c>
      <c r="DE171" s="62">
        <v>0</v>
      </c>
      <c r="DF171" s="62">
        <v>0</v>
      </c>
      <c r="DG171" s="62">
        <v>0</v>
      </c>
      <c r="DH171" s="62">
        <v>0</v>
      </c>
      <c r="DI171" s="62">
        <v>0</v>
      </c>
      <c r="DJ171" s="62">
        <v>0</v>
      </c>
      <c r="DK171" s="62">
        <v>0</v>
      </c>
      <c r="DL171" s="62">
        <v>0</v>
      </c>
      <c r="DM171" s="62">
        <v>0</v>
      </c>
      <c r="DN171" s="62">
        <v>0</v>
      </c>
      <c r="DO171" s="62">
        <v>0</v>
      </c>
      <c r="DP171" s="63">
        <f t="shared" si="55"/>
        <v>0</v>
      </c>
      <c r="DQ171" s="64">
        <v>0</v>
      </c>
      <c r="DR171" s="64">
        <v>0</v>
      </c>
      <c r="DS171" s="64">
        <v>0</v>
      </c>
      <c r="DT171" s="64">
        <v>0</v>
      </c>
      <c r="DU171" s="64">
        <v>0</v>
      </c>
      <c r="DV171" s="64">
        <v>0</v>
      </c>
      <c r="DW171" s="64">
        <v>0</v>
      </c>
      <c r="DX171" s="64">
        <v>0</v>
      </c>
      <c r="DY171" s="64">
        <v>0</v>
      </c>
      <c r="DZ171" s="64">
        <v>0</v>
      </c>
      <c r="EA171" s="64">
        <v>0</v>
      </c>
      <c r="EB171" s="64">
        <v>0</v>
      </c>
      <c r="EC171" s="64">
        <v>0</v>
      </c>
      <c r="ED171" s="64">
        <v>0</v>
      </c>
      <c r="EE171" s="64">
        <v>0</v>
      </c>
      <c r="EF171" s="64">
        <v>0</v>
      </c>
      <c r="EG171" s="66">
        <f t="shared" si="54"/>
        <v>0</v>
      </c>
      <c r="EI171" s="30">
        <v>0</v>
      </c>
      <c r="EJ171" s="30" t="e">
        <f t="shared" si="37"/>
        <v>#DIV/0!</v>
      </c>
    </row>
    <row r="172" spans="1:140" s="30" customFormat="1" ht="14.25" hidden="1" x14ac:dyDescent="0.25">
      <c r="A172" s="31">
        <v>166</v>
      </c>
      <c r="B172" s="88"/>
      <c r="C172" s="89"/>
      <c r="D172" s="90"/>
      <c r="E172" s="33"/>
      <c r="F172" s="33"/>
      <c r="G172" s="33"/>
      <c r="H172" s="33"/>
      <c r="I172" s="33"/>
      <c r="J172" s="34"/>
      <c r="K172" s="35"/>
      <c r="L172" s="36" t="str">
        <f>IFERROR(IF($K172="","",VLOOKUP($K172,[1]Catálogo!$B$5:$C$21,2,FALSE)),"Introduzca un sector de inversión válido")</f>
        <v/>
      </c>
      <c r="M172" s="37"/>
      <c r="N172" s="38"/>
      <c r="O172" s="38" t="str">
        <f>IFERROR(IF($N172="","",VLOOKUP($N172,[1]Catálogo!$E$25:$F$93,2,FALSE)),"Introduzca un programa presupuestal válido")</f>
        <v/>
      </c>
      <c r="P172" s="39" t="str">
        <f>IFERROR(IF($O172="","",VLOOKUP($O172,[1]Catálogo!$F$25:$G$94,2,FALSE)),"Introduzca un programa presupuestal válido")</f>
        <v/>
      </c>
      <c r="Q172" s="40" t="str">
        <f t="shared" si="30"/>
        <v>Sin información diligenciada</v>
      </c>
      <c r="R172" s="38"/>
      <c r="S172" s="38"/>
      <c r="T172" s="41"/>
      <c r="U172" s="42" t="str">
        <f>IFERROR(IF($T172="","",VLOOKUP($T172,[1]Catálogo!$G$97:$H$2750,2,FALSE)),"Introduzca un producto válido")</f>
        <v/>
      </c>
      <c r="V172" s="40" t="str">
        <f t="shared" si="31"/>
        <v>Sin información diligenciada</v>
      </c>
      <c r="W172" s="43"/>
      <c r="X172" s="44" t="str">
        <f>IFERROR(IF($W172="","",VLOOKUP($W172,[1]Catálogo!$B$3019:$C$9130,2,FALSE)),"Introduzca un indicador de producto válido")</f>
        <v/>
      </c>
      <c r="Y172" s="40" t="str">
        <f t="shared" si="32"/>
        <v>Sin información diligenciada</v>
      </c>
      <c r="Z172" s="45">
        <v>0</v>
      </c>
      <c r="AA172" s="33"/>
      <c r="AB172" s="33"/>
      <c r="AC172" s="38"/>
      <c r="AD172" s="36"/>
      <c r="AE172" s="33"/>
      <c r="AF172" s="33"/>
      <c r="AG172" s="46"/>
      <c r="AH172" s="47"/>
      <c r="AI172" s="33"/>
      <c r="AJ172" s="33"/>
      <c r="AK172" s="48"/>
      <c r="AL172" s="34" t="str">
        <f>+IFERROR(VLOOKUP(AK172,[1]Iniciativas!E:F,2,FALSE),"Seleccione el código de la iniciativa")</f>
        <v>Seleccione el código de la iniciativa</v>
      </c>
      <c r="AM172" s="91" t="e">
        <f t="shared" si="44"/>
        <v>#DIV/0!</v>
      </c>
      <c r="AN172" s="50" t="e">
        <f t="shared" si="45"/>
        <v>#DIV/0!</v>
      </c>
      <c r="AO172" s="50" t="e">
        <f t="shared" si="46"/>
        <v>#DIV/0!</v>
      </c>
      <c r="AP172" s="51" t="e">
        <f t="shared" si="47"/>
        <v>#DIV/0!</v>
      </c>
      <c r="AQ172" s="51"/>
      <c r="AR172" s="53"/>
      <c r="AS172" s="54"/>
      <c r="AT172" s="53"/>
      <c r="AU172" s="53"/>
      <c r="AV172" s="53"/>
      <c r="AW172" s="53"/>
      <c r="AX172" s="53"/>
      <c r="AY172" s="103"/>
      <c r="AZ172" s="103"/>
      <c r="BA172" s="103"/>
      <c r="BB172" s="103"/>
      <c r="BC172" s="103"/>
      <c r="BD172" s="103"/>
      <c r="BE172" s="103"/>
      <c r="BF172" s="103"/>
      <c r="BG172" s="103"/>
      <c r="BH172" s="103"/>
      <c r="BI172" s="103"/>
      <c r="BJ172" s="103"/>
      <c r="BK172" s="103"/>
      <c r="BL172" s="104"/>
      <c r="BM172" s="61"/>
      <c r="BN172" s="62">
        <v>0</v>
      </c>
      <c r="BO172" s="62">
        <v>0</v>
      </c>
      <c r="BP172" s="62">
        <v>0</v>
      </c>
      <c r="BQ172" s="62">
        <v>0</v>
      </c>
      <c r="BR172" s="62">
        <v>0</v>
      </c>
      <c r="BS172" s="62">
        <v>0</v>
      </c>
      <c r="BT172" s="62">
        <v>0</v>
      </c>
      <c r="BU172" s="62">
        <v>0</v>
      </c>
      <c r="BV172" s="62">
        <v>0</v>
      </c>
      <c r="BW172" s="62">
        <v>0</v>
      </c>
      <c r="BX172" s="62">
        <v>0</v>
      </c>
      <c r="BY172" s="62">
        <v>0</v>
      </c>
      <c r="BZ172" s="62">
        <v>0</v>
      </c>
      <c r="CA172" s="62">
        <v>0</v>
      </c>
      <c r="CB172" s="62">
        <v>0</v>
      </c>
      <c r="CC172" s="63">
        <f t="shared" si="52"/>
        <v>0</v>
      </c>
      <c r="CD172" s="64">
        <v>0</v>
      </c>
      <c r="CE172" s="64">
        <v>0</v>
      </c>
      <c r="CF172" s="64">
        <v>0</v>
      </c>
      <c r="CG172" s="64">
        <v>0</v>
      </c>
      <c r="CH172" s="64">
        <v>0</v>
      </c>
      <c r="CI172" s="64">
        <v>0</v>
      </c>
      <c r="CJ172" s="64">
        <v>0</v>
      </c>
      <c r="CK172" s="64">
        <v>0</v>
      </c>
      <c r="CL172" s="64">
        <v>0</v>
      </c>
      <c r="CM172" s="64">
        <v>0</v>
      </c>
      <c r="CN172" s="64">
        <v>0</v>
      </c>
      <c r="CO172" s="64">
        <v>0</v>
      </c>
      <c r="CP172" s="64">
        <v>0</v>
      </c>
      <c r="CQ172" s="64">
        <v>0</v>
      </c>
      <c r="CR172" s="64">
        <v>0</v>
      </c>
      <c r="CS172" s="64">
        <v>0</v>
      </c>
      <c r="CT172" s="65">
        <f t="shared" si="53"/>
        <v>0</v>
      </c>
      <c r="CU172" s="62">
        <v>0</v>
      </c>
      <c r="CV172" s="62">
        <v>0</v>
      </c>
      <c r="CW172" s="62">
        <v>0</v>
      </c>
      <c r="CX172" s="62">
        <v>0</v>
      </c>
      <c r="CY172" s="62">
        <v>0</v>
      </c>
      <c r="CZ172" s="62">
        <v>0</v>
      </c>
      <c r="DA172" s="62">
        <v>0</v>
      </c>
      <c r="DB172" s="62">
        <v>0</v>
      </c>
      <c r="DC172" s="62">
        <v>0</v>
      </c>
      <c r="DD172" s="62">
        <v>0</v>
      </c>
      <c r="DE172" s="62">
        <v>0</v>
      </c>
      <c r="DF172" s="62">
        <v>0</v>
      </c>
      <c r="DG172" s="62">
        <v>0</v>
      </c>
      <c r="DH172" s="62">
        <v>0</v>
      </c>
      <c r="DI172" s="62">
        <v>0</v>
      </c>
      <c r="DJ172" s="62">
        <v>0</v>
      </c>
      <c r="DK172" s="62">
        <v>0</v>
      </c>
      <c r="DL172" s="62">
        <v>0</v>
      </c>
      <c r="DM172" s="62">
        <v>0</v>
      </c>
      <c r="DN172" s="62">
        <v>0</v>
      </c>
      <c r="DO172" s="62">
        <v>0</v>
      </c>
      <c r="DP172" s="63">
        <f t="shared" si="55"/>
        <v>0</v>
      </c>
      <c r="DQ172" s="64">
        <v>0</v>
      </c>
      <c r="DR172" s="64">
        <v>0</v>
      </c>
      <c r="DS172" s="64">
        <v>0</v>
      </c>
      <c r="DT172" s="64">
        <v>0</v>
      </c>
      <c r="DU172" s="64">
        <v>0</v>
      </c>
      <c r="DV172" s="64">
        <v>0</v>
      </c>
      <c r="DW172" s="64">
        <v>0</v>
      </c>
      <c r="DX172" s="64">
        <v>0</v>
      </c>
      <c r="DY172" s="64">
        <v>0</v>
      </c>
      <c r="DZ172" s="64">
        <v>0</v>
      </c>
      <c r="EA172" s="64">
        <v>0</v>
      </c>
      <c r="EB172" s="64">
        <v>0</v>
      </c>
      <c r="EC172" s="64">
        <v>0</v>
      </c>
      <c r="ED172" s="64">
        <v>0</v>
      </c>
      <c r="EE172" s="64">
        <v>0</v>
      </c>
      <c r="EF172" s="64">
        <v>0</v>
      </c>
      <c r="EG172" s="66">
        <f t="shared" si="54"/>
        <v>0</v>
      </c>
      <c r="EI172" s="30">
        <v>0</v>
      </c>
      <c r="EJ172" s="30" t="e">
        <f t="shared" si="37"/>
        <v>#DIV/0!</v>
      </c>
    </row>
    <row r="173" spans="1:140" s="30" customFormat="1" ht="14.25" hidden="1" x14ac:dyDescent="0.25">
      <c r="A173" s="68">
        <v>167</v>
      </c>
      <c r="B173" s="88"/>
      <c r="C173" s="89"/>
      <c r="D173" s="90"/>
      <c r="E173" s="33"/>
      <c r="F173" s="33"/>
      <c r="G173" s="33"/>
      <c r="H173" s="33"/>
      <c r="I173" s="33"/>
      <c r="J173" s="34"/>
      <c r="K173" s="35"/>
      <c r="L173" s="36" t="str">
        <f>IFERROR(IF($K173="","",VLOOKUP($K173,[1]Catálogo!$B$5:$C$21,2,FALSE)),"Introduzca un sector de inversión válido")</f>
        <v/>
      </c>
      <c r="M173" s="37"/>
      <c r="N173" s="38"/>
      <c r="O173" s="38" t="str">
        <f>IFERROR(IF($N173="","",VLOOKUP($N173,[1]Catálogo!$E$25:$F$93,2,FALSE)),"Introduzca un programa presupuestal válido")</f>
        <v/>
      </c>
      <c r="P173" s="39" t="str">
        <f>IFERROR(IF($O173="","",VLOOKUP($O173,[1]Catálogo!$F$25:$G$94,2,FALSE)),"Introduzca un programa presupuestal válido")</f>
        <v/>
      </c>
      <c r="Q173" s="40" t="str">
        <f t="shared" si="30"/>
        <v>Sin información diligenciada</v>
      </c>
      <c r="R173" s="38"/>
      <c r="S173" s="38"/>
      <c r="T173" s="41"/>
      <c r="U173" s="42" t="str">
        <f>IFERROR(IF($T173="","",VLOOKUP($T173,[1]Catálogo!$G$97:$H$2750,2,FALSE)),"Introduzca un producto válido")</f>
        <v/>
      </c>
      <c r="V173" s="40" t="str">
        <f t="shared" si="31"/>
        <v>Sin información diligenciada</v>
      </c>
      <c r="W173" s="43"/>
      <c r="X173" s="44" t="str">
        <f>IFERROR(IF($W173="","",VLOOKUP($W173,[1]Catálogo!$B$3019:$C$9130,2,FALSE)),"Introduzca un indicador de producto válido")</f>
        <v/>
      </c>
      <c r="Y173" s="40" t="str">
        <f t="shared" si="32"/>
        <v>Sin información diligenciada</v>
      </c>
      <c r="Z173" s="45">
        <v>0</v>
      </c>
      <c r="AA173" s="33"/>
      <c r="AB173" s="33"/>
      <c r="AC173" s="38"/>
      <c r="AD173" s="36"/>
      <c r="AE173" s="33"/>
      <c r="AF173" s="33"/>
      <c r="AG173" s="46"/>
      <c r="AH173" s="47"/>
      <c r="AI173" s="33"/>
      <c r="AJ173" s="33"/>
      <c r="AK173" s="48"/>
      <c r="AL173" s="34" t="str">
        <f>+IFERROR(VLOOKUP(AK173,[1]Iniciativas!E:F,2,FALSE),"Seleccione el código de la iniciativa")</f>
        <v>Seleccione el código de la iniciativa</v>
      </c>
      <c r="AM173" s="91" t="e">
        <f t="shared" si="44"/>
        <v>#DIV/0!</v>
      </c>
      <c r="AN173" s="50" t="e">
        <f t="shared" si="45"/>
        <v>#DIV/0!</v>
      </c>
      <c r="AO173" s="50" t="e">
        <f t="shared" si="46"/>
        <v>#DIV/0!</v>
      </c>
      <c r="AP173" s="51" t="e">
        <f t="shared" si="47"/>
        <v>#DIV/0!</v>
      </c>
      <c r="AQ173" s="51"/>
      <c r="AR173" s="53"/>
      <c r="AS173" s="54"/>
      <c r="AT173" s="53"/>
      <c r="AU173" s="53"/>
      <c r="AV173" s="53"/>
      <c r="AW173" s="53"/>
      <c r="AX173" s="53"/>
      <c r="AY173" s="103"/>
      <c r="AZ173" s="103"/>
      <c r="BA173" s="103"/>
      <c r="BB173" s="103"/>
      <c r="BC173" s="103"/>
      <c r="BD173" s="103"/>
      <c r="BE173" s="103"/>
      <c r="BF173" s="103"/>
      <c r="BG173" s="103"/>
      <c r="BH173" s="103"/>
      <c r="BI173" s="103"/>
      <c r="BJ173" s="103"/>
      <c r="BK173" s="103"/>
      <c r="BL173" s="104"/>
      <c r="BM173" s="61"/>
      <c r="BN173" s="62">
        <v>0</v>
      </c>
      <c r="BO173" s="62">
        <v>0</v>
      </c>
      <c r="BP173" s="62">
        <v>0</v>
      </c>
      <c r="BQ173" s="62">
        <v>0</v>
      </c>
      <c r="BR173" s="62">
        <v>0</v>
      </c>
      <c r="BS173" s="62">
        <v>0</v>
      </c>
      <c r="BT173" s="62">
        <v>0</v>
      </c>
      <c r="BU173" s="62">
        <v>0</v>
      </c>
      <c r="BV173" s="62">
        <v>0</v>
      </c>
      <c r="BW173" s="62">
        <v>0</v>
      </c>
      <c r="BX173" s="62">
        <v>0</v>
      </c>
      <c r="BY173" s="62">
        <v>0</v>
      </c>
      <c r="BZ173" s="62">
        <v>0</v>
      </c>
      <c r="CA173" s="62">
        <v>0</v>
      </c>
      <c r="CB173" s="62">
        <v>0</v>
      </c>
      <c r="CC173" s="63">
        <f t="shared" si="52"/>
        <v>0</v>
      </c>
      <c r="CD173" s="64">
        <v>0</v>
      </c>
      <c r="CE173" s="64">
        <v>0</v>
      </c>
      <c r="CF173" s="64">
        <v>0</v>
      </c>
      <c r="CG173" s="64">
        <v>0</v>
      </c>
      <c r="CH173" s="64">
        <v>0</v>
      </c>
      <c r="CI173" s="64">
        <v>0</v>
      </c>
      <c r="CJ173" s="64">
        <v>0</v>
      </c>
      <c r="CK173" s="64">
        <v>0</v>
      </c>
      <c r="CL173" s="64">
        <v>0</v>
      </c>
      <c r="CM173" s="64">
        <v>0</v>
      </c>
      <c r="CN173" s="64">
        <v>0</v>
      </c>
      <c r="CO173" s="64">
        <v>0</v>
      </c>
      <c r="CP173" s="64">
        <v>0</v>
      </c>
      <c r="CQ173" s="64">
        <v>0</v>
      </c>
      <c r="CR173" s="64">
        <v>0</v>
      </c>
      <c r="CS173" s="64">
        <v>0</v>
      </c>
      <c r="CT173" s="65">
        <f t="shared" si="53"/>
        <v>0</v>
      </c>
      <c r="CU173" s="62">
        <v>0</v>
      </c>
      <c r="CV173" s="62">
        <v>0</v>
      </c>
      <c r="CW173" s="62">
        <v>0</v>
      </c>
      <c r="CX173" s="62">
        <v>0</v>
      </c>
      <c r="CY173" s="62">
        <v>0</v>
      </c>
      <c r="CZ173" s="62">
        <v>0</v>
      </c>
      <c r="DA173" s="62">
        <v>0</v>
      </c>
      <c r="DB173" s="62">
        <v>0</v>
      </c>
      <c r="DC173" s="62">
        <v>0</v>
      </c>
      <c r="DD173" s="62">
        <v>0</v>
      </c>
      <c r="DE173" s="62">
        <v>0</v>
      </c>
      <c r="DF173" s="62">
        <v>0</v>
      </c>
      <c r="DG173" s="62">
        <v>0</v>
      </c>
      <c r="DH173" s="62">
        <v>0</v>
      </c>
      <c r="DI173" s="62">
        <v>0</v>
      </c>
      <c r="DJ173" s="62">
        <v>0</v>
      </c>
      <c r="DK173" s="62">
        <v>0</v>
      </c>
      <c r="DL173" s="62">
        <v>0</v>
      </c>
      <c r="DM173" s="62">
        <v>0</v>
      </c>
      <c r="DN173" s="62">
        <v>0</v>
      </c>
      <c r="DO173" s="62">
        <v>0</v>
      </c>
      <c r="DP173" s="63">
        <f t="shared" si="55"/>
        <v>0</v>
      </c>
      <c r="DQ173" s="64">
        <v>0</v>
      </c>
      <c r="DR173" s="64">
        <v>0</v>
      </c>
      <c r="DS173" s="64">
        <v>0</v>
      </c>
      <c r="DT173" s="64">
        <v>0</v>
      </c>
      <c r="DU173" s="64">
        <v>0</v>
      </c>
      <c r="DV173" s="64">
        <v>0</v>
      </c>
      <c r="DW173" s="64">
        <v>0</v>
      </c>
      <c r="DX173" s="64">
        <v>0</v>
      </c>
      <c r="DY173" s="64">
        <v>0</v>
      </c>
      <c r="DZ173" s="64">
        <v>0</v>
      </c>
      <c r="EA173" s="64">
        <v>0</v>
      </c>
      <c r="EB173" s="64">
        <v>0</v>
      </c>
      <c r="EC173" s="64">
        <v>0</v>
      </c>
      <c r="ED173" s="64">
        <v>0</v>
      </c>
      <c r="EE173" s="64">
        <v>0</v>
      </c>
      <c r="EF173" s="64">
        <v>0</v>
      </c>
      <c r="EG173" s="66">
        <f t="shared" si="54"/>
        <v>0</v>
      </c>
      <c r="EI173" s="30">
        <v>0</v>
      </c>
      <c r="EJ173" s="30" t="e">
        <f t="shared" si="37"/>
        <v>#DIV/0!</v>
      </c>
    </row>
    <row r="174" spans="1:140" s="30" customFormat="1" ht="14.25" hidden="1" x14ac:dyDescent="0.25">
      <c r="A174" s="68">
        <v>168</v>
      </c>
      <c r="B174" s="88"/>
      <c r="C174" s="89"/>
      <c r="D174" s="90"/>
      <c r="E174" s="33"/>
      <c r="F174" s="33"/>
      <c r="G174" s="33"/>
      <c r="H174" s="33"/>
      <c r="I174" s="33"/>
      <c r="J174" s="34"/>
      <c r="K174" s="35"/>
      <c r="L174" s="36" t="str">
        <f>IFERROR(IF($K174="","",VLOOKUP($K174,[1]Catálogo!$B$5:$C$21,2,FALSE)),"Introduzca un sector de inversión válido")</f>
        <v/>
      </c>
      <c r="M174" s="37"/>
      <c r="N174" s="38"/>
      <c r="O174" s="38" t="str">
        <f>IFERROR(IF($N174="","",VLOOKUP($N174,[1]Catálogo!$E$25:$F$93,2,FALSE)),"Introduzca un programa presupuestal válido")</f>
        <v/>
      </c>
      <c r="P174" s="39" t="str">
        <f>IFERROR(IF($O174="","",VLOOKUP($O174,[1]Catálogo!$F$25:$G$94,2,FALSE)),"Introduzca un programa presupuestal válido")</f>
        <v/>
      </c>
      <c r="Q174" s="40" t="str">
        <f t="shared" si="30"/>
        <v>Sin información diligenciada</v>
      </c>
      <c r="R174" s="38"/>
      <c r="S174" s="38"/>
      <c r="T174" s="41"/>
      <c r="U174" s="42" t="str">
        <f>IFERROR(IF($T174="","",VLOOKUP($T174,[1]Catálogo!$G$97:$H$2750,2,FALSE)),"Introduzca un producto válido")</f>
        <v/>
      </c>
      <c r="V174" s="40" t="str">
        <f t="shared" si="31"/>
        <v>Sin información diligenciada</v>
      </c>
      <c r="W174" s="43"/>
      <c r="X174" s="44" t="str">
        <f>IFERROR(IF($W174="","",VLOOKUP($W174,[1]Catálogo!$B$3019:$C$9130,2,FALSE)),"Introduzca un indicador de producto válido")</f>
        <v/>
      </c>
      <c r="Y174" s="40" t="str">
        <f t="shared" si="32"/>
        <v>Sin información diligenciada</v>
      </c>
      <c r="Z174" s="45">
        <v>0</v>
      </c>
      <c r="AA174" s="33"/>
      <c r="AB174" s="33"/>
      <c r="AC174" s="38"/>
      <c r="AD174" s="36"/>
      <c r="AE174" s="33"/>
      <c r="AF174" s="33"/>
      <c r="AG174" s="46"/>
      <c r="AH174" s="47"/>
      <c r="AI174" s="33"/>
      <c r="AJ174" s="33"/>
      <c r="AK174" s="48"/>
      <c r="AL174" s="34" t="str">
        <f>+IFERROR(VLOOKUP(AK174,[1]Iniciativas!E:F,2,FALSE),"Seleccione el código de la iniciativa")</f>
        <v>Seleccione el código de la iniciativa</v>
      </c>
      <c r="AM174" s="91" t="e">
        <f t="shared" si="44"/>
        <v>#DIV/0!</v>
      </c>
      <c r="AN174" s="50" t="e">
        <f t="shared" si="45"/>
        <v>#DIV/0!</v>
      </c>
      <c r="AO174" s="50" t="e">
        <f t="shared" si="46"/>
        <v>#DIV/0!</v>
      </c>
      <c r="AP174" s="51" t="e">
        <f t="shared" si="47"/>
        <v>#DIV/0!</v>
      </c>
      <c r="AQ174" s="51"/>
      <c r="AR174" s="53"/>
      <c r="AS174" s="54"/>
      <c r="AT174" s="53"/>
      <c r="AU174" s="53"/>
      <c r="AV174" s="53"/>
      <c r="AW174" s="53"/>
      <c r="AX174" s="53"/>
      <c r="AY174" s="103"/>
      <c r="AZ174" s="103"/>
      <c r="BA174" s="103"/>
      <c r="BB174" s="103"/>
      <c r="BC174" s="103"/>
      <c r="BD174" s="103"/>
      <c r="BE174" s="103"/>
      <c r="BF174" s="103"/>
      <c r="BG174" s="103"/>
      <c r="BH174" s="103"/>
      <c r="BI174" s="103"/>
      <c r="BJ174" s="103"/>
      <c r="BK174" s="103"/>
      <c r="BL174" s="104"/>
      <c r="BM174" s="61"/>
      <c r="BN174" s="62">
        <v>0</v>
      </c>
      <c r="BO174" s="62">
        <v>0</v>
      </c>
      <c r="BP174" s="62">
        <v>0</v>
      </c>
      <c r="BQ174" s="62">
        <v>0</v>
      </c>
      <c r="BR174" s="62">
        <v>0</v>
      </c>
      <c r="BS174" s="62">
        <v>0</v>
      </c>
      <c r="BT174" s="62">
        <v>0</v>
      </c>
      <c r="BU174" s="62">
        <v>0</v>
      </c>
      <c r="BV174" s="62">
        <v>0</v>
      </c>
      <c r="BW174" s="62">
        <v>0</v>
      </c>
      <c r="BX174" s="62">
        <v>0</v>
      </c>
      <c r="BY174" s="62">
        <v>0</v>
      </c>
      <c r="BZ174" s="62">
        <v>0</v>
      </c>
      <c r="CA174" s="62">
        <v>0</v>
      </c>
      <c r="CB174" s="62">
        <v>0</v>
      </c>
      <c r="CC174" s="63">
        <f t="shared" si="52"/>
        <v>0</v>
      </c>
      <c r="CD174" s="64">
        <v>0</v>
      </c>
      <c r="CE174" s="64">
        <v>0</v>
      </c>
      <c r="CF174" s="64">
        <v>0</v>
      </c>
      <c r="CG174" s="64">
        <v>0</v>
      </c>
      <c r="CH174" s="64">
        <v>0</v>
      </c>
      <c r="CI174" s="64">
        <v>0</v>
      </c>
      <c r="CJ174" s="64">
        <v>0</v>
      </c>
      <c r="CK174" s="64">
        <v>0</v>
      </c>
      <c r="CL174" s="64">
        <v>0</v>
      </c>
      <c r="CM174" s="64">
        <v>0</v>
      </c>
      <c r="CN174" s="64">
        <v>0</v>
      </c>
      <c r="CO174" s="64">
        <v>0</v>
      </c>
      <c r="CP174" s="64">
        <v>0</v>
      </c>
      <c r="CQ174" s="64">
        <v>0</v>
      </c>
      <c r="CR174" s="64">
        <v>0</v>
      </c>
      <c r="CS174" s="64">
        <v>0</v>
      </c>
      <c r="CT174" s="65">
        <f t="shared" si="53"/>
        <v>0</v>
      </c>
      <c r="CU174" s="62">
        <v>0</v>
      </c>
      <c r="CV174" s="62">
        <v>0</v>
      </c>
      <c r="CW174" s="62">
        <v>0</v>
      </c>
      <c r="CX174" s="62">
        <v>0</v>
      </c>
      <c r="CY174" s="62">
        <v>0</v>
      </c>
      <c r="CZ174" s="62">
        <v>0</v>
      </c>
      <c r="DA174" s="62">
        <v>0</v>
      </c>
      <c r="DB174" s="62">
        <v>0</v>
      </c>
      <c r="DC174" s="62">
        <v>0</v>
      </c>
      <c r="DD174" s="62">
        <v>0</v>
      </c>
      <c r="DE174" s="62">
        <v>0</v>
      </c>
      <c r="DF174" s="62">
        <v>0</v>
      </c>
      <c r="DG174" s="62">
        <v>0</v>
      </c>
      <c r="DH174" s="62">
        <v>0</v>
      </c>
      <c r="DI174" s="62">
        <v>0</v>
      </c>
      <c r="DJ174" s="62">
        <v>0</v>
      </c>
      <c r="DK174" s="62">
        <v>0</v>
      </c>
      <c r="DL174" s="62">
        <v>0</v>
      </c>
      <c r="DM174" s="62">
        <v>0</v>
      </c>
      <c r="DN174" s="62">
        <v>0</v>
      </c>
      <c r="DO174" s="62">
        <v>0</v>
      </c>
      <c r="DP174" s="63">
        <f t="shared" si="55"/>
        <v>0</v>
      </c>
      <c r="DQ174" s="64">
        <v>0</v>
      </c>
      <c r="DR174" s="64">
        <v>0</v>
      </c>
      <c r="DS174" s="64">
        <v>0</v>
      </c>
      <c r="DT174" s="64">
        <v>0</v>
      </c>
      <c r="DU174" s="64">
        <v>0</v>
      </c>
      <c r="DV174" s="64">
        <v>0</v>
      </c>
      <c r="DW174" s="64">
        <v>0</v>
      </c>
      <c r="DX174" s="64">
        <v>0</v>
      </c>
      <c r="DY174" s="64">
        <v>0</v>
      </c>
      <c r="DZ174" s="64">
        <v>0</v>
      </c>
      <c r="EA174" s="64">
        <v>0</v>
      </c>
      <c r="EB174" s="64">
        <v>0</v>
      </c>
      <c r="EC174" s="64">
        <v>0</v>
      </c>
      <c r="ED174" s="64">
        <v>0</v>
      </c>
      <c r="EE174" s="64">
        <v>0</v>
      </c>
      <c r="EF174" s="64">
        <v>0</v>
      </c>
      <c r="EG174" s="66">
        <f t="shared" si="54"/>
        <v>0</v>
      </c>
      <c r="EI174" s="30">
        <v>0</v>
      </c>
      <c r="EJ174" s="30" t="e">
        <f t="shared" si="37"/>
        <v>#DIV/0!</v>
      </c>
    </row>
    <row r="175" spans="1:140" s="30" customFormat="1" ht="14.25" hidden="1" x14ac:dyDescent="0.25">
      <c r="A175" s="31">
        <v>169</v>
      </c>
      <c r="B175" s="88"/>
      <c r="C175" s="89"/>
      <c r="D175" s="90"/>
      <c r="E175" s="33"/>
      <c r="F175" s="33"/>
      <c r="G175" s="33"/>
      <c r="H175" s="33"/>
      <c r="I175" s="33"/>
      <c r="J175" s="34"/>
      <c r="K175" s="35"/>
      <c r="L175" s="36" t="str">
        <f>IFERROR(IF($K175="","",VLOOKUP($K175,[1]Catálogo!$B$5:$C$21,2,FALSE)),"Introduzca un sector de inversión válido")</f>
        <v/>
      </c>
      <c r="M175" s="37"/>
      <c r="N175" s="38"/>
      <c r="O175" s="38" t="str">
        <f>IFERROR(IF($N175="","",VLOOKUP($N175,[1]Catálogo!$E$25:$F$93,2,FALSE)),"Introduzca un programa presupuestal válido")</f>
        <v/>
      </c>
      <c r="P175" s="39" t="str">
        <f>IFERROR(IF($O175="","",VLOOKUP($O175,[1]Catálogo!$F$25:$G$94,2,FALSE)),"Introduzca un programa presupuestal válido")</f>
        <v/>
      </c>
      <c r="Q175" s="40" t="str">
        <f t="shared" si="30"/>
        <v>Sin información diligenciada</v>
      </c>
      <c r="R175" s="38"/>
      <c r="S175" s="38"/>
      <c r="T175" s="41"/>
      <c r="U175" s="42" t="str">
        <f>IFERROR(IF($T175="","",VLOOKUP($T175,[1]Catálogo!$G$97:$H$2750,2,FALSE)),"Introduzca un producto válido")</f>
        <v/>
      </c>
      <c r="V175" s="40" t="str">
        <f t="shared" si="31"/>
        <v>Sin información diligenciada</v>
      </c>
      <c r="W175" s="43"/>
      <c r="X175" s="44" t="str">
        <f>IFERROR(IF($W175="","",VLOOKUP($W175,[1]Catálogo!$B$3019:$C$9130,2,FALSE)),"Introduzca un indicador de producto válido")</f>
        <v/>
      </c>
      <c r="Y175" s="40" t="str">
        <f t="shared" si="32"/>
        <v>Sin información diligenciada</v>
      </c>
      <c r="Z175" s="45">
        <v>0</v>
      </c>
      <c r="AA175" s="33"/>
      <c r="AB175" s="33"/>
      <c r="AC175" s="38"/>
      <c r="AD175" s="36"/>
      <c r="AE175" s="33"/>
      <c r="AF175" s="33"/>
      <c r="AG175" s="46"/>
      <c r="AH175" s="47"/>
      <c r="AI175" s="33"/>
      <c r="AJ175" s="33"/>
      <c r="AK175" s="48"/>
      <c r="AL175" s="34" t="str">
        <f>+IFERROR(VLOOKUP(AK175,[1]Iniciativas!E:F,2,FALSE),"Seleccione el código de la iniciativa")</f>
        <v>Seleccione el código de la iniciativa</v>
      </c>
      <c r="AM175" s="91" t="e">
        <f t="shared" si="44"/>
        <v>#DIV/0!</v>
      </c>
      <c r="AN175" s="50" t="e">
        <f t="shared" si="45"/>
        <v>#DIV/0!</v>
      </c>
      <c r="AO175" s="50" t="e">
        <f t="shared" si="46"/>
        <v>#DIV/0!</v>
      </c>
      <c r="AP175" s="51" t="e">
        <f t="shared" si="47"/>
        <v>#DIV/0!</v>
      </c>
      <c r="AQ175" s="51"/>
      <c r="AR175" s="53"/>
      <c r="AS175" s="54"/>
      <c r="AT175" s="53"/>
      <c r="AU175" s="53"/>
      <c r="AV175" s="53"/>
      <c r="AW175" s="53"/>
      <c r="AX175" s="53"/>
      <c r="AY175" s="103"/>
      <c r="AZ175" s="103"/>
      <c r="BA175" s="103"/>
      <c r="BB175" s="103"/>
      <c r="BC175" s="103"/>
      <c r="BD175" s="103"/>
      <c r="BE175" s="103"/>
      <c r="BF175" s="103"/>
      <c r="BG175" s="103"/>
      <c r="BH175" s="103"/>
      <c r="BI175" s="103"/>
      <c r="BJ175" s="103"/>
      <c r="BK175" s="103"/>
      <c r="BL175" s="104"/>
      <c r="BM175" s="61"/>
      <c r="BN175" s="62">
        <v>0</v>
      </c>
      <c r="BO175" s="62">
        <v>0</v>
      </c>
      <c r="BP175" s="62">
        <v>0</v>
      </c>
      <c r="BQ175" s="62">
        <v>0</v>
      </c>
      <c r="BR175" s="62">
        <v>0</v>
      </c>
      <c r="BS175" s="62">
        <v>0</v>
      </c>
      <c r="BT175" s="62">
        <v>0</v>
      </c>
      <c r="BU175" s="62">
        <v>0</v>
      </c>
      <c r="BV175" s="62">
        <v>0</v>
      </c>
      <c r="BW175" s="62">
        <v>0</v>
      </c>
      <c r="BX175" s="62">
        <v>0</v>
      </c>
      <c r="BY175" s="62">
        <v>0</v>
      </c>
      <c r="BZ175" s="62">
        <v>0</v>
      </c>
      <c r="CA175" s="62">
        <v>0</v>
      </c>
      <c r="CB175" s="62">
        <v>0</v>
      </c>
      <c r="CC175" s="63">
        <f t="shared" si="52"/>
        <v>0</v>
      </c>
      <c r="CD175" s="64">
        <v>0</v>
      </c>
      <c r="CE175" s="64">
        <v>0</v>
      </c>
      <c r="CF175" s="64">
        <v>0</v>
      </c>
      <c r="CG175" s="64">
        <v>0</v>
      </c>
      <c r="CH175" s="64">
        <v>0</v>
      </c>
      <c r="CI175" s="64">
        <v>0</v>
      </c>
      <c r="CJ175" s="64">
        <v>0</v>
      </c>
      <c r="CK175" s="64">
        <v>0</v>
      </c>
      <c r="CL175" s="64">
        <v>0</v>
      </c>
      <c r="CM175" s="64">
        <v>0</v>
      </c>
      <c r="CN175" s="64">
        <v>0</v>
      </c>
      <c r="CO175" s="64">
        <v>0</v>
      </c>
      <c r="CP175" s="64">
        <v>0</v>
      </c>
      <c r="CQ175" s="64">
        <v>0</v>
      </c>
      <c r="CR175" s="64">
        <v>0</v>
      </c>
      <c r="CS175" s="64">
        <v>0</v>
      </c>
      <c r="CT175" s="65">
        <f t="shared" si="53"/>
        <v>0</v>
      </c>
      <c r="CU175" s="62">
        <v>0</v>
      </c>
      <c r="CV175" s="62">
        <v>0</v>
      </c>
      <c r="CW175" s="62">
        <v>0</v>
      </c>
      <c r="CX175" s="62">
        <v>0</v>
      </c>
      <c r="CY175" s="62">
        <v>0</v>
      </c>
      <c r="CZ175" s="62">
        <v>0</v>
      </c>
      <c r="DA175" s="62">
        <v>0</v>
      </c>
      <c r="DB175" s="62">
        <v>0</v>
      </c>
      <c r="DC175" s="62">
        <v>0</v>
      </c>
      <c r="DD175" s="62">
        <v>0</v>
      </c>
      <c r="DE175" s="62">
        <v>0</v>
      </c>
      <c r="DF175" s="62">
        <v>0</v>
      </c>
      <c r="DG175" s="62">
        <v>0</v>
      </c>
      <c r="DH175" s="62">
        <v>0</v>
      </c>
      <c r="DI175" s="62">
        <v>0</v>
      </c>
      <c r="DJ175" s="62">
        <v>0</v>
      </c>
      <c r="DK175" s="62">
        <v>0</v>
      </c>
      <c r="DL175" s="62">
        <v>0</v>
      </c>
      <c r="DM175" s="62">
        <v>0</v>
      </c>
      <c r="DN175" s="62">
        <v>0</v>
      </c>
      <c r="DO175" s="62">
        <v>0</v>
      </c>
      <c r="DP175" s="63">
        <f t="shared" si="55"/>
        <v>0</v>
      </c>
      <c r="DQ175" s="64">
        <v>0</v>
      </c>
      <c r="DR175" s="64">
        <v>0</v>
      </c>
      <c r="DS175" s="64">
        <v>0</v>
      </c>
      <c r="DT175" s="64">
        <v>0</v>
      </c>
      <c r="DU175" s="64">
        <v>0</v>
      </c>
      <c r="DV175" s="64">
        <v>0</v>
      </c>
      <c r="DW175" s="64">
        <v>0</v>
      </c>
      <c r="DX175" s="64">
        <v>0</v>
      </c>
      <c r="DY175" s="64">
        <v>0</v>
      </c>
      <c r="DZ175" s="64">
        <v>0</v>
      </c>
      <c r="EA175" s="64">
        <v>0</v>
      </c>
      <c r="EB175" s="64">
        <v>0</v>
      </c>
      <c r="EC175" s="64">
        <v>0</v>
      </c>
      <c r="ED175" s="64">
        <v>0</v>
      </c>
      <c r="EE175" s="64">
        <v>0</v>
      </c>
      <c r="EF175" s="64">
        <v>0</v>
      </c>
      <c r="EG175" s="66">
        <f t="shared" si="54"/>
        <v>0</v>
      </c>
      <c r="EI175" s="30">
        <v>0</v>
      </c>
      <c r="EJ175" s="30" t="e">
        <f t="shared" si="37"/>
        <v>#DIV/0!</v>
      </c>
    </row>
    <row r="176" spans="1:140" s="30" customFormat="1" ht="14.25" hidden="1" x14ac:dyDescent="0.25">
      <c r="A176" s="68">
        <v>170</v>
      </c>
      <c r="B176" s="88"/>
      <c r="C176" s="89"/>
      <c r="D176" s="90"/>
      <c r="E176" s="33"/>
      <c r="F176" s="33"/>
      <c r="G176" s="33"/>
      <c r="H176" s="33"/>
      <c r="I176" s="33"/>
      <c r="J176" s="34"/>
      <c r="K176" s="35"/>
      <c r="L176" s="36" t="str">
        <f>IFERROR(IF($K176="","",VLOOKUP($K176,[1]Catálogo!$B$5:$C$21,2,FALSE)),"Introduzca un sector de inversión válido")</f>
        <v/>
      </c>
      <c r="M176" s="37"/>
      <c r="N176" s="38"/>
      <c r="O176" s="38" t="str">
        <f>IFERROR(IF($N176="","",VLOOKUP($N176,[1]Catálogo!$E$25:$F$93,2,FALSE)),"Introduzca un programa presupuestal válido")</f>
        <v/>
      </c>
      <c r="P176" s="39" t="str">
        <f>IFERROR(IF($O176="","",VLOOKUP($O176,[1]Catálogo!$F$25:$G$94,2,FALSE)),"Introduzca un programa presupuestal válido")</f>
        <v/>
      </c>
      <c r="Q176" s="40" t="str">
        <f t="shared" si="30"/>
        <v>Sin información diligenciada</v>
      </c>
      <c r="R176" s="38"/>
      <c r="S176" s="38"/>
      <c r="T176" s="41"/>
      <c r="U176" s="42" t="str">
        <f>IFERROR(IF($T176="","",VLOOKUP($T176,[1]Catálogo!$G$97:$H$2750,2,FALSE)),"Introduzca un producto válido")</f>
        <v/>
      </c>
      <c r="V176" s="40" t="str">
        <f t="shared" si="31"/>
        <v>Sin información diligenciada</v>
      </c>
      <c r="W176" s="43"/>
      <c r="X176" s="44" t="str">
        <f>IFERROR(IF($W176="","",VLOOKUP($W176,[1]Catálogo!$B$3019:$C$9130,2,FALSE)),"Introduzca un indicador de producto válido")</f>
        <v/>
      </c>
      <c r="Y176" s="40" t="str">
        <f t="shared" si="32"/>
        <v>Sin información diligenciada</v>
      </c>
      <c r="Z176" s="45">
        <v>0</v>
      </c>
      <c r="AA176" s="33"/>
      <c r="AB176" s="33"/>
      <c r="AC176" s="38"/>
      <c r="AD176" s="36"/>
      <c r="AE176" s="33"/>
      <c r="AF176" s="33"/>
      <c r="AG176" s="46"/>
      <c r="AH176" s="47"/>
      <c r="AI176" s="33"/>
      <c r="AJ176" s="33"/>
      <c r="AK176" s="48"/>
      <c r="AL176" s="34" t="str">
        <f>+IFERROR(VLOOKUP(AK176,[1]Iniciativas!E:F,2,FALSE),"Seleccione el código de la iniciativa")</f>
        <v>Seleccione el código de la iniciativa</v>
      </c>
      <c r="AM176" s="91" t="e">
        <f t="shared" si="44"/>
        <v>#DIV/0!</v>
      </c>
      <c r="AN176" s="50" t="e">
        <f t="shared" si="45"/>
        <v>#DIV/0!</v>
      </c>
      <c r="AO176" s="50" t="e">
        <f t="shared" si="46"/>
        <v>#DIV/0!</v>
      </c>
      <c r="AP176" s="51" t="e">
        <f t="shared" si="47"/>
        <v>#DIV/0!</v>
      </c>
      <c r="AQ176" s="51"/>
      <c r="AR176" s="53"/>
      <c r="AS176" s="54"/>
      <c r="AT176" s="53"/>
      <c r="AU176" s="53"/>
      <c r="AV176" s="53"/>
      <c r="AW176" s="53"/>
      <c r="AX176" s="53"/>
      <c r="AY176" s="103"/>
      <c r="AZ176" s="103"/>
      <c r="BA176" s="103"/>
      <c r="BB176" s="103"/>
      <c r="BC176" s="103"/>
      <c r="BD176" s="103"/>
      <c r="BE176" s="103"/>
      <c r="BF176" s="103"/>
      <c r="BG176" s="103"/>
      <c r="BH176" s="103"/>
      <c r="BI176" s="103"/>
      <c r="BJ176" s="103"/>
      <c r="BK176" s="103"/>
      <c r="BL176" s="104"/>
      <c r="BM176" s="61"/>
      <c r="BN176" s="62">
        <v>0</v>
      </c>
      <c r="BO176" s="62">
        <v>0</v>
      </c>
      <c r="BP176" s="62">
        <v>0</v>
      </c>
      <c r="BQ176" s="62">
        <v>0</v>
      </c>
      <c r="BR176" s="62">
        <v>0</v>
      </c>
      <c r="BS176" s="62">
        <v>0</v>
      </c>
      <c r="BT176" s="62">
        <v>0</v>
      </c>
      <c r="BU176" s="62">
        <v>0</v>
      </c>
      <c r="BV176" s="62">
        <v>0</v>
      </c>
      <c r="BW176" s="62">
        <v>0</v>
      </c>
      <c r="BX176" s="62">
        <v>0</v>
      </c>
      <c r="BY176" s="62">
        <v>0</v>
      </c>
      <c r="BZ176" s="62">
        <v>0</v>
      </c>
      <c r="CA176" s="62">
        <v>0</v>
      </c>
      <c r="CB176" s="62">
        <v>0</v>
      </c>
      <c r="CC176" s="63">
        <f t="shared" si="52"/>
        <v>0</v>
      </c>
      <c r="CD176" s="64">
        <v>0</v>
      </c>
      <c r="CE176" s="64">
        <v>0</v>
      </c>
      <c r="CF176" s="64">
        <v>0</v>
      </c>
      <c r="CG176" s="64">
        <v>0</v>
      </c>
      <c r="CH176" s="64">
        <v>0</v>
      </c>
      <c r="CI176" s="64">
        <v>0</v>
      </c>
      <c r="CJ176" s="64">
        <v>0</v>
      </c>
      <c r="CK176" s="64">
        <v>0</v>
      </c>
      <c r="CL176" s="64">
        <v>0</v>
      </c>
      <c r="CM176" s="64">
        <v>0</v>
      </c>
      <c r="CN176" s="64">
        <v>0</v>
      </c>
      <c r="CO176" s="64">
        <v>0</v>
      </c>
      <c r="CP176" s="64">
        <v>0</v>
      </c>
      <c r="CQ176" s="64">
        <v>0</v>
      </c>
      <c r="CR176" s="64">
        <v>0</v>
      </c>
      <c r="CS176" s="64">
        <v>0</v>
      </c>
      <c r="CT176" s="65">
        <f t="shared" si="53"/>
        <v>0</v>
      </c>
      <c r="CU176" s="62">
        <v>0</v>
      </c>
      <c r="CV176" s="62">
        <v>0</v>
      </c>
      <c r="CW176" s="62">
        <v>0</v>
      </c>
      <c r="CX176" s="62">
        <v>0</v>
      </c>
      <c r="CY176" s="62">
        <v>0</v>
      </c>
      <c r="CZ176" s="62">
        <v>0</v>
      </c>
      <c r="DA176" s="62">
        <v>0</v>
      </c>
      <c r="DB176" s="62">
        <v>0</v>
      </c>
      <c r="DC176" s="62">
        <v>0</v>
      </c>
      <c r="DD176" s="62">
        <v>0</v>
      </c>
      <c r="DE176" s="62">
        <v>0</v>
      </c>
      <c r="DF176" s="62">
        <v>0</v>
      </c>
      <c r="DG176" s="62">
        <v>0</v>
      </c>
      <c r="DH176" s="62">
        <v>0</v>
      </c>
      <c r="DI176" s="62">
        <v>0</v>
      </c>
      <c r="DJ176" s="62">
        <v>0</v>
      </c>
      <c r="DK176" s="62">
        <v>0</v>
      </c>
      <c r="DL176" s="62">
        <v>0</v>
      </c>
      <c r="DM176" s="62">
        <v>0</v>
      </c>
      <c r="DN176" s="62">
        <v>0</v>
      </c>
      <c r="DO176" s="62">
        <v>0</v>
      </c>
      <c r="DP176" s="63">
        <f t="shared" si="55"/>
        <v>0</v>
      </c>
      <c r="DQ176" s="64">
        <v>0</v>
      </c>
      <c r="DR176" s="64">
        <v>0</v>
      </c>
      <c r="DS176" s="64">
        <v>0</v>
      </c>
      <c r="DT176" s="64">
        <v>0</v>
      </c>
      <c r="DU176" s="64">
        <v>0</v>
      </c>
      <c r="DV176" s="64">
        <v>0</v>
      </c>
      <c r="DW176" s="64">
        <v>0</v>
      </c>
      <c r="DX176" s="64">
        <v>0</v>
      </c>
      <c r="DY176" s="64">
        <v>0</v>
      </c>
      <c r="DZ176" s="64">
        <v>0</v>
      </c>
      <c r="EA176" s="64">
        <v>0</v>
      </c>
      <c r="EB176" s="64">
        <v>0</v>
      </c>
      <c r="EC176" s="64">
        <v>0</v>
      </c>
      <c r="ED176" s="64">
        <v>0</v>
      </c>
      <c r="EE176" s="64">
        <v>0</v>
      </c>
      <c r="EF176" s="64">
        <v>0</v>
      </c>
      <c r="EG176" s="66">
        <f t="shared" si="54"/>
        <v>0</v>
      </c>
      <c r="EI176" s="30">
        <v>0</v>
      </c>
      <c r="EJ176" s="30" t="e">
        <f t="shared" si="37"/>
        <v>#DIV/0!</v>
      </c>
    </row>
    <row r="177" spans="1:140" s="30" customFormat="1" ht="14.25" hidden="1" x14ac:dyDescent="0.25">
      <c r="A177" s="68">
        <v>171</v>
      </c>
      <c r="B177" s="88"/>
      <c r="C177" s="89"/>
      <c r="D177" s="90"/>
      <c r="E177" s="33"/>
      <c r="F177" s="33"/>
      <c r="G177" s="33"/>
      <c r="H177" s="33"/>
      <c r="I177" s="33"/>
      <c r="J177" s="34"/>
      <c r="K177" s="35"/>
      <c r="L177" s="36" t="str">
        <f>IFERROR(IF($K177="","",VLOOKUP($K177,[1]Catálogo!$B$5:$C$21,2,FALSE)),"Introduzca un sector de inversión válido")</f>
        <v/>
      </c>
      <c r="M177" s="37"/>
      <c r="N177" s="38"/>
      <c r="O177" s="38" t="str">
        <f>IFERROR(IF($N177="","",VLOOKUP($N177,[1]Catálogo!$E$25:$F$93,2,FALSE)),"Introduzca un programa presupuestal válido")</f>
        <v/>
      </c>
      <c r="P177" s="39" t="str">
        <f>IFERROR(IF($O177="","",VLOOKUP($O177,[1]Catálogo!$F$25:$G$94,2,FALSE)),"Introduzca un programa presupuestal válido")</f>
        <v/>
      </c>
      <c r="Q177" s="40" t="str">
        <f t="shared" si="30"/>
        <v>Sin información diligenciada</v>
      </c>
      <c r="R177" s="38"/>
      <c r="S177" s="38"/>
      <c r="T177" s="41"/>
      <c r="U177" s="42" t="str">
        <f>IFERROR(IF($T177="","",VLOOKUP($T177,[1]Catálogo!$G$97:$H$2750,2,FALSE)),"Introduzca un producto válido")</f>
        <v/>
      </c>
      <c r="V177" s="40" t="str">
        <f t="shared" si="31"/>
        <v>Sin información diligenciada</v>
      </c>
      <c r="W177" s="43"/>
      <c r="X177" s="44" t="str">
        <f>IFERROR(IF($W177="","",VLOOKUP($W177,[1]Catálogo!$B$3019:$C$9130,2,FALSE)),"Introduzca un indicador de producto válido")</f>
        <v/>
      </c>
      <c r="Y177" s="40" t="str">
        <f t="shared" si="32"/>
        <v>Sin información diligenciada</v>
      </c>
      <c r="Z177" s="45">
        <v>0</v>
      </c>
      <c r="AA177" s="33"/>
      <c r="AB177" s="33"/>
      <c r="AC177" s="38"/>
      <c r="AD177" s="36"/>
      <c r="AE177" s="33"/>
      <c r="AF177" s="33"/>
      <c r="AG177" s="46"/>
      <c r="AH177" s="47"/>
      <c r="AI177" s="33"/>
      <c r="AJ177" s="33"/>
      <c r="AK177" s="48"/>
      <c r="AL177" s="34" t="str">
        <f>+IFERROR(VLOOKUP(AK177,[1]Iniciativas!E:F,2,FALSE),"Seleccione el código de la iniciativa")</f>
        <v>Seleccione el código de la iniciativa</v>
      </c>
      <c r="AM177" s="91" t="e">
        <f t="shared" si="44"/>
        <v>#DIV/0!</v>
      </c>
      <c r="AN177" s="50" t="e">
        <f t="shared" si="45"/>
        <v>#DIV/0!</v>
      </c>
      <c r="AO177" s="50" t="e">
        <f t="shared" si="46"/>
        <v>#DIV/0!</v>
      </c>
      <c r="AP177" s="51" t="e">
        <f t="shared" si="47"/>
        <v>#DIV/0!</v>
      </c>
      <c r="AQ177" s="51"/>
      <c r="AR177" s="53"/>
      <c r="AS177" s="54"/>
      <c r="AT177" s="53"/>
      <c r="AU177" s="53"/>
      <c r="AV177" s="53"/>
      <c r="AW177" s="53"/>
      <c r="AX177" s="53"/>
      <c r="AY177" s="103"/>
      <c r="AZ177" s="103"/>
      <c r="BA177" s="103"/>
      <c r="BB177" s="103"/>
      <c r="BC177" s="103"/>
      <c r="BD177" s="103"/>
      <c r="BE177" s="103"/>
      <c r="BF177" s="103"/>
      <c r="BG177" s="103"/>
      <c r="BH177" s="103"/>
      <c r="BI177" s="103"/>
      <c r="BJ177" s="103"/>
      <c r="BK177" s="103"/>
      <c r="BL177" s="104"/>
      <c r="BM177" s="61"/>
      <c r="BN177" s="62">
        <v>0</v>
      </c>
      <c r="BO177" s="62">
        <v>0</v>
      </c>
      <c r="BP177" s="62">
        <v>0</v>
      </c>
      <c r="BQ177" s="62">
        <v>0</v>
      </c>
      <c r="BR177" s="62">
        <v>0</v>
      </c>
      <c r="BS177" s="62">
        <v>0</v>
      </c>
      <c r="BT177" s="62">
        <v>0</v>
      </c>
      <c r="BU177" s="62">
        <v>0</v>
      </c>
      <c r="BV177" s="62">
        <v>0</v>
      </c>
      <c r="BW177" s="62">
        <v>0</v>
      </c>
      <c r="BX177" s="62">
        <v>0</v>
      </c>
      <c r="BY177" s="62">
        <v>0</v>
      </c>
      <c r="BZ177" s="62">
        <v>0</v>
      </c>
      <c r="CA177" s="62">
        <v>0</v>
      </c>
      <c r="CB177" s="62">
        <v>0</v>
      </c>
      <c r="CC177" s="63">
        <f t="shared" si="52"/>
        <v>0</v>
      </c>
      <c r="CD177" s="64">
        <v>0</v>
      </c>
      <c r="CE177" s="64">
        <v>0</v>
      </c>
      <c r="CF177" s="64">
        <v>0</v>
      </c>
      <c r="CG177" s="64">
        <v>0</v>
      </c>
      <c r="CH177" s="64">
        <v>0</v>
      </c>
      <c r="CI177" s="64">
        <v>0</v>
      </c>
      <c r="CJ177" s="64">
        <v>0</v>
      </c>
      <c r="CK177" s="64">
        <v>0</v>
      </c>
      <c r="CL177" s="64">
        <v>0</v>
      </c>
      <c r="CM177" s="64">
        <v>0</v>
      </c>
      <c r="CN177" s="64">
        <v>0</v>
      </c>
      <c r="CO177" s="64">
        <v>0</v>
      </c>
      <c r="CP177" s="64">
        <v>0</v>
      </c>
      <c r="CQ177" s="64">
        <v>0</v>
      </c>
      <c r="CR177" s="64">
        <v>0</v>
      </c>
      <c r="CS177" s="64">
        <v>0</v>
      </c>
      <c r="CT177" s="65">
        <f t="shared" si="53"/>
        <v>0</v>
      </c>
      <c r="CU177" s="62">
        <v>0</v>
      </c>
      <c r="CV177" s="62">
        <v>0</v>
      </c>
      <c r="CW177" s="62">
        <v>0</v>
      </c>
      <c r="CX177" s="62">
        <v>0</v>
      </c>
      <c r="CY177" s="62">
        <v>0</v>
      </c>
      <c r="CZ177" s="62">
        <v>0</v>
      </c>
      <c r="DA177" s="62">
        <v>0</v>
      </c>
      <c r="DB177" s="62">
        <v>0</v>
      </c>
      <c r="DC177" s="62">
        <v>0</v>
      </c>
      <c r="DD177" s="62">
        <v>0</v>
      </c>
      <c r="DE177" s="62">
        <v>0</v>
      </c>
      <c r="DF177" s="62">
        <v>0</v>
      </c>
      <c r="DG177" s="62">
        <v>0</v>
      </c>
      <c r="DH177" s="62">
        <v>0</v>
      </c>
      <c r="DI177" s="62">
        <v>0</v>
      </c>
      <c r="DJ177" s="62">
        <v>0</v>
      </c>
      <c r="DK177" s="62">
        <v>0</v>
      </c>
      <c r="DL177" s="62">
        <v>0</v>
      </c>
      <c r="DM177" s="62">
        <v>0</v>
      </c>
      <c r="DN177" s="62">
        <v>0</v>
      </c>
      <c r="DO177" s="62">
        <v>0</v>
      </c>
      <c r="DP177" s="63">
        <f t="shared" si="55"/>
        <v>0</v>
      </c>
      <c r="DQ177" s="64">
        <v>0</v>
      </c>
      <c r="DR177" s="64">
        <v>0</v>
      </c>
      <c r="DS177" s="64">
        <v>0</v>
      </c>
      <c r="DT177" s="64">
        <v>0</v>
      </c>
      <c r="DU177" s="64">
        <v>0</v>
      </c>
      <c r="DV177" s="64">
        <v>0</v>
      </c>
      <c r="DW177" s="64">
        <v>0</v>
      </c>
      <c r="DX177" s="64">
        <v>0</v>
      </c>
      <c r="DY177" s="64">
        <v>0</v>
      </c>
      <c r="DZ177" s="64">
        <v>0</v>
      </c>
      <c r="EA177" s="64">
        <v>0</v>
      </c>
      <c r="EB177" s="64">
        <v>0</v>
      </c>
      <c r="EC177" s="64">
        <v>0</v>
      </c>
      <c r="ED177" s="64">
        <v>0</v>
      </c>
      <c r="EE177" s="64">
        <v>0</v>
      </c>
      <c r="EF177" s="64">
        <v>0</v>
      </c>
      <c r="EG177" s="66">
        <f t="shared" si="54"/>
        <v>0</v>
      </c>
      <c r="EI177" s="30">
        <v>0</v>
      </c>
      <c r="EJ177" s="30" t="e">
        <f t="shared" si="37"/>
        <v>#DIV/0!</v>
      </c>
    </row>
    <row r="178" spans="1:140" s="30" customFormat="1" ht="14.25" hidden="1" x14ac:dyDescent="0.25">
      <c r="A178" s="31">
        <v>172</v>
      </c>
      <c r="B178" s="88"/>
      <c r="C178" s="89"/>
      <c r="D178" s="90"/>
      <c r="E178" s="33"/>
      <c r="F178" s="33"/>
      <c r="G178" s="33"/>
      <c r="H178" s="33"/>
      <c r="I178" s="33"/>
      <c r="J178" s="34"/>
      <c r="K178" s="35"/>
      <c r="L178" s="36" t="str">
        <f>IFERROR(IF($K178="","",VLOOKUP($K178,[1]Catálogo!$B$5:$C$21,2,FALSE)),"Introduzca un sector de inversión válido")</f>
        <v/>
      </c>
      <c r="M178" s="37"/>
      <c r="N178" s="38"/>
      <c r="O178" s="38" t="str">
        <f>IFERROR(IF($N178="","",VLOOKUP($N178,[1]Catálogo!$E$25:$F$93,2,FALSE)),"Introduzca un programa presupuestal válido")</f>
        <v/>
      </c>
      <c r="P178" s="39" t="str">
        <f>IFERROR(IF($O178="","",VLOOKUP($O178,[1]Catálogo!$F$25:$G$94,2,FALSE)),"Introduzca un programa presupuestal válido")</f>
        <v/>
      </c>
      <c r="Q178" s="40" t="str">
        <f t="shared" si="30"/>
        <v>Sin información diligenciada</v>
      </c>
      <c r="R178" s="38"/>
      <c r="S178" s="38"/>
      <c r="T178" s="41"/>
      <c r="U178" s="42" t="str">
        <f>IFERROR(IF($T178="","",VLOOKUP($T178,[1]Catálogo!$G$97:$H$2750,2,FALSE)),"Introduzca un producto válido")</f>
        <v/>
      </c>
      <c r="V178" s="40" t="str">
        <f t="shared" si="31"/>
        <v>Sin información diligenciada</v>
      </c>
      <c r="W178" s="43"/>
      <c r="X178" s="44" t="str">
        <f>IFERROR(IF($W178="","",VLOOKUP($W178,[1]Catálogo!$B$3019:$C$9130,2,FALSE)),"Introduzca un indicador de producto válido")</f>
        <v/>
      </c>
      <c r="Y178" s="40" t="str">
        <f t="shared" si="32"/>
        <v>Sin información diligenciada</v>
      </c>
      <c r="Z178" s="45">
        <v>0</v>
      </c>
      <c r="AA178" s="33"/>
      <c r="AB178" s="33"/>
      <c r="AC178" s="38"/>
      <c r="AD178" s="36"/>
      <c r="AE178" s="33"/>
      <c r="AF178" s="33"/>
      <c r="AG178" s="46"/>
      <c r="AH178" s="47"/>
      <c r="AI178" s="33"/>
      <c r="AJ178" s="33"/>
      <c r="AK178" s="48"/>
      <c r="AL178" s="34" t="str">
        <f>+IFERROR(VLOOKUP(AK178,[1]Iniciativas!E:F,2,FALSE),"Seleccione el código de la iniciativa")</f>
        <v>Seleccione el código de la iniciativa</v>
      </c>
      <c r="AM178" s="91" t="e">
        <f t="shared" si="44"/>
        <v>#DIV/0!</v>
      </c>
      <c r="AN178" s="50" t="e">
        <f t="shared" si="45"/>
        <v>#DIV/0!</v>
      </c>
      <c r="AO178" s="50" t="e">
        <f t="shared" si="46"/>
        <v>#DIV/0!</v>
      </c>
      <c r="AP178" s="51" t="e">
        <f t="shared" si="47"/>
        <v>#DIV/0!</v>
      </c>
      <c r="AQ178" s="51"/>
      <c r="AR178" s="53"/>
      <c r="AS178" s="54"/>
      <c r="AT178" s="53"/>
      <c r="AU178" s="53"/>
      <c r="AV178" s="53"/>
      <c r="AW178" s="53"/>
      <c r="AX178" s="53"/>
      <c r="AY178" s="103"/>
      <c r="AZ178" s="103"/>
      <c r="BA178" s="103"/>
      <c r="BB178" s="103"/>
      <c r="BC178" s="103"/>
      <c r="BD178" s="103"/>
      <c r="BE178" s="103"/>
      <c r="BF178" s="103"/>
      <c r="BG178" s="103"/>
      <c r="BH178" s="103"/>
      <c r="BI178" s="103"/>
      <c r="BJ178" s="103"/>
      <c r="BK178" s="103"/>
      <c r="BL178" s="104"/>
      <c r="BM178" s="61"/>
      <c r="BN178" s="62">
        <v>0</v>
      </c>
      <c r="BO178" s="62">
        <v>0</v>
      </c>
      <c r="BP178" s="62">
        <v>0</v>
      </c>
      <c r="BQ178" s="62">
        <v>0</v>
      </c>
      <c r="BR178" s="62">
        <v>0</v>
      </c>
      <c r="BS178" s="62">
        <v>0</v>
      </c>
      <c r="BT178" s="62">
        <v>0</v>
      </c>
      <c r="BU178" s="62">
        <v>0</v>
      </c>
      <c r="BV178" s="62">
        <v>0</v>
      </c>
      <c r="BW178" s="62">
        <v>0</v>
      </c>
      <c r="BX178" s="62">
        <v>0</v>
      </c>
      <c r="BY178" s="62">
        <v>0</v>
      </c>
      <c r="BZ178" s="62">
        <v>0</v>
      </c>
      <c r="CA178" s="62">
        <v>0</v>
      </c>
      <c r="CB178" s="62">
        <v>0</v>
      </c>
      <c r="CC178" s="63">
        <f t="shared" si="52"/>
        <v>0</v>
      </c>
      <c r="CD178" s="64">
        <v>0</v>
      </c>
      <c r="CE178" s="64">
        <v>0</v>
      </c>
      <c r="CF178" s="64">
        <v>0</v>
      </c>
      <c r="CG178" s="64">
        <v>0</v>
      </c>
      <c r="CH178" s="64">
        <v>0</v>
      </c>
      <c r="CI178" s="64">
        <v>0</v>
      </c>
      <c r="CJ178" s="64">
        <v>0</v>
      </c>
      <c r="CK178" s="64">
        <v>0</v>
      </c>
      <c r="CL178" s="64">
        <v>0</v>
      </c>
      <c r="CM178" s="64">
        <v>0</v>
      </c>
      <c r="CN178" s="64">
        <v>0</v>
      </c>
      <c r="CO178" s="64">
        <v>0</v>
      </c>
      <c r="CP178" s="64">
        <v>0</v>
      </c>
      <c r="CQ178" s="64">
        <v>0</v>
      </c>
      <c r="CR178" s="64">
        <v>0</v>
      </c>
      <c r="CS178" s="64">
        <v>0</v>
      </c>
      <c r="CT178" s="65">
        <f t="shared" si="53"/>
        <v>0</v>
      </c>
      <c r="CU178" s="62">
        <v>0</v>
      </c>
      <c r="CV178" s="62">
        <v>0</v>
      </c>
      <c r="CW178" s="62">
        <v>0</v>
      </c>
      <c r="CX178" s="62">
        <v>0</v>
      </c>
      <c r="CY178" s="62">
        <v>0</v>
      </c>
      <c r="CZ178" s="62">
        <v>0</v>
      </c>
      <c r="DA178" s="62">
        <v>0</v>
      </c>
      <c r="DB178" s="62">
        <v>0</v>
      </c>
      <c r="DC178" s="62">
        <v>0</v>
      </c>
      <c r="DD178" s="62">
        <v>0</v>
      </c>
      <c r="DE178" s="62">
        <v>0</v>
      </c>
      <c r="DF178" s="62">
        <v>0</v>
      </c>
      <c r="DG178" s="62">
        <v>0</v>
      </c>
      <c r="DH178" s="62">
        <v>0</v>
      </c>
      <c r="DI178" s="62">
        <v>0</v>
      </c>
      <c r="DJ178" s="62">
        <v>0</v>
      </c>
      <c r="DK178" s="62">
        <v>0</v>
      </c>
      <c r="DL178" s="62">
        <v>0</v>
      </c>
      <c r="DM178" s="62">
        <v>0</v>
      </c>
      <c r="DN178" s="62">
        <v>0</v>
      </c>
      <c r="DO178" s="62">
        <v>0</v>
      </c>
      <c r="DP178" s="63">
        <f t="shared" si="55"/>
        <v>0</v>
      </c>
      <c r="DQ178" s="64">
        <v>0</v>
      </c>
      <c r="DR178" s="64">
        <v>0</v>
      </c>
      <c r="DS178" s="64">
        <v>0</v>
      </c>
      <c r="DT178" s="64">
        <v>0</v>
      </c>
      <c r="DU178" s="64">
        <v>0</v>
      </c>
      <c r="DV178" s="64">
        <v>0</v>
      </c>
      <c r="DW178" s="64">
        <v>0</v>
      </c>
      <c r="DX178" s="64">
        <v>0</v>
      </c>
      <c r="DY178" s="64">
        <v>0</v>
      </c>
      <c r="DZ178" s="64">
        <v>0</v>
      </c>
      <c r="EA178" s="64">
        <v>0</v>
      </c>
      <c r="EB178" s="64">
        <v>0</v>
      </c>
      <c r="EC178" s="64">
        <v>0</v>
      </c>
      <c r="ED178" s="64">
        <v>0</v>
      </c>
      <c r="EE178" s="64">
        <v>0</v>
      </c>
      <c r="EF178" s="64">
        <v>0</v>
      </c>
      <c r="EG178" s="66">
        <f t="shared" si="54"/>
        <v>0</v>
      </c>
      <c r="EI178" s="30">
        <v>0</v>
      </c>
      <c r="EJ178" s="30" t="e">
        <f t="shared" si="37"/>
        <v>#DIV/0!</v>
      </c>
    </row>
    <row r="179" spans="1:140" s="30" customFormat="1" ht="14.25" hidden="1" x14ac:dyDescent="0.25">
      <c r="A179" s="68">
        <v>173</v>
      </c>
      <c r="B179" s="88"/>
      <c r="C179" s="89"/>
      <c r="D179" s="90"/>
      <c r="E179" s="33"/>
      <c r="F179" s="33"/>
      <c r="G179" s="33"/>
      <c r="H179" s="33"/>
      <c r="I179" s="33"/>
      <c r="J179" s="34"/>
      <c r="K179" s="35"/>
      <c r="L179" s="36" t="str">
        <f>IFERROR(IF($K179="","",VLOOKUP($K179,[1]Catálogo!$B$5:$C$21,2,FALSE)),"Introduzca un sector de inversión válido")</f>
        <v/>
      </c>
      <c r="M179" s="37"/>
      <c r="N179" s="38"/>
      <c r="O179" s="38" t="str">
        <f>IFERROR(IF($N179="","",VLOOKUP($N179,[1]Catálogo!$E$25:$F$93,2,FALSE)),"Introduzca un programa presupuestal válido")</f>
        <v/>
      </c>
      <c r="P179" s="39" t="str">
        <f>IFERROR(IF($O179="","",VLOOKUP($O179,[1]Catálogo!$F$25:$G$94,2,FALSE)),"Introduzca un programa presupuestal válido")</f>
        <v/>
      </c>
      <c r="Q179" s="40" t="str">
        <f t="shared" si="30"/>
        <v>Sin información diligenciada</v>
      </c>
      <c r="R179" s="38"/>
      <c r="S179" s="38"/>
      <c r="T179" s="41"/>
      <c r="U179" s="42" t="str">
        <f>IFERROR(IF($T179="","",VLOOKUP($T179,[1]Catálogo!$G$97:$H$2750,2,FALSE)),"Introduzca un producto válido")</f>
        <v/>
      </c>
      <c r="V179" s="40" t="str">
        <f t="shared" si="31"/>
        <v>Sin información diligenciada</v>
      </c>
      <c r="W179" s="43"/>
      <c r="X179" s="44" t="str">
        <f>IFERROR(IF($W179="","",VLOOKUP($W179,[1]Catálogo!$B$3019:$C$9130,2,FALSE)),"Introduzca un indicador de producto válido")</f>
        <v/>
      </c>
      <c r="Y179" s="40" t="str">
        <f t="shared" si="32"/>
        <v>Sin información diligenciada</v>
      </c>
      <c r="Z179" s="45">
        <v>0</v>
      </c>
      <c r="AA179" s="33"/>
      <c r="AB179" s="33"/>
      <c r="AC179" s="38"/>
      <c r="AD179" s="36"/>
      <c r="AE179" s="33"/>
      <c r="AF179" s="33"/>
      <c r="AG179" s="46"/>
      <c r="AH179" s="47"/>
      <c r="AI179" s="33"/>
      <c r="AJ179" s="33"/>
      <c r="AK179" s="48"/>
      <c r="AL179" s="34" t="str">
        <f>+IFERROR(VLOOKUP(AK179,[1]Iniciativas!E:F,2,FALSE),"Seleccione el código de la iniciativa")</f>
        <v>Seleccione el código de la iniciativa</v>
      </c>
      <c r="AM179" s="91" t="e">
        <f t="shared" si="44"/>
        <v>#DIV/0!</v>
      </c>
      <c r="AN179" s="50" t="e">
        <f t="shared" si="45"/>
        <v>#DIV/0!</v>
      </c>
      <c r="AO179" s="50" t="e">
        <f t="shared" si="46"/>
        <v>#DIV/0!</v>
      </c>
      <c r="AP179" s="51" t="e">
        <f t="shared" si="47"/>
        <v>#DIV/0!</v>
      </c>
      <c r="AQ179" s="51"/>
      <c r="AR179" s="53"/>
      <c r="AS179" s="54"/>
      <c r="AT179" s="53"/>
      <c r="AU179" s="53"/>
      <c r="AV179" s="53"/>
      <c r="AW179" s="53"/>
      <c r="AX179" s="53"/>
      <c r="AY179" s="103"/>
      <c r="AZ179" s="103"/>
      <c r="BA179" s="103"/>
      <c r="BB179" s="103"/>
      <c r="BC179" s="103"/>
      <c r="BD179" s="103"/>
      <c r="BE179" s="103"/>
      <c r="BF179" s="103"/>
      <c r="BG179" s="103"/>
      <c r="BH179" s="103"/>
      <c r="BI179" s="103"/>
      <c r="BJ179" s="103"/>
      <c r="BK179" s="103"/>
      <c r="BL179" s="104"/>
      <c r="BM179" s="61"/>
      <c r="BN179" s="62">
        <v>0</v>
      </c>
      <c r="BO179" s="62">
        <v>0</v>
      </c>
      <c r="BP179" s="62">
        <v>0</v>
      </c>
      <c r="BQ179" s="62">
        <v>0</v>
      </c>
      <c r="BR179" s="62">
        <v>0</v>
      </c>
      <c r="BS179" s="62">
        <v>0</v>
      </c>
      <c r="BT179" s="62">
        <v>0</v>
      </c>
      <c r="BU179" s="62">
        <v>0</v>
      </c>
      <c r="BV179" s="62">
        <v>0</v>
      </c>
      <c r="BW179" s="62">
        <v>0</v>
      </c>
      <c r="BX179" s="62">
        <v>0</v>
      </c>
      <c r="BY179" s="62">
        <v>0</v>
      </c>
      <c r="BZ179" s="62">
        <v>0</v>
      </c>
      <c r="CA179" s="62">
        <v>0</v>
      </c>
      <c r="CB179" s="62">
        <v>0</v>
      </c>
      <c r="CC179" s="63">
        <f t="shared" si="52"/>
        <v>0</v>
      </c>
      <c r="CD179" s="64">
        <v>0</v>
      </c>
      <c r="CE179" s="64">
        <v>0</v>
      </c>
      <c r="CF179" s="64">
        <v>0</v>
      </c>
      <c r="CG179" s="64">
        <v>0</v>
      </c>
      <c r="CH179" s="64">
        <v>0</v>
      </c>
      <c r="CI179" s="64">
        <v>0</v>
      </c>
      <c r="CJ179" s="64">
        <v>0</v>
      </c>
      <c r="CK179" s="64">
        <v>0</v>
      </c>
      <c r="CL179" s="64">
        <v>0</v>
      </c>
      <c r="CM179" s="64">
        <v>0</v>
      </c>
      <c r="CN179" s="64">
        <v>0</v>
      </c>
      <c r="CO179" s="64">
        <v>0</v>
      </c>
      <c r="CP179" s="64">
        <v>0</v>
      </c>
      <c r="CQ179" s="64">
        <v>0</v>
      </c>
      <c r="CR179" s="64">
        <v>0</v>
      </c>
      <c r="CS179" s="64">
        <v>0</v>
      </c>
      <c r="CT179" s="65">
        <f t="shared" si="53"/>
        <v>0</v>
      </c>
      <c r="CU179" s="62">
        <v>0</v>
      </c>
      <c r="CV179" s="62">
        <v>0</v>
      </c>
      <c r="CW179" s="62">
        <v>0</v>
      </c>
      <c r="CX179" s="62">
        <v>0</v>
      </c>
      <c r="CY179" s="62">
        <v>0</v>
      </c>
      <c r="CZ179" s="62">
        <v>0</v>
      </c>
      <c r="DA179" s="62">
        <v>0</v>
      </c>
      <c r="DB179" s="62">
        <v>0</v>
      </c>
      <c r="DC179" s="62">
        <v>0</v>
      </c>
      <c r="DD179" s="62">
        <v>0</v>
      </c>
      <c r="DE179" s="62">
        <v>0</v>
      </c>
      <c r="DF179" s="62">
        <v>0</v>
      </c>
      <c r="DG179" s="62">
        <v>0</v>
      </c>
      <c r="DH179" s="62">
        <v>0</v>
      </c>
      <c r="DI179" s="62">
        <v>0</v>
      </c>
      <c r="DJ179" s="62">
        <v>0</v>
      </c>
      <c r="DK179" s="62">
        <v>0</v>
      </c>
      <c r="DL179" s="62">
        <v>0</v>
      </c>
      <c r="DM179" s="62">
        <v>0</v>
      </c>
      <c r="DN179" s="62">
        <v>0</v>
      </c>
      <c r="DO179" s="62">
        <v>0</v>
      </c>
      <c r="DP179" s="63">
        <f t="shared" si="55"/>
        <v>0</v>
      </c>
      <c r="DQ179" s="64">
        <v>0</v>
      </c>
      <c r="DR179" s="64">
        <v>0</v>
      </c>
      <c r="DS179" s="64">
        <v>0</v>
      </c>
      <c r="DT179" s="64">
        <v>0</v>
      </c>
      <c r="DU179" s="64">
        <v>0</v>
      </c>
      <c r="DV179" s="64">
        <v>0</v>
      </c>
      <c r="DW179" s="64">
        <v>0</v>
      </c>
      <c r="DX179" s="64">
        <v>0</v>
      </c>
      <c r="DY179" s="64">
        <v>0</v>
      </c>
      <c r="DZ179" s="64">
        <v>0</v>
      </c>
      <c r="EA179" s="64">
        <v>0</v>
      </c>
      <c r="EB179" s="64">
        <v>0</v>
      </c>
      <c r="EC179" s="64">
        <v>0</v>
      </c>
      <c r="ED179" s="64">
        <v>0</v>
      </c>
      <c r="EE179" s="64">
        <v>0</v>
      </c>
      <c r="EF179" s="64">
        <v>0</v>
      </c>
      <c r="EG179" s="66">
        <f t="shared" si="54"/>
        <v>0</v>
      </c>
      <c r="EI179" s="30">
        <v>0</v>
      </c>
      <c r="EJ179" s="30" t="e">
        <f t="shared" si="37"/>
        <v>#DIV/0!</v>
      </c>
    </row>
    <row r="180" spans="1:140" s="30" customFormat="1" ht="14.25" hidden="1" x14ac:dyDescent="0.25">
      <c r="A180" s="68">
        <v>174</v>
      </c>
      <c r="B180" s="88"/>
      <c r="C180" s="89"/>
      <c r="D180" s="90"/>
      <c r="E180" s="33"/>
      <c r="F180" s="33"/>
      <c r="G180" s="33"/>
      <c r="H180" s="33"/>
      <c r="I180" s="33"/>
      <c r="J180" s="34"/>
      <c r="K180" s="35"/>
      <c r="L180" s="36" t="str">
        <f>IFERROR(IF($K180="","",VLOOKUP($K180,[1]Catálogo!$B$5:$C$21,2,FALSE)),"Introduzca un sector de inversión válido")</f>
        <v/>
      </c>
      <c r="M180" s="37"/>
      <c r="N180" s="38"/>
      <c r="O180" s="38" t="str">
        <f>IFERROR(IF($N180="","",VLOOKUP($N180,[1]Catálogo!$E$25:$F$93,2,FALSE)),"Introduzca un programa presupuestal válido")</f>
        <v/>
      </c>
      <c r="P180" s="39" t="str">
        <f>IFERROR(IF($O180="","",VLOOKUP($O180,[1]Catálogo!$F$25:$G$94,2,FALSE)),"Introduzca un programa presupuestal válido")</f>
        <v/>
      </c>
      <c r="Q180" s="40" t="str">
        <f t="shared" si="30"/>
        <v>Sin información diligenciada</v>
      </c>
      <c r="R180" s="38"/>
      <c r="S180" s="38"/>
      <c r="T180" s="41"/>
      <c r="U180" s="42" t="str">
        <f>IFERROR(IF($T180="","",VLOOKUP($T180,[1]Catálogo!$G$97:$H$2750,2,FALSE)),"Introduzca un producto válido")</f>
        <v/>
      </c>
      <c r="V180" s="40" t="str">
        <f t="shared" si="31"/>
        <v>Sin información diligenciada</v>
      </c>
      <c r="W180" s="43"/>
      <c r="X180" s="44" t="str">
        <f>IFERROR(IF($W180="","",VLOOKUP($W180,[1]Catálogo!$B$3019:$C$9130,2,FALSE)),"Introduzca un indicador de producto válido")</f>
        <v/>
      </c>
      <c r="Y180" s="40" t="str">
        <f t="shared" si="32"/>
        <v>Sin información diligenciada</v>
      </c>
      <c r="Z180" s="45">
        <v>0</v>
      </c>
      <c r="AA180" s="33"/>
      <c r="AB180" s="33"/>
      <c r="AC180" s="38"/>
      <c r="AD180" s="36"/>
      <c r="AE180" s="33"/>
      <c r="AF180" s="33"/>
      <c r="AG180" s="46"/>
      <c r="AH180" s="47"/>
      <c r="AI180" s="33"/>
      <c r="AJ180" s="33"/>
      <c r="AK180" s="48"/>
      <c r="AL180" s="34" t="str">
        <f>+IFERROR(VLOOKUP(AK180,[1]Iniciativas!E:F,2,FALSE),"Seleccione el código de la iniciativa")</f>
        <v>Seleccione el código de la iniciativa</v>
      </c>
      <c r="AM180" s="91" t="e">
        <f t="shared" si="44"/>
        <v>#DIV/0!</v>
      </c>
      <c r="AN180" s="50" t="e">
        <f t="shared" si="45"/>
        <v>#DIV/0!</v>
      </c>
      <c r="AO180" s="50" t="e">
        <f t="shared" si="46"/>
        <v>#DIV/0!</v>
      </c>
      <c r="AP180" s="51" t="e">
        <f t="shared" si="47"/>
        <v>#DIV/0!</v>
      </c>
      <c r="AQ180" s="51"/>
      <c r="AR180" s="53"/>
      <c r="AS180" s="54"/>
      <c r="AT180" s="53"/>
      <c r="AU180" s="53"/>
      <c r="AV180" s="53"/>
      <c r="AW180" s="53"/>
      <c r="AX180" s="53"/>
      <c r="AY180" s="103"/>
      <c r="AZ180" s="103"/>
      <c r="BA180" s="103"/>
      <c r="BB180" s="103"/>
      <c r="BC180" s="103"/>
      <c r="BD180" s="103"/>
      <c r="BE180" s="103"/>
      <c r="BF180" s="103"/>
      <c r="BG180" s="103"/>
      <c r="BH180" s="103"/>
      <c r="BI180" s="103"/>
      <c r="BJ180" s="103"/>
      <c r="BK180" s="103"/>
      <c r="BL180" s="104"/>
      <c r="BM180" s="61"/>
      <c r="BN180" s="62">
        <v>0</v>
      </c>
      <c r="BO180" s="62">
        <v>0</v>
      </c>
      <c r="BP180" s="62">
        <v>0</v>
      </c>
      <c r="BQ180" s="62">
        <v>0</v>
      </c>
      <c r="BR180" s="62">
        <v>0</v>
      </c>
      <c r="BS180" s="62">
        <v>0</v>
      </c>
      <c r="BT180" s="62">
        <v>0</v>
      </c>
      <c r="BU180" s="62">
        <v>0</v>
      </c>
      <c r="BV180" s="62">
        <v>0</v>
      </c>
      <c r="BW180" s="62">
        <v>0</v>
      </c>
      <c r="BX180" s="62">
        <v>0</v>
      </c>
      <c r="BY180" s="62">
        <v>0</v>
      </c>
      <c r="BZ180" s="62">
        <v>0</v>
      </c>
      <c r="CA180" s="62">
        <v>0</v>
      </c>
      <c r="CB180" s="62">
        <v>0</v>
      </c>
      <c r="CC180" s="63">
        <f t="shared" si="52"/>
        <v>0</v>
      </c>
      <c r="CD180" s="64">
        <v>0</v>
      </c>
      <c r="CE180" s="64">
        <v>0</v>
      </c>
      <c r="CF180" s="64">
        <v>0</v>
      </c>
      <c r="CG180" s="64">
        <v>0</v>
      </c>
      <c r="CH180" s="64">
        <v>0</v>
      </c>
      <c r="CI180" s="64">
        <v>0</v>
      </c>
      <c r="CJ180" s="64">
        <v>0</v>
      </c>
      <c r="CK180" s="64">
        <v>0</v>
      </c>
      <c r="CL180" s="64">
        <v>0</v>
      </c>
      <c r="CM180" s="64">
        <v>0</v>
      </c>
      <c r="CN180" s="64">
        <v>0</v>
      </c>
      <c r="CO180" s="64">
        <v>0</v>
      </c>
      <c r="CP180" s="64">
        <v>0</v>
      </c>
      <c r="CQ180" s="64">
        <v>0</v>
      </c>
      <c r="CR180" s="64">
        <v>0</v>
      </c>
      <c r="CS180" s="64">
        <v>0</v>
      </c>
      <c r="CT180" s="65">
        <f t="shared" si="53"/>
        <v>0</v>
      </c>
      <c r="CU180" s="62">
        <v>0</v>
      </c>
      <c r="CV180" s="62">
        <v>0</v>
      </c>
      <c r="CW180" s="62">
        <v>0</v>
      </c>
      <c r="CX180" s="62">
        <v>0</v>
      </c>
      <c r="CY180" s="62">
        <v>0</v>
      </c>
      <c r="CZ180" s="62">
        <v>0</v>
      </c>
      <c r="DA180" s="62">
        <v>0</v>
      </c>
      <c r="DB180" s="62">
        <v>0</v>
      </c>
      <c r="DC180" s="62">
        <v>0</v>
      </c>
      <c r="DD180" s="62">
        <v>0</v>
      </c>
      <c r="DE180" s="62">
        <v>0</v>
      </c>
      <c r="DF180" s="62">
        <v>0</v>
      </c>
      <c r="DG180" s="62">
        <v>0</v>
      </c>
      <c r="DH180" s="62">
        <v>0</v>
      </c>
      <c r="DI180" s="62">
        <v>0</v>
      </c>
      <c r="DJ180" s="62">
        <v>0</v>
      </c>
      <c r="DK180" s="62">
        <v>0</v>
      </c>
      <c r="DL180" s="62">
        <v>0</v>
      </c>
      <c r="DM180" s="62">
        <v>0</v>
      </c>
      <c r="DN180" s="62">
        <v>0</v>
      </c>
      <c r="DO180" s="62">
        <v>0</v>
      </c>
      <c r="DP180" s="63">
        <f t="shared" si="55"/>
        <v>0</v>
      </c>
      <c r="DQ180" s="64">
        <v>0</v>
      </c>
      <c r="DR180" s="64">
        <v>0</v>
      </c>
      <c r="DS180" s="64">
        <v>0</v>
      </c>
      <c r="DT180" s="64">
        <v>0</v>
      </c>
      <c r="DU180" s="64">
        <v>0</v>
      </c>
      <c r="DV180" s="64">
        <v>0</v>
      </c>
      <c r="DW180" s="64">
        <v>0</v>
      </c>
      <c r="DX180" s="64">
        <v>0</v>
      </c>
      <c r="DY180" s="64">
        <v>0</v>
      </c>
      <c r="DZ180" s="64">
        <v>0</v>
      </c>
      <c r="EA180" s="64">
        <v>0</v>
      </c>
      <c r="EB180" s="64">
        <v>0</v>
      </c>
      <c r="EC180" s="64">
        <v>0</v>
      </c>
      <c r="ED180" s="64">
        <v>0</v>
      </c>
      <c r="EE180" s="64">
        <v>0</v>
      </c>
      <c r="EF180" s="64">
        <v>0</v>
      </c>
      <c r="EG180" s="66">
        <f t="shared" si="54"/>
        <v>0</v>
      </c>
      <c r="EI180" s="30">
        <v>0</v>
      </c>
      <c r="EJ180" s="30" t="e">
        <f t="shared" si="37"/>
        <v>#DIV/0!</v>
      </c>
    </row>
    <row r="181" spans="1:140" s="30" customFormat="1" ht="14.25" hidden="1" x14ac:dyDescent="0.25">
      <c r="A181" s="31">
        <v>175</v>
      </c>
      <c r="B181" s="88"/>
      <c r="C181" s="89"/>
      <c r="D181" s="90"/>
      <c r="E181" s="33"/>
      <c r="F181" s="33"/>
      <c r="G181" s="33"/>
      <c r="H181" s="33"/>
      <c r="I181" s="33"/>
      <c r="J181" s="34"/>
      <c r="K181" s="35"/>
      <c r="L181" s="36" t="str">
        <f>IFERROR(IF($K181="","",VLOOKUP($K181,[1]Catálogo!$B$5:$C$21,2,FALSE)),"Introduzca un sector de inversión válido")</f>
        <v/>
      </c>
      <c r="M181" s="37"/>
      <c r="N181" s="38"/>
      <c r="O181" s="38" t="str">
        <f>IFERROR(IF($N181="","",VLOOKUP($N181,[1]Catálogo!$E$25:$F$93,2,FALSE)),"Introduzca un programa presupuestal válido")</f>
        <v/>
      </c>
      <c r="P181" s="39" t="str">
        <f>IFERROR(IF($O181="","",VLOOKUP($O181,[1]Catálogo!$F$25:$G$94,2,FALSE)),"Introduzca un programa presupuestal válido")</f>
        <v/>
      </c>
      <c r="Q181" s="40" t="str">
        <f t="shared" si="30"/>
        <v>Sin información diligenciada</v>
      </c>
      <c r="R181" s="38"/>
      <c r="S181" s="38"/>
      <c r="T181" s="41"/>
      <c r="U181" s="42" t="str">
        <f>IFERROR(IF($T181="","",VLOOKUP($T181,[1]Catálogo!$G$97:$H$2750,2,FALSE)),"Introduzca un producto válido")</f>
        <v/>
      </c>
      <c r="V181" s="40" t="str">
        <f t="shared" si="31"/>
        <v>Sin información diligenciada</v>
      </c>
      <c r="W181" s="43"/>
      <c r="X181" s="44" t="str">
        <f>IFERROR(IF($W181="","",VLOOKUP($W181,[1]Catálogo!$B$3019:$C$9130,2,FALSE)),"Introduzca un indicador de producto válido")</f>
        <v/>
      </c>
      <c r="Y181" s="40" t="str">
        <f t="shared" si="32"/>
        <v>Sin información diligenciada</v>
      </c>
      <c r="Z181" s="45">
        <v>0</v>
      </c>
      <c r="AA181" s="33"/>
      <c r="AB181" s="33"/>
      <c r="AC181" s="38"/>
      <c r="AD181" s="36"/>
      <c r="AE181" s="33"/>
      <c r="AF181" s="33"/>
      <c r="AG181" s="46"/>
      <c r="AH181" s="47"/>
      <c r="AI181" s="33"/>
      <c r="AJ181" s="33"/>
      <c r="AK181" s="48"/>
      <c r="AL181" s="34" t="str">
        <f>+IFERROR(VLOOKUP(AK181,[1]Iniciativas!E:F,2,FALSE),"Seleccione el código de la iniciativa")</f>
        <v>Seleccione el código de la iniciativa</v>
      </c>
      <c r="AM181" s="91" t="e">
        <f t="shared" si="44"/>
        <v>#DIV/0!</v>
      </c>
      <c r="AN181" s="50" t="e">
        <f t="shared" si="45"/>
        <v>#DIV/0!</v>
      </c>
      <c r="AO181" s="50" t="e">
        <f t="shared" si="46"/>
        <v>#DIV/0!</v>
      </c>
      <c r="AP181" s="51" t="e">
        <f t="shared" si="47"/>
        <v>#DIV/0!</v>
      </c>
      <c r="AQ181" s="51"/>
      <c r="AR181" s="53"/>
      <c r="AS181" s="54"/>
      <c r="AT181" s="53"/>
      <c r="AU181" s="53"/>
      <c r="AV181" s="53"/>
      <c r="AW181" s="53"/>
      <c r="AX181" s="53"/>
      <c r="AY181" s="103"/>
      <c r="AZ181" s="103"/>
      <c r="BA181" s="103"/>
      <c r="BB181" s="103"/>
      <c r="BC181" s="103"/>
      <c r="BD181" s="103"/>
      <c r="BE181" s="103"/>
      <c r="BF181" s="103"/>
      <c r="BG181" s="103"/>
      <c r="BH181" s="103"/>
      <c r="BI181" s="103"/>
      <c r="BJ181" s="103"/>
      <c r="BK181" s="103"/>
      <c r="BL181" s="104"/>
      <c r="BM181" s="61"/>
      <c r="BN181" s="62">
        <v>0</v>
      </c>
      <c r="BO181" s="62">
        <v>0</v>
      </c>
      <c r="BP181" s="62">
        <v>0</v>
      </c>
      <c r="BQ181" s="62">
        <v>0</v>
      </c>
      <c r="BR181" s="62">
        <v>0</v>
      </c>
      <c r="BS181" s="62">
        <v>0</v>
      </c>
      <c r="BT181" s="62">
        <v>0</v>
      </c>
      <c r="BU181" s="62">
        <v>0</v>
      </c>
      <c r="BV181" s="62">
        <v>0</v>
      </c>
      <c r="BW181" s="62">
        <v>0</v>
      </c>
      <c r="BX181" s="62">
        <v>0</v>
      </c>
      <c r="BY181" s="62">
        <v>0</v>
      </c>
      <c r="BZ181" s="62">
        <v>0</v>
      </c>
      <c r="CA181" s="62">
        <v>0</v>
      </c>
      <c r="CB181" s="62">
        <v>0</v>
      </c>
      <c r="CC181" s="63">
        <f t="shared" si="52"/>
        <v>0</v>
      </c>
      <c r="CD181" s="64">
        <v>0</v>
      </c>
      <c r="CE181" s="64">
        <v>0</v>
      </c>
      <c r="CF181" s="64">
        <v>0</v>
      </c>
      <c r="CG181" s="64">
        <v>0</v>
      </c>
      <c r="CH181" s="64">
        <v>0</v>
      </c>
      <c r="CI181" s="64">
        <v>0</v>
      </c>
      <c r="CJ181" s="64">
        <v>0</v>
      </c>
      <c r="CK181" s="64">
        <v>0</v>
      </c>
      <c r="CL181" s="64">
        <v>0</v>
      </c>
      <c r="CM181" s="64">
        <v>0</v>
      </c>
      <c r="CN181" s="64">
        <v>0</v>
      </c>
      <c r="CO181" s="64">
        <v>0</v>
      </c>
      <c r="CP181" s="64">
        <v>0</v>
      </c>
      <c r="CQ181" s="64">
        <v>0</v>
      </c>
      <c r="CR181" s="64">
        <v>0</v>
      </c>
      <c r="CS181" s="64">
        <v>0</v>
      </c>
      <c r="CT181" s="65">
        <f t="shared" si="53"/>
        <v>0</v>
      </c>
      <c r="CU181" s="62">
        <v>0</v>
      </c>
      <c r="CV181" s="62">
        <v>0</v>
      </c>
      <c r="CW181" s="62">
        <v>0</v>
      </c>
      <c r="CX181" s="62">
        <v>0</v>
      </c>
      <c r="CY181" s="62">
        <v>0</v>
      </c>
      <c r="CZ181" s="62">
        <v>0</v>
      </c>
      <c r="DA181" s="62">
        <v>0</v>
      </c>
      <c r="DB181" s="62">
        <v>0</v>
      </c>
      <c r="DC181" s="62">
        <v>0</v>
      </c>
      <c r="DD181" s="62">
        <v>0</v>
      </c>
      <c r="DE181" s="62">
        <v>0</v>
      </c>
      <c r="DF181" s="62">
        <v>0</v>
      </c>
      <c r="DG181" s="62">
        <v>0</v>
      </c>
      <c r="DH181" s="62">
        <v>0</v>
      </c>
      <c r="DI181" s="62">
        <v>0</v>
      </c>
      <c r="DJ181" s="62">
        <v>0</v>
      </c>
      <c r="DK181" s="62">
        <v>0</v>
      </c>
      <c r="DL181" s="62">
        <v>0</v>
      </c>
      <c r="DM181" s="62">
        <v>0</v>
      </c>
      <c r="DN181" s="62">
        <v>0</v>
      </c>
      <c r="DO181" s="62">
        <v>0</v>
      </c>
      <c r="DP181" s="63">
        <f t="shared" si="55"/>
        <v>0</v>
      </c>
      <c r="DQ181" s="64">
        <v>0</v>
      </c>
      <c r="DR181" s="64">
        <v>0</v>
      </c>
      <c r="DS181" s="64">
        <v>0</v>
      </c>
      <c r="DT181" s="64">
        <v>0</v>
      </c>
      <c r="DU181" s="64">
        <v>0</v>
      </c>
      <c r="DV181" s="64">
        <v>0</v>
      </c>
      <c r="DW181" s="64">
        <v>0</v>
      </c>
      <c r="DX181" s="64">
        <v>0</v>
      </c>
      <c r="DY181" s="64">
        <v>0</v>
      </c>
      <c r="DZ181" s="64">
        <v>0</v>
      </c>
      <c r="EA181" s="64">
        <v>0</v>
      </c>
      <c r="EB181" s="64">
        <v>0</v>
      </c>
      <c r="EC181" s="64">
        <v>0</v>
      </c>
      <c r="ED181" s="64">
        <v>0</v>
      </c>
      <c r="EE181" s="64">
        <v>0</v>
      </c>
      <c r="EF181" s="64">
        <v>0</v>
      </c>
      <c r="EG181" s="66">
        <f t="shared" si="54"/>
        <v>0</v>
      </c>
      <c r="EI181" s="30">
        <v>0</v>
      </c>
      <c r="EJ181" s="30" t="e">
        <f t="shared" si="37"/>
        <v>#DIV/0!</v>
      </c>
    </row>
    <row r="182" spans="1:140" s="30" customFormat="1" ht="14.25" hidden="1" x14ac:dyDescent="0.25">
      <c r="A182" s="68">
        <v>176</v>
      </c>
      <c r="B182" s="88"/>
      <c r="C182" s="89"/>
      <c r="D182" s="90"/>
      <c r="E182" s="33"/>
      <c r="F182" s="33"/>
      <c r="G182" s="33"/>
      <c r="H182" s="33"/>
      <c r="I182" s="33"/>
      <c r="J182" s="34"/>
      <c r="K182" s="35"/>
      <c r="L182" s="36" t="str">
        <f>IFERROR(IF($K182="","",VLOOKUP($K182,[1]Catálogo!$B$5:$C$21,2,FALSE)),"Introduzca un sector de inversión válido")</f>
        <v/>
      </c>
      <c r="M182" s="37"/>
      <c r="N182" s="38"/>
      <c r="O182" s="38" t="str">
        <f>IFERROR(IF($N182="","",VLOOKUP($N182,[1]Catálogo!$E$25:$F$93,2,FALSE)),"Introduzca un programa presupuestal válido")</f>
        <v/>
      </c>
      <c r="P182" s="39" t="str">
        <f>IFERROR(IF($O182="","",VLOOKUP($O182,[1]Catálogo!$F$25:$G$94,2,FALSE)),"Introduzca un programa presupuestal válido")</f>
        <v/>
      </c>
      <c r="Q182" s="40" t="str">
        <f t="shared" si="30"/>
        <v>Sin información diligenciada</v>
      </c>
      <c r="R182" s="38"/>
      <c r="S182" s="38"/>
      <c r="T182" s="41"/>
      <c r="U182" s="42" t="str">
        <f>IFERROR(IF($T182="","",VLOOKUP($T182,[1]Catálogo!$G$97:$H$2750,2,FALSE)),"Introduzca un producto válido")</f>
        <v/>
      </c>
      <c r="V182" s="40" t="str">
        <f t="shared" si="31"/>
        <v>Sin información diligenciada</v>
      </c>
      <c r="W182" s="43"/>
      <c r="X182" s="44" t="str">
        <f>IFERROR(IF($W182="","",VLOOKUP($W182,[1]Catálogo!$B$3019:$C$9130,2,FALSE)),"Introduzca un indicador de producto válido")</f>
        <v/>
      </c>
      <c r="Y182" s="40" t="str">
        <f t="shared" si="32"/>
        <v>Sin información diligenciada</v>
      </c>
      <c r="Z182" s="45">
        <v>0</v>
      </c>
      <c r="AA182" s="33"/>
      <c r="AB182" s="33"/>
      <c r="AC182" s="38"/>
      <c r="AD182" s="36"/>
      <c r="AE182" s="33"/>
      <c r="AF182" s="33"/>
      <c r="AG182" s="46"/>
      <c r="AH182" s="47"/>
      <c r="AI182" s="33"/>
      <c r="AJ182" s="33"/>
      <c r="AK182" s="48"/>
      <c r="AL182" s="34" t="str">
        <f>+IFERROR(VLOOKUP(AK182,[1]Iniciativas!E:F,2,FALSE),"Seleccione el código de la iniciativa")</f>
        <v>Seleccione el código de la iniciativa</v>
      </c>
      <c r="AM182" s="91" t="e">
        <f t="shared" ref="AM182:AM213" si="56">+CC182/EJ182</f>
        <v>#DIV/0!</v>
      </c>
      <c r="AN182" s="50" t="e">
        <f t="shared" ref="AN182:AN213" si="57">+CT182/EJ182</f>
        <v>#DIV/0!</v>
      </c>
      <c r="AO182" s="50" t="e">
        <f t="shared" si="46"/>
        <v>#DIV/0!</v>
      </c>
      <c r="AP182" s="51" t="e">
        <f t="shared" si="47"/>
        <v>#DIV/0!</v>
      </c>
      <c r="AQ182" s="51"/>
      <c r="AR182" s="53"/>
      <c r="AS182" s="54"/>
      <c r="AT182" s="53"/>
      <c r="AU182" s="53"/>
      <c r="AV182" s="53"/>
      <c r="AW182" s="53"/>
      <c r="AX182" s="53"/>
      <c r="AY182" s="103"/>
      <c r="AZ182" s="103"/>
      <c r="BA182" s="103"/>
      <c r="BB182" s="103"/>
      <c r="BC182" s="103"/>
      <c r="BD182" s="103"/>
      <c r="BE182" s="103"/>
      <c r="BF182" s="103"/>
      <c r="BG182" s="103"/>
      <c r="BH182" s="103"/>
      <c r="BI182" s="103"/>
      <c r="BJ182" s="103"/>
      <c r="BK182" s="103"/>
      <c r="BL182" s="104"/>
      <c r="BM182" s="61"/>
      <c r="BN182" s="62">
        <v>0</v>
      </c>
      <c r="BO182" s="62">
        <v>0</v>
      </c>
      <c r="BP182" s="62">
        <v>0</v>
      </c>
      <c r="BQ182" s="62">
        <v>0</v>
      </c>
      <c r="BR182" s="62">
        <v>0</v>
      </c>
      <c r="BS182" s="62">
        <v>0</v>
      </c>
      <c r="BT182" s="62">
        <v>0</v>
      </c>
      <c r="BU182" s="62">
        <v>0</v>
      </c>
      <c r="BV182" s="62">
        <v>0</v>
      </c>
      <c r="BW182" s="62">
        <v>0</v>
      </c>
      <c r="BX182" s="62">
        <v>0</v>
      </c>
      <c r="BY182" s="62">
        <v>0</v>
      </c>
      <c r="BZ182" s="62">
        <v>0</v>
      </c>
      <c r="CA182" s="62">
        <v>0</v>
      </c>
      <c r="CB182" s="62">
        <v>0</v>
      </c>
      <c r="CC182" s="63">
        <f t="shared" si="52"/>
        <v>0</v>
      </c>
      <c r="CD182" s="64">
        <v>0</v>
      </c>
      <c r="CE182" s="64">
        <v>0</v>
      </c>
      <c r="CF182" s="64">
        <v>0</v>
      </c>
      <c r="CG182" s="64">
        <v>0</v>
      </c>
      <c r="CH182" s="64">
        <v>0</v>
      </c>
      <c r="CI182" s="64">
        <v>0</v>
      </c>
      <c r="CJ182" s="64">
        <v>0</v>
      </c>
      <c r="CK182" s="64">
        <v>0</v>
      </c>
      <c r="CL182" s="64">
        <v>0</v>
      </c>
      <c r="CM182" s="64">
        <v>0</v>
      </c>
      <c r="CN182" s="64">
        <v>0</v>
      </c>
      <c r="CO182" s="64">
        <v>0</v>
      </c>
      <c r="CP182" s="64">
        <v>0</v>
      </c>
      <c r="CQ182" s="64">
        <v>0</v>
      </c>
      <c r="CR182" s="64">
        <v>0</v>
      </c>
      <c r="CS182" s="64">
        <v>0</v>
      </c>
      <c r="CT182" s="65">
        <f t="shared" si="53"/>
        <v>0</v>
      </c>
      <c r="CU182" s="62">
        <v>0</v>
      </c>
      <c r="CV182" s="62">
        <v>0</v>
      </c>
      <c r="CW182" s="62">
        <v>0</v>
      </c>
      <c r="CX182" s="62">
        <v>0</v>
      </c>
      <c r="CY182" s="62">
        <v>0</v>
      </c>
      <c r="CZ182" s="62">
        <v>0</v>
      </c>
      <c r="DA182" s="62">
        <v>0</v>
      </c>
      <c r="DB182" s="62">
        <v>0</v>
      </c>
      <c r="DC182" s="62">
        <v>0</v>
      </c>
      <c r="DD182" s="62">
        <v>0</v>
      </c>
      <c r="DE182" s="62">
        <v>0</v>
      </c>
      <c r="DF182" s="62">
        <v>0</v>
      </c>
      <c r="DG182" s="62">
        <v>0</v>
      </c>
      <c r="DH182" s="62">
        <v>0</v>
      </c>
      <c r="DI182" s="62">
        <v>0</v>
      </c>
      <c r="DJ182" s="62">
        <v>0</v>
      </c>
      <c r="DK182" s="62">
        <v>0</v>
      </c>
      <c r="DL182" s="62">
        <v>0</v>
      </c>
      <c r="DM182" s="62">
        <v>0</v>
      </c>
      <c r="DN182" s="62">
        <v>0</v>
      </c>
      <c r="DO182" s="62">
        <v>0</v>
      </c>
      <c r="DP182" s="63">
        <f t="shared" si="55"/>
        <v>0</v>
      </c>
      <c r="DQ182" s="64">
        <v>0</v>
      </c>
      <c r="DR182" s="64">
        <v>0</v>
      </c>
      <c r="DS182" s="64">
        <v>0</v>
      </c>
      <c r="DT182" s="64">
        <v>0</v>
      </c>
      <c r="DU182" s="64">
        <v>0</v>
      </c>
      <c r="DV182" s="64">
        <v>0</v>
      </c>
      <c r="DW182" s="64">
        <v>0</v>
      </c>
      <c r="DX182" s="64">
        <v>0</v>
      </c>
      <c r="DY182" s="64">
        <v>0</v>
      </c>
      <c r="DZ182" s="64">
        <v>0</v>
      </c>
      <c r="EA182" s="64">
        <v>0</v>
      </c>
      <c r="EB182" s="64">
        <v>0</v>
      </c>
      <c r="EC182" s="64">
        <v>0</v>
      </c>
      <c r="ED182" s="64">
        <v>0</v>
      </c>
      <c r="EE182" s="64">
        <v>0</v>
      </c>
      <c r="EF182" s="64">
        <v>0</v>
      </c>
      <c r="EG182" s="66">
        <f t="shared" si="54"/>
        <v>0</v>
      </c>
      <c r="EI182" s="30">
        <v>0</v>
      </c>
      <c r="EJ182" s="30" t="e">
        <f t="shared" si="37"/>
        <v>#DIV/0!</v>
      </c>
    </row>
    <row r="183" spans="1:140" s="30" customFormat="1" ht="14.25" hidden="1" x14ac:dyDescent="0.25">
      <c r="A183" s="68">
        <v>177</v>
      </c>
      <c r="B183" s="88"/>
      <c r="C183" s="89"/>
      <c r="D183" s="90"/>
      <c r="E183" s="33"/>
      <c r="F183" s="33"/>
      <c r="G183" s="33"/>
      <c r="H183" s="33"/>
      <c r="I183" s="33"/>
      <c r="J183" s="34"/>
      <c r="K183" s="35"/>
      <c r="L183" s="36" t="str">
        <f>IFERROR(IF($K183="","",VLOOKUP($K183,[1]Catálogo!$B$5:$C$21,2,FALSE)),"Introduzca un sector de inversión válido")</f>
        <v/>
      </c>
      <c r="M183" s="37"/>
      <c r="N183" s="38"/>
      <c r="O183" s="38" t="str">
        <f>IFERROR(IF($N183="","",VLOOKUP($N183,[1]Catálogo!$E$25:$F$93,2,FALSE)),"Introduzca un programa presupuestal válido")</f>
        <v/>
      </c>
      <c r="P183" s="39" t="str">
        <f>IFERROR(IF($O183="","",VLOOKUP($O183,[1]Catálogo!$F$25:$G$94,2,FALSE)),"Introduzca un programa presupuestal válido")</f>
        <v/>
      </c>
      <c r="Q183" s="40" t="str">
        <f t="shared" si="30"/>
        <v>Sin información diligenciada</v>
      </c>
      <c r="R183" s="38"/>
      <c r="S183" s="38"/>
      <c r="T183" s="41"/>
      <c r="U183" s="42" t="str">
        <f>IFERROR(IF($T183="","",VLOOKUP($T183,[1]Catálogo!$G$97:$H$2750,2,FALSE)),"Introduzca un producto válido")</f>
        <v/>
      </c>
      <c r="V183" s="40" t="str">
        <f t="shared" si="31"/>
        <v>Sin información diligenciada</v>
      </c>
      <c r="W183" s="43"/>
      <c r="X183" s="44" t="str">
        <f>IFERROR(IF($W183="","",VLOOKUP($W183,[1]Catálogo!$B$3019:$C$9130,2,FALSE)),"Introduzca un indicador de producto válido")</f>
        <v/>
      </c>
      <c r="Y183" s="40" t="str">
        <f t="shared" si="32"/>
        <v>Sin información diligenciada</v>
      </c>
      <c r="Z183" s="45">
        <v>0</v>
      </c>
      <c r="AA183" s="33"/>
      <c r="AB183" s="33"/>
      <c r="AC183" s="38"/>
      <c r="AD183" s="36"/>
      <c r="AE183" s="33"/>
      <c r="AF183" s="33"/>
      <c r="AG183" s="46"/>
      <c r="AH183" s="47"/>
      <c r="AI183" s="33"/>
      <c r="AJ183" s="33"/>
      <c r="AK183" s="48"/>
      <c r="AL183" s="34" t="str">
        <f>+IFERROR(VLOOKUP(AK183,[1]Iniciativas!E:F,2,FALSE),"Seleccione el código de la iniciativa")</f>
        <v>Seleccione el código de la iniciativa</v>
      </c>
      <c r="AM183" s="91" t="e">
        <f t="shared" si="56"/>
        <v>#DIV/0!</v>
      </c>
      <c r="AN183" s="50" t="e">
        <f t="shared" si="57"/>
        <v>#DIV/0!</v>
      </c>
      <c r="AO183" s="50" t="e">
        <f t="shared" si="46"/>
        <v>#DIV/0!</v>
      </c>
      <c r="AP183" s="51" t="e">
        <f t="shared" si="47"/>
        <v>#DIV/0!</v>
      </c>
      <c r="AQ183" s="51"/>
      <c r="AR183" s="53"/>
      <c r="AS183" s="54"/>
      <c r="AT183" s="53"/>
      <c r="AU183" s="53"/>
      <c r="AV183" s="53"/>
      <c r="AW183" s="53"/>
      <c r="AX183" s="53"/>
      <c r="AY183" s="103"/>
      <c r="AZ183" s="103"/>
      <c r="BA183" s="103"/>
      <c r="BB183" s="103"/>
      <c r="BC183" s="103"/>
      <c r="BD183" s="103"/>
      <c r="BE183" s="103"/>
      <c r="BF183" s="103"/>
      <c r="BG183" s="103"/>
      <c r="BH183" s="103"/>
      <c r="BI183" s="103"/>
      <c r="BJ183" s="103"/>
      <c r="BK183" s="103"/>
      <c r="BL183" s="104"/>
      <c r="BM183" s="61"/>
      <c r="BN183" s="62">
        <v>0</v>
      </c>
      <c r="BO183" s="62">
        <v>0</v>
      </c>
      <c r="BP183" s="62">
        <v>0</v>
      </c>
      <c r="BQ183" s="62">
        <v>0</v>
      </c>
      <c r="BR183" s="62">
        <v>0</v>
      </c>
      <c r="BS183" s="62">
        <v>0</v>
      </c>
      <c r="BT183" s="62">
        <v>0</v>
      </c>
      <c r="BU183" s="62">
        <v>0</v>
      </c>
      <c r="BV183" s="62">
        <v>0</v>
      </c>
      <c r="BW183" s="62">
        <v>0</v>
      </c>
      <c r="BX183" s="62">
        <v>0</v>
      </c>
      <c r="BY183" s="62">
        <v>0</v>
      </c>
      <c r="BZ183" s="62">
        <v>0</v>
      </c>
      <c r="CA183" s="62">
        <v>0</v>
      </c>
      <c r="CB183" s="62">
        <v>0</v>
      </c>
      <c r="CC183" s="63">
        <f t="shared" si="52"/>
        <v>0</v>
      </c>
      <c r="CD183" s="64">
        <v>0</v>
      </c>
      <c r="CE183" s="64">
        <v>0</v>
      </c>
      <c r="CF183" s="64">
        <v>0</v>
      </c>
      <c r="CG183" s="64">
        <v>0</v>
      </c>
      <c r="CH183" s="64">
        <v>0</v>
      </c>
      <c r="CI183" s="64">
        <v>0</v>
      </c>
      <c r="CJ183" s="64">
        <v>0</v>
      </c>
      <c r="CK183" s="64">
        <v>0</v>
      </c>
      <c r="CL183" s="64">
        <v>0</v>
      </c>
      <c r="CM183" s="64">
        <v>0</v>
      </c>
      <c r="CN183" s="64">
        <v>0</v>
      </c>
      <c r="CO183" s="64">
        <v>0</v>
      </c>
      <c r="CP183" s="64">
        <v>0</v>
      </c>
      <c r="CQ183" s="64">
        <v>0</v>
      </c>
      <c r="CR183" s="64">
        <v>0</v>
      </c>
      <c r="CS183" s="64">
        <v>0</v>
      </c>
      <c r="CT183" s="65">
        <f t="shared" si="53"/>
        <v>0</v>
      </c>
      <c r="CU183" s="62">
        <v>0</v>
      </c>
      <c r="CV183" s="62">
        <v>0</v>
      </c>
      <c r="CW183" s="62">
        <v>0</v>
      </c>
      <c r="CX183" s="62">
        <v>0</v>
      </c>
      <c r="CY183" s="62">
        <v>0</v>
      </c>
      <c r="CZ183" s="62">
        <v>0</v>
      </c>
      <c r="DA183" s="62">
        <v>0</v>
      </c>
      <c r="DB183" s="62">
        <v>0</v>
      </c>
      <c r="DC183" s="62">
        <v>0</v>
      </c>
      <c r="DD183" s="62">
        <v>0</v>
      </c>
      <c r="DE183" s="62">
        <v>0</v>
      </c>
      <c r="DF183" s="62">
        <v>0</v>
      </c>
      <c r="DG183" s="62">
        <v>0</v>
      </c>
      <c r="DH183" s="62">
        <v>0</v>
      </c>
      <c r="DI183" s="62">
        <v>0</v>
      </c>
      <c r="DJ183" s="62">
        <v>0</v>
      </c>
      <c r="DK183" s="62">
        <v>0</v>
      </c>
      <c r="DL183" s="62">
        <v>0</v>
      </c>
      <c r="DM183" s="62">
        <v>0</v>
      </c>
      <c r="DN183" s="62">
        <v>0</v>
      </c>
      <c r="DO183" s="62">
        <v>0</v>
      </c>
      <c r="DP183" s="63">
        <f t="shared" si="55"/>
        <v>0</v>
      </c>
      <c r="DQ183" s="64">
        <v>0</v>
      </c>
      <c r="DR183" s="64">
        <v>0</v>
      </c>
      <c r="DS183" s="64">
        <v>0</v>
      </c>
      <c r="DT183" s="64">
        <v>0</v>
      </c>
      <c r="DU183" s="64">
        <v>0</v>
      </c>
      <c r="DV183" s="64">
        <v>0</v>
      </c>
      <c r="DW183" s="64">
        <v>0</v>
      </c>
      <c r="DX183" s="64">
        <v>0</v>
      </c>
      <c r="DY183" s="64">
        <v>0</v>
      </c>
      <c r="DZ183" s="64">
        <v>0</v>
      </c>
      <c r="EA183" s="64">
        <v>0</v>
      </c>
      <c r="EB183" s="64">
        <v>0</v>
      </c>
      <c r="EC183" s="64">
        <v>0</v>
      </c>
      <c r="ED183" s="64">
        <v>0</v>
      </c>
      <c r="EE183" s="64">
        <v>0</v>
      </c>
      <c r="EF183" s="64">
        <v>0</v>
      </c>
      <c r="EG183" s="66">
        <f t="shared" si="54"/>
        <v>0</v>
      </c>
      <c r="EI183" s="30">
        <v>0</v>
      </c>
      <c r="EJ183" s="30" t="e">
        <f t="shared" si="37"/>
        <v>#DIV/0!</v>
      </c>
    </row>
    <row r="184" spans="1:140" s="30" customFormat="1" ht="14.25" hidden="1" x14ac:dyDescent="0.25">
      <c r="A184" s="31">
        <v>178</v>
      </c>
      <c r="B184" s="88"/>
      <c r="C184" s="89"/>
      <c r="D184" s="90"/>
      <c r="E184" s="33"/>
      <c r="F184" s="33"/>
      <c r="G184" s="33"/>
      <c r="H184" s="33"/>
      <c r="I184" s="33"/>
      <c r="J184" s="34"/>
      <c r="K184" s="35"/>
      <c r="L184" s="36" t="str">
        <f>IFERROR(IF($K184="","",VLOOKUP($K184,[1]Catálogo!$B$5:$C$21,2,FALSE)),"Introduzca un sector de inversión válido")</f>
        <v/>
      </c>
      <c r="M184" s="37"/>
      <c r="N184" s="38"/>
      <c r="O184" s="38" t="str">
        <f>IFERROR(IF($N184="","",VLOOKUP($N184,[1]Catálogo!$E$25:$F$93,2,FALSE)),"Introduzca un programa presupuestal válido")</f>
        <v/>
      </c>
      <c r="P184" s="39" t="str">
        <f>IFERROR(IF($O184="","",VLOOKUP($O184,[1]Catálogo!$F$25:$G$94,2,FALSE)),"Introduzca un programa presupuestal válido")</f>
        <v/>
      </c>
      <c r="Q184" s="40" t="str">
        <f t="shared" si="30"/>
        <v>Sin información diligenciada</v>
      </c>
      <c r="R184" s="38"/>
      <c r="S184" s="38"/>
      <c r="T184" s="41"/>
      <c r="U184" s="42" t="str">
        <f>IFERROR(IF($T184="","",VLOOKUP($T184,[1]Catálogo!$G$97:$H$2750,2,FALSE)),"Introduzca un producto válido")</f>
        <v/>
      </c>
      <c r="V184" s="40" t="str">
        <f t="shared" si="31"/>
        <v>Sin información diligenciada</v>
      </c>
      <c r="W184" s="43"/>
      <c r="X184" s="44" t="str">
        <f>IFERROR(IF($W184="","",VLOOKUP($W184,[1]Catálogo!$B$3019:$C$9130,2,FALSE)),"Introduzca un indicador de producto válido")</f>
        <v/>
      </c>
      <c r="Y184" s="40" t="str">
        <f t="shared" si="32"/>
        <v>Sin información diligenciada</v>
      </c>
      <c r="Z184" s="45">
        <v>0</v>
      </c>
      <c r="AA184" s="33"/>
      <c r="AB184" s="33"/>
      <c r="AC184" s="38"/>
      <c r="AD184" s="36"/>
      <c r="AE184" s="33"/>
      <c r="AF184" s="33"/>
      <c r="AG184" s="46"/>
      <c r="AH184" s="47"/>
      <c r="AI184" s="33"/>
      <c r="AJ184" s="33"/>
      <c r="AK184" s="48"/>
      <c r="AL184" s="34" t="str">
        <f>+IFERROR(VLOOKUP(AK184,[1]Iniciativas!E:F,2,FALSE),"Seleccione el código de la iniciativa")</f>
        <v>Seleccione el código de la iniciativa</v>
      </c>
      <c r="AM184" s="91" t="e">
        <f t="shared" si="56"/>
        <v>#DIV/0!</v>
      </c>
      <c r="AN184" s="50" t="e">
        <f t="shared" si="57"/>
        <v>#DIV/0!</v>
      </c>
      <c r="AO184" s="50" t="e">
        <f t="shared" si="46"/>
        <v>#DIV/0!</v>
      </c>
      <c r="AP184" s="51" t="e">
        <f t="shared" si="47"/>
        <v>#DIV/0!</v>
      </c>
      <c r="AQ184" s="51"/>
      <c r="AR184" s="53"/>
      <c r="AS184" s="54"/>
      <c r="AT184" s="53"/>
      <c r="AU184" s="53"/>
      <c r="AV184" s="53"/>
      <c r="AW184" s="53"/>
      <c r="AX184" s="53"/>
      <c r="AY184" s="103"/>
      <c r="AZ184" s="103"/>
      <c r="BA184" s="103"/>
      <c r="BB184" s="103"/>
      <c r="BC184" s="103"/>
      <c r="BD184" s="103"/>
      <c r="BE184" s="103"/>
      <c r="BF184" s="103"/>
      <c r="BG184" s="103"/>
      <c r="BH184" s="103"/>
      <c r="BI184" s="103"/>
      <c r="BJ184" s="103"/>
      <c r="BK184" s="103"/>
      <c r="BL184" s="104"/>
      <c r="BM184" s="61"/>
      <c r="BN184" s="62">
        <v>0</v>
      </c>
      <c r="BO184" s="62">
        <v>0</v>
      </c>
      <c r="BP184" s="62">
        <v>0</v>
      </c>
      <c r="BQ184" s="62">
        <v>0</v>
      </c>
      <c r="BR184" s="62">
        <v>0</v>
      </c>
      <c r="BS184" s="62">
        <v>0</v>
      </c>
      <c r="BT184" s="62">
        <v>0</v>
      </c>
      <c r="BU184" s="62">
        <v>0</v>
      </c>
      <c r="BV184" s="62">
        <v>0</v>
      </c>
      <c r="BW184" s="62">
        <v>0</v>
      </c>
      <c r="BX184" s="62">
        <v>0</v>
      </c>
      <c r="BY184" s="62">
        <v>0</v>
      </c>
      <c r="BZ184" s="62">
        <v>0</v>
      </c>
      <c r="CA184" s="62">
        <v>0</v>
      </c>
      <c r="CB184" s="62">
        <v>0</v>
      </c>
      <c r="CC184" s="63">
        <f t="shared" si="52"/>
        <v>0</v>
      </c>
      <c r="CD184" s="64">
        <v>0</v>
      </c>
      <c r="CE184" s="64">
        <v>0</v>
      </c>
      <c r="CF184" s="64">
        <v>0</v>
      </c>
      <c r="CG184" s="64">
        <v>0</v>
      </c>
      <c r="CH184" s="64">
        <v>0</v>
      </c>
      <c r="CI184" s="64">
        <v>0</v>
      </c>
      <c r="CJ184" s="64">
        <v>0</v>
      </c>
      <c r="CK184" s="64">
        <v>0</v>
      </c>
      <c r="CL184" s="64">
        <v>0</v>
      </c>
      <c r="CM184" s="64">
        <v>0</v>
      </c>
      <c r="CN184" s="64">
        <v>0</v>
      </c>
      <c r="CO184" s="64">
        <v>0</v>
      </c>
      <c r="CP184" s="64">
        <v>0</v>
      </c>
      <c r="CQ184" s="64">
        <v>0</v>
      </c>
      <c r="CR184" s="64">
        <v>0</v>
      </c>
      <c r="CS184" s="64">
        <v>0</v>
      </c>
      <c r="CT184" s="65">
        <f t="shared" si="53"/>
        <v>0</v>
      </c>
      <c r="CU184" s="62">
        <v>0</v>
      </c>
      <c r="CV184" s="62">
        <v>0</v>
      </c>
      <c r="CW184" s="62">
        <v>0</v>
      </c>
      <c r="CX184" s="62">
        <v>0</v>
      </c>
      <c r="CY184" s="62">
        <v>0</v>
      </c>
      <c r="CZ184" s="62">
        <v>0</v>
      </c>
      <c r="DA184" s="62">
        <v>0</v>
      </c>
      <c r="DB184" s="62">
        <v>0</v>
      </c>
      <c r="DC184" s="62">
        <v>0</v>
      </c>
      <c r="DD184" s="62">
        <v>0</v>
      </c>
      <c r="DE184" s="62">
        <v>0</v>
      </c>
      <c r="DF184" s="62">
        <v>0</v>
      </c>
      <c r="DG184" s="62">
        <v>0</v>
      </c>
      <c r="DH184" s="62">
        <v>0</v>
      </c>
      <c r="DI184" s="62">
        <v>0</v>
      </c>
      <c r="DJ184" s="62">
        <v>0</v>
      </c>
      <c r="DK184" s="62">
        <v>0</v>
      </c>
      <c r="DL184" s="62">
        <v>0</v>
      </c>
      <c r="DM184" s="62">
        <v>0</v>
      </c>
      <c r="DN184" s="62">
        <v>0</v>
      </c>
      <c r="DO184" s="62">
        <v>0</v>
      </c>
      <c r="DP184" s="63">
        <f t="shared" si="55"/>
        <v>0</v>
      </c>
      <c r="DQ184" s="64">
        <v>0</v>
      </c>
      <c r="DR184" s="64">
        <v>0</v>
      </c>
      <c r="DS184" s="64">
        <v>0</v>
      </c>
      <c r="DT184" s="64">
        <v>0</v>
      </c>
      <c r="DU184" s="64">
        <v>0</v>
      </c>
      <c r="DV184" s="64">
        <v>0</v>
      </c>
      <c r="DW184" s="64">
        <v>0</v>
      </c>
      <c r="DX184" s="64">
        <v>0</v>
      </c>
      <c r="DY184" s="64">
        <v>0</v>
      </c>
      <c r="DZ184" s="64">
        <v>0</v>
      </c>
      <c r="EA184" s="64">
        <v>0</v>
      </c>
      <c r="EB184" s="64">
        <v>0</v>
      </c>
      <c r="EC184" s="64">
        <v>0</v>
      </c>
      <c r="ED184" s="64">
        <v>0</v>
      </c>
      <c r="EE184" s="64">
        <v>0</v>
      </c>
      <c r="EF184" s="64">
        <v>0</v>
      </c>
      <c r="EG184" s="66">
        <f t="shared" si="54"/>
        <v>0</v>
      </c>
      <c r="EI184" s="30">
        <v>0</v>
      </c>
      <c r="EJ184" s="30" t="e">
        <f t="shared" si="37"/>
        <v>#DIV/0!</v>
      </c>
    </row>
    <row r="185" spans="1:140" s="30" customFormat="1" ht="14.25" hidden="1" x14ac:dyDescent="0.25">
      <c r="A185" s="68">
        <v>179</v>
      </c>
      <c r="B185" s="88"/>
      <c r="C185" s="89"/>
      <c r="D185" s="90"/>
      <c r="E185" s="33"/>
      <c r="F185" s="33"/>
      <c r="G185" s="33"/>
      <c r="H185" s="33"/>
      <c r="I185" s="33"/>
      <c r="J185" s="34"/>
      <c r="K185" s="35"/>
      <c r="L185" s="36" t="str">
        <f>IFERROR(IF($K185="","",VLOOKUP($K185,[1]Catálogo!$B$5:$C$21,2,FALSE)),"Introduzca un sector de inversión válido")</f>
        <v/>
      </c>
      <c r="M185" s="37"/>
      <c r="N185" s="38"/>
      <c r="O185" s="38" t="str">
        <f>IFERROR(IF($N185="","",VLOOKUP($N185,[1]Catálogo!$E$25:$F$93,2,FALSE)),"Introduzca un programa presupuestal válido")</f>
        <v/>
      </c>
      <c r="P185" s="39" t="str">
        <f>IFERROR(IF($O185="","",VLOOKUP($O185,[1]Catálogo!$F$25:$G$94,2,FALSE)),"Introduzca un programa presupuestal válido")</f>
        <v/>
      </c>
      <c r="Q185" s="40" t="str">
        <f t="shared" si="30"/>
        <v>Sin información diligenciada</v>
      </c>
      <c r="R185" s="38"/>
      <c r="S185" s="38"/>
      <c r="T185" s="41"/>
      <c r="U185" s="42" t="str">
        <f>IFERROR(IF($T185="","",VLOOKUP($T185,[1]Catálogo!$G$97:$H$2750,2,FALSE)),"Introduzca un producto válido")</f>
        <v/>
      </c>
      <c r="V185" s="40" t="str">
        <f t="shared" si="31"/>
        <v>Sin información diligenciada</v>
      </c>
      <c r="W185" s="43"/>
      <c r="X185" s="44" t="str">
        <f>IFERROR(IF($W185="","",VLOOKUP($W185,[1]Catálogo!$B$3019:$C$9130,2,FALSE)),"Introduzca un indicador de producto válido")</f>
        <v/>
      </c>
      <c r="Y185" s="40" t="str">
        <f t="shared" si="32"/>
        <v>Sin información diligenciada</v>
      </c>
      <c r="Z185" s="45">
        <v>0</v>
      </c>
      <c r="AA185" s="33"/>
      <c r="AB185" s="33"/>
      <c r="AC185" s="38"/>
      <c r="AD185" s="36"/>
      <c r="AE185" s="33"/>
      <c r="AF185" s="33"/>
      <c r="AG185" s="46"/>
      <c r="AH185" s="47"/>
      <c r="AI185" s="33"/>
      <c r="AJ185" s="33"/>
      <c r="AK185" s="48"/>
      <c r="AL185" s="34" t="str">
        <f>+IFERROR(VLOOKUP(AK185,[1]Iniciativas!E:F,2,FALSE),"Seleccione el código de la iniciativa")</f>
        <v>Seleccione el código de la iniciativa</v>
      </c>
      <c r="AM185" s="91" t="e">
        <f t="shared" si="56"/>
        <v>#DIV/0!</v>
      </c>
      <c r="AN185" s="50" t="e">
        <f t="shared" si="57"/>
        <v>#DIV/0!</v>
      </c>
      <c r="AO185" s="50" t="e">
        <f t="shared" si="46"/>
        <v>#DIV/0!</v>
      </c>
      <c r="AP185" s="51" t="e">
        <f t="shared" si="47"/>
        <v>#DIV/0!</v>
      </c>
      <c r="AQ185" s="51"/>
      <c r="AR185" s="53"/>
      <c r="AS185" s="54"/>
      <c r="AT185" s="53"/>
      <c r="AU185" s="53"/>
      <c r="AV185" s="53"/>
      <c r="AW185" s="53"/>
      <c r="AX185" s="53"/>
      <c r="AY185" s="103"/>
      <c r="AZ185" s="103"/>
      <c r="BA185" s="103"/>
      <c r="BB185" s="103"/>
      <c r="BC185" s="103"/>
      <c r="BD185" s="103"/>
      <c r="BE185" s="103"/>
      <c r="BF185" s="103"/>
      <c r="BG185" s="103"/>
      <c r="BH185" s="103"/>
      <c r="BI185" s="103"/>
      <c r="BJ185" s="103"/>
      <c r="BK185" s="103"/>
      <c r="BL185" s="104"/>
      <c r="BM185" s="61"/>
      <c r="BN185" s="62">
        <v>0</v>
      </c>
      <c r="BO185" s="62">
        <v>0</v>
      </c>
      <c r="BP185" s="62">
        <v>0</v>
      </c>
      <c r="BQ185" s="62">
        <v>0</v>
      </c>
      <c r="BR185" s="62">
        <v>0</v>
      </c>
      <c r="BS185" s="62">
        <v>0</v>
      </c>
      <c r="BT185" s="62">
        <v>0</v>
      </c>
      <c r="BU185" s="62">
        <v>0</v>
      </c>
      <c r="BV185" s="62">
        <v>0</v>
      </c>
      <c r="BW185" s="62">
        <v>0</v>
      </c>
      <c r="BX185" s="62">
        <v>0</v>
      </c>
      <c r="BY185" s="62">
        <v>0</v>
      </c>
      <c r="BZ185" s="62">
        <v>0</v>
      </c>
      <c r="CA185" s="62">
        <v>0</v>
      </c>
      <c r="CB185" s="62">
        <v>0</v>
      </c>
      <c r="CC185" s="63">
        <f t="shared" si="52"/>
        <v>0</v>
      </c>
      <c r="CD185" s="64">
        <v>0</v>
      </c>
      <c r="CE185" s="64">
        <v>0</v>
      </c>
      <c r="CF185" s="64">
        <v>0</v>
      </c>
      <c r="CG185" s="64">
        <v>0</v>
      </c>
      <c r="CH185" s="64">
        <v>0</v>
      </c>
      <c r="CI185" s="64">
        <v>0</v>
      </c>
      <c r="CJ185" s="64">
        <v>0</v>
      </c>
      <c r="CK185" s="64">
        <v>0</v>
      </c>
      <c r="CL185" s="64">
        <v>0</v>
      </c>
      <c r="CM185" s="64">
        <v>0</v>
      </c>
      <c r="CN185" s="64">
        <v>0</v>
      </c>
      <c r="CO185" s="64">
        <v>0</v>
      </c>
      <c r="CP185" s="64">
        <v>0</v>
      </c>
      <c r="CQ185" s="64">
        <v>0</v>
      </c>
      <c r="CR185" s="64">
        <v>0</v>
      </c>
      <c r="CS185" s="64">
        <v>0</v>
      </c>
      <c r="CT185" s="65">
        <f t="shared" si="53"/>
        <v>0</v>
      </c>
      <c r="CU185" s="62">
        <v>0</v>
      </c>
      <c r="CV185" s="62">
        <v>0</v>
      </c>
      <c r="CW185" s="62">
        <v>0</v>
      </c>
      <c r="CX185" s="62">
        <v>0</v>
      </c>
      <c r="CY185" s="62">
        <v>0</v>
      </c>
      <c r="CZ185" s="62">
        <v>0</v>
      </c>
      <c r="DA185" s="62">
        <v>0</v>
      </c>
      <c r="DB185" s="62">
        <v>0</v>
      </c>
      <c r="DC185" s="62">
        <v>0</v>
      </c>
      <c r="DD185" s="62">
        <v>0</v>
      </c>
      <c r="DE185" s="62">
        <v>0</v>
      </c>
      <c r="DF185" s="62">
        <v>0</v>
      </c>
      <c r="DG185" s="62">
        <v>0</v>
      </c>
      <c r="DH185" s="62">
        <v>0</v>
      </c>
      <c r="DI185" s="62">
        <v>0</v>
      </c>
      <c r="DJ185" s="62">
        <v>0</v>
      </c>
      <c r="DK185" s="62">
        <v>0</v>
      </c>
      <c r="DL185" s="62">
        <v>0</v>
      </c>
      <c r="DM185" s="62">
        <v>0</v>
      </c>
      <c r="DN185" s="62">
        <v>0</v>
      </c>
      <c r="DO185" s="62">
        <v>0</v>
      </c>
      <c r="DP185" s="63">
        <f t="shared" si="55"/>
        <v>0</v>
      </c>
      <c r="DQ185" s="64">
        <v>0</v>
      </c>
      <c r="DR185" s="64">
        <v>0</v>
      </c>
      <c r="DS185" s="64">
        <v>0</v>
      </c>
      <c r="DT185" s="64">
        <v>0</v>
      </c>
      <c r="DU185" s="64">
        <v>0</v>
      </c>
      <c r="DV185" s="64">
        <v>0</v>
      </c>
      <c r="DW185" s="64">
        <v>0</v>
      </c>
      <c r="DX185" s="64">
        <v>0</v>
      </c>
      <c r="DY185" s="64">
        <v>0</v>
      </c>
      <c r="DZ185" s="64">
        <v>0</v>
      </c>
      <c r="EA185" s="64">
        <v>0</v>
      </c>
      <c r="EB185" s="64">
        <v>0</v>
      </c>
      <c r="EC185" s="64">
        <v>0</v>
      </c>
      <c r="ED185" s="64">
        <v>0</v>
      </c>
      <c r="EE185" s="64">
        <v>0</v>
      </c>
      <c r="EF185" s="64">
        <v>0</v>
      </c>
      <c r="EG185" s="66">
        <f t="shared" si="54"/>
        <v>0</v>
      </c>
      <c r="EI185" s="30">
        <v>0</v>
      </c>
      <c r="EJ185" s="30" t="e">
        <f t="shared" si="37"/>
        <v>#DIV/0!</v>
      </c>
    </row>
    <row r="186" spans="1:140" s="30" customFormat="1" ht="14.25" hidden="1" x14ac:dyDescent="0.25">
      <c r="A186" s="68">
        <v>180</v>
      </c>
      <c r="B186" s="88"/>
      <c r="C186" s="89"/>
      <c r="D186" s="90"/>
      <c r="E186" s="33"/>
      <c r="F186" s="33"/>
      <c r="G186" s="33"/>
      <c r="H186" s="33"/>
      <c r="I186" s="33"/>
      <c r="J186" s="34"/>
      <c r="K186" s="35"/>
      <c r="L186" s="36" t="str">
        <f>IFERROR(IF($K186="","",VLOOKUP($K186,[1]Catálogo!$B$5:$C$21,2,FALSE)),"Introduzca un sector de inversión válido")</f>
        <v/>
      </c>
      <c r="M186" s="37"/>
      <c r="N186" s="38"/>
      <c r="O186" s="38" t="str">
        <f>IFERROR(IF($N186="","",VLOOKUP($N186,[1]Catálogo!$E$25:$F$93,2,FALSE)),"Introduzca un programa presupuestal válido")</f>
        <v/>
      </c>
      <c r="P186" s="39" t="str">
        <f>IFERROR(IF($O186="","",VLOOKUP($O186,[1]Catálogo!$F$25:$G$94,2,FALSE)),"Introduzca un programa presupuestal válido")</f>
        <v/>
      </c>
      <c r="Q186" s="40" t="str">
        <f t="shared" si="30"/>
        <v>Sin información diligenciada</v>
      </c>
      <c r="R186" s="38"/>
      <c r="S186" s="38"/>
      <c r="T186" s="41"/>
      <c r="U186" s="42" t="str">
        <f>IFERROR(IF($T186="","",VLOOKUP($T186,[1]Catálogo!$G$97:$H$2750,2,FALSE)),"Introduzca un producto válido")</f>
        <v/>
      </c>
      <c r="V186" s="40" t="str">
        <f t="shared" si="31"/>
        <v>Sin información diligenciada</v>
      </c>
      <c r="W186" s="43"/>
      <c r="X186" s="44" t="str">
        <f>IFERROR(IF($W186="","",VLOOKUP($W186,[1]Catálogo!$B$3019:$C$9130,2,FALSE)),"Introduzca un indicador de producto válido")</f>
        <v/>
      </c>
      <c r="Y186" s="40" t="str">
        <f t="shared" si="32"/>
        <v>Sin información diligenciada</v>
      </c>
      <c r="Z186" s="45">
        <v>0</v>
      </c>
      <c r="AA186" s="33"/>
      <c r="AB186" s="33"/>
      <c r="AC186" s="38"/>
      <c r="AD186" s="36"/>
      <c r="AE186" s="33"/>
      <c r="AF186" s="33"/>
      <c r="AG186" s="46"/>
      <c r="AH186" s="47"/>
      <c r="AI186" s="33"/>
      <c r="AJ186" s="33"/>
      <c r="AK186" s="48"/>
      <c r="AL186" s="34" t="str">
        <f>+IFERROR(VLOOKUP(AK186,[1]Iniciativas!E:F,2,FALSE),"Seleccione el código de la iniciativa")</f>
        <v>Seleccione el código de la iniciativa</v>
      </c>
      <c r="AM186" s="91" t="e">
        <f t="shared" si="56"/>
        <v>#DIV/0!</v>
      </c>
      <c r="AN186" s="50" t="e">
        <f t="shared" si="57"/>
        <v>#DIV/0!</v>
      </c>
      <c r="AO186" s="50" t="e">
        <f t="shared" si="46"/>
        <v>#DIV/0!</v>
      </c>
      <c r="AP186" s="51" t="e">
        <f t="shared" si="47"/>
        <v>#DIV/0!</v>
      </c>
      <c r="AQ186" s="51"/>
      <c r="AR186" s="53"/>
      <c r="AS186" s="54"/>
      <c r="AT186" s="53"/>
      <c r="AU186" s="53"/>
      <c r="AV186" s="53"/>
      <c r="AW186" s="53"/>
      <c r="AX186" s="53"/>
      <c r="AY186" s="103"/>
      <c r="AZ186" s="103"/>
      <c r="BA186" s="103"/>
      <c r="BB186" s="103"/>
      <c r="BC186" s="103"/>
      <c r="BD186" s="103"/>
      <c r="BE186" s="103"/>
      <c r="BF186" s="103"/>
      <c r="BG186" s="103"/>
      <c r="BH186" s="103"/>
      <c r="BI186" s="103"/>
      <c r="BJ186" s="103"/>
      <c r="BK186" s="103"/>
      <c r="BL186" s="104"/>
      <c r="BM186" s="61"/>
      <c r="BN186" s="62">
        <v>0</v>
      </c>
      <c r="BO186" s="62">
        <v>0</v>
      </c>
      <c r="BP186" s="62">
        <v>0</v>
      </c>
      <c r="BQ186" s="62">
        <v>0</v>
      </c>
      <c r="BR186" s="62">
        <v>0</v>
      </c>
      <c r="BS186" s="62">
        <v>0</v>
      </c>
      <c r="BT186" s="62">
        <v>0</v>
      </c>
      <c r="BU186" s="62">
        <v>0</v>
      </c>
      <c r="BV186" s="62">
        <v>0</v>
      </c>
      <c r="BW186" s="62">
        <v>0</v>
      </c>
      <c r="BX186" s="62">
        <v>0</v>
      </c>
      <c r="BY186" s="62">
        <v>0</v>
      </c>
      <c r="BZ186" s="62">
        <v>0</v>
      </c>
      <c r="CA186" s="62">
        <v>0</v>
      </c>
      <c r="CB186" s="62">
        <v>0</v>
      </c>
      <c r="CC186" s="63">
        <f t="shared" si="52"/>
        <v>0</v>
      </c>
      <c r="CD186" s="64">
        <v>0</v>
      </c>
      <c r="CE186" s="64">
        <v>0</v>
      </c>
      <c r="CF186" s="64">
        <v>0</v>
      </c>
      <c r="CG186" s="64">
        <v>0</v>
      </c>
      <c r="CH186" s="64">
        <v>0</v>
      </c>
      <c r="CI186" s="64">
        <v>0</v>
      </c>
      <c r="CJ186" s="64">
        <v>0</v>
      </c>
      <c r="CK186" s="64">
        <v>0</v>
      </c>
      <c r="CL186" s="64">
        <v>0</v>
      </c>
      <c r="CM186" s="64">
        <v>0</v>
      </c>
      <c r="CN186" s="64">
        <v>0</v>
      </c>
      <c r="CO186" s="64">
        <v>0</v>
      </c>
      <c r="CP186" s="64">
        <v>0</v>
      </c>
      <c r="CQ186" s="64">
        <v>0</v>
      </c>
      <c r="CR186" s="64">
        <v>0</v>
      </c>
      <c r="CS186" s="64">
        <v>0</v>
      </c>
      <c r="CT186" s="65">
        <f t="shared" si="53"/>
        <v>0</v>
      </c>
      <c r="CU186" s="62">
        <v>0</v>
      </c>
      <c r="CV186" s="62">
        <v>0</v>
      </c>
      <c r="CW186" s="62">
        <v>0</v>
      </c>
      <c r="CX186" s="62">
        <v>0</v>
      </c>
      <c r="CY186" s="62">
        <v>0</v>
      </c>
      <c r="CZ186" s="62">
        <v>0</v>
      </c>
      <c r="DA186" s="62">
        <v>0</v>
      </c>
      <c r="DB186" s="62">
        <v>0</v>
      </c>
      <c r="DC186" s="62">
        <v>0</v>
      </c>
      <c r="DD186" s="62">
        <v>0</v>
      </c>
      <c r="DE186" s="62">
        <v>0</v>
      </c>
      <c r="DF186" s="62">
        <v>0</v>
      </c>
      <c r="DG186" s="62">
        <v>0</v>
      </c>
      <c r="DH186" s="62">
        <v>0</v>
      </c>
      <c r="DI186" s="62">
        <v>0</v>
      </c>
      <c r="DJ186" s="62">
        <v>0</v>
      </c>
      <c r="DK186" s="62">
        <v>0</v>
      </c>
      <c r="DL186" s="62">
        <v>0</v>
      </c>
      <c r="DM186" s="62">
        <v>0</v>
      </c>
      <c r="DN186" s="62">
        <v>0</v>
      </c>
      <c r="DO186" s="62">
        <v>0</v>
      </c>
      <c r="DP186" s="63">
        <f t="shared" si="55"/>
        <v>0</v>
      </c>
      <c r="DQ186" s="64">
        <v>0</v>
      </c>
      <c r="DR186" s="64">
        <v>0</v>
      </c>
      <c r="DS186" s="64">
        <v>0</v>
      </c>
      <c r="DT186" s="64">
        <v>0</v>
      </c>
      <c r="DU186" s="64">
        <v>0</v>
      </c>
      <c r="DV186" s="64">
        <v>0</v>
      </c>
      <c r="DW186" s="64">
        <v>0</v>
      </c>
      <c r="DX186" s="64">
        <v>0</v>
      </c>
      <c r="DY186" s="64">
        <v>0</v>
      </c>
      <c r="DZ186" s="64">
        <v>0</v>
      </c>
      <c r="EA186" s="64">
        <v>0</v>
      </c>
      <c r="EB186" s="64">
        <v>0</v>
      </c>
      <c r="EC186" s="64">
        <v>0</v>
      </c>
      <c r="ED186" s="64">
        <v>0</v>
      </c>
      <c r="EE186" s="64">
        <v>0</v>
      </c>
      <c r="EF186" s="64">
        <v>0</v>
      </c>
      <c r="EG186" s="66">
        <f t="shared" si="54"/>
        <v>0</v>
      </c>
      <c r="EI186" s="30">
        <v>0</v>
      </c>
      <c r="EJ186" s="30" t="e">
        <f t="shared" si="37"/>
        <v>#DIV/0!</v>
      </c>
    </row>
    <row r="187" spans="1:140" s="30" customFormat="1" ht="14.25" hidden="1" x14ac:dyDescent="0.25">
      <c r="A187" s="31">
        <v>181</v>
      </c>
      <c r="B187" s="88"/>
      <c r="C187" s="89"/>
      <c r="D187" s="90"/>
      <c r="E187" s="33"/>
      <c r="F187" s="33"/>
      <c r="G187" s="33"/>
      <c r="H187" s="33"/>
      <c r="I187" s="33"/>
      <c r="J187" s="34"/>
      <c r="K187" s="35"/>
      <c r="L187" s="36" t="str">
        <f>IFERROR(IF($K187="","",VLOOKUP($K187,[1]Catálogo!$B$5:$C$21,2,FALSE)),"Introduzca un sector de inversión válido")</f>
        <v/>
      </c>
      <c r="M187" s="37"/>
      <c r="N187" s="38"/>
      <c r="O187" s="38" t="str">
        <f>IFERROR(IF($N187="","",VLOOKUP($N187,[1]Catálogo!$E$25:$F$93,2,FALSE)),"Introduzca un programa presupuestal válido")</f>
        <v/>
      </c>
      <c r="P187" s="39" t="str">
        <f>IFERROR(IF($O187="","",VLOOKUP($O187,[1]Catálogo!$F$25:$G$94,2,FALSE)),"Introduzca un programa presupuestal válido")</f>
        <v/>
      </c>
      <c r="Q187" s="40" t="str">
        <f t="shared" si="30"/>
        <v>Sin información diligenciada</v>
      </c>
      <c r="R187" s="38"/>
      <c r="S187" s="38"/>
      <c r="T187" s="41"/>
      <c r="U187" s="42" t="str">
        <f>IFERROR(IF($T187="","",VLOOKUP($T187,[1]Catálogo!$G$97:$H$2750,2,FALSE)),"Introduzca un producto válido")</f>
        <v/>
      </c>
      <c r="V187" s="40" t="str">
        <f t="shared" si="31"/>
        <v>Sin información diligenciada</v>
      </c>
      <c r="W187" s="43"/>
      <c r="X187" s="44" t="str">
        <f>IFERROR(IF($W187="","",VLOOKUP($W187,[1]Catálogo!$B$3019:$C$9130,2,FALSE)),"Introduzca un indicador de producto válido")</f>
        <v/>
      </c>
      <c r="Y187" s="40" t="str">
        <f t="shared" si="32"/>
        <v>Sin información diligenciada</v>
      </c>
      <c r="Z187" s="45">
        <v>0</v>
      </c>
      <c r="AA187" s="33"/>
      <c r="AB187" s="33"/>
      <c r="AC187" s="38"/>
      <c r="AD187" s="36"/>
      <c r="AE187" s="33"/>
      <c r="AF187" s="33"/>
      <c r="AG187" s="46"/>
      <c r="AH187" s="47"/>
      <c r="AI187" s="33"/>
      <c r="AJ187" s="33"/>
      <c r="AK187" s="48"/>
      <c r="AL187" s="34" t="str">
        <f>+IFERROR(VLOOKUP(AK187,[1]Iniciativas!E:F,2,FALSE),"Seleccione el código de la iniciativa")</f>
        <v>Seleccione el código de la iniciativa</v>
      </c>
      <c r="AM187" s="91" t="e">
        <f t="shared" si="56"/>
        <v>#DIV/0!</v>
      </c>
      <c r="AN187" s="50" t="e">
        <f t="shared" si="57"/>
        <v>#DIV/0!</v>
      </c>
      <c r="AO187" s="50" t="e">
        <f t="shared" si="46"/>
        <v>#DIV/0!</v>
      </c>
      <c r="AP187" s="51" t="e">
        <f t="shared" si="47"/>
        <v>#DIV/0!</v>
      </c>
      <c r="AQ187" s="51"/>
      <c r="AR187" s="53"/>
      <c r="AS187" s="54"/>
      <c r="AT187" s="53"/>
      <c r="AU187" s="53"/>
      <c r="AV187" s="53"/>
      <c r="AW187" s="53"/>
      <c r="AX187" s="53"/>
      <c r="AY187" s="103"/>
      <c r="AZ187" s="103"/>
      <c r="BA187" s="103"/>
      <c r="BB187" s="103"/>
      <c r="BC187" s="103"/>
      <c r="BD187" s="103"/>
      <c r="BE187" s="103"/>
      <c r="BF187" s="103"/>
      <c r="BG187" s="103"/>
      <c r="BH187" s="103"/>
      <c r="BI187" s="103"/>
      <c r="BJ187" s="103"/>
      <c r="BK187" s="103"/>
      <c r="BL187" s="104"/>
      <c r="BM187" s="61"/>
      <c r="BN187" s="62">
        <v>0</v>
      </c>
      <c r="BO187" s="62">
        <v>0</v>
      </c>
      <c r="BP187" s="62">
        <v>0</v>
      </c>
      <c r="BQ187" s="62">
        <v>0</v>
      </c>
      <c r="BR187" s="62">
        <v>0</v>
      </c>
      <c r="BS187" s="62">
        <v>0</v>
      </c>
      <c r="BT187" s="62">
        <v>0</v>
      </c>
      <c r="BU187" s="62">
        <v>0</v>
      </c>
      <c r="BV187" s="62">
        <v>0</v>
      </c>
      <c r="BW187" s="62">
        <v>0</v>
      </c>
      <c r="BX187" s="62">
        <v>0</v>
      </c>
      <c r="BY187" s="62">
        <v>0</v>
      </c>
      <c r="BZ187" s="62">
        <v>0</v>
      </c>
      <c r="CA187" s="62">
        <v>0</v>
      </c>
      <c r="CB187" s="62">
        <v>0</v>
      </c>
      <c r="CC187" s="63">
        <f t="shared" si="52"/>
        <v>0</v>
      </c>
      <c r="CD187" s="64">
        <v>0</v>
      </c>
      <c r="CE187" s="64">
        <v>0</v>
      </c>
      <c r="CF187" s="64">
        <v>0</v>
      </c>
      <c r="CG187" s="64">
        <v>0</v>
      </c>
      <c r="CH187" s="64">
        <v>0</v>
      </c>
      <c r="CI187" s="64">
        <v>0</v>
      </c>
      <c r="CJ187" s="64">
        <v>0</v>
      </c>
      <c r="CK187" s="64">
        <v>0</v>
      </c>
      <c r="CL187" s="64">
        <v>0</v>
      </c>
      <c r="CM187" s="64">
        <v>0</v>
      </c>
      <c r="CN187" s="64">
        <v>0</v>
      </c>
      <c r="CO187" s="64">
        <v>0</v>
      </c>
      <c r="CP187" s="64">
        <v>0</v>
      </c>
      <c r="CQ187" s="64">
        <v>0</v>
      </c>
      <c r="CR187" s="64">
        <v>0</v>
      </c>
      <c r="CS187" s="64">
        <v>0</v>
      </c>
      <c r="CT187" s="65">
        <f t="shared" si="53"/>
        <v>0</v>
      </c>
      <c r="CU187" s="62">
        <v>0</v>
      </c>
      <c r="CV187" s="62">
        <v>0</v>
      </c>
      <c r="CW187" s="62">
        <v>0</v>
      </c>
      <c r="CX187" s="62">
        <v>0</v>
      </c>
      <c r="CY187" s="62">
        <v>0</v>
      </c>
      <c r="CZ187" s="62">
        <v>0</v>
      </c>
      <c r="DA187" s="62">
        <v>0</v>
      </c>
      <c r="DB187" s="62">
        <v>0</v>
      </c>
      <c r="DC187" s="62">
        <v>0</v>
      </c>
      <c r="DD187" s="62">
        <v>0</v>
      </c>
      <c r="DE187" s="62">
        <v>0</v>
      </c>
      <c r="DF187" s="62">
        <v>0</v>
      </c>
      <c r="DG187" s="62">
        <v>0</v>
      </c>
      <c r="DH187" s="62">
        <v>0</v>
      </c>
      <c r="DI187" s="62">
        <v>0</v>
      </c>
      <c r="DJ187" s="62">
        <v>0</v>
      </c>
      <c r="DK187" s="62">
        <v>0</v>
      </c>
      <c r="DL187" s="62">
        <v>0</v>
      </c>
      <c r="DM187" s="62">
        <v>0</v>
      </c>
      <c r="DN187" s="62">
        <v>0</v>
      </c>
      <c r="DO187" s="62">
        <v>0</v>
      </c>
      <c r="DP187" s="63">
        <f t="shared" si="55"/>
        <v>0</v>
      </c>
      <c r="DQ187" s="64">
        <v>0</v>
      </c>
      <c r="DR187" s="64">
        <v>0</v>
      </c>
      <c r="DS187" s="64">
        <v>0</v>
      </c>
      <c r="DT187" s="64">
        <v>0</v>
      </c>
      <c r="DU187" s="64">
        <v>0</v>
      </c>
      <c r="DV187" s="64">
        <v>0</v>
      </c>
      <c r="DW187" s="64">
        <v>0</v>
      </c>
      <c r="DX187" s="64">
        <v>0</v>
      </c>
      <c r="DY187" s="64">
        <v>0</v>
      </c>
      <c r="DZ187" s="64">
        <v>0</v>
      </c>
      <c r="EA187" s="64">
        <v>0</v>
      </c>
      <c r="EB187" s="64">
        <v>0</v>
      </c>
      <c r="EC187" s="64">
        <v>0</v>
      </c>
      <c r="ED187" s="64">
        <v>0</v>
      </c>
      <c r="EE187" s="64">
        <v>0</v>
      </c>
      <c r="EF187" s="64">
        <v>0</v>
      </c>
      <c r="EG187" s="66">
        <f t="shared" si="54"/>
        <v>0</v>
      </c>
      <c r="EI187" s="30">
        <v>0</v>
      </c>
      <c r="EJ187" s="30" t="e">
        <f t="shared" si="37"/>
        <v>#DIV/0!</v>
      </c>
    </row>
    <row r="188" spans="1:140" s="30" customFormat="1" ht="14.25" hidden="1" x14ac:dyDescent="0.25">
      <c r="A188" s="68">
        <v>182</v>
      </c>
      <c r="B188" s="88"/>
      <c r="C188" s="89"/>
      <c r="D188" s="90"/>
      <c r="E188" s="33"/>
      <c r="F188" s="33"/>
      <c r="G188" s="33"/>
      <c r="H188" s="33"/>
      <c r="I188" s="33"/>
      <c r="J188" s="34"/>
      <c r="K188" s="35"/>
      <c r="L188" s="36" t="str">
        <f>IFERROR(IF($K188="","",VLOOKUP($K188,[1]Catálogo!$B$5:$C$21,2,FALSE)),"Introduzca un sector de inversión válido")</f>
        <v/>
      </c>
      <c r="M188" s="37"/>
      <c r="N188" s="38"/>
      <c r="O188" s="38" t="str">
        <f>IFERROR(IF($N188="","",VLOOKUP($N188,[1]Catálogo!$E$25:$F$93,2,FALSE)),"Introduzca un programa presupuestal válido")</f>
        <v/>
      </c>
      <c r="P188" s="39" t="str">
        <f>IFERROR(IF($O188="","",VLOOKUP($O188,[1]Catálogo!$F$25:$G$94,2,FALSE)),"Introduzca un programa presupuestal válido")</f>
        <v/>
      </c>
      <c r="Q188" s="40" t="str">
        <f t="shared" si="30"/>
        <v>Sin información diligenciada</v>
      </c>
      <c r="R188" s="38"/>
      <c r="S188" s="38"/>
      <c r="T188" s="41"/>
      <c r="U188" s="42" t="str">
        <f>IFERROR(IF($T188="","",VLOOKUP($T188,[1]Catálogo!$G$97:$H$2750,2,FALSE)),"Introduzca un producto válido")</f>
        <v/>
      </c>
      <c r="V188" s="40" t="str">
        <f t="shared" si="31"/>
        <v>Sin información diligenciada</v>
      </c>
      <c r="W188" s="43"/>
      <c r="X188" s="44" t="str">
        <f>IFERROR(IF($W188="","",VLOOKUP($W188,[1]Catálogo!$B$3019:$C$9130,2,FALSE)),"Introduzca un indicador de producto válido")</f>
        <v/>
      </c>
      <c r="Y188" s="40" t="str">
        <f t="shared" si="32"/>
        <v>Sin información diligenciada</v>
      </c>
      <c r="Z188" s="45">
        <v>0</v>
      </c>
      <c r="AA188" s="33"/>
      <c r="AB188" s="33"/>
      <c r="AC188" s="38"/>
      <c r="AD188" s="36"/>
      <c r="AE188" s="33"/>
      <c r="AF188" s="33"/>
      <c r="AG188" s="46"/>
      <c r="AH188" s="47"/>
      <c r="AI188" s="33"/>
      <c r="AJ188" s="33"/>
      <c r="AK188" s="48"/>
      <c r="AL188" s="34" t="str">
        <f>+IFERROR(VLOOKUP(AK188,[1]Iniciativas!E:F,2,FALSE),"Seleccione el código de la iniciativa")</f>
        <v>Seleccione el código de la iniciativa</v>
      </c>
      <c r="AM188" s="91" t="e">
        <f t="shared" si="56"/>
        <v>#DIV/0!</v>
      </c>
      <c r="AN188" s="50" t="e">
        <f t="shared" si="57"/>
        <v>#DIV/0!</v>
      </c>
      <c r="AO188" s="50" t="e">
        <f t="shared" si="46"/>
        <v>#DIV/0!</v>
      </c>
      <c r="AP188" s="51" t="e">
        <f t="shared" si="47"/>
        <v>#DIV/0!</v>
      </c>
      <c r="AQ188" s="51"/>
      <c r="AR188" s="53"/>
      <c r="AS188" s="54"/>
      <c r="AT188" s="53"/>
      <c r="AU188" s="53"/>
      <c r="AV188" s="53"/>
      <c r="AW188" s="53"/>
      <c r="AX188" s="53"/>
      <c r="AY188" s="103"/>
      <c r="AZ188" s="103"/>
      <c r="BA188" s="103"/>
      <c r="BB188" s="103"/>
      <c r="BC188" s="103"/>
      <c r="BD188" s="103"/>
      <c r="BE188" s="103"/>
      <c r="BF188" s="103"/>
      <c r="BG188" s="103"/>
      <c r="BH188" s="103"/>
      <c r="BI188" s="103"/>
      <c r="BJ188" s="103"/>
      <c r="BK188" s="103"/>
      <c r="BL188" s="104"/>
      <c r="BM188" s="61"/>
      <c r="BN188" s="62">
        <v>0</v>
      </c>
      <c r="BO188" s="62">
        <v>0</v>
      </c>
      <c r="BP188" s="62">
        <v>0</v>
      </c>
      <c r="BQ188" s="62">
        <v>0</v>
      </c>
      <c r="BR188" s="62">
        <v>0</v>
      </c>
      <c r="BS188" s="62">
        <v>0</v>
      </c>
      <c r="BT188" s="62">
        <v>0</v>
      </c>
      <c r="BU188" s="62">
        <v>0</v>
      </c>
      <c r="BV188" s="62">
        <v>0</v>
      </c>
      <c r="BW188" s="62">
        <v>0</v>
      </c>
      <c r="BX188" s="62">
        <v>0</v>
      </c>
      <c r="BY188" s="62">
        <v>0</v>
      </c>
      <c r="BZ188" s="62">
        <v>0</v>
      </c>
      <c r="CA188" s="62">
        <v>0</v>
      </c>
      <c r="CB188" s="62">
        <v>0</v>
      </c>
      <c r="CC188" s="63">
        <f t="shared" si="52"/>
        <v>0</v>
      </c>
      <c r="CD188" s="64">
        <v>0</v>
      </c>
      <c r="CE188" s="64">
        <v>0</v>
      </c>
      <c r="CF188" s="64">
        <v>0</v>
      </c>
      <c r="CG188" s="64">
        <v>0</v>
      </c>
      <c r="CH188" s="64">
        <v>0</v>
      </c>
      <c r="CI188" s="64">
        <v>0</v>
      </c>
      <c r="CJ188" s="64">
        <v>0</v>
      </c>
      <c r="CK188" s="64">
        <v>0</v>
      </c>
      <c r="CL188" s="64">
        <v>0</v>
      </c>
      <c r="CM188" s="64">
        <v>0</v>
      </c>
      <c r="CN188" s="64">
        <v>0</v>
      </c>
      <c r="CO188" s="64">
        <v>0</v>
      </c>
      <c r="CP188" s="64">
        <v>0</v>
      </c>
      <c r="CQ188" s="64">
        <v>0</v>
      </c>
      <c r="CR188" s="64">
        <v>0</v>
      </c>
      <c r="CS188" s="64">
        <v>0</v>
      </c>
      <c r="CT188" s="65">
        <f t="shared" si="53"/>
        <v>0</v>
      </c>
      <c r="CU188" s="62">
        <v>0</v>
      </c>
      <c r="CV188" s="62">
        <v>0</v>
      </c>
      <c r="CW188" s="62">
        <v>0</v>
      </c>
      <c r="CX188" s="62">
        <v>0</v>
      </c>
      <c r="CY188" s="62">
        <v>0</v>
      </c>
      <c r="CZ188" s="62">
        <v>0</v>
      </c>
      <c r="DA188" s="62">
        <v>0</v>
      </c>
      <c r="DB188" s="62">
        <v>0</v>
      </c>
      <c r="DC188" s="62">
        <v>0</v>
      </c>
      <c r="DD188" s="62">
        <v>0</v>
      </c>
      <c r="DE188" s="62">
        <v>0</v>
      </c>
      <c r="DF188" s="62">
        <v>0</v>
      </c>
      <c r="DG188" s="62">
        <v>0</v>
      </c>
      <c r="DH188" s="62">
        <v>0</v>
      </c>
      <c r="DI188" s="62">
        <v>0</v>
      </c>
      <c r="DJ188" s="62">
        <v>0</v>
      </c>
      <c r="DK188" s="62">
        <v>0</v>
      </c>
      <c r="DL188" s="62">
        <v>0</v>
      </c>
      <c r="DM188" s="62">
        <v>0</v>
      </c>
      <c r="DN188" s="62">
        <v>0</v>
      </c>
      <c r="DO188" s="62">
        <v>0</v>
      </c>
      <c r="DP188" s="63">
        <f t="shared" si="55"/>
        <v>0</v>
      </c>
      <c r="DQ188" s="64">
        <v>0</v>
      </c>
      <c r="DR188" s="64">
        <v>0</v>
      </c>
      <c r="DS188" s="64">
        <v>0</v>
      </c>
      <c r="DT188" s="64">
        <v>0</v>
      </c>
      <c r="DU188" s="64">
        <v>0</v>
      </c>
      <c r="DV188" s="64">
        <v>0</v>
      </c>
      <c r="DW188" s="64">
        <v>0</v>
      </c>
      <c r="DX188" s="64">
        <v>0</v>
      </c>
      <c r="DY188" s="64">
        <v>0</v>
      </c>
      <c r="DZ188" s="64">
        <v>0</v>
      </c>
      <c r="EA188" s="64">
        <v>0</v>
      </c>
      <c r="EB188" s="64">
        <v>0</v>
      </c>
      <c r="EC188" s="64">
        <v>0</v>
      </c>
      <c r="ED188" s="64">
        <v>0</v>
      </c>
      <c r="EE188" s="64">
        <v>0</v>
      </c>
      <c r="EF188" s="64">
        <v>0</v>
      </c>
      <c r="EG188" s="66">
        <f t="shared" si="54"/>
        <v>0</v>
      </c>
      <c r="EI188" s="30">
        <v>0</v>
      </c>
      <c r="EJ188" s="30" t="e">
        <f t="shared" si="37"/>
        <v>#DIV/0!</v>
      </c>
    </row>
    <row r="189" spans="1:140" s="30" customFormat="1" ht="14.25" hidden="1" x14ac:dyDescent="0.25">
      <c r="A189" s="68">
        <v>183</v>
      </c>
      <c r="B189" s="88"/>
      <c r="C189" s="89"/>
      <c r="D189" s="90"/>
      <c r="E189" s="33"/>
      <c r="F189" s="33"/>
      <c r="G189" s="33"/>
      <c r="H189" s="33"/>
      <c r="I189" s="33"/>
      <c r="J189" s="34"/>
      <c r="K189" s="35"/>
      <c r="L189" s="36" t="str">
        <f>IFERROR(IF($K189="","",VLOOKUP($K189,[1]Catálogo!$B$5:$C$21,2,FALSE)),"Introduzca un sector de inversión válido")</f>
        <v/>
      </c>
      <c r="M189" s="37"/>
      <c r="N189" s="38"/>
      <c r="O189" s="38" t="str">
        <f>IFERROR(IF($N189="","",VLOOKUP($N189,[1]Catálogo!$E$25:$F$93,2,FALSE)),"Introduzca un programa presupuestal válido")</f>
        <v/>
      </c>
      <c r="P189" s="39" t="str">
        <f>IFERROR(IF($O189="","",VLOOKUP($O189,[1]Catálogo!$F$25:$G$94,2,FALSE)),"Introduzca un programa presupuestal válido")</f>
        <v/>
      </c>
      <c r="Q189" s="40" t="str">
        <f t="shared" si="30"/>
        <v>Sin información diligenciada</v>
      </c>
      <c r="R189" s="38"/>
      <c r="S189" s="38"/>
      <c r="T189" s="41"/>
      <c r="U189" s="42" t="str">
        <f>IFERROR(IF($T189="","",VLOOKUP($T189,[1]Catálogo!$G$97:$H$2750,2,FALSE)),"Introduzca un producto válido")</f>
        <v/>
      </c>
      <c r="V189" s="40" t="str">
        <f t="shared" si="31"/>
        <v>Sin información diligenciada</v>
      </c>
      <c r="W189" s="43"/>
      <c r="X189" s="44" t="str">
        <f>IFERROR(IF($W189="","",VLOOKUP($W189,[1]Catálogo!$B$3019:$C$9130,2,FALSE)),"Introduzca un indicador de producto válido")</f>
        <v/>
      </c>
      <c r="Y189" s="40" t="str">
        <f t="shared" si="32"/>
        <v>Sin información diligenciada</v>
      </c>
      <c r="Z189" s="45">
        <v>0</v>
      </c>
      <c r="AA189" s="33"/>
      <c r="AB189" s="33"/>
      <c r="AC189" s="38"/>
      <c r="AD189" s="36"/>
      <c r="AE189" s="33"/>
      <c r="AF189" s="33"/>
      <c r="AG189" s="46"/>
      <c r="AH189" s="47"/>
      <c r="AI189" s="33"/>
      <c r="AJ189" s="33"/>
      <c r="AK189" s="48"/>
      <c r="AL189" s="34" t="str">
        <f>+IFERROR(VLOOKUP(AK189,[1]Iniciativas!E:F,2,FALSE),"Seleccione el código de la iniciativa")</f>
        <v>Seleccione el código de la iniciativa</v>
      </c>
      <c r="AM189" s="91" t="e">
        <f t="shared" si="56"/>
        <v>#DIV/0!</v>
      </c>
      <c r="AN189" s="50" t="e">
        <f t="shared" si="57"/>
        <v>#DIV/0!</v>
      </c>
      <c r="AO189" s="50" t="e">
        <f t="shared" si="46"/>
        <v>#DIV/0!</v>
      </c>
      <c r="AP189" s="51" t="e">
        <f t="shared" si="47"/>
        <v>#DIV/0!</v>
      </c>
      <c r="AQ189" s="51"/>
      <c r="AR189" s="53"/>
      <c r="AS189" s="54"/>
      <c r="AT189" s="53"/>
      <c r="AU189" s="53"/>
      <c r="AV189" s="53"/>
      <c r="AW189" s="53"/>
      <c r="AX189" s="53"/>
      <c r="AY189" s="103"/>
      <c r="AZ189" s="103"/>
      <c r="BA189" s="103"/>
      <c r="BB189" s="103"/>
      <c r="BC189" s="103"/>
      <c r="BD189" s="103"/>
      <c r="BE189" s="103"/>
      <c r="BF189" s="103"/>
      <c r="BG189" s="103"/>
      <c r="BH189" s="103"/>
      <c r="BI189" s="103"/>
      <c r="BJ189" s="103"/>
      <c r="BK189" s="103"/>
      <c r="BL189" s="104"/>
      <c r="BM189" s="61"/>
      <c r="BN189" s="62">
        <v>0</v>
      </c>
      <c r="BO189" s="62">
        <v>0</v>
      </c>
      <c r="BP189" s="62">
        <v>0</v>
      </c>
      <c r="BQ189" s="62">
        <v>0</v>
      </c>
      <c r="BR189" s="62">
        <v>0</v>
      </c>
      <c r="BS189" s="62">
        <v>0</v>
      </c>
      <c r="BT189" s="62">
        <v>0</v>
      </c>
      <c r="BU189" s="62">
        <v>0</v>
      </c>
      <c r="BV189" s="62">
        <v>0</v>
      </c>
      <c r="BW189" s="62">
        <v>0</v>
      </c>
      <c r="BX189" s="62">
        <v>0</v>
      </c>
      <c r="BY189" s="62">
        <v>0</v>
      </c>
      <c r="BZ189" s="62">
        <v>0</v>
      </c>
      <c r="CA189" s="62">
        <v>0</v>
      </c>
      <c r="CB189" s="62">
        <v>0</v>
      </c>
      <c r="CC189" s="63">
        <f t="shared" si="52"/>
        <v>0</v>
      </c>
      <c r="CD189" s="64">
        <v>0</v>
      </c>
      <c r="CE189" s="64">
        <v>0</v>
      </c>
      <c r="CF189" s="64">
        <v>0</v>
      </c>
      <c r="CG189" s="64">
        <v>0</v>
      </c>
      <c r="CH189" s="64">
        <v>0</v>
      </c>
      <c r="CI189" s="64">
        <v>0</v>
      </c>
      <c r="CJ189" s="64">
        <v>0</v>
      </c>
      <c r="CK189" s="64">
        <v>0</v>
      </c>
      <c r="CL189" s="64">
        <v>0</v>
      </c>
      <c r="CM189" s="64">
        <v>0</v>
      </c>
      <c r="CN189" s="64">
        <v>0</v>
      </c>
      <c r="CO189" s="64">
        <v>0</v>
      </c>
      <c r="CP189" s="64">
        <v>0</v>
      </c>
      <c r="CQ189" s="64">
        <v>0</v>
      </c>
      <c r="CR189" s="64">
        <v>0</v>
      </c>
      <c r="CS189" s="64">
        <v>0</v>
      </c>
      <c r="CT189" s="65">
        <f t="shared" si="53"/>
        <v>0</v>
      </c>
      <c r="CU189" s="62">
        <v>0</v>
      </c>
      <c r="CV189" s="62">
        <v>0</v>
      </c>
      <c r="CW189" s="62">
        <v>0</v>
      </c>
      <c r="CX189" s="62">
        <v>0</v>
      </c>
      <c r="CY189" s="62">
        <v>0</v>
      </c>
      <c r="CZ189" s="62">
        <v>0</v>
      </c>
      <c r="DA189" s="62">
        <v>0</v>
      </c>
      <c r="DB189" s="62">
        <v>0</v>
      </c>
      <c r="DC189" s="62">
        <v>0</v>
      </c>
      <c r="DD189" s="62">
        <v>0</v>
      </c>
      <c r="DE189" s="62">
        <v>0</v>
      </c>
      <c r="DF189" s="62">
        <v>0</v>
      </c>
      <c r="DG189" s="62">
        <v>0</v>
      </c>
      <c r="DH189" s="62">
        <v>0</v>
      </c>
      <c r="DI189" s="62">
        <v>0</v>
      </c>
      <c r="DJ189" s="62">
        <v>0</v>
      </c>
      <c r="DK189" s="62">
        <v>0</v>
      </c>
      <c r="DL189" s="62">
        <v>0</v>
      </c>
      <c r="DM189" s="62">
        <v>0</v>
      </c>
      <c r="DN189" s="62">
        <v>0</v>
      </c>
      <c r="DO189" s="62">
        <v>0</v>
      </c>
      <c r="DP189" s="63">
        <f t="shared" si="55"/>
        <v>0</v>
      </c>
      <c r="DQ189" s="64">
        <v>0</v>
      </c>
      <c r="DR189" s="64">
        <v>0</v>
      </c>
      <c r="DS189" s="64">
        <v>0</v>
      </c>
      <c r="DT189" s="64">
        <v>0</v>
      </c>
      <c r="DU189" s="64">
        <v>0</v>
      </c>
      <c r="DV189" s="64">
        <v>0</v>
      </c>
      <c r="DW189" s="64">
        <v>0</v>
      </c>
      <c r="DX189" s="64">
        <v>0</v>
      </c>
      <c r="DY189" s="64">
        <v>0</v>
      </c>
      <c r="DZ189" s="64">
        <v>0</v>
      </c>
      <c r="EA189" s="64">
        <v>0</v>
      </c>
      <c r="EB189" s="64">
        <v>0</v>
      </c>
      <c r="EC189" s="64">
        <v>0</v>
      </c>
      <c r="ED189" s="64">
        <v>0</v>
      </c>
      <c r="EE189" s="64">
        <v>0</v>
      </c>
      <c r="EF189" s="64">
        <v>0</v>
      </c>
      <c r="EG189" s="66">
        <f t="shared" si="54"/>
        <v>0</v>
      </c>
      <c r="EI189" s="30">
        <v>0</v>
      </c>
      <c r="EJ189" s="30" t="e">
        <f t="shared" si="37"/>
        <v>#DIV/0!</v>
      </c>
    </row>
    <row r="190" spans="1:140" s="30" customFormat="1" ht="14.25" hidden="1" x14ac:dyDescent="0.25">
      <c r="A190" s="31">
        <v>184</v>
      </c>
      <c r="B190" s="88"/>
      <c r="C190" s="89"/>
      <c r="D190" s="90"/>
      <c r="E190" s="33"/>
      <c r="F190" s="33"/>
      <c r="G190" s="33"/>
      <c r="H190" s="33"/>
      <c r="I190" s="33"/>
      <c r="J190" s="34"/>
      <c r="K190" s="35"/>
      <c r="L190" s="36" t="str">
        <f>IFERROR(IF($K190="","",VLOOKUP($K190,[1]Catálogo!$B$5:$C$21,2,FALSE)),"Introduzca un sector de inversión válido")</f>
        <v/>
      </c>
      <c r="M190" s="37"/>
      <c r="N190" s="38"/>
      <c r="O190" s="38" t="str">
        <f>IFERROR(IF($N190="","",VLOOKUP($N190,[1]Catálogo!$E$25:$F$93,2,FALSE)),"Introduzca un programa presupuestal válido")</f>
        <v/>
      </c>
      <c r="P190" s="39" t="str">
        <f>IFERROR(IF($O190="","",VLOOKUP($O190,[1]Catálogo!$F$25:$G$94,2,FALSE)),"Introduzca un programa presupuestal válido")</f>
        <v/>
      </c>
      <c r="Q190" s="40" t="str">
        <f t="shared" si="30"/>
        <v>Sin información diligenciada</v>
      </c>
      <c r="R190" s="38"/>
      <c r="S190" s="38"/>
      <c r="T190" s="41"/>
      <c r="U190" s="42" t="str">
        <f>IFERROR(IF($T190="","",VLOOKUP($T190,[1]Catálogo!$G$97:$H$2750,2,FALSE)),"Introduzca un producto válido")</f>
        <v/>
      </c>
      <c r="V190" s="40" t="str">
        <f t="shared" si="31"/>
        <v>Sin información diligenciada</v>
      </c>
      <c r="W190" s="43"/>
      <c r="X190" s="44" t="str">
        <f>IFERROR(IF($W190="","",VLOOKUP($W190,[1]Catálogo!$B$3019:$C$9130,2,FALSE)),"Introduzca un indicador de producto válido")</f>
        <v/>
      </c>
      <c r="Y190" s="40" t="str">
        <f t="shared" si="32"/>
        <v>Sin información diligenciada</v>
      </c>
      <c r="Z190" s="45">
        <v>0</v>
      </c>
      <c r="AA190" s="33"/>
      <c r="AB190" s="33"/>
      <c r="AC190" s="38"/>
      <c r="AD190" s="36"/>
      <c r="AE190" s="33"/>
      <c r="AF190" s="33"/>
      <c r="AG190" s="46"/>
      <c r="AH190" s="47"/>
      <c r="AI190" s="33"/>
      <c r="AJ190" s="33"/>
      <c r="AK190" s="48"/>
      <c r="AL190" s="34" t="str">
        <f>+IFERROR(VLOOKUP(AK190,[1]Iniciativas!E:F,2,FALSE),"Seleccione el código de la iniciativa")</f>
        <v>Seleccione el código de la iniciativa</v>
      </c>
      <c r="AM190" s="91" t="e">
        <f t="shared" si="56"/>
        <v>#DIV/0!</v>
      </c>
      <c r="AN190" s="50" t="e">
        <f t="shared" si="57"/>
        <v>#DIV/0!</v>
      </c>
      <c r="AO190" s="50" t="e">
        <f t="shared" si="46"/>
        <v>#DIV/0!</v>
      </c>
      <c r="AP190" s="51" t="e">
        <f t="shared" si="47"/>
        <v>#DIV/0!</v>
      </c>
      <c r="AQ190" s="51"/>
      <c r="AR190" s="53"/>
      <c r="AS190" s="54"/>
      <c r="AT190" s="53"/>
      <c r="AU190" s="53"/>
      <c r="AV190" s="53"/>
      <c r="AW190" s="53"/>
      <c r="AX190" s="53"/>
      <c r="AY190" s="103"/>
      <c r="AZ190" s="103"/>
      <c r="BA190" s="103"/>
      <c r="BB190" s="103"/>
      <c r="BC190" s="103"/>
      <c r="BD190" s="103"/>
      <c r="BE190" s="103"/>
      <c r="BF190" s="103"/>
      <c r="BG190" s="103"/>
      <c r="BH190" s="103"/>
      <c r="BI190" s="103"/>
      <c r="BJ190" s="103"/>
      <c r="BK190" s="103"/>
      <c r="BL190" s="104"/>
      <c r="BM190" s="61"/>
      <c r="BN190" s="62">
        <v>0</v>
      </c>
      <c r="BO190" s="62">
        <v>0</v>
      </c>
      <c r="BP190" s="62">
        <v>0</v>
      </c>
      <c r="BQ190" s="62">
        <v>0</v>
      </c>
      <c r="BR190" s="62">
        <v>0</v>
      </c>
      <c r="BS190" s="62">
        <v>0</v>
      </c>
      <c r="BT190" s="62">
        <v>0</v>
      </c>
      <c r="BU190" s="62">
        <v>0</v>
      </c>
      <c r="BV190" s="62">
        <v>0</v>
      </c>
      <c r="BW190" s="62">
        <v>0</v>
      </c>
      <c r="BX190" s="62">
        <v>0</v>
      </c>
      <c r="BY190" s="62">
        <v>0</v>
      </c>
      <c r="BZ190" s="62">
        <v>0</v>
      </c>
      <c r="CA190" s="62">
        <v>0</v>
      </c>
      <c r="CB190" s="62">
        <v>0</v>
      </c>
      <c r="CC190" s="63">
        <f t="shared" si="52"/>
        <v>0</v>
      </c>
      <c r="CD190" s="64">
        <v>0</v>
      </c>
      <c r="CE190" s="64">
        <v>0</v>
      </c>
      <c r="CF190" s="64">
        <v>0</v>
      </c>
      <c r="CG190" s="64">
        <v>0</v>
      </c>
      <c r="CH190" s="64">
        <v>0</v>
      </c>
      <c r="CI190" s="64">
        <v>0</v>
      </c>
      <c r="CJ190" s="64">
        <v>0</v>
      </c>
      <c r="CK190" s="64">
        <v>0</v>
      </c>
      <c r="CL190" s="64">
        <v>0</v>
      </c>
      <c r="CM190" s="64">
        <v>0</v>
      </c>
      <c r="CN190" s="64">
        <v>0</v>
      </c>
      <c r="CO190" s="64">
        <v>0</v>
      </c>
      <c r="CP190" s="64">
        <v>0</v>
      </c>
      <c r="CQ190" s="64">
        <v>0</v>
      </c>
      <c r="CR190" s="64">
        <v>0</v>
      </c>
      <c r="CS190" s="64">
        <v>0</v>
      </c>
      <c r="CT190" s="65">
        <f t="shared" si="53"/>
        <v>0</v>
      </c>
      <c r="CU190" s="62">
        <v>0</v>
      </c>
      <c r="CV190" s="62">
        <v>0</v>
      </c>
      <c r="CW190" s="62">
        <v>0</v>
      </c>
      <c r="CX190" s="62">
        <v>0</v>
      </c>
      <c r="CY190" s="62">
        <v>0</v>
      </c>
      <c r="CZ190" s="62">
        <v>0</v>
      </c>
      <c r="DA190" s="62">
        <v>0</v>
      </c>
      <c r="DB190" s="62">
        <v>0</v>
      </c>
      <c r="DC190" s="62">
        <v>0</v>
      </c>
      <c r="DD190" s="62">
        <v>0</v>
      </c>
      <c r="DE190" s="62">
        <v>0</v>
      </c>
      <c r="DF190" s="62">
        <v>0</v>
      </c>
      <c r="DG190" s="62">
        <v>0</v>
      </c>
      <c r="DH190" s="62">
        <v>0</v>
      </c>
      <c r="DI190" s="62">
        <v>0</v>
      </c>
      <c r="DJ190" s="62">
        <v>0</v>
      </c>
      <c r="DK190" s="62">
        <v>0</v>
      </c>
      <c r="DL190" s="62">
        <v>0</v>
      </c>
      <c r="DM190" s="62">
        <v>0</v>
      </c>
      <c r="DN190" s="62">
        <v>0</v>
      </c>
      <c r="DO190" s="62">
        <v>0</v>
      </c>
      <c r="DP190" s="63">
        <f t="shared" si="55"/>
        <v>0</v>
      </c>
      <c r="DQ190" s="64">
        <v>0</v>
      </c>
      <c r="DR190" s="64">
        <v>0</v>
      </c>
      <c r="DS190" s="64">
        <v>0</v>
      </c>
      <c r="DT190" s="64">
        <v>0</v>
      </c>
      <c r="DU190" s="64">
        <v>0</v>
      </c>
      <c r="DV190" s="64">
        <v>0</v>
      </c>
      <c r="DW190" s="64">
        <v>0</v>
      </c>
      <c r="DX190" s="64">
        <v>0</v>
      </c>
      <c r="DY190" s="64">
        <v>0</v>
      </c>
      <c r="DZ190" s="64">
        <v>0</v>
      </c>
      <c r="EA190" s="64">
        <v>0</v>
      </c>
      <c r="EB190" s="64">
        <v>0</v>
      </c>
      <c r="EC190" s="64">
        <v>0</v>
      </c>
      <c r="ED190" s="64">
        <v>0</v>
      </c>
      <c r="EE190" s="64">
        <v>0</v>
      </c>
      <c r="EF190" s="64">
        <v>0</v>
      </c>
      <c r="EG190" s="66">
        <f t="shared" si="54"/>
        <v>0</v>
      </c>
      <c r="EI190" s="30">
        <v>0</v>
      </c>
      <c r="EJ190" s="30" t="e">
        <f t="shared" si="37"/>
        <v>#DIV/0!</v>
      </c>
    </row>
    <row r="191" spans="1:140" s="30" customFormat="1" ht="14.25" hidden="1" x14ac:dyDescent="0.25">
      <c r="A191" s="68">
        <v>185</v>
      </c>
      <c r="B191" s="88"/>
      <c r="C191" s="89"/>
      <c r="D191" s="90"/>
      <c r="E191" s="33"/>
      <c r="F191" s="33"/>
      <c r="G191" s="33"/>
      <c r="H191" s="33"/>
      <c r="I191" s="33"/>
      <c r="J191" s="34"/>
      <c r="K191" s="35"/>
      <c r="L191" s="36" t="str">
        <f>IFERROR(IF($K191="","",VLOOKUP($K191,[1]Catálogo!$B$5:$C$21,2,FALSE)),"Introduzca un sector de inversión válido")</f>
        <v/>
      </c>
      <c r="M191" s="37"/>
      <c r="N191" s="38"/>
      <c r="O191" s="38" t="str">
        <f>IFERROR(IF($N191="","",VLOOKUP($N191,[1]Catálogo!$E$25:$F$93,2,FALSE)),"Introduzca un programa presupuestal válido")</f>
        <v/>
      </c>
      <c r="P191" s="39" t="str">
        <f>IFERROR(IF($O191="","",VLOOKUP($O191,[1]Catálogo!$F$25:$G$94,2,FALSE)),"Introduzca un programa presupuestal válido")</f>
        <v/>
      </c>
      <c r="Q191" s="40" t="str">
        <f t="shared" si="30"/>
        <v>Sin información diligenciada</v>
      </c>
      <c r="R191" s="38"/>
      <c r="S191" s="38"/>
      <c r="T191" s="41"/>
      <c r="U191" s="42" t="str">
        <f>IFERROR(IF($T191="","",VLOOKUP($T191,[1]Catálogo!$G$97:$H$2750,2,FALSE)),"Introduzca un producto válido")</f>
        <v/>
      </c>
      <c r="V191" s="40" t="str">
        <f t="shared" si="31"/>
        <v>Sin información diligenciada</v>
      </c>
      <c r="W191" s="43"/>
      <c r="X191" s="44" t="str">
        <f>IFERROR(IF($W191="","",VLOOKUP($W191,[1]Catálogo!$B$3019:$C$9130,2,FALSE)),"Introduzca un indicador de producto válido")</f>
        <v/>
      </c>
      <c r="Y191" s="40" t="str">
        <f t="shared" si="32"/>
        <v>Sin información diligenciada</v>
      </c>
      <c r="Z191" s="45">
        <v>0</v>
      </c>
      <c r="AA191" s="33"/>
      <c r="AB191" s="33"/>
      <c r="AC191" s="38"/>
      <c r="AD191" s="36"/>
      <c r="AE191" s="33"/>
      <c r="AF191" s="33"/>
      <c r="AG191" s="46"/>
      <c r="AH191" s="47"/>
      <c r="AI191" s="33"/>
      <c r="AJ191" s="33"/>
      <c r="AK191" s="48"/>
      <c r="AL191" s="34" t="str">
        <f>+IFERROR(VLOOKUP(AK191,[1]Iniciativas!E:F,2,FALSE),"Seleccione el código de la iniciativa")</f>
        <v>Seleccione el código de la iniciativa</v>
      </c>
      <c r="AM191" s="91" t="e">
        <f t="shared" si="56"/>
        <v>#DIV/0!</v>
      </c>
      <c r="AN191" s="50" t="e">
        <f t="shared" si="57"/>
        <v>#DIV/0!</v>
      </c>
      <c r="AO191" s="50" t="e">
        <f t="shared" si="46"/>
        <v>#DIV/0!</v>
      </c>
      <c r="AP191" s="51" t="e">
        <f t="shared" si="47"/>
        <v>#DIV/0!</v>
      </c>
      <c r="AQ191" s="51"/>
      <c r="AR191" s="53"/>
      <c r="AS191" s="54"/>
      <c r="AT191" s="53"/>
      <c r="AU191" s="53"/>
      <c r="AV191" s="53"/>
      <c r="AW191" s="53"/>
      <c r="AX191" s="53"/>
      <c r="AY191" s="103"/>
      <c r="AZ191" s="103"/>
      <c r="BA191" s="103"/>
      <c r="BB191" s="103"/>
      <c r="BC191" s="103"/>
      <c r="BD191" s="103"/>
      <c r="BE191" s="103"/>
      <c r="BF191" s="103"/>
      <c r="BG191" s="103"/>
      <c r="BH191" s="103"/>
      <c r="BI191" s="103"/>
      <c r="BJ191" s="103"/>
      <c r="BK191" s="103"/>
      <c r="BL191" s="104"/>
      <c r="BM191" s="61"/>
      <c r="BN191" s="62">
        <v>0</v>
      </c>
      <c r="BO191" s="62">
        <v>0</v>
      </c>
      <c r="BP191" s="62">
        <v>0</v>
      </c>
      <c r="BQ191" s="62">
        <v>0</v>
      </c>
      <c r="BR191" s="62">
        <v>0</v>
      </c>
      <c r="BS191" s="62">
        <v>0</v>
      </c>
      <c r="BT191" s="62">
        <v>0</v>
      </c>
      <c r="BU191" s="62">
        <v>0</v>
      </c>
      <c r="BV191" s="62">
        <v>0</v>
      </c>
      <c r="BW191" s="62">
        <v>0</v>
      </c>
      <c r="BX191" s="62">
        <v>0</v>
      </c>
      <c r="BY191" s="62">
        <v>0</v>
      </c>
      <c r="BZ191" s="62">
        <v>0</v>
      </c>
      <c r="CA191" s="62">
        <v>0</v>
      </c>
      <c r="CB191" s="62">
        <v>0</v>
      </c>
      <c r="CC191" s="63">
        <f t="shared" si="52"/>
        <v>0</v>
      </c>
      <c r="CD191" s="64">
        <v>0</v>
      </c>
      <c r="CE191" s="64">
        <v>0</v>
      </c>
      <c r="CF191" s="64">
        <v>0</v>
      </c>
      <c r="CG191" s="64">
        <v>0</v>
      </c>
      <c r="CH191" s="64">
        <v>0</v>
      </c>
      <c r="CI191" s="64">
        <v>0</v>
      </c>
      <c r="CJ191" s="64">
        <v>0</v>
      </c>
      <c r="CK191" s="64">
        <v>0</v>
      </c>
      <c r="CL191" s="64">
        <v>0</v>
      </c>
      <c r="CM191" s="64">
        <v>0</v>
      </c>
      <c r="CN191" s="64">
        <v>0</v>
      </c>
      <c r="CO191" s="64">
        <v>0</v>
      </c>
      <c r="CP191" s="64">
        <v>0</v>
      </c>
      <c r="CQ191" s="64">
        <v>0</v>
      </c>
      <c r="CR191" s="64">
        <v>0</v>
      </c>
      <c r="CS191" s="64">
        <v>0</v>
      </c>
      <c r="CT191" s="65">
        <f t="shared" si="53"/>
        <v>0</v>
      </c>
      <c r="CU191" s="62">
        <v>0</v>
      </c>
      <c r="CV191" s="62">
        <v>0</v>
      </c>
      <c r="CW191" s="62">
        <v>0</v>
      </c>
      <c r="CX191" s="62">
        <v>0</v>
      </c>
      <c r="CY191" s="62">
        <v>0</v>
      </c>
      <c r="CZ191" s="62">
        <v>0</v>
      </c>
      <c r="DA191" s="62">
        <v>0</v>
      </c>
      <c r="DB191" s="62">
        <v>0</v>
      </c>
      <c r="DC191" s="62">
        <v>0</v>
      </c>
      <c r="DD191" s="62">
        <v>0</v>
      </c>
      <c r="DE191" s="62">
        <v>0</v>
      </c>
      <c r="DF191" s="62">
        <v>0</v>
      </c>
      <c r="DG191" s="62">
        <v>0</v>
      </c>
      <c r="DH191" s="62">
        <v>0</v>
      </c>
      <c r="DI191" s="62">
        <v>0</v>
      </c>
      <c r="DJ191" s="62">
        <v>0</v>
      </c>
      <c r="DK191" s="62">
        <v>0</v>
      </c>
      <c r="DL191" s="62">
        <v>0</v>
      </c>
      <c r="DM191" s="62">
        <v>0</v>
      </c>
      <c r="DN191" s="62">
        <v>0</v>
      </c>
      <c r="DO191" s="62">
        <v>0</v>
      </c>
      <c r="DP191" s="63">
        <f t="shared" si="55"/>
        <v>0</v>
      </c>
      <c r="DQ191" s="64">
        <v>0</v>
      </c>
      <c r="DR191" s="64">
        <v>0</v>
      </c>
      <c r="DS191" s="64">
        <v>0</v>
      </c>
      <c r="DT191" s="64">
        <v>0</v>
      </c>
      <c r="DU191" s="64">
        <v>0</v>
      </c>
      <c r="DV191" s="64">
        <v>0</v>
      </c>
      <c r="DW191" s="64">
        <v>0</v>
      </c>
      <c r="DX191" s="64">
        <v>0</v>
      </c>
      <c r="DY191" s="64">
        <v>0</v>
      </c>
      <c r="DZ191" s="64">
        <v>0</v>
      </c>
      <c r="EA191" s="64">
        <v>0</v>
      </c>
      <c r="EB191" s="64">
        <v>0</v>
      </c>
      <c r="EC191" s="64">
        <v>0</v>
      </c>
      <c r="ED191" s="64">
        <v>0</v>
      </c>
      <c r="EE191" s="64">
        <v>0</v>
      </c>
      <c r="EF191" s="64">
        <v>0</v>
      </c>
      <c r="EG191" s="66">
        <f t="shared" si="54"/>
        <v>0</v>
      </c>
      <c r="EI191" s="30">
        <v>0</v>
      </c>
      <c r="EJ191" s="30" t="e">
        <f t="shared" si="37"/>
        <v>#DIV/0!</v>
      </c>
    </row>
    <row r="192" spans="1:140" s="30" customFormat="1" ht="14.25" hidden="1" x14ac:dyDescent="0.25">
      <c r="A192" s="68">
        <v>186</v>
      </c>
      <c r="B192" s="88"/>
      <c r="C192" s="89"/>
      <c r="D192" s="90"/>
      <c r="E192" s="33"/>
      <c r="F192" s="33"/>
      <c r="G192" s="33"/>
      <c r="H192" s="33"/>
      <c r="I192" s="33"/>
      <c r="J192" s="34"/>
      <c r="K192" s="35"/>
      <c r="L192" s="36" t="str">
        <f>IFERROR(IF($K192="","",VLOOKUP($K192,[1]Catálogo!$B$5:$C$21,2,FALSE)),"Introduzca un sector de inversión válido")</f>
        <v/>
      </c>
      <c r="M192" s="37"/>
      <c r="N192" s="38"/>
      <c r="O192" s="38" t="str">
        <f>IFERROR(IF($N192="","",VLOOKUP($N192,[1]Catálogo!$E$25:$F$93,2,FALSE)),"Introduzca un programa presupuestal válido")</f>
        <v/>
      </c>
      <c r="P192" s="39" t="str">
        <f>IFERROR(IF($O192="","",VLOOKUP($O192,[1]Catálogo!$F$25:$G$94,2,FALSE)),"Introduzca un programa presupuestal válido")</f>
        <v/>
      </c>
      <c r="Q192" s="40" t="str">
        <f t="shared" si="30"/>
        <v>Sin información diligenciada</v>
      </c>
      <c r="R192" s="38"/>
      <c r="S192" s="38"/>
      <c r="T192" s="41"/>
      <c r="U192" s="42" t="str">
        <f>IFERROR(IF($T192="","",VLOOKUP($T192,[1]Catálogo!$G$97:$H$2750,2,FALSE)),"Introduzca un producto válido")</f>
        <v/>
      </c>
      <c r="V192" s="40" t="str">
        <f t="shared" si="31"/>
        <v>Sin información diligenciada</v>
      </c>
      <c r="W192" s="43"/>
      <c r="X192" s="44" t="str">
        <f>IFERROR(IF($W192="","",VLOOKUP($W192,[1]Catálogo!$B$3019:$C$9130,2,FALSE)),"Introduzca un indicador de producto válido")</f>
        <v/>
      </c>
      <c r="Y192" s="40" t="str">
        <f t="shared" si="32"/>
        <v>Sin información diligenciada</v>
      </c>
      <c r="Z192" s="45">
        <v>0</v>
      </c>
      <c r="AA192" s="33"/>
      <c r="AB192" s="33"/>
      <c r="AC192" s="38"/>
      <c r="AD192" s="36"/>
      <c r="AE192" s="33"/>
      <c r="AF192" s="33"/>
      <c r="AG192" s="46"/>
      <c r="AH192" s="47"/>
      <c r="AI192" s="33"/>
      <c r="AJ192" s="33"/>
      <c r="AK192" s="48"/>
      <c r="AL192" s="34" t="str">
        <f>+IFERROR(VLOOKUP(AK192,[1]Iniciativas!E:F,2,FALSE),"Seleccione el código de la iniciativa")</f>
        <v>Seleccione el código de la iniciativa</v>
      </c>
      <c r="AM192" s="91" t="e">
        <f t="shared" si="56"/>
        <v>#DIV/0!</v>
      </c>
      <c r="AN192" s="50" t="e">
        <f t="shared" si="57"/>
        <v>#DIV/0!</v>
      </c>
      <c r="AO192" s="50" t="e">
        <f t="shared" si="46"/>
        <v>#DIV/0!</v>
      </c>
      <c r="AP192" s="51" t="e">
        <f t="shared" si="47"/>
        <v>#DIV/0!</v>
      </c>
      <c r="AQ192" s="51"/>
      <c r="AR192" s="53"/>
      <c r="AS192" s="54"/>
      <c r="AT192" s="53"/>
      <c r="AU192" s="53"/>
      <c r="AV192" s="53"/>
      <c r="AW192" s="53"/>
      <c r="AX192" s="53"/>
      <c r="AY192" s="103"/>
      <c r="AZ192" s="103"/>
      <c r="BA192" s="103"/>
      <c r="BB192" s="103"/>
      <c r="BC192" s="103"/>
      <c r="BD192" s="103"/>
      <c r="BE192" s="103"/>
      <c r="BF192" s="103"/>
      <c r="BG192" s="103"/>
      <c r="BH192" s="103"/>
      <c r="BI192" s="103"/>
      <c r="BJ192" s="103"/>
      <c r="BK192" s="103"/>
      <c r="BL192" s="104"/>
      <c r="BM192" s="61"/>
      <c r="BN192" s="62">
        <v>0</v>
      </c>
      <c r="BO192" s="62">
        <v>0</v>
      </c>
      <c r="BP192" s="62">
        <v>0</v>
      </c>
      <c r="BQ192" s="62">
        <v>0</v>
      </c>
      <c r="BR192" s="62">
        <v>0</v>
      </c>
      <c r="BS192" s="62">
        <v>0</v>
      </c>
      <c r="BT192" s="62">
        <v>0</v>
      </c>
      <c r="BU192" s="62">
        <v>0</v>
      </c>
      <c r="BV192" s="62">
        <v>0</v>
      </c>
      <c r="BW192" s="62">
        <v>0</v>
      </c>
      <c r="BX192" s="62">
        <v>0</v>
      </c>
      <c r="BY192" s="62">
        <v>0</v>
      </c>
      <c r="BZ192" s="62">
        <v>0</v>
      </c>
      <c r="CA192" s="62">
        <v>0</v>
      </c>
      <c r="CB192" s="62">
        <v>0</v>
      </c>
      <c r="CC192" s="63">
        <f t="shared" si="52"/>
        <v>0</v>
      </c>
      <c r="CD192" s="64">
        <v>0</v>
      </c>
      <c r="CE192" s="64">
        <v>0</v>
      </c>
      <c r="CF192" s="64">
        <v>0</v>
      </c>
      <c r="CG192" s="64">
        <v>0</v>
      </c>
      <c r="CH192" s="64">
        <v>0</v>
      </c>
      <c r="CI192" s="64">
        <v>0</v>
      </c>
      <c r="CJ192" s="64">
        <v>0</v>
      </c>
      <c r="CK192" s="64">
        <v>0</v>
      </c>
      <c r="CL192" s="64">
        <v>0</v>
      </c>
      <c r="CM192" s="64">
        <v>0</v>
      </c>
      <c r="CN192" s="64">
        <v>0</v>
      </c>
      <c r="CO192" s="64">
        <v>0</v>
      </c>
      <c r="CP192" s="64">
        <v>0</v>
      </c>
      <c r="CQ192" s="64">
        <v>0</v>
      </c>
      <c r="CR192" s="64">
        <v>0</v>
      </c>
      <c r="CS192" s="64">
        <v>0</v>
      </c>
      <c r="CT192" s="65">
        <f t="shared" si="53"/>
        <v>0</v>
      </c>
      <c r="CU192" s="62">
        <v>0</v>
      </c>
      <c r="CV192" s="62">
        <v>0</v>
      </c>
      <c r="CW192" s="62">
        <v>0</v>
      </c>
      <c r="CX192" s="62">
        <v>0</v>
      </c>
      <c r="CY192" s="62">
        <v>0</v>
      </c>
      <c r="CZ192" s="62">
        <v>0</v>
      </c>
      <c r="DA192" s="62">
        <v>0</v>
      </c>
      <c r="DB192" s="62">
        <v>0</v>
      </c>
      <c r="DC192" s="62">
        <v>0</v>
      </c>
      <c r="DD192" s="62">
        <v>0</v>
      </c>
      <c r="DE192" s="62">
        <v>0</v>
      </c>
      <c r="DF192" s="62">
        <v>0</v>
      </c>
      <c r="DG192" s="62">
        <v>0</v>
      </c>
      <c r="DH192" s="62">
        <v>0</v>
      </c>
      <c r="DI192" s="62">
        <v>0</v>
      </c>
      <c r="DJ192" s="62">
        <v>0</v>
      </c>
      <c r="DK192" s="62">
        <v>0</v>
      </c>
      <c r="DL192" s="62">
        <v>0</v>
      </c>
      <c r="DM192" s="62">
        <v>0</v>
      </c>
      <c r="DN192" s="62">
        <v>0</v>
      </c>
      <c r="DO192" s="62">
        <v>0</v>
      </c>
      <c r="DP192" s="63">
        <f t="shared" si="55"/>
        <v>0</v>
      </c>
      <c r="DQ192" s="64">
        <v>0</v>
      </c>
      <c r="DR192" s="64">
        <v>0</v>
      </c>
      <c r="DS192" s="64">
        <v>0</v>
      </c>
      <c r="DT192" s="64">
        <v>0</v>
      </c>
      <c r="DU192" s="64">
        <v>0</v>
      </c>
      <c r="DV192" s="64">
        <v>0</v>
      </c>
      <c r="DW192" s="64">
        <v>0</v>
      </c>
      <c r="DX192" s="64">
        <v>0</v>
      </c>
      <c r="DY192" s="64">
        <v>0</v>
      </c>
      <c r="DZ192" s="64">
        <v>0</v>
      </c>
      <c r="EA192" s="64">
        <v>0</v>
      </c>
      <c r="EB192" s="64">
        <v>0</v>
      </c>
      <c r="EC192" s="64">
        <v>0</v>
      </c>
      <c r="ED192" s="64">
        <v>0</v>
      </c>
      <c r="EE192" s="64">
        <v>0</v>
      </c>
      <c r="EF192" s="64">
        <v>0</v>
      </c>
      <c r="EG192" s="66">
        <f t="shared" si="54"/>
        <v>0</v>
      </c>
      <c r="EI192" s="30">
        <v>0</v>
      </c>
      <c r="EJ192" s="30" t="e">
        <f t="shared" si="37"/>
        <v>#DIV/0!</v>
      </c>
    </row>
    <row r="193" spans="1:140" s="30" customFormat="1" ht="14.25" hidden="1" x14ac:dyDescent="0.25">
      <c r="A193" s="31">
        <v>187</v>
      </c>
      <c r="B193" s="88"/>
      <c r="C193" s="89"/>
      <c r="D193" s="90"/>
      <c r="E193" s="33"/>
      <c r="F193" s="33"/>
      <c r="G193" s="33"/>
      <c r="H193" s="33"/>
      <c r="I193" s="33"/>
      <c r="J193" s="34"/>
      <c r="K193" s="35"/>
      <c r="L193" s="36" t="str">
        <f>IFERROR(IF($K193="","",VLOOKUP($K193,[1]Catálogo!$B$5:$C$21,2,FALSE)),"Introduzca un sector de inversión válido")</f>
        <v/>
      </c>
      <c r="M193" s="37"/>
      <c r="N193" s="38"/>
      <c r="O193" s="38" t="str">
        <f>IFERROR(IF($N193="","",VLOOKUP($N193,[1]Catálogo!$E$25:$F$93,2,FALSE)),"Introduzca un programa presupuestal válido")</f>
        <v/>
      </c>
      <c r="P193" s="39" t="str">
        <f>IFERROR(IF($O193="","",VLOOKUP($O193,[1]Catálogo!$F$25:$G$94,2,FALSE)),"Introduzca un programa presupuestal válido")</f>
        <v/>
      </c>
      <c r="Q193" s="40" t="str">
        <f t="shared" si="30"/>
        <v>Sin información diligenciada</v>
      </c>
      <c r="R193" s="38"/>
      <c r="S193" s="38"/>
      <c r="T193" s="41"/>
      <c r="U193" s="42" t="str">
        <f>IFERROR(IF($T193="","",VLOOKUP($T193,[1]Catálogo!$G$97:$H$2750,2,FALSE)),"Introduzca un producto válido")</f>
        <v/>
      </c>
      <c r="V193" s="40" t="str">
        <f t="shared" si="31"/>
        <v>Sin información diligenciada</v>
      </c>
      <c r="W193" s="43"/>
      <c r="X193" s="44" t="str">
        <f>IFERROR(IF($W193="","",VLOOKUP($W193,[1]Catálogo!$B$3019:$C$9130,2,FALSE)),"Introduzca un indicador de producto válido")</f>
        <v/>
      </c>
      <c r="Y193" s="40" t="str">
        <f t="shared" si="32"/>
        <v>Sin información diligenciada</v>
      </c>
      <c r="Z193" s="45">
        <v>0</v>
      </c>
      <c r="AA193" s="33"/>
      <c r="AB193" s="33"/>
      <c r="AC193" s="38"/>
      <c r="AD193" s="36"/>
      <c r="AE193" s="33"/>
      <c r="AF193" s="33"/>
      <c r="AG193" s="46"/>
      <c r="AH193" s="47"/>
      <c r="AI193" s="33"/>
      <c r="AJ193" s="33"/>
      <c r="AK193" s="48"/>
      <c r="AL193" s="34" t="str">
        <f>+IFERROR(VLOOKUP(AK193,[1]Iniciativas!E:F,2,FALSE),"Seleccione el código de la iniciativa")</f>
        <v>Seleccione el código de la iniciativa</v>
      </c>
      <c r="AM193" s="91" t="e">
        <f t="shared" si="56"/>
        <v>#DIV/0!</v>
      </c>
      <c r="AN193" s="50" t="e">
        <f t="shared" si="57"/>
        <v>#DIV/0!</v>
      </c>
      <c r="AO193" s="50" t="e">
        <f t="shared" si="46"/>
        <v>#DIV/0!</v>
      </c>
      <c r="AP193" s="51" t="e">
        <f t="shared" si="47"/>
        <v>#DIV/0!</v>
      </c>
      <c r="AQ193" s="51"/>
      <c r="AR193" s="53"/>
      <c r="AS193" s="54"/>
      <c r="AT193" s="53"/>
      <c r="AU193" s="53"/>
      <c r="AV193" s="53"/>
      <c r="AW193" s="53"/>
      <c r="AX193" s="53"/>
      <c r="AY193" s="103"/>
      <c r="AZ193" s="103"/>
      <c r="BA193" s="103"/>
      <c r="BB193" s="103"/>
      <c r="BC193" s="103"/>
      <c r="BD193" s="103"/>
      <c r="BE193" s="103"/>
      <c r="BF193" s="103"/>
      <c r="BG193" s="103"/>
      <c r="BH193" s="103"/>
      <c r="BI193" s="103"/>
      <c r="BJ193" s="103"/>
      <c r="BK193" s="103"/>
      <c r="BL193" s="104"/>
      <c r="BM193" s="61"/>
      <c r="BN193" s="62">
        <v>0</v>
      </c>
      <c r="BO193" s="62">
        <v>0</v>
      </c>
      <c r="BP193" s="62">
        <v>0</v>
      </c>
      <c r="BQ193" s="62">
        <v>0</v>
      </c>
      <c r="BR193" s="62">
        <v>0</v>
      </c>
      <c r="BS193" s="62">
        <v>0</v>
      </c>
      <c r="BT193" s="62">
        <v>0</v>
      </c>
      <c r="BU193" s="62">
        <v>0</v>
      </c>
      <c r="BV193" s="62">
        <v>0</v>
      </c>
      <c r="BW193" s="62">
        <v>0</v>
      </c>
      <c r="BX193" s="62">
        <v>0</v>
      </c>
      <c r="BY193" s="62">
        <v>0</v>
      </c>
      <c r="BZ193" s="62">
        <v>0</v>
      </c>
      <c r="CA193" s="62">
        <v>0</v>
      </c>
      <c r="CB193" s="62">
        <v>0</v>
      </c>
      <c r="CC193" s="63">
        <f t="shared" si="52"/>
        <v>0</v>
      </c>
      <c r="CD193" s="64">
        <v>0</v>
      </c>
      <c r="CE193" s="64">
        <v>0</v>
      </c>
      <c r="CF193" s="64">
        <v>0</v>
      </c>
      <c r="CG193" s="64">
        <v>0</v>
      </c>
      <c r="CH193" s="64">
        <v>0</v>
      </c>
      <c r="CI193" s="64">
        <v>0</v>
      </c>
      <c r="CJ193" s="64">
        <v>0</v>
      </c>
      <c r="CK193" s="64">
        <v>0</v>
      </c>
      <c r="CL193" s="64">
        <v>0</v>
      </c>
      <c r="CM193" s="64">
        <v>0</v>
      </c>
      <c r="CN193" s="64">
        <v>0</v>
      </c>
      <c r="CO193" s="64">
        <v>0</v>
      </c>
      <c r="CP193" s="64">
        <v>0</v>
      </c>
      <c r="CQ193" s="64">
        <v>0</v>
      </c>
      <c r="CR193" s="64">
        <v>0</v>
      </c>
      <c r="CS193" s="64">
        <v>0</v>
      </c>
      <c r="CT193" s="65">
        <f t="shared" si="53"/>
        <v>0</v>
      </c>
      <c r="CU193" s="62">
        <v>0</v>
      </c>
      <c r="CV193" s="62">
        <v>0</v>
      </c>
      <c r="CW193" s="62">
        <v>0</v>
      </c>
      <c r="CX193" s="62">
        <v>0</v>
      </c>
      <c r="CY193" s="62">
        <v>0</v>
      </c>
      <c r="CZ193" s="62">
        <v>0</v>
      </c>
      <c r="DA193" s="62">
        <v>0</v>
      </c>
      <c r="DB193" s="62">
        <v>0</v>
      </c>
      <c r="DC193" s="62">
        <v>0</v>
      </c>
      <c r="DD193" s="62">
        <v>0</v>
      </c>
      <c r="DE193" s="62">
        <v>0</v>
      </c>
      <c r="DF193" s="62">
        <v>0</v>
      </c>
      <c r="DG193" s="62">
        <v>0</v>
      </c>
      <c r="DH193" s="62">
        <v>0</v>
      </c>
      <c r="DI193" s="62">
        <v>0</v>
      </c>
      <c r="DJ193" s="62">
        <v>0</v>
      </c>
      <c r="DK193" s="62">
        <v>0</v>
      </c>
      <c r="DL193" s="62">
        <v>0</v>
      </c>
      <c r="DM193" s="62">
        <v>0</v>
      </c>
      <c r="DN193" s="62">
        <v>0</v>
      </c>
      <c r="DO193" s="62">
        <v>0</v>
      </c>
      <c r="DP193" s="63">
        <f t="shared" si="55"/>
        <v>0</v>
      </c>
      <c r="DQ193" s="64">
        <v>0</v>
      </c>
      <c r="DR193" s="64">
        <v>0</v>
      </c>
      <c r="DS193" s="64">
        <v>0</v>
      </c>
      <c r="DT193" s="64">
        <v>0</v>
      </c>
      <c r="DU193" s="64">
        <v>0</v>
      </c>
      <c r="DV193" s="64">
        <v>0</v>
      </c>
      <c r="DW193" s="64">
        <v>0</v>
      </c>
      <c r="DX193" s="64">
        <v>0</v>
      </c>
      <c r="DY193" s="64">
        <v>0</v>
      </c>
      <c r="DZ193" s="64">
        <v>0</v>
      </c>
      <c r="EA193" s="64">
        <v>0</v>
      </c>
      <c r="EB193" s="64">
        <v>0</v>
      </c>
      <c r="EC193" s="64">
        <v>0</v>
      </c>
      <c r="ED193" s="64">
        <v>0</v>
      </c>
      <c r="EE193" s="64">
        <v>0</v>
      </c>
      <c r="EF193" s="64">
        <v>0</v>
      </c>
      <c r="EG193" s="66">
        <f t="shared" si="54"/>
        <v>0</v>
      </c>
      <c r="EI193" s="30">
        <v>0</v>
      </c>
      <c r="EJ193" s="30" t="e">
        <f t="shared" si="37"/>
        <v>#DIV/0!</v>
      </c>
    </row>
    <row r="194" spans="1:140" s="30" customFormat="1" ht="14.25" hidden="1" x14ac:dyDescent="0.25">
      <c r="A194" s="68">
        <v>188</v>
      </c>
      <c r="B194" s="88"/>
      <c r="C194" s="89"/>
      <c r="D194" s="90"/>
      <c r="E194" s="33"/>
      <c r="F194" s="33"/>
      <c r="G194" s="33"/>
      <c r="H194" s="33"/>
      <c r="I194" s="33"/>
      <c r="J194" s="34"/>
      <c r="K194" s="35"/>
      <c r="L194" s="36" t="str">
        <f>IFERROR(IF($K194="","",VLOOKUP($K194,[1]Catálogo!$B$5:$C$21,2,FALSE)),"Introduzca un sector de inversión válido")</f>
        <v/>
      </c>
      <c r="M194" s="37"/>
      <c r="N194" s="38"/>
      <c r="O194" s="38" t="str">
        <f>IFERROR(IF($N194="","",VLOOKUP($N194,[1]Catálogo!$E$25:$F$93,2,FALSE)),"Introduzca un programa presupuestal válido")</f>
        <v/>
      </c>
      <c r="P194" s="39" t="str">
        <f>IFERROR(IF($O194="","",VLOOKUP($O194,[1]Catálogo!$F$25:$G$94,2,FALSE)),"Introduzca un programa presupuestal válido")</f>
        <v/>
      </c>
      <c r="Q194" s="40" t="str">
        <f t="shared" si="30"/>
        <v>Sin información diligenciada</v>
      </c>
      <c r="R194" s="38"/>
      <c r="S194" s="38"/>
      <c r="T194" s="41"/>
      <c r="U194" s="42" t="str">
        <f>IFERROR(IF($T194="","",VLOOKUP($T194,[1]Catálogo!$G$97:$H$2750,2,FALSE)),"Introduzca un producto válido")</f>
        <v/>
      </c>
      <c r="V194" s="40" t="str">
        <f t="shared" si="31"/>
        <v>Sin información diligenciada</v>
      </c>
      <c r="W194" s="43"/>
      <c r="X194" s="44" t="str">
        <f>IFERROR(IF($W194="","",VLOOKUP($W194,[1]Catálogo!$B$3019:$C$9130,2,FALSE)),"Introduzca un indicador de producto válido")</f>
        <v/>
      </c>
      <c r="Y194" s="40" t="str">
        <f t="shared" si="32"/>
        <v>Sin información diligenciada</v>
      </c>
      <c r="Z194" s="45">
        <v>0</v>
      </c>
      <c r="AA194" s="33"/>
      <c r="AB194" s="33"/>
      <c r="AC194" s="38"/>
      <c r="AD194" s="36"/>
      <c r="AE194" s="33"/>
      <c r="AF194" s="33"/>
      <c r="AG194" s="46"/>
      <c r="AH194" s="47"/>
      <c r="AI194" s="33"/>
      <c r="AJ194" s="33"/>
      <c r="AK194" s="48"/>
      <c r="AL194" s="34" t="str">
        <f>+IFERROR(VLOOKUP(AK194,[1]Iniciativas!E:F,2,FALSE),"Seleccione el código de la iniciativa")</f>
        <v>Seleccione el código de la iniciativa</v>
      </c>
      <c r="AM194" s="91" t="e">
        <f t="shared" si="56"/>
        <v>#DIV/0!</v>
      </c>
      <c r="AN194" s="50" t="e">
        <f t="shared" si="57"/>
        <v>#DIV/0!</v>
      </c>
      <c r="AO194" s="50" t="e">
        <f t="shared" si="46"/>
        <v>#DIV/0!</v>
      </c>
      <c r="AP194" s="51" t="e">
        <f t="shared" si="47"/>
        <v>#DIV/0!</v>
      </c>
      <c r="AQ194" s="51"/>
      <c r="AR194" s="53"/>
      <c r="AS194" s="54"/>
      <c r="AT194" s="53"/>
      <c r="AU194" s="53"/>
      <c r="AV194" s="53"/>
      <c r="AW194" s="53"/>
      <c r="AX194" s="53"/>
      <c r="AY194" s="103"/>
      <c r="AZ194" s="103"/>
      <c r="BA194" s="103"/>
      <c r="BB194" s="103"/>
      <c r="BC194" s="103"/>
      <c r="BD194" s="103"/>
      <c r="BE194" s="103"/>
      <c r="BF194" s="103"/>
      <c r="BG194" s="103"/>
      <c r="BH194" s="103"/>
      <c r="BI194" s="103"/>
      <c r="BJ194" s="103"/>
      <c r="BK194" s="103"/>
      <c r="BL194" s="104"/>
      <c r="BM194" s="61"/>
      <c r="BN194" s="62">
        <v>0</v>
      </c>
      <c r="BO194" s="62">
        <v>0</v>
      </c>
      <c r="BP194" s="62">
        <v>0</v>
      </c>
      <c r="BQ194" s="62">
        <v>0</v>
      </c>
      <c r="BR194" s="62">
        <v>0</v>
      </c>
      <c r="BS194" s="62">
        <v>0</v>
      </c>
      <c r="BT194" s="62">
        <v>0</v>
      </c>
      <c r="BU194" s="62">
        <v>0</v>
      </c>
      <c r="BV194" s="62">
        <v>0</v>
      </c>
      <c r="BW194" s="62">
        <v>0</v>
      </c>
      <c r="BX194" s="62">
        <v>0</v>
      </c>
      <c r="BY194" s="62">
        <v>0</v>
      </c>
      <c r="BZ194" s="62">
        <v>0</v>
      </c>
      <c r="CA194" s="62">
        <v>0</v>
      </c>
      <c r="CB194" s="62">
        <v>0</v>
      </c>
      <c r="CC194" s="63">
        <f t="shared" si="52"/>
        <v>0</v>
      </c>
      <c r="CD194" s="64">
        <v>0</v>
      </c>
      <c r="CE194" s="64">
        <v>0</v>
      </c>
      <c r="CF194" s="64">
        <v>0</v>
      </c>
      <c r="CG194" s="64">
        <v>0</v>
      </c>
      <c r="CH194" s="64">
        <v>0</v>
      </c>
      <c r="CI194" s="64">
        <v>0</v>
      </c>
      <c r="CJ194" s="64">
        <v>0</v>
      </c>
      <c r="CK194" s="64">
        <v>0</v>
      </c>
      <c r="CL194" s="64">
        <v>0</v>
      </c>
      <c r="CM194" s="64">
        <v>0</v>
      </c>
      <c r="CN194" s="64">
        <v>0</v>
      </c>
      <c r="CO194" s="64">
        <v>0</v>
      </c>
      <c r="CP194" s="64">
        <v>0</v>
      </c>
      <c r="CQ194" s="64">
        <v>0</v>
      </c>
      <c r="CR194" s="64">
        <v>0</v>
      </c>
      <c r="CS194" s="64">
        <v>0</v>
      </c>
      <c r="CT194" s="65">
        <f t="shared" si="53"/>
        <v>0</v>
      </c>
      <c r="CU194" s="62">
        <v>0</v>
      </c>
      <c r="CV194" s="62">
        <v>0</v>
      </c>
      <c r="CW194" s="62">
        <v>0</v>
      </c>
      <c r="CX194" s="62">
        <v>0</v>
      </c>
      <c r="CY194" s="62">
        <v>0</v>
      </c>
      <c r="CZ194" s="62">
        <v>0</v>
      </c>
      <c r="DA194" s="62">
        <v>0</v>
      </c>
      <c r="DB194" s="62">
        <v>0</v>
      </c>
      <c r="DC194" s="62">
        <v>0</v>
      </c>
      <c r="DD194" s="62">
        <v>0</v>
      </c>
      <c r="DE194" s="62">
        <v>0</v>
      </c>
      <c r="DF194" s="62">
        <v>0</v>
      </c>
      <c r="DG194" s="62">
        <v>0</v>
      </c>
      <c r="DH194" s="62">
        <v>0</v>
      </c>
      <c r="DI194" s="62">
        <v>0</v>
      </c>
      <c r="DJ194" s="62">
        <v>0</v>
      </c>
      <c r="DK194" s="62">
        <v>0</v>
      </c>
      <c r="DL194" s="62">
        <v>0</v>
      </c>
      <c r="DM194" s="62">
        <v>0</v>
      </c>
      <c r="DN194" s="62">
        <v>0</v>
      </c>
      <c r="DO194" s="62">
        <v>0</v>
      </c>
      <c r="DP194" s="63">
        <f t="shared" si="55"/>
        <v>0</v>
      </c>
      <c r="DQ194" s="64">
        <v>0</v>
      </c>
      <c r="DR194" s="64">
        <v>0</v>
      </c>
      <c r="DS194" s="64">
        <v>0</v>
      </c>
      <c r="DT194" s="64">
        <v>0</v>
      </c>
      <c r="DU194" s="64">
        <v>0</v>
      </c>
      <c r="DV194" s="64">
        <v>0</v>
      </c>
      <c r="DW194" s="64">
        <v>0</v>
      </c>
      <c r="DX194" s="64">
        <v>0</v>
      </c>
      <c r="DY194" s="64">
        <v>0</v>
      </c>
      <c r="DZ194" s="64">
        <v>0</v>
      </c>
      <c r="EA194" s="64">
        <v>0</v>
      </c>
      <c r="EB194" s="64">
        <v>0</v>
      </c>
      <c r="EC194" s="64">
        <v>0</v>
      </c>
      <c r="ED194" s="64">
        <v>0</v>
      </c>
      <c r="EE194" s="64">
        <v>0</v>
      </c>
      <c r="EF194" s="64">
        <v>0</v>
      </c>
      <c r="EG194" s="66">
        <f t="shared" si="54"/>
        <v>0</v>
      </c>
      <c r="EI194" s="30">
        <v>0</v>
      </c>
      <c r="EJ194" s="30" t="e">
        <f t="shared" si="37"/>
        <v>#DIV/0!</v>
      </c>
    </row>
    <row r="195" spans="1:140" s="30" customFormat="1" ht="14.25" hidden="1" x14ac:dyDescent="0.25">
      <c r="A195" s="68">
        <v>189</v>
      </c>
      <c r="B195" s="88"/>
      <c r="C195" s="89"/>
      <c r="D195" s="90"/>
      <c r="E195" s="33"/>
      <c r="F195" s="33"/>
      <c r="G195" s="33"/>
      <c r="H195" s="33"/>
      <c r="I195" s="33"/>
      <c r="J195" s="34"/>
      <c r="K195" s="35"/>
      <c r="L195" s="36" t="str">
        <f>IFERROR(IF($K195="","",VLOOKUP($K195,[1]Catálogo!$B$5:$C$21,2,FALSE)),"Introduzca un sector de inversión válido")</f>
        <v/>
      </c>
      <c r="M195" s="37"/>
      <c r="N195" s="38"/>
      <c r="O195" s="38" t="str">
        <f>IFERROR(IF($N195="","",VLOOKUP($N195,[1]Catálogo!$E$25:$F$93,2,FALSE)),"Introduzca un programa presupuestal válido")</f>
        <v/>
      </c>
      <c r="P195" s="39" t="str">
        <f>IFERROR(IF($O195="","",VLOOKUP($O195,[1]Catálogo!$F$25:$G$94,2,FALSE)),"Introduzca un programa presupuestal válido")</f>
        <v/>
      </c>
      <c r="Q195" s="40" t="str">
        <f t="shared" si="30"/>
        <v>Sin información diligenciada</v>
      </c>
      <c r="R195" s="38"/>
      <c r="S195" s="38"/>
      <c r="T195" s="41"/>
      <c r="U195" s="42" t="str">
        <f>IFERROR(IF($T195="","",VLOOKUP($T195,[1]Catálogo!$G$97:$H$2750,2,FALSE)),"Introduzca un producto válido")</f>
        <v/>
      </c>
      <c r="V195" s="40" t="str">
        <f t="shared" si="31"/>
        <v>Sin información diligenciada</v>
      </c>
      <c r="W195" s="43"/>
      <c r="X195" s="44" t="str">
        <f>IFERROR(IF($W195="","",VLOOKUP($W195,[1]Catálogo!$B$3019:$C$9130,2,FALSE)),"Introduzca un indicador de producto válido")</f>
        <v/>
      </c>
      <c r="Y195" s="40" t="str">
        <f t="shared" si="32"/>
        <v>Sin información diligenciada</v>
      </c>
      <c r="Z195" s="45">
        <v>0</v>
      </c>
      <c r="AA195" s="33"/>
      <c r="AB195" s="33"/>
      <c r="AC195" s="38"/>
      <c r="AD195" s="36"/>
      <c r="AE195" s="33"/>
      <c r="AF195" s="33"/>
      <c r="AG195" s="46"/>
      <c r="AH195" s="47"/>
      <c r="AI195" s="33"/>
      <c r="AJ195" s="33"/>
      <c r="AK195" s="48"/>
      <c r="AL195" s="34" t="str">
        <f>+IFERROR(VLOOKUP(AK195,[1]Iniciativas!E:F,2,FALSE),"Seleccione el código de la iniciativa")</f>
        <v>Seleccione el código de la iniciativa</v>
      </c>
      <c r="AM195" s="91" t="e">
        <f t="shared" si="56"/>
        <v>#DIV/0!</v>
      </c>
      <c r="AN195" s="50" t="e">
        <f t="shared" si="57"/>
        <v>#DIV/0!</v>
      </c>
      <c r="AO195" s="50" t="e">
        <f t="shared" si="46"/>
        <v>#DIV/0!</v>
      </c>
      <c r="AP195" s="51" t="e">
        <f t="shared" si="47"/>
        <v>#DIV/0!</v>
      </c>
      <c r="AQ195" s="51"/>
      <c r="AR195" s="53"/>
      <c r="AS195" s="54"/>
      <c r="AT195" s="53"/>
      <c r="AU195" s="53"/>
      <c r="AV195" s="53"/>
      <c r="AW195" s="53"/>
      <c r="AX195" s="53"/>
      <c r="AY195" s="103"/>
      <c r="AZ195" s="103"/>
      <c r="BA195" s="103"/>
      <c r="BB195" s="103"/>
      <c r="BC195" s="103"/>
      <c r="BD195" s="103"/>
      <c r="BE195" s="103"/>
      <c r="BF195" s="103"/>
      <c r="BG195" s="103"/>
      <c r="BH195" s="103"/>
      <c r="BI195" s="103"/>
      <c r="BJ195" s="103"/>
      <c r="BK195" s="103"/>
      <c r="BL195" s="104"/>
      <c r="BM195" s="61"/>
      <c r="BN195" s="62">
        <v>0</v>
      </c>
      <c r="BO195" s="62">
        <v>0</v>
      </c>
      <c r="BP195" s="62">
        <v>0</v>
      </c>
      <c r="BQ195" s="62">
        <v>0</v>
      </c>
      <c r="BR195" s="62">
        <v>0</v>
      </c>
      <c r="BS195" s="62">
        <v>0</v>
      </c>
      <c r="BT195" s="62">
        <v>0</v>
      </c>
      <c r="BU195" s="62">
        <v>0</v>
      </c>
      <c r="BV195" s="62">
        <v>0</v>
      </c>
      <c r="BW195" s="62">
        <v>0</v>
      </c>
      <c r="BX195" s="62">
        <v>0</v>
      </c>
      <c r="BY195" s="62">
        <v>0</v>
      </c>
      <c r="BZ195" s="62">
        <v>0</v>
      </c>
      <c r="CA195" s="62">
        <v>0</v>
      </c>
      <c r="CB195" s="62">
        <v>0</v>
      </c>
      <c r="CC195" s="63">
        <f t="shared" si="52"/>
        <v>0</v>
      </c>
      <c r="CD195" s="64">
        <v>0</v>
      </c>
      <c r="CE195" s="64">
        <v>0</v>
      </c>
      <c r="CF195" s="64">
        <v>0</v>
      </c>
      <c r="CG195" s="64">
        <v>0</v>
      </c>
      <c r="CH195" s="64">
        <v>0</v>
      </c>
      <c r="CI195" s="64">
        <v>0</v>
      </c>
      <c r="CJ195" s="64">
        <v>0</v>
      </c>
      <c r="CK195" s="64">
        <v>0</v>
      </c>
      <c r="CL195" s="64">
        <v>0</v>
      </c>
      <c r="CM195" s="64">
        <v>0</v>
      </c>
      <c r="CN195" s="64">
        <v>0</v>
      </c>
      <c r="CO195" s="64">
        <v>0</v>
      </c>
      <c r="CP195" s="64">
        <v>0</v>
      </c>
      <c r="CQ195" s="64">
        <v>0</v>
      </c>
      <c r="CR195" s="64">
        <v>0</v>
      </c>
      <c r="CS195" s="64">
        <v>0</v>
      </c>
      <c r="CT195" s="65">
        <f t="shared" si="53"/>
        <v>0</v>
      </c>
      <c r="CU195" s="62">
        <v>0</v>
      </c>
      <c r="CV195" s="62">
        <v>0</v>
      </c>
      <c r="CW195" s="62">
        <v>0</v>
      </c>
      <c r="CX195" s="62">
        <v>0</v>
      </c>
      <c r="CY195" s="62">
        <v>0</v>
      </c>
      <c r="CZ195" s="62">
        <v>0</v>
      </c>
      <c r="DA195" s="62">
        <v>0</v>
      </c>
      <c r="DB195" s="62">
        <v>0</v>
      </c>
      <c r="DC195" s="62">
        <v>0</v>
      </c>
      <c r="DD195" s="62">
        <v>0</v>
      </c>
      <c r="DE195" s="62">
        <v>0</v>
      </c>
      <c r="DF195" s="62">
        <v>0</v>
      </c>
      <c r="DG195" s="62">
        <v>0</v>
      </c>
      <c r="DH195" s="62">
        <v>0</v>
      </c>
      <c r="DI195" s="62">
        <v>0</v>
      </c>
      <c r="DJ195" s="62">
        <v>0</v>
      </c>
      <c r="DK195" s="62">
        <v>0</v>
      </c>
      <c r="DL195" s="62">
        <v>0</v>
      </c>
      <c r="DM195" s="62">
        <v>0</v>
      </c>
      <c r="DN195" s="62">
        <v>0</v>
      </c>
      <c r="DO195" s="62">
        <v>0</v>
      </c>
      <c r="DP195" s="63">
        <f t="shared" si="55"/>
        <v>0</v>
      </c>
      <c r="DQ195" s="64">
        <v>0</v>
      </c>
      <c r="DR195" s="64">
        <v>0</v>
      </c>
      <c r="DS195" s="64">
        <v>0</v>
      </c>
      <c r="DT195" s="64">
        <v>0</v>
      </c>
      <c r="DU195" s="64">
        <v>0</v>
      </c>
      <c r="DV195" s="64">
        <v>0</v>
      </c>
      <c r="DW195" s="64">
        <v>0</v>
      </c>
      <c r="DX195" s="64">
        <v>0</v>
      </c>
      <c r="DY195" s="64">
        <v>0</v>
      </c>
      <c r="DZ195" s="64">
        <v>0</v>
      </c>
      <c r="EA195" s="64">
        <v>0</v>
      </c>
      <c r="EB195" s="64">
        <v>0</v>
      </c>
      <c r="EC195" s="64">
        <v>0</v>
      </c>
      <c r="ED195" s="64">
        <v>0</v>
      </c>
      <c r="EE195" s="64">
        <v>0</v>
      </c>
      <c r="EF195" s="64">
        <v>0</v>
      </c>
      <c r="EG195" s="66">
        <f t="shared" si="54"/>
        <v>0</v>
      </c>
      <c r="EI195" s="30">
        <v>0</v>
      </c>
      <c r="EJ195" s="30" t="e">
        <f t="shared" si="37"/>
        <v>#DIV/0!</v>
      </c>
    </row>
    <row r="196" spans="1:140" s="30" customFormat="1" ht="14.25" hidden="1" x14ac:dyDescent="0.25">
      <c r="A196" s="31">
        <v>190</v>
      </c>
      <c r="B196" s="88"/>
      <c r="C196" s="89"/>
      <c r="D196" s="90"/>
      <c r="E196" s="33"/>
      <c r="F196" s="33"/>
      <c r="G196" s="33"/>
      <c r="H196" s="33"/>
      <c r="I196" s="33"/>
      <c r="J196" s="34"/>
      <c r="K196" s="35"/>
      <c r="L196" s="36" t="str">
        <f>IFERROR(IF($K196="","",VLOOKUP($K196,[1]Catálogo!$B$5:$C$21,2,FALSE)),"Introduzca un sector de inversión válido")</f>
        <v/>
      </c>
      <c r="M196" s="37"/>
      <c r="N196" s="38"/>
      <c r="O196" s="38" t="str">
        <f>IFERROR(IF($N196="","",VLOOKUP($N196,[1]Catálogo!$E$25:$F$93,2,FALSE)),"Introduzca un programa presupuestal válido")</f>
        <v/>
      </c>
      <c r="P196" s="39" t="str">
        <f>IFERROR(IF($O196="","",VLOOKUP($O196,[1]Catálogo!$F$25:$G$94,2,FALSE)),"Introduzca un programa presupuestal válido")</f>
        <v/>
      </c>
      <c r="Q196" s="40" t="str">
        <f t="shared" si="30"/>
        <v>Sin información diligenciada</v>
      </c>
      <c r="R196" s="38"/>
      <c r="S196" s="38"/>
      <c r="T196" s="41"/>
      <c r="U196" s="42" t="str">
        <f>IFERROR(IF($T196="","",VLOOKUP($T196,[1]Catálogo!$G$97:$H$2750,2,FALSE)),"Introduzca un producto válido")</f>
        <v/>
      </c>
      <c r="V196" s="40" t="str">
        <f t="shared" si="31"/>
        <v>Sin información diligenciada</v>
      </c>
      <c r="W196" s="43"/>
      <c r="X196" s="44" t="str">
        <f>IFERROR(IF($W196="","",VLOOKUP($W196,[1]Catálogo!$B$3019:$C$9130,2,FALSE)),"Introduzca un indicador de producto válido")</f>
        <v/>
      </c>
      <c r="Y196" s="40" t="str">
        <f t="shared" si="32"/>
        <v>Sin información diligenciada</v>
      </c>
      <c r="Z196" s="45">
        <v>0</v>
      </c>
      <c r="AA196" s="33"/>
      <c r="AB196" s="33"/>
      <c r="AC196" s="38"/>
      <c r="AD196" s="36"/>
      <c r="AE196" s="33"/>
      <c r="AF196" s="33"/>
      <c r="AG196" s="46"/>
      <c r="AH196" s="47"/>
      <c r="AI196" s="33"/>
      <c r="AJ196" s="33"/>
      <c r="AK196" s="48"/>
      <c r="AL196" s="34" t="str">
        <f>+IFERROR(VLOOKUP(AK196,[1]Iniciativas!E:F,2,FALSE),"Seleccione el código de la iniciativa")</f>
        <v>Seleccione el código de la iniciativa</v>
      </c>
      <c r="AM196" s="91" t="e">
        <f t="shared" si="56"/>
        <v>#DIV/0!</v>
      </c>
      <c r="AN196" s="50" t="e">
        <f t="shared" si="57"/>
        <v>#DIV/0!</v>
      </c>
      <c r="AO196" s="50" t="e">
        <f t="shared" si="46"/>
        <v>#DIV/0!</v>
      </c>
      <c r="AP196" s="51" t="e">
        <f t="shared" si="47"/>
        <v>#DIV/0!</v>
      </c>
      <c r="AQ196" s="51"/>
      <c r="AR196" s="53"/>
      <c r="AS196" s="54"/>
      <c r="AT196" s="53"/>
      <c r="AU196" s="53"/>
      <c r="AV196" s="53"/>
      <c r="AW196" s="53"/>
      <c r="AX196" s="53"/>
      <c r="AY196" s="103"/>
      <c r="AZ196" s="103"/>
      <c r="BA196" s="103"/>
      <c r="BB196" s="103"/>
      <c r="BC196" s="103"/>
      <c r="BD196" s="103"/>
      <c r="BE196" s="103"/>
      <c r="BF196" s="103"/>
      <c r="BG196" s="103"/>
      <c r="BH196" s="103"/>
      <c r="BI196" s="103"/>
      <c r="BJ196" s="103"/>
      <c r="BK196" s="103"/>
      <c r="BL196" s="104"/>
      <c r="BM196" s="61"/>
      <c r="BN196" s="62">
        <v>0</v>
      </c>
      <c r="BO196" s="62">
        <v>0</v>
      </c>
      <c r="BP196" s="62">
        <v>0</v>
      </c>
      <c r="BQ196" s="62">
        <v>0</v>
      </c>
      <c r="BR196" s="62">
        <v>0</v>
      </c>
      <c r="BS196" s="62">
        <v>0</v>
      </c>
      <c r="BT196" s="62">
        <v>0</v>
      </c>
      <c r="BU196" s="62">
        <v>0</v>
      </c>
      <c r="BV196" s="62">
        <v>0</v>
      </c>
      <c r="BW196" s="62">
        <v>0</v>
      </c>
      <c r="BX196" s="62">
        <v>0</v>
      </c>
      <c r="BY196" s="62">
        <v>0</v>
      </c>
      <c r="BZ196" s="62">
        <v>0</v>
      </c>
      <c r="CA196" s="62">
        <v>0</v>
      </c>
      <c r="CB196" s="62">
        <v>0</v>
      </c>
      <c r="CC196" s="63">
        <f t="shared" si="52"/>
        <v>0</v>
      </c>
      <c r="CD196" s="64">
        <v>0</v>
      </c>
      <c r="CE196" s="64">
        <v>0</v>
      </c>
      <c r="CF196" s="64">
        <v>0</v>
      </c>
      <c r="CG196" s="64">
        <v>0</v>
      </c>
      <c r="CH196" s="64">
        <v>0</v>
      </c>
      <c r="CI196" s="64">
        <v>0</v>
      </c>
      <c r="CJ196" s="64">
        <v>0</v>
      </c>
      <c r="CK196" s="64">
        <v>0</v>
      </c>
      <c r="CL196" s="64">
        <v>0</v>
      </c>
      <c r="CM196" s="64">
        <v>0</v>
      </c>
      <c r="CN196" s="64">
        <v>0</v>
      </c>
      <c r="CO196" s="64">
        <v>0</v>
      </c>
      <c r="CP196" s="64">
        <v>0</v>
      </c>
      <c r="CQ196" s="64">
        <v>0</v>
      </c>
      <c r="CR196" s="64">
        <v>0</v>
      </c>
      <c r="CS196" s="64">
        <v>0</v>
      </c>
      <c r="CT196" s="65">
        <f t="shared" si="53"/>
        <v>0</v>
      </c>
      <c r="CU196" s="62">
        <v>0</v>
      </c>
      <c r="CV196" s="62">
        <v>0</v>
      </c>
      <c r="CW196" s="62">
        <v>0</v>
      </c>
      <c r="CX196" s="62">
        <v>0</v>
      </c>
      <c r="CY196" s="62">
        <v>0</v>
      </c>
      <c r="CZ196" s="62">
        <v>0</v>
      </c>
      <c r="DA196" s="62">
        <v>0</v>
      </c>
      <c r="DB196" s="62">
        <v>0</v>
      </c>
      <c r="DC196" s="62">
        <v>0</v>
      </c>
      <c r="DD196" s="62">
        <v>0</v>
      </c>
      <c r="DE196" s="62">
        <v>0</v>
      </c>
      <c r="DF196" s="62">
        <v>0</v>
      </c>
      <c r="DG196" s="62">
        <v>0</v>
      </c>
      <c r="DH196" s="62">
        <v>0</v>
      </c>
      <c r="DI196" s="62">
        <v>0</v>
      </c>
      <c r="DJ196" s="62">
        <v>0</v>
      </c>
      <c r="DK196" s="62">
        <v>0</v>
      </c>
      <c r="DL196" s="62">
        <v>0</v>
      </c>
      <c r="DM196" s="62">
        <v>0</v>
      </c>
      <c r="DN196" s="62">
        <v>0</v>
      </c>
      <c r="DO196" s="62">
        <v>0</v>
      </c>
      <c r="DP196" s="63">
        <f t="shared" si="55"/>
        <v>0</v>
      </c>
      <c r="DQ196" s="64">
        <v>0</v>
      </c>
      <c r="DR196" s="64">
        <v>0</v>
      </c>
      <c r="DS196" s="64">
        <v>0</v>
      </c>
      <c r="DT196" s="64">
        <v>0</v>
      </c>
      <c r="DU196" s="64">
        <v>0</v>
      </c>
      <c r="DV196" s="64">
        <v>0</v>
      </c>
      <c r="DW196" s="64">
        <v>0</v>
      </c>
      <c r="DX196" s="64">
        <v>0</v>
      </c>
      <c r="DY196" s="64">
        <v>0</v>
      </c>
      <c r="DZ196" s="64">
        <v>0</v>
      </c>
      <c r="EA196" s="64">
        <v>0</v>
      </c>
      <c r="EB196" s="64">
        <v>0</v>
      </c>
      <c r="EC196" s="64">
        <v>0</v>
      </c>
      <c r="ED196" s="64">
        <v>0</v>
      </c>
      <c r="EE196" s="64">
        <v>0</v>
      </c>
      <c r="EF196" s="64">
        <v>0</v>
      </c>
      <c r="EG196" s="66">
        <f t="shared" si="54"/>
        <v>0</v>
      </c>
      <c r="EI196" s="30">
        <v>0</v>
      </c>
      <c r="EJ196" s="30" t="e">
        <f t="shared" si="37"/>
        <v>#DIV/0!</v>
      </c>
    </row>
    <row r="197" spans="1:140" s="30" customFormat="1" ht="14.25" hidden="1" x14ac:dyDescent="0.25">
      <c r="A197" s="68">
        <v>191</v>
      </c>
      <c r="B197" s="88"/>
      <c r="C197" s="89"/>
      <c r="D197" s="90"/>
      <c r="E197" s="33"/>
      <c r="F197" s="33"/>
      <c r="G197" s="33"/>
      <c r="H197" s="33"/>
      <c r="I197" s="33"/>
      <c r="J197" s="34"/>
      <c r="K197" s="35"/>
      <c r="L197" s="36" t="str">
        <f>IFERROR(IF($K197="","",VLOOKUP($K197,[1]Catálogo!$B$5:$C$21,2,FALSE)),"Introduzca un sector de inversión válido")</f>
        <v/>
      </c>
      <c r="M197" s="37"/>
      <c r="N197" s="38"/>
      <c r="O197" s="38" t="str">
        <f>IFERROR(IF($N197="","",VLOOKUP($N197,[1]Catálogo!$E$25:$F$93,2,FALSE)),"Introduzca un programa presupuestal válido")</f>
        <v/>
      </c>
      <c r="P197" s="39" t="str">
        <f>IFERROR(IF($O197="","",VLOOKUP($O197,[1]Catálogo!$F$25:$G$94,2,FALSE)),"Introduzca un programa presupuestal válido")</f>
        <v/>
      </c>
      <c r="Q197" s="40" t="str">
        <f t="shared" si="30"/>
        <v>Sin información diligenciada</v>
      </c>
      <c r="R197" s="38"/>
      <c r="S197" s="38"/>
      <c r="T197" s="41"/>
      <c r="U197" s="42" t="str">
        <f>IFERROR(IF($T197="","",VLOOKUP($T197,[1]Catálogo!$G$97:$H$2750,2,FALSE)),"Introduzca un producto válido")</f>
        <v/>
      </c>
      <c r="V197" s="40" t="str">
        <f t="shared" si="31"/>
        <v>Sin información diligenciada</v>
      </c>
      <c r="W197" s="43"/>
      <c r="X197" s="44" t="str">
        <f>IFERROR(IF($W197="","",VLOOKUP($W197,[1]Catálogo!$B$3019:$C$9130,2,FALSE)),"Introduzca un indicador de producto válido")</f>
        <v/>
      </c>
      <c r="Y197" s="40" t="str">
        <f t="shared" si="32"/>
        <v>Sin información diligenciada</v>
      </c>
      <c r="Z197" s="45">
        <v>0</v>
      </c>
      <c r="AA197" s="33"/>
      <c r="AB197" s="33"/>
      <c r="AC197" s="38"/>
      <c r="AD197" s="36"/>
      <c r="AE197" s="33"/>
      <c r="AF197" s="33"/>
      <c r="AG197" s="46"/>
      <c r="AH197" s="47"/>
      <c r="AI197" s="33"/>
      <c r="AJ197" s="33"/>
      <c r="AK197" s="48"/>
      <c r="AL197" s="34" t="str">
        <f>+IFERROR(VLOOKUP(AK197,[1]Iniciativas!E:F,2,FALSE),"Seleccione el código de la iniciativa")</f>
        <v>Seleccione el código de la iniciativa</v>
      </c>
      <c r="AM197" s="91" t="e">
        <f t="shared" si="56"/>
        <v>#DIV/0!</v>
      </c>
      <c r="AN197" s="50" t="e">
        <f t="shared" si="57"/>
        <v>#DIV/0!</v>
      </c>
      <c r="AO197" s="50" t="e">
        <f t="shared" si="46"/>
        <v>#DIV/0!</v>
      </c>
      <c r="AP197" s="51" t="e">
        <f t="shared" si="47"/>
        <v>#DIV/0!</v>
      </c>
      <c r="AQ197" s="51"/>
      <c r="AR197" s="53"/>
      <c r="AS197" s="54"/>
      <c r="AT197" s="53"/>
      <c r="AU197" s="53"/>
      <c r="AV197" s="53"/>
      <c r="AW197" s="53"/>
      <c r="AX197" s="53"/>
      <c r="AY197" s="103"/>
      <c r="AZ197" s="103"/>
      <c r="BA197" s="103"/>
      <c r="BB197" s="103"/>
      <c r="BC197" s="103"/>
      <c r="BD197" s="103"/>
      <c r="BE197" s="103"/>
      <c r="BF197" s="103"/>
      <c r="BG197" s="103"/>
      <c r="BH197" s="103"/>
      <c r="BI197" s="103"/>
      <c r="BJ197" s="103"/>
      <c r="BK197" s="103"/>
      <c r="BL197" s="104"/>
      <c r="BM197" s="61"/>
      <c r="BN197" s="62">
        <v>0</v>
      </c>
      <c r="BO197" s="62">
        <v>0</v>
      </c>
      <c r="BP197" s="62">
        <v>0</v>
      </c>
      <c r="BQ197" s="62">
        <v>0</v>
      </c>
      <c r="BR197" s="62">
        <v>0</v>
      </c>
      <c r="BS197" s="62">
        <v>0</v>
      </c>
      <c r="BT197" s="62">
        <v>0</v>
      </c>
      <c r="BU197" s="62">
        <v>0</v>
      </c>
      <c r="BV197" s="62">
        <v>0</v>
      </c>
      <c r="BW197" s="62">
        <v>0</v>
      </c>
      <c r="BX197" s="62">
        <v>0</v>
      </c>
      <c r="BY197" s="62">
        <v>0</v>
      </c>
      <c r="BZ197" s="62">
        <v>0</v>
      </c>
      <c r="CA197" s="62">
        <v>0</v>
      </c>
      <c r="CB197" s="62">
        <v>0</v>
      </c>
      <c r="CC197" s="63">
        <f t="shared" si="52"/>
        <v>0</v>
      </c>
      <c r="CD197" s="64">
        <v>0</v>
      </c>
      <c r="CE197" s="64">
        <v>0</v>
      </c>
      <c r="CF197" s="64">
        <v>0</v>
      </c>
      <c r="CG197" s="64">
        <v>0</v>
      </c>
      <c r="CH197" s="64">
        <v>0</v>
      </c>
      <c r="CI197" s="64">
        <v>0</v>
      </c>
      <c r="CJ197" s="64">
        <v>0</v>
      </c>
      <c r="CK197" s="64">
        <v>0</v>
      </c>
      <c r="CL197" s="64">
        <v>0</v>
      </c>
      <c r="CM197" s="64">
        <v>0</v>
      </c>
      <c r="CN197" s="64">
        <v>0</v>
      </c>
      <c r="CO197" s="64">
        <v>0</v>
      </c>
      <c r="CP197" s="64">
        <v>0</v>
      </c>
      <c r="CQ197" s="64">
        <v>0</v>
      </c>
      <c r="CR197" s="64">
        <v>0</v>
      </c>
      <c r="CS197" s="64">
        <v>0</v>
      </c>
      <c r="CT197" s="65">
        <f t="shared" si="53"/>
        <v>0</v>
      </c>
      <c r="CU197" s="62">
        <v>0</v>
      </c>
      <c r="CV197" s="62">
        <v>0</v>
      </c>
      <c r="CW197" s="62">
        <v>0</v>
      </c>
      <c r="CX197" s="62">
        <v>0</v>
      </c>
      <c r="CY197" s="62">
        <v>0</v>
      </c>
      <c r="CZ197" s="62">
        <v>0</v>
      </c>
      <c r="DA197" s="62">
        <v>0</v>
      </c>
      <c r="DB197" s="62">
        <v>0</v>
      </c>
      <c r="DC197" s="62">
        <v>0</v>
      </c>
      <c r="DD197" s="62">
        <v>0</v>
      </c>
      <c r="DE197" s="62">
        <v>0</v>
      </c>
      <c r="DF197" s="62">
        <v>0</v>
      </c>
      <c r="DG197" s="62">
        <v>0</v>
      </c>
      <c r="DH197" s="62">
        <v>0</v>
      </c>
      <c r="DI197" s="62">
        <v>0</v>
      </c>
      <c r="DJ197" s="62">
        <v>0</v>
      </c>
      <c r="DK197" s="62">
        <v>0</v>
      </c>
      <c r="DL197" s="62">
        <v>0</v>
      </c>
      <c r="DM197" s="62">
        <v>0</v>
      </c>
      <c r="DN197" s="62">
        <v>0</v>
      </c>
      <c r="DO197" s="62">
        <v>0</v>
      </c>
      <c r="DP197" s="63">
        <f t="shared" si="55"/>
        <v>0</v>
      </c>
      <c r="DQ197" s="64">
        <v>0</v>
      </c>
      <c r="DR197" s="64">
        <v>0</v>
      </c>
      <c r="DS197" s="64">
        <v>0</v>
      </c>
      <c r="DT197" s="64">
        <v>0</v>
      </c>
      <c r="DU197" s="64">
        <v>0</v>
      </c>
      <c r="DV197" s="64">
        <v>0</v>
      </c>
      <c r="DW197" s="64">
        <v>0</v>
      </c>
      <c r="DX197" s="64">
        <v>0</v>
      </c>
      <c r="DY197" s="64">
        <v>0</v>
      </c>
      <c r="DZ197" s="64">
        <v>0</v>
      </c>
      <c r="EA197" s="64">
        <v>0</v>
      </c>
      <c r="EB197" s="64">
        <v>0</v>
      </c>
      <c r="EC197" s="64">
        <v>0</v>
      </c>
      <c r="ED197" s="64">
        <v>0</v>
      </c>
      <c r="EE197" s="64">
        <v>0</v>
      </c>
      <c r="EF197" s="64">
        <v>0</v>
      </c>
      <c r="EG197" s="66">
        <f t="shared" si="54"/>
        <v>0</v>
      </c>
      <c r="EI197" s="30">
        <v>0</v>
      </c>
      <c r="EJ197" s="30" t="e">
        <f t="shared" si="37"/>
        <v>#DIV/0!</v>
      </c>
    </row>
    <row r="198" spans="1:140" s="30" customFormat="1" ht="14.25" hidden="1" x14ac:dyDescent="0.25">
      <c r="A198" s="68">
        <v>192</v>
      </c>
      <c r="B198" s="88"/>
      <c r="C198" s="89"/>
      <c r="D198" s="90"/>
      <c r="E198" s="33"/>
      <c r="F198" s="33"/>
      <c r="G198" s="33"/>
      <c r="H198" s="33"/>
      <c r="I198" s="33"/>
      <c r="J198" s="34"/>
      <c r="K198" s="35"/>
      <c r="L198" s="36" t="str">
        <f>IFERROR(IF($K198="","",VLOOKUP($K198,[1]Catálogo!$B$5:$C$21,2,FALSE)),"Introduzca un sector de inversión válido")</f>
        <v/>
      </c>
      <c r="M198" s="37"/>
      <c r="N198" s="38"/>
      <c r="O198" s="38" t="str">
        <f>IFERROR(IF($N198="","",VLOOKUP($N198,[1]Catálogo!$E$25:$F$93,2,FALSE)),"Introduzca un programa presupuestal válido")</f>
        <v/>
      </c>
      <c r="P198" s="39" t="str">
        <f>IFERROR(IF($O198="","",VLOOKUP($O198,[1]Catálogo!$F$25:$G$94,2,FALSE)),"Introduzca un programa presupuestal válido")</f>
        <v/>
      </c>
      <c r="Q198" s="40" t="str">
        <f t="shared" si="30"/>
        <v>Sin información diligenciada</v>
      </c>
      <c r="R198" s="38"/>
      <c r="S198" s="38"/>
      <c r="T198" s="41"/>
      <c r="U198" s="42" t="str">
        <f>IFERROR(IF($T198="","",VLOOKUP($T198,[1]Catálogo!$G$97:$H$2750,2,FALSE)),"Introduzca un producto válido")</f>
        <v/>
      </c>
      <c r="V198" s="40" t="str">
        <f t="shared" si="31"/>
        <v>Sin información diligenciada</v>
      </c>
      <c r="W198" s="43"/>
      <c r="X198" s="44" t="str">
        <f>IFERROR(IF($W198="","",VLOOKUP($W198,[1]Catálogo!$B$3019:$C$9130,2,FALSE)),"Introduzca un indicador de producto válido")</f>
        <v/>
      </c>
      <c r="Y198" s="40" t="str">
        <f t="shared" si="32"/>
        <v>Sin información diligenciada</v>
      </c>
      <c r="Z198" s="45">
        <v>0</v>
      </c>
      <c r="AA198" s="33"/>
      <c r="AB198" s="33"/>
      <c r="AC198" s="38"/>
      <c r="AD198" s="36"/>
      <c r="AE198" s="33"/>
      <c r="AF198" s="33"/>
      <c r="AG198" s="46"/>
      <c r="AH198" s="47"/>
      <c r="AI198" s="33"/>
      <c r="AJ198" s="33"/>
      <c r="AK198" s="48"/>
      <c r="AL198" s="34" t="str">
        <f>+IFERROR(VLOOKUP(AK198,[1]Iniciativas!E:F,2,FALSE),"Seleccione el código de la iniciativa")</f>
        <v>Seleccione el código de la iniciativa</v>
      </c>
      <c r="AM198" s="91" t="e">
        <f t="shared" si="56"/>
        <v>#DIV/0!</v>
      </c>
      <c r="AN198" s="50" t="e">
        <f t="shared" si="57"/>
        <v>#DIV/0!</v>
      </c>
      <c r="AO198" s="50" t="e">
        <f t="shared" si="46"/>
        <v>#DIV/0!</v>
      </c>
      <c r="AP198" s="51" t="e">
        <f t="shared" si="47"/>
        <v>#DIV/0!</v>
      </c>
      <c r="AQ198" s="51"/>
      <c r="AR198" s="53"/>
      <c r="AS198" s="54"/>
      <c r="AT198" s="53"/>
      <c r="AU198" s="53"/>
      <c r="AV198" s="53"/>
      <c r="AW198" s="53"/>
      <c r="AX198" s="53"/>
      <c r="AY198" s="103"/>
      <c r="AZ198" s="103"/>
      <c r="BA198" s="103"/>
      <c r="BB198" s="103"/>
      <c r="BC198" s="103"/>
      <c r="BD198" s="103"/>
      <c r="BE198" s="103"/>
      <c r="BF198" s="103"/>
      <c r="BG198" s="103"/>
      <c r="BH198" s="103"/>
      <c r="BI198" s="103"/>
      <c r="BJ198" s="103"/>
      <c r="BK198" s="103"/>
      <c r="BL198" s="104"/>
      <c r="BM198" s="61"/>
      <c r="BN198" s="62">
        <v>0</v>
      </c>
      <c r="BO198" s="62">
        <v>0</v>
      </c>
      <c r="BP198" s="62">
        <v>0</v>
      </c>
      <c r="BQ198" s="62">
        <v>0</v>
      </c>
      <c r="BR198" s="62">
        <v>0</v>
      </c>
      <c r="BS198" s="62">
        <v>0</v>
      </c>
      <c r="BT198" s="62">
        <v>0</v>
      </c>
      <c r="BU198" s="62">
        <v>0</v>
      </c>
      <c r="BV198" s="62">
        <v>0</v>
      </c>
      <c r="BW198" s="62">
        <v>0</v>
      </c>
      <c r="BX198" s="62">
        <v>0</v>
      </c>
      <c r="BY198" s="62">
        <v>0</v>
      </c>
      <c r="BZ198" s="62">
        <v>0</v>
      </c>
      <c r="CA198" s="62">
        <v>0</v>
      </c>
      <c r="CB198" s="62">
        <v>0</v>
      </c>
      <c r="CC198" s="63">
        <f t="shared" si="52"/>
        <v>0</v>
      </c>
      <c r="CD198" s="64">
        <v>0</v>
      </c>
      <c r="CE198" s="64">
        <v>0</v>
      </c>
      <c r="CF198" s="64">
        <v>0</v>
      </c>
      <c r="CG198" s="64">
        <v>0</v>
      </c>
      <c r="CH198" s="64">
        <v>0</v>
      </c>
      <c r="CI198" s="64">
        <v>0</v>
      </c>
      <c r="CJ198" s="64">
        <v>0</v>
      </c>
      <c r="CK198" s="64">
        <v>0</v>
      </c>
      <c r="CL198" s="64">
        <v>0</v>
      </c>
      <c r="CM198" s="64">
        <v>0</v>
      </c>
      <c r="CN198" s="64">
        <v>0</v>
      </c>
      <c r="CO198" s="64">
        <v>0</v>
      </c>
      <c r="CP198" s="64">
        <v>0</v>
      </c>
      <c r="CQ198" s="64">
        <v>0</v>
      </c>
      <c r="CR198" s="64">
        <v>0</v>
      </c>
      <c r="CS198" s="64">
        <v>0</v>
      </c>
      <c r="CT198" s="65">
        <f t="shared" si="53"/>
        <v>0</v>
      </c>
      <c r="CU198" s="62">
        <v>0</v>
      </c>
      <c r="CV198" s="62">
        <v>0</v>
      </c>
      <c r="CW198" s="62">
        <v>0</v>
      </c>
      <c r="CX198" s="62">
        <v>0</v>
      </c>
      <c r="CY198" s="62">
        <v>0</v>
      </c>
      <c r="CZ198" s="62">
        <v>0</v>
      </c>
      <c r="DA198" s="62">
        <v>0</v>
      </c>
      <c r="DB198" s="62">
        <v>0</v>
      </c>
      <c r="DC198" s="62">
        <v>0</v>
      </c>
      <c r="DD198" s="62">
        <v>0</v>
      </c>
      <c r="DE198" s="62">
        <v>0</v>
      </c>
      <c r="DF198" s="62">
        <v>0</v>
      </c>
      <c r="DG198" s="62">
        <v>0</v>
      </c>
      <c r="DH198" s="62">
        <v>0</v>
      </c>
      <c r="DI198" s="62">
        <v>0</v>
      </c>
      <c r="DJ198" s="62">
        <v>0</v>
      </c>
      <c r="DK198" s="62">
        <v>0</v>
      </c>
      <c r="DL198" s="62">
        <v>0</v>
      </c>
      <c r="DM198" s="62">
        <v>0</v>
      </c>
      <c r="DN198" s="62">
        <v>0</v>
      </c>
      <c r="DO198" s="62">
        <v>0</v>
      </c>
      <c r="DP198" s="63">
        <f t="shared" si="55"/>
        <v>0</v>
      </c>
      <c r="DQ198" s="64">
        <v>0</v>
      </c>
      <c r="DR198" s="64">
        <v>0</v>
      </c>
      <c r="DS198" s="64">
        <v>0</v>
      </c>
      <c r="DT198" s="64">
        <v>0</v>
      </c>
      <c r="DU198" s="64">
        <v>0</v>
      </c>
      <c r="DV198" s="64">
        <v>0</v>
      </c>
      <c r="DW198" s="64">
        <v>0</v>
      </c>
      <c r="DX198" s="64">
        <v>0</v>
      </c>
      <c r="DY198" s="64">
        <v>0</v>
      </c>
      <c r="DZ198" s="64">
        <v>0</v>
      </c>
      <c r="EA198" s="64">
        <v>0</v>
      </c>
      <c r="EB198" s="64">
        <v>0</v>
      </c>
      <c r="EC198" s="64">
        <v>0</v>
      </c>
      <c r="ED198" s="64">
        <v>0</v>
      </c>
      <c r="EE198" s="64">
        <v>0</v>
      </c>
      <c r="EF198" s="64">
        <v>0</v>
      </c>
      <c r="EG198" s="66">
        <f t="shared" si="54"/>
        <v>0</v>
      </c>
      <c r="EI198" s="30">
        <v>0</v>
      </c>
      <c r="EJ198" s="30" t="e">
        <f t="shared" si="37"/>
        <v>#DIV/0!</v>
      </c>
    </row>
    <row r="199" spans="1:140" s="30" customFormat="1" ht="14.25" hidden="1" x14ac:dyDescent="0.25">
      <c r="A199" s="31">
        <v>193</v>
      </c>
      <c r="B199" s="88"/>
      <c r="C199" s="89"/>
      <c r="D199" s="90"/>
      <c r="E199" s="33"/>
      <c r="F199" s="33"/>
      <c r="G199" s="33"/>
      <c r="H199" s="33"/>
      <c r="I199" s="33"/>
      <c r="J199" s="34"/>
      <c r="K199" s="35"/>
      <c r="L199" s="36" t="str">
        <f>IFERROR(IF($K199="","",VLOOKUP($K199,[1]Catálogo!$B$5:$C$21,2,FALSE)),"Introduzca un sector de inversión válido")</f>
        <v/>
      </c>
      <c r="M199" s="37"/>
      <c r="N199" s="38"/>
      <c r="O199" s="38" t="str">
        <f>IFERROR(IF($N199="","",VLOOKUP($N199,[1]Catálogo!$E$25:$F$93,2,FALSE)),"Introduzca un programa presupuestal válido")</f>
        <v/>
      </c>
      <c r="P199" s="39" t="str">
        <f>IFERROR(IF($O199="","",VLOOKUP($O199,[1]Catálogo!$F$25:$G$94,2,FALSE)),"Introduzca un programa presupuestal válido")</f>
        <v/>
      </c>
      <c r="Q199" s="40" t="str">
        <f t="shared" ref="Q199:Q262" si="58">IF(OR($L199="",$O199=""),"Sin información diligenciada",IF(LEFT($O199,2)=$L199,"CONTINÚE: El programa presupuestal y sector de inversión coinciden","DETÉNGASE: Verifique que seleccionó sector y un programa presupuestal válidos, y que además, coinciden"))</f>
        <v>Sin información diligenciada</v>
      </c>
      <c r="R199" s="38"/>
      <c r="S199" s="38"/>
      <c r="T199" s="41"/>
      <c r="U199" s="42" t="str">
        <f>IFERROR(IF($T199="","",VLOOKUP($T199,[1]Catálogo!$G$97:$H$2750,2,FALSE)),"Introduzca un producto válido")</f>
        <v/>
      </c>
      <c r="V199" s="40" t="str">
        <f t="shared" ref="V199:V262" si="59">IF(OR($O199="",$U199=""),"Sin información diligenciada",IF(LEFT($U199,4)=$O199,"CONTINÚE: El producto y programa presupuestal coinciden","DETÉNGASE: Verifique que seleccionó un programa presupuestal y un producto válidos, y que además, coinciden"))</f>
        <v>Sin información diligenciada</v>
      </c>
      <c r="W199" s="43"/>
      <c r="X199" s="44" t="str">
        <f>IFERROR(IF($W199="","",VLOOKUP($W199,[1]Catálogo!$B$3019:$C$9130,2,FALSE)),"Introduzca un indicador de producto válido")</f>
        <v/>
      </c>
      <c r="Y199" s="40" t="str">
        <f t="shared" ref="Y199:Y262" si="60">IF(OR($U199="",$X199=""),"Sin información diligenciada",IF(LEFT($X199,7)=$U199,"CONTINÚE: El indicador de producto y el producto coinciden","DETÉNGASE: Verifique que seleccionó un producto y un indicador de producto válidos, y que además, coinciden"))</f>
        <v>Sin información diligenciada</v>
      </c>
      <c r="Z199" s="45">
        <v>0</v>
      </c>
      <c r="AA199" s="33"/>
      <c r="AB199" s="33"/>
      <c r="AC199" s="38"/>
      <c r="AD199" s="36"/>
      <c r="AE199" s="33"/>
      <c r="AF199" s="33"/>
      <c r="AG199" s="46"/>
      <c r="AH199" s="47"/>
      <c r="AI199" s="33"/>
      <c r="AJ199" s="33"/>
      <c r="AK199" s="48"/>
      <c r="AL199" s="34" t="str">
        <f>+IFERROR(VLOOKUP(AK199,[1]Iniciativas!E:F,2,FALSE),"Seleccione el código de la iniciativa")</f>
        <v>Seleccione el código de la iniciativa</v>
      </c>
      <c r="AM199" s="91" t="e">
        <f t="shared" si="56"/>
        <v>#DIV/0!</v>
      </c>
      <c r="AN199" s="50" t="e">
        <f t="shared" si="57"/>
        <v>#DIV/0!</v>
      </c>
      <c r="AO199" s="50" t="e">
        <f t="shared" si="46"/>
        <v>#DIV/0!</v>
      </c>
      <c r="AP199" s="51" t="e">
        <f t="shared" si="47"/>
        <v>#DIV/0!</v>
      </c>
      <c r="AQ199" s="51"/>
      <c r="AR199" s="53"/>
      <c r="AS199" s="54"/>
      <c r="AT199" s="53"/>
      <c r="AU199" s="53"/>
      <c r="AV199" s="53"/>
      <c r="AW199" s="53"/>
      <c r="AX199" s="53"/>
      <c r="AY199" s="103"/>
      <c r="AZ199" s="103"/>
      <c r="BA199" s="103"/>
      <c r="BB199" s="103"/>
      <c r="BC199" s="103"/>
      <c r="BD199" s="103"/>
      <c r="BE199" s="103"/>
      <c r="BF199" s="103"/>
      <c r="BG199" s="103"/>
      <c r="BH199" s="103"/>
      <c r="BI199" s="103"/>
      <c r="BJ199" s="103"/>
      <c r="BK199" s="103"/>
      <c r="BL199" s="104"/>
      <c r="BM199" s="61"/>
      <c r="BN199" s="62">
        <v>0</v>
      </c>
      <c r="BO199" s="62">
        <v>0</v>
      </c>
      <c r="BP199" s="62">
        <v>0</v>
      </c>
      <c r="BQ199" s="62">
        <v>0</v>
      </c>
      <c r="BR199" s="62">
        <v>0</v>
      </c>
      <c r="BS199" s="62">
        <v>0</v>
      </c>
      <c r="BT199" s="62">
        <v>0</v>
      </c>
      <c r="BU199" s="62">
        <v>0</v>
      </c>
      <c r="BV199" s="62">
        <v>0</v>
      </c>
      <c r="BW199" s="62">
        <v>0</v>
      </c>
      <c r="BX199" s="62">
        <v>0</v>
      </c>
      <c r="BY199" s="62">
        <v>0</v>
      </c>
      <c r="BZ199" s="62">
        <v>0</v>
      </c>
      <c r="CA199" s="62">
        <v>0</v>
      </c>
      <c r="CB199" s="62">
        <v>0</v>
      </c>
      <c r="CC199" s="63">
        <f t="shared" si="52"/>
        <v>0</v>
      </c>
      <c r="CD199" s="64">
        <v>0</v>
      </c>
      <c r="CE199" s="64">
        <v>0</v>
      </c>
      <c r="CF199" s="64">
        <v>0</v>
      </c>
      <c r="CG199" s="64">
        <v>0</v>
      </c>
      <c r="CH199" s="64">
        <v>0</v>
      </c>
      <c r="CI199" s="64">
        <v>0</v>
      </c>
      <c r="CJ199" s="64">
        <v>0</v>
      </c>
      <c r="CK199" s="64">
        <v>0</v>
      </c>
      <c r="CL199" s="64">
        <v>0</v>
      </c>
      <c r="CM199" s="64">
        <v>0</v>
      </c>
      <c r="CN199" s="64">
        <v>0</v>
      </c>
      <c r="CO199" s="64">
        <v>0</v>
      </c>
      <c r="CP199" s="64">
        <v>0</v>
      </c>
      <c r="CQ199" s="64">
        <v>0</v>
      </c>
      <c r="CR199" s="64">
        <v>0</v>
      </c>
      <c r="CS199" s="64">
        <v>0</v>
      </c>
      <c r="CT199" s="65">
        <f t="shared" si="53"/>
        <v>0</v>
      </c>
      <c r="CU199" s="62">
        <v>0</v>
      </c>
      <c r="CV199" s="62">
        <v>0</v>
      </c>
      <c r="CW199" s="62">
        <v>0</v>
      </c>
      <c r="CX199" s="62">
        <v>0</v>
      </c>
      <c r="CY199" s="62">
        <v>0</v>
      </c>
      <c r="CZ199" s="62">
        <v>0</v>
      </c>
      <c r="DA199" s="62">
        <v>0</v>
      </c>
      <c r="DB199" s="62">
        <v>0</v>
      </c>
      <c r="DC199" s="62">
        <v>0</v>
      </c>
      <c r="DD199" s="62">
        <v>0</v>
      </c>
      <c r="DE199" s="62">
        <v>0</v>
      </c>
      <c r="DF199" s="62">
        <v>0</v>
      </c>
      <c r="DG199" s="62">
        <v>0</v>
      </c>
      <c r="DH199" s="62">
        <v>0</v>
      </c>
      <c r="DI199" s="62">
        <v>0</v>
      </c>
      <c r="DJ199" s="62">
        <v>0</v>
      </c>
      <c r="DK199" s="62">
        <v>0</v>
      </c>
      <c r="DL199" s="62">
        <v>0</v>
      </c>
      <c r="DM199" s="62">
        <v>0</v>
      </c>
      <c r="DN199" s="62">
        <v>0</v>
      </c>
      <c r="DO199" s="62">
        <v>0</v>
      </c>
      <c r="DP199" s="63">
        <f t="shared" si="55"/>
        <v>0</v>
      </c>
      <c r="DQ199" s="64">
        <v>0</v>
      </c>
      <c r="DR199" s="64">
        <v>0</v>
      </c>
      <c r="DS199" s="64">
        <v>0</v>
      </c>
      <c r="DT199" s="64">
        <v>0</v>
      </c>
      <c r="DU199" s="64">
        <v>0</v>
      </c>
      <c r="DV199" s="64">
        <v>0</v>
      </c>
      <c r="DW199" s="64">
        <v>0</v>
      </c>
      <c r="DX199" s="64">
        <v>0</v>
      </c>
      <c r="DY199" s="64">
        <v>0</v>
      </c>
      <c r="DZ199" s="64">
        <v>0</v>
      </c>
      <c r="EA199" s="64">
        <v>0</v>
      </c>
      <c r="EB199" s="64">
        <v>0</v>
      </c>
      <c r="EC199" s="64">
        <v>0</v>
      </c>
      <c r="ED199" s="64">
        <v>0</v>
      </c>
      <c r="EE199" s="64">
        <v>0</v>
      </c>
      <c r="EF199" s="64">
        <v>0</v>
      </c>
      <c r="EG199" s="66">
        <f t="shared" si="54"/>
        <v>0</v>
      </c>
      <c r="EI199" s="30">
        <v>0</v>
      </c>
      <c r="EJ199" s="30" t="e">
        <f t="shared" ref="EJ199:EJ262" si="61">+EH199/AB199</f>
        <v>#DIV/0!</v>
      </c>
    </row>
    <row r="200" spans="1:140" s="30" customFormat="1" ht="14.25" hidden="1" x14ac:dyDescent="0.25">
      <c r="A200" s="68">
        <v>194</v>
      </c>
      <c r="B200" s="88"/>
      <c r="C200" s="89"/>
      <c r="D200" s="90"/>
      <c r="E200" s="33"/>
      <c r="F200" s="33"/>
      <c r="G200" s="33"/>
      <c r="H200" s="33"/>
      <c r="I200" s="33"/>
      <c r="J200" s="34"/>
      <c r="K200" s="35"/>
      <c r="L200" s="36" t="str">
        <f>IFERROR(IF($K200="","",VLOOKUP($K200,[1]Catálogo!$B$5:$C$21,2,FALSE)),"Introduzca un sector de inversión válido")</f>
        <v/>
      </c>
      <c r="M200" s="37"/>
      <c r="N200" s="38"/>
      <c r="O200" s="38" t="str">
        <f>IFERROR(IF($N200="","",VLOOKUP($N200,[1]Catálogo!$E$25:$F$93,2,FALSE)),"Introduzca un programa presupuestal válido")</f>
        <v/>
      </c>
      <c r="P200" s="39" t="str">
        <f>IFERROR(IF($O200="","",VLOOKUP($O200,[1]Catálogo!$F$25:$G$94,2,FALSE)),"Introduzca un programa presupuestal válido")</f>
        <v/>
      </c>
      <c r="Q200" s="40" t="str">
        <f t="shared" si="58"/>
        <v>Sin información diligenciada</v>
      </c>
      <c r="R200" s="38"/>
      <c r="S200" s="38"/>
      <c r="T200" s="41"/>
      <c r="U200" s="42" t="str">
        <f>IFERROR(IF($T200="","",VLOOKUP($T200,[1]Catálogo!$G$97:$H$2750,2,FALSE)),"Introduzca un producto válido")</f>
        <v/>
      </c>
      <c r="V200" s="40" t="str">
        <f t="shared" si="59"/>
        <v>Sin información diligenciada</v>
      </c>
      <c r="W200" s="43"/>
      <c r="X200" s="44" t="str">
        <f>IFERROR(IF($W200="","",VLOOKUP($W200,[1]Catálogo!$B$3019:$C$9130,2,FALSE)),"Introduzca un indicador de producto válido")</f>
        <v/>
      </c>
      <c r="Y200" s="40" t="str">
        <f t="shared" si="60"/>
        <v>Sin información diligenciada</v>
      </c>
      <c r="Z200" s="45">
        <v>0</v>
      </c>
      <c r="AA200" s="33"/>
      <c r="AB200" s="33"/>
      <c r="AC200" s="38"/>
      <c r="AD200" s="36"/>
      <c r="AE200" s="33"/>
      <c r="AF200" s="33"/>
      <c r="AG200" s="46"/>
      <c r="AH200" s="47"/>
      <c r="AI200" s="33"/>
      <c r="AJ200" s="33"/>
      <c r="AK200" s="48"/>
      <c r="AL200" s="34" t="str">
        <f>+IFERROR(VLOOKUP(AK200,[1]Iniciativas!E:F,2,FALSE),"Seleccione el código de la iniciativa")</f>
        <v>Seleccione el código de la iniciativa</v>
      </c>
      <c r="AM200" s="91" t="e">
        <f t="shared" si="56"/>
        <v>#DIV/0!</v>
      </c>
      <c r="AN200" s="50" t="e">
        <f t="shared" si="57"/>
        <v>#DIV/0!</v>
      </c>
      <c r="AO200" s="50" t="e">
        <f t="shared" si="46"/>
        <v>#DIV/0!</v>
      </c>
      <c r="AP200" s="51" t="e">
        <f t="shared" si="47"/>
        <v>#DIV/0!</v>
      </c>
      <c r="AQ200" s="51"/>
      <c r="AR200" s="53"/>
      <c r="AS200" s="54"/>
      <c r="AT200" s="53"/>
      <c r="AU200" s="53"/>
      <c r="AV200" s="53"/>
      <c r="AW200" s="53"/>
      <c r="AX200" s="53"/>
      <c r="AY200" s="103"/>
      <c r="AZ200" s="103"/>
      <c r="BA200" s="103"/>
      <c r="BB200" s="103"/>
      <c r="BC200" s="103"/>
      <c r="BD200" s="103"/>
      <c r="BE200" s="103"/>
      <c r="BF200" s="103"/>
      <c r="BG200" s="103"/>
      <c r="BH200" s="103"/>
      <c r="BI200" s="103"/>
      <c r="BJ200" s="103"/>
      <c r="BK200" s="103"/>
      <c r="BL200" s="104"/>
      <c r="BM200" s="61"/>
      <c r="BN200" s="62">
        <v>0</v>
      </c>
      <c r="BO200" s="62">
        <v>0</v>
      </c>
      <c r="BP200" s="62">
        <v>0</v>
      </c>
      <c r="BQ200" s="62">
        <v>0</v>
      </c>
      <c r="BR200" s="62">
        <v>0</v>
      </c>
      <c r="BS200" s="62">
        <v>0</v>
      </c>
      <c r="BT200" s="62">
        <v>0</v>
      </c>
      <c r="BU200" s="62">
        <v>0</v>
      </c>
      <c r="BV200" s="62">
        <v>0</v>
      </c>
      <c r="BW200" s="62">
        <v>0</v>
      </c>
      <c r="BX200" s="62">
        <v>0</v>
      </c>
      <c r="BY200" s="62">
        <v>0</v>
      </c>
      <c r="BZ200" s="62">
        <v>0</v>
      </c>
      <c r="CA200" s="62">
        <v>0</v>
      </c>
      <c r="CB200" s="62">
        <v>0</v>
      </c>
      <c r="CC200" s="63">
        <f t="shared" si="52"/>
        <v>0</v>
      </c>
      <c r="CD200" s="64">
        <v>0</v>
      </c>
      <c r="CE200" s="64">
        <v>0</v>
      </c>
      <c r="CF200" s="64">
        <v>0</v>
      </c>
      <c r="CG200" s="64">
        <v>0</v>
      </c>
      <c r="CH200" s="64">
        <v>0</v>
      </c>
      <c r="CI200" s="64">
        <v>0</v>
      </c>
      <c r="CJ200" s="64">
        <v>0</v>
      </c>
      <c r="CK200" s="64">
        <v>0</v>
      </c>
      <c r="CL200" s="64">
        <v>0</v>
      </c>
      <c r="CM200" s="64">
        <v>0</v>
      </c>
      <c r="CN200" s="64">
        <v>0</v>
      </c>
      <c r="CO200" s="64">
        <v>0</v>
      </c>
      <c r="CP200" s="64">
        <v>0</v>
      </c>
      <c r="CQ200" s="64">
        <v>0</v>
      </c>
      <c r="CR200" s="64">
        <v>0</v>
      </c>
      <c r="CS200" s="64">
        <v>0</v>
      </c>
      <c r="CT200" s="65">
        <f t="shared" si="53"/>
        <v>0</v>
      </c>
      <c r="CU200" s="62">
        <v>0</v>
      </c>
      <c r="CV200" s="62">
        <v>0</v>
      </c>
      <c r="CW200" s="62">
        <v>0</v>
      </c>
      <c r="CX200" s="62">
        <v>0</v>
      </c>
      <c r="CY200" s="62">
        <v>0</v>
      </c>
      <c r="CZ200" s="62">
        <v>0</v>
      </c>
      <c r="DA200" s="62">
        <v>0</v>
      </c>
      <c r="DB200" s="62">
        <v>0</v>
      </c>
      <c r="DC200" s="62">
        <v>0</v>
      </c>
      <c r="DD200" s="62">
        <v>0</v>
      </c>
      <c r="DE200" s="62">
        <v>0</v>
      </c>
      <c r="DF200" s="62">
        <v>0</v>
      </c>
      <c r="DG200" s="62">
        <v>0</v>
      </c>
      <c r="DH200" s="62">
        <v>0</v>
      </c>
      <c r="DI200" s="62">
        <v>0</v>
      </c>
      <c r="DJ200" s="62">
        <v>0</v>
      </c>
      <c r="DK200" s="62">
        <v>0</v>
      </c>
      <c r="DL200" s="62">
        <v>0</v>
      </c>
      <c r="DM200" s="62">
        <v>0</v>
      </c>
      <c r="DN200" s="62">
        <v>0</v>
      </c>
      <c r="DO200" s="62">
        <v>0</v>
      </c>
      <c r="DP200" s="63">
        <f t="shared" si="55"/>
        <v>0</v>
      </c>
      <c r="DQ200" s="64">
        <v>0</v>
      </c>
      <c r="DR200" s="64">
        <v>0</v>
      </c>
      <c r="DS200" s="64">
        <v>0</v>
      </c>
      <c r="DT200" s="64">
        <v>0</v>
      </c>
      <c r="DU200" s="64">
        <v>0</v>
      </c>
      <c r="DV200" s="64">
        <v>0</v>
      </c>
      <c r="DW200" s="64">
        <v>0</v>
      </c>
      <c r="DX200" s="64">
        <v>0</v>
      </c>
      <c r="DY200" s="64">
        <v>0</v>
      </c>
      <c r="DZ200" s="64">
        <v>0</v>
      </c>
      <c r="EA200" s="64">
        <v>0</v>
      </c>
      <c r="EB200" s="64">
        <v>0</v>
      </c>
      <c r="EC200" s="64">
        <v>0</v>
      </c>
      <c r="ED200" s="64">
        <v>0</v>
      </c>
      <c r="EE200" s="64">
        <v>0</v>
      </c>
      <c r="EF200" s="64">
        <v>0</v>
      </c>
      <c r="EG200" s="66">
        <f t="shared" si="54"/>
        <v>0</v>
      </c>
      <c r="EI200" s="30">
        <v>0</v>
      </c>
      <c r="EJ200" s="30" t="e">
        <f t="shared" si="61"/>
        <v>#DIV/0!</v>
      </c>
    </row>
    <row r="201" spans="1:140" s="30" customFormat="1" ht="14.25" hidden="1" x14ac:dyDescent="0.25">
      <c r="A201" s="68">
        <v>195</v>
      </c>
      <c r="B201" s="88"/>
      <c r="C201" s="89"/>
      <c r="D201" s="90"/>
      <c r="E201" s="33"/>
      <c r="F201" s="33"/>
      <c r="G201" s="33"/>
      <c r="H201" s="33"/>
      <c r="I201" s="33"/>
      <c r="J201" s="34"/>
      <c r="K201" s="35"/>
      <c r="L201" s="36" t="str">
        <f>IFERROR(IF($K201="","",VLOOKUP($K201,[1]Catálogo!$B$5:$C$21,2,FALSE)),"Introduzca un sector de inversión válido")</f>
        <v/>
      </c>
      <c r="M201" s="37"/>
      <c r="N201" s="38"/>
      <c r="O201" s="38" t="str">
        <f>IFERROR(IF($N201="","",VLOOKUP($N201,[1]Catálogo!$E$25:$F$93,2,FALSE)),"Introduzca un programa presupuestal válido")</f>
        <v/>
      </c>
      <c r="P201" s="39" t="str">
        <f>IFERROR(IF($O201="","",VLOOKUP($O201,[1]Catálogo!$F$25:$G$94,2,FALSE)),"Introduzca un programa presupuestal válido")</f>
        <v/>
      </c>
      <c r="Q201" s="40" t="str">
        <f t="shared" si="58"/>
        <v>Sin información diligenciada</v>
      </c>
      <c r="R201" s="38"/>
      <c r="S201" s="38"/>
      <c r="T201" s="41"/>
      <c r="U201" s="42" t="str">
        <f>IFERROR(IF($T201="","",VLOOKUP($T201,[1]Catálogo!$G$97:$H$2750,2,FALSE)),"Introduzca un producto válido")</f>
        <v/>
      </c>
      <c r="V201" s="40" t="str">
        <f t="shared" si="59"/>
        <v>Sin información diligenciada</v>
      </c>
      <c r="W201" s="43"/>
      <c r="X201" s="44" t="str">
        <f>IFERROR(IF($W201="","",VLOOKUP($W201,[1]Catálogo!$B$3019:$C$9130,2,FALSE)),"Introduzca un indicador de producto válido")</f>
        <v/>
      </c>
      <c r="Y201" s="40" t="str">
        <f t="shared" si="60"/>
        <v>Sin información diligenciada</v>
      </c>
      <c r="Z201" s="45">
        <v>0</v>
      </c>
      <c r="AA201" s="33"/>
      <c r="AB201" s="33"/>
      <c r="AC201" s="38"/>
      <c r="AD201" s="36"/>
      <c r="AE201" s="33"/>
      <c r="AF201" s="33"/>
      <c r="AG201" s="46"/>
      <c r="AH201" s="47"/>
      <c r="AI201" s="33"/>
      <c r="AJ201" s="33"/>
      <c r="AK201" s="48"/>
      <c r="AL201" s="34" t="str">
        <f>+IFERROR(VLOOKUP(AK201,[1]Iniciativas!E:F,2,FALSE),"Seleccione el código de la iniciativa")</f>
        <v>Seleccione el código de la iniciativa</v>
      </c>
      <c r="AM201" s="91" t="e">
        <f t="shared" si="56"/>
        <v>#DIV/0!</v>
      </c>
      <c r="AN201" s="50" t="e">
        <f t="shared" si="57"/>
        <v>#DIV/0!</v>
      </c>
      <c r="AO201" s="50" t="e">
        <f t="shared" si="46"/>
        <v>#DIV/0!</v>
      </c>
      <c r="AP201" s="51" t="e">
        <f t="shared" si="47"/>
        <v>#DIV/0!</v>
      </c>
      <c r="AQ201" s="51"/>
      <c r="AR201" s="53"/>
      <c r="AS201" s="54"/>
      <c r="AT201" s="53"/>
      <c r="AU201" s="53"/>
      <c r="AV201" s="53"/>
      <c r="AW201" s="53"/>
      <c r="AX201" s="53"/>
      <c r="AY201" s="103"/>
      <c r="AZ201" s="103"/>
      <c r="BA201" s="103"/>
      <c r="BB201" s="103"/>
      <c r="BC201" s="103"/>
      <c r="BD201" s="103"/>
      <c r="BE201" s="103"/>
      <c r="BF201" s="103"/>
      <c r="BG201" s="103"/>
      <c r="BH201" s="103"/>
      <c r="BI201" s="103"/>
      <c r="BJ201" s="103"/>
      <c r="BK201" s="103"/>
      <c r="BL201" s="104"/>
      <c r="BM201" s="61"/>
      <c r="BN201" s="62">
        <v>0</v>
      </c>
      <c r="BO201" s="62">
        <v>0</v>
      </c>
      <c r="BP201" s="62">
        <v>0</v>
      </c>
      <c r="BQ201" s="62">
        <v>0</v>
      </c>
      <c r="BR201" s="62">
        <v>0</v>
      </c>
      <c r="BS201" s="62">
        <v>0</v>
      </c>
      <c r="BT201" s="62">
        <v>0</v>
      </c>
      <c r="BU201" s="62">
        <v>0</v>
      </c>
      <c r="BV201" s="62">
        <v>0</v>
      </c>
      <c r="BW201" s="62">
        <v>0</v>
      </c>
      <c r="BX201" s="62">
        <v>0</v>
      </c>
      <c r="BY201" s="62">
        <v>0</v>
      </c>
      <c r="BZ201" s="62">
        <v>0</v>
      </c>
      <c r="CA201" s="62">
        <v>0</v>
      </c>
      <c r="CB201" s="62">
        <v>0</v>
      </c>
      <c r="CC201" s="63">
        <f t="shared" si="52"/>
        <v>0</v>
      </c>
      <c r="CD201" s="64">
        <v>0</v>
      </c>
      <c r="CE201" s="64">
        <v>0</v>
      </c>
      <c r="CF201" s="64">
        <v>0</v>
      </c>
      <c r="CG201" s="64">
        <v>0</v>
      </c>
      <c r="CH201" s="64">
        <v>0</v>
      </c>
      <c r="CI201" s="64">
        <v>0</v>
      </c>
      <c r="CJ201" s="64">
        <v>0</v>
      </c>
      <c r="CK201" s="64">
        <v>0</v>
      </c>
      <c r="CL201" s="64">
        <v>0</v>
      </c>
      <c r="CM201" s="64">
        <v>0</v>
      </c>
      <c r="CN201" s="64">
        <v>0</v>
      </c>
      <c r="CO201" s="64">
        <v>0</v>
      </c>
      <c r="CP201" s="64">
        <v>0</v>
      </c>
      <c r="CQ201" s="64">
        <v>0</v>
      </c>
      <c r="CR201" s="64">
        <v>0</v>
      </c>
      <c r="CS201" s="64">
        <v>0</v>
      </c>
      <c r="CT201" s="65">
        <f t="shared" si="53"/>
        <v>0</v>
      </c>
      <c r="CU201" s="62">
        <v>0</v>
      </c>
      <c r="CV201" s="62">
        <v>0</v>
      </c>
      <c r="CW201" s="62">
        <v>0</v>
      </c>
      <c r="CX201" s="62">
        <v>0</v>
      </c>
      <c r="CY201" s="62">
        <v>0</v>
      </c>
      <c r="CZ201" s="62">
        <v>0</v>
      </c>
      <c r="DA201" s="62">
        <v>0</v>
      </c>
      <c r="DB201" s="62">
        <v>0</v>
      </c>
      <c r="DC201" s="62">
        <v>0</v>
      </c>
      <c r="DD201" s="62">
        <v>0</v>
      </c>
      <c r="DE201" s="62">
        <v>0</v>
      </c>
      <c r="DF201" s="62">
        <v>0</v>
      </c>
      <c r="DG201" s="62">
        <v>0</v>
      </c>
      <c r="DH201" s="62">
        <v>0</v>
      </c>
      <c r="DI201" s="62">
        <v>0</v>
      </c>
      <c r="DJ201" s="62">
        <v>0</v>
      </c>
      <c r="DK201" s="62">
        <v>0</v>
      </c>
      <c r="DL201" s="62">
        <v>0</v>
      </c>
      <c r="DM201" s="62">
        <v>0</v>
      </c>
      <c r="DN201" s="62">
        <v>0</v>
      </c>
      <c r="DO201" s="62">
        <v>0</v>
      </c>
      <c r="DP201" s="63">
        <f t="shared" si="55"/>
        <v>0</v>
      </c>
      <c r="DQ201" s="64">
        <v>0</v>
      </c>
      <c r="DR201" s="64">
        <v>0</v>
      </c>
      <c r="DS201" s="64">
        <v>0</v>
      </c>
      <c r="DT201" s="64">
        <v>0</v>
      </c>
      <c r="DU201" s="64">
        <v>0</v>
      </c>
      <c r="DV201" s="64">
        <v>0</v>
      </c>
      <c r="DW201" s="64">
        <v>0</v>
      </c>
      <c r="DX201" s="64">
        <v>0</v>
      </c>
      <c r="DY201" s="64">
        <v>0</v>
      </c>
      <c r="DZ201" s="64">
        <v>0</v>
      </c>
      <c r="EA201" s="64">
        <v>0</v>
      </c>
      <c r="EB201" s="64">
        <v>0</v>
      </c>
      <c r="EC201" s="64">
        <v>0</v>
      </c>
      <c r="ED201" s="64">
        <v>0</v>
      </c>
      <c r="EE201" s="64">
        <v>0</v>
      </c>
      <c r="EF201" s="64">
        <v>0</v>
      </c>
      <c r="EG201" s="66">
        <f t="shared" si="54"/>
        <v>0</v>
      </c>
      <c r="EI201" s="30">
        <v>0</v>
      </c>
      <c r="EJ201" s="30" t="e">
        <f t="shared" si="61"/>
        <v>#DIV/0!</v>
      </c>
    </row>
    <row r="202" spans="1:140" s="30" customFormat="1" ht="14.25" hidden="1" x14ac:dyDescent="0.25">
      <c r="A202" s="31">
        <v>196</v>
      </c>
      <c r="B202" s="88"/>
      <c r="C202" s="89"/>
      <c r="D202" s="90"/>
      <c r="E202" s="33"/>
      <c r="F202" s="33"/>
      <c r="G202" s="33"/>
      <c r="H202" s="33"/>
      <c r="I202" s="33"/>
      <c r="J202" s="34"/>
      <c r="K202" s="35"/>
      <c r="L202" s="36" t="str">
        <f>IFERROR(IF($K202="","",VLOOKUP($K202,[1]Catálogo!$B$5:$C$21,2,FALSE)),"Introduzca un sector de inversión válido")</f>
        <v/>
      </c>
      <c r="M202" s="37"/>
      <c r="N202" s="38"/>
      <c r="O202" s="38" t="str">
        <f>IFERROR(IF($N202="","",VLOOKUP($N202,[1]Catálogo!$E$25:$F$93,2,FALSE)),"Introduzca un programa presupuestal válido")</f>
        <v/>
      </c>
      <c r="P202" s="39" t="str">
        <f>IFERROR(IF($O202="","",VLOOKUP($O202,[1]Catálogo!$F$25:$G$94,2,FALSE)),"Introduzca un programa presupuestal válido")</f>
        <v/>
      </c>
      <c r="Q202" s="40" t="str">
        <f t="shared" si="58"/>
        <v>Sin información diligenciada</v>
      </c>
      <c r="R202" s="38"/>
      <c r="S202" s="38"/>
      <c r="T202" s="41"/>
      <c r="U202" s="42" t="str">
        <f>IFERROR(IF($T202="","",VLOOKUP($T202,[1]Catálogo!$G$97:$H$2750,2,FALSE)),"Introduzca un producto válido")</f>
        <v/>
      </c>
      <c r="V202" s="40" t="str">
        <f t="shared" si="59"/>
        <v>Sin información diligenciada</v>
      </c>
      <c r="W202" s="43"/>
      <c r="X202" s="44" t="str">
        <f>IFERROR(IF($W202="","",VLOOKUP($W202,[1]Catálogo!$B$3019:$C$9130,2,FALSE)),"Introduzca un indicador de producto válido")</f>
        <v/>
      </c>
      <c r="Y202" s="40" t="str">
        <f t="shared" si="60"/>
        <v>Sin información diligenciada</v>
      </c>
      <c r="Z202" s="45">
        <v>0</v>
      </c>
      <c r="AA202" s="33"/>
      <c r="AB202" s="33"/>
      <c r="AC202" s="38"/>
      <c r="AD202" s="36"/>
      <c r="AE202" s="33"/>
      <c r="AF202" s="33"/>
      <c r="AG202" s="46"/>
      <c r="AH202" s="47"/>
      <c r="AI202" s="33"/>
      <c r="AJ202" s="33"/>
      <c r="AK202" s="48"/>
      <c r="AL202" s="34" t="str">
        <f>+IFERROR(VLOOKUP(AK202,[1]Iniciativas!E:F,2,FALSE),"Seleccione el código de la iniciativa")</f>
        <v>Seleccione el código de la iniciativa</v>
      </c>
      <c r="AM202" s="91" t="e">
        <f t="shared" si="56"/>
        <v>#DIV/0!</v>
      </c>
      <c r="AN202" s="50" t="e">
        <f t="shared" si="57"/>
        <v>#DIV/0!</v>
      </c>
      <c r="AO202" s="50" t="e">
        <f t="shared" si="46"/>
        <v>#DIV/0!</v>
      </c>
      <c r="AP202" s="51" t="e">
        <f t="shared" si="47"/>
        <v>#DIV/0!</v>
      </c>
      <c r="AQ202" s="51"/>
      <c r="AR202" s="53"/>
      <c r="AS202" s="54"/>
      <c r="AT202" s="53"/>
      <c r="AU202" s="53"/>
      <c r="AV202" s="53"/>
      <c r="AW202" s="53"/>
      <c r="AX202" s="53"/>
      <c r="AY202" s="103"/>
      <c r="AZ202" s="103"/>
      <c r="BA202" s="103"/>
      <c r="BB202" s="103"/>
      <c r="BC202" s="103"/>
      <c r="BD202" s="103"/>
      <c r="BE202" s="103"/>
      <c r="BF202" s="103"/>
      <c r="BG202" s="103"/>
      <c r="BH202" s="103"/>
      <c r="BI202" s="103"/>
      <c r="BJ202" s="103"/>
      <c r="BK202" s="103"/>
      <c r="BL202" s="104"/>
      <c r="BM202" s="61"/>
      <c r="BN202" s="62">
        <v>0</v>
      </c>
      <c r="BO202" s="62">
        <v>0</v>
      </c>
      <c r="BP202" s="62">
        <v>0</v>
      </c>
      <c r="BQ202" s="62">
        <v>0</v>
      </c>
      <c r="BR202" s="62">
        <v>0</v>
      </c>
      <c r="BS202" s="62">
        <v>0</v>
      </c>
      <c r="BT202" s="62">
        <v>0</v>
      </c>
      <c r="BU202" s="62">
        <v>0</v>
      </c>
      <c r="BV202" s="62">
        <v>0</v>
      </c>
      <c r="BW202" s="62">
        <v>0</v>
      </c>
      <c r="BX202" s="62">
        <v>0</v>
      </c>
      <c r="BY202" s="62">
        <v>0</v>
      </c>
      <c r="BZ202" s="62">
        <v>0</v>
      </c>
      <c r="CA202" s="62">
        <v>0</v>
      </c>
      <c r="CB202" s="62">
        <v>0</v>
      </c>
      <c r="CC202" s="63">
        <f t="shared" si="52"/>
        <v>0</v>
      </c>
      <c r="CD202" s="64">
        <v>0</v>
      </c>
      <c r="CE202" s="64">
        <v>0</v>
      </c>
      <c r="CF202" s="64">
        <v>0</v>
      </c>
      <c r="CG202" s="64">
        <v>0</v>
      </c>
      <c r="CH202" s="64">
        <v>0</v>
      </c>
      <c r="CI202" s="64">
        <v>0</v>
      </c>
      <c r="CJ202" s="64">
        <v>0</v>
      </c>
      <c r="CK202" s="64">
        <v>0</v>
      </c>
      <c r="CL202" s="64">
        <v>0</v>
      </c>
      <c r="CM202" s="64">
        <v>0</v>
      </c>
      <c r="CN202" s="64">
        <v>0</v>
      </c>
      <c r="CO202" s="64">
        <v>0</v>
      </c>
      <c r="CP202" s="64">
        <v>0</v>
      </c>
      <c r="CQ202" s="64">
        <v>0</v>
      </c>
      <c r="CR202" s="64">
        <v>0</v>
      </c>
      <c r="CS202" s="64">
        <v>0</v>
      </c>
      <c r="CT202" s="65">
        <f t="shared" si="53"/>
        <v>0</v>
      </c>
      <c r="CU202" s="62">
        <v>0</v>
      </c>
      <c r="CV202" s="62">
        <v>0</v>
      </c>
      <c r="CW202" s="62">
        <v>0</v>
      </c>
      <c r="CX202" s="62">
        <v>0</v>
      </c>
      <c r="CY202" s="62">
        <v>0</v>
      </c>
      <c r="CZ202" s="62">
        <v>0</v>
      </c>
      <c r="DA202" s="62">
        <v>0</v>
      </c>
      <c r="DB202" s="62">
        <v>0</v>
      </c>
      <c r="DC202" s="62">
        <v>0</v>
      </c>
      <c r="DD202" s="62">
        <v>0</v>
      </c>
      <c r="DE202" s="62">
        <v>0</v>
      </c>
      <c r="DF202" s="62">
        <v>0</v>
      </c>
      <c r="DG202" s="62">
        <v>0</v>
      </c>
      <c r="DH202" s="62">
        <v>0</v>
      </c>
      <c r="DI202" s="62">
        <v>0</v>
      </c>
      <c r="DJ202" s="62">
        <v>0</v>
      </c>
      <c r="DK202" s="62">
        <v>0</v>
      </c>
      <c r="DL202" s="62">
        <v>0</v>
      </c>
      <c r="DM202" s="62">
        <v>0</v>
      </c>
      <c r="DN202" s="62">
        <v>0</v>
      </c>
      <c r="DO202" s="62">
        <v>0</v>
      </c>
      <c r="DP202" s="63">
        <f t="shared" si="55"/>
        <v>0</v>
      </c>
      <c r="DQ202" s="64">
        <v>0</v>
      </c>
      <c r="DR202" s="64">
        <v>0</v>
      </c>
      <c r="DS202" s="64">
        <v>0</v>
      </c>
      <c r="DT202" s="64">
        <v>0</v>
      </c>
      <c r="DU202" s="64">
        <v>0</v>
      </c>
      <c r="DV202" s="64">
        <v>0</v>
      </c>
      <c r="DW202" s="64">
        <v>0</v>
      </c>
      <c r="DX202" s="64">
        <v>0</v>
      </c>
      <c r="DY202" s="64">
        <v>0</v>
      </c>
      <c r="DZ202" s="64">
        <v>0</v>
      </c>
      <c r="EA202" s="64">
        <v>0</v>
      </c>
      <c r="EB202" s="64">
        <v>0</v>
      </c>
      <c r="EC202" s="64">
        <v>0</v>
      </c>
      <c r="ED202" s="64">
        <v>0</v>
      </c>
      <c r="EE202" s="64">
        <v>0</v>
      </c>
      <c r="EF202" s="64">
        <v>0</v>
      </c>
      <c r="EG202" s="66">
        <f t="shared" si="54"/>
        <v>0</v>
      </c>
      <c r="EI202" s="30">
        <v>0</v>
      </c>
      <c r="EJ202" s="30" t="e">
        <f t="shared" si="61"/>
        <v>#DIV/0!</v>
      </c>
    </row>
    <row r="203" spans="1:140" s="30" customFormat="1" ht="14.25" hidden="1" x14ac:dyDescent="0.25">
      <c r="A203" s="68">
        <v>197</v>
      </c>
      <c r="B203" s="88"/>
      <c r="C203" s="89"/>
      <c r="D203" s="90"/>
      <c r="E203" s="33"/>
      <c r="F203" s="33"/>
      <c r="G203" s="33"/>
      <c r="H203" s="33"/>
      <c r="I203" s="33"/>
      <c r="J203" s="34"/>
      <c r="K203" s="35"/>
      <c r="L203" s="36" t="str">
        <f>IFERROR(IF($K203="","",VLOOKUP($K203,[1]Catálogo!$B$5:$C$21,2,FALSE)),"Introduzca un sector de inversión válido")</f>
        <v/>
      </c>
      <c r="M203" s="37"/>
      <c r="N203" s="38"/>
      <c r="O203" s="38" t="str">
        <f>IFERROR(IF($N203="","",VLOOKUP($N203,[1]Catálogo!$E$25:$F$93,2,FALSE)),"Introduzca un programa presupuestal válido")</f>
        <v/>
      </c>
      <c r="P203" s="39" t="str">
        <f>IFERROR(IF($O203="","",VLOOKUP($O203,[1]Catálogo!$F$25:$G$94,2,FALSE)),"Introduzca un programa presupuestal válido")</f>
        <v/>
      </c>
      <c r="Q203" s="40" t="str">
        <f t="shared" si="58"/>
        <v>Sin información diligenciada</v>
      </c>
      <c r="R203" s="38"/>
      <c r="S203" s="38"/>
      <c r="T203" s="41"/>
      <c r="U203" s="42" t="str">
        <f>IFERROR(IF($T203="","",VLOOKUP($T203,[1]Catálogo!$G$97:$H$2750,2,FALSE)),"Introduzca un producto válido")</f>
        <v/>
      </c>
      <c r="V203" s="40" t="str">
        <f t="shared" si="59"/>
        <v>Sin información diligenciada</v>
      </c>
      <c r="W203" s="43"/>
      <c r="X203" s="44" t="str">
        <f>IFERROR(IF($W203="","",VLOOKUP($W203,[1]Catálogo!$B$3019:$C$9130,2,FALSE)),"Introduzca un indicador de producto válido")</f>
        <v/>
      </c>
      <c r="Y203" s="40" t="str">
        <f t="shared" si="60"/>
        <v>Sin información diligenciada</v>
      </c>
      <c r="Z203" s="45">
        <v>0</v>
      </c>
      <c r="AA203" s="33"/>
      <c r="AB203" s="33"/>
      <c r="AC203" s="38"/>
      <c r="AD203" s="36"/>
      <c r="AE203" s="33"/>
      <c r="AF203" s="33"/>
      <c r="AG203" s="46"/>
      <c r="AH203" s="47"/>
      <c r="AI203" s="33"/>
      <c r="AJ203" s="33"/>
      <c r="AK203" s="48"/>
      <c r="AL203" s="34" t="str">
        <f>+IFERROR(VLOOKUP(AK203,[1]Iniciativas!E:F,2,FALSE),"Seleccione el código de la iniciativa")</f>
        <v>Seleccione el código de la iniciativa</v>
      </c>
      <c r="AM203" s="91" t="e">
        <f t="shared" si="56"/>
        <v>#DIV/0!</v>
      </c>
      <c r="AN203" s="50" t="e">
        <f t="shared" si="57"/>
        <v>#DIV/0!</v>
      </c>
      <c r="AO203" s="50" t="e">
        <f t="shared" si="46"/>
        <v>#DIV/0!</v>
      </c>
      <c r="AP203" s="51" t="e">
        <f t="shared" si="47"/>
        <v>#DIV/0!</v>
      </c>
      <c r="AQ203" s="51"/>
      <c r="AR203" s="53"/>
      <c r="AS203" s="54"/>
      <c r="AT203" s="53"/>
      <c r="AU203" s="53"/>
      <c r="AV203" s="53"/>
      <c r="AW203" s="53"/>
      <c r="AX203" s="53"/>
      <c r="AY203" s="103"/>
      <c r="AZ203" s="103"/>
      <c r="BA203" s="103"/>
      <c r="BB203" s="103"/>
      <c r="BC203" s="103"/>
      <c r="BD203" s="103"/>
      <c r="BE203" s="103"/>
      <c r="BF203" s="103"/>
      <c r="BG203" s="103"/>
      <c r="BH203" s="103"/>
      <c r="BI203" s="103"/>
      <c r="BJ203" s="103"/>
      <c r="BK203" s="103"/>
      <c r="BL203" s="104"/>
      <c r="BM203" s="61"/>
      <c r="BN203" s="62">
        <v>0</v>
      </c>
      <c r="BO203" s="62">
        <v>0</v>
      </c>
      <c r="BP203" s="62">
        <v>0</v>
      </c>
      <c r="BQ203" s="62">
        <v>0</v>
      </c>
      <c r="BR203" s="62">
        <v>0</v>
      </c>
      <c r="BS203" s="62">
        <v>0</v>
      </c>
      <c r="BT203" s="62">
        <v>0</v>
      </c>
      <c r="BU203" s="62">
        <v>0</v>
      </c>
      <c r="BV203" s="62">
        <v>0</v>
      </c>
      <c r="BW203" s="62">
        <v>0</v>
      </c>
      <c r="BX203" s="62">
        <v>0</v>
      </c>
      <c r="BY203" s="62">
        <v>0</v>
      </c>
      <c r="BZ203" s="62">
        <v>0</v>
      </c>
      <c r="CA203" s="62">
        <v>0</v>
      </c>
      <c r="CB203" s="62">
        <v>0</v>
      </c>
      <c r="CC203" s="63">
        <f t="shared" si="52"/>
        <v>0</v>
      </c>
      <c r="CD203" s="64">
        <v>0</v>
      </c>
      <c r="CE203" s="64">
        <v>0</v>
      </c>
      <c r="CF203" s="64">
        <v>0</v>
      </c>
      <c r="CG203" s="64">
        <v>0</v>
      </c>
      <c r="CH203" s="64">
        <v>0</v>
      </c>
      <c r="CI203" s="64">
        <v>0</v>
      </c>
      <c r="CJ203" s="64">
        <v>0</v>
      </c>
      <c r="CK203" s="64">
        <v>0</v>
      </c>
      <c r="CL203" s="64">
        <v>0</v>
      </c>
      <c r="CM203" s="64">
        <v>0</v>
      </c>
      <c r="CN203" s="64">
        <v>0</v>
      </c>
      <c r="CO203" s="64">
        <v>0</v>
      </c>
      <c r="CP203" s="64">
        <v>0</v>
      </c>
      <c r="CQ203" s="64">
        <v>0</v>
      </c>
      <c r="CR203" s="64">
        <v>0</v>
      </c>
      <c r="CS203" s="64">
        <v>0</v>
      </c>
      <c r="CT203" s="65">
        <f t="shared" si="53"/>
        <v>0</v>
      </c>
      <c r="CU203" s="62">
        <v>0</v>
      </c>
      <c r="CV203" s="62">
        <v>0</v>
      </c>
      <c r="CW203" s="62">
        <v>0</v>
      </c>
      <c r="CX203" s="62">
        <v>0</v>
      </c>
      <c r="CY203" s="62">
        <v>0</v>
      </c>
      <c r="CZ203" s="62">
        <v>0</v>
      </c>
      <c r="DA203" s="62">
        <v>0</v>
      </c>
      <c r="DB203" s="62">
        <v>0</v>
      </c>
      <c r="DC203" s="62">
        <v>0</v>
      </c>
      <c r="DD203" s="62">
        <v>0</v>
      </c>
      <c r="DE203" s="62">
        <v>0</v>
      </c>
      <c r="DF203" s="62">
        <v>0</v>
      </c>
      <c r="DG203" s="62">
        <v>0</v>
      </c>
      <c r="DH203" s="62">
        <v>0</v>
      </c>
      <c r="DI203" s="62">
        <v>0</v>
      </c>
      <c r="DJ203" s="62">
        <v>0</v>
      </c>
      <c r="DK203" s="62">
        <v>0</v>
      </c>
      <c r="DL203" s="62">
        <v>0</v>
      </c>
      <c r="DM203" s="62">
        <v>0</v>
      </c>
      <c r="DN203" s="62">
        <v>0</v>
      </c>
      <c r="DO203" s="62">
        <v>0</v>
      </c>
      <c r="DP203" s="63">
        <f t="shared" si="55"/>
        <v>0</v>
      </c>
      <c r="DQ203" s="64">
        <v>0</v>
      </c>
      <c r="DR203" s="64">
        <v>0</v>
      </c>
      <c r="DS203" s="64">
        <v>0</v>
      </c>
      <c r="DT203" s="64">
        <v>0</v>
      </c>
      <c r="DU203" s="64">
        <v>0</v>
      </c>
      <c r="DV203" s="64">
        <v>0</v>
      </c>
      <c r="DW203" s="64">
        <v>0</v>
      </c>
      <c r="DX203" s="64">
        <v>0</v>
      </c>
      <c r="DY203" s="64">
        <v>0</v>
      </c>
      <c r="DZ203" s="64">
        <v>0</v>
      </c>
      <c r="EA203" s="64">
        <v>0</v>
      </c>
      <c r="EB203" s="64">
        <v>0</v>
      </c>
      <c r="EC203" s="64">
        <v>0</v>
      </c>
      <c r="ED203" s="64">
        <v>0</v>
      </c>
      <c r="EE203" s="64">
        <v>0</v>
      </c>
      <c r="EF203" s="64">
        <v>0</v>
      </c>
      <c r="EG203" s="66">
        <f t="shared" si="54"/>
        <v>0</v>
      </c>
      <c r="EI203" s="30">
        <v>0</v>
      </c>
      <c r="EJ203" s="30" t="e">
        <f t="shared" si="61"/>
        <v>#DIV/0!</v>
      </c>
    </row>
    <row r="204" spans="1:140" s="30" customFormat="1" ht="14.25" hidden="1" x14ac:dyDescent="0.25">
      <c r="A204" s="68">
        <v>198</v>
      </c>
      <c r="B204" s="88"/>
      <c r="C204" s="89"/>
      <c r="D204" s="90"/>
      <c r="E204" s="33"/>
      <c r="F204" s="33"/>
      <c r="G204" s="33"/>
      <c r="H204" s="33"/>
      <c r="I204" s="33"/>
      <c r="J204" s="34"/>
      <c r="K204" s="35"/>
      <c r="L204" s="36" t="str">
        <f>IFERROR(IF($K204="","",VLOOKUP($K204,[1]Catálogo!$B$5:$C$21,2,FALSE)),"Introduzca un sector de inversión válido")</f>
        <v/>
      </c>
      <c r="M204" s="37"/>
      <c r="N204" s="38"/>
      <c r="O204" s="38" t="str">
        <f>IFERROR(IF($N204="","",VLOOKUP($N204,[1]Catálogo!$E$25:$F$93,2,FALSE)),"Introduzca un programa presupuestal válido")</f>
        <v/>
      </c>
      <c r="P204" s="39" t="str">
        <f>IFERROR(IF($O204="","",VLOOKUP($O204,[1]Catálogo!$F$25:$G$94,2,FALSE)),"Introduzca un programa presupuestal válido")</f>
        <v/>
      </c>
      <c r="Q204" s="40" t="str">
        <f t="shared" si="58"/>
        <v>Sin información diligenciada</v>
      </c>
      <c r="R204" s="38"/>
      <c r="S204" s="38"/>
      <c r="T204" s="41"/>
      <c r="U204" s="42" t="str">
        <f>IFERROR(IF($T204="","",VLOOKUP($T204,[1]Catálogo!$G$97:$H$2750,2,FALSE)),"Introduzca un producto válido")</f>
        <v/>
      </c>
      <c r="V204" s="40" t="str">
        <f t="shared" si="59"/>
        <v>Sin información diligenciada</v>
      </c>
      <c r="W204" s="43"/>
      <c r="X204" s="44" t="str">
        <f>IFERROR(IF($W204="","",VLOOKUP($W204,[1]Catálogo!$B$3019:$C$9130,2,FALSE)),"Introduzca un indicador de producto válido")</f>
        <v/>
      </c>
      <c r="Y204" s="40" t="str">
        <f t="shared" si="60"/>
        <v>Sin información diligenciada</v>
      </c>
      <c r="Z204" s="45">
        <v>0</v>
      </c>
      <c r="AA204" s="33"/>
      <c r="AB204" s="33"/>
      <c r="AC204" s="38"/>
      <c r="AD204" s="36"/>
      <c r="AE204" s="33"/>
      <c r="AF204" s="33"/>
      <c r="AG204" s="46"/>
      <c r="AH204" s="47"/>
      <c r="AI204" s="33"/>
      <c r="AJ204" s="33"/>
      <c r="AK204" s="48"/>
      <c r="AL204" s="34" t="str">
        <f>+IFERROR(VLOOKUP(AK204,[1]Iniciativas!E:F,2,FALSE),"Seleccione el código de la iniciativa")</f>
        <v>Seleccione el código de la iniciativa</v>
      </c>
      <c r="AM204" s="91" t="e">
        <f t="shared" si="56"/>
        <v>#DIV/0!</v>
      </c>
      <c r="AN204" s="50" t="e">
        <f t="shared" si="57"/>
        <v>#DIV/0!</v>
      </c>
      <c r="AO204" s="50" t="e">
        <f t="shared" si="46"/>
        <v>#DIV/0!</v>
      </c>
      <c r="AP204" s="51" t="e">
        <f t="shared" si="47"/>
        <v>#DIV/0!</v>
      </c>
      <c r="AQ204" s="51"/>
      <c r="AR204" s="53"/>
      <c r="AS204" s="54"/>
      <c r="AT204" s="53"/>
      <c r="AU204" s="53"/>
      <c r="AV204" s="53"/>
      <c r="AW204" s="53"/>
      <c r="AX204" s="53"/>
      <c r="AY204" s="103"/>
      <c r="AZ204" s="103"/>
      <c r="BA204" s="103"/>
      <c r="BB204" s="103"/>
      <c r="BC204" s="103"/>
      <c r="BD204" s="103"/>
      <c r="BE204" s="103"/>
      <c r="BF204" s="103"/>
      <c r="BG204" s="103"/>
      <c r="BH204" s="103"/>
      <c r="BI204" s="103"/>
      <c r="BJ204" s="103"/>
      <c r="BK204" s="103"/>
      <c r="BL204" s="104"/>
      <c r="BM204" s="61"/>
      <c r="BN204" s="62">
        <v>0</v>
      </c>
      <c r="BO204" s="62">
        <v>0</v>
      </c>
      <c r="BP204" s="62">
        <v>0</v>
      </c>
      <c r="BQ204" s="62">
        <v>0</v>
      </c>
      <c r="BR204" s="62">
        <v>0</v>
      </c>
      <c r="BS204" s="62">
        <v>0</v>
      </c>
      <c r="BT204" s="62">
        <v>0</v>
      </c>
      <c r="BU204" s="62">
        <v>0</v>
      </c>
      <c r="BV204" s="62">
        <v>0</v>
      </c>
      <c r="BW204" s="62">
        <v>0</v>
      </c>
      <c r="BX204" s="62">
        <v>0</v>
      </c>
      <c r="BY204" s="62">
        <v>0</v>
      </c>
      <c r="BZ204" s="62">
        <v>0</v>
      </c>
      <c r="CA204" s="62">
        <v>0</v>
      </c>
      <c r="CB204" s="62">
        <v>0</v>
      </c>
      <c r="CC204" s="63">
        <f t="shared" si="52"/>
        <v>0</v>
      </c>
      <c r="CD204" s="64">
        <v>0</v>
      </c>
      <c r="CE204" s="64">
        <v>0</v>
      </c>
      <c r="CF204" s="64">
        <v>0</v>
      </c>
      <c r="CG204" s="64">
        <v>0</v>
      </c>
      <c r="CH204" s="64">
        <v>0</v>
      </c>
      <c r="CI204" s="64">
        <v>0</v>
      </c>
      <c r="CJ204" s="64">
        <v>0</v>
      </c>
      <c r="CK204" s="64">
        <v>0</v>
      </c>
      <c r="CL204" s="64">
        <v>0</v>
      </c>
      <c r="CM204" s="64">
        <v>0</v>
      </c>
      <c r="CN204" s="64">
        <v>0</v>
      </c>
      <c r="CO204" s="64">
        <v>0</v>
      </c>
      <c r="CP204" s="64">
        <v>0</v>
      </c>
      <c r="CQ204" s="64">
        <v>0</v>
      </c>
      <c r="CR204" s="64">
        <v>0</v>
      </c>
      <c r="CS204" s="64">
        <v>0</v>
      </c>
      <c r="CT204" s="65">
        <f t="shared" si="53"/>
        <v>0</v>
      </c>
      <c r="CU204" s="62">
        <v>0</v>
      </c>
      <c r="CV204" s="62">
        <v>0</v>
      </c>
      <c r="CW204" s="62">
        <v>0</v>
      </c>
      <c r="CX204" s="62">
        <v>0</v>
      </c>
      <c r="CY204" s="62">
        <v>0</v>
      </c>
      <c r="CZ204" s="62">
        <v>0</v>
      </c>
      <c r="DA204" s="62">
        <v>0</v>
      </c>
      <c r="DB204" s="62">
        <v>0</v>
      </c>
      <c r="DC204" s="62">
        <v>0</v>
      </c>
      <c r="DD204" s="62">
        <v>0</v>
      </c>
      <c r="DE204" s="62">
        <v>0</v>
      </c>
      <c r="DF204" s="62">
        <v>0</v>
      </c>
      <c r="DG204" s="62">
        <v>0</v>
      </c>
      <c r="DH204" s="62">
        <v>0</v>
      </c>
      <c r="DI204" s="62">
        <v>0</v>
      </c>
      <c r="DJ204" s="62">
        <v>0</v>
      </c>
      <c r="DK204" s="62">
        <v>0</v>
      </c>
      <c r="DL204" s="62">
        <v>0</v>
      </c>
      <c r="DM204" s="62">
        <v>0</v>
      </c>
      <c r="DN204" s="62">
        <v>0</v>
      </c>
      <c r="DO204" s="62">
        <v>0</v>
      </c>
      <c r="DP204" s="63">
        <f t="shared" si="55"/>
        <v>0</v>
      </c>
      <c r="DQ204" s="64">
        <v>0</v>
      </c>
      <c r="DR204" s="64">
        <v>0</v>
      </c>
      <c r="DS204" s="64">
        <v>0</v>
      </c>
      <c r="DT204" s="64">
        <v>0</v>
      </c>
      <c r="DU204" s="64">
        <v>0</v>
      </c>
      <c r="DV204" s="64">
        <v>0</v>
      </c>
      <c r="DW204" s="64">
        <v>0</v>
      </c>
      <c r="DX204" s="64">
        <v>0</v>
      </c>
      <c r="DY204" s="64">
        <v>0</v>
      </c>
      <c r="DZ204" s="64">
        <v>0</v>
      </c>
      <c r="EA204" s="64">
        <v>0</v>
      </c>
      <c r="EB204" s="64">
        <v>0</v>
      </c>
      <c r="EC204" s="64">
        <v>0</v>
      </c>
      <c r="ED204" s="64">
        <v>0</v>
      </c>
      <c r="EE204" s="64">
        <v>0</v>
      </c>
      <c r="EF204" s="64">
        <v>0</v>
      </c>
      <c r="EG204" s="66">
        <f t="shared" si="54"/>
        <v>0</v>
      </c>
      <c r="EI204" s="30">
        <v>0</v>
      </c>
      <c r="EJ204" s="30" t="e">
        <f t="shared" si="61"/>
        <v>#DIV/0!</v>
      </c>
    </row>
    <row r="205" spans="1:140" s="30" customFormat="1" ht="14.25" hidden="1" x14ac:dyDescent="0.25">
      <c r="A205" s="31">
        <v>199</v>
      </c>
      <c r="B205" s="88"/>
      <c r="C205" s="89"/>
      <c r="D205" s="90"/>
      <c r="E205" s="33"/>
      <c r="F205" s="33"/>
      <c r="G205" s="33"/>
      <c r="H205" s="33"/>
      <c r="I205" s="33"/>
      <c r="J205" s="34"/>
      <c r="K205" s="35"/>
      <c r="L205" s="36" t="str">
        <f>IFERROR(IF($K205="","",VLOOKUP($K205,[1]Catálogo!$B$5:$C$21,2,FALSE)),"Introduzca un sector de inversión válido")</f>
        <v/>
      </c>
      <c r="M205" s="37"/>
      <c r="N205" s="38"/>
      <c r="O205" s="38" t="str">
        <f>IFERROR(IF($N205="","",VLOOKUP($N205,[1]Catálogo!$E$25:$F$93,2,FALSE)),"Introduzca un programa presupuestal válido")</f>
        <v/>
      </c>
      <c r="P205" s="39" t="str">
        <f>IFERROR(IF($O205="","",VLOOKUP($O205,[1]Catálogo!$F$25:$G$94,2,FALSE)),"Introduzca un programa presupuestal válido")</f>
        <v/>
      </c>
      <c r="Q205" s="40" t="str">
        <f t="shared" si="58"/>
        <v>Sin información diligenciada</v>
      </c>
      <c r="R205" s="38"/>
      <c r="S205" s="38"/>
      <c r="T205" s="41"/>
      <c r="U205" s="42" t="str">
        <f>IFERROR(IF($T205="","",VLOOKUP($T205,[1]Catálogo!$G$97:$H$2750,2,FALSE)),"Introduzca un producto válido")</f>
        <v/>
      </c>
      <c r="V205" s="40" t="str">
        <f t="shared" si="59"/>
        <v>Sin información diligenciada</v>
      </c>
      <c r="W205" s="43"/>
      <c r="X205" s="44" t="str">
        <f>IFERROR(IF($W205="","",VLOOKUP($W205,[1]Catálogo!$B$3019:$C$9130,2,FALSE)),"Introduzca un indicador de producto válido")</f>
        <v/>
      </c>
      <c r="Y205" s="40" t="str">
        <f t="shared" si="60"/>
        <v>Sin información diligenciada</v>
      </c>
      <c r="Z205" s="45">
        <v>0</v>
      </c>
      <c r="AA205" s="33"/>
      <c r="AB205" s="33"/>
      <c r="AC205" s="38"/>
      <c r="AD205" s="36"/>
      <c r="AE205" s="33"/>
      <c r="AF205" s="33"/>
      <c r="AG205" s="46"/>
      <c r="AH205" s="47"/>
      <c r="AI205" s="33"/>
      <c r="AJ205" s="33"/>
      <c r="AK205" s="48"/>
      <c r="AL205" s="34" t="str">
        <f>+IFERROR(VLOOKUP(AK205,[1]Iniciativas!E:F,2,FALSE),"Seleccione el código de la iniciativa")</f>
        <v>Seleccione el código de la iniciativa</v>
      </c>
      <c r="AM205" s="91" t="e">
        <f t="shared" si="56"/>
        <v>#DIV/0!</v>
      </c>
      <c r="AN205" s="50" t="e">
        <f t="shared" si="57"/>
        <v>#DIV/0!</v>
      </c>
      <c r="AO205" s="50" t="e">
        <f t="shared" si="46"/>
        <v>#DIV/0!</v>
      </c>
      <c r="AP205" s="51" t="e">
        <f t="shared" si="47"/>
        <v>#DIV/0!</v>
      </c>
      <c r="AQ205" s="51"/>
      <c r="AR205" s="53"/>
      <c r="AS205" s="54"/>
      <c r="AT205" s="53"/>
      <c r="AU205" s="53"/>
      <c r="AV205" s="53"/>
      <c r="AW205" s="53"/>
      <c r="AX205" s="53"/>
      <c r="AY205" s="103"/>
      <c r="AZ205" s="103"/>
      <c r="BA205" s="103"/>
      <c r="BB205" s="103"/>
      <c r="BC205" s="103"/>
      <c r="BD205" s="103"/>
      <c r="BE205" s="103"/>
      <c r="BF205" s="103"/>
      <c r="BG205" s="103"/>
      <c r="BH205" s="103"/>
      <c r="BI205" s="103"/>
      <c r="BJ205" s="103"/>
      <c r="BK205" s="103"/>
      <c r="BL205" s="104"/>
      <c r="BM205" s="61"/>
      <c r="BN205" s="62">
        <v>0</v>
      </c>
      <c r="BO205" s="62">
        <v>0</v>
      </c>
      <c r="BP205" s="62">
        <v>0</v>
      </c>
      <c r="BQ205" s="62">
        <v>0</v>
      </c>
      <c r="BR205" s="62">
        <v>0</v>
      </c>
      <c r="BS205" s="62">
        <v>0</v>
      </c>
      <c r="BT205" s="62">
        <v>0</v>
      </c>
      <c r="BU205" s="62">
        <v>0</v>
      </c>
      <c r="BV205" s="62">
        <v>0</v>
      </c>
      <c r="BW205" s="62">
        <v>0</v>
      </c>
      <c r="BX205" s="62">
        <v>0</v>
      </c>
      <c r="BY205" s="62">
        <v>0</v>
      </c>
      <c r="BZ205" s="62">
        <v>0</v>
      </c>
      <c r="CA205" s="62">
        <v>0</v>
      </c>
      <c r="CB205" s="62">
        <v>0</v>
      </c>
      <c r="CC205" s="63">
        <f t="shared" si="52"/>
        <v>0</v>
      </c>
      <c r="CD205" s="64">
        <v>0</v>
      </c>
      <c r="CE205" s="64">
        <v>0</v>
      </c>
      <c r="CF205" s="64">
        <v>0</v>
      </c>
      <c r="CG205" s="64">
        <v>0</v>
      </c>
      <c r="CH205" s="64">
        <v>0</v>
      </c>
      <c r="CI205" s="64">
        <v>0</v>
      </c>
      <c r="CJ205" s="64">
        <v>0</v>
      </c>
      <c r="CK205" s="64">
        <v>0</v>
      </c>
      <c r="CL205" s="64">
        <v>0</v>
      </c>
      <c r="CM205" s="64">
        <v>0</v>
      </c>
      <c r="CN205" s="64">
        <v>0</v>
      </c>
      <c r="CO205" s="64">
        <v>0</v>
      </c>
      <c r="CP205" s="64">
        <v>0</v>
      </c>
      <c r="CQ205" s="64">
        <v>0</v>
      </c>
      <c r="CR205" s="64">
        <v>0</v>
      </c>
      <c r="CS205" s="64">
        <v>0</v>
      </c>
      <c r="CT205" s="65">
        <f t="shared" si="53"/>
        <v>0</v>
      </c>
      <c r="CU205" s="62">
        <v>0</v>
      </c>
      <c r="CV205" s="62">
        <v>0</v>
      </c>
      <c r="CW205" s="62">
        <v>0</v>
      </c>
      <c r="CX205" s="62">
        <v>0</v>
      </c>
      <c r="CY205" s="62">
        <v>0</v>
      </c>
      <c r="CZ205" s="62">
        <v>0</v>
      </c>
      <c r="DA205" s="62">
        <v>0</v>
      </c>
      <c r="DB205" s="62">
        <v>0</v>
      </c>
      <c r="DC205" s="62">
        <v>0</v>
      </c>
      <c r="DD205" s="62">
        <v>0</v>
      </c>
      <c r="DE205" s="62">
        <v>0</v>
      </c>
      <c r="DF205" s="62">
        <v>0</v>
      </c>
      <c r="DG205" s="62">
        <v>0</v>
      </c>
      <c r="DH205" s="62">
        <v>0</v>
      </c>
      <c r="DI205" s="62">
        <v>0</v>
      </c>
      <c r="DJ205" s="62">
        <v>0</v>
      </c>
      <c r="DK205" s="62">
        <v>0</v>
      </c>
      <c r="DL205" s="62">
        <v>0</v>
      </c>
      <c r="DM205" s="62">
        <v>0</v>
      </c>
      <c r="DN205" s="62">
        <v>0</v>
      </c>
      <c r="DO205" s="62">
        <v>0</v>
      </c>
      <c r="DP205" s="63">
        <f t="shared" si="55"/>
        <v>0</v>
      </c>
      <c r="DQ205" s="64">
        <v>0</v>
      </c>
      <c r="DR205" s="64">
        <v>0</v>
      </c>
      <c r="DS205" s="64">
        <v>0</v>
      </c>
      <c r="DT205" s="64">
        <v>0</v>
      </c>
      <c r="DU205" s="64">
        <v>0</v>
      </c>
      <c r="DV205" s="64">
        <v>0</v>
      </c>
      <c r="DW205" s="64">
        <v>0</v>
      </c>
      <c r="DX205" s="64">
        <v>0</v>
      </c>
      <c r="DY205" s="64">
        <v>0</v>
      </c>
      <c r="DZ205" s="64">
        <v>0</v>
      </c>
      <c r="EA205" s="64">
        <v>0</v>
      </c>
      <c r="EB205" s="64">
        <v>0</v>
      </c>
      <c r="EC205" s="64">
        <v>0</v>
      </c>
      <c r="ED205" s="64">
        <v>0</v>
      </c>
      <c r="EE205" s="64">
        <v>0</v>
      </c>
      <c r="EF205" s="64">
        <v>0</v>
      </c>
      <c r="EG205" s="66">
        <f t="shared" si="54"/>
        <v>0</v>
      </c>
      <c r="EI205" s="30">
        <v>0</v>
      </c>
      <c r="EJ205" s="30" t="e">
        <f t="shared" si="61"/>
        <v>#DIV/0!</v>
      </c>
    </row>
    <row r="206" spans="1:140" s="30" customFormat="1" ht="14.25" hidden="1" x14ac:dyDescent="0.25">
      <c r="A206" s="68">
        <v>200</v>
      </c>
      <c r="B206" s="88"/>
      <c r="C206" s="89"/>
      <c r="D206" s="90"/>
      <c r="E206" s="33"/>
      <c r="F206" s="33"/>
      <c r="G206" s="33"/>
      <c r="H206" s="33"/>
      <c r="I206" s="33"/>
      <c r="J206" s="34"/>
      <c r="K206" s="35"/>
      <c r="L206" s="36" t="str">
        <f>IFERROR(IF($K206="","",VLOOKUP($K206,[1]Catálogo!$B$5:$C$21,2,FALSE)),"Introduzca un sector de inversión válido")</f>
        <v/>
      </c>
      <c r="M206" s="37"/>
      <c r="N206" s="38"/>
      <c r="O206" s="38" t="str">
        <f>IFERROR(IF($N206="","",VLOOKUP($N206,[1]Catálogo!$E$25:$F$93,2,FALSE)),"Introduzca un programa presupuestal válido")</f>
        <v/>
      </c>
      <c r="P206" s="39" t="str">
        <f>IFERROR(IF($O206="","",VLOOKUP($O206,[1]Catálogo!$F$25:$G$94,2,FALSE)),"Introduzca un programa presupuestal válido")</f>
        <v/>
      </c>
      <c r="Q206" s="40" t="str">
        <f t="shared" si="58"/>
        <v>Sin información diligenciada</v>
      </c>
      <c r="R206" s="38"/>
      <c r="S206" s="38"/>
      <c r="T206" s="41"/>
      <c r="U206" s="42" t="str">
        <f>IFERROR(IF($T206="","",VLOOKUP($T206,[1]Catálogo!$G$97:$H$2750,2,FALSE)),"Introduzca un producto válido")</f>
        <v/>
      </c>
      <c r="V206" s="40" t="str">
        <f t="shared" si="59"/>
        <v>Sin información diligenciada</v>
      </c>
      <c r="W206" s="43"/>
      <c r="X206" s="44" t="str">
        <f>IFERROR(IF($W206="","",VLOOKUP($W206,[1]Catálogo!$B$3019:$C$9130,2,FALSE)),"Introduzca un indicador de producto válido")</f>
        <v/>
      </c>
      <c r="Y206" s="40" t="str">
        <f t="shared" si="60"/>
        <v>Sin información diligenciada</v>
      </c>
      <c r="Z206" s="45">
        <v>0</v>
      </c>
      <c r="AA206" s="33"/>
      <c r="AB206" s="33"/>
      <c r="AC206" s="38"/>
      <c r="AD206" s="36"/>
      <c r="AE206" s="33"/>
      <c r="AF206" s="33"/>
      <c r="AG206" s="46"/>
      <c r="AH206" s="47"/>
      <c r="AI206" s="33"/>
      <c r="AJ206" s="33"/>
      <c r="AK206" s="48"/>
      <c r="AL206" s="34" t="str">
        <f>+IFERROR(VLOOKUP(AK206,[1]Iniciativas!E:F,2,FALSE),"Seleccione el código de la iniciativa")</f>
        <v>Seleccione el código de la iniciativa</v>
      </c>
      <c r="AM206" s="91" t="e">
        <f t="shared" si="56"/>
        <v>#DIV/0!</v>
      </c>
      <c r="AN206" s="50" t="e">
        <f t="shared" si="57"/>
        <v>#DIV/0!</v>
      </c>
      <c r="AO206" s="50" t="e">
        <f t="shared" si="46"/>
        <v>#DIV/0!</v>
      </c>
      <c r="AP206" s="51" t="e">
        <f t="shared" si="47"/>
        <v>#DIV/0!</v>
      </c>
      <c r="AQ206" s="51"/>
      <c r="AR206" s="53"/>
      <c r="AS206" s="54"/>
      <c r="AT206" s="53"/>
      <c r="AU206" s="53"/>
      <c r="AV206" s="53"/>
      <c r="AW206" s="53"/>
      <c r="AX206" s="53"/>
      <c r="AY206" s="103"/>
      <c r="AZ206" s="103"/>
      <c r="BA206" s="103"/>
      <c r="BB206" s="103"/>
      <c r="BC206" s="103"/>
      <c r="BD206" s="103"/>
      <c r="BE206" s="103"/>
      <c r="BF206" s="103"/>
      <c r="BG206" s="103"/>
      <c r="BH206" s="103"/>
      <c r="BI206" s="103"/>
      <c r="BJ206" s="103"/>
      <c r="BK206" s="103"/>
      <c r="BL206" s="104"/>
      <c r="BM206" s="61"/>
      <c r="BN206" s="62">
        <v>0</v>
      </c>
      <c r="BO206" s="62">
        <v>0</v>
      </c>
      <c r="BP206" s="62">
        <v>0</v>
      </c>
      <c r="BQ206" s="62">
        <v>0</v>
      </c>
      <c r="BR206" s="62">
        <v>0</v>
      </c>
      <c r="BS206" s="62">
        <v>0</v>
      </c>
      <c r="BT206" s="62">
        <v>0</v>
      </c>
      <c r="BU206" s="62">
        <v>0</v>
      </c>
      <c r="BV206" s="62">
        <v>0</v>
      </c>
      <c r="BW206" s="62">
        <v>0</v>
      </c>
      <c r="BX206" s="62">
        <v>0</v>
      </c>
      <c r="BY206" s="62">
        <v>0</v>
      </c>
      <c r="BZ206" s="62">
        <v>0</v>
      </c>
      <c r="CA206" s="62">
        <v>0</v>
      </c>
      <c r="CB206" s="62">
        <v>0</v>
      </c>
      <c r="CC206" s="63">
        <f t="shared" si="52"/>
        <v>0</v>
      </c>
      <c r="CD206" s="64">
        <v>0</v>
      </c>
      <c r="CE206" s="64">
        <v>0</v>
      </c>
      <c r="CF206" s="64">
        <v>0</v>
      </c>
      <c r="CG206" s="64">
        <v>0</v>
      </c>
      <c r="CH206" s="64">
        <v>0</v>
      </c>
      <c r="CI206" s="64">
        <v>0</v>
      </c>
      <c r="CJ206" s="64">
        <v>0</v>
      </c>
      <c r="CK206" s="64">
        <v>0</v>
      </c>
      <c r="CL206" s="64">
        <v>0</v>
      </c>
      <c r="CM206" s="64">
        <v>0</v>
      </c>
      <c r="CN206" s="64">
        <v>0</v>
      </c>
      <c r="CO206" s="64">
        <v>0</v>
      </c>
      <c r="CP206" s="64">
        <v>0</v>
      </c>
      <c r="CQ206" s="64">
        <v>0</v>
      </c>
      <c r="CR206" s="64">
        <v>0</v>
      </c>
      <c r="CS206" s="64">
        <v>0</v>
      </c>
      <c r="CT206" s="65">
        <f t="shared" si="53"/>
        <v>0</v>
      </c>
      <c r="CU206" s="62">
        <v>0</v>
      </c>
      <c r="CV206" s="62">
        <v>0</v>
      </c>
      <c r="CW206" s="62">
        <v>0</v>
      </c>
      <c r="CX206" s="62">
        <v>0</v>
      </c>
      <c r="CY206" s="62">
        <v>0</v>
      </c>
      <c r="CZ206" s="62">
        <v>0</v>
      </c>
      <c r="DA206" s="62">
        <v>0</v>
      </c>
      <c r="DB206" s="62">
        <v>0</v>
      </c>
      <c r="DC206" s="62">
        <v>0</v>
      </c>
      <c r="DD206" s="62">
        <v>0</v>
      </c>
      <c r="DE206" s="62">
        <v>0</v>
      </c>
      <c r="DF206" s="62">
        <v>0</v>
      </c>
      <c r="DG206" s="62">
        <v>0</v>
      </c>
      <c r="DH206" s="62">
        <v>0</v>
      </c>
      <c r="DI206" s="62">
        <v>0</v>
      </c>
      <c r="DJ206" s="62">
        <v>0</v>
      </c>
      <c r="DK206" s="62">
        <v>0</v>
      </c>
      <c r="DL206" s="62">
        <v>0</v>
      </c>
      <c r="DM206" s="62">
        <v>0</v>
      </c>
      <c r="DN206" s="62">
        <v>0</v>
      </c>
      <c r="DO206" s="62">
        <v>0</v>
      </c>
      <c r="DP206" s="63">
        <f t="shared" si="55"/>
        <v>0</v>
      </c>
      <c r="DQ206" s="64">
        <v>0</v>
      </c>
      <c r="DR206" s="64">
        <v>0</v>
      </c>
      <c r="DS206" s="64">
        <v>0</v>
      </c>
      <c r="DT206" s="64">
        <v>0</v>
      </c>
      <c r="DU206" s="64">
        <v>0</v>
      </c>
      <c r="DV206" s="64">
        <v>0</v>
      </c>
      <c r="DW206" s="64">
        <v>0</v>
      </c>
      <c r="DX206" s="64">
        <v>0</v>
      </c>
      <c r="DY206" s="64">
        <v>0</v>
      </c>
      <c r="DZ206" s="64">
        <v>0</v>
      </c>
      <c r="EA206" s="64">
        <v>0</v>
      </c>
      <c r="EB206" s="64">
        <v>0</v>
      </c>
      <c r="EC206" s="64">
        <v>0</v>
      </c>
      <c r="ED206" s="64">
        <v>0</v>
      </c>
      <c r="EE206" s="64">
        <v>0</v>
      </c>
      <c r="EF206" s="64">
        <v>0</v>
      </c>
      <c r="EG206" s="66">
        <f t="shared" si="54"/>
        <v>0</v>
      </c>
      <c r="EI206" s="30">
        <v>0</v>
      </c>
      <c r="EJ206" s="30" t="e">
        <f t="shared" si="61"/>
        <v>#DIV/0!</v>
      </c>
    </row>
    <row r="207" spans="1:140" s="30" customFormat="1" ht="14.25" hidden="1" x14ac:dyDescent="0.25">
      <c r="A207" s="68">
        <v>201</v>
      </c>
      <c r="B207" s="88"/>
      <c r="C207" s="89"/>
      <c r="D207" s="90"/>
      <c r="E207" s="33"/>
      <c r="F207" s="33"/>
      <c r="G207" s="33"/>
      <c r="H207" s="33"/>
      <c r="I207" s="33"/>
      <c r="J207" s="34"/>
      <c r="K207" s="35"/>
      <c r="L207" s="36" t="str">
        <f>IFERROR(IF($K207="","",VLOOKUP($K207,[1]Catálogo!$B$5:$C$21,2,FALSE)),"Introduzca un sector de inversión válido")</f>
        <v/>
      </c>
      <c r="M207" s="37"/>
      <c r="N207" s="38"/>
      <c r="O207" s="38" t="str">
        <f>IFERROR(IF($N207="","",VLOOKUP($N207,[1]Catálogo!$E$25:$F$93,2,FALSE)),"Introduzca un programa presupuestal válido")</f>
        <v/>
      </c>
      <c r="P207" s="39" t="str">
        <f>IFERROR(IF($O207="","",VLOOKUP($O207,[1]Catálogo!$F$25:$G$94,2,FALSE)),"Introduzca un programa presupuestal válido")</f>
        <v/>
      </c>
      <c r="Q207" s="40" t="str">
        <f t="shared" si="58"/>
        <v>Sin información diligenciada</v>
      </c>
      <c r="R207" s="38"/>
      <c r="S207" s="38"/>
      <c r="T207" s="41"/>
      <c r="U207" s="42" t="str">
        <f>IFERROR(IF($T207="","",VLOOKUP($T207,[1]Catálogo!$G$97:$H$2750,2,FALSE)),"Introduzca un producto válido")</f>
        <v/>
      </c>
      <c r="V207" s="40" t="str">
        <f t="shared" si="59"/>
        <v>Sin información diligenciada</v>
      </c>
      <c r="W207" s="43"/>
      <c r="X207" s="44" t="str">
        <f>IFERROR(IF($W207="","",VLOOKUP($W207,[1]Catálogo!$B$3019:$C$9130,2,FALSE)),"Introduzca un indicador de producto válido")</f>
        <v/>
      </c>
      <c r="Y207" s="40" t="str">
        <f t="shared" si="60"/>
        <v>Sin información diligenciada</v>
      </c>
      <c r="Z207" s="45">
        <v>0</v>
      </c>
      <c r="AA207" s="33"/>
      <c r="AB207" s="33"/>
      <c r="AC207" s="38"/>
      <c r="AD207" s="36"/>
      <c r="AE207" s="33"/>
      <c r="AF207" s="33"/>
      <c r="AG207" s="46"/>
      <c r="AH207" s="47"/>
      <c r="AI207" s="33"/>
      <c r="AJ207" s="33"/>
      <c r="AK207" s="48"/>
      <c r="AL207" s="34" t="str">
        <f>+IFERROR(VLOOKUP(AK207,[1]Iniciativas!E:F,2,FALSE),"Seleccione el código de la iniciativa")</f>
        <v>Seleccione el código de la iniciativa</v>
      </c>
      <c r="AM207" s="91" t="e">
        <f t="shared" si="56"/>
        <v>#DIV/0!</v>
      </c>
      <c r="AN207" s="50" t="e">
        <f t="shared" si="57"/>
        <v>#DIV/0!</v>
      </c>
      <c r="AO207" s="50" t="e">
        <f t="shared" si="46"/>
        <v>#DIV/0!</v>
      </c>
      <c r="AP207" s="51" t="e">
        <f t="shared" si="47"/>
        <v>#DIV/0!</v>
      </c>
      <c r="AQ207" s="51"/>
      <c r="AR207" s="53"/>
      <c r="AS207" s="54"/>
      <c r="AT207" s="53"/>
      <c r="AU207" s="53"/>
      <c r="AV207" s="53"/>
      <c r="AW207" s="53"/>
      <c r="AX207" s="53"/>
      <c r="AY207" s="103"/>
      <c r="AZ207" s="103"/>
      <c r="BA207" s="103"/>
      <c r="BB207" s="103"/>
      <c r="BC207" s="103"/>
      <c r="BD207" s="103"/>
      <c r="BE207" s="103"/>
      <c r="BF207" s="103"/>
      <c r="BG207" s="103"/>
      <c r="BH207" s="103"/>
      <c r="BI207" s="103"/>
      <c r="BJ207" s="103"/>
      <c r="BK207" s="103"/>
      <c r="BL207" s="104"/>
      <c r="BM207" s="61"/>
      <c r="BN207" s="62">
        <v>0</v>
      </c>
      <c r="BO207" s="62">
        <v>0</v>
      </c>
      <c r="BP207" s="62">
        <v>0</v>
      </c>
      <c r="BQ207" s="62">
        <v>0</v>
      </c>
      <c r="BR207" s="62">
        <v>0</v>
      </c>
      <c r="BS207" s="62">
        <v>0</v>
      </c>
      <c r="BT207" s="62">
        <v>0</v>
      </c>
      <c r="BU207" s="62">
        <v>0</v>
      </c>
      <c r="BV207" s="62">
        <v>0</v>
      </c>
      <c r="BW207" s="62">
        <v>0</v>
      </c>
      <c r="BX207" s="62">
        <v>0</v>
      </c>
      <c r="BY207" s="62">
        <v>0</v>
      </c>
      <c r="BZ207" s="62">
        <v>0</v>
      </c>
      <c r="CA207" s="62">
        <v>0</v>
      </c>
      <c r="CB207" s="62">
        <v>0</v>
      </c>
      <c r="CC207" s="63">
        <f t="shared" si="52"/>
        <v>0</v>
      </c>
      <c r="CD207" s="64">
        <v>0</v>
      </c>
      <c r="CE207" s="64">
        <v>0</v>
      </c>
      <c r="CF207" s="64">
        <v>0</v>
      </c>
      <c r="CG207" s="64">
        <v>0</v>
      </c>
      <c r="CH207" s="64">
        <v>0</v>
      </c>
      <c r="CI207" s="64">
        <v>0</v>
      </c>
      <c r="CJ207" s="64">
        <v>0</v>
      </c>
      <c r="CK207" s="64">
        <v>0</v>
      </c>
      <c r="CL207" s="64">
        <v>0</v>
      </c>
      <c r="CM207" s="64">
        <v>0</v>
      </c>
      <c r="CN207" s="64">
        <v>0</v>
      </c>
      <c r="CO207" s="64">
        <v>0</v>
      </c>
      <c r="CP207" s="64">
        <v>0</v>
      </c>
      <c r="CQ207" s="64">
        <v>0</v>
      </c>
      <c r="CR207" s="64">
        <v>0</v>
      </c>
      <c r="CS207" s="64">
        <v>0</v>
      </c>
      <c r="CT207" s="65">
        <f t="shared" si="53"/>
        <v>0</v>
      </c>
      <c r="CU207" s="62">
        <v>0</v>
      </c>
      <c r="CV207" s="62">
        <v>0</v>
      </c>
      <c r="CW207" s="62">
        <v>0</v>
      </c>
      <c r="CX207" s="62">
        <v>0</v>
      </c>
      <c r="CY207" s="62">
        <v>0</v>
      </c>
      <c r="CZ207" s="62">
        <v>0</v>
      </c>
      <c r="DA207" s="62">
        <v>0</v>
      </c>
      <c r="DB207" s="62">
        <v>0</v>
      </c>
      <c r="DC207" s="62">
        <v>0</v>
      </c>
      <c r="DD207" s="62">
        <v>0</v>
      </c>
      <c r="DE207" s="62">
        <v>0</v>
      </c>
      <c r="DF207" s="62">
        <v>0</v>
      </c>
      <c r="DG207" s="62">
        <v>0</v>
      </c>
      <c r="DH207" s="62">
        <v>0</v>
      </c>
      <c r="DI207" s="62">
        <v>0</v>
      </c>
      <c r="DJ207" s="62">
        <v>0</v>
      </c>
      <c r="DK207" s="62">
        <v>0</v>
      </c>
      <c r="DL207" s="62">
        <v>0</v>
      </c>
      <c r="DM207" s="62">
        <v>0</v>
      </c>
      <c r="DN207" s="62">
        <v>0</v>
      </c>
      <c r="DO207" s="62">
        <v>0</v>
      </c>
      <c r="DP207" s="63">
        <f t="shared" si="55"/>
        <v>0</v>
      </c>
      <c r="DQ207" s="64">
        <v>0</v>
      </c>
      <c r="DR207" s="64">
        <v>0</v>
      </c>
      <c r="DS207" s="64">
        <v>0</v>
      </c>
      <c r="DT207" s="64">
        <v>0</v>
      </c>
      <c r="DU207" s="64">
        <v>0</v>
      </c>
      <c r="DV207" s="64">
        <v>0</v>
      </c>
      <c r="DW207" s="64">
        <v>0</v>
      </c>
      <c r="DX207" s="64">
        <v>0</v>
      </c>
      <c r="DY207" s="64">
        <v>0</v>
      </c>
      <c r="DZ207" s="64">
        <v>0</v>
      </c>
      <c r="EA207" s="64">
        <v>0</v>
      </c>
      <c r="EB207" s="64">
        <v>0</v>
      </c>
      <c r="EC207" s="64">
        <v>0</v>
      </c>
      <c r="ED207" s="64">
        <v>0</v>
      </c>
      <c r="EE207" s="64">
        <v>0</v>
      </c>
      <c r="EF207" s="64">
        <v>0</v>
      </c>
      <c r="EG207" s="66">
        <f t="shared" si="54"/>
        <v>0</v>
      </c>
      <c r="EI207" s="30">
        <v>0</v>
      </c>
      <c r="EJ207" s="30" t="e">
        <f t="shared" si="61"/>
        <v>#DIV/0!</v>
      </c>
    </row>
    <row r="208" spans="1:140" s="30" customFormat="1" ht="14.25" hidden="1" x14ac:dyDescent="0.25">
      <c r="A208" s="31">
        <v>202</v>
      </c>
      <c r="B208" s="88"/>
      <c r="C208" s="89"/>
      <c r="D208" s="90"/>
      <c r="E208" s="33"/>
      <c r="F208" s="33"/>
      <c r="G208" s="33"/>
      <c r="H208" s="33"/>
      <c r="I208" s="33"/>
      <c r="J208" s="34"/>
      <c r="K208" s="35"/>
      <c r="L208" s="36" t="str">
        <f>IFERROR(IF($K208="","",VLOOKUP($K208,[1]Catálogo!$B$5:$C$21,2,FALSE)),"Introduzca un sector de inversión válido")</f>
        <v/>
      </c>
      <c r="M208" s="37"/>
      <c r="N208" s="38"/>
      <c r="O208" s="38" t="str">
        <f>IFERROR(IF($N208="","",VLOOKUP($N208,[1]Catálogo!$E$25:$F$93,2,FALSE)),"Introduzca un programa presupuestal válido")</f>
        <v/>
      </c>
      <c r="P208" s="39" t="str">
        <f>IFERROR(IF($O208="","",VLOOKUP($O208,[1]Catálogo!$F$25:$G$94,2,FALSE)),"Introduzca un programa presupuestal válido")</f>
        <v/>
      </c>
      <c r="Q208" s="40" t="str">
        <f t="shared" si="58"/>
        <v>Sin información diligenciada</v>
      </c>
      <c r="R208" s="38"/>
      <c r="S208" s="38"/>
      <c r="T208" s="41"/>
      <c r="U208" s="42" t="str">
        <f>IFERROR(IF($T208="","",VLOOKUP($T208,[1]Catálogo!$G$97:$H$2750,2,FALSE)),"Introduzca un producto válido")</f>
        <v/>
      </c>
      <c r="V208" s="40" t="str">
        <f t="shared" si="59"/>
        <v>Sin información diligenciada</v>
      </c>
      <c r="W208" s="43"/>
      <c r="X208" s="44" t="str">
        <f>IFERROR(IF($W208="","",VLOOKUP($W208,[1]Catálogo!$B$3019:$C$9130,2,FALSE)),"Introduzca un indicador de producto válido")</f>
        <v/>
      </c>
      <c r="Y208" s="40" t="str">
        <f t="shared" si="60"/>
        <v>Sin información diligenciada</v>
      </c>
      <c r="Z208" s="45">
        <v>0</v>
      </c>
      <c r="AA208" s="33"/>
      <c r="AB208" s="33"/>
      <c r="AC208" s="38"/>
      <c r="AD208" s="36"/>
      <c r="AE208" s="33"/>
      <c r="AF208" s="33"/>
      <c r="AG208" s="46"/>
      <c r="AH208" s="47"/>
      <c r="AI208" s="33"/>
      <c r="AJ208" s="33"/>
      <c r="AK208" s="48"/>
      <c r="AL208" s="34" t="str">
        <f>+IFERROR(VLOOKUP(AK208,[1]Iniciativas!E:F,2,FALSE),"Seleccione el código de la iniciativa")</f>
        <v>Seleccione el código de la iniciativa</v>
      </c>
      <c r="AM208" s="91" t="e">
        <f t="shared" si="56"/>
        <v>#DIV/0!</v>
      </c>
      <c r="AN208" s="50" t="e">
        <f t="shared" si="57"/>
        <v>#DIV/0!</v>
      </c>
      <c r="AO208" s="50" t="e">
        <f t="shared" si="46"/>
        <v>#DIV/0!</v>
      </c>
      <c r="AP208" s="51" t="e">
        <f t="shared" si="47"/>
        <v>#DIV/0!</v>
      </c>
      <c r="AQ208" s="51"/>
      <c r="AR208" s="53"/>
      <c r="AS208" s="54"/>
      <c r="AT208" s="53"/>
      <c r="AU208" s="53"/>
      <c r="AV208" s="53"/>
      <c r="AW208" s="53"/>
      <c r="AX208" s="53"/>
      <c r="AY208" s="103"/>
      <c r="AZ208" s="103"/>
      <c r="BA208" s="103"/>
      <c r="BB208" s="103"/>
      <c r="BC208" s="103"/>
      <c r="BD208" s="103"/>
      <c r="BE208" s="103"/>
      <c r="BF208" s="103"/>
      <c r="BG208" s="103"/>
      <c r="BH208" s="103"/>
      <c r="BI208" s="103"/>
      <c r="BJ208" s="103"/>
      <c r="BK208" s="103"/>
      <c r="BL208" s="104"/>
      <c r="BM208" s="61"/>
      <c r="BN208" s="62">
        <v>0</v>
      </c>
      <c r="BO208" s="62">
        <v>0</v>
      </c>
      <c r="BP208" s="62">
        <v>0</v>
      </c>
      <c r="BQ208" s="62">
        <v>0</v>
      </c>
      <c r="BR208" s="62">
        <v>0</v>
      </c>
      <c r="BS208" s="62">
        <v>0</v>
      </c>
      <c r="BT208" s="62">
        <v>0</v>
      </c>
      <c r="BU208" s="62">
        <v>0</v>
      </c>
      <c r="BV208" s="62">
        <v>0</v>
      </c>
      <c r="BW208" s="62">
        <v>0</v>
      </c>
      <c r="BX208" s="62">
        <v>0</v>
      </c>
      <c r="BY208" s="62">
        <v>0</v>
      </c>
      <c r="BZ208" s="62">
        <v>0</v>
      </c>
      <c r="CA208" s="62">
        <v>0</v>
      </c>
      <c r="CB208" s="62">
        <v>0</v>
      </c>
      <c r="CC208" s="63">
        <f t="shared" si="52"/>
        <v>0</v>
      </c>
      <c r="CD208" s="64">
        <v>0</v>
      </c>
      <c r="CE208" s="64">
        <v>0</v>
      </c>
      <c r="CF208" s="64">
        <v>0</v>
      </c>
      <c r="CG208" s="64">
        <v>0</v>
      </c>
      <c r="CH208" s="64">
        <v>0</v>
      </c>
      <c r="CI208" s="64">
        <v>0</v>
      </c>
      <c r="CJ208" s="64">
        <v>0</v>
      </c>
      <c r="CK208" s="64">
        <v>0</v>
      </c>
      <c r="CL208" s="64">
        <v>0</v>
      </c>
      <c r="CM208" s="64">
        <v>0</v>
      </c>
      <c r="CN208" s="64">
        <v>0</v>
      </c>
      <c r="CO208" s="64">
        <v>0</v>
      </c>
      <c r="CP208" s="64">
        <v>0</v>
      </c>
      <c r="CQ208" s="64">
        <v>0</v>
      </c>
      <c r="CR208" s="64">
        <v>0</v>
      </c>
      <c r="CS208" s="64">
        <v>0</v>
      </c>
      <c r="CT208" s="65">
        <f t="shared" si="53"/>
        <v>0</v>
      </c>
      <c r="CU208" s="62">
        <v>0</v>
      </c>
      <c r="CV208" s="62">
        <v>0</v>
      </c>
      <c r="CW208" s="62">
        <v>0</v>
      </c>
      <c r="CX208" s="62">
        <v>0</v>
      </c>
      <c r="CY208" s="62">
        <v>0</v>
      </c>
      <c r="CZ208" s="62">
        <v>0</v>
      </c>
      <c r="DA208" s="62">
        <v>0</v>
      </c>
      <c r="DB208" s="62">
        <v>0</v>
      </c>
      <c r="DC208" s="62">
        <v>0</v>
      </c>
      <c r="DD208" s="62">
        <v>0</v>
      </c>
      <c r="DE208" s="62">
        <v>0</v>
      </c>
      <c r="DF208" s="62">
        <v>0</v>
      </c>
      <c r="DG208" s="62">
        <v>0</v>
      </c>
      <c r="DH208" s="62">
        <v>0</v>
      </c>
      <c r="DI208" s="62">
        <v>0</v>
      </c>
      <c r="DJ208" s="62">
        <v>0</v>
      </c>
      <c r="DK208" s="62">
        <v>0</v>
      </c>
      <c r="DL208" s="62">
        <v>0</v>
      </c>
      <c r="DM208" s="62">
        <v>0</v>
      </c>
      <c r="DN208" s="62">
        <v>0</v>
      </c>
      <c r="DO208" s="62">
        <v>0</v>
      </c>
      <c r="DP208" s="63">
        <f t="shared" si="55"/>
        <v>0</v>
      </c>
      <c r="DQ208" s="64">
        <v>0</v>
      </c>
      <c r="DR208" s="64">
        <v>0</v>
      </c>
      <c r="DS208" s="64">
        <v>0</v>
      </c>
      <c r="DT208" s="64">
        <v>0</v>
      </c>
      <c r="DU208" s="64">
        <v>0</v>
      </c>
      <c r="DV208" s="64">
        <v>0</v>
      </c>
      <c r="DW208" s="64">
        <v>0</v>
      </c>
      <c r="DX208" s="64">
        <v>0</v>
      </c>
      <c r="DY208" s="64">
        <v>0</v>
      </c>
      <c r="DZ208" s="64">
        <v>0</v>
      </c>
      <c r="EA208" s="64">
        <v>0</v>
      </c>
      <c r="EB208" s="64">
        <v>0</v>
      </c>
      <c r="EC208" s="64">
        <v>0</v>
      </c>
      <c r="ED208" s="64">
        <v>0</v>
      </c>
      <c r="EE208" s="64">
        <v>0</v>
      </c>
      <c r="EF208" s="64">
        <v>0</v>
      </c>
      <c r="EG208" s="66">
        <f t="shared" si="54"/>
        <v>0</v>
      </c>
      <c r="EI208" s="30">
        <v>0</v>
      </c>
      <c r="EJ208" s="30" t="e">
        <f t="shared" si="61"/>
        <v>#DIV/0!</v>
      </c>
    </row>
    <row r="209" spans="1:140" s="30" customFormat="1" ht="14.25" hidden="1" x14ac:dyDescent="0.25">
      <c r="A209" s="68">
        <v>203</v>
      </c>
      <c r="B209" s="88"/>
      <c r="C209" s="89"/>
      <c r="D209" s="90"/>
      <c r="E209" s="33"/>
      <c r="F209" s="33"/>
      <c r="G209" s="33"/>
      <c r="H209" s="33"/>
      <c r="I209" s="33"/>
      <c r="J209" s="34"/>
      <c r="K209" s="35"/>
      <c r="L209" s="36" t="str">
        <f>IFERROR(IF($K209="","",VLOOKUP($K209,[1]Catálogo!$B$5:$C$21,2,FALSE)),"Introduzca un sector de inversión válido")</f>
        <v/>
      </c>
      <c r="M209" s="37"/>
      <c r="N209" s="38"/>
      <c r="O209" s="38" t="str">
        <f>IFERROR(IF($N209="","",VLOOKUP($N209,[1]Catálogo!$E$25:$F$93,2,FALSE)),"Introduzca un programa presupuestal válido")</f>
        <v/>
      </c>
      <c r="P209" s="39" t="str">
        <f>IFERROR(IF($O209="","",VLOOKUP($O209,[1]Catálogo!$F$25:$G$94,2,FALSE)),"Introduzca un programa presupuestal válido")</f>
        <v/>
      </c>
      <c r="Q209" s="40" t="str">
        <f t="shared" si="58"/>
        <v>Sin información diligenciada</v>
      </c>
      <c r="R209" s="38"/>
      <c r="S209" s="38"/>
      <c r="T209" s="41"/>
      <c r="U209" s="42" t="str">
        <f>IFERROR(IF($T209="","",VLOOKUP($T209,[1]Catálogo!$G$97:$H$2750,2,FALSE)),"Introduzca un producto válido")</f>
        <v/>
      </c>
      <c r="V209" s="40" t="str">
        <f t="shared" si="59"/>
        <v>Sin información diligenciada</v>
      </c>
      <c r="W209" s="43"/>
      <c r="X209" s="44" t="str">
        <f>IFERROR(IF($W209="","",VLOOKUP($W209,[1]Catálogo!$B$3019:$C$9130,2,FALSE)),"Introduzca un indicador de producto válido")</f>
        <v/>
      </c>
      <c r="Y209" s="40" t="str">
        <f t="shared" si="60"/>
        <v>Sin información diligenciada</v>
      </c>
      <c r="Z209" s="45">
        <v>0</v>
      </c>
      <c r="AA209" s="33"/>
      <c r="AB209" s="33"/>
      <c r="AC209" s="38"/>
      <c r="AD209" s="36"/>
      <c r="AE209" s="33"/>
      <c r="AF209" s="33"/>
      <c r="AG209" s="46"/>
      <c r="AH209" s="47"/>
      <c r="AI209" s="33"/>
      <c r="AJ209" s="33"/>
      <c r="AK209" s="48"/>
      <c r="AL209" s="34" t="str">
        <f>+IFERROR(VLOOKUP(AK209,[1]Iniciativas!E:F,2,FALSE),"Seleccione el código de la iniciativa")</f>
        <v>Seleccione el código de la iniciativa</v>
      </c>
      <c r="AM209" s="91" t="e">
        <f t="shared" si="56"/>
        <v>#DIV/0!</v>
      </c>
      <c r="AN209" s="50" t="e">
        <f t="shared" si="57"/>
        <v>#DIV/0!</v>
      </c>
      <c r="AO209" s="50" t="e">
        <f t="shared" si="46"/>
        <v>#DIV/0!</v>
      </c>
      <c r="AP209" s="51" t="e">
        <f t="shared" si="47"/>
        <v>#DIV/0!</v>
      </c>
      <c r="AQ209" s="51"/>
      <c r="AR209" s="53"/>
      <c r="AS209" s="54"/>
      <c r="AT209" s="53"/>
      <c r="AU209" s="53"/>
      <c r="AV209" s="53"/>
      <c r="AW209" s="53"/>
      <c r="AX209" s="53"/>
      <c r="AY209" s="103"/>
      <c r="AZ209" s="103"/>
      <c r="BA209" s="103"/>
      <c r="BB209" s="103"/>
      <c r="BC209" s="103"/>
      <c r="BD209" s="103"/>
      <c r="BE209" s="103"/>
      <c r="BF209" s="103"/>
      <c r="BG209" s="103"/>
      <c r="BH209" s="103"/>
      <c r="BI209" s="103"/>
      <c r="BJ209" s="103"/>
      <c r="BK209" s="103"/>
      <c r="BL209" s="104"/>
      <c r="BM209" s="61"/>
      <c r="BN209" s="62">
        <v>0</v>
      </c>
      <c r="BO209" s="62">
        <v>0</v>
      </c>
      <c r="BP209" s="62">
        <v>0</v>
      </c>
      <c r="BQ209" s="62">
        <v>0</v>
      </c>
      <c r="BR209" s="62">
        <v>0</v>
      </c>
      <c r="BS209" s="62">
        <v>0</v>
      </c>
      <c r="BT209" s="62">
        <v>0</v>
      </c>
      <c r="BU209" s="62">
        <v>0</v>
      </c>
      <c r="BV209" s="62">
        <v>0</v>
      </c>
      <c r="BW209" s="62">
        <v>0</v>
      </c>
      <c r="BX209" s="62">
        <v>0</v>
      </c>
      <c r="BY209" s="62">
        <v>0</v>
      </c>
      <c r="BZ209" s="62">
        <v>0</v>
      </c>
      <c r="CA209" s="62">
        <v>0</v>
      </c>
      <c r="CB209" s="62">
        <v>0</v>
      </c>
      <c r="CC209" s="63">
        <f t="shared" si="52"/>
        <v>0</v>
      </c>
      <c r="CD209" s="64">
        <v>0</v>
      </c>
      <c r="CE209" s="64">
        <v>0</v>
      </c>
      <c r="CF209" s="64">
        <v>0</v>
      </c>
      <c r="CG209" s="64">
        <v>0</v>
      </c>
      <c r="CH209" s="64">
        <v>0</v>
      </c>
      <c r="CI209" s="64">
        <v>0</v>
      </c>
      <c r="CJ209" s="64">
        <v>0</v>
      </c>
      <c r="CK209" s="64">
        <v>0</v>
      </c>
      <c r="CL209" s="64">
        <v>0</v>
      </c>
      <c r="CM209" s="64">
        <v>0</v>
      </c>
      <c r="CN209" s="64">
        <v>0</v>
      </c>
      <c r="CO209" s="64">
        <v>0</v>
      </c>
      <c r="CP209" s="64">
        <v>0</v>
      </c>
      <c r="CQ209" s="64">
        <v>0</v>
      </c>
      <c r="CR209" s="64">
        <v>0</v>
      </c>
      <c r="CS209" s="64">
        <v>0</v>
      </c>
      <c r="CT209" s="65">
        <f t="shared" si="53"/>
        <v>0</v>
      </c>
      <c r="CU209" s="62">
        <v>0</v>
      </c>
      <c r="CV209" s="62">
        <v>0</v>
      </c>
      <c r="CW209" s="62">
        <v>0</v>
      </c>
      <c r="CX209" s="62">
        <v>0</v>
      </c>
      <c r="CY209" s="62">
        <v>0</v>
      </c>
      <c r="CZ209" s="62">
        <v>0</v>
      </c>
      <c r="DA209" s="62">
        <v>0</v>
      </c>
      <c r="DB209" s="62">
        <v>0</v>
      </c>
      <c r="DC209" s="62">
        <v>0</v>
      </c>
      <c r="DD209" s="62">
        <v>0</v>
      </c>
      <c r="DE209" s="62">
        <v>0</v>
      </c>
      <c r="DF209" s="62">
        <v>0</v>
      </c>
      <c r="DG209" s="62">
        <v>0</v>
      </c>
      <c r="DH209" s="62">
        <v>0</v>
      </c>
      <c r="DI209" s="62">
        <v>0</v>
      </c>
      <c r="DJ209" s="62">
        <v>0</v>
      </c>
      <c r="DK209" s="62">
        <v>0</v>
      </c>
      <c r="DL209" s="62">
        <v>0</v>
      </c>
      <c r="DM209" s="62">
        <v>0</v>
      </c>
      <c r="DN209" s="62">
        <v>0</v>
      </c>
      <c r="DO209" s="62">
        <v>0</v>
      </c>
      <c r="DP209" s="63">
        <f t="shared" si="55"/>
        <v>0</v>
      </c>
      <c r="DQ209" s="64">
        <v>0</v>
      </c>
      <c r="DR209" s="64">
        <v>0</v>
      </c>
      <c r="DS209" s="64">
        <v>0</v>
      </c>
      <c r="DT209" s="64">
        <v>0</v>
      </c>
      <c r="DU209" s="64">
        <v>0</v>
      </c>
      <c r="DV209" s="64">
        <v>0</v>
      </c>
      <c r="DW209" s="64">
        <v>0</v>
      </c>
      <c r="DX209" s="64">
        <v>0</v>
      </c>
      <c r="DY209" s="64">
        <v>0</v>
      </c>
      <c r="DZ209" s="64">
        <v>0</v>
      </c>
      <c r="EA209" s="64">
        <v>0</v>
      </c>
      <c r="EB209" s="64">
        <v>0</v>
      </c>
      <c r="EC209" s="64">
        <v>0</v>
      </c>
      <c r="ED209" s="64">
        <v>0</v>
      </c>
      <c r="EE209" s="64">
        <v>0</v>
      </c>
      <c r="EF209" s="64">
        <v>0</v>
      </c>
      <c r="EG209" s="66">
        <f t="shared" si="54"/>
        <v>0</v>
      </c>
      <c r="EI209" s="30">
        <v>0</v>
      </c>
      <c r="EJ209" s="30" t="e">
        <f t="shared" si="61"/>
        <v>#DIV/0!</v>
      </c>
    </row>
    <row r="210" spans="1:140" s="30" customFormat="1" ht="14.25" hidden="1" x14ac:dyDescent="0.25">
      <c r="A210" s="68">
        <v>204</v>
      </c>
      <c r="B210" s="88"/>
      <c r="C210" s="89"/>
      <c r="D210" s="90"/>
      <c r="E210" s="33"/>
      <c r="F210" s="33"/>
      <c r="G210" s="33"/>
      <c r="H210" s="33"/>
      <c r="I210" s="33"/>
      <c r="J210" s="34"/>
      <c r="K210" s="35"/>
      <c r="L210" s="36" t="str">
        <f>IFERROR(IF($K210="","",VLOOKUP($K210,[1]Catálogo!$B$5:$C$21,2,FALSE)),"Introduzca un sector de inversión válido")</f>
        <v/>
      </c>
      <c r="M210" s="37"/>
      <c r="N210" s="38"/>
      <c r="O210" s="38" t="str">
        <f>IFERROR(IF($N210="","",VLOOKUP($N210,[1]Catálogo!$E$25:$F$93,2,FALSE)),"Introduzca un programa presupuestal válido")</f>
        <v/>
      </c>
      <c r="P210" s="39" t="str">
        <f>IFERROR(IF($O210="","",VLOOKUP($O210,[1]Catálogo!$F$25:$G$94,2,FALSE)),"Introduzca un programa presupuestal válido")</f>
        <v/>
      </c>
      <c r="Q210" s="40" t="str">
        <f t="shared" si="58"/>
        <v>Sin información diligenciada</v>
      </c>
      <c r="R210" s="38"/>
      <c r="S210" s="38"/>
      <c r="T210" s="41"/>
      <c r="U210" s="42" t="str">
        <f>IFERROR(IF($T210="","",VLOOKUP($T210,[1]Catálogo!$G$97:$H$2750,2,FALSE)),"Introduzca un producto válido")</f>
        <v/>
      </c>
      <c r="V210" s="40" t="str">
        <f t="shared" si="59"/>
        <v>Sin información diligenciada</v>
      </c>
      <c r="W210" s="43"/>
      <c r="X210" s="44" t="str">
        <f>IFERROR(IF($W210="","",VLOOKUP($W210,[1]Catálogo!$B$3019:$C$9130,2,FALSE)),"Introduzca un indicador de producto válido")</f>
        <v/>
      </c>
      <c r="Y210" s="40" t="str">
        <f t="shared" si="60"/>
        <v>Sin información diligenciada</v>
      </c>
      <c r="Z210" s="45">
        <v>0</v>
      </c>
      <c r="AA210" s="33"/>
      <c r="AB210" s="33"/>
      <c r="AC210" s="38"/>
      <c r="AD210" s="36"/>
      <c r="AE210" s="33"/>
      <c r="AF210" s="33"/>
      <c r="AG210" s="46"/>
      <c r="AH210" s="47"/>
      <c r="AI210" s="33"/>
      <c r="AJ210" s="33"/>
      <c r="AK210" s="48"/>
      <c r="AL210" s="34" t="str">
        <f>+IFERROR(VLOOKUP(AK210,[1]Iniciativas!E:F,2,FALSE),"Seleccione el código de la iniciativa")</f>
        <v>Seleccione el código de la iniciativa</v>
      </c>
      <c r="AM210" s="91" t="e">
        <f t="shared" si="56"/>
        <v>#DIV/0!</v>
      </c>
      <c r="AN210" s="50" t="e">
        <f t="shared" si="57"/>
        <v>#DIV/0!</v>
      </c>
      <c r="AO210" s="50" t="e">
        <f t="shared" si="46"/>
        <v>#DIV/0!</v>
      </c>
      <c r="AP210" s="51" t="e">
        <f t="shared" si="47"/>
        <v>#DIV/0!</v>
      </c>
      <c r="AQ210" s="51"/>
      <c r="AR210" s="53"/>
      <c r="AS210" s="54"/>
      <c r="AT210" s="53"/>
      <c r="AU210" s="53"/>
      <c r="AV210" s="53"/>
      <c r="AW210" s="53"/>
      <c r="AX210" s="53"/>
      <c r="AY210" s="103"/>
      <c r="AZ210" s="103"/>
      <c r="BA210" s="103"/>
      <c r="BB210" s="103"/>
      <c r="BC210" s="103"/>
      <c r="BD210" s="103"/>
      <c r="BE210" s="103"/>
      <c r="BF210" s="103"/>
      <c r="BG210" s="103"/>
      <c r="BH210" s="103"/>
      <c r="BI210" s="103"/>
      <c r="BJ210" s="103"/>
      <c r="BK210" s="103"/>
      <c r="BL210" s="104"/>
      <c r="BM210" s="61"/>
      <c r="BN210" s="62">
        <v>0</v>
      </c>
      <c r="BO210" s="62">
        <v>0</v>
      </c>
      <c r="BP210" s="62">
        <v>0</v>
      </c>
      <c r="BQ210" s="62">
        <v>0</v>
      </c>
      <c r="BR210" s="62">
        <v>0</v>
      </c>
      <c r="BS210" s="62">
        <v>0</v>
      </c>
      <c r="BT210" s="62">
        <v>0</v>
      </c>
      <c r="BU210" s="62">
        <v>0</v>
      </c>
      <c r="BV210" s="62">
        <v>0</v>
      </c>
      <c r="BW210" s="62">
        <v>0</v>
      </c>
      <c r="BX210" s="62">
        <v>0</v>
      </c>
      <c r="BY210" s="62">
        <v>0</v>
      </c>
      <c r="BZ210" s="62">
        <v>0</v>
      </c>
      <c r="CA210" s="62">
        <v>0</v>
      </c>
      <c r="CB210" s="62">
        <v>0</v>
      </c>
      <c r="CC210" s="63">
        <f t="shared" si="52"/>
        <v>0</v>
      </c>
      <c r="CD210" s="64">
        <v>0</v>
      </c>
      <c r="CE210" s="64">
        <v>0</v>
      </c>
      <c r="CF210" s="64">
        <v>0</v>
      </c>
      <c r="CG210" s="64">
        <v>0</v>
      </c>
      <c r="CH210" s="64">
        <v>0</v>
      </c>
      <c r="CI210" s="64">
        <v>0</v>
      </c>
      <c r="CJ210" s="64">
        <v>0</v>
      </c>
      <c r="CK210" s="64">
        <v>0</v>
      </c>
      <c r="CL210" s="64">
        <v>0</v>
      </c>
      <c r="CM210" s="64">
        <v>0</v>
      </c>
      <c r="CN210" s="64">
        <v>0</v>
      </c>
      <c r="CO210" s="64">
        <v>0</v>
      </c>
      <c r="CP210" s="64">
        <v>0</v>
      </c>
      <c r="CQ210" s="64">
        <v>0</v>
      </c>
      <c r="CR210" s="64">
        <v>0</v>
      </c>
      <c r="CS210" s="64">
        <v>0</v>
      </c>
      <c r="CT210" s="65">
        <f t="shared" si="53"/>
        <v>0</v>
      </c>
      <c r="CU210" s="62">
        <v>0</v>
      </c>
      <c r="CV210" s="62">
        <v>0</v>
      </c>
      <c r="CW210" s="62">
        <v>0</v>
      </c>
      <c r="CX210" s="62">
        <v>0</v>
      </c>
      <c r="CY210" s="62">
        <v>0</v>
      </c>
      <c r="CZ210" s="62">
        <v>0</v>
      </c>
      <c r="DA210" s="62">
        <v>0</v>
      </c>
      <c r="DB210" s="62">
        <v>0</v>
      </c>
      <c r="DC210" s="62">
        <v>0</v>
      </c>
      <c r="DD210" s="62">
        <v>0</v>
      </c>
      <c r="DE210" s="62">
        <v>0</v>
      </c>
      <c r="DF210" s="62">
        <v>0</v>
      </c>
      <c r="DG210" s="62">
        <v>0</v>
      </c>
      <c r="DH210" s="62">
        <v>0</v>
      </c>
      <c r="DI210" s="62">
        <v>0</v>
      </c>
      <c r="DJ210" s="62">
        <v>0</v>
      </c>
      <c r="DK210" s="62">
        <v>0</v>
      </c>
      <c r="DL210" s="62">
        <v>0</v>
      </c>
      <c r="DM210" s="62">
        <v>0</v>
      </c>
      <c r="DN210" s="62">
        <v>0</v>
      </c>
      <c r="DO210" s="62">
        <v>0</v>
      </c>
      <c r="DP210" s="63">
        <f t="shared" si="55"/>
        <v>0</v>
      </c>
      <c r="DQ210" s="64">
        <v>0</v>
      </c>
      <c r="DR210" s="64">
        <v>0</v>
      </c>
      <c r="DS210" s="64">
        <v>0</v>
      </c>
      <c r="DT210" s="64">
        <v>0</v>
      </c>
      <c r="DU210" s="64">
        <v>0</v>
      </c>
      <c r="DV210" s="64">
        <v>0</v>
      </c>
      <c r="DW210" s="64">
        <v>0</v>
      </c>
      <c r="DX210" s="64">
        <v>0</v>
      </c>
      <c r="DY210" s="64">
        <v>0</v>
      </c>
      <c r="DZ210" s="64">
        <v>0</v>
      </c>
      <c r="EA210" s="64">
        <v>0</v>
      </c>
      <c r="EB210" s="64">
        <v>0</v>
      </c>
      <c r="EC210" s="64">
        <v>0</v>
      </c>
      <c r="ED210" s="64">
        <v>0</v>
      </c>
      <c r="EE210" s="64">
        <v>0</v>
      </c>
      <c r="EF210" s="64">
        <v>0</v>
      </c>
      <c r="EG210" s="66">
        <f t="shared" si="54"/>
        <v>0</v>
      </c>
      <c r="EI210" s="30">
        <v>0</v>
      </c>
      <c r="EJ210" s="30" t="e">
        <f t="shared" si="61"/>
        <v>#DIV/0!</v>
      </c>
    </row>
    <row r="211" spans="1:140" s="30" customFormat="1" ht="14.25" hidden="1" x14ac:dyDescent="0.25">
      <c r="A211" s="31">
        <v>205</v>
      </c>
      <c r="B211" s="88"/>
      <c r="C211" s="89"/>
      <c r="D211" s="90"/>
      <c r="E211" s="33"/>
      <c r="F211" s="33"/>
      <c r="G211" s="33"/>
      <c r="H211" s="33"/>
      <c r="I211" s="33"/>
      <c r="J211" s="34"/>
      <c r="K211" s="35"/>
      <c r="L211" s="36" t="str">
        <f>IFERROR(IF($K211="","",VLOOKUP($K211,[1]Catálogo!$B$5:$C$21,2,FALSE)),"Introduzca un sector de inversión válido")</f>
        <v/>
      </c>
      <c r="M211" s="37"/>
      <c r="N211" s="38"/>
      <c r="O211" s="38" t="str">
        <f>IFERROR(IF($N211="","",VLOOKUP($N211,[1]Catálogo!$E$25:$F$93,2,FALSE)),"Introduzca un programa presupuestal válido")</f>
        <v/>
      </c>
      <c r="P211" s="39" t="str">
        <f>IFERROR(IF($O211="","",VLOOKUP($O211,[1]Catálogo!$F$25:$G$94,2,FALSE)),"Introduzca un programa presupuestal válido")</f>
        <v/>
      </c>
      <c r="Q211" s="40" t="str">
        <f t="shared" si="58"/>
        <v>Sin información diligenciada</v>
      </c>
      <c r="R211" s="38"/>
      <c r="S211" s="38"/>
      <c r="T211" s="41"/>
      <c r="U211" s="42" t="str">
        <f>IFERROR(IF($T211="","",VLOOKUP($T211,[1]Catálogo!$G$97:$H$2750,2,FALSE)),"Introduzca un producto válido")</f>
        <v/>
      </c>
      <c r="V211" s="40" t="str">
        <f t="shared" si="59"/>
        <v>Sin información diligenciada</v>
      </c>
      <c r="W211" s="43"/>
      <c r="X211" s="44" t="str">
        <f>IFERROR(IF($W211="","",VLOOKUP($W211,[1]Catálogo!$B$3019:$C$9130,2,FALSE)),"Introduzca un indicador de producto válido")</f>
        <v/>
      </c>
      <c r="Y211" s="40" t="str">
        <f t="shared" si="60"/>
        <v>Sin información diligenciada</v>
      </c>
      <c r="Z211" s="45">
        <v>0</v>
      </c>
      <c r="AA211" s="33"/>
      <c r="AB211" s="33"/>
      <c r="AC211" s="38"/>
      <c r="AD211" s="36"/>
      <c r="AE211" s="33"/>
      <c r="AF211" s="33"/>
      <c r="AG211" s="46"/>
      <c r="AH211" s="47"/>
      <c r="AI211" s="33"/>
      <c r="AJ211" s="33"/>
      <c r="AK211" s="48"/>
      <c r="AL211" s="34" t="str">
        <f>+IFERROR(VLOOKUP(AK211,[1]Iniciativas!E:F,2,FALSE),"Seleccione el código de la iniciativa")</f>
        <v>Seleccione el código de la iniciativa</v>
      </c>
      <c r="AM211" s="91" t="e">
        <f t="shared" si="56"/>
        <v>#DIV/0!</v>
      </c>
      <c r="AN211" s="50" t="e">
        <f t="shared" si="57"/>
        <v>#DIV/0!</v>
      </c>
      <c r="AO211" s="50" t="e">
        <f t="shared" si="46"/>
        <v>#DIV/0!</v>
      </c>
      <c r="AP211" s="51" t="e">
        <f t="shared" si="47"/>
        <v>#DIV/0!</v>
      </c>
      <c r="AQ211" s="51"/>
      <c r="AR211" s="53"/>
      <c r="AS211" s="54"/>
      <c r="AT211" s="53"/>
      <c r="AU211" s="53"/>
      <c r="AV211" s="53"/>
      <c r="AW211" s="53"/>
      <c r="AX211" s="53"/>
      <c r="AY211" s="103"/>
      <c r="AZ211" s="103"/>
      <c r="BA211" s="103"/>
      <c r="BB211" s="103"/>
      <c r="BC211" s="103"/>
      <c r="BD211" s="103"/>
      <c r="BE211" s="103"/>
      <c r="BF211" s="103"/>
      <c r="BG211" s="103"/>
      <c r="BH211" s="103"/>
      <c r="BI211" s="103"/>
      <c r="BJ211" s="103"/>
      <c r="BK211" s="103"/>
      <c r="BL211" s="104"/>
      <c r="BM211" s="61"/>
      <c r="BN211" s="62">
        <v>0</v>
      </c>
      <c r="BO211" s="62">
        <v>0</v>
      </c>
      <c r="BP211" s="62">
        <v>0</v>
      </c>
      <c r="BQ211" s="62">
        <v>0</v>
      </c>
      <c r="BR211" s="62">
        <v>0</v>
      </c>
      <c r="BS211" s="62">
        <v>0</v>
      </c>
      <c r="BT211" s="62">
        <v>0</v>
      </c>
      <c r="BU211" s="62">
        <v>0</v>
      </c>
      <c r="BV211" s="62">
        <v>0</v>
      </c>
      <c r="BW211" s="62">
        <v>0</v>
      </c>
      <c r="BX211" s="62">
        <v>0</v>
      </c>
      <c r="BY211" s="62">
        <v>0</v>
      </c>
      <c r="BZ211" s="62">
        <v>0</v>
      </c>
      <c r="CA211" s="62">
        <v>0</v>
      </c>
      <c r="CB211" s="62">
        <v>0</v>
      </c>
      <c r="CC211" s="63">
        <f t="shared" si="52"/>
        <v>0</v>
      </c>
      <c r="CD211" s="64">
        <v>0</v>
      </c>
      <c r="CE211" s="64">
        <v>0</v>
      </c>
      <c r="CF211" s="64">
        <v>0</v>
      </c>
      <c r="CG211" s="64">
        <v>0</v>
      </c>
      <c r="CH211" s="64">
        <v>0</v>
      </c>
      <c r="CI211" s="64">
        <v>0</v>
      </c>
      <c r="CJ211" s="64">
        <v>0</v>
      </c>
      <c r="CK211" s="64">
        <v>0</v>
      </c>
      <c r="CL211" s="64">
        <v>0</v>
      </c>
      <c r="CM211" s="64">
        <v>0</v>
      </c>
      <c r="CN211" s="64">
        <v>0</v>
      </c>
      <c r="CO211" s="64">
        <v>0</v>
      </c>
      <c r="CP211" s="64">
        <v>0</v>
      </c>
      <c r="CQ211" s="64">
        <v>0</v>
      </c>
      <c r="CR211" s="64">
        <v>0</v>
      </c>
      <c r="CS211" s="64">
        <v>0</v>
      </c>
      <c r="CT211" s="65">
        <f t="shared" si="53"/>
        <v>0</v>
      </c>
      <c r="CU211" s="62">
        <v>0</v>
      </c>
      <c r="CV211" s="62">
        <v>0</v>
      </c>
      <c r="CW211" s="62">
        <v>0</v>
      </c>
      <c r="CX211" s="62">
        <v>0</v>
      </c>
      <c r="CY211" s="62">
        <v>0</v>
      </c>
      <c r="CZ211" s="62">
        <v>0</v>
      </c>
      <c r="DA211" s="62">
        <v>0</v>
      </c>
      <c r="DB211" s="62">
        <v>0</v>
      </c>
      <c r="DC211" s="62">
        <v>0</v>
      </c>
      <c r="DD211" s="62">
        <v>0</v>
      </c>
      <c r="DE211" s="62">
        <v>0</v>
      </c>
      <c r="DF211" s="62">
        <v>0</v>
      </c>
      <c r="DG211" s="62">
        <v>0</v>
      </c>
      <c r="DH211" s="62">
        <v>0</v>
      </c>
      <c r="DI211" s="62">
        <v>0</v>
      </c>
      <c r="DJ211" s="62">
        <v>0</v>
      </c>
      <c r="DK211" s="62">
        <v>0</v>
      </c>
      <c r="DL211" s="62">
        <v>0</v>
      </c>
      <c r="DM211" s="62">
        <v>0</v>
      </c>
      <c r="DN211" s="62">
        <v>0</v>
      </c>
      <c r="DO211" s="62">
        <v>0</v>
      </c>
      <c r="DP211" s="63">
        <f t="shared" si="55"/>
        <v>0</v>
      </c>
      <c r="DQ211" s="64">
        <v>0</v>
      </c>
      <c r="DR211" s="64">
        <v>0</v>
      </c>
      <c r="DS211" s="64">
        <v>0</v>
      </c>
      <c r="DT211" s="64">
        <v>0</v>
      </c>
      <c r="DU211" s="64">
        <v>0</v>
      </c>
      <c r="DV211" s="64">
        <v>0</v>
      </c>
      <c r="DW211" s="64">
        <v>0</v>
      </c>
      <c r="DX211" s="64">
        <v>0</v>
      </c>
      <c r="DY211" s="64">
        <v>0</v>
      </c>
      <c r="DZ211" s="64">
        <v>0</v>
      </c>
      <c r="EA211" s="64">
        <v>0</v>
      </c>
      <c r="EB211" s="64">
        <v>0</v>
      </c>
      <c r="EC211" s="64">
        <v>0</v>
      </c>
      <c r="ED211" s="64">
        <v>0</v>
      </c>
      <c r="EE211" s="64">
        <v>0</v>
      </c>
      <c r="EF211" s="64">
        <v>0</v>
      </c>
      <c r="EG211" s="66">
        <f t="shared" si="54"/>
        <v>0</v>
      </c>
      <c r="EI211" s="30">
        <v>0</v>
      </c>
      <c r="EJ211" s="30" t="e">
        <f t="shared" si="61"/>
        <v>#DIV/0!</v>
      </c>
    </row>
    <row r="212" spans="1:140" s="30" customFormat="1" ht="14.25" hidden="1" x14ac:dyDescent="0.25">
      <c r="A212" s="68">
        <v>206</v>
      </c>
      <c r="B212" s="88"/>
      <c r="C212" s="89"/>
      <c r="D212" s="90"/>
      <c r="E212" s="33"/>
      <c r="F212" s="33"/>
      <c r="G212" s="33"/>
      <c r="H212" s="33"/>
      <c r="I212" s="33"/>
      <c r="J212" s="34"/>
      <c r="K212" s="35"/>
      <c r="L212" s="36" t="str">
        <f>IFERROR(IF($K212="","",VLOOKUP($K212,[1]Catálogo!$B$5:$C$21,2,FALSE)),"Introduzca un sector de inversión válido")</f>
        <v/>
      </c>
      <c r="M212" s="37"/>
      <c r="N212" s="38"/>
      <c r="O212" s="38" t="str">
        <f>IFERROR(IF($N212="","",VLOOKUP($N212,[1]Catálogo!$E$25:$F$93,2,FALSE)),"Introduzca un programa presupuestal válido")</f>
        <v/>
      </c>
      <c r="P212" s="39" t="str">
        <f>IFERROR(IF($O212="","",VLOOKUP($O212,[1]Catálogo!$F$25:$G$94,2,FALSE)),"Introduzca un programa presupuestal válido")</f>
        <v/>
      </c>
      <c r="Q212" s="40" t="str">
        <f t="shared" si="58"/>
        <v>Sin información diligenciada</v>
      </c>
      <c r="R212" s="38"/>
      <c r="S212" s="38"/>
      <c r="T212" s="41"/>
      <c r="U212" s="42" t="str">
        <f>IFERROR(IF($T212="","",VLOOKUP($T212,[1]Catálogo!$G$97:$H$2750,2,FALSE)),"Introduzca un producto válido")</f>
        <v/>
      </c>
      <c r="V212" s="40" t="str">
        <f t="shared" si="59"/>
        <v>Sin información diligenciada</v>
      </c>
      <c r="W212" s="43"/>
      <c r="X212" s="44" t="str">
        <f>IFERROR(IF($W212="","",VLOOKUP($W212,[1]Catálogo!$B$3019:$C$9130,2,FALSE)),"Introduzca un indicador de producto válido")</f>
        <v/>
      </c>
      <c r="Y212" s="40" t="str">
        <f t="shared" si="60"/>
        <v>Sin información diligenciada</v>
      </c>
      <c r="Z212" s="45">
        <v>0</v>
      </c>
      <c r="AA212" s="33"/>
      <c r="AB212" s="33"/>
      <c r="AC212" s="38"/>
      <c r="AD212" s="36"/>
      <c r="AE212" s="33"/>
      <c r="AF212" s="33"/>
      <c r="AG212" s="46"/>
      <c r="AH212" s="47"/>
      <c r="AI212" s="33"/>
      <c r="AJ212" s="33"/>
      <c r="AK212" s="48"/>
      <c r="AL212" s="34" t="str">
        <f>+IFERROR(VLOOKUP(AK212,[1]Iniciativas!E:F,2,FALSE),"Seleccione el código de la iniciativa")</f>
        <v>Seleccione el código de la iniciativa</v>
      </c>
      <c r="AM212" s="91" t="e">
        <f t="shared" si="56"/>
        <v>#DIV/0!</v>
      </c>
      <c r="AN212" s="50" t="e">
        <f t="shared" si="57"/>
        <v>#DIV/0!</v>
      </c>
      <c r="AO212" s="50" t="e">
        <f t="shared" si="46"/>
        <v>#DIV/0!</v>
      </c>
      <c r="AP212" s="51" t="e">
        <f t="shared" si="47"/>
        <v>#DIV/0!</v>
      </c>
      <c r="AQ212" s="51"/>
      <c r="AR212" s="53"/>
      <c r="AS212" s="54"/>
      <c r="AT212" s="53"/>
      <c r="AU212" s="53"/>
      <c r="AV212" s="53"/>
      <c r="AW212" s="53"/>
      <c r="AX212" s="53"/>
      <c r="AY212" s="103"/>
      <c r="AZ212" s="103"/>
      <c r="BA212" s="103"/>
      <c r="BB212" s="103"/>
      <c r="BC212" s="103"/>
      <c r="BD212" s="103"/>
      <c r="BE212" s="103"/>
      <c r="BF212" s="103"/>
      <c r="BG212" s="103"/>
      <c r="BH212" s="103"/>
      <c r="BI212" s="103"/>
      <c r="BJ212" s="103"/>
      <c r="BK212" s="103"/>
      <c r="BL212" s="104"/>
      <c r="BM212" s="61"/>
      <c r="BN212" s="62">
        <v>0</v>
      </c>
      <c r="BO212" s="62">
        <v>0</v>
      </c>
      <c r="BP212" s="62">
        <v>0</v>
      </c>
      <c r="BQ212" s="62">
        <v>0</v>
      </c>
      <c r="BR212" s="62">
        <v>0</v>
      </c>
      <c r="BS212" s="62">
        <v>0</v>
      </c>
      <c r="BT212" s="62">
        <v>0</v>
      </c>
      <c r="BU212" s="62">
        <v>0</v>
      </c>
      <c r="BV212" s="62">
        <v>0</v>
      </c>
      <c r="BW212" s="62">
        <v>0</v>
      </c>
      <c r="BX212" s="62">
        <v>0</v>
      </c>
      <c r="BY212" s="62">
        <v>0</v>
      </c>
      <c r="BZ212" s="62">
        <v>0</v>
      </c>
      <c r="CA212" s="62">
        <v>0</v>
      </c>
      <c r="CB212" s="62">
        <v>0</v>
      </c>
      <c r="CC212" s="63">
        <f t="shared" si="52"/>
        <v>0</v>
      </c>
      <c r="CD212" s="64">
        <v>0</v>
      </c>
      <c r="CE212" s="64">
        <v>0</v>
      </c>
      <c r="CF212" s="64">
        <v>0</v>
      </c>
      <c r="CG212" s="64">
        <v>0</v>
      </c>
      <c r="CH212" s="64">
        <v>0</v>
      </c>
      <c r="CI212" s="64">
        <v>0</v>
      </c>
      <c r="CJ212" s="64">
        <v>0</v>
      </c>
      <c r="CK212" s="64">
        <v>0</v>
      </c>
      <c r="CL212" s="64">
        <v>0</v>
      </c>
      <c r="CM212" s="64">
        <v>0</v>
      </c>
      <c r="CN212" s="64">
        <v>0</v>
      </c>
      <c r="CO212" s="64">
        <v>0</v>
      </c>
      <c r="CP212" s="64">
        <v>0</v>
      </c>
      <c r="CQ212" s="64">
        <v>0</v>
      </c>
      <c r="CR212" s="64">
        <v>0</v>
      </c>
      <c r="CS212" s="64">
        <v>0</v>
      </c>
      <c r="CT212" s="65">
        <f t="shared" si="53"/>
        <v>0</v>
      </c>
      <c r="CU212" s="62">
        <v>0</v>
      </c>
      <c r="CV212" s="62">
        <v>0</v>
      </c>
      <c r="CW212" s="62">
        <v>0</v>
      </c>
      <c r="CX212" s="62">
        <v>0</v>
      </c>
      <c r="CY212" s="62">
        <v>0</v>
      </c>
      <c r="CZ212" s="62">
        <v>0</v>
      </c>
      <c r="DA212" s="62">
        <v>0</v>
      </c>
      <c r="DB212" s="62">
        <v>0</v>
      </c>
      <c r="DC212" s="62">
        <v>0</v>
      </c>
      <c r="DD212" s="62">
        <v>0</v>
      </c>
      <c r="DE212" s="62">
        <v>0</v>
      </c>
      <c r="DF212" s="62">
        <v>0</v>
      </c>
      <c r="DG212" s="62">
        <v>0</v>
      </c>
      <c r="DH212" s="62">
        <v>0</v>
      </c>
      <c r="DI212" s="62">
        <v>0</v>
      </c>
      <c r="DJ212" s="62">
        <v>0</v>
      </c>
      <c r="DK212" s="62">
        <v>0</v>
      </c>
      <c r="DL212" s="62">
        <v>0</v>
      </c>
      <c r="DM212" s="62">
        <v>0</v>
      </c>
      <c r="DN212" s="62">
        <v>0</v>
      </c>
      <c r="DO212" s="62">
        <v>0</v>
      </c>
      <c r="DP212" s="63">
        <f t="shared" si="55"/>
        <v>0</v>
      </c>
      <c r="DQ212" s="64">
        <v>0</v>
      </c>
      <c r="DR212" s="64">
        <v>0</v>
      </c>
      <c r="DS212" s="64">
        <v>0</v>
      </c>
      <c r="DT212" s="64">
        <v>0</v>
      </c>
      <c r="DU212" s="64">
        <v>0</v>
      </c>
      <c r="DV212" s="64">
        <v>0</v>
      </c>
      <c r="DW212" s="64">
        <v>0</v>
      </c>
      <c r="DX212" s="64">
        <v>0</v>
      </c>
      <c r="DY212" s="64">
        <v>0</v>
      </c>
      <c r="DZ212" s="64">
        <v>0</v>
      </c>
      <c r="EA212" s="64">
        <v>0</v>
      </c>
      <c r="EB212" s="64">
        <v>0</v>
      </c>
      <c r="EC212" s="64">
        <v>0</v>
      </c>
      <c r="ED212" s="64">
        <v>0</v>
      </c>
      <c r="EE212" s="64">
        <v>0</v>
      </c>
      <c r="EF212" s="64">
        <v>0</v>
      </c>
      <c r="EG212" s="66">
        <f t="shared" si="54"/>
        <v>0</v>
      </c>
      <c r="EI212" s="30">
        <v>0</v>
      </c>
      <c r="EJ212" s="30" t="e">
        <f t="shared" si="61"/>
        <v>#DIV/0!</v>
      </c>
    </row>
    <row r="213" spans="1:140" s="30" customFormat="1" ht="14.25" hidden="1" x14ac:dyDescent="0.25">
      <c r="A213" s="68">
        <v>207</v>
      </c>
      <c r="B213" s="88"/>
      <c r="C213" s="89"/>
      <c r="D213" s="90"/>
      <c r="E213" s="33"/>
      <c r="F213" s="33"/>
      <c r="G213" s="33"/>
      <c r="H213" s="33"/>
      <c r="I213" s="33"/>
      <c r="J213" s="34"/>
      <c r="K213" s="35"/>
      <c r="L213" s="36" t="str">
        <f>IFERROR(IF($K213="","",VLOOKUP($K213,[1]Catálogo!$B$5:$C$21,2,FALSE)),"Introduzca un sector de inversión válido")</f>
        <v/>
      </c>
      <c r="M213" s="37"/>
      <c r="N213" s="38"/>
      <c r="O213" s="38" t="str">
        <f>IFERROR(IF($N213="","",VLOOKUP($N213,[1]Catálogo!$E$25:$F$93,2,FALSE)),"Introduzca un programa presupuestal válido")</f>
        <v/>
      </c>
      <c r="P213" s="39" t="str">
        <f>IFERROR(IF($O213="","",VLOOKUP($O213,[1]Catálogo!$F$25:$G$94,2,FALSE)),"Introduzca un programa presupuestal válido")</f>
        <v/>
      </c>
      <c r="Q213" s="40" t="str">
        <f t="shared" si="58"/>
        <v>Sin información diligenciada</v>
      </c>
      <c r="R213" s="38"/>
      <c r="S213" s="38"/>
      <c r="T213" s="41"/>
      <c r="U213" s="42" t="str">
        <f>IFERROR(IF($T213="","",VLOOKUP($T213,[1]Catálogo!$G$97:$H$2750,2,FALSE)),"Introduzca un producto válido")</f>
        <v/>
      </c>
      <c r="V213" s="40" t="str">
        <f t="shared" si="59"/>
        <v>Sin información diligenciada</v>
      </c>
      <c r="W213" s="43"/>
      <c r="X213" s="44" t="str">
        <f>IFERROR(IF($W213="","",VLOOKUP($W213,[1]Catálogo!$B$3019:$C$9130,2,FALSE)),"Introduzca un indicador de producto válido")</f>
        <v/>
      </c>
      <c r="Y213" s="40" t="str">
        <f t="shared" si="60"/>
        <v>Sin información diligenciada</v>
      </c>
      <c r="Z213" s="45">
        <v>0</v>
      </c>
      <c r="AA213" s="33"/>
      <c r="AB213" s="33"/>
      <c r="AC213" s="38"/>
      <c r="AD213" s="36"/>
      <c r="AE213" s="33"/>
      <c r="AF213" s="33"/>
      <c r="AG213" s="46"/>
      <c r="AH213" s="47"/>
      <c r="AI213" s="33"/>
      <c r="AJ213" s="33"/>
      <c r="AK213" s="48"/>
      <c r="AL213" s="34" t="str">
        <f>+IFERROR(VLOOKUP(AK213,[1]Iniciativas!E:F,2,FALSE),"Seleccione el código de la iniciativa")</f>
        <v>Seleccione el código de la iniciativa</v>
      </c>
      <c r="AM213" s="91" t="e">
        <f t="shared" si="56"/>
        <v>#DIV/0!</v>
      </c>
      <c r="AN213" s="50" t="e">
        <f t="shared" si="57"/>
        <v>#DIV/0!</v>
      </c>
      <c r="AO213" s="50" t="e">
        <f t="shared" si="46"/>
        <v>#DIV/0!</v>
      </c>
      <c r="AP213" s="51" t="e">
        <f t="shared" si="47"/>
        <v>#DIV/0!</v>
      </c>
      <c r="AQ213" s="51"/>
      <c r="AR213" s="53"/>
      <c r="AS213" s="54"/>
      <c r="AT213" s="53"/>
      <c r="AU213" s="53"/>
      <c r="AV213" s="53"/>
      <c r="AW213" s="53"/>
      <c r="AX213" s="53"/>
      <c r="AY213" s="103"/>
      <c r="AZ213" s="103"/>
      <c r="BA213" s="103"/>
      <c r="BB213" s="103"/>
      <c r="BC213" s="103"/>
      <c r="BD213" s="103"/>
      <c r="BE213" s="103"/>
      <c r="BF213" s="103"/>
      <c r="BG213" s="103"/>
      <c r="BH213" s="103"/>
      <c r="BI213" s="103"/>
      <c r="BJ213" s="103"/>
      <c r="BK213" s="103"/>
      <c r="BL213" s="104"/>
      <c r="BM213" s="61"/>
      <c r="BN213" s="62">
        <v>0</v>
      </c>
      <c r="BO213" s="62">
        <v>0</v>
      </c>
      <c r="BP213" s="62">
        <v>0</v>
      </c>
      <c r="BQ213" s="62">
        <v>0</v>
      </c>
      <c r="BR213" s="62">
        <v>0</v>
      </c>
      <c r="BS213" s="62">
        <v>0</v>
      </c>
      <c r="BT213" s="62">
        <v>0</v>
      </c>
      <c r="BU213" s="62">
        <v>0</v>
      </c>
      <c r="BV213" s="62">
        <v>0</v>
      </c>
      <c r="BW213" s="62">
        <v>0</v>
      </c>
      <c r="BX213" s="62">
        <v>0</v>
      </c>
      <c r="BY213" s="62">
        <v>0</v>
      </c>
      <c r="BZ213" s="62">
        <v>0</v>
      </c>
      <c r="CA213" s="62">
        <v>0</v>
      </c>
      <c r="CB213" s="62">
        <v>0</v>
      </c>
      <c r="CC213" s="63">
        <f t="shared" si="52"/>
        <v>0</v>
      </c>
      <c r="CD213" s="64">
        <v>0</v>
      </c>
      <c r="CE213" s="64">
        <v>0</v>
      </c>
      <c r="CF213" s="64">
        <v>0</v>
      </c>
      <c r="CG213" s="64">
        <v>0</v>
      </c>
      <c r="CH213" s="64">
        <v>0</v>
      </c>
      <c r="CI213" s="64">
        <v>0</v>
      </c>
      <c r="CJ213" s="64">
        <v>0</v>
      </c>
      <c r="CK213" s="64">
        <v>0</v>
      </c>
      <c r="CL213" s="64">
        <v>0</v>
      </c>
      <c r="CM213" s="64">
        <v>0</v>
      </c>
      <c r="CN213" s="64">
        <v>0</v>
      </c>
      <c r="CO213" s="64">
        <v>0</v>
      </c>
      <c r="CP213" s="64">
        <v>0</v>
      </c>
      <c r="CQ213" s="64">
        <v>0</v>
      </c>
      <c r="CR213" s="64">
        <v>0</v>
      </c>
      <c r="CS213" s="64">
        <v>0</v>
      </c>
      <c r="CT213" s="65">
        <f t="shared" si="53"/>
        <v>0</v>
      </c>
      <c r="CU213" s="62">
        <v>0</v>
      </c>
      <c r="CV213" s="62">
        <v>0</v>
      </c>
      <c r="CW213" s="62">
        <v>0</v>
      </c>
      <c r="CX213" s="62">
        <v>0</v>
      </c>
      <c r="CY213" s="62">
        <v>0</v>
      </c>
      <c r="CZ213" s="62">
        <v>0</v>
      </c>
      <c r="DA213" s="62">
        <v>0</v>
      </c>
      <c r="DB213" s="62">
        <v>0</v>
      </c>
      <c r="DC213" s="62">
        <v>0</v>
      </c>
      <c r="DD213" s="62">
        <v>0</v>
      </c>
      <c r="DE213" s="62">
        <v>0</v>
      </c>
      <c r="DF213" s="62">
        <v>0</v>
      </c>
      <c r="DG213" s="62">
        <v>0</v>
      </c>
      <c r="DH213" s="62">
        <v>0</v>
      </c>
      <c r="DI213" s="62">
        <v>0</v>
      </c>
      <c r="DJ213" s="62">
        <v>0</v>
      </c>
      <c r="DK213" s="62">
        <v>0</v>
      </c>
      <c r="DL213" s="62">
        <v>0</v>
      </c>
      <c r="DM213" s="62">
        <v>0</v>
      </c>
      <c r="DN213" s="62">
        <v>0</v>
      </c>
      <c r="DO213" s="62">
        <v>0</v>
      </c>
      <c r="DP213" s="63">
        <f t="shared" si="55"/>
        <v>0</v>
      </c>
      <c r="DQ213" s="64">
        <v>0</v>
      </c>
      <c r="DR213" s="64">
        <v>0</v>
      </c>
      <c r="DS213" s="64">
        <v>0</v>
      </c>
      <c r="DT213" s="64">
        <v>0</v>
      </c>
      <c r="DU213" s="64">
        <v>0</v>
      </c>
      <c r="DV213" s="64">
        <v>0</v>
      </c>
      <c r="DW213" s="64">
        <v>0</v>
      </c>
      <c r="DX213" s="64">
        <v>0</v>
      </c>
      <c r="DY213" s="64">
        <v>0</v>
      </c>
      <c r="DZ213" s="64">
        <v>0</v>
      </c>
      <c r="EA213" s="64">
        <v>0</v>
      </c>
      <c r="EB213" s="64">
        <v>0</v>
      </c>
      <c r="EC213" s="64">
        <v>0</v>
      </c>
      <c r="ED213" s="64">
        <v>0</v>
      </c>
      <c r="EE213" s="64">
        <v>0</v>
      </c>
      <c r="EF213" s="64">
        <v>0</v>
      </c>
      <c r="EG213" s="66">
        <f t="shared" si="54"/>
        <v>0</v>
      </c>
      <c r="EI213" s="30">
        <v>0</v>
      </c>
      <c r="EJ213" s="30" t="e">
        <f t="shared" si="61"/>
        <v>#DIV/0!</v>
      </c>
    </row>
    <row r="214" spans="1:140" s="30" customFormat="1" ht="14.25" hidden="1" x14ac:dyDescent="0.25">
      <c r="A214" s="31">
        <v>208</v>
      </c>
      <c r="B214" s="88"/>
      <c r="C214" s="89"/>
      <c r="D214" s="90"/>
      <c r="E214" s="33"/>
      <c r="F214" s="33"/>
      <c r="G214" s="33"/>
      <c r="H214" s="33"/>
      <c r="I214" s="33"/>
      <c r="J214" s="34"/>
      <c r="K214" s="35"/>
      <c r="L214" s="36" t="str">
        <f>IFERROR(IF($K214="","",VLOOKUP($K214,[1]Catálogo!$B$5:$C$21,2,FALSE)),"Introduzca un sector de inversión válido")</f>
        <v/>
      </c>
      <c r="M214" s="37"/>
      <c r="N214" s="38"/>
      <c r="O214" s="38" t="str">
        <f>IFERROR(IF($N214="","",VLOOKUP($N214,[1]Catálogo!$E$25:$F$93,2,FALSE)),"Introduzca un programa presupuestal válido")</f>
        <v/>
      </c>
      <c r="P214" s="39" t="str">
        <f>IFERROR(IF($O214="","",VLOOKUP($O214,[1]Catálogo!$F$25:$G$94,2,FALSE)),"Introduzca un programa presupuestal válido")</f>
        <v/>
      </c>
      <c r="Q214" s="40" t="str">
        <f t="shared" si="58"/>
        <v>Sin información diligenciada</v>
      </c>
      <c r="R214" s="38"/>
      <c r="S214" s="38"/>
      <c r="T214" s="41"/>
      <c r="U214" s="42" t="str">
        <f>IFERROR(IF($T214="","",VLOOKUP($T214,[1]Catálogo!$G$97:$H$2750,2,FALSE)),"Introduzca un producto válido")</f>
        <v/>
      </c>
      <c r="V214" s="40" t="str">
        <f t="shared" si="59"/>
        <v>Sin información diligenciada</v>
      </c>
      <c r="W214" s="43"/>
      <c r="X214" s="44" t="str">
        <f>IFERROR(IF($W214="","",VLOOKUP($W214,[1]Catálogo!$B$3019:$C$9130,2,FALSE)),"Introduzca un indicador de producto válido")</f>
        <v/>
      </c>
      <c r="Y214" s="40" t="str">
        <f t="shared" si="60"/>
        <v>Sin información diligenciada</v>
      </c>
      <c r="Z214" s="45">
        <v>0</v>
      </c>
      <c r="AA214" s="33"/>
      <c r="AB214" s="33"/>
      <c r="AC214" s="38"/>
      <c r="AD214" s="36"/>
      <c r="AE214" s="33"/>
      <c r="AF214" s="33"/>
      <c r="AG214" s="46"/>
      <c r="AH214" s="47"/>
      <c r="AI214" s="33"/>
      <c r="AJ214" s="33"/>
      <c r="AK214" s="48"/>
      <c r="AL214" s="34" t="str">
        <f>+IFERROR(VLOOKUP(AK214,[1]Iniciativas!E:F,2,FALSE),"Seleccione el código de la iniciativa")</f>
        <v>Seleccione el código de la iniciativa</v>
      </c>
      <c r="AM214" s="91" t="e">
        <f t="shared" ref="AM214:AM245" si="62">+CC214/EJ214</f>
        <v>#DIV/0!</v>
      </c>
      <c r="AN214" s="50" t="e">
        <f t="shared" ref="AN214:AN245" si="63">+CT214/EJ214</f>
        <v>#DIV/0!</v>
      </c>
      <c r="AO214" s="50" t="e">
        <f t="shared" ref="AO214:AO277" si="64">+DP214/EJ214</f>
        <v>#DIV/0!</v>
      </c>
      <c r="AP214" s="51" t="e">
        <f t="shared" ref="AP214:AP277" si="65">+EG214/EJ214</f>
        <v>#DIV/0!</v>
      </c>
      <c r="AQ214" s="51"/>
      <c r="AR214" s="53"/>
      <c r="AS214" s="54"/>
      <c r="AT214" s="53"/>
      <c r="AU214" s="53"/>
      <c r="AV214" s="53"/>
      <c r="AW214" s="53"/>
      <c r="AX214" s="53"/>
      <c r="AY214" s="103"/>
      <c r="AZ214" s="103"/>
      <c r="BA214" s="103"/>
      <c r="BB214" s="103"/>
      <c r="BC214" s="103"/>
      <c r="BD214" s="103"/>
      <c r="BE214" s="103"/>
      <c r="BF214" s="103"/>
      <c r="BG214" s="103"/>
      <c r="BH214" s="103"/>
      <c r="BI214" s="103"/>
      <c r="BJ214" s="103"/>
      <c r="BK214" s="103"/>
      <c r="BL214" s="104"/>
      <c r="BM214" s="61"/>
      <c r="BN214" s="62">
        <v>0</v>
      </c>
      <c r="BO214" s="62">
        <v>0</v>
      </c>
      <c r="BP214" s="62">
        <v>0</v>
      </c>
      <c r="BQ214" s="62">
        <v>0</v>
      </c>
      <c r="BR214" s="62">
        <v>0</v>
      </c>
      <c r="BS214" s="62">
        <v>0</v>
      </c>
      <c r="BT214" s="62">
        <v>0</v>
      </c>
      <c r="BU214" s="62">
        <v>0</v>
      </c>
      <c r="BV214" s="62">
        <v>0</v>
      </c>
      <c r="BW214" s="62">
        <v>0</v>
      </c>
      <c r="BX214" s="62">
        <v>0</v>
      </c>
      <c r="BY214" s="62">
        <v>0</v>
      </c>
      <c r="BZ214" s="62">
        <v>0</v>
      </c>
      <c r="CA214" s="62">
        <v>0</v>
      </c>
      <c r="CB214" s="62">
        <v>0</v>
      </c>
      <c r="CC214" s="63">
        <f t="shared" si="52"/>
        <v>0</v>
      </c>
      <c r="CD214" s="64">
        <v>0</v>
      </c>
      <c r="CE214" s="64">
        <v>0</v>
      </c>
      <c r="CF214" s="64">
        <v>0</v>
      </c>
      <c r="CG214" s="64">
        <v>0</v>
      </c>
      <c r="CH214" s="64">
        <v>0</v>
      </c>
      <c r="CI214" s="64">
        <v>0</v>
      </c>
      <c r="CJ214" s="64">
        <v>0</v>
      </c>
      <c r="CK214" s="64">
        <v>0</v>
      </c>
      <c r="CL214" s="64">
        <v>0</v>
      </c>
      <c r="CM214" s="64">
        <v>0</v>
      </c>
      <c r="CN214" s="64">
        <v>0</v>
      </c>
      <c r="CO214" s="64">
        <v>0</v>
      </c>
      <c r="CP214" s="64">
        <v>0</v>
      </c>
      <c r="CQ214" s="64">
        <v>0</v>
      </c>
      <c r="CR214" s="64">
        <v>0</v>
      </c>
      <c r="CS214" s="64">
        <v>0</v>
      </c>
      <c r="CT214" s="65">
        <f t="shared" si="53"/>
        <v>0</v>
      </c>
      <c r="CU214" s="62">
        <v>0</v>
      </c>
      <c r="CV214" s="62">
        <v>0</v>
      </c>
      <c r="CW214" s="62">
        <v>0</v>
      </c>
      <c r="CX214" s="62">
        <v>0</v>
      </c>
      <c r="CY214" s="62">
        <v>0</v>
      </c>
      <c r="CZ214" s="62">
        <v>0</v>
      </c>
      <c r="DA214" s="62">
        <v>0</v>
      </c>
      <c r="DB214" s="62">
        <v>0</v>
      </c>
      <c r="DC214" s="62">
        <v>0</v>
      </c>
      <c r="DD214" s="62">
        <v>0</v>
      </c>
      <c r="DE214" s="62">
        <v>0</v>
      </c>
      <c r="DF214" s="62">
        <v>0</v>
      </c>
      <c r="DG214" s="62">
        <v>0</v>
      </c>
      <c r="DH214" s="62">
        <v>0</v>
      </c>
      <c r="DI214" s="62">
        <v>0</v>
      </c>
      <c r="DJ214" s="62">
        <v>0</v>
      </c>
      <c r="DK214" s="62">
        <v>0</v>
      </c>
      <c r="DL214" s="62">
        <v>0</v>
      </c>
      <c r="DM214" s="62">
        <v>0</v>
      </c>
      <c r="DN214" s="62">
        <v>0</v>
      </c>
      <c r="DO214" s="62">
        <v>0</v>
      </c>
      <c r="DP214" s="63">
        <f t="shared" si="55"/>
        <v>0</v>
      </c>
      <c r="DQ214" s="64">
        <v>0</v>
      </c>
      <c r="DR214" s="64">
        <v>0</v>
      </c>
      <c r="DS214" s="64">
        <v>0</v>
      </c>
      <c r="DT214" s="64">
        <v>0</v>
      </c>
      <c r="DU214" s="64">
        <v>0</v>
      </c>
      <c r="DV214" s="64">
        <v>0</v>
      </c>
      <c r="DW214" s="64">
        <v>0</v>
      </c>
      <c r="DX214" s="64">
        <v>0</v>
      </c>
      <c r="DY214" s="64">
        <v>0</v>
      </c>
      <c r="DZ214" s="64">
        <v>0</v>
      </c>
      <c r="EA214" s="64">
        <v>0</v>
      </c>
      <c r="EB214" s="64">
        <v>0</v>
      </c>
      <c r="EC214" s="64">
        <v>0</v>
      </c>
      <c r="ED214" s="64">
        <v>0</v>
      </c>
      <c r="EE214" s="64">
        <v>0</v>
      </c>
      <c r="EF214" s="64">
        <v>0</v>
      </c>
      <c r="EG214" s="66">
        <f t="shared" si="54"/>
        <v>0</v>
      </c>
      <c r="EI214" s="30">
        <v>0</v>
      </c>
      <c r="EJ214" s="30" t="e">
        <f t="shared" si="61"/>
        <v>#DIV/0!</v>
      </c>
    </row>
    <row r="215" spans="1:140" s="30" customFormat="1" ht="14.25" hidden="1" x14ac:dyDescent="0.25">
      <c r="A215" s="68">
        <v>209</v>
      </c>
      <c r="B215" s="88"/>
      <c r="C215" s="89"/>
      <c r="D215" s="90"/>
      <c r="E215" s="33"/>
      <c r="F215" s="33"/>
      <c r="G215" s="33"/>
      <c r="H215" s="33"/>
      <c r="I215" s="33"/>
      <c r="J215" s="34"/>
      <c r="K215" s="35"/>
      <c r="L215" s="36" t="str">
        <f>IFERROR(IF($K215="","",VLOOKUP($K215,[1]Catálogo!$B$5:$C$21,2,FALSE)),"Introduzca un sector de inversión válido")</f>
        <v/>
      </c>
      <c r="M215" s="37"/>
      <c r="N215" s="38"/>
      <c r="O215" s="38" t="str">
        <f>IFERROR(IF($N215="","",VLOOKUP($N215,[1]Catálogo!$E$25:$F$93,2,FALSE)),"Introduzca un programa presupuestal válido")</f>
        <v/>
      </c>
      <c r="P215" s="39" t="str">
        <f>IFERROR(IF($O215="","",VLOOKUP($O215,[1]Catálogo!$F$25:$G$94,2,FALSE)),"Introduzca un programa presupuestal válido")</f>
        <v/>
      </c>
      <c r="Q215" s="40" t="str">
        <f t="shared" si="58"/>
        <v>Sin información diligenciada</v>
      </c>
      <c r="R215" s="38"/>
      <c r="S215" s="38"/>
      <c r="T215" s="41"/>
      <c r="U215" s="42" t="str">
        <f>IFERROR(IF($T215="","",VLOOKUP($T215,[1]Catálogo!$G$97:$H$2750,2,FALSE)),"Introduzca un producto válido")</f>
        <v/>
      </c>
      <c r="V215" s="40" t="str">
        <f t="shared" si="59"/>
        <v>Sin información diligenciada</v>
      </c>
      <c r="W215" s="43"/>
      <c r="X215" s="44" t="str">
        <f>IFERROR(IF($W215="","",VLOOKUP($W215,[1]Catálogo!$B$3019:$C$9130,2,FALSE)),"Introduzca un indicador de producto válido")</f>
        <v/>
      </c>
      <c r="Y215" s="40" t="str">
        <f t="shared" si="60"/>
        <v>Sin información diligenciada</v>
      </c>
      <c r="Z215" s="45">
        <v>0</v>
      </c>
      <c r="AA215" s="33"/>
      <c r="AB215" s="33"/>
      <c r="AC215" s="38"/>
      <c r="AD215" s="36"/>
      <c r="AE215" s="33"/>
      <c r="AF215" s="33"/>
      <c r="AG215" s="46"/>
      <c r="AH215" s="47"/>
      <c r="AI215" s="33"/>
      <c r="AJ215" s="33"/>
      <c r="AK215" s="48"/>
      <c r="AL215" s="34" t="str">
        <f>+IFERROR(VLOOKUP(AK215,[1]Iniciativas!E:F,2,FALSE),"Seleccione el código de la iniciativa")</f>
        <v>Seleccione el código de la iniciativa</v>
      </c>
      <c r="AM215" s="91" t="e">
        <f t="shared" si="62"/>
        <v>#DIV/0!</v>
      </c>
      <c r="AN215" s="50" t="e">
        <f t="shared" si="63"/>
        <v>#DIV/0!</v>
      </c>
      <c r="AO215" s="50" t="e">
        <f t="shared" si="64"/>
        <v>#DIV/0!</v>
      </c>
      <c r="AP215" s="51" t="e">
        <f t="shared" si="65"/>
        <v>#DIV/0!</v>
      </c>
      <c r="AQ215" s="51"/>
      <c r="AR215" s="53"/>
      <c r="AS215" s="54"/>
      <c r="AT215" s="53"/>
      <c r="AU215" s="53"/>
      <c r="AV215" s="53"/>
      <c r="AW215" s="53"/>
      <c r="AX215" s="53"/>
      <c r="AY215" s="103"/>
      <c r="AZ215" s="103"/>
      <c r="BA215" s="103"/>
      <c r="BB215" s="103"/>
      <c r="BC215" s="103"/>
      <c r="BD215" s="103"/>
      <c r="BE215" s="103"/>
      <c r="BF215" s="103"/>
      <c r="BG215" s="103"/>
      <c r="BH215" s="103"/>
      <c r="BI215" s="103"/>
      <c r="BJ215" s="103"/>
      <c r="BK215" s="103"/>
      <c r="BL215" s="104"/>
      <c r="BM215" s="61"/>
      <c r="BN215" s="62">
        <v>0</v>
      </c>
      <c r="BO215" s="62">
        <v>0</v>
      </c>
      <c r="BP215" s="62">
        <v>0</v>
      </c>
      <c r="BQ215" s="62">
        <v>0</v>
      </c>
      <c r="BR215" s="62">
        <v>0</v>
      </c>
      <c r="BS215" s="62">
        <v>0</v>
      </c>
      <c r="BT215" s="62">
        <v>0</v>
      </c>
      <c r="BU215" s="62">
        <v>0</v>
      </c>
      <c r="BV215" s="62">
        <v>0</v>
      </c>
      <c r="BW215" s="62">
        <v>0</v>
      </c>
      <c r="BX215" s="62">
        <v>0</v>
      </c>
      <c r="BY215" s="62">
        <v>0</v>
      </c>
      <c r="BZ215" s="62">
        <v>0</v>
      </c>
      <c r="CA215" s="62">
        <v>0</v>
      </c>
      <c r="CB215" s="62">
        <v>0</v>
      </c>
      <c r="CC215" s="63">
        <f t="shared" ref="CC215:CC278" si="66">+SUM(BM215:CB215)</f>
        <v>0</v>
      </c>
      <c r="CD215" s="64">
        <v>0</v>
      </c>
      <c r="CE215" s="64">
        <v>0</v>
      </c>
      <c r="CF215" s="64">
        <v>0</v>
      </c>
      <c r="CG215" s="64">
        <v>0</v>
      </c>
      <c r="CH215" s="64">
        <v>0</v>
      </c>
      <c r="CI215" s="64">
        <v>0</v>
      </c>
      <c r="CJ215" s="64">
        <v>0</v>
      </c>
      <c r="CK215" s="64">
        <v>0</v>
      </c>
      <c r="CL215" s="64">
        <v>0</v>
      </c>
      <c r="CM215" s="64">
        <v>0</v>
      </c>
      <c r="CN215" s="64">
        <v>0</v>
      </c>
      <c r="CO215" s="64">
        <v>0</v>
      </c>
      <c r="CP215" s="64">
        <v>0</v>
      </c>
      <c r="CQ215" s="64">
        <v>0</v>
      </c>
      <c r="CR215" s="64">
        <v>0</v>
      </c>
      <c r="CS215" s="64">
        <v>0</v>
      </c>
      <c r="CT215" s="65">
        <f t="shared" ref="CT215:CT278" si="67">+SUM(CD215:CS215)</f>
        <v>0</v>
      </c>
      <c r="CU215" s="62">
        <v>0</v>
      </c>
      <c r="CV215" s="62">
        <v>0</v>
      </c>
      <c r="CW215" s="62">
        <v>0</v>
      </c>
      <c r="CX215" s="62">
        <v>0</v>
      </c>
      <c r="CY215" s="62">
        <v>0</v>
      </c>
      <c r="CZ215" s="62">
        <v>0</v>
      </c>
      <c r="DA215" s="62">
        <v>0</v>
      </c>
      <c r="DB215" s="62">
        <v>0</v>
      </c>
      <c r="DC215" s="62">
        <v>0</v>
      </c>
      <c r="DD215" s="62">
        <v>0</v>
      </c>
      <c r="DE215" s="62">
        <v>0</v>
      </c>
      <c r="DF215" s="62">
        <v>0</v>
      </c>
      <c r="DG215" s="62">
        <v>0</v>
      </c>
      <c r="DH215" s="62">
        <v>0</v>
      </c>
      <c r="DI215" s="62">
        <v>0</v>
      </c>
      <c r="DJ215" s="62">
        <v>0</v>
      </c>
      <c r="DK215" s="62">
        <v>0</v>
      </c>
      <c r="DL215" s="62">
        <v>0</v>
      </c>
      <c r="DM215" s="62">
        <v>0</v>
      </c>
      <c r="DN215" s="62">
        <v>0</v>
      </c>
      <c r="DO215" s="62">
        <v>0</v>
      </c>
      <c r="DP215" s="63">
        <f t="shared" si="55"/>
        <v>0</v>
      </c>
      <c r="DQ215" s="64">
        <v>0</v>
      </c>
      <c r="DR215" s="64">
        <v>0</v>
      </c>
      <c r="DS215" s="64">
        <v>0</v>
      </c>
      <c r="DT215" s="64">
        <v>0</v>
      </c>
      <c r="DU215" s="64">
        <v>0</v>
      </c>
      <c r="DV215" s="64">
        <v>0</v>
      </c>
      <c r="DW215" s="64">
        <v>0</v>
      </c>
      <c r="DX215" s="64">
        <v>0</v>
      </c>
      <c r="DY215" s="64">
        <v>0</v>
      </c>
      <c r="DZ215" s="64">
        <v>0</v>
      </c>
      <c r="EA215" s="64">
        <v>0</v>
      </c>
      <c r="EB215" s="64">
        <v>0</v>
      </c>
      <c r="EC215" s="64">
        <v>0</v>
      </c>
      <c r="ED215" s="64">
        <v>0</v>
      </c>
      <c r="EE215" s="64">
        <v>0</v>
      </c>
      <c r="EF215" s="64">
        <v>0</v>
      </c>
      <c r="EG215" s="66">
        <f t="shared" ref="EG215:EG278" si="68">+SUM(DQ215:EF215)</f>
        <v>0</v>
      </c>
      <c r="EI215" s="30">
        <v>0</v>
      </c>
      <c r="EJ215" s="30" t="e">
        <f t="shared" si="61"/>
        <v>#DIV/0!</v>
      </c>
    </row>
    <row r="216" spans="1:140" s="30" customFormat="1" ht="14.25" hidden="1" x14ac:dyDescent="0.25">
      <c r="A216" s="68">
        <v>210</v>
      </c>
      <c r="B216" s="88"/>
      <c r="C216" s="89"/>
      <c r="D216" s="90"/>
      <c r="E216" s="33"/>
      <c r="F216" s="33"/>
      <c r="G216" s="33"/>
      <c r="H216" s="33"/>
      <c r="I216" s="33"/>
      <c r="J216" s="34"/>
      <c r="K216" s="35"/>
      <c r="L216" s="36" t="str">
        <f>IFERROR(IF($K216="","",VLOOKUP($K216,[1]Catálogo!$B$5:$C$21,2,FALSE)),"Introduzca un sector de inversión válido")</f>
        <v/>
      </c>
      <c r="M216" s="37"/>
      <c r="N216" s="38"/>
      <c r="O216" s="38" t="str">
        <f>IFERROR(IF($N216="","",VLOOKUP($N216,[1]Catálogo!$E$25:$F$93,2,FALSE)),"Introduzca un programa presupuestal válido")</f>
        <v/>
      </c>
      <c r="P216" s="39" t="str">
        <f>IFERROR(IF($O216="","",VLOOKUP($O216,[1]Catálogo!$F$25:$G$94,2,FALSE)),"Introduzca un programa presupuestal válido")</f>
        <v/>
      </c>
      <c r="Q216" s="40" t="str">
        <f t="shared" si="58"/>
        <v>Sin información diligenciada</v>
      </c>
      <c r="R216" s="38"/>
      <c r="S216" s="38"/>
      <c r="T216" s="41"/>
      <c r="U216" s="42" t="str">
        <f>IFERROR(IF($T216="","",VLOOKUP($T216,[1]Catálogo!$G$97:$H$2750,2,FALSE)),"Introduzca un producto válido")</f>
        <v/>
      </c>
      <c r="V216" s="40" t="str">
        <f t="shared" si="59"/>
        <v>Sin información diligenciada</v>
      </c>
      <c r="W216" s="43"/>
      <c r="X216" s="44" t="str">
        <f>IFERROR(IF($W216="","",VLOOKUP($W216,[1]Catálogo!$B$3019:$C$9130,2,FALSE)),"Introduzca un indicador de producto válido")</f>
        <v/>
      </c>
      <c r="Y216" s="40" t="str">
        <f t="shared" si="60"/>
        <v>Sin información diligenciada</v>
      </c>
      <c r="Z216" s="45">
        <v>0</v>
      </c>
      <c r="AA216" s="33"/>
      <c r="AB216" s="33"/>
      <c r="AC216" s="38"/>
      <c r="AD216" s="36"/>
      <c r="AE216" s="33"/>
      <c r="AF216" s="33"/>
      <c r="AG216" s="46"/>
      <c r="AH216" s="47"/>
      <c r="AI216" s="33"/>
      <c r="AJ216" s="33"/>
      <c r="AK216" s="48"/>
      <c r="AL216" s="34" t="str">
        <f>+IFERROR(VLOOKUP(AK216,[1]Iniciativas!E:F,2,FALSE),"Seleccione el código de la iniciativa")</f>
        <v>Seleccione el código de la iniciativa</v>
      </c>
      <c r="AM216" s="91" t="e">
        <f t="shared" si="62"/>
        <v>#DIV/0!</v>
      </c>
      <c r="AN216" s="50" t="e">
        <f t="shared" si="63"/>
        <v>#DIV/0!</v>
      </c>
      <c r="AO216" s="50" t="e">
        <f t="shared" si="64"/>
        <v>#DIV/0!</v>
      </c>
      <c r="AP216" s="51" t="e">
        <f t="shared" si="65"/>
        <v>#DIV/0!</v>
      </c>
      <c r="AQ216" s="51"/>
      <c r="AR216" s="53"/>
      <c r="AS216" s="54"/>
      <c r="AT216" s="53"/>
      <c r="AU216" s="53"/>
      <c r="AV216" s="53"/>
      <c r="AW216" s="53"/>
      <c r="AX216" s="53"/>
      <c r="AY216" s="103"/>
      <c r="AZ216" s="103"/>
      <c r="BA216" s="103"/>
      <c r="BB216" s="103"/>
      <c r="BC216" s="103"/>
      <c r="BD216" s="103"/>
      <c r="BE216" s="103"/>
      <c r="BF216" s="103"/>
      <c r="BG216" s="103"/>
      <c r="BH216" s="103"/>
      <c r="BI216" s="103"/>
      <c r="BJ216" s="103"/>
      <c r="BK216" s="103"/>
      <c r="BL216" s="104"/>
      <c r="BM216" s="61"/>
      <c r="BN216" s="62">
        <v>0</v>
      </c>
      <c r="BO216" s="62">
        <v>0</v>
      </c>
      <c r="BP216" s="62">
        <v>0</v>
      </c>
      <c r="BQ216" s="62">
        <v>0</v>
      </c>
      <c r="BR216" s="62">
        <v>0</v>
      </c>
      <c r="BS216" s="62">
        <v>0</v>
      </c>
      <c r="BT216" s="62">
        <v>0</v>
      </c>
      <c r="BU216" s="62">
        <v>0</v>
      </c>
      <c r="BV216" s="62">
        <v>0</v>
      </c>
      <c r="BW216" s="62">
        <v>0</v>
      </c>
      <c r="BX216" s="62">
        <v>0</v>
      </c>
      <c r="BY216" s="62">
        <v>0</v>
      </c>
      <c r="BZ216" s="62">
        <v>0</v>
      </c>
      <c r="CA216" s="62">
        <v>0</v>
      </c>
      <c r="CB216" s="62">
        <v>0</v>
      </c>
      <c r="CC216" s="63">
        <f t="shared" si="66"/>
        <v>0</v>
      </c>
      <c r="CD216" s="64">
        <v>0</v>
      </c>
      <c r="CE216" s="64">
        <v>0</v>
      </c>
      <c r="CF216" s="64">
        <v>0</v>
      </c>
      <c r="CG216" s="64">
        <v>0</v>
      </c>
      <c r="CH216" s="64">
        <v>0</v>
      </c>
      <c r="CI216" s="64">
        <v>0</v>
      </c>
      <c r="CJ216" s="64">
        <v>0</v>
      </c>
      <c r="CK216" s="64">
        <v>0</v>
      </c>
      <c r="CL216" s="64">
        <v>0</v>
      </c>
      <c r="CM216" s="64">
        <v>0</v>
      </c>
      <c r="CN216" s="64">
        <v>0</v>
      </c>
      <c r="CO216" s="64">
        <v>0</v>
      </c>
      <c r="CP216" s="64">
        <v>0</v>
      </c>
      <c r="CQ216" s="64">
        <v>0</v>
      </c>
      <c r="CR216" s="64">
        <v>0</v>
      </c>
      <c r="CS216" s="64">
        <v>0</v>
      </c>
      <c r="CT216" s="65">
        <f t="shared" si="67"/>
        <v>0</v>
      </c>
      <c r="CU216" s="62">
        <v>0</v>
      </c>
      <c r="CV216" s="62">
        <v>0</v>
      </c>
      <c r="CW216" s="62">
        <v>0</v>
      </c>
      <c r="CX216" s="62">
        <v>0</v>
      </c>
      <c r="CY216" s="62">
        <v>0</v>
      </c>
      <c r="CZ216" s="62">
        <v>0</v>
      </c>
      <c r="DA216" s="62">
        <v>0</v>
      </c>
      <c r="DB216" s="62">
        <v>0</v>
      </c>
      <c r="DC216" s="62">
        <v>0</v>
      </c>
      <c r="DD216" s="62">
        <v>0</v>
      </c>
      <c r="DE216" s="62">
        <v>0</v>
      </c>
      <c r="DF216" s="62">
        <v>0</v>
      </c>
      <c r="DG216" s="62">
        <v>0</v>
      </c>
      <c r="DH216" s="62">
        <v>0</v>
      </c>
      <c r="DI216" s="62">
        <v>0</v>
      </c>
      <c r="DJ216" s="62">
        <v>0</v>
      </c>
      <c r="DK216" s="62">
        <v>0</v>
      </c>
      <c r="DL216" s="62">
        <v>0</v>
      </c>
      <c r="DM216" s="62">
        <v>0</v>
      </c>
      <c r="DN216" s="62">
        <v>0</v>
      </c>
      <c r="DO216" s="62">
        <v>0</v>
      </c>
      <c r="DP216" s="63">
        <f t="shared" si="55"/>
        <v>0</v>
      </c>
      <c r="DQ216" s="64">
        <v>0</v>
      </c>
      <c r="DR216" s="64">
        <v>0</v>
      </c>
      <c r="DS216" s="64">
        <v>0</v>
      </c>
      <c r="DT216" s="64">
        <v>0</v>
      </c>
      <c r="DU216" s="64">
        <v>0</v>
      </c>
      <c r="DV216" s="64">
        <v>0</v>
      </c>
      <c r="DW216" s="64">
        <v>0</v>
      </c>
      <c r="DX216" s="64">
        <v>0</v>
      </c>
      <c r="DY216" s="64">
        <v>0</v>
      </c>
      <c r="DZ216" s="64">
        <v>0</v>
      </c>
      <c r="EA216" s="64">
        <v>0</v>
      </c>
      <c r="EB216" s="64">
        <v>0</v>
      </c>
      <c r="EC216" s="64">
        <v>0</v>
      </c>
      <c r="ED216" s="64">
        <v>0</v>
      </c>
      <c r="EE216" s="64">
        <v>0</v>
      </c>
      <c r="EF216" s="64">
        <v>0</v>
      </c>
      <c r="EG216" s="66">
        <f t="shared" si="68"/>
        <v>0</v>
      </c>
      <c r="EI216" s="30">
        <v>0</v>
      </c>
      <c r="EJ216" s="30" t="e">
        <f t="shared" si="61"/>
        <v>#DIV/0!</v>
      </c>
    </row>
    <row r="217" spans="1:140" s="30" customFormat="1" ht="14.25" hidden="1" x14ac:dyDescent="0.25">
      <c r="A217" s="31">
        <v>211</v>
      </c>
      <c r="B217" s="88"/>
      <c r="C217" s="89"/>
      <c r="D217" s="90"/>
      <c r="E217" s="33"/>
      <c r="F217" s="33"/>
      <c r="G217" s="33"/>
      <c r="H217" s="33"/>
      <c r="I217" s="33"/>
      <c r="J217" s="34"/>
      <c r="K217" s="35"/>
      <c r="L217" s="36" t="str">
        <f>IFERROR(IF($K217="","",VLOOKUP($K217,[1]Catálogo!$B$5:$C$21,2,FALSE)),"Introduzca un sector de inversión válido")</f>
        <v/>
      </c>
      <c r="M217" s="37"/>
      <c r="N217" s="38"/>
      <c r="O217" s="38" t="str">
        <f>IFERROR(IF($N217="","",VLOOKUP($N217,[1]Catálogo!$E$25:$F$93,2,FALSE)),"Introduzca un programa presupuestal válido")</f>
        <v/>
      </c>
      <c r="P217" s="39" t="str">
        <f>IFERROR(IF($O217="","",VLOOKUP($O217,[1]Catálogo!$F$25:$G$94,2,FALSE)),"Introduzca un programa presupuestal válido")</f>
        <v/>
      </c>
      <c r="Q217" s="40" t="str">
        <f t="shared" si="58"/>
        <v>Sin información diligenciada</v>
      </c>
      <c r="R217" s="38"/>
      <c r="S217" s="38"/>
      <c r="T217" s="41"/>
      <c r="U217" s="42" t="str">
        <f>IFERROR(IF($T217="","",VLOOKUP($T217,[1]Catálogo!$G$97:$H$2750,2,FALSE)),"Introduzca un producto válido")</f>
        <v/>
      </c>
      <c r="V217" s="40" t="str">
        <f t="shared" si="59"/>
        <v>Sin información diligenciada</v>
      </c>
      <c r="W217" s="43"/>
      <c r="X217" s="44" t="str">
        <f>IFERROR(IF($W217="","",VLOOKUP($W217,[1]Catálogo!$B$3019:$C$9130,2,FALSE)),"Introduzca un indicador de producto válido")</f>
        <v/>
      </c>
      <c r="Y217" s="40" t="str">
        <f t="shared" si="60"/>
        <v>Sin información diligenciada</v>
      </c>
      <c r="Z217" s="45">
        <v>0</v>
      </c>
      <c r="AA217" s="33"/>
      <c r="AB217" s="33"/>
      <c r="AC217" s="38"/>
      <c r="AD217" s="36"/>
      <c r="AE217" s="33"/>
      <c r="AF217" s="33"/>
      <c r="AG217" s="46"/>
      <c r="AH217" s="47"/>
      <c r="AI217" s="33"/>
      <c r="AJ217" s="33"/>
      <c r="AK217" s="48"/>
      <c r="AL217" s="34" t="str">
        <f>+IFERROR(VLOOKUP(AK217,[1]Iniciativas!E:F,2,FALSE),"Seleccione el código de la iniciativa")</f>
        <v>Seleccione el código de la iniciativa</v>
      </c>
      <c r="AM217" s="91" t="e">
        <f t="shared" si="62"/>
        <v>#DIV/0!</v>
      </c>
      <c r="AN217" s="50" t="e">
        <f t="shared" si="63"/>
        <v>#DIV/0!</v>
      </c>
      <c r="AO217" s="50" t="e">
        <f t="shared" si="64"/>
        <v>#DIV/0!</v>
      </c>
      <c r="AP217" s="51" t="e">
        <f t="shared" si="65"/>
        <v>#DIV/0!</v>
      </c>
      <c r="AQ217" s="51"/>
      <c r="AR217" s="53"/>
      <c r="AS217" s="54"/>
      <c r="AT217" s="53"/>
      <c r="AU217" s="53"/>
      <c r="AV217" s="53"/>
      <c r="AW217" s="53"/>
      <c r="AX217" s="53"/>
      <c r="AY217" s="103"/>
      <c r="AZ217" s="103"/>
      <c r="BA217" s="103"/>
      <c r="BB217" s="103"/>
      <c r="BC217" s="103"/>
      <c r="BD217" s="103"/>
      <c r="BE217" s="103"/>
      <c r="BF217" s="103"/>
      <c r="BG217" s="103"/>
      <c r="BH217" s="103"/>
      <c r="BI217" s="103"/>
      <c r="BJ217" s="103"/>
      <c r="BK217" s="103"/>
      <c r="BL217" s="104"/>
      <c r="BM217" s="61"/>
      <c r="BN217" s="62">
        <v>0</v>
      </c>
      <c r="BO217" s="62">
        <v>0</v>
      </c>
      <c r="BP217" s="62">
        <v>0</v>
      </c>
      <c r="BQ217" s="62">
        <v>0</v>
      </c>
      <c r="BR217" s="62">
        <v>0</v>
      </c>
      <c r="BS217" s="62">
        <v>0</v>
      </c>
      <c r="BT217" s="62">
        <v>0</v>
      </c>
      <c r="BU217" s="62">
        <v>0</v>
      </c>
      <c r="BV217" s="62">
        <v>0</v>
      </c>
      <c r="BW217" s="62">
        <v>0</v>
      </c>
      <c r="BX217" s="62">
        <v>0</v>
      </c>
      <c r="BY217" s="62">
        <v>0</v>
      </c>
      <c r="BZ217" s="62">
        <v>0</v>
      </c>
      <c r="CA217" s="62">
        <v>0</v>
      </c>
      <c r="CB217" s="62">
        <v>0</v>
      </c>
      <c r="CC217" s="63">
        <f t="shared" si="66"/>
        <v>0</v>
      </c>
      <c r="CD217" s="64">
        <v>0</v>
      </c>
      <c r="CE217" s="64">
        <v>0</v>
      </c>
      <c r="CF217" s="64">
        <v>0</v>
      </c>
      <c r="CG217" s="64">
        <v>0</v>
      </c>
      <c r="CH217" s="64">
        <v>0</v>
      </c>
      <c r="CI217" s="64">
        <v>0</v>
      </c>
      <c r="CJ217" s="64">
        <v>0</v>
      </c>
      <c r="CK217" s="64">
        <v>0</v>
      </c>
      <c r="CL217" s="64">
        <v>0</v>
      </c>
      <c r="CM217" s="64">
        <v>0</v>
      </c>
      <c r="CN217" s="64">
        <v>0</v>
      </c>
      <c r="CO217" s="64">
        <v>0</v>
      </c>
      <c r="CP217" s="64">
        <v>0</v>
      </c>
      <c r="CQ217" s="64">
        <v>0</v>
      </c>
      <c r="CR217" s="64">
        <v>0</v>
      </c>
      <c r="CS217" s="64">
        <v>0</v>
      </c>
      <c r="CT217" s="65">
        <f t="shared" si="67"/>
        <v>0</v>
      </c>
      <c r="CU217" s="62">
        <v>0</v>
      </c>
      <c r="CV217" s="62">
        <v>0</v>
      </c>
      <c r="CW217" s="62">
        <v>0</v>
      </c>
      <c r="CX217" s="62">
        <v>0</v>
      </c>
      <c r="CY217" s="62">
        <v>0</v>
      </c>
      <c r="CZ217" s="62">
        <v>0</v>
      </c>
      <c r="DA217" s="62">
        <v>0</v>
      </c>
      <c r="DB217" s="62">
        <v>0</v>
      </c>
      <c r="DC217" s="62">
        <v>0</v>
      </c>
      <c r="DD217" s="62">
        <v>0</v>
      </c>
      <c r="DE217" s="62">
        <v>0</v>
      </c>
      <c r="DF217" s="62">
        <v>0</v>
      </c>
      <c r="DG217" s="62">
        <v>0</v>
      </c>
      <c r="DH217" s="62">
        <v>0</v>
      </c>
      <c r="DI217" s="62">
        <v>0</v>
      </c>
      <c r="DJ217" s="62">
        <v>0</v>
      </c>
      <c r="DK217" s="62">
        <v>0</v>
      </c>
      <c r="DL217" s="62">
        <v>0</v>
      </c>
      <c r="DM217" s="62">
        <v>0</v>
      </c>
      <c r="DN217" s="62">
        <v>0</v>
      </c>
      <c r="DO217" s="62">
        <v>0</v>
      </c>
      <c r="DP217" s="63">
        <f t="shared" si="55"/>
        <v>0</v>
      </c>
      <c r="DQ217" s="64">
        <v>0</v>
      </c>
      <c r="DR217" s="64">
        <v>0</v>
      </c>
      <c r="DS217" s="64">
        <v>0</v>
      </c>
      <c r="DT217" s="64">
        <v>0</v>
      </c>
      <c r="DU217" s="64">
        <v>0</v>
      </c>
      <c r="DV217" s="64">
        <v>0</v>
      </c>
      <c r="DW217" s="64">
        <v>0</v>
      </c>
      <c r="DX217" s="64">
        <v>0</v>
      </c>
      <c r="DY217" s="64">
        <v>0</v>
      </c>
      <c r="DZ217" s="64">
        <v>0</v>
      </c>
      <c r="EA217" s="64">
        <v>0</v>
      </c>
      <c r="EB217" s="64">
        <v>0</v>
      </c>
      <c r="EC217" s="64">
        <v>0</v>
      </c>
      <c r="ED217" s="64">
        <v>0</v>
      </c>
      <c r="EE217" s="64">
        <v>0</v>
      </c>
      <c r="EF217" s="64">
        <v>0</v>
      </c>
      <c r="EG217" s="66">
        <f t="shared" si="68"/>
        <v>0</v>
      </c>
      <c r="EI217" s="30">
        <v>0</v>
      </c>
      <c r="EJ217" s="30" t="e">
        <f t="shared" si="61"/>
        <v>#DIV/0!</v>
      </c>
    </row>
    <row r="218" spans="1:140" s="30" customFormat="1" ht="14.25" hidden="1" x14ac:dyDescent="0.25">
      <c r="A218" s="68">
        <v>212</v>
      </c>
      <c r="B218" s="88"/>
      <c r="C218" s="89"/>
      <c r="D218" s="90"/>
      <c r="E218" s="33"/>
      <c r="F218" s="33"/>
      <c r="G218" s="33"/>
      <c r="H218" s="33"/>
      <c r="I218" s="33"/>
      <c r="J218" s="34"/>
      <c r="K218" s="35"/>
      <c r="L218" s="36" t="str">
        <f>IFERROR(IF($K218="","",VLOOKUP($K218,[1]Catálogo!$B$5:$C$21,2,FALSE)),"Introduzca un sector de inversión válido")</f>
        <v/>
      </c>
      <c r="M218" s="37"/>
      <c r="N218" s="38"/>
      <c r="O218" s="38" t="str">
        <f>IFERROR(IF($N218="","",VLOOKUP($N218,[1]Catálogo!$E$25:$F$93,2,FALSE)),"Introduzca un programa presupuestal válido")</f>
        <v/>
      </c>
      <c r="P218" s="39" t="str">
        <f>IFERROR(IF($O218="","",VLOOKUP($O218,[1]Catálogo!$F$25:$G$94,2,FALSE)),"Introduzca un programa presupuestal válido")</f>
        <v/>
      </c>
      <c r="Q218" s="40" t="str">
        <f t="shared" si="58"/>
        <v>Sin información diligenciada</v>
      </c>
      <c r="R218" s="38"/>
      <c r="S218" s="38"/>
      <c r="T218" s="41"/>
      <c r="U218" s="42" t="str">
        <f>IFERROR(IF($T218="","",VLOOKUP($T218,[1]Catálogo!$G$97:$H$2750,2,FALSE)),"Introduzca un producto válido")</f>
        <v/>
      </c>
      <c r="V218" s="40" t="str">
        <f t="shared" si="59"/>
        <v>Sin información diligenciada</v>
      </c>
      <c r="W218" s="43"/>
      <c r="X218" s="44" t="str">
        <f>IFERROR(IF($W218="","",VLOOKUP($W218,[1]Catálogo!$B$3019:$C$9130,2,FALSE)),"Introduzca un indicador de producto válido")</f>
        <v/>
      </c>
      <c r="Y218" s="40" t="str">
        <f t="shared" si="60"/>
        <v>Sin información diligenciada</v>
      </c>
      <c r="Z218" s="45">
        <v>0</v>
      </c>
      <c r="AA218" s="33"/>
      <c r="AB218" s="33"/>
      <c r="AC218" s="38"/>
      <c r="AD218" s="36"/>
      <c r="AE218" s="33"/>
      <c r="AF218" s="33"/>
      <c r="AG218" s="46"/>
      <c r="AH218" s="47"/>
      <c r="AI218" s="33"/>
      <c r="AJ218" s="33"/>
      <c r="AK218" s="48"/>
      <c r="AL218" s="34" t="str">
        <f>+IFERROR(VLOOKUP(AK218,[1]Iniciativas!E:F,2,FALSE),"Seleccione el código de la iniciativa")</f>
        <v>Seleccione el código de la iniciativa</v>
      </c>
      <c r="AM218" s="91" t="e">
        <f t="shared" si="62"/>
        <v>#DIV/0!</v>
      </c>
      <c r="AN218" s="50" t="e">
        <f t="shared" si="63"/>
        <v>#DIV/0!</v>
      </c>
      <c r="AO218" s="50" t="e">
        <f t="shared" si="64"/>
        <v>#DIV/0!</v>
      </c>
      <c r="AP218" s="51" t="e">
        <f t="shared" si="65"/>
        <v>#DIV/0!</v>
      </c>
      <c r="AQ218" s="51"/>
      <c r="AR218" s="53"/>
      <c r="AS218" s="54"/>
      <c r="AT218" s="53"/>
      <c r="AU218" s="53"/>
      <c r="AV218" s="53"/>
      <c r="AW218" s="53"/>
      <c r="AX218" s="53"/>
      <c r="AY218" s="103"/>
      <c r="AZ218" s="103"/>
      <c r="BA218" s="103"/>
      <c r="BB218" s="103"/>
      <c r="BC218" s="103"/>
      <c r="BD218" s="103"/>
      <c r="BE218" s="103"/>
      <c r="BF218" s="103"/>
      <c r="BG218" s="103"/>
      <c r="BH218" s="103"/>
      <c r="BI218" s="103"/>
      <c r="BJ218" s="103"/>
      <c r="BK218" s="103"/>
      <c r="BL218" s="104"/>
      <c r="BM218" s="61"/>
      <c r="BN218" s="62">
        <v>0</v>
      </c>
      <c r="BO218" s="62">
        <v>0</v>
      </c>
      <c r="BP218" s="62">
        <v>0</v>
      </c>
      <c r="BQ218" s="62">
        <v>0</v>
      </c>
      <c r="BR218" s="62">
        <v>0</v>
      </c>
      <c r="BS218" s="62">
        <v>0</v>
      </c>
      <c r="BT218" s="62">
        <v>0</v>
      </c>
      <c r="BU218" s="62">
        <v>0</v>
      </c>
      <c r="BV218" s="62">
        <v>0</v>
      </c>
      <c r="BW218" s="62">
        <v>0</v>
      </c>
      <c r="BX218" s="62">
        <v>0</v>
      </c>
      <c r="BY218" s="62">
        <v>0</v>
      </c>
      <c r="BZ218" s="62">
        <v>0</v>
      </c>
      <c r="CA218" s="62">
        <v>0</v>
      </c>
      <c r="CB218" s="62">
        <v>0</v>
      </c>
      <c r="CC218" s="63">
        <f t="shared" si="66"/>
        <v>0</v>
      </c>
      <c r="CD218" s="64">
        <v>0</v>
      </c>
      <c r="CE218" s="64">
        <v>0</v>
      </c>
      <c r="CF218" s="64">
        <v>0</v>
      </c>
      <c r="CG218" s="64">
        <v>0</v>
      </c>
      <c r="CH218" s="64">
        <v>0</v>
      </c>
      <c r="CI218" s="64">
        <v>0</v>
      </c>
      <c r="CJ218" s="64">
        <v>0</v>
      </c>
      <c r="CK218" s="64">
        <v>0</v>
      </c>
      <c r="CL218" s="64">
        <v>0</v>
      </c>
      <c r="CM218" s="64">
        <v>0</v>
      </c>
      <c r="CN218" s="64">
        <v>0</v>
      </c>
      <c r="CO218" s="64">
        <v>0</v>
      </c>
      <c r="CP218" s="64">
        <v>0</v>
      </c>
      <c r="CQ218" s="64">
        <v>0</v>
      </c>
      <c r="CR218" s="64">
        <v>0</v>
      </c>
      <c r="CS218" s="64">
        <v>0</v>
      </c>
      <c r="CT218" s="65">
        <f t="shared" si="67"/>
        <v>0</v>
      </c>
      <c r="CU218" s="62">
        <v>0</v>
      </c>
      <c r="CV218" s="62">
        <v>0</v>
      </c>
      <c r="CW218" s="62">
        <v>0</v>
      </c>
      <c r="CX218" s="62">
        <v>0</v>
      </c>
      <c r="CY218" s="62">
        <v>0</v>
      </c>
      <c r="CZ218" s="62">
        <v>0</v>
      </c>
      <c r="DA218" s="62">
        <v>0</v>
      </c>
      <c r="DB218" s="62">
        <v>0</v>
      </c>
      <c r="DC218" s="62">
        <v>0</v>
      </c>
      <c r="DD218" s="62">
        <v>0</v>
      </c>
      <c r="DE218" s="62">
        <v>0</v>
      </c>
      <c r="DF218" s="62">
        <v>0</v>
      </c>
      <c r="DG218" s="62">
        <v>0</v>
      </c>
      <c r="DH218" s="62">
        <v>0</v>
      </c>
      <c r="DI218" s="62">
        <v>0</v>
      </c>
      <c r="DJ218" s="62">
        <v>0</v>
      </c>
      <c r="DK218" s="62">
        <v>0</v>
      </c>
      <c r="DL218" s="62">
        <v>0</v>
      </c>
      <c r="DM218" s="62">
        <v>0</v>
      </c>
      <c r="DN218" s="62">
        <v>0</v>
      </c>
      <c r="DO218" s="62">
        <v>0</v>
      </c>
      <c r="DP218" s="63">
        <f t="shared" ref="DP218:DP281" si="69">+SUM(CU218:DO218)</f>
        <v>0</v>
      </c>
      <c r="DQ218" s="64">
        <v>0</v>
      </c>
      <c r="DR218" s="64">
        <v>0</v>
      </c>
      <c r="DS218" s="64">
        <v>0</v>
      </c>
      <c r="DT218" s="64">
        <v>0</v>
      </c>
      <c r="DU218" s="64">
        <v>0</v>
      </c>
      <c r="DV218" s="64">
        <v>0</v>
      </c>
      <c r="DW218" s="64">
        <v>0</v>
      </c>
      <c r="DX218" s="64">
        <v>0</v>
      </c>
      <c r="DY218" s="64">
        <v>0</v>
      </c>
      <c r="DZ218" s="64">
        <v>0</v>
      </c>
      <c r="EA218" s="64">
        <v>0</v>
      </c>
      <c r="EB218" s="64">
        <v>0</v>
      </c>
      <c r="EC218" s="64">
        <v>0</v>
      </c>
      <c r="ED218" s="64">
        <v>0</v>
      </c>
      <c r="EE218" s="64">
        <v>0</v>
      </c>
      <c r="EF218" s="64">
        <v>0</v>
      </c>
      <c r="EG218" s="66">
        <f t="shared" si="68"/>
        <v>0</v>
      </c>
      <c r="EI218" s="30">
        <v>0</v>
      </c>
      <c r="EJ218" s="30" t="e">
        <f t="shared" si="61"/>
        <v>#DIV/0!</v>
      </c>
    </row>
    <row r="219" spans="1:140" s="30" customFormat="1" ht="14.25" hidden="1" x14ac:dyDescent="0.25">
      <c r="A219" s="68">
        <v>213</v>
      </c>
      <c r="B219" s="88"/>
      <c r="C219" s="89"/>
      <c r="D219" s="90"/>
      <c r="E219" s="33"/>
      <c r="F219" s="33"/>
      <c r="G219" s="33"/>
      <c r="H219" s="33"/>
      <c r="I219" s="33"/>
      <c r="J219" s="34"/>
      <c r="K219" s="35"/>
      <c r="L219" s="36" t="str">
        <f>IFERROR(IF($K219="","",VLOOKUP($K219,[1]Catálogo!$B$5:$C$21,2,FALSE)),"Introduzca un sector de inversión válido")</f>
        <v/>
      </c>
      <c r="M219" s="37"/>
      <c r="N219" s="38"/>
      <c r="O219" s="38" t="str">
        <f>IFERROR(IF($N219="","",VLOOKUP($N219,[1]Catálogo!$E$25:$F$93,2,FALSE)),"Introduzca un programa presupuestal válido")</f>
        <v/>
      </c>
      <c r="P219" s="39" t="str">
        <f>IFERROR(IF($O219="","",VLOOKUP($O219,[1]Catálogo!$F$25:$G$94,2,FALSE)),"Introduzca un programa presupuestal válido")</f>
        <v/>
      </c>
      <c r="Q219" s="40" t="str">
        <f t="shared" si="58"/>
        <v>Sin información diligenciada</v>
      </c>
      <c r="R219" s="38"/>
      <c r="S219" s="38"/>
      <c r="T219" s="41"/>
      <c r="U219" s="42" t="str">
        <f>IFERROR(IF($T219="","",VLOOKUP($T219,[1]Catálogo!$G$97:$H$2750,2,FALSE)),"Introduzca un producto válido")</f>
        <v/>
      </c>
      <c r="V219" s="40" t="str">
        <f t="shared" si="59"/>
        <v>Sin información diligenciada</v>
      </c>
      <c r="W219" s="43"/>
      <c r="X219" s="44" t="str">
        <f>IFERROR(IF($W219="","",VLOOKUP($W219,[1]Catálogo!$B$3019:$C$9130,2,FALSE)),"Introduzca un indicador de producto válido")</f>
        <v/>
      </c>
      <c r="Y219" s="40" t="str">
        <f t="shared" si="60"/>
        <v>Sin información diligenciada</v>
      </c>
      <c r="Z219" s="45">
        <v>0</v>
      </c>
      <c r="AA219" s="33"/>
      <c r="AB219" s="33"/>
      <c r="AC219" s="38"/>
      <c r="AD219" s="36"/>
      <c r="AE219" s="33"/>
      <c r="AF219" s="33"/>
      <c r="AG219" s="46"/>
      <c r="AH219" s="47"/>
      <c r="AI219" s="33"/>
      <c r="AJ219" s="33"/>
      <c r="AK219" s="48"/>
      <c r="AL219" s="34" t="str">
        <f>+IFERROR(VLOOKUP(AK219,[1]Iniciativas!E:F,2,FALSE),"Seleccione el código de la iniciativa")</f>
        <v>Seleccione el código de la iniciativa</v>
      </c>
      <c r="AM219" s="91" t="e">
        <f t="shared" si="62"/>
        <v>#DIV/0!</v>
      </c>
      <c r="AN219" s="50" t="e">
        <f t="shared" si="63"/>
        <v>#DIV/0!</v>
      </c>
      <c r="AO219" s="50" t="e">
        <f t="shared" si="64"/>
        <v>#DIV/0!</v>
      </c>
      <c r="AP219" s="51" t="e">
        <f t="shared" si="65"/>
        <v>#DIV/0!</v>
      </c>
      <c r="AQ219" s="51"/>
      <c r="AR219" s="53"/>
      <c r="AS219" s="54"/>
      <c r="AT219" s="53"/>
      <c r="AU219" s="53"/>
      <c r="AV219" s="53"/>
      <c r="AW219" s="53"/>
      <c r="AX219" s="53"/>
      <c r="AY219" s="103"/>
      <c r="AZ219" s="103"/>
      <c r="BA219" s="103"/>
      <c r="BB219" s="103"/>
      <c r="BC219" s="103"/>
      <c r="BD219" s="103"/>
      <c r="BE219" s="103"/>
      <c r="BF219" s="103"/>
      <c r="BG219" s="103"/>
      <c r="BH219" s="103"/>
      <c r="BI219" s="103"/>
      <c r="BJ219" s="103"/>
      <c r="BK219" s="103"/>
      <c r="BL219" s="104"/>
      <c r="BM219" s="61"/>
      <c r="BN219" s="62">
        <v>0</v>
      </c>
      <c r="BO219" s="62">
        <v>0</v>
      </c>
      <c r="BP219" s="62">
        <v>0</v>
      </c>
      <c r="BQ219" s="62">
        <v>0</v>
      </c>
      <c r="BR219" s="62">
        <v>0</v>
      </c>
      <c r="BS219" s="62">
        <v>0</v>
      </c>
      <c r="BT219" s="62">
        <v>0</v>
      </c>
      <c r="BU219" s="62">
        <v>0</v>
      </c>
      <c r="BV219" s="62">
        <v>0</v>
      </c>
      <c r="BW219" s="62">
        <v>0</v>
      </c>
      <c r="BX219" s="62">
        <v>0</v>
      </c>
      <c r="BY219" s="62">
        <v>0</v>
      </c>
      <c r="BZ219" s="62">
        <v>0</v>
      </c>
      <c r="CA219" s="62">
        <v>0</v>
      </c>
      <c r="CB219" s="62">
        <v>0</v>
      </c>
      <c r="CC219" s="63">
        <f t="shared" si="66"/>
        <v>0</v>
      </c>
      <c r="CD219" s="64">
        <v>0</v>
      </c>
      <c r="CE219" s="64">
        <v>0</v>
      </c>
      <c r="CF219" s="64">
        <v>0</v>
      </c>
      <c r="CG219" s="64">
        <v>0</v>
      </c>
      <c r="CH219" s="64">
        <v>0</v>
      </c>
      <c r="CI219" s="64">
        <v>0</v>
      </c>
      <c r="CJ219" s="64">
        <v>0</v>
      </c>
      <c r="CK219" s="64">
        <v>0</v>
      </c>
      <c r="CL219" s="64">
        <v>0</v>
      </c>
      <c r="CM219" s="64">
        <v>0</v>
      </c>
      <c r="CN219" s="64">
        <v>0</v>
      </c>
      <c r="CO219" s="64">
        <v>0</v>
      </c>
      <c r="CP219" s="64">
        <v>0</v>
      </c>
      <c r="CQ219" s="64">
        <v>0</v>
      </c>
      <c r="CR219" s="64">
        <v>0</v>
      </c>
      <c r="CS219" s="64">
        <v>0</v>
      </c>
      <c r="CT219" s="65">
        <f t="shared" si="67"/>
        <v>0</v>
      </c>
      <c r="CU219" s="62">
        <v>0</v>
      </c>
      <c r="CV219" s="62">
        <v>0</v>
      </c>
      <c r="CW219" s="62">
        <v>0</v>
      </c>
      <c r="CX219" s="62">
        <v>0</v>
      </c>
      <c r="CY219" s="62">
        <v>0</v>
      </c>
      <c r="CZ219" s="62">
        <v>0</v>
      </c>
      <c r="DA219" s="62">
        <v>0</v>
      </c>
      <c r="DB219" s="62">
        <v>0</v>
      </c>
      <c r="DC219" s="62">
        <v>0</v>
      </c>
      <c r="DD219" s="62">
        <v>0</v>
      </c>
      <c r="DE219" s="62">
        <v>0</v>
      </c>
      <c r="DF219" s="62">
        <v>0</v>
      </c>
      <c r="DG219" s="62">
        <v>0</v>
      </c>
      <c r="DH219" s="62">
        <v>0</v>
      </c>
      <c r="DI219" s="62">
        <v>0</v>
      </c>
      <c r="DJ219" s="62">
        <v>0</v>
      </c>
      <c r="DK219" s="62">
        <v>0</v>
      </c>
      <c r="DL219" s="62">
        <v>0</v>
      </c>
      <c r="DM219" s="62">
        <v>0</v>
      </c>
      <c r="DN219" s="62">
        <v>0</v>
      </c>
      <c r="DO219" s="62">
        <v>0</v>
      </c>
      <c r="DP219" s="63">
        <f t="shared" si="69"/>
        <v>0</v>
      </c>
      <c r="DQ219" s="64">
        <v>0</v>
      </c>
      <c r="DR219" s="64">
        <v>0</v>
      </c>
      <c r="DS219" s="64">
        <v>0</v>
      </c>
      <c r="DT219" s="64">
        <v>0</v>
      </c>
      <c r="DU219" s="64">
        <v>0</v>
      </c>
      <c r="DV219" s="64">
        <v>0</v>
      </c>
      <c r="DW219" s="64">
        <v>0</v>
      </c>
      <c r="DX219" s="64">
        <v>0</v>
      </c>
      <c r="DY219" s="64">
        <v>0</v>
      </c>
      <c r="DZ219" s="64">
        <v>0</v>
      </c>
      <c r="EA219" s="64">
        <v>0</v>
      </c>
      <c r="EB219" s="64">
        <v>0</v>
      </c>
      <c r="EC219" s="64">
        <v>0</v>
      </c>
      <c r="ED219" s="64">
        <v>0</v>
      </c>
      <c r="EE219" s="64">
        <v>0</v>
      </c>
      <c r="EF219" s="64">
        <v>0</v>
      </c>
      <c r="EG219" s="66">
        <f t="shared" si="68"/>
        <v>0</v>
      </c>
      <c r="EI219" s="30">
        <v>0</v>
      </c>
      <c r="EJ219" s="30" t="e">
        <f t="shared" si="61"/>
        <v>#DIV/0!</v>
      </c>
    </row>
    <row r="220" spans="1:140" s="30" customFormat="1" ht="14.25" hidden="1" x14ac:dyDescent="0.25">
      <c r="A220" s="31">
        <v>214</v>
      </c>
      <c r="B220" s="88"/>
      <c r="C220" s="89"/>
      <c r="D220" s="90"/>
      <c r="E220" s="33"/>
      <c r="F220" s="33"/>
      <c r="G220" s="33"/>
      <c r="H220" s="33"/>
      <c r="I220" s="33"/>
      <c r="J220" s="34"/>
      <c r="K220" s="35"/>
      <c r="L220" s="36" t="str">
        <f>IFERROR(IF($K220="","",VLOOKUP($K220,[1]Catálogo!$B$5:$C$21,2,FALSE)),"Introduzca un sector de inversión válido")</f>
        <v/>
      </c>
      <c r="M220" s="37"/>
      <c r="N220" s="38"/>
      <c r="O220" s="38" t="str">
        <f>IFERROR(IF($N220="","",VLOOKUP($N220,[1]Catálogo!$E$25:$F$93,2,FALSE)),"Introduzca un programa presupuestal válido")</f>
        <v/>
      </c>
      <c r="P220" s="39" t="str">
        <f>IFERROR(IF($O220="","",VLOOKUP($O220,[1]Catálogo!$F$25:$G$94,2,FALSE)),"Introduzca un programa presupuestal válido")</f>
        <v/>
      </c>
      <c r="Q220" s="40" t="str">
        <f t="shared" si="58"/>
        <v>Sin información diligenciada</v>
      </c>
      <c r="R220" s="38"/>
      <c r="S220" s="38"/>
      <c r="T220" s="41"/>
      <c r="U220" s="42" t="str">
        <f>IFERROR(IF($T220="","",VLOOKUP($T220,[1]Catálogo!$G$97:$H$2750,2,FALSE)),"Introduzca un producto válido")</f>
        <v/>
      </c>
      <c r="V220" s="40" t="str">
        <f t="shared" si="59"/>
        <v>Sin información diligenciada</v>
      </c>
      <c r="W220" s="43"/>
      <c r="X220" s="44" t="str">
        <f>IFERROR(IF($W220="","",VLOOKUP($W220,[1]Catálogo!$B$3019:$C$9130,2,FALSE)),"Introduzca un indicador de producto válido")</f>
        <v/>
      </c>
      <c r="Y220" s="40" t="str">
        <f t="shared" si="60"/>
        <v>Sin información diligenciada</v>
      </c>
      <c r="Z220" s="45">
        <v>0</v>
      </c>
      <c r="AA220" s="33"/>
      <c r="AB220" s="33"/>
      <c r="AC220" s="38"/>
      <c r="AD220" s="36"/>
      <c r="AE220" s="33"/>
      <c r="AF220" s="33"/>
      <c r="AG220" s="46"/>
      <c r="AH220" s="47"/>
      <c r="AI220" s="33"/>
      <c r="AJ220" s="33"/>
      <c r="AK220" s="48"/>
      <c r="AL220" s="34" t="str">
        <f>+IFERROR(VLOOKUP(AK220,[1]Iniciativas!E:F,2,FALSE),"Seleccione el código de la iniciativa")</f>
        <v>Seleccione el código de la iniciativa</v>
      </c>
      <c r="AM220" s="91" t="e">
        <f t="shared" si="62"/>
        <v>#DIV/0!</v>
      </c>
      <c r="AN220" s="50" t="e">
        <f t="shared" si="63"/>
        <v>#DIV/0!</v>
      </c>
      <c r="AO220" s="50" t="e">
        <f t="shared" si="64"/>
        <v>#DIV/0!</v>
      </c>
      <c r="AP220" s="51" t="e">
        <f t="shared" si="65"/>
        <v>#DIV/0!</v>
      </c>
      <c r="AQ220" s="51"/>
      <c r="AR220" s="53"/>
      <c r="AS220" s="54"/>
      <c r="AT220" s="53"/>
      <c r="AU220" s="53"/>
      <c r="AV220" s="53"/>
      <c r="AW220" s="53"/>
      <c r="AX220" s="53"/>
      <c r="AY220" s="103"/>
      <c r="AZ220" s="103"/>
      <c r="BA220" s="103"/>
      <c r="BB220" s="103"/>
      <c r="BC220" s="103"/>
      <c r="BD220" s="103"/>
      <c r="BE220" s="103"/>
      <c r="BF220" s="103"/>
      <c r="BG220" s="103"/>
      <c r="BH220" s="103"/>
      <c r="BI220" s="103"/>
      <c r="BJ220" s="103"/>
      <c r="BK220" s="103"/>
      <c r="BL220" s="104"/>
      <c r="BM220" s="61"/>
      <c r="BN220" s="62">
        <v>0</v>
      </c>
      <c r="BO220" s="62">
        <v>0</v>
      </c>
      <c r="BP220" s="62">
        <v>0</v>
      </c>
      <c r="BQ220" s="62">
        <v>0</v>
      </c>
      <c r="BR220" s="62">
        <v>0</v>
      </c>
      <c r="BS220" s="62">
        <v>0</v>
      </c>
      <c r="BT220" s="62">
        <v>0</v>
      </c>
      <c r="BU220" s="62">
        <v>0</v>
      </c>
      <c r="BV220" s="62">
        <v>0</v>
      </c>
      <c r="BW220" s="62">
        <v>0</v>
      </c>
      <c r="BX220" s="62">
        <v>0</v>
      </c>
      <c r="BY220" s="62">
        <v>0</v>
      </c>
      <c r="BZ220" s="62">
        <v>0</v>
      </c>
      <c r="CA220" s="62">
        <v>0</v>
      </c>
      <c r="CB220" s="62">
        <v>0</v>
      </c>
      <c r="CC220" s="63">
        <f t="shared" si="66"/>
        <v>0</v>
      </c>
      <c r="CD220" s="64">
        <v>0</v>
      </c>
      <c r="CE220" s="64">
        <v>0</v>
      </c>
      <c r="CF220" s="64">
        <v>0</v>
      </c>
      <c r="CG220" s="64">
        <v>0</v>
      </c>
      <c r="CH220" s="64">
        <v>0</v>
      </c>
      <c r="CI220" s="64">
        <v>0</v>
      </c>
      <c r="CJ220" s="64">
        <v>0</v>
      </c>
      <c r="CK220" s="64">
        <v>0</v>
      </c>
      <c r="CL220" s="64">
        <v>0</v>
      </c>
      <c r="CM220" s="64">
        <v>0</v>
      </c>
      <c r="CN220" s="64">
        <v>0</v>
      </c>
      <c r="CO220" s="64">
        <v>0</v>
      </c>
      <c r="CP220" s="64">
        <v>0</v>
      </c>
      <c r="CQ220" s="64">
        <v>0</v>
      </c>
      <c r="CR220" s="64">
        <v>0</v>
      </c>
      <c r="CS220" s="64">
        <v>0</v>
      </c>
      <c r="CT220" s="65">
        <f t="shared" si="67"/>
        <v>0</v>
      </c>
      <c r="CU220" s="62">
        <v>0</v>
      </c>
      <c r="CV220" s="62">
        <v>0</v>
      </c>
      <c r="CW220" s="62">
        <v>0</v>
      </c>
      <c r="CX220" s="62">
        <v>0</v>
      </c>
      <c r="CY220" s="62">
        <v>0</v>
      </c>
      <c r="CZ220" s="62">
        <v>0</v>
      </c>
      <c r="DA220" s="62">
        <v>0</v>
      </c>
      <c r="DB220" s="62">
        <v>0</v>
      </c>
      <c r="DC220" s="62">
        <v>0</v>
      </c>
      <c r="DD220" s="62">
        <v>0</v>
      </c>
      <c r="DE220" s="62">
        <v>0</v>
      </c>
      <c r="DF220" s="62">
        <v>0</v>
      </c>
      <c r="DG220" s="62">
        <v>0</v>
      </c>
      <c r="DH220" s="62">
        <v>0</v>
      </c>
      <c r="DI220" s="62">
        <v>0</v>
      </c>
      <c r="DJ220" s="62">
        <v>0</v>
      </c>
      <c r="DK220" s="62">
        <v>0</v>
      </c>
      <c r="DL220" s="62">
        <v>0</v>
      </c>
      <c r="DM220" s="62">
        <v>0</v>
      </c>
      <c r="DN220" s="62">
        <v>0</v>
      </c>
      <c r="DO220" s="62">
        <v>0</v>
      </c>
      <c r="DP220" s="63">
        <f t="shared" si="69"/>
        <v>0</v>
      </c>
      <c r="DQ220" s="64">
        <v>0</v>
      </c>
      <c r="DR220" s="64">
        <v>0</v>
      </c>
      <c r="DS220" s="64">
        <v>0</v>
      </c>
      <c r="DT220" s="64">
        <v>0</v>
      </c>
      <c r="DU220" s="64">
        <v>0</v>
      </c>
      <c r="DV220" s="64">
        <v>0</v>
      </c>
      <c r="DW220" s="64">
        <v>0</v>
      </c>
      <c r="DX220" s="64">
        <v>0</v>
      </c>
      <c r="DY220" s="64">
        <v>0</v>
      </c>
      <c r="DZ220" s="64">
        <v>0</v>
      </c>
      <c r="EA220" s="64">
        <v>0</v>
      </c>
      <c r="EB220" s="64">
        <v>0</v>
      </c>
      <c r="EC220" s="64">
        <v>0</v>
      </c>
      <c r="ED220" s="64">
        <v>0</v>
      </c>
      <c r="EE220" s="64">
        <v>0</v>
      </c>
      <c r="EF220" s="64">
        <v>0</v>
      </c>
      <c r="EG220" s="66">
        <f t="shared" si="68"/>
        <v>0</v>
      </c>
      <c r="EI220" s="30">
        <v>0</v>
      </c>
      <c r="EJ220" s="30" t="e">
        <f t="shared" si="61"/>
        <v>#DIV/0!</v>
      </c>
    </row>
    <row r="221" spans="1:140" s="30" customFormat="1" ht="14.25" hidden="1" x14ac:dyDescent="0.25">
      <c r="A221" s="68">
        <v>215</v>
      </c>
      <c r="B221" s="88"/>
      <c r="C221" s="89"/>
      <c r="D221" s="90"/>
      <c r="E221" s="33"/>
      <c r="F221" s="33"/>
      <c r="G221" s="33"/>
      <c r="H221" s="33"/>
      <c r="I221" s="33"/>
      <c r="J221" s="34"/>
      <c r="K221" s="35"/>
      <c r="L221" s="36" t="str">
        <f>IFERROR(IF($K221="","",VLOOKUP($K221,[1]Catálogo!$B$5:$C$21,2,FALSE)),"Introduzca un sector de inversión válido")</f>
        <v/>
      </c>
      <c r="M221" s="37"/>
      <c r="N221" s="38"/>
      <c r="O221" s="38" t="str">
        <f>IFERROR(IF($N221="","",VLOOKUP($N221,[1]Catálogo!$E$25:$F$93,2,FALSE)),"Introduzca un programa presupuestal válido")</f>
        <v/>
      </c>
      <c r="P221" s="39" t="str">
        <f>IFERROR(IF($O221="","",VLOOKUP($O221,[1]Catálogo!$F$25:$G$94,2,FALSE)),"Introduzca un programa presupuestal válido")</f>
        <v/>
      </c>
      <c r="Q221" s="40" t="str">
        <f t="shared" si="58"/>
        <v>Sin información diligenciada</v>
      </c>
      <c r="R221" s="38"/>
      <c r="S221" s="38"/>
      <c r="T221" s="41"/>
      <c r="U221" s="42" t="str">
        <f>IFERROR(IF($T221="","",VLOOKUP($T221,[1]Catálogo!$G$97:$H$2750,2,FALSE)),"Introduzca un producto válido")</f>
        <v/>
      </c>
      <c r="V221" s="40" t="str">
        <f t="shared" si="59"/>
        <v>Sin información diligenciada</v>
      </c>
      <c r="W221" s="43"/>
      <c r="X221" s="44" t="str">
        <f>IFERROR(IF($W221="","",VLOOKUP($W221,[1]Catálogo!$B$3019:$C$9130,2,FALSE)),"Introduzca un indicador de producto válido")</f>
        <v/>
      </c>
      <c r="Y221" s="40" t="str">
        <f t="shared" si="60"/>
        <v>Sin información diligenciada</v>
      </c>
      <c r="Z221" s="45">
        <v>0</v>
      </c>
      <c r="AA221" s="33"/>
      <c r="AB221" s="33"/>
      <c r="AC221" s="38"/>
      <c r="AD221" s="36"/>
      <c r="AE221" s="33"/>
      <c r="AF221" s="33"/>
      <c r="AG221" s="46"/>
      <c r="AH221" s="47"/>
      <c r="AI221" s="33"/>
      <c r="AJ221" s="33"/>
      <c r="AK221" s="48"/>
      <c r="AL221" s="34" t="str">
        <f>+IFERROR(VLOOKUP(AK221,[1]Iniciativas!E:F,2,FALSE),"Seleccione el código de la iniciativa")</f>
        <v>Seleccione el código de la iniciativa</v>
      </c>
      <c r="AM221" s="91" t="e">
        <f t="shared" si="62"/>
        <v>#DIV/0!</v>
      </c>
      <c r="AN221" s="50" t="e">
        <f t="shared" si="63"/>
        <v>#DIV/0!</v>
      </c>
      <c r="AO221" s="50" t="e">
        <f t="shared" si="64"/>
        <v>#DIV/0!</v>
      </c>
      <c r="AP221" s="51" t="e">
        <f t="shared" si="65"/>
        <v>#DIV/0!</v>
      </c>
      <c r="AQ221" s="51"/>
      <c r="AR221" s="53"/>
      <c r="AS221" s="54"/>
      <c r="AT221" s="53"/>
      <c r="AU221" s="53"/>
      <c r="AV221" s="53"/>
      <c r="AW221" s="53"/>
      <c r="AX221" s="53"/>
      <c r="AY221" s="103"/>
      <c r="AZ221" s="103"/>
      <c r="BA221" s="103"/>
      <c r="BB221" s="103"/>
      <c r="BC221" s="103"/>
      <c r="BD221" s="103"/>
      <c r="BE221" s="103"/>
      <c r="BF221" s="103"/>
      <c r="BG221" s="103"/>
      <c r="BH221" s="103"/>
      <c r="BI221" s="103"/>
      <c r="BJ221" s="103"/>
      <c r="BK221" s="103"/>
      <c r="BL221" s="104"/>
      <c r="BM221" s="61"/>
      <c r="BN221" s="62">
        <v>0</v>
      </c>
      <c r="BO221" s="62">
        <v>0</v>
      </c>
      <c r="BP221" s="62">
        <v>0</v>
      </c>
      <c r="BQ221" s="62">
        <v>0</v>
      </c>
      <c r="BR221" s="62">
        <v>0</v>
      </c>
      <c r="BS221" s="62">
        <v>0</v>
      </c>
      <c r="BT221" s="62">
        <v>0</v>
      </c>
      <c r="BU221" s="62">
        <v>0</v>
      </c>
      <c r="BV221" s="62">
        <v>0</v>
      </c>
      <c r="BW221" s="62">
        <v>0</v>
      </c>
      <c r="BX221" s="62">
        <v>0</v>
      </c>
      <c r="BY221" s="62">
        <v>0</v>
      </c>
      <c r="BZ221" s="62">
        <v>0</v>
      </c>
      <c r="CA221" s="62">
        <v>0</v>
      </c>
      <c r="CB221" s="62">
        <v>0</v>
      </c>
      <c r="CC221" s="63">
        <f t="shared" si="66"/>
        <v>0</v>
      </c>
      <c r="CD221" s="64">
        <v>0</v>
      </c>
      <c r="CE221" s="64">
        <v>0</v>
      </c>
      <c r="CF221" s="64">
        <v>0</v>
      </c>
      <c r="CG221" s="64">
        <v>0</v>
      </c>
      <c r="CH221" s="64">
        <v>0</v>
      </c>
      <c r="CI221" s="64">
        <v>0</v>
      </c>
      <c r="CJ221" s="64">
        <v>0</v>
      </c>
      <c r="CK221" s="64">
        <v>0</v>
      </c>
      <c r="CL221" s="64">
        <v>0</v>
      </c>
      <c r="CM221" s="64">
        <v>0</v>
      </c>
      <c r="CN221" s="64">
        <v>0</v>
      </c>
      <c r="CO221" s="64">
        <v>0</v>
      </c>
      <c r="CP221" s="64">
        <v>0</v>
      </c>
      <c r="CQ221" s="64">
        <v>0</v>
      </c>
      <c r="CR221" s="64">
        <v>0</v>
      </c>
      <c r="CS221" s="64">
        <v>0</v>
      </c>
      <c r="CT221" s="65">
        <f t="shared" si="67"/>
        <v>0</v>
      </c>
      <c r="CU221" s="62">
        <v>0</v>
      </c>
      <c r="CV221" s="62">
        <v>0</v>
      </c>
      <c r="CW221" s="62">
        <v>0</v>
      </c>
      <c r="CX221" s="62">
        <v>0</v>
      </c>
      <c r="CY221" s="62">
        <v>0</v>
      </c>
      <c r="CZ221" s="62">
        <v>0</v>
      </c>
      <c r="DA221" s="62">
        <v>0</v>
      </c>
      <c r="DB221" s="62">
        <v>0</v>
      </c>
      <c r="DC221" s="62">
        <v>0</v>
      </c>
      <c r="DD221" s="62">
        <v>0</v>
      </c>
      <c r="DE221" s="62">
        <v>0</v>
      </c>
      <c r="DF221" s="62">
        <v>0</v>
      </c>
      <c r="DG221" s="62">
        <v>0</v>
      </c>
      <c r="DH221" s="62">
        <v>0</v>
      </c>
      <c r="DI221" s="62">
        <v>0</v>
      </c>
      <c r="DJ221" s="62">
        <v>0</v>
      </c>
      <c r="DK221" s="62">
        <v>0</v>
      </c>
      <c r="DL221" s="62">
        <v>0</v>
      </c>
      <c r="DM221" s="62">
        <v>0</v>
      </c>
      <c r="DN221" s="62">
        <v>0</v>
      </c>
      <c r="DO221" s="62">
        <v>0</v>
      </c>
      <c r="DP221" s="63">
        <f t="shared" si="69"/>
        <v>0</v>
      </c>
      <c r="DQ221" s="64">
        <v>0</v>
      </c>
      <c r="DR221" s="64">
        <v>0</v>
      </c>
      <c r="DS221" s="64">
        <v>0</v>
      </c>
      <c r="DT221" s="64">
        <v>0</v>
      </c>
      <c r="DU221" s="64">
        <v>0</v>
      </c>
      <c r="DV221" s="64">
        <v>0</v>
      </c>
      <c r="DW221" s="64">
        <v>0</v>
      </c>
      <c r="DX221" s="64">
        <v>0</v>
      </c>
      <c r="DY221" s="64">
        <v>0</v>
      </c>
      <c r="DZ221" s="64">
        <v>0</v>
      </c>
      <c r="EA221" s="64">
        <v>0</v>
      </c>
      <c r="EB221" s="64">
        <v>0</v>
      </c>
      <c r="EC221" s="64">
        <v>0</v>
      </c>
      <c r="ED221" s="64">
        <v>0</v>
      </c>
      <c r="EE221" s="64">
        <v>0</v>
      </c>
      <c r="EF221" s="64">
        <v>0</v>
      </c>
      <c r="EG221" s="66">
        <f t="shared" si="68"/>
        <v>0</v>
      </c>
      <c r="EI221" s="30">
        <v>0</v>
      </c>
      <c r="EJ221" s="30" t="e">
        <f t="shared" si="61"/>
        <v>#DIV/0!</v>
      </c>
    </row>
    <row r="222" spans="1:140" s="30" customFormat="1" ht="14.25" hidden="1" x14ac:dyDescent="0.25">
      <c r="A222" s="68">
        <v>216</v>
      </c>
      <c r="B222" s="88"/>
      <c r="C222" s="89"/>
      <c r="D222" s="90"/>
      <c r="E222" s="33"/>
      <c r="F222" s="33"/>
      <c r="G222" s="33"/>
      <c r="H222" s="33"/>
      <c r="I222" s="33"/>
      <c r="J222" s="34"/>
      <c r="K222" s="35"/>
      <c r="L222" s="36" t="str">
        <f>IFERROR(IF($K222="","",VLOOKUP($K222,[1]Catálogo!$B$5:$C$21,2,FALSE)),"Introduzca un sector de inversión válido")</f>
        <v/>
      </c>
      <c r="M222" s="37"/>
      <c r="N222" s="38"/>
      <c r="O222" s="38" t="str">
        <f>IFERROR(IF($N222="","",VLOOKUP($N222,[1]Catálogo!$E$25:$F$93,2,FALSE)),"Introduzca un programa presupuestal válido")</f>
        <v/>
      </c>
      <c r="P222" s="39" t="str">
        <f>IFERROR(IF($O222="","",VLOOKUP($O222,[1]Catálogo!$F$25:$G$94,2,FALSE)),"Introduzca un programa presupuestal válido")</f>
        <v/>
      </c>
      <c r="Q222" s="40" t="str">
        <f t="shared" si="58"/>
        <v>Sin información diligenciada</v>
      </c>
      <c r="R222" s="38"/>
      <c r="S222" s="38"/>
      <c r="T222" s="41"/>
      <c r="U222" s="42" t="str">
        <f>IFERROR(IF($T222="","",VLOOKUP($T222,[1]Catálogo!$G$97:$H$2750,2,FALSE)),"Introduzca un producto válido")</f>
        <v/>
      </c>
      <c r="V222" s="40" t="str">
        <f t="shared" si="59"/>
        <v>Sin información diligenciada</v>
      </c>
      <c r="W222" s="43"/>
      <c r="X222" s="44" t="str">
        <f>IFERROR(IF($W222="","",VLOOKUP($W222,[1]Catálogo!$B$3019:$C$9130,2,FALSE)),"Introduzca un indicador de producto válido")</f>
        <v/>
      </c>
      <c r="Y222" s="40" t="str">
        <f t="shared" si="60"/>
        <v>Sin información diligenciada</v>
      </c>
      <c r="Z222" s="45">
        <v>0</v>
      </c>
      <c r="AA222" s="33"/>
      <c r="AB222" s="33"/>
      <c r="AC222" s="38"/>
      <c r="AD222" s="36"/>
      <c r="AE222" s="33"/>
      <c r="AF222" s="33"/>
      <c r="AG222" s="46"/>
      <c r="AH222" s="47"/>
      <c r="AI222" s="33"/>
      <c r="AJ222" s="33"/>
      <c r="AK222" s="48"/>
      <c r="AL222" s="34" t="str">
        <f>+IFERROR(VLOOKUP(AK222,[1]Iniciativas!E:F,2,FALSE),"Seleccione el código de la iniciativa")</f>
        <v>Seleccione el código de la iniciativa</v>
      </c>
      <c r="AM222" s="91" t="e">
        <f t="shared" si="62"/>
        <v>#DIV/0!</v>
      </c>
      <c r="AN222" s="50" t="e">
        <f t="shared" si="63"/>
        <v>#DIV/0!</v>
      </c>
      <c r="AO222" s="50" t="e">
        <f t="shared" si="64"/>
        <v>#DIV/0!</v>
      </c>
      <c r="AP222" s="51" t="e">
        <f t="shared" si="65"/>
        <v>#DIV/0!</v>
      </c>
      <c r="AQ222" s="51"/>
      <c r="AR222" s="53"/>
      <c r="AS222" s="54"/>
      <c r="AT222" s="53"/>
      <c r="AU222" s="53"/>
      <c r="AV222" s="53"/>
      <c r="AW222" s="53"/>
      <c r="AX222" s="53"/>
      <c r="AY222" s="103"/>
      <c r="AZ222" s="103"/>
      <c r="BA222" s="103"/>
      <c r="BB222" s="103"/>
      <c r="BC222" s="103"/>
      <c r="BD222" s="103"/>
      <c r="BE222" s="103"/>
      <c r="BF222" s="103"/>
      <c r="BG222" s="103"/>
      <c r="BH222" s="103"/>
      <c r="BI222" s="103"/>
      <c r="BJ222" s="103"/>
      <c r="BK222" s="103"/>
      <c r="BL222" s="104"/>
      <c r="BM222" s="61"/>
      <c r="BN222" s="62">
        <v>0</v>
      </c>
      <c r="BO222" s="62">
        <v>0</v>
      </c>
      <c r="BP222" s="62">
        <v>0</v>
      </c>
      <c r="BQ222" s="62">
        <v>0</v>
      </c>
      <c r="BR222" s="62">
        <v>0</v>
      </c>
      <c r="BS222" s="62">
        <v>0</v>
      </c>
      <c r="BT222" s="62">
        <v>0</v>
      </c>
      <c r="BU222" s="62">
        <v>0</v>
      </c>
      <c r="BV222" s="62">
        <v>0</v>
      </c>
      <c r="BW222" s="62">
        <v>0</v>
      </c>
      <c r="BX222" s="62">
        <v>0</v>
      </c>
      <c r="BY222" s="62">
        <v>0</v>
      </c>
      <c r="BZ222" s="62">
        <v>0</v>
      </c>
      <c r="CA222" s="62">
        <v>0</v>
      </c>
      <c r="CB222" s="62">
        <v>0</v>
      </c>
      <c r="CC222" s="63">
        <f t="shared" si="66"/>
        <v>0</v>
      </c>
      <c r="CD222" s="64">
        <v>0</v>
      </c>
      <c r="CE222" s="64">
        <v>0</v>
      </c>
      <c r="CF222" s="64">
        <v>0</v>
      </c>
      <c r="CG222" s="64">
        <v>0</v>
      </c>
      <c r="CH222" s="64">
        <v>0</v>
      </c>
      <c r="CI222" s="64">
        <v>0</v>
      </c>
      <c r="CJ222" s="64">
        <v>0</v>
      </c>
      <c r="CK222" s="64">
        <v>0</v>
      </c>
      <c r="CL222" s="64">
        <v>0</v>
      </c>
      <c r="CM222" s="64">
        <v>0</v>
      </c>
      <c r="CN222" s="64">
        <v>0</v>
      </c>
      <c r="CO222" s="64">
        <v>0</v>
      </c>
      <c r="CP222" s="64">
        <v>0</v>
      </c>
      <c r="CQ222" s="64">
        <v>0</v>
      </c>
      <c r="CR222" s="64">
        <v>0</v>
      </c>
      <c r="CS222" s="64">
        <v>0</v>
      </c>
      <c r="CT222" s="65">
        <f t="shared" si="67"/>
        <v>0</v>
      </c>
      <c r="CU222" s="62">
        <v>0</v>
      </c>
      <c r="CV222" s="62">
        <v>0</v>
      </c>
      <c r="CW222" s="62">
        <v>0</v>
      </c>
      <c r="CX222" s="62">
        <v>0</v>
      </c>
      <c r="CY222" s="62">
        <v>0</v>
      </c>
      <c r="CZ222" s="62">
        <v>0</v>
      </c>
      <c r="DA222" s="62">
        <v>0</v>
      </c>
      <c r="DB222" s="62">
        <v>0</v>
      </c>
      <c r="DC222" s="62">
        <v>0</v>
      </c>
      <c r="DD222" s="62">
        <v>0</v>
      </c>
      <c r="DE222" s="62">
        <v>0</v>
      </c>
      <c r="DF222" s="62">
        <v>0</v>
      </c>
      <c r="DG222" s="62">
        <v>0</v>
      </c>
      <c r="DH222" s="62">
        <v>0</v>
      </c>
      <c r="DI222" s="62">
        <v>0</v>
      </c>
      <c r="DJ222" s="62">
        <v>0</v>
      </c>
      <c r="DK222" s="62">
        <v>0</v>
      </c>
      <c r="DL222" s="62">
        <v>0</v>
      </c>
      <c r="DM222" s="62">
        <v>0</v>
      </c>
      <c r="DN222" s="62">
        <v>0</v>
      </c>
      <c r="DO222" s="62">
        <v>0</v>
      </c>
      <c r="DP222" s="63">
        <f t="shared" si="69"/>
        <v>0</v>
      </c>
      <c r="DQ222" s="64">
        <v>0</v>
      </c>
      <c r="DR222" s="64">
        <v>0</v>
      </c>
      <c r="DS222" s="64">
        <v>0</v>
      </c>
      <c r="DT222" s="64">
        <v>0</v>
      </c>
      <c r="DU222" s="64">
        <v>0</v>
      </c>
      <c r="DV222" s="64">
        <v>0</v>
      </c>
      <c r="DW222" s="64">
        <v>0</v>
      </c>
      <c r="DX222" s="64">
        <v>0</v>
      </c>
      <c r="DY222" s="64">
        <v>0</v>
      </c>
      <c r="DZ222" s="64">
        <v>0</v>
      </c>
      <c r="EA222" s="64">
        <v>0</v>
      </c>
      <c r="EB222" s="64">
        <v>0</v>
      </c>
      <c r="EC222" s="64">
        <v>0</v>
      </c>
      <c r="ED222" s="64">
        <v>0</v>
      </c>
      <c r="EE222" s="64">
        <v>0</v>
      </c>
      <c r="EF222" s="64">
        <v>0</v>
      </c>
      <c r="EG222" s="66">
        <f t="shared" si="68"/>
        <v>0</v>
      </c>
      <c r="EI222" s="30">
        <v>0</v>
      </c>
      <c r="EJ222" s="30" t="e">
        <f t="shared" si="61"/>
        <v>#DIV/0!</v>
      </c>
    </row>
    <row r="223" spans="1:140" s="30" customFormat="1" ht="14.25" hidden="1" x14ac:dyDescent="0.25">
      <c r="A223" s="31">
        <v>217</v>
      </c>
      <c r="B223" s="88"/>
      <c r="C223" s="89"/>
      <c r="D223" s="90"/>
      <c r="E223" s="33"/>
      <c r="F223" s="33"/>
      <c r="G223" s="33"/>
      <c r="H223" s="33"/>
      <c r="I223" s="33"/>
      <c r="J223" s="34"/>
      <c r="K223" s="35"/>
      <c r="L223" s="36" t="str">
        <f>IFERROR(IF($K223="","",VLOOKUP($K223,[1]Catálogo!$B$5:$C$21,2,FALSE)),"Introduzca un sector de inversión válido")</f>
        <v/>
      </c>
      <c r="M223" s="37"/>
      <c r="N223" s="38"/>
      <c r="O223" s="38" t="str">
        <f>IFERROR(IF($N223="","",VLOOKUP($N223,[1]Catálogo!$E$25:$F$93,2,FALSE)),"Introduzca un programa presupuestal válido")</f>
        <v/>
      </c>
      <c r="P223" s="39" t="str">
        <f>IFERROR(IF($O223="","",VLOOKUP($O223,[1]Catálogo!$F$25:$G$94,2,FALSE)),"Introduzca un programa presupuestal válido")</f>
        <v/>
      </c>
      <c r="Q223" s="40" t="str">
        <f t="shared" si="58"/>
        <v>Sin información diligenciada</v>
      </c>
      <c r="R223" s="38"/>
      <c r="S223" s="38"/>
      <c r="T223" s="41"/>
      <c r="U223" s="42" t="str">
        <f>IFERROR(IF($T223="","",VLOOKUP($T223,[1]Catálogo!$G$97:$H$2750,2,FALSE)),"Introduzca un producto válido")</f>
        <v/>
      </c>
      <c r="V223" s="40" t="str">
        <f t="shared" si="59"/>
        <v>Sin información diligenciada</v>
      </c>
      <c r="W223" s="43"/>
      <c r="X223" s="44" t="str">
        <f>IFERROR(IF($W223="","",VLOOKUP($W223,[1]Catálogo!$B$3019:$C$9130,2,FALSE)),"Introduzca un indicador de producto válido")</f>
        <v/>
      </c>
      <c r="Y223" s="40" t="str">
        <f t="shared" si="60"/>
        <v>Sin información diligenciada</v>
      </c>
      <c r="Z223" s="45">
        <v>0</v>
      </c>
      <c r="AA223" s="33"/>
      <c r="AB223" s="33"/>
      <c r="AC223" s="38"/>
      <c r="AD223" s="36"/>
      <c r="AE223" s="33"/>
      <c r="AF223" s="33"/>
      <c r="AG223" s="46"/>
      <c r="AH223" s="47"/>
      <c r="AI223" s="33"/>
      <c r="AJ223" s="33"/>
      <c r="AK223" s="48"/>
      <c r="AL223" s="34" t="str">
        <f>+IFERROR(VLOOKUP(AK223,[1]Iniciativas!E:F,2,FALSE),"Seleccione el código de la iniciativa")</f>
        <v>Seleccione el código de la iniciativa</v>
      </c>
      <c r="AM223" s="91" t="e">
        <f t="shared" si="62"/>
        <v>#DIV/0!</v>
      </c>
      <c r="AN223" s="50" t="e">
        <f t="shared" si="63"/>
        <v>#DIV/0!</v>
      </c>
      <c r="AO223" s="50" t="e">
        <f t="shared" si="64"/>
        <v>#DIV/0!</v>
      </c>
      <c r="AP223" s="51" t="e">
        <f t="shared" si="65"/>
        <v>#DIV/0!</v>
      </c>
      <c r="AQ223" s="51"/>
      <c r="AR223" s="53"/>
      <c r="AS223" s="54"/>
      <c r="AT223" s="53"/>
      <c r="AU223" s="53"/>
      <c r="AV223" s="53"/>
      <c r="AW223" s="53"/>
      <c r="AX223" s="53"/>
      <c r="AY223" s="103"/>
      <c r="AZ223" s="103"/>
      <c r="BA223" s="103"/>
      <c r="BB223" s="103"/>
      <c r="BC223" s="103"/>
      <c r="BD223" s="103"/>
      <c r="BE223" s="103"/>
      <c r="BF223" s="103"/>
      <c r="BG223" s="103"/>
      <c r="BH223" s="103"/>
      <c r="BI223" s="103"/>
      <c r="BJ223" s="103"/>
      <c r="BK223" s="103"/>
      <c r="BL223" s="104"/>
      <c r="BM223" s="61"/>
      <c r="BN223" s="62">
        <v>0</v>
      </c>
      <c r="BO223" s="62">
        <v>0</v>
      </c>
      <c r="BP223" s="62">
        <v>0</v>
      </c>
      <c r="BQ223" s="62">
        <v>0</v>
      </c>
      <c r="BR223" s="62">
        <v>0</v>
      </c>
      <c r="BS223" s="62">
        <v>0</v>
      </c>
      <c r="BT223" s="62">
        <v>0</v>
      </c>
      <c r="BU223" s="62">
        <v>0</v>
      </c>
      <c r="BV223" s="62">
        <v>0</v>
      </c>
      <c r="BW223" s="62">
        <v>0</v>
      </c>
      <c r="BX223" s="62">
        <v>0</v>
      </c>
      <c r="BY223" s="62">
        <v>0</v>
      </c>
      <c r="BZ223" s="62">
        <v>0</v>
      </c>
      <c r="CA223" s="62">
        <v>0</v>
      </c>
      <c r="CB223" s="62">
        <v>0</v>
      </c>
      <c r="CC223" s="63">
        <f t="shared" si="66"/>
        <v>0</v>
      </c>
      <c r="CD223" s="64">
        <v>0</v>
      </c>
      <c r="CE223" s="64">
        <v>0</v>
      </c>
      <c r="CF223" s="64">
        <v>0</v>
      </c>
      <c r="CG223" s="64">
        <v>0</v>
      </c>
      <c r="CH223" s="64">
        <v>0</v>
      </c>
      <c r="CI223" s="64">
        <v>0</v>
      </c>
      <c r="CJ223" s="64">
        <v>0</v>
      </c>
      <c r="CK223" s="64">
        <v>0</v>
      </c>
      <c r="CL223" s="64">
        <v>0</v>
      </c>
      <c r="CM223" s="64">
        <v>0</v>
      </c>
      <c r="CN223" s="64">
        <v>0</v>
      </c>
      <c r="CO223" s="64">
        <v>0</v>
      </c>
      <c r="CP223" s="64">
        <v>0</v>
      </c>
      <c r="CQ223" s="64">
        <v>0</v>
      </c>
      <c r="CR223" s="64">
        <v>0</v>
      </c>
      <c r="CS223" s="64">
        <v>0</v>
      </c>
      <c r="CT223" s="65">
        <f t="shared" si="67"/>
        <v>0</v>
      </c>
      <c r="CU223" s="62">
        <v>0</v>
      </c>
      <c r="CV223" s="62">
        <v>0</v>
      </c>
      <c r="CW223" s="62">
        <v>0</v>
      </c>
      <c r="CX223" s="62">
        <v>0</v>
      </c>
      <c r="CY223" s="62">
        <v>0</v>
      </c>
      <c r="CZ223" s="62">
        <v>0</v>
      </c>
      <c r="DA223" s="62">
        <v>0</v>
      </c>
      <c r="DB223" s="62">
        <v>0</v>
      </c>
      <c r="DC223" s="62">
        <v>0</v>
      </c>
      <c r="DD223" s="62">
        <v>0</v>
      </c>
      <c r="DE223" s="62">
        <v>0</v>
      </c>
      <c r="DF223" s="62">
        <v>0</v>
      </c>
      <c r="DG223" s="62">
        <v>0</v>
      </c>
      <c r="DH223" s="62">
        <v>0</v>
      </c>
      <c r="DI223" s="62">
        <v>0</v>
      </c>
      <c r="DJ223" s="62">
        <v>0</v>
      </c>
      <c r="DK223" s="62">
        <v>0</v>
      </c>
      <c r="DL223" s="62">
        <v>0</v>
      </c>
      <c r="DM223" s="62">
        <v>0</v>
      </c>
      <c r="DN223" s="62">
        <v>0</v>
      </c>
      <c r="DO223" s="62">
        <v>0</v>
      </c>
      <c r="DP223" s="63">
        <f t="shared" si="69"/>
        <v>0</v>
      </c>
      <c r="DQ223" s="64">
        <v>0</v>
      </c>
      <c r="DR223" s="64">
        <v>0</v>
      </c>
      <c r="DS223" s="64">
        <v>0</v>
      </c>
      <c r="DT223" s="64">
        <v>0</v>
      </c>
      <c r="DU223" s="64">
        <v>0</v>
      </c>
      <c r="DV223" s="64">
        <v>0</v>
      </c>
      <c r="DW223" s="64">
        <v>0</v>
      </c>
      <c r="DX223" s="64">
        <v>0</v>
      </c>
      <c r="DY223" s="64">
        <v>0</v>
      </c>
      <c r="DZ223" s="64">
        <v>0</v>
      </c>
      <c r="EA223" s="64">
        <v>0</v>
      </c>
      <c r="EB223" s="64">
        <v>0</v>
      </c>
      <c r="EC223" s="64">
        <v>0</v>
      </c>
      <c r="ED223" s="64">
        <v>0</v>
      </c>
      <c r="EE223" s="64">
        <v>0</v>
      </c>
      <c r="EF223" s="64">
        <v>0</v>
      </c>
      <c r="EG223" s="66">
        <f t="shared" si="68"/>
        <v>0</v>
      </c>
      <c r="EI223" s="30">
        <v>0</v>
      </c>
      <c r="EJ223" s="30" t="e">
        <f t="shared" si="61"/>
        <v>#DIV/0!</v>
      </c>
    </row>
    <row r="224" spans="1:140" s="30" customFormat="1" ht="14.25" hidden="1" x14ac:dyDescent="0.25">
      <c r="A224" s="68">
        <v>218</v>
      </c>
      <c r="B224" s="88"/>
      <c r="C224" s="89"/>
      <c r="D224" s="90"/>
      <c r="E224" s="33"/>
      <c r="F224" s="33"/>
      <c r="G224" s="33"/>
      <c r="H224" s="33"/>
      <c r="I224" s="33"/>
      <c r="J224" s="34"/>
      <c r="K224" s="35"/>
      <c r="L224" s="36" t="str">
        <f>IFERROR(IF($K224="","",VLOOKUP($K224,[1]Catálogo!$B$5:$C$21,2,FALSE)),"Introduzca un sector de inversión válido")</f>
        <v/>
      </c>
      <c r="M224" s="37"/>
      <c r="N224" s="38"/>
      <c r="O224" s="38" t="str">
        <f>IFERROR(IF($N224="","",VLOOKUP($N224,[1]Catálogo!$E$25:$F$93,2,FALSE)),"Introduzca un programa presupuestal válido")</f>
        <v/>
      </c>
      <c r="P224" s="39" t="str">
        <f>IFERROR(IF($O224="","",VLOOKUP($O224,[1]Catálogo!$F$25:$G$94,2,FALSE)),"Introduzca un programa presupuestal válido")</f>
        <v/>
      </c>
      <c r="Q224" s="40" t="str">
        <f t="shared" si="58"/>
        <v>Sin información diligenciada</v>
      </c>
      <c r="R224" s="38"/>
      <c r="S224" s="38"/>
      <c r="T224" s="41"/>
      <c r="U224" s="42" t="str">
        <f>IFERROR(IF($T224="","",VLOOKUP($T224,[1]Catálogo!$G$97:$H$2750,2,FALSE)),"Introduzca un producto válido")</f>
        <v/>
      </c>
      <c r="V224" s="40" t="str">
        <f t="shared" si="59"/>
        <v>Sin información diligenciada</v>
      </c>
      <c r="W224" s="43"/>
      <c r="X224" s="44" t="str">
        <f>IFERROR(IF($W224="","",VLOOKUP($W224,[1]Catálogo!$B$3019:$C$9130,2,FALSE)),"Introduzca un indicador de producto válido")</f>
        <v/>
      </c>
      <c r="Y224" s="40" t="str">
        <f t="shared" si="60"/>
        <v>Sin información diligenciada</v>
      </c>
      <c r="Z224" s="45">
        <v>0</v>
      </c>
      <c r="AA224" s="33"/>
      <c r="AB224" s="33"/>
      <c r="AC224" s="38"/>
      <c r="AD224" s="36"/>
      <c r="AE224" s="33"/>
      <c r="AF224" s="33"/>
      <c r="AG224" s="46"/>
      <c r="AH224" s="47"/>
      <c r="AI224" s="33"/>
      <c r="AJ224" s="33"/>
      <c r="AK224" s="48"/>
      <c r="AL224" s="34" t="str">
        <f>+IFERROR(VLOOKUP(AK224,[1]Iniciativas!E:F,2,FALSE),"Seleccione el código de la iniciativa")</f>
        <v>Seleccione el código de la iniciativa</v>
      </c>
      <c r="AM224" s="91" t="e">
        <f t="shared" si="62"/>
        <v>#DIV/0!</v>
      </c>
      <c r="AN224" s="50" t="e">
        <f t="shared" si="63"/>
        <v>#DIV/0!</v>
      </c>
      <c r="AO224" s="50" t="e">
        <f t="shared" si="64"/>
        <v>#DIV/0!</v>
      </c>
      <c r="AP224" s="51" t="e">
        <f t="shared" si="65"/>
        <v>#DIV/0!</v>
      </c>
      <c r="AQ224" s="51"/>
      <c r="AR224" s="53"/>
      <c r="AS224" s="54"/>
      <c r="AT224" s="53"/>
      <c r="AU224" s="53"/>
      <c r="AV224" s="53"/>
      <c r="AW224" s="53"/>
      <c r="AX224" s="53"/>
      <c r="AY224" s="103"/>
      <c r="AZ224" s="103"/>
      <c r="BA224" s="103"/>
      <c r="BB224" s="103"/>
      <c r="BC224" s="103"/>
      <c r="BD224" s="103"/>
      <c r="BE224" s="103"/>
      <c r="BF224" s="103"/>
      <c r="BG224" s="103"/>
      <c r="BH224" s="103"/>
      <c r="BI224" s="103"/>
      <c r="BJ224" s="103"/>
      <c r="BK224" s="103"/>
      <c r="BL224" s="104"/>
      <c r="BM224" s="61"/>
      <c r="BN224" s="62">
        <v>0</v>
      </c>
      <c r="BO224" s="62">
        <v>0</v>
      </c>
      <c r="BP224" s="62">
        <v>0</v>
      </c>
      <c r="BQ224" s="62">
        <v>0</v>
      </c>
      <c r="BR224" s="62">
        <v>0</v>
      </c>
      <c r="BS224" s="62">
        <v>0</v>
      </c>
      <c r="BT224" s="62">
        <v>0</v>
      </c>
      <c r="BU224" s="62">
        <v>0</v>
      </c>
      <c r="BV224" s="62">
        <v>0</v>
      </c>
      <c r="BW224" s="62">
        <v>0</v>
      </c>
      <c r="BX224" s="62">
        <v>0</v>
      </c>
      <c r="BY224" s="62">
        <v>0</v>
      </c>
      <c r="BZ224" s="62">
        <v>0</v>
      </c>
      <c r="CA224" s="62">
        <v>0</v>
      </c>
      <c r="CB224" s="62">
        <v>0</v>
      </c>
      <c r="CC224" s="63">
        <f t="shared" si="66"/>
        <v>0</v>
      </c>
      <c r="CD224" s="64">
        <v>0</v>
      </c>
      <c r="CE224" s="64">
        <v>0</v>
      </c>
      <c r="CF224" s="64">
        <v>0</v>
      </c>
      <c r="CG224" s="64">
        <v>0</v>
      </c>
      <c r="CH224" s="64">
        <v>0</v>
      </c>
      <c r="CI224" s="64">
        <v>0</v>
      </c>
      <c r="CJ224" s="64">
        <v>0</v>
      </c>
      <c r="CK224" s="64">
        <v>0</v>
      </c>
      <c r="CL224" s="64">
        <v>0</v>
      </c>
      <c r="CM224" s="64">
        <v>0</v>
      </c>
      <c r="CN224" s="64">
        <v>0</v>
      </c>
      <c r="CO224" s="64">
        <v>0</v>
      </c>
      <c r="CP224" s="64">
        <v>0</v>
      </c>
      <c r="CQ224" s="64">
        <v>0</v>
      </c>
      <c r="CR224" s="64">
        <v>0</v>
      </c>
      <c r="CS224" s="64">
        <v>0</v>
      </c>
      <c r="CT224" s="65">
        <f t="shared" si="67"/>
        <v>0</v>
      </c>
      <c r="CU224" s="62">
        <v>0</v>
      </c>
      <c r="CV224" s="62">
        <v>0</v>
      </c>
      <c r="CW224" s="62">
        <v>0</v>
      </c>
      <c r="CX224" s="62">
        <v>0</v>
      </c>
      <c r="CY224" s="62">
        <v>0</v>
      </c>
      <c r="CZ224" s="62">
        <v>0</v>
      </c>
      <c r="DA224" s="62">
        <v>0</v>
      </c>
      <c r="DB224" s="62">
        <v>0</v>
      </c>
      <c r="DC224" s="62">
        <v>0</v>
      </c>
      <c r="DD224" s="62">
        <v>0</v>
      </c>
      <c r="DE224" s="62">
        <v>0</v>
      </c>
      <c r="DF224" s="62">
        <v>0</v>
      </c>
      <c r="DG224" s="62">
        <v>0</v>
      </c>
      <c r="DH224" s="62">
        <v>0</v>
      </c>
      <c r="DI224" s="62">
        <v>0</v>
      </c>
      <c r="DJ224" s="62">
        <v>0</v>
      </c>
      <c r="DK224" s="62">
        <v>0</v>
      </c>
      <c r="DL224" s="62">
        <v>0</v>
      </c>
      <c r="DM224" s="62">
        <v>0</v>
      </c>
      <c r="DN224" s="62">
        <v>0</v>
      </c>
      <c r="DO224" s="62">
        <v>0</v>
      </c>
      <c r="DP224" s="63">
        <f t="shared" si="69"/>
        <v>0</v>
      </c>
      <c r="DQ224" s="64">
        <v>0</v>
      </c>
      <c r="DR224" s="64">
        <v>0</v>
      </c>
      <c r="DS224" s="64">
        <v>0</v>
      </c>
      <c r="DT224" s="64">
        <v>0</v>
      </c>
      <c r="DU224" s="64">
        <v>0</v>
      </c>
      <c r="DV224" s="64">
        <v>0</v>
      </c>
      <c r="DW224" s="64">
        <v>0</v>
      </c>
      <c r="DX224" s="64">
        <v>0</v>
      </c>
      <c r="DY224" s="64">
        <v>0</v>
      </c>
      <c r="DZ224" s="64">
        <v>0</v>
      </c>
      <c r="EA224" s="64">
        <v>0</v>
      </c>
      <c r="EB224" s="64">
        <v>0</v>
      </c>
      <c r="EC224" s="64">
        <v>0</v>
      </c>
      <c r="ED224" s="64">
        <v>0</v>
      </c>
      <c r="EE224" s="64">
        <v>0</v>
      </c>
      <c r="EF224" s="64">
        <v>0</v>
      </c>
      <c r="EG224" s="66">
        <f t="shared" si="68"/>
        <v>0</v>
      </c>
      <c r="EI224" s="30">
        <v>0</v>
      </c>
      <c r="EJ224" s="30" t="e">
        <f t="shared" si="61"/>
        <v>#DIV/0!</v>
      </c>
    </row>
    <row r="225" spans="1:140" s="30" customFormat="1" ht="14.25" hidden="1" x14ac:dyDescent="0.25">
      <c r="A225" s="68">
        <v>219</v>
      </c>
      <c r="B225" s="88"/>
      <c r="C225" s="89"/>
      <c r="D225" s="90"/>
      <c r="E225" s="33"/>
      <c r="F225" s="33"/>
      <c r="G225" s="33"/>
      <c r="H225" s="33"/>
      <c r="I225" s="33"/>
      <c r="J225" s="34"/>
      <c r="K225" s="35"/>
      <c r="L225" s="36" t="str">
        <f>IFERROR(IF($K225="","",VLOOKUP($K225,[1]Catálogo!$B$5:$C$21,2,FALSE)),"Introduzca un sector de inversión válido")</f>
        <v/>
      </c>
      <c r="M225" s="37"/>
      <c r="N225" s="38"/>
      <c r="O225" s="38" t="str">
        <f>IFERROR(IF($N225="","",VLOOKUP($N225,[1]Catálogo!$E$25:$F$93,2,FALSE)),"Introduzca un programa presupuestal válido")</f>
        <v/>
      </c>
      <c r="P225" s="39" t="str">
        <f>IFERROR(IF($O225="","",VLOOKUP($O225,[1]Catálogo!$F$25:$G$94,2,FALSE)),"Introduzca un programa presupuestal válido")</f>
        <v/>
      </c>
      <c r="Q225" s="40" t="str">
        <f t="shared" si="58"/>
        <v>Sin información diligenciada</v>
      </c>
      <c r="R225" s="38"/>
      <c r="S225" s="38"/>
      <c r="T225" s="41"/>
      <c r="U225" s="42" t="str">
        <f>IFERROR(IF($T225="","",VLOOKUP($T225,[1]Catálogo!$G$97:$H$2750,2,FALSE)),"Introduzca un producto válido")</f>
        <v/>
      </c>
      <c r="V225" s="40" t="str">
        <f t="shared" si="59"/>
        <v>Sin información diligenciada</v>
      </c>
      <c r="W225" s="43"/>
      <c r="X225" s="44" t="str">
        <f>IFERROR(IF($W225="","",VLOOKUP($W225,[1]Catálogo!$B$3019:$C$9130,2,FALSE)),"Introduzca un indicador de producto válido")</f>
        <v/>
      </c>
      <c r="Y225" s="40" t="str">
        <f t="shared" si="60"/>
        <v>Sin información diligenciada</v>
      </c>
      <c r="Z225" s="45">
        <v>0</v>
      </c>
      <c r="AA225" s="33"/>
      <c r="AB225" s="33"/>
      <c r="AC225" s="38"/>
      <c r="AD225" s="36"/>
      <c r="AE225" s="33"/>
      <c r="AF225" s="33"/>
      <c r="AG225" s="46"/>
      <c r="AH225" s="47"/>
      <c r="AI225" s="33"/>
      <c r="AJ225" s="33"/>
      <c r="AK225" s="48"/>
      <c r="AL225" s="34" t="str">
        <f>+IFERROR(VLOOKUP(AK225,[1]Iniciativas!E:F,2,FALSE),"Seleccione el código de la iniciativa")</f>
        <v>Seleccione el código de la iniciativa</v>
      </c>
      <c r="AM225" s="91" t="e">
        <f t="shared" si="62"/>
        <v>#DIV/0!</v>
      </c>
      <c r="AN225" s="50" t="e">
        <f t="shared" si="63"/>
        <v>#DIV/0!</v>
      </c>
      <c r="AO225" s="50" t="e">
        <f t="shared" si="64"/>
        <v>#DIV/0!</v>
      </c>
      <c r="AP225" s="51" t="e">
        <f t="shared" si="65"/>
        <v>#DIV/0!</v>
      </c>
      <c r="AQ225" s="51"/>
      <c r="AR225" s="53"/>
      <c r="AS225" s="54"/>
      <c r="AT225" s="53"/>
      <c r="AU225" s="53"/>
      <c r="AV225" s="53"/>
      <c r="AW225" s="53"/>
      <c r="AX225" s="53"/>
      <c r="AY225" s="103"/>
      <c r="AZ225" s="103"/>
      <c r="BA225" s="103"/>
      <c r="BB225" s="103"/>
      <c r="BC225" s="103"/>
      <c r="BD225" s="103"/>
      <c r="BE225" s="103"/>
      <c r="BF225" s="103"/>
      <c r="BG225" s="103"/>
      <c r="BH225" s="103"/>
      <c r="BI225" s="103"/>
      <c r="BJ225" s="103"/>
      <c r="BK225" s="103"/>
      <c r="BL225" s="104"/>
      <c r="BM225" s="61"/>
      <c r="BN225" s="62">
        <v>0</v>
      </c>
      <c r="BO225" s="62">
        <v>0</v>
      </c>
      <c r="BP225" s="62">
        <v>0</v>
      </c>
      <c r="BQ225" s="62">
        <v>0</v>
      </c>
      <c r="BR225" s="62">
        <v>0</v>
      </c>
      <c r="BS225" s="62">
        <v>0</v>
      </c>
      <c r="BT225" s="62">
        <v>0</v>
      </c>
      <c r="BU225" s="62">
        <v>0</v>
      </c>
      <c r="BV225" s="62">
        <v>0</v>
      </c>
      <c r="BW225" s="62">
        <v>0</v>
      </c>
      <c r="BX225" s="62">
        <v>0</v>
      </c>
      <c r="BY225" s="62">
        <v>0</v>
      </c>
      <c r="BZ225" s="62">
        <v>0</v>
      </c>
      <c r="CA225" s="62">
        <v>0</v>
      </c>
      <c r="CB225" s="62">
        <v>0</v>
      </c>
      <c r="CC225" s="63">
        <f t="shared" si="66"/>
        <v>0</v>
      </c>
      <c r="CD225" s="64">
        <v>0</v>
      </c>
      <c r="CE225" s="64">
        <v>0</v>
      </c>
      <c r="CF225" s="64">
        <v>0</v>
      </c>
      <c r="CG225" s="64">
        <v>0</v>
      </c>
      <c r="CH225" s="64">
        <v>0</v>
      </c>
      <c r="CI225" s="64">
        <v>0</v>
      </c>
      <c r="CJ225" s="64">
        <v>0</v>
      </c>
      <c r="CK225" s="64">
        <v>0</v>
      </c>
      <c r="CL225" s="64">
        <v>0</v>
      </c>
      <c r="CM225" s="64">
        <v>0</v>
      </c>
      <c r="CN225" s="64">
        <v>0</v>
      </c>
      <c r="CO225" s="64">
        <v>0</v>
      </c>
      <c r="CP225" s="64">
        <v>0</v>
      </c>
      <c r="CQ225" s="64">
        <v>0</v>
      </c>
      <c r="CR225" s="64">
        <v>0</v>
      </c>
      <c r="CS225" s="64">
        <v>0</v>
      </c>
      <c r="CT225" s="65">
        <f t="shared" si="67"/>
        <v>0</v>
      </c>
      <c r="CU225" s="62">
        <v>0</v>
      </c>
      <c r="CV225" s="62">
        <v>0</v>
      </c>
      <c r="CW225" s="62">
        <v>0</v>
      </c>
      <c r="CX225" s="62">
        <v>0</v>
      </c>
      <c r="CY225" s="62">
        <v>0</v>
      </c>
      <c r="CZ225" s="62">
        <v>0</v>
      </c>
      <c r="DA225" s="62">
        <v>0</v>
      </c>
      <c r="DB225" s="62">
        <v>0</v>
      </c>
      <c r="DC225" s="62">
        <v>0</v>
      </c>
      <c r="DD225" s="62">
        <v>0</v>
      </c>
      <c r="DE225" s="62">
        <v>0</v>
      </c>
      <c r="DF225" s="62">
        <v>0</v>
      </c>
      <c r="DG225" s="62">
        <v>0</v>
      </c>
      <c r="DH225" s="62">
        <v>0</v>
      </c>
      <c r="DI225" s="62">
        <v>0</v>
      </c>
      <c r="DJ225" s="62">
        <v>0</v>
      </c>
      <c r="DK225" s="62">
        <v>0</v>
      </c>
      <c r="DL225" s="62">
        <v>0</v>
      </c>
      <c r="DM225" s="62">
        <v>0</v>
      </c>
      <c r="DN225" s="62">
        <v>0</v>
      </c>
      <c r="DO225" s="62">
        <v>0</v>
      </c>
      <c r="DP225" s="63">
        <f t="shared" si="69"/>
        <v>0</v>
      </c>
      <c r="DQ225" s="64">
        <v>0</v>
      </c>
      <c r="DR225" s="64">
        <v>0</v>
      </c>
      <c r="DS225" s="64">
        <v>0</v>
      </c>
      <c r="DT225" s="64">
        <v>0</v>
      </c>
      <c r="DU225" s="64">
        <v>0</v>
      </c>
      <c r="DV225" s="64">
        <v>0</v>
      </c>
      <c r="DW225" s="64">
        <v>0</v>
      </c>
      <c r="DX225" s="64">
        <v>0</v>
      </c>
      <c r="DY225" s="64">
        <v>0</v>
      </c>
      <c r="DZ225" s="64">
        <v>0</v>
      </c>
      <c r="EA225" s="64">
        <v>0</v>
      </c>
      <c r="EB225" s="64">
        <v>0</v>
      </c>
      <c r="EC225" s="64">
        <v>0</v>
      </c>
      <c r="ED225" s="64">
        <v>0</v>
      </c>
      <c r="EE225" s="64">
        <v>0</v>
      </c>
      <c r="EF225" s="64">
        <v>0</v>
      </c>
      <c r="EG225" s="66">
        <f t="shared" si="68"/>
        <v>0</v>
      </c>
      <c r="EI225" s="30">
        <v>0</v>
      </c>
      <c r="EJ225" s="30" t="e">
        <f t="shared" si="61"/>
        <v>#DIV/0!</v>
      </c>
    </row>
    <row r="226" spans="1:140" s="30" customFormat="1" ht="14.25" hidden="1" x14ac:dyDescent="0.25">
      <c r="A226" s="31">
        <v>220</v>
      </c>
      <c r="B226" s="88"/>
      <c r="C226" s="89"/>
      <c r="D226" s="90"/>
      <c r="E226" s="33"/>
      <c r="F226" s="33"/>
      <c r="G226" s="33"/>
      <c r="H226" s="33"/>
      <c r="I226" s="33"/>
      <c r="J226" s="34"/>
      <c r="K226" s="35"/>
      <c r="L226" s="36" t="str">
        <f>IFERROR(IF($K226="","",VLOOKUP($K226,[1]Catálogo!$B$5:$C$21,2,FALSE)),"Introduzca un sector de inversión válido")</f>
        <v/>
      </c>
      <c r="M226" s="37"/>
      <c r="N226" s="38"/>
      <c r="O226" s="38" t="str">
        <f>IFERROR(IF($N226="","",VLOOKUP($N226,[1]Catálogo!$E$25:$F$93,2,FALSE)),"Introduzca un programa presupuestal válido")</f>
        <v/>
      </c>
      <c r="P226" s="39" t="str">
        <f>IFERROR(IF($O226="","",VLOOKUP($O226,[1]Catálogo!$F$25:$G$94,2,FALSE)),"Introduzca un programa presupuestal válido")</f>
        <v/>
      </c>
      <c r="Q226" s="40" t="str">
        <f t="shared" si="58"/>
        <v>Sin información diligenciada</v>
      </c>
      <c r="R226" s="38"/>
      <c r="S226" s="38"/>
      <c r="T226" s="41"/>
      <c r="U226" s="42" t="str">
        <f>IFERROR(IF($T226="","",VLOOKUP($T226,[1]Catálogo!$G$97:$H$2750,2,FALSE)),"Introduzca un producto válido")</f>
        <v/>
      </c>
      <c r="V226" s="40" t="str">
        <f t="shared" si="59"/>
        <v>Sin información diligenciada</v>
      </c>
      <c r="W226" s="43"/>
      <c r="X226" s="44" t="str">
        <f>IFERROR(IF($W226="","",VLOOKUP($W226,[1]Catálogo!$B$3019:$C$9130,2,FALSE)),"Introduzca un indicador de producto válido")</f>
        <v/>
      </c>
      <c r="Y226" s="40" t="str">
        <f t="shared" si="60"/>
        <v>Sin información diligenciada</v>
      </c>
      <c r="Z226" s="45">
        <v>0</v>
      </c>
      <c r="AA226" s="33"/>
      <c r="AB226" s="33"/>
      <c r="AC226" s="38"/>
      <c r="AD226" s="36"/>
      <c r="AE226" s="33"/>
      <c r="AF226" s="33"/>
      <c r="AG226" s="46"/>
      <c r="AH226" s="47"/>
      <c r="AI226" s="33"/>
      <c r="AJ226" s="33"/>
      <c r="AK226" s="48"/>
      <c r="AL226" s="34" t="str">
        <f>+IFERROR(VLOOKUP(AK226,[1]Iniciativas!E:F,2,FALSE),"Seleccione el código de la iniciativa")</f>
        <v>Seleccione el código de la iniciativa</v>
      </c>
      <c r="AM226" s="91" t="e">
        <f t="shared" si="62"/>
        <v>#DIV/0!</v>
      </c>
      <c r="AN226" s="50" t="e">
        <f t="shared" si="63"/>
        <v>#DIV/0!</v>
      </c>
      <c r="AO226" s="50" t="e">
        <f t="shared" si="64"/>
        <v>#DIV/0!</v>
      </c>
      <c r="AP226" s="51" t="e">
        <f t="shared" si="65"/>
        <v>#DIV/0!</v>
      </c>
      <c r="AQ226" s="51"/>
      <c r="AR226" s="53"/>
      <c r="AS226" s="54"/>
      <c r="AT226" s="53"/>
      <c r="AU226" s="53"/>
      <c r="AV226" s="53"/>
      <c r="AW226" s="53"/>
      <c r="AX226" s="53"/>
      <c r="AY226" s="103"/>
      <c r="AZ226" s="103"/>
      <c r="BA226" s="103"/>
      <c r="BB226" s="103"/>
      <c r="BC226" s="103"/>
      <c r="BD226" s="103"/>
      <c r="BE226" s="103"/>
      <c r="BF226" s="103"/>
      <c r="BG226" s="103"/>
      <c r="BH226" s="103"/>
      <c r="BI226" s="103"/>
      <c r="BJ226" s="103"/>
      <c r="BK226" s="103"/>
      <c r="BL226" s="104"/>
      <c r="BM226" s="61"/>
      <c r="BN226" s="62">
        <v>0</v>
      </c>
      <c r="BO226" s="62">
        <v>0</v>
      </c>
      <c r="BP226" s="62">
        <v>0</v>
      </c>
      <c r="BQ226" s="62">
        <v>0</v>
      </c>
      <c r="BR226" s="62">
        <v>0</v>
      </c>
      <c r="BS226" s="62">
        <v>0</v>
      </c>
      <c r="BT226" s="62">
        <v>0</v>
      </c>
      <c r="BU226" s="62">
        <v>0</v>
      </c>
      <c r="BV226" s="62">
        <v>0</v>
      </c>
      <c r="BW226" s="62">
        <v>0</v>
      </c>
      <c r="BX226" s="62">
        <v>0</v>
      </c>
      <c r="BY226" s="62">
        <v>0</v>
      </c>
      <c r="BZ226" s="62">
        <v>0</v>
      </c>
      <c r="CA226" s="62">
        <v>0</v>
      </c>
      <c r="CB226" s="62">
        <v>0</v>
      </c>
      <c r="CC226" s="63">
        <f t="shared" si="66"/>
        <v>0</v>
      </c>
      <c r="CD226" s="64">
        <v>0</v>
      </c>
      <c r="CE226" s="64">
        <v>0</v>
      </c>
      <c r="CF226" s="64">
        <v>0</v>
      </c>
      <c r="CG226" s="64">
        <v>0</v>
      </c>
      <c r="CH226" s="64">
        <v>0</v>
      </c>
      <c r="CI226" s="64">
        <v>0</v>
      </c>
      <c r="CJ226" s="64">
        <v>0</v>
      </c>
      <c r="CK226" s="64">
        <v>0</v>
      </c>
      <c r="CL226" s="64">
        <v>0</v>
      </c>
      <c r="CM226" s="64">
        <v>0</v>
      </c>
      <c r="CN226" s="64">
        <v>0</v>
      </c>
      <c r="CO226" s="64">
        <v>0</v>
      </c>
      <c r="CP226" s="64">
        <v>0</v>
      </c>
      <c r="CQ226" s="64">
        <v>0</v>
      </c>
      <c r="CR226" s="64">
        <v>0</v>
      </c>
      <c r="CS226" s="64">
        <v>0</v>
      </c>
      <c r="CT226" s="65">
        <f t="shared" si="67"/>
        <v>0</v>
      </c>
      <c r="CU226" s="62">
        <v>0</v>
      </c>
      <c r="CV226" s="62">
        <v>0</v>
      </c>
      <c r="CW226" s="62">
        <v>0</v>
      </c>
      <c r="CX226" s="62">
        <v>0</v>
      </c>
      <c r="CY226" s="62">
        <v>0</v>
      </c>
      <c r="CZ226" s="62">
        <v>0</v>
      </c>
      <c r="DA226" s="62">
        <v>0</v>
      </c>
      <c r="DB226" s="62">
        <v>0</v>
      </c>
      <c r="DC226" s="62">
        <v>0</v>
      </c>
      <c r="DD226" s="62">
        <v>0</v>
      </c>
      <c r="DE226" s="62">
        <v>0</v>
      </c>
      <c r="DF226" s="62">
        <v>0</v>
      </c>
      <c r="DG226" s="62">
        <v>0</v>
      </c>
      <c r="DH226" s="62">
        <v>0</v>
      </c>
      <c r="DI226" s="62">
        <v>0</v>
      </c>
      <c r="DJ226" s="62">
        <v>0</v>
      </c>
      <c r="DK226" s="62">
        <v>0</v>
      </c>
      <c r="DL226" s="62">
        <v>0</v>
      </c>
      <c r="DM226" s="62">
        <v>0</v>
      </c>
      <c r="DN226" s="62">
        <v>0</v>
      </c>
      <c r="DO226" s="62">
        <v>0</v>
      </c>
      <c r="DP226" s="63">
        <f t="shared" si="69"/>
        <v>0</v>
      </c>
      <c r="DQ226" s="64">
        <v>0</v>
      </c>
      <c r="DR226" s="64">
        <v>0</v>
      </c>
      <c r="DS226" s="64">
        <v>0</v>
      </c>
      <c r="DT226" s="64">
        <v>0</v>
      </c>
      <c r="DU226" s="64">
        <v>0</v>
      </c>
      <c r="DV226" s="64">
        <v>0</v>
      </c>
      <c r="DW226" s="64">
        <v>0</v>
      </c>
      <c r="DX226" s="64">
        <v>0</v>
      </c>
      <c r="DY226" s="64">
        <v>0</v>
      </c>
      <c r="DZ226" s="64">
        <v>0</v>
      </c>
      <c r="EA226" s="64">
        <v>0</v>
      </c>
      <c r="EB226" s="64">
        <v>0</v>
      </c>
      <c r="EC226" s="64">
        <v>0</v>
      </c>
      <c r="ED226" s="64">
        <v>0</v>
      </c>
      <c r="EE226" s="64">
        <v>0</v>
      </c>
      <c r="EF226" s="64">
        <v>0</v>
      </c>
      <c r="EG226" s="66">
        <f t="shared" si="68"/>
        <v>0</v>
      </c>
      <c r="EI226" s="30">
        <v>0</v>
      </c>
      <c r="EJ226" s="30" t="e">
        <f t="shared" si="61"/>
        <v>#DIV/0!</v>
      </c>
    </row>
    <row r="227" spans="1:140" s="30" customFormat="1" ht="14.25" hidden="1" x14ac:dyDescent="0.25">
      <c r="A227" s="68">
        <v>221</v>
      </c>
      <c r="B227" s="88"/>
      <c r="C227" s="89"/>
      <c r="D227" s="90"/>
      <c r="E227" s="33"/>
      <c r="F227" s="33"/>
      <c r="G227" s="33"/>
      <c r="H227" s="33"/>
      <c r="I227" s="33"/>
      <c r="J227" s="34"/>
      <c r="K227" s="35"/>
      <c r="L227" s="36" t="str">
        <f>IFERROR(IF($K227="","",VLOOKUP($K227,[1]Catálogo!$B$5:$C$21,2,FALSE)),"Introduzca un sector de inversión válido")</f>
        <v/>
      </c>
      <c r="M227" s="37"/>
      <c r="N227" s="38"/>
      <c r="O227" s="38" t="str">
        <f>IFERROR(IF($N227="","",VLOOKUP($N227,[1]Catálogo!$E$25:$F$93,2,FALSE)),"Introduzca un programa presupuestal válido")</f>
        <v/>
      </c>
      <c r="P227" s="39" t="str">
        <f>IFERROR(IF($O227="","",VLOOKUP($O227,[1]Catálogo!$F$25:$G$94,2,FALSE)),"Introduzca un programa presupuestal válido")</f>
        <v/>
      </c>
      <c r="Q227" s="40" t="str">
        <f t="shared" si="58"/>
        <v>Sin información diligenciada</v>
      </c>
      <c r="R227" s="38"/>
      <c r="S227" s="38"/>
      <c r="T227" s="41"/>
      <c r="U227" s="42" t="str">
        <f>IFERROR(IF($T227="","",VLOOKUP($T227,[1]Catálogo!$G$97:$H$2750,2,FALSE)),"Introduzca un producto válido")</f>
        <v/>
      </c>
      <c r="V227" s="40" t="str">
        <f t="shared" si="59"/>
        <v>Sin información diligenciada</v>
      </c>
      <c r="W227" s="43"/>
      <c r="X227" s="44" t="str">
        <f>IFERROR(IF($W227="","",VLOOKUP($W227,[1]Catálogo!$B$3019:$C$9130,2,FALSE)),"Introduzca un indicador de producto válido")</f>
        <v/>
      </c>
      <c r="Y227" s="40" t="str">
        <f t="shared" si="60"/>
        <v>Sin información diligenciada</v>
      </c>
      <c r="Z227" s="45">
        <v>0</v>
      </c>
      <c r="AA227" s="33"/>
      <c r="AB227" s="33"/>
      <c r="AC227" s="38"/>
      <c r="AD227" s="36"/>
      <c r="AE227" s="33"/>
      <c r="AF227" s="33"/>
      <c r="AG227" s="46"/>
      <c r="AH227" s="47"/>
      <c r="AI227" s="33"/>
      <c r="AJ227" s="33"/>
      <c r="AK227" s="48"/>
      <c r="AL227" s="34" t="str">
        <f>+IFERROR(VLOOKUP(AK227,[1]Iniciativas!E:F,2,FALSE),"Seleccione el código de la iniciativa")</f>
        <v>Seleccione el código de la iniciativa</v>
      </c>
      <c r="AM227" s="91" t="e">
        <f t="shared" si="62"/>
        <v>#DIV/0!</v>
      </c>
      <c r="AN227" s="50" t="e">
        <f t="shared" si="63"/>
        <v>#DIV/0!</v>
      </c>
      <c r="AO227" s="50" t="e">
        <f t="shared" si="64"/>
        <v>#DIV/0!</v>
      </c>
      <c r="AP227" s="51" t="e">
        <f t="shared" si="65"/>
        <v>#DIV/0!</v>
      </c>
      <c r="AQ227" s="51"/>
      <c r="AR227" s="53"/>
      <c r="AS227" s="54"/>
      <c r="AT227" s="53"/>
      <c r="AU227" s="53"/>
      <c r="AV227" s="53"/>
      <c r="AW227" s="53"/>
      <c r="AX227" s="53"/>
      <c r="AY227" s="103"/>
      <c r="AZ227" s="103"/>
      <c r="BA227" s="103"/>
      <c r="BB227" s="103"/>
      <c r="BC227" s="103"/>
      <c r="BD227" s="103"/>
      <c r="BE227" s="103"/>
      <c r="BF227" s="103"/>
      <c r="BG227" s="103"/>
      <c r="BH227" s="103"/>
      <c r="BI227" s="103"/>
      <c r="BJ227" s="103"/>
      <c r="BK227" s="103"/>
      <c r="BL227" s="104"/>
      <c r="BM227" s="61"/>
      <c r="BN227" s="62">
        <v>0</v>
      </c>
      <c r="BO227" s="62">
        <v>0</v>
      </c>
      <c r="BP227" s="62">
        <v>0</v>
      </c>
      <c r="BQ227" s="62">
        <v>0</v>
      </c>
      <c r="BR227" s="62">
        <v>0</v>
      </c>
      <c r="BS227" s="62">
        <v>0</v>
      </c>
      <c r="BT227" s="62">
        <v>0</v>
      </c>
      <c r="BU227" s="62">
        <v>0</v>
      </c>
      <c r="BV227" s="62">
        <v>0</v>
      </c>
      <c r="BW227" s="62">
        <v>0</v>
      </c>
      <c r="BX227" s="62">
        <v>0</v>
      </c>
      <c r="BY227" s="62">
        <v>0</v>
      </c>
      <c r="BZ227" s="62">
        <v>0</v>
      </c>
      <c r="CA227" s="62">
        <v>0</v>
      </c>
      <c r="CB227" s="62">
        <v>0</v>
      </c>
      <c r="CC227" s="63">
        <f t="shared" si="66"/>
        <v>0</v>
      </c>
      <c r="CD227" s="64">
        <v>0</v>
      </c>
      <c r="CE227" s="64">
        <v>0</v>
      </c>
      <c r="CF227" s="64">
        <v>0</v>
      </c>
      <c r="CG227" s="64">
        <v>0</v>
      </c>
      <c r="CH227" s="64">
        <v>0</v>
      </c>
      <c r="CI227" s="64">
        <v>0</v>
      </c>
      <c r="CJ227" s="64">
        <v>0</v>
      </c>
      <c r="CK227" s="64">
        <v>0</v>
      </c>
      <c r="CL227" s="64">
        <v>0</v>
      </c>
      <c r="CM227" s="64">
        <v>0</v>
      </c>
      <c r="CN227" s="64">
        <v>0</v>
      </c>
      <c r="CO227" s="64">
        <v>0</v>
      </c>
      <c r="CP227" s="64">
        <v>0</v>
      </c>
      <c r="CQ227" s="64">
        <v>0</v>
      </c>
      <c r="CR227" s="64">
        <v>0</v>
      </c>
      <c r="CS227" s="64">
        <v>0</v>
      </c>
      <c r="CT227" s="65">
        <f t="shared" si="67"/>
        <v>0</v>
      </c>
      <c r="CU227" s="62">
        <v>0</v>
      </c>
      <c r="CV227" s="62">
        <v>0</v>
      </c>
      <c r="CW227" s="62">
        <v>0</v>
      </c>
      <c r="CX227" s="62">
        <v>0</v>
      </c>
      <c r="CY227" s="62">
        <v>0</v>
      </c>
      <c r="CZ227" s="62">
        <v>0</v>
      </c>
      <c r="DA227" s="62">
        <v>0</v>
      </c>
      <c r="DB227" s="62">
        <v>0</v>
      </c>
      <c r="DC227" s="62">
        <v>0</v>
      </c>
      <c r="DD227" s="62">
        <v>0</v>
      </c>
      <c r="DE227" s="62">
        <v>0</v>
      </c>
      <c r="DF227" s="62">
        <v>0</v>
      </c>
      <c r="DG227" s="62">
        <v>0</v>
      </c>
      <c r="DH227" s="62">
        <v>0</v>
      </c>
      <c r="DI227" s="62">
        <v>0</v>
      </c>
      <c r="DJ227" s="62">
        <v>0</v>
      </c>
      <c r="DK227" s="62">
        <v>0</v>
      </c>
      <c r="DL227" s="62">
        <v>0</v>
      </c>
      <c r="DM227" s="62">
        <v>0</v>
      </c>
      <c r="DN227" s="62">
        <v>0</v>
      </c>
      <c r="DO227" s="62">
        <v>0</v>
      </c>
      <c r="DP227" s="63">
        <f t="shared" si="69"/>
        <v>0</v>
      </c>
      <c r="DQ227" s="64">
        <v>0</v>
      </c>
      <c r="DR227" s="64">
        <v>0</v>
      </c>
      <c r="DS227" s="64">
        <v>0</v>
      </c>
      <c r="DT227" s="64">
        <v>0</v>
      </c>
      <c r="DU227" s="64">
        <v>0</v>
      </c>
      <c r="DV227" s="64">
        <v>0</v>
      </c>
      <c r="DW227" s="64">
        <v>0</v>
      </c>
      <c r="DX227" s="64">
        <v>0</v>
      </c>
      <c r="DY227" s="64">
        <v>0</v>
      </c>
      <c r="DZ227" s="64">
        <v>0</v>
      </c>
      <c r="EA227" s="64">
        <v>0</v>
      </c>
      <c r="EB227" s="64">
        <v>0</v>
      </c>
      <c r="EC227" s="64">
        <v>0</v>
      </c>
      <c r="ED227" s="64">
        <v>0</v>
      </c>
      <c r="EE227" s="64">
        <v>0</v>
      </c>
      <c r="EF227" s="64">
        <v>0</v>
      </c>
      <c r="EG227" s="66">
        <f t="shared" si="68"/>
        <v>0</v>
      </c>
      <c r="EI227" s="30">
        <v>0</v>
      </c>
      <c r="EJ227" s="30" t="e">
        <f t="shared" si="61"/>
        <v>#DIV/0!</v>
      </c>
    </row>
    <row r="228" spans="1:140" s="30" customFormat="1" ht="14.25" hidden="1" x14ac:dyDescent="0.25">
      <c r="A228" s="68">
        <v>222</v>
      </c>
      <c r="B228" s="88"/>
      <c r="C228" s="89"/>
      <c r="D228" s="90"/>
      <c r="E228" s="33"/>
      <c r="F228" s="33"/>
      <c r="G228" s="33"/>
      <c r="H228" s="33"/>
      <c r="I228" s="33"/>
      <c r="J228" s="34"/>
      <c r="K228" s="35"/>
      <c r="L228" s="36" t="str">
        <f>IFERROR(IF($K228="","",VLOOKUP($K228,[1]Catálogo!$B$5:$C$21,2,FALSE)),"Introduzca un sector de inversión válido")</f>
        <v/>
      </c>
      <c r="M228" s="37"/>
      <c r="N228" s="38"/>
      <c r="O228" s="38" t="str">
        <f>IFERROR(IF($N228="","",VLOOKUP($N228,[1]Catálogo!$E$25:$F$93,2,FALSE)),"Introduzca un programa presupuestal válido")</f>
        <v/>
      </c>
      <c r="P228" s="39" t="str">
        <f>IFERROR(IF($O228="","",VLOOKUP($O228,[1]Catálogo!$F$25:$G$94,2,FALSE)),"Introduzca un programa presupuestal válido")</f>
        <v/>
      </c>
      <c r="Q228" s="40" t="str">
        <f t="shared" si="58"/>
        <v>Sin información diligenciada</v>
      </c>
      <c r="R228" s="38"/>
      <c r="S228" s="38"/>
      <c r="T228" s="41"/>
      <c r="U228" s="42" t="str">
        <f>IFERROR(IF($T228="","",VLOOKUP($T228,[1]Catálogo!$G$97:$H$2750,2,FALSE)),"Introduzca un producto válido")</f>
        <v/>
      </c>
      <c r="V228" s="40" t="str">
        <f t="shared" si="59"/>
        <v>Sin información diligenciada</v>
      </c>
      <c r="W228" s="43"/>
      <c r="X228" s="44" t="str">
        <f>IFERROR(IF($W228="","",VLOOKUP($W228,[1]Catálogo!$B$3019:$C$9130,2,FALSE)),"Introduzca un indicador de producto válido")</f>
        <v/>
      </c>
      <c r="Y228" s="40" t="str">
        <f t="shared" si="60"/>
        <v>Sin información diligenciada</v>
      </c>
      <c r="Z228" s="45">
        <v>0</v>
      </c>
      <c r="AA228" s="33"/>
      <c r="AB228" s="33"/>
      <c r="AC228" s="38"/>
      <c r="AD228" s="36"/>
      <c r="AE228" s="33"/>
      <c r="AF228" s="33"/>
      <c r="AG228" s="46"/>
      <c r="AH228" s="47"/>
      <c r="AI228" s="33"/>
      <c r="AJ228" s="33"/>
      <c r="AK228" s="48"/>
      <c r="AL228" s="34" t="str">
        <f>+IFERROR(VLOOKUP(AK228,[1]Iniciativas!E:F,2,FALSE),"Seleccione el código de la iniciativa")</f>
        <v>Seleccione el código de la iniciativa</v>
      </c>
      <c r="AM228" s="91" t="e">
        <f t="shared" si="62"/>
        <v>#DIV/0!</v>
      </c>
      <c r="AN228" s="50" t="e">
        <f t="shared" si="63"/>
        <v>#DIV/0!</v>
      </c>
      <c r="AO228" s="50" t="e">
        <f t="shared" si="64"/>
        <v>#DIV/0!</v>
      </c>
      <c r="AP228" s="51" t="e">
        <f t="shared" si="65"/>
        <v>#DIV/0!</v>
      </c>
      <c r="AQ228" s="51"/>
      <c r="AR228" s="53"/>
      <c r="AS228" s="54"/>
      <c r="AT228" s="53"/>
      <c r="AU228" s="53"/>
      <c r="AV228" s="53"/>
      <c r="AW228" s="53"/>
      <c r="AX228" s="53"/>
      <c r="AY228" s="103"/>
      <c r="AZ228" s="103"/>
      <c r="BA228" s="103"/>
      <c r="BB228" s="103"/>
      <c r="BC228" s="103"/>
      <c r="BD228" s="103"/>
      <c r="BE228" s="103"/>
      <c r="BF228" s="103"/>
      <c r="BG228" s="103"/>
      <c r="BH228" s="103"/>
      <c r="BI228" s="103"/>
      <c r="BJ228" s="103"/>
      <c r="BK228" s="103"/>
      <c r="BL228" s="104"/>
      <c r="BM228" s="61"/>
      <c r="BN228" s="62">
        <v>0</v>
      </c>
      <c r="BO228" s="62">
        <v>0</v>
      </c>
      <c r="BP228" s="62">
        <v>0</v>
      </c>
      <c r="BQ228" s="62">
        <v>0</v>
      </c>
      <c r="BR228" s="62">
        <v>0</v>
      </c>
      <c r="BS228" s="62">
        <v>0</v>
      </c>
      <c r="BT228" s="62">
        <v>0</v>
      </c>
      <c r="BU228" s="62">
        <v>0</v>
      </c>
      <c r="BV228" s="62">
        <v>0</v>
      </c>
      <c r="BW228" s="62">
        <v>0</v>
      </c>
      <c r="BX228" s="62">
        <v>0</v>
      </c>
      <c r="BY228" s="62">
        <v>0</v>
      </c>
      <c r="BZ228" s="62">
        <v>0</v>
      </c>
      <c r="CA228" s="62">
        <v>0</v>
      </c>
      <c r="CB228" s="62">
        <v>0</v>
      </c>
      <c r="CC228" s="63">
        <f t="shared" si="66"/>
        <v>0</v>
      </c>
      <c r="CD228" s="64">
        <v>0</v>
      </c>
      <c r="CE228" s="64">
        <v>0</v>
      </c>
      <c r="CF228" s="64">
        <v>0</v>
      </c>
      <c r="CG228" s="64">
        <v>0</v>
      </c>
      <c r="CH228" s="64">
        <v>0</v>
      </c>
      <c r="CI228" s="64">
        <v>0</v>
      </c>
      <c r="CJ228" s="64">
        <v>0</v>
      </c>
      <c r="CK228" s="64">
        <v>0</v>
      </c>
      <c r="CL228" s="64">
        <v>0</v>
      </c>
      <c r="CM228" s="64">
        <v>0</v>
      </c>
      <c r="CN228" s="64">
        <v>0</v>
      </c>
      <c r="CO228" s="64">
        <v>0</v>
      </c>
      <c r="CP228" s="64">
        <v>0</v>
      </c>
      <c r="CQ228" s="64">
        <v>0</v>
      </c>
      <c r="CR228" s="64">
        <v>0</v>
      </c>
      <c r="CS228" s="64">
        <v>0</v>
      </c>
      <c r="CT228" s="65">
        <f t="shared" si="67"/>
        <v>0</v>
      </c>
      <c r="CU228" s="62">
        <v>0</v>
      </c>
      <c r="CV228" s="62">
        <v>0</v>
      </c>
      <c r="CW228" s="62">
        <v>0</v>
      </c>
      <c r="CX228" s="62">
        <v>0</v>
      </c>
      <c r="CY228" s="62">
        <v>0</v>
      </c>
      <c r="CZ228" s="62">
        <v>0</v>
      </c>
      <c r="DA228" s="62">
        <v>0</v>
      </c>
      <c r="DB228" s="62">
        <v>0</v>
      </c>
      <c r="DC228" s="62">
        <v>0</v>
      </c>
      <c r="DD228" s="62">
        <v>0</v>
      </c>
      <c r="DE228" s="62">
        <v>0</v>
      </c>
      <c r="DF228" s="62">
        <v>0</v>
      </c>
      <c r="DG228" s="62">
        <v>0</v>
      </c>
      <c r="DH228" s="62">
        <v>0</v>
      </c>
      <c r="DI228" s="62">
        <v>0</v>
      </c>
      <c r="DJ228" s="62">
        <v>0</v>
      </c>
      <c r="DK228" s="62">
        <v>0</v>
      </c>
      <c r="DL228" s="62">
        <v>0</v>
      </c>
      <c r="DM228" s="62">
        <v>0</v>
      </c>
      <c r="DN228" s="62">
        <v>0</v>
      </c>
      <c r="DO228" s="62">
        <v>0</v>
      </c>
      <c r="DP228" s="63">
        <f t="shared" si="69"/>
        <v>0</v>
      </c>
      <c r="DQ228" s="64">
        <v>0</v>
      </c>
      <c r="DR228" s="64">
        <v>0</v>
      </c>
      <c r="DS228" s="64">
        <v>0</v>
      </c>
      <c r="DT228" s="64">
        <v>0</v>
      </c>
      <c r="DU228" s="64">
        <v>0</v>
      </c>
      <c r="DV228" s="64">
        <v>0</v>
      </c>
      <c r="DW228" s="64">
        <v>0</v>
      </c>
      <c r="DX228" s="64">
        <v>0</v>
      </c>
      <c r="DY228" s="64">
        <v>0</v>
      </c>
      <c r="DZ228" s="64">
        <v>0</v>
      </c>
      <c r="EA228" s="64">
        <v>0</v>
      </c>
      <c r="EB228" s="64">
        <v>0</v>
      </c>
      <c r="EC228" s="64">
        <v>0</v>
      </c>
      <c r="ED228" s="64">
        <v>0</v>
      </c>
      <c r="EE228" s="64">
        <v>0</v>
      </c>
      <c r="EF228" s="64">
        <v>0</v>
      </c>
      <c r="EG228" s="66">
        <f t="shared" si="68"/>
        <v>0</v>
      </c>
      <c r="EI228" s="30">
        <v>0</v>
      </c>
      <c r="EJ228" s="30" t="e">
        <f t="shared" si="61"/>
        <v>#DIV/0!</v>
      </c>
    </row>
    <row r="229" spans="1:140" s="30" customFormat="1" ht="14.25" hidden="1" x14ac:dyDescent="0.25">
      <c r="A229" s="31">
        <v>223</v>
      </c>
      <c r="B229" s="88"/>
      <c r="C229" s="89"/>
      <c r="D229" s="90"/>
      <c r="E229" s="33"/>
      <c r="F229" s="33"/>
      <c r="G229" s="33"/>
      <c r="H229" s="33"/>
      <c r="I229" s="33"/>
      <c r="J229" s="34"/>
      <c r="K229" s="35"/>
      <c r="L229" s="36" t="str">
        <f>IFERROR(IF($K229="","",VLOOKUP($K229,[1]Catálogo!$B$5:$C$21,2,FALSE)),"Introduzca un sector de inversión válido")</f>
        <v/>
      </c>
      <c r="M229" s="37"/>
      <c r="N229" s="38"/>
      <c r="O229" s="38" t="str">
        <f>IFERROR(IF($N229="","",VLOOKUP($N229,[1]Catálogo!$E$25:$F$93,2,FALSE)),"Introduzca un programa presupuestal válido")</f>
        <v/>
      </c>
      <c r="P229" s="39" t="str">
        <f>IFERROR(IF($O229="","",VLOOKUP($O229,[1]Catálogo!$F$25:$G$94,2,FALSE)),"Introduzca un programa presupuestal válido")</f>
        <v/>
      </c>
      <c r="Q229" s="40" t="str">
        <f t="shared" si="58"/>
        <v>Sin información diligenciada</v>
      </c>
      <c r="R229" s="38"/>
      <c r="S229" s="38"/>
      <c r="T229" s="41"/>
      <c r="U229" s="42" t="str">
        <f>IFERROR(IF($T229="","",VLOOKUP($T229,[1]Catálogo!$G$97:$H$2750,2,FALSE)),"Introduzca un producto válido")</f>
        <v/>
      </c>
      <c r="V229" s="40" t="str">
        <f t="shared" si="59"/>
        <v>Sin información diligenciada</v>
      </c>
      <c r="W229" s="43"/>
      <c r="X229" s="44" t="str">
        <f>IFERROR(IF($W229="","",VLOOKUP($W229,[1]Catálogo!$B$3019:$C$9130,2,FALSE)),"Introduzca un indicador de producto válido")</f>
        <v/>
      </c>
      <c r="Y229" s="40" t="str">
        <f t="shared" si="60"/>
        <v>Sin información diligenciada</v>
      </c>
      <c r="Z229" s="45">
        <v>0</v>
      </c>
      <c r="AA229" s="33"/>
      <c r="AB229" s="33"/>
      <c r="AC229" s="38"/>
      <c r="AD229" s="36"/>
      <c r="AE229" s="33"/>
      <c r="AF229" s="33"/>
      <c r="AG229" s="46"/>
      <c r="AH229" s="47"/>
      <c r="AI229" s="33"/>
      <c r="AJ229" s="33"/>
      <c r="AK229" s="48"/>
      <c r="AL229" s="34" t="str">
        <f>+IFERROR(VLOOKUP(AK229,[1]Iniciativas!E:F,2,FALSE),"Seleccione el código de la iniciativa")</f>
        <v>Seleccione el código de la iniciativa</v>
      </c>
      <c r="AM229" s="91" t="e">
        <f t="shared" si="62"/>
        <v>#DIV/0!</v>
      </c>
      <c r="AN229" s="50" t="e">
        <f t="shared" si="63"/>
        <v>#DIV/0!</v>
      </c>
      <c r="AO229" s="50" t="e">
        <f t="shared" si="64"/>
        <v>#DIV/0!</v>
      </c>
      <c r="AP229" s="51" t="e">
        <f t="shared" si="65"/>
        <v>#DIV/0!</v>
      </c>
      <c r="AQ229" s="51"/>
      <c r="AR229" s="53"/>
      <c r="AS229" s="54"/>
      <c r="AT229" s="53"/>
      <c r="AU229" s="53"/>
      <c r="AV229" s="53"/>
      <c r="AW229" s="53"/>
      <c r="AX229" s="53"/>
      <c r="AY229" s="103"/>
      <c r="AZ229" s="103"/>
      <c r="BA229" s="103"/>
      <c r="BB229" s="103"/>
      <c r="BC229" s="103"/>
      <c r="BD229" s="103"/>
      <c r="BE229" s="103"/>
      <c r="BF229" s="103"/>
      <c r="BG229" s="103"/>
      <c r="BH229" s="103"/>
      <c r="BI229" s="103"/>
      <c r="BJ229" s="103"/>
      <c r="BK229" s="103"/>
      <c r="BL229" s="104"/>
      <c r="BM229" s="61"/>
      <c r="BN229" s="62">
        <v>0</v>
      </c>
      <c r="BO229" s="62">
        <v>0</v>
      </c>
      <c r="BP229" s="62">
        <v>0</v>
      </c>
      <c r="BQ229" s="62">
        <v>0</v>
      </c>
      <c r="BR229" s="62">
        <v>0</v>
      </c>
      <c r="BS229" s="62">
        <v>0</v>
      </c>
      <c r="BT229" s="62">
        <v>0</v>
      </c>
      <c r="BU229" s="62">
        <v>0</v>
      </c>
      <c r="BV229" s="62">
        <v>0</v>
      </c>
      <c r="BW229" s="62">
        <v>0</v>
      </c>
      <c r="BX229" s="62">
        <v>0</v>
      </c>
      <c r="BY229" s="62">
        <v>0</v>
      </c>
      <c r="BZ229" s="62">
        <v>0</v>
      </c>
      <c r="CA229" s="62">
        <v>0</v>
      </c>
      <c r="CB229" s="62">
        <v>0</v>
      </c>
      <c r="CC229" s="63">
        <f t="shared" si="66"/>
        <v>0</v>
      </c>
      <c r="CD229" s="64">
        <v>0</v>
      </c>
      <c r="CE229" s="64">
        <v>0</v>
      </c>
      <c r="CF229" s="64">
        <v>0</v>
      </c>
      <c r="CG229" s="64">
        <v>0</v>
      </c>
      <c r="CH229" s="64">
        <v>0</v>
      </c>
      <c r="CI229" s="64">
        <v>0</v>
      </c>
      <c r="CJ229" s="64">
        <v>0</v>
      </c>
      <c r="CK229" s="64">
        <v>0</v>
      </c>
      <c r="CL229" s="64">
        <v>0</v>
      </c>
      <c r="CM229" s="64">
        <v>0</v>
      </c>
      <c r="CN229" s="64">
        <v>0</v>
      </c>
      <c r="CO229" s="64">
        <v>0</v>
      </c>
      <c r="CP229" s="64">
        <v>0</v>
      </c>
      <c r="CQ229" s="64">
        <v>0</v>
      </c>
      <c r="CR229" s="64">
        <v>0</v>
      </c>
      <c r="CS229" s="64">
        <v>0</v>
      </c>
      <c r="CT229" s="65">
        <f t="shared" si="67"/>
        <v>0</v>
      </c>
      <c r="CU229" s="62">
        <v>0</v>
      </c>
      <c r="CV229" s="62">
        <v>0</v>
      </c>
      <c r="CW229" s="62">
        <v>0</v>
      </c>
      <c r="CX229" s="62">
        <v>0</v>
      </c>
      <c r="CY229" s="62">
        <v>0</v>
      </c>
      <c r="CZ229" s="62">
        <v>0</v>
      </c>
      <c r="DA229" s="62">
        <v>0</v>
      </c>
      <c r="DB229" s="62">
        <v>0</v>
      </c>
      <c r="DC229" s="62">
        <v>0</v>
      </c>
      <c r="DD229" s="62">
        <v>0</v>
      </c>
      <c r="DE229" s="62">
        <v>0</v>
      </c>
      <c r="DF229" s="62">
        <v>0</v>
      </c>
      <c r="DG229" s="62">
        <v>0</v>
      </c>
      <c r="DH229" s="62">
        <v>0</v>
      </c>
      <c r="DI229" s="62">
        <v>0</v>
      </c>
      <c r="DJ229" s="62">
        <v>0</v>
      </c>
      <c r="DK229" s="62">
        <v>0</v>
      </c>
      <c r="DL229" s="62">
        <v>0</v>
      </c>
      <c r="DM229" s="62">
        <v>0</v>
      </c>
      <c r="DN229" s="62">
        <v>0</v>
      </c>
      <c r="DO229" s="62">
        <v>0</v>
      </c>
      <c r="DP229" s="63">
        <f t="shared" si="69"/>
        <v>0</v>
      </c>
      <c r="DQ229" s="64">
        <v>0</v>
      </c>
      <c r="DR229" s="64">
        <v>0</v>
      </c>
      <c r="DS229" s="64">
        <v>0</v>
      </c>
      <c r="DT229" s="64">
        <v>0</v>
      </c>
      <c r="DU229" s="64">
        <v>0</v>
      </c>
      <c r="DV229" s="64">
        <v>0</v>
      </c>
      <c r="DW229" s="64">
        <v>0</v>
      </c>
      <c r="DX229" s="64">
        <v>0</v>
      </c>
      <c r="DY229" s="64">
        <v>0</v>
      </c>
      <c r="DZ229" s="64">
        <v>0</v>
      </c>
      <c r="EA229" s="64">
        <v>0</v>
      </c>
      <c r="EB229" s="64">
        <v>0</v>
      </c>
      <c r="EC229" s="64">
        <v>0</v>
      </c>
      <c r="ED229" s="64">
        <v>0</v>
      </c>
      <c r="EE229" s="64">
        <v>0</v>
      </c>
      <c r="EF229" s="64">
        <v>0</v>
      </c>
      <c r="EG229" s="66">
        <f t="shared" si="68"/>
        <v>0</v>
      </c>
      <c r="EI229" s="30">
        <v>0</v>
      </c>
      <c r="EJ229" s="30" t="e">
        <f t="shared" si="61"/>
        <v>#DIV/0!</v>
      </c>
    </row>
    <row r="230" spans="1:140" s="30" customFormat="1" ht="14.25" hidden="1" x14ac:dyDescent="0.25">
      <c r="A230" s="68">
        <v>224</v>
      </c>
      <c r="B230" s="88"/>
      <c r="C230" s="89"/>
      <c r="D230" s="90"/>
      <c r="E230" s="33"/>
      <c r="F230" s="33"/>
      <c r="G230" s="33"/>
      <c r="H230" s="33"/>
      <c r="I230" s="33"/>
      <c r="J230" s="34"/>
      <c r="K230" s="35"/>
      <c r="L230" s="36" t="str">
        <f>IFERROR(IF($K230="","",VLOOKUP($K230,[1]Catálogo!$B$5:$C$21,2,FALSE)),"Introduzca un sector de inversión válido")</f>
        <v/>
      </c>
      <c r="M230" s="37"/>
      <c r="N230" s="38"/>
      <c r="O230" s="38" t="str">
        <f>IFERROR(IF($N230="","",VLOOKUP($N230,[1]Catálogo!$E$25:$F$93,2,FALSE)),"Introduzca un programa presupuestal válido")</f>
        <v/>
      </c>
      <c r="P230" s="39" t="str">
        <f>IFERROR(IF($O230="","",VLOOKUP($O230,[1]Catálogo!$F$25:$G$94,2,FALSE)),"Introduzca un programa presupuestal válido")</f>
        <v/>
      </c>
      <c r="Q230" s="40" t="str">
        <f t="shared" si="58"/>
        <v>Sin información diligenciada</v>
      </c>
      <c r="R230" s="38"/>
      <c r="S230" s="38"/>
      <c r="T230" s="41"/>
      <c r="U230" s="42" t="str">
        <f>IFERROR(IF($T230="","",VLOOKUP($T230,[1]Catálogo!$G$97:$H$2750,2,FALSE)),"Introduzca un producto válido")</f>
        <v/>
      </c>
      <c r="V230" s="40" t="str">
        <f t="shared" si="59"/>
        <v>Sin información diligenciada</v>
      </c>
      <c r="W230" s="43"/>
      <c r="X230" s="44" t="str">
        <f>IFERROR(IF($W230="","",VLOOKUP($W230,[1]Catálogo!$B$3019:$C$9130,2,FALSE)),"Introduzca un indicador de producto válido")</f>
        <v/>
      </c>
      <c r="Y230" s="40" t="str">
        <f t="shared" si="60"/>
        <v>Sin información diligenciada</v>
      </c>
      <c r="Z230" s="45">
        <v>0</v>
      </c>
      <c r="AA230" s="33"/>
      <c r="AB230" s="33"/>
      <c r="AC230" s="38"/>
      <c r="AD230" s="36"/>
      <c r="AE230" s="33"/>
      <c r="AF230" s="33"/>
      <c r="AG230" s="46"/>
      <c r="AH230" s="47"/>
      <c r="AI230" s="33"/>
      <c r="AJ230" s="33"/>
      <c r="AK230" s="48"/>
      <c r="AL230" s="34" t="str">
        <f>+IFERROR(VLOOKUP(AK230,[1]Iniciativas!E:F,2,FALSE),"Seleccione el código de la iniciativa")</f>
        <v>Seleccione el código de la iniciativa</v>
      </c>
      <c r="AM230" s="91" t="e">
        <f t="shared" si="62"/>
        <v>#DIV/0!</v>
      </c>
      <c r="AN230" s="50" t="e">
        <f t="shared" si="63"/>
        <v>#DIV/0!</v>
      </c>
      <c r="AO230" s="50" t="e">
        <f t="shared" si="64"/>
        <v>#DIV/0!</v>
      </c>
      <c r="AP230" s="51" t="e">
        <f t="shared" si="65"/>
        <v>#DIV/0!</v>
      </c>
      <c r="AQ230" s="51"/>
      <c r="AR230" s="53"/>
      <c r="AS230" s="54"/>
      <c r="AT230" s="53"/>
      <c r="AU230" s="53"/>
      <c r="AV230" s="53"/>
      <c r="AW230" s="53"/>
      <c r="AX230" s="53"/>
      <c r="AY230" s="103"/>
      <c r="AZ230" s="103"/>
      <c r="BA230" s="103"/>
      <c r="BB230" s="103"/>
      <c r="BC230" s="103"/>
      <c r="BD230" s="103"/>
      <c r="BE230" s="103"/>
      <c r="BF230" s="103"/>
      <c r="BG230" s="103"/>
      <c r="BH230" s="103"/>
      <c r="BI230" s="103"/>
      <c r="BJ230" s="103"/>
      <c r="BK230" s="103"/>
      <c r="BL230" s="104"/>
      <c r="BM230" s="61"/>
      <c r="BN230" s="62">
        <v>0</v>
      </c>
      <c r="BO230" s="62">
        <v>0</v>
      </c>
      <c r="BP230" s="62">
        <v>0</v>
      </c>
      <c r="BQ230" s="62">
        <v>0</v>
      </c>
      <c r="BR230" s="62">
        <v>0</v>
      </c>
      <c r="BS230" s="62">
        <v>0</v>
      </c>
      <c r="BT230" s="62">
        <v>0</v>
      </c>
      <c r="BU230" s="62">
        <v>0</v>
      </c>
      <c r="BV230" s="62">
        <v>0</v>
      </c>
      <c r="BW230" s="62">
        <v>0</v>
      </c>
      <c r="BX230" s="62">
        <v>0</v>
      </c>
      <c r="BY230" s="62">
        <v>0</v>
      </c>
      <c r="BZ230" s="62">
        <v>0</v>
      </c>
      <c r="CA230" s="62">
        <v>0</v>
      </c>
      <c r="CB230" s="62">
        <v>0</v>
      </c>
      <c r="CC230" s="63">
        <f t="shared" si="66"/>
        <v>0</v>
      </c>
      <c r="CD230" s="64">
        <v>0</v>
      </c>
      <c r="CE230" s="64">
        <v>0</v>
      </c>
      <c r="CF230" s="64">
        <v>0</v>
      </c>
      <c r="CG230" s="64">
        <v>0</v>
      </c>
      <c r="CH230" s="64">
        <v>0</v>
      </c>
      <c r="CI230" s="64">
        <v>0</v>
      </c>
      <c r="CJ230" s="64">
        <v>0</v>
      </c>
      <c r="CK230" s="64">
        <v>0</v>
      </c>
      <c r="CL230" s="64">
        <v>0</v>
      </c>
      <c r="CM230" s="64">
        <v>0</v>
      </c>
      <c r="CN230" s="64">
        <v>0</v>
      </c>
      <c r="CO230" s="64">
        <v>0</v>
      </c>
      <c r="CP230" s="64">
        <v>0</v>
      </c>
      <c r="CQ230" s="64">
        <v>0</v>
      </c>
      <c r="CR230" s="64">
        <v>0</v>
      </c>
      <c r="CS230" s="64">
        <v>0</v>
      </c>
      <c r="CT230" s="65">
        <f t="shared" si="67"/>
        <v>0</v>
      </c>
      <c r="CU230" s="62">
        <v>0</v>
      </c>
      <c r="CV230" s="62">
        <v>0</v>
      </c>
      <c r="CW230" s="62">
        <v>0</v>
      </c>
      <c r="CX230" s="62">
        <v>0</v>
      </c>
      <c r="CY230" s="62">
        <v>0</v>
      </c>
      <c r="CZ230" s="62">
        <v>0</v>
      </c>
      <c r="DA230" s="62">
        <v>0</v>
      </c>
      <c r="DB230" s="62">
        <v>0</v>
      </c>
      <c r="DC230" s="62">
        <v>0</v>
      </c>
      <c r="DD230" s="62">
        <v>0</v>
      </c>
      <c r="DE230" s="62">
        <v>0</v>
      </c>
      <c r="DF230" s="62">
        <v>0</v>
      </c>
      <c r="DG230" s="62">
        <v>0</v>
      </c>
      <c r="DH230" s="62">
        <v>0</v>
      </c>
      <c r="DI230" s="62">
        <v>0</v>
      </c>
      <c r="DJ230" s="62">
        <v>0</v>
      </c>
      <c r="DK230" s="62">
        <v>0</v>
      </c>
      <c r="DL230" s="62">
        <v>0</v>
      </c>
      <c r="DM230" s="62">
        <v>0</v>
      </c>
      <c r="DN230" s="62">
        <v>0</v>
      </c>
      <c r="DO230" s="62">
        <v>0</v>
      </c>
      <c r="DP230" s="63">
        <f t="shared" si="69"/>
        <v>0</v>
      </c>
      <c r="DQ230" s="64">
        <v>0</v>
      </c>
      <c r="DR230" s="64">
        <v>0</v>
      </c>
      <c r="DS230" s="64">
        <v>0</v>
      </c>
      <c r="DT230" s="64">
        <v>0</v>
      </c>
      <c r="DU230" s="64">
        <v>0</v>
      </c>
      <c r="DV230" s="64">
        <v>0</v>
      </c>
      <c r="DW230" s="64">
        <v>0</v>
      </c>
      <c r="DX230" s="64">
        <v>0</v>
      </c>
      <c r="DY230" s="64">
        <v>0</v>
      </c>
      <c r="DZ230" s="64">
        <v>0</v>
      </c>
      <c r="EA230" s="64">
        <v>0</v>
      </c>
      <c r="EB230" s="64">
        <v>0</v>
      </c>
      <c r="EC230" s="64">
        <v>0</v>
      </c>
      <c r="ED230" s="64">
        <v>0</v>
      </c>
      <c r="EE230" s="64">
        <v>0</v>
      </c>
      <c r="EF230" s="64">
        <v>0</v>
      </c>
      <c r="EG230" s="66">
        <f t="shared" si="68"/>
        <v>0</v>
      </c>
      <c r="EI230" s="30">
        <v>0</v>
      </c>
      <c r="EJ230" s="30" t="e">
        <f t="shared" si="61"/>
        <v>#DIV/0!</v>
      </c>
    </row>
    <row r="231" spans="1:140" s="30" customFormat="1" ht="14.25" hidden="1" x14ac:dyDescent="0.25">
      <c r="A231" s="68">
        <v>225</v>
      </c>
      <c r="B231" s="88"/>
      <c r="C231" s="89"/>
      <c r="D231" s="90"/>
      <c r="E231" s="33"/>
      <c r="F231" s="33"/>
      <c r="G231" s="33"/>
      <c r="H231" s="33"/>
      <c r="I231" s="33"/>
      <c r="J231" s="34"/>
      <c r="K231" s="35"/>
      <c r="L231" s="36" t="str">
        <f>IFERROR(IF($K231="","",VLOOKUP($K231,[1]Catálogo!$B$5:$C$21,2,FALSE)),"Introduzca un sector de inversión válido")</f>
        <v/>
      </c>
      <c r="M231" s="37"/>
      <c r="N231" s="38"/>
      <c r="O231" s="38" t="str">
        <f>IFERROR(IF($N231="","",VLOOKUP($N231,[1]Catálogo!$E$25:$F$93,2,FALSE)),"Introduzca un programa presupuestal válido")</f>
        <v/>
      </c>
      <c r="P231" s="39" t="str">
        <f>IFERROR(IF($O231="","",VLOOKUP($O231,[1]Catálogo!$F$25:$G$94,2,FALSE)),"Introduzca un programa presupuestal válido")</f>
        <v/>
      </c>
      <c r="Q231" s="40" t="str">
        <f t="shared" si="58"/>
        <v>Sin información diligenciada</v>
      </c>
      <c r="R231" s="38"/>
      <c r="S231" s="38"/>
      <c r="T231" s="41"/>
      <c r="U231" s="42" t="str">
        <f>IFERROR(IF($T231="","",VLOOKUP($T231,[1]Catálogo!$G$97:$H$2750,2,FALSE)),"Introduzca un producto válido")</f>
        <v/>
      </c>
      <c r="V231" s="40" t="str">
        <f t="shared" si="59"/>
        <v>Sin información diligenciada</v>
      </c>
      <c r="W231" s="43"/>
      <c r="X231" s="44" t="str">
        <f>IFERROR(IF($W231="","",VLOOKUP($W231,[1]Catálogo!$B$3019:$C$9130,2,FALSE)),"Introduzca un indicador de producto válido")</f>
        <v/>
      </c>
      <c r="Y231" s="40" t="str">
        <f t="shared" si="60"/>
        <v>Sin información diligenciada</v>
      </c>
      <c r="Z231" s="45">
        <v>0</v>
      </c>
      <c r="AA231" s="33"/>
      <c r="AB231" s="33"/>
      <c r="AC231" s="38"/>
      <c r="AD231" s="36"/>
      <c r="AE231" s="33"/>
      <c r="AF231" s="33"/>
      <c r="AG231" s="46"/>
      <c r="AH231" s="47"/>
      <c r="AI231" s="33"/>
      <c r="AJ231" s="33"/>
      <c r="AK231" s="48"/>
      <c r="AL231" s="34" t="str">
        <f>+IFERROR(VLOOKUP(AK231,[1]Iniciativas!E:F,2,FALSE),"Seleccione el código de la iniciativa")</f>
        <v>Seleccione el código de la iniciativa</v>
      </c>
      <c r="AM231" s="91" t="e">
        <f t="shared" si="62"/>
        <v>#DIV/0!</v>
      </c>
      <c r="AN231" s="50" t="e">
        <f t="shared" si="63"/>
        <v>#DIV/0!</v>
      </c>
      <c r="AO231" s="50" t="e">
        <f t="shared" si="64"/>
        <v>#DIV/0!</v>
      </c>
      <c r="AP231" s="51" t="e">
        <f t="shared" si="65"/>
        <v>#DIV/0!</v>
      </c>
      <c r="AQ231" s="51"/>
      <c r="AR231" s="53"/>
      <c r="AS231" s="54"/>
      <c r="AT231" s="53"/>
      <c r="AU231" s="53"/>
      <c r="AV231" s="53"/>
      <c r="AW231" s="53"/>
      <c r="AX231" s="53"/>
      <c r="AY231" s="103"/>
      <c r="AZ231" s="103"/>
      <c r="BA231" s="103"/>
      <c r="BB231" s="103"/>
      <c r="BC231" s="103"/>
      <c r="BD231" s="103"/>
      <c r="BE231" s="103"/>
      <c r="BF231" s="103"/>
      <c r="BG231" s="103"/>
      <c r="BH231" s="103"/>
      <c r="BI231" s="103"/>
      <c r="BJ231" s="103"/>
      <c r="BK231" s="103"/>
      <c r="BL231" s="104"/>
      <c r="BM231" s="61"/>
      <c r="BN231" s="62">
        <v>0</v>
      </c>
      <c r="BO231" s="62">
        <v>0</v>
      </c>
      <c r="BP231" s="62">
        <v>0</v>
      </c>
      <c r="BQ231" s="62">
        <v>0</v>
      </c>
      <c r="BR231" s="62">
        <v>0</v>
      </c>
      <c r="BS231" s="62">
        <v>0</v>
      </c>
      <c r="BT231" s="62">
        <v>0</v>
      </c>
      <c r="BU231" s="62">
        <v>0</v>
      </c>
      <c r="BV231" s="62">
        <v>0</v>
      </c>
      <c r="BW231" s="62">
        <v>0</v>
      </c>
      <c r="BX231" s="62">
        <v>0</v>
      </c>
      <c r="BY231" s="62">
        <v>0</v>
      </c>
      <c r="BZ231" s="62">
        <v>0</v>
      </c>
      <c r="CA231" s="62">
        <v>0</v>
      </c>
      <c r="CB231" s="62">
        <v>0</v>
      </c>
      <c r="CC231" s="63">
        <f t="shared" si="66"/>
        <v>0</v>
      </c>
      <c r="CD231" s="64">
        <v>0</v>
      </c>
      <c r="CE231" s="64">
        <v>0</v>
      </c>
      <c r="CF231" s="64">
        <v>0</v>
      </c>
      <c r="CG231" s="64">
        <v>0</v>
      </c>
      <c r="CH231" s="64">
        <v>0</v>
      </c>
      <c r="CI231" s="64">
        <v>0</v>
      </c>
      <c r="CJ231" s="64">
        <v>0</v>
      </c>
      <c r="CK231" s="64">
        <v>0</v>
      </c>
      <c r="CL231" s="64">
        <v>0</v>
      </c>
      <c r="CM231" s="64">
        <v>0</v>
      </c>
      <c r="CN231" s="64">
        <v>0</v>
      </c>
      <c r="CO231" s="64">
        <v>0</v>
      </c>
      <c r="CP231" s="64">
        <v>0</v>
      </c>
      <c r="CQ231" s="64">
        <v>0</v>
      </c>
      <c r="CR231" s="64">
        <v>0</v>
      </c>
      <c r="CS231" s="64">
        <v>0</v>
      </c>
      <c r="CT231" s="65">
        <f t="shared" si="67"/>
        <v>0</v>
      </c>
      <c r="CU231" s="62">
        <v>0</v>
      </c>
      <c r="CV231" s="62">
        <v>0</v>
      </c>
      <c r="CW231" s="62">
        <v>0</v>
      </c>
      <c r="CX231" s="62">
        <v>0</v>
      </c>
      <c r="CY231" s="62">
        <v>0</v>
      </c>
      <c r="CZ231" s="62">
        <v>0</v>
      </c>
      <c r="DA231" s="62">
        <v>0</v>
      </c>
      <c r="DB231" s="62">
        <v>0</v>
      </c>
      <c r="DC231" s="62">
        <v>0</v>
      </c>
      <c r="DD231" s="62">
        <v>0</v>
      </c>
      <c r="DE231" s="62">
        <v>0</v>
      </c>
      <c r="DF231" s="62">
        <v>0</v>
      </c>
      <c r="DG231" s="62">
        <v>0</v>
      </c>
      <c r="DH231" s="62">
        <v>0</v>
      </c>
      <c r="DI231" s="62">
        <v>0</v>
      </c>
      <c r="DJ231" s="62">
        <v>0</v>
      </c>
      <c r="DK231" s="62">
        <v>0</v>
      </c>
      <c r="DL231" s="62">
        <v>0</v>
      </c>
      <c r="DM231" s="62">
        <v>0</v>
      </c>
      <c r="DN231" s="62">
        <v>0</v>
      </c>
      <c r="DO231" s="62">
        <v>0</v>
      </c>
      <c r="DP231" s="63">
        <f t="shared" si="69"/>
        <v>0</v>
      </c>
      <c r="DQ231" s="64">
        <v>0</v>
      </c>
      <c r="DR231" s="64">
        <v>0</v>
      </c>
      <c r="DS231" s="64">
        <v>0</v>
      </c>
      <c r="DT231" s="64">
        <v>0</v>
      </c>
      <c r="DU231" s="64">
        <v>0</v>
      </c>
      <c r="DV231" s="64">
        <v>0</v>
      </c>
      <c r="DW231" s="64">
        <v>0</v>
      </c>
      <c r="DX231" s="64">
        <v>0</v>
      </c>
      <c r="DY231" s="64">
        <v>0</v>
      </c>
      <c r="DZ231" s="64">
        <v>0</v>
      </c>
      <c r="EA231" s="64">
        <v>0</v>
      </c>
      <c r="EB231" s="64">
        <v>0</v>
      </c>
      <c r="EC231" s="64">
        <v>0</v>
      </c>
      <c r="ED231" s="64">
        <v>0</v>
      </c>
      <c r="EE231" s="64">
        <v>0</v>
      </c>
      <c r="EF231" s="64">
        <v>0</v>
      </c>
      <c r="EG231" s="66">
        <f t="shared" si="68"/>
        <v>0</v>
      </c>
      <c r="EI231" s="30">
        <v>0</v>
      </c>
      <c r="EJ231" s="30" t="e">
        <f t="shared" si="61"/>
        <v>#DIV/0!</v>
      </c>
    </row>
    <row r="232" spans="1:140" s="30" customFormat="1" ht="14.25" hidden="1" x14ac:dyDescent="0.25">
      <c r="A232" s="31">
        <v>226</v>
      </c>
      <c r="B232" s="88"/>
      <c r="C232" s="89"/>
      <c r="D232" s="90"/>
      <c r="E232" s="33"/>
      <c r="F232" s="33"/>
      <c r="G232" s="33"/>
      <c r="H232" s="33"/>
      <c r="I232" s="33"/>
      <c r="J232" s="34"/>
      <c r="K232" s="35"/>
      <c r="L232" s="36" t="str">
        <f>IFERROR(IF($K232="","",VLOOKUP($K232,[1]Catálogo!$B$5:$C$21,2,FALSE)),"Introduzca un sector de inversión válido")</f>
        <v/>
      </c>
      <c r="M232" s="37"/>
      <c r="N232" s="38"/>
      <c r="O232" s="38" t="str">
        <f>IFERROR(IF($N232="","",VLOOKUP($N232,[1]Catálogo!$E$25:$F$93,2,FALSE)),"Introduzca un programa presupuestal válido")</f>
        <v/>
      </c>
      <c r="P232" s="39" t="str">
        <f>IFERROR(IF($O232="","",VLOOKUP($O232,[1]Catálogo!$F$25:$G$94,2,FALSE)),"Introduzca un programa presupuestal válido")</f>
        <v/>
      </c>
      <c r="Q232" s="40" t="str">
        <f t="shared" si="58"/>
        <v>Sin información diligenciada</v>
      </c>
      <c r="R232" s="38"/>
      <c r="S232" s="38"/>
      <c r="T232" s="41"/>
      <c r="U232" s="42" t="str">
        <f>IFERROR(IF($T232="","",VLOOKUP($T232,[1]Catálogo!$G$97:$H$2750,2,FALSE)),"Introduzca un producto válido")</f>
        <v/>
      </c>
      <c r="V232" s="40" t="str">
        <f t="shared" si="59"/>
        <v>Sin información diligenciada</v>
      </c>
      <c r="W232" s="43"/>
      <c r="X232" s="44" t="str">
        <f>IFERROR(IF($W232="","",VLOOKUP($W232,[1]Catálogo!$B$3019:$C$9130,2,FALSE)),"Introduzca un indicador de producto válido")</f>
        <v/>
      </c>
      <c r="Y232" s="40" t="str">
        <f t="shared" si="60"/>
        <v>Sin información diligenciada</v>
      </c>
      <c r="Z232" s="45">
        <v>0</v>
      </c>
      <c r="AA232" s="33"/>
      <c r="AB232" s="33"/>
      <c r="AC232" s="38"/>
      <c r="AD232" s="36"/>
      <c r="AE232" s="33"/>
      <c r="AF232" s="33"/>
      <c r="AG232" s="46"/>
      <c r="AH232" s="47"/>
      <c r="AI232" s="33"/>
      <c r="AJ232" s="33"/>
      <c r="AK232" s="48"/>
      <c r="AL232" s="34" t="str">
        <f>+IFERROR(VLOOKUP(AK232,[1]Iniciativas!E:F,2,FALSE),"Seleccione el código de la iniciativa")</f>
        <v>Seleccione el código de la iniciativa</v>
      </c>
      <c r="AM232" s="91" t="e">
        <f t="shared" si="62"/>
        <v>#DIV/0!</v>
      </c>
      <c r="AN232" s="50" t="e">
        <f t="shared" si="63"/>
        <v>#DIV/0!</v>
      </c>
      <c r="AO232" s="50" t="e">
        <f t="shared" si="64"/>
        <v>#DIV/0!</v>
      </c>
      <c r="AP232" s="51" t="e">
        <f t="shared" si="65"/>
        <v>#DIV/0!</v>
      </c>
      <c r="AQ232" s="51"/>
      <c r="AR232" s="53"/>
      <c r="AS232" s="54"/>
      <c r="AT232" s="53"/>
      <c r="AU232" s="53"/>
      <c r="AV232" s="53"/>
      <c r="AW232" s="53"/>
      <c r="AX232" s="53"/>
      <c r="AY232" s="103"/>
      <c r="AZ232" s="103"/>
      <c r="BA232" s="103"/>
      <c r="BB232" s="103"/>
      <c r="BC232" s="103"/>
      <c r="BD232" s="103"/>
      <c r="BE232" s="103"/>
      <c r="BF232" s="103"/>
      <c r="BG232" s="103"/>
      <c r="BH232" s="103"/>
      <c r="BI232" s="103"/>
      <c r="BJ232" s="103"/>
      <c r="BK232" s="103"/>
      <c r="BL232" s="104"/>
      <c r="BM232" s="61"/>
      <c r="BN232" s="62">
        <v>0</v>
      </c>
      <c r="BO232" s="62">
        <v>0</v>
      </c>
      <c r="BP232" s="62">
        <v>0</v>
      </c>
      <c r="BQ232" s="62">
        <v>0</v>
      </c>
      <c r="BR232" s="62">
        <v>0</v>
      </c>
      <c r="BS232" s="62">
        <v>0</v>
      </c>
      <c r="BT232" s="62">
        <v>0</v>
      </c>
      <c r="BU232" s="62">
        <v>0</v>
      </c>
      <c r="BV232" s="62">
        <v>0</v>
      </c>
      <c r="BW232" s="62">
        <v>0</v>
      </c>
      <c r="BX232" s="62">
        <v>0</v>
      </c>
      <c r="BY232" s="62">
        <v>0</v>
      </c>
      <c r="BZ232" s="62">
        <v>0</v>
      </c>
      <c r="CA232" s="62">
        <v>0</v>
      </c>
      <c r="CB232" s="62">
        <v>0</v>
      </c>
      <c r="CC232" s="63">
        <f t="shared" si="66"/>
        <v>0</v>
      </c>
      <c r="CD232" s="64">
        <v>0</v>
      </c>
      <c r="CE232" s="64">
        <v>0</v>
      </c>
      <c r="CF232" s="64">
        <v>0</v>
      </c>
      <c r="CG232" s="64">
        <v>0</v>
      </c>
      <c r="CH232" s="64">
        <v>0</v>
      </c>
      <c r="CI232" s="64">
        <v>0</v>
      </c>
      <c r="CJ232" s="64">
        <v>0</v>
      </c>
      <c r="CK232" s="64">
        <v>0</v>
      </c>
      <c r="CL232" s="64">
        <v>0</v>
      </c>
      <c r="CM232" s="64">
        <v>0</v>
      </c>
      <c r="CN232" s="64">
        <v>0</v>
      </c>
      <c r="CO232" s="64">
        <v>0</v>
      </c>
      <c r="CP232" s="64">
        <v>0</v>
      </c>
      <c r="CQ232" s="64">
        <v>0</v>
      </c>
      <c r="CR232" s="64">
        <v>0</v>
      </c>
      <c r="CS232" s="64">
        <v>0</v>
      </c>
      <c r="CT232" s="65">
        <f t="shared" si="67"/>
        <v>0</v>
      </c>
      <c r="CU232" s="62">
        <v>0</v>
      </c>
      <c r="CV232" s="62">
        <v>0</v>
      </c>
      <c r="CW232" s="62">
        <v>0</v>
      </c>
      <c r="CX232" s="62">
        <v>0</v>
      </c>
      <c r="CY232" s="62">
        <v>0</v>
      </c>
      <c r="CZ232" s="62">
        <v>0</v>
      </c>
      <c r="DA232" s="62">
        <v>0</v>
      </c>
      <c r="DB232" s="62">
        <v>0</v>
      </c>
      <c r="DC232" s="62">
        <v>0</v>
      </c>
      <c r="DD232" s="62">
        <v>0</v>
      </c>
      <c r="DE232" s="62">
        <v>0</v>
      </c>
      <c r="DF232" s="62">
        <v>0</v>
      </c>
      <c r="DG232" s="62">
        <v>0</v>
      </c>
      <c r="DH232" s="62">
        <v>0</v>
      </c>
      <c r="DI232" s="62">
        <v>0</v>
      </c>
      <c r="DJ232" s="62">
        <v>0</v>
      </c>
      <c r="DK232" s="62">
        <v>0</v>
      </c>
      <c r="DL232" s="62">
        <v>0</v>
      </c>
      <c r="DM232" s="62">
        <v>0</v>
      </c>
      <c r="DN232" s="62">
        <v>0</v>
      </c>
      <c r="DO232" s="62">
        <v>0</v>
      </c>
      <c r="DP232" s="63">
        <f t="shared" si="69"/>
        <v>0</v>
      </c>
      <c r="DQ232" s="64">
        <v>0</v>
      </c>
      <c r="DR232" s="64">
        <v>0</v>
      </c>
      <c r="DS232" s="64">
        <v>0</v>
      </c>
      <c r="DT232" s="64">
        <v>0</v>
      </c>
      <c r="DU232" s="64">
        <v>0</v>
      </c>
      <c r="DV232" s="64">
        <v>0</v>
      </c>
      <c r="DW232" s="64">
        <v>0</v>
      </c>
      <c r="DX232" s="64">
        <v>0</v>
      </c>
      <c r="DY232" s="64">
        <v>0</v>
      </c>
      <c r="DZ232" s="64">
        <v>0</v>
      </c>
      <c r="EA232" s="64">
        <v>0</v>
      </c>
      <c r="EB232" s="64">
        <v>0</v>
      </c>
      <c r="EC232" s="64">
        <v>0</v>
      </c>
      <c r="ED232" s="64">
        <v>0</v>
      </c>
      <c r="EE232" s="64">
        <v>0</v>
      </c>
      <c r="EF232" s="64">
        <v>0</v>
      </c>
      <c r="EG232" s="66">
        <f t="shared" si="68"/>
        <v>0</v>
      </c>
      <c r="EI232" s="30">
        <v>0</v>
      </c>
      <c r="EJ232" s="30" t="e">
        <f t="shared" si="61"/>
        <v>#DIV/0!</v>
      </c>
    </row>
    <row r="233" spans="1:140" s="30" customFormat="1" ht="14.25" hidden="1" x14ac:dyDescent="0.25">
      <c r="A233" s="68">
        <v>227</v>
      </c>
      <c r="B233" s="88"/>
      <c r="C233" s="89"/>
      <c r="D233" s="90"/>
      <c r="E233" s="33"/>
      <c r="F233" s="33"/>
      <c r="G233" s="33"/>
      <c r="H233" s="33"/>
      <c r="I233" s="33"/>
      <c r="J233" s="34"/>
      <c r="K233" s="35"/>
      <c r="L233" s="36" t="str">
        <f>IFERROR(IF($K233="","",VLOOKUP($K233,[1]Catálogo!$B$5:$C$21,2,FALSE)),"Introduzca un sector de inversión válido")</f>
        <v/>
      </c>
      <c r="M233" s="37"/>
      <c r="N233" s="38"/>
      <c r="O233" s="38" t="str">
        <f>IFERROR(IF($N233="","",VLOOKUP($N233,[1]Catálogo!$E$25:$F$93,2,FALSE)),"Introduzca un programa presupuestal válido")</f>
        <v/>
      </c>
      <c r="P233" s="39" t="str">
        <f>IFERROR(IF($O233="","",VLOOKUP($O233,[1]Catálogo!$F$25:$G$94,2,FALSE)),"Introduzca un programa presupuestal válido")</f>
        <v/>
      </c>
      <c r="Q233" s="40" t="str">
        <f t="shared" si="58"/>
        <v>Sin información diligenciada</v>
      </c>
      <c r="R233" s="38"/>
      <c r="S233" s="38"/>
      <c r="T233" s="41"/>
      <c r="U233" s="42" t="str">
        <f>IFERROR(IF($T233="","",VLOOKUP($T233,[1]Catálogo!$G$97:$H$2750,2,FALSE)),"Introduzca un producto válido")</f>
        <v/>
      </c>
      <c r="V233" s="40" t="str">
        <f t="shared" si="59"/>
        <v>Sin información diligenciada</v>
      </c>
      <c r="W233" s="43"/>
      <c r="X233" s="44" t="str">
        <f>IFERROR(IF($W233="","",VLOOKUP($W233,[1]Catálogo!$B$3019:$C$9130,2,FALSE)),"Introduzca un indicador de producto válido")</f>
        <v/>
      </c>
      <c r="Y233" s="40" t="str">
        <f t="shared" si="60"/>
        <v>Sin información diligenciada</v>
      </c>
      <c r="Z233" s="45">
        <v>0</v>
      </c>
      <c r="AA233" s="33"/>
      <c r="AB233" s="33"/>
      <c r="AC233" s="38"/>
      <c r="AD233" s="36"/>
      <c r="AE233" s="33"/>
      <c r="AF233" s="33"/>
      <c r="AG233" s="46"/>
      <c r="AH233" s="47"/>
      <c r="AI233" s="33"/>
      <c r="AJ233" s="33"/>
      <c r="AK233" s="48"/>
      <c r="AL233" s="34" t="str">
        <f>+IFERROR(VLOOKUP(AK233,[1]Iniciativas!E:F,2,FALSE),"Seleccione el código de la iniciativa")</f>
        <v>Seleccione el código de la iniciativa</v>
      </c>
      <c r="AM233" s="91" t="e">
        <f t="shared" si="62"/>
        <v>#DIV/0!</v>
      </c>
      <c r="AN233" s="50" t="e">
        <f t="shared" si="63"/>
        <v>#DIV/0!</v>
      </c>
      <c r="AO233" s="50" t="e">
        <f t="shared" si="64"/>
        <v>#DIV/0!</v>
      </c>
      <c r="AP233" s="51" t="e">
        <f t="shared" si="65"/>
        <v>#DIV/0!</v>
      </c>
      <c r="AQ233" s="51"/>
      <c r="AR233" s="53"/>
      <c r="AS233" s="54"/>
      <c r="AT233" s="53"/>
      <c r="AU233" s="53"/>
      <c r="AV233" s="53"/>
      <c r="AW233" s="53"/>
      <c r="AX233" s="53"/>
      <c r="AY233" s="103"/>
      <c r="AZ233" s="103"/>
      <c r="BA233" s="103"/>
      <c r="BB233" s="103"/>
      <c r="BC233" s="103"/>
      <c r="BD233" s="103"/>
      <c r="BE233" s="103"/>
      <c r="BF233" s="103"/>
      <c r="BG233" s="103"/>
      <c r="BH233" s="103"/>
      <c r="BI233" s="103"/>
      <c r="BJ233" s="103"/>
      <c r="BK233" s="103"/>
      <c r="BL233" s="104"/>
      <c r="BM233" s="61"/>
      <c r="BN233" s="62">
        <v>0</v>
      </c>
      <c r="BO233" s="62">
        <v>0</v>
      </c>
      <c r="BP233" s="62">
        <v>0</v>
      </c>
      <c r="BQ233" s="62">
        <v>0</v>
      </c>
      <c r="BR233" s="62">
        <v>0</v>
      </c>
      <c r="BS233" s="62">
        <v>0</v>
      </c>
      <c r="BT233" s="62">
        <v>0</v>
      </c>
      <c r="BU233" s="62">
        <v>0</v>
      </c>
      <c r="BV233" s="62">
        <v>0</v>
      </c>
      <c r="BW233" s="62">
        <v>0</v>
      </c>
      <c r="BX233" s="62">
        <v>0</v>
      </c>
      <c r="BY233" s="62">
        <v>0</v>
      </c>
      <c r="BZ233" s="62">
        <v>0</v>
      </c>
      <c r="CA233" s="62">
        <v>0</v>
      </c>
      <c r="CB233" s="62">
        <v>0</v>
      </c>
      <c r="CC233" s="63">
        <f t="shared" si="66"/>
        <v>0</v>
      </c>
      <c r="CD233" s="64">
        <v>0</v>
      </c>
      <c r="CE233" s="64">
        <v>0</v>
      </c>
      <c r="CF233" s="64">
        <v>0</v>
      </c>
      <c r="CG233" s="64">
        <v>0</v>
      </c>
      <c r="CH233" s="64">
        <v>0</v>
      </c>
      <c r="CI233" s="64">
        <v>0</v>
      </c>
      <c r="CJ233" s="64">
        <v>0</v>
      </c>
      <c r="CK233" s="64">
        <v>0</v>
      </c>
      <c r="CL233" s="64">
        <v>0</v>
      </c>
      <c r="CM233" s="64">
        <v>0</v>
      </c>
      <c r="CN233" s="64">
        <v>0</v>
      </c>
      <c r="CO233" s="64">
        <v>0</v>
      </c>
      <c r="CP233" s="64">
        <v>0</v>
      </c>
      <c r="CQ233" s="64">
        <v>0</v>
      </c>
      <c r="CR233" s="64">
        <v>0</v>
      </c>
      <c r="CS233" s="64">
        <v>0</v>
      </c>
      <c r="CT233" s="65">
        <f t="shared" si="67"/>
        <v>0</v>
      </c>
      <c r="CU233" s="62">
        <v>0</v>
      </c>
      <c r="CV233" s="62">
        <v>0</v>
      </c>
      <c r="CW233" s="62">
        <v>0</v>
      </c>
      <c r="CX233" s="62">
        <v>0</v>
      </c>
      <c r="CY233" s="62">
        <v>0</v>
      </c>
      <c r="CZ233" s="62">
        <v>0</v>
      </c>
      <c r="DA233" s="62">
        <v>0</v>
      </c>
      <c r="DB233" s="62">
        <v>0</v>
      </c>
      <c r="DC233" s="62">
        <v>0</v>
      </c>
      <c r="DD233" s="62">
        <v>0</v>
      </c>
      <c r="DE233" s="62">
        <v>0</v>
      </c>
      <c r="DF233" s="62">
        <v>0</v>
      </c>
      <c r="DG233" s="62">
        <v>0</v>
      </c>
      <c r="DH233" s="62">
        <v>0</v>
      </c>
      <c r="DI233" s="62">
        <v>0</v>
      </c>
      <c r="DJ233" s="62">
        <v>0</v>
      </c>
      <c r="DK233" s="62">
        <v>0</v>
      </c>
      <c r="DL233" s="62">
        <v>0</v>
      </c>
      <c r="DM233" s="62">
        <v>0</v>
      </c>
      <c r="DN233" s="62">
        <v>0</v>
      </c>
      <c r="DO233" s="62">
        <v>0</v>
      </c>
      <c r="DP233" s="63">
        <f t="shared" si="69"/>
        <v>0</v>
      </c>
      <c r="DQ233" s="64">
        <v>0</v>
      </c>
      <c r="DR233" s="64">
        <v>0</v>
      </c>
      <c r="DS233" s="64">
        <v>0</v>
      </c>
      <c r="DT233" s="64">
        <v>0</v>
      </c>
      <c r="DU233" s="64">
        <v>0</v>
      </c>
      <c r="DV233" s="64">
        <v>0</v>
      </c>
      <c r="DW233" s="64">
        <v>0</v>
      </c>
      <c r="DX233" s="64">
        <v>0</v>
      </c>
      <c r="DY233" s="64">
        <v>0</v>
      </c>
      <c r="DZ233" s="64">
        <v>0</v>
      </c>
      <c r="EA233" s="64">
        <v>0</v>
      </c>
      <c r="EB233" s="64">
        <v>0</v>
      </c>
      <c r="EC233" s="64">
        <v>0</v>
      </c>
      <c r="ED233" s="64">
        <v>0</v>
      </c>
      <c r="EE233" s="64">
        <v>0</v>
      </c>
      <c r="EF233" s="64">
        <v>0</v>
      </c>
      <c r="EG233" s="66">
        <f t="shared" si="68"/>
        <v>0</v>
      </c>
      <c r="EI233" s="30">
        <v>0</v>
      </c>
      <c r="EJ233" s="30" t="e">
        <f t="shared" si="61"/>
        <v>#DIV/0!</v>
      </c>
    </row>
    <row r="234" spans="1:140" s="30" customFormat="1" ht="14.25" hidden="1" x14ac:dyDescent="0.25">
      <c r="A234" s="68">
        <v>228</v>
      </c>
      <c r="B234" s="88"/>
      <c r="C234" s="89"/>
      <c r="D234" s="90"/>
      <c r="E234" s="33"/>
      <c r="F234" s="33"/>
      <c r="G234" s="33"/>
      <c r="H234" s="33"/>
      <c r="I234" s="33"/>
      <c r="J234" s="34"/>
      <c r="K234" s="35"/>
      <c r="L234" s="36" t="str">
        <f>IFERROR(IF($K234="","",VLOOKUP($K234,[1]Catálogo!$B$5:$C$21,2,FALSE)),"Introduzca un sector de inversión válido")</f>
        <v/>
      </c>
      <c r="M234" s="37"/>
      <c r="N234" s="38"/>
      <c r="O234" s="38" t="str">
        <f>IFERROR(IF($N234="","",VLOOKUP($N234,[1]Catálogo!$E$25:$F$93,2,FALSE)),"Introduzca un programa presupuestal válido")</f>
        <v/>
      </c>
      <c r="P234" s="39" t="str">
        <f>IFERROR(IF($O234="","",VLOOKUP($O234,[1]Catálogo!$F$25:$G$94,2,FALSE)),"Introduzca un programa presupuestal válido")</f>
        <v/>
      </c>
      <c r="Q234" s="40" t="str">
        <f t="shared" si="58"/>
        <v>Sin información diligenciada</v>
      </c>
      <c r="R234" s="38"/>
      <c r="S234" s="38"/>
      <c r="T234" s="41"/>
      <c r="U234" s="42" t="str">
        <f>IFERROR(IF($T234="","",VLOOKUP($T234,[1]Catálogo!$G$97:$H$2750,2,FALSE)),"Introduzca un producto válido")</f>
        <v/>
      </c>
      <c r="V234" s="40" t="str">
        <f t="shared" si="59"/>
        <v>Sin información diligenciada</v>
      </c>
      <c r="W234" s="43"/>
      <c r="X234" s="44" t="str">
        <f>IFERROR(IF($W234="","",VLOOKUP($W234,[1]Catálogo!$B$3019:$C$9130,2,FALSE)),"Introduzca un indicador de producto válido")</f>
        <v/>
      </c>
      <c r="Y234" s="40" t="str">
        <f t="shared" si="60"/>
        <v>Sin información diligenciada</v>
      </c>
      <c r="Z234" s="45">
        <v>0</v>
      </c>
      <c r="AA234" s="33"/>
      <c r="AB234" s="33"/>
      <c r="AC234" s="38"/>
      <c r="AD234" s="36"/>
      <c r="AE234" s="33"/>
      <c r="AF234" s="33"/>
      <c r="AG234" s="46"/>
      <c r="AH234" s="47"/>
      <c r="AI234" s="33"/>
      <c r="AJ234" s="33"/>
      <c r="AK234" s="48"/>
      <c r="AL234" s="34" t="str">
        <f>+IFERROR(VLOOKUP(AK234,[1]Iniciativas!E:F,2,FALSE),"Seleccione el código de la iniciativa")</f>
        <v>Seleccione el código de la iniciativa</v>
      </c>
      <c r="AM234" s="91" t="e">
        <f t="shared" si="62"/>
        <v>#DIV/0!</v>
      </c>
      <c r="AN234" s="50" t="e">
        <f t="shared" si="63"/>
        <v>#DIV/0!</v>
      </c>
      <c r="AO234" s="50" t="e">
        <f t="shared" si="64"/>
        <v>#DIV/0!</v>
      </c>
      <c r="AP234" s="51" t="e">
        <f t="shared" si="65"/>
        <v>#DIV/0!</v>
      </c>
      <c r="AQ234" s="51"/>
      <c r="AR234" s="53"/>
      <c r="AS234" s="54"/>
      <c r="AT234" s="53"/>
      <c r="AU234" s="53"/>
      <c r="AV234" s="53"/>
      <c r="AW234" s="53"/>
      <c r="AX234" s="53"/>
      <c r="AY234" s="103"/>
      <c r="AZ234" s="103"/>
      <c r="BA234" s="103"/>
      <c r="BB234" s="103"/>
      <c r="BC234" s="103"/>
      <c r="BD234" s="103"/>
      <c r="BE234" s="103"/>
      <c r="BF234" s="103"/>
      <c r="BG234" s="103"/>
      <c r="BH234" s="103"/>
      <c r="BI234" s="103"/>
      <c r="BJ234" s="103"/>
      <c r="BK234" s="103"/>
      <c r="BL234" s="104"/>
      <c r="BM234" s="61"/>
      <c r="BN234" s="62">
        <v>0</v>
      </c>
      <c r="BO234" s="62">
        <v>0</v>
      </c>
      <c r="BP234" s="62">
        <v>0</v>
      </c>
      <c r="BQ234" s="62">
        <v>0</v>
      </c>
      <c r="BR234" s="62">
        <v>0</v>
      </c>
      <c r="BS234" s="62">
        <v>0</v>
      </c>
      <c r="BT234" s="62">
        <v>0</v>
      </c>
      <c r="BU234" s="62">
        <v>0</v>
      </c>
      <c r="BV234" s="62">
        <v>0</v>
      </c>
      <c r="BW234" s="62">
        <v>0</v>
      </c>
      <c r="BX234" s="62">
        <v>0</v>
      </c>
      <c r="BY234" s="62">
        <v>0</v>
      </c>
      <c r="BZ234" s="62">
        <v>0</v>
      </c>
      <c r="CA234" s="62">
        <v>0</v>
      </c>
      <c r="CB234" s="62">
        <v>0</v>
      </c>
      <c r="CC234" s="63">
        <f t="shared" si="66"/>
        <v>0</v>
      </c>
      <c r="CD234" s="64">
        <v>0</v>
      </c>
      <c r="CE234" s="64">
        <v>0</v>
      </c>
      <c r="CF234" s="64">
        <v>0</v>
      </c>
      <c r="CG234" s="64">
        <v>0</v>
      </c>
      <c r="CH234" s="64">
        <v>0</v>
      </c>
      <c r="CI234" s="64">
        <v>0</v>
      </c>
      <c r="CJ234" s="64">
        <v>0</v>
      </c>
      <c r="CK234" s="64">
        <v>0</v>
      </c>
      <c r="CL234" s="64">
        <v>0</v>
      </c>
      <c r="CM234" s="64">
        <v>0</v>
      </c>
      <c r="CN234" s="64">
        <v>0</v>
      </c>
      <c r="CO234" s="64">
        <v>0</v>
      </c>
      <c r="CP234" s="64">
        <v>0</v>
      </c>
      <c r="CQ234" s="64">
        <v>0</v>
      </c>
      <c r="CR234" s="64">
        <v>0</v>
      </c>
      <c r="CS234" s="64">
        <v>0</v>
      </c>
      <c r="CT234" s="65">
        <f t="shared" si="67"/>
        <v>0</v>
      </c>
      <c r="CU234" s="62">
        <v>0</v>
      </c>
      <c r="CV234" s="62">
        <v>0</v>
      </c>
      <c r="CW234" s="62">
        <v>0</v>
      </c>
      <c r="CX234" s="62">
        <v>0</v>
      </c>
      <c r="CY234" s="62">
        <v>0</v>
      </c>
      <c r="CZ234" s="62">
        <v>0</v>
      </c>
      <c r="DA234" s="62">
        <v>0</v>
      </c>
      <c r="DB234" s="62">
        <v>0</v>
      </c>
      <c r="DC234" s="62">
        <v>0</v>
      </c>
      <c r="DD234" s="62">
        <v>0</v>
      </c>
      <c r="DE234" s="62">
        <v>0</v>
      </c>
      <c r="DF234" s="62">
        <v>0</v>
      </c>
      <c r="DG234" s="62">
        <v>0</v>
      </c>
      <c r="DH234" s="62">
        <v>0</v>
      </c>
      <c r="DI234" s="62">
        <v>0</v>
      </c>
      <c r="DJ234" s="62">
        <v>0</v>
      </c>
      <c r="DK234" s="62">
        <v>0</v>
      </c>
      <c r="DL234" s="62">
        <v>0</v>
      </c>
      <c r="DM234" s="62">
        <v>0</v>
      </c>
      <c r="DN234" s="62">
        <v>0</v>
      </c>
      <c r="DO234" s="62">
        <v>0</v>
      </c>
      <c r="DP234" s="63">
        <f t="shared" si="69"/>
        <v>0</v>
      </c>
      <c r="DQ234" s="64">
        <v>0</v>
      </c>
      <c r="DR234" s="64">
        <v>0</v>
      </c>
      <c r="DS234" s="64">
        <v>0</v>
      </c>
      <c r="DT234" s="64">
        <v>0</v>
      </c>
      <c r="DU234" s="64">
        <v>0</v>
      </c>
      <c r="DV234" s="64">
        <v>0</v>
      </c>
      <c r="DW234" s="64">
        <v>0</v>
      </c>
      <c r="DX234" s="64">
        <v>0</v>
      </c>
      <c r="DY234" s="64">
        <v>0</v>
      </c>
      <c r="DZ234" s="64">
        <v>0</v>
      </c>
      <c r="EA234" s="64">
        <v>0</v>
      </c>
      <c r="EB234" s="64">
        <v>0</v>
      </c>
      <c r="EC234" s="64">
        <v>0</v>
      </c>
      <c r="ED234" s="64">
        <v>0</v>
      </c>
      <c r="EE234" s="64">
        <v>0</v>
      </c>
      <c r="EF234" s="64">
        <v>0</v>
      </c>
      <c r="EG234" s="66">
        <f t="shared" si="68"/>
        <v>0</v>
      </c>
      <c r="EI234" s="30">
        <v>0</v>
      </c>
      <c r="EJ234" s="30" t="e">
        <f t="shared" si="61"/>
        <v>#DIV/0!</v>
      </c>
    </row>
    <row r="235" spans="1:140" s="30" customFormat="1" ht="14.25" hidden="1" x14ac:dyDescent="0.25">
      <c r="A235" s="31">
        <v>229</v>
      </c>
      <c r="B235" s="88"/>
      <c r="C235" s="89"/>
      <c r="D235" s="90"/>
      <c r="E235" s="33"/>
      <c r="F235" s="33"/>
      <c r="G235" s="33"/>
      <c r="H235" s="33"/>
      <c r="I235" s="33"/>
      <c r="J235" s="34"/>
      <c r="K235" s="35"/>
      <c r="L235" s="36" t="str">
        <f>IFERROR(IF($K235="","",VLOOKUP($K235,[1]Catálogo!$B$5:$C$21,2,FALSE)),"Introduzca un sector de inversión válido")</f>
        <v/>
      </c>
      <c r="M235" s="37"/>
      <c r="N235" s="38"/>
      <c r="O235" s="38" t="str">
        <f>IFERROR(IF($N235="","",VLOOKUP($N235,[1]Catálogo!$E$25:$F$93,2,FALSE)),"Introduzca un programa presupuestal válido")</f>
        <v/>
      </c>
      <c r="P235" s="39" t="str">
        <f>IFERROR(IF($O235="","",VLOOKUP($O235,[1]Catálogo!$F$25:$G$94,2,FALSE)),"Introduzca un programa presupuestal válido")</f>
        <v/>
      </c>
      <c r="Q235" s="40" t="str">
        <f t="shared" si="58"/>
        <v>Sin información diligenciada</v>
      </c>
      <c r="R235" s="38"/>
      <c r="S235" s="38"/>
      <c r="T235" s="41"/>
      <c r="U235" s="42" t="str">
        <f>IFERROR(IF($T235="","",VLOOKUP($T235,[1]Catálogo!$G$97:$H$2750,2,FALSE)),"Introduzca un producto válido")</f>
        <v/>
      </c>
      <c r="V235" s="40" t="str">
        <f t="shared" si="59"/>
        <v>Sin información diligenciada</v>
      </c>
      <c r="W235" s="43"/>
      <c r="X235" s="44" t="str">
        <f>IFERROR(IF($W235="","",VLOOKUP($W235,[1]Catálogo!$B$3019:$C$9130,2,FALSE)),"Introduzca un indicador de producto válido")</f>
        <v/>
      </c>
      <c r="Y235" s="40" t="str">
        <f t="shared" si="60"/>
        <v>Sin información diligenciada</v>
      </c>
      <c r="Z235" s="45">
        <v>0</v>
      </c>
      <c r="AA235" s="33"/>
      <c r="AB235" s="33"/>
      <c r="AC235" s="38"/>
      <c r="AD235" s="36"/>
      <c r="AE235" s="33"/>
      <c r="AF235" s="33"/>
      <c r="AG235" s="46"/>
      <c r="AH235" s="47"/>
      <c r="AI235" s="33"/>
      <c r="AJ235" s="33"/>
      <c r="AK235" s="48"/>
      <c r="AL235" s="34" t="str">
        <f>+IFERROR(VLOOKUP(AK235,[1]Iniciativas!E:F,2,FALSE),"Seleccione el código de la iniciativa")</f>
        <v>Seleccione el código de la iniciativa</v>
      </c>
      <c r="AM235" s="91" t="e">
        <f t="shared" si="62"/>
        <v>#DIV/0!</v>
      </c>
      <c r="AN235" s="50" t="e">
        <f t="shared" si="63"/>
        <v>#DIV/0!</v>
      </c>
      <c r="AO235" s="50" t="e">
        <f t="shared" si="64"/>
        <v>#DIV/0!</v>
      </c>
      <c r="AP235" s="51" t="e">
        <f t="shared" si="65"/>
        <v>#DIV/0!</v>
      </c>
      <c r="AQ235" s="51"/>
      <c r="AR235" s="53"/>
      <c r="AS235" s="54"/>
      <c r="AT235" s="53"/>
      <c r="AU235" s="53"/>
      <c r="AV235" s="53"/>
      <c r="AW235" s="53"/>
      <c r="AX235" s="53"/>
      <c r="AY235" s="103"/>
      <c r="AZ235" s="103"/>
      <c r="BA235" s="103"/>
      <c r="BB235" s="103"/>
      <c r="BC235" s="103"/>
      <c r="BD235" s="103"/>
      <c r="BE235" s="103"/>
      <c r="BF235" s="103"/>
      <c r="BG235" s="103"/>
      <c r="BH235" s="103"/>
      <c r="BI235" s="103"/>
      <c r="BJ235" s="103"/>
      <c r="BK235" s="103"/>
      <c r="BL235" s="104"/>
      <c r="BM235" s="61"/>
      <c r="BN235" s="62">
        <v>0</v>
      </c>
      <c r="BO235" s="62">
        <v>0</v>
      </c>
      <c r="BP235" s="62">
        <v>0</v>
      </c>
      <c r="BQ235" s="62">
        <v>0</v>
      </c>
      <c r="BR235" s="62">
        <v>0</v>
      </c>
      <c r="BS235" s="62">
        <v>0</v>
      </c>
      <c r="BT235" s="62">
        <v>0</v>
      </c>
      <c r="BU235" s="62">
        <v>0</v>
      </c>
      <c r="BV235" s="62">
        <v>0</v>
      </c>
      <c r="BW235" s="62">
        <v>0</v>
      </c>
      <c r="BX235" s="62">
        <v>0</v>
      </c>
      <c r="BY235" s="62">
        <v>0</v>
      </c>
      <c r="BZ235" s="62">
        <v>0</v>
      </c>
      <c r="CA235" s="62">
        <v>0</v>
      </c>
      <c r="CB235" s="62">
        <v>0</v>
      </c>
      <c r="CC235" s="63">
        <f t="shared" si="66"/>
        <v>0</v>
      </c>
      <c r="CD235" s="64">
        <v>0</v>
      </c>
      <c r="CE235" s="64">
        <v>0</v>
      </c>
      <c r="CF235" s="64">
        <v>0</v>
      </c>
      <c r="CG235" s="64">
        <v>0</v>
      </c>
      <c r="CH235" s="64">
        <v>0</v>
      </c>
      <c r="CI235" s="64">
        <v>0</v>
      </c>
      <c r="CJ235" s="64">
        <v>0</v>
      </c>
      <c r="CK235" s="64">
        <v>0</v>
      </c>
      <c r="CL235" s="64">
        <v>0</v>
      </c>
      <c r="CM235" s="64">
        <v>0</v>
      </c>
      <c r="CN235" s="64">
        <v>0</v>
      </c>
      <c r="CO235" s="64">
        <v>0</v>
      </c>
      <c r="CP235" s="64">
        <v>0</v>
      </c>
      <c r="CQ235" s="64">
        <v>0</v>
      </c>
      <c r="CR235" s="64">
        <v>0</v>
      </c>
      <c r="CS235" s="64">
        <v>0</v>
      </c>
      <c r="CT235" s="65">
        <f t="shared" si="67"/>
        <v>0</v>
      </c>
      <c r="CU235" s="62">
        <v>0</v>
      </c>
      <c r="CV235" s="62">
        <v>0</v>
      </c>
      <c r="CW235" s="62">
        <v>0</v>
      </c>
      <c r="CX235" s="62">
        <v>0</v>
      </c>
      <c r="CY235" s="62">
        <v>0</v>
      </c>
      <c r="CZ235" s="62">
        <v>0</v>
      </c>
      <c r="DA235" s="62">
        <v>0</v>
      </c>
      <c r="DB235" s="62">
        <v>0</v>
      </c>
      <c r="DC235" s="62">
        <v>0</v>
      </c>
      <c r="DD235" s="62">
        <v>0</v>
      </c>
      <c r="DE235" s="62">
        <v>0</v>
      </c>
      <c r="DF235" s="62">
        <v>0</v>
      </c>
      <c r="DG235" s="62">
        <v>0</v>
      </c>
      <c r="DH235" s="62">
        <v>0</v>
      </c>
      <c r="DI235" s="62">
        <v>0</v>
      </c>
      <c r="DJ235" s="62">
        <v>0</v>
      </c>
      <c r="DK235" s="62">
        <v>0</v>
      </c>
      <c r="DL235" s="62">
        <v>0</v>
      </c>
      <c r="DM235" s="62">
        <v>0</v>
      </c>
      <c r="DN235" s="62">
        <v>0</v>
      </c>
      <c r="DO235" s="62">
        <v>0</v>
      </c>
      <c r="DP235" s="63">
        <f t="shared" si="69"/>
        <v>0</v>
      </c>
      <c r="DQ235" s="64">
        <v>0</v>
      </c>
      <c r="DR235" s="64">
        <v>0</v>
      </c>
      <c r="DS235" s="64">
        <v>0</v>
      </c>
      <c r="DT235" s="64">
        <v>0</v>
      </c>
      <c r="DU235" s="64">
        <v>0</v>
      </c>
      <c r="DV235" s="64">
        <v>0</v>
      </c>
      <c r="DW235" s="64">
        <v>0</v>
      </c>
      <c r="DX235" s="64">
        <v>0</v>
      </c>
      <c r="DY235" s="64">
        <v>0</v>
      </c>
      <c r="DZ235" s="64">
        <v>0</v>
      </c>
      <c r="EA235" s="64">
        <v>0</v>
      </c>
      <c r="EB235" s="64">
        <v>0</v>
      </c>
      <c r="EC235" s="64">
        <v>0</v>
      </c>
      <c r="ED235" s="64">
        <v>0</v>
      </c>
      <c r="EE235" s="64">
        <v>0</v>
      </c>
      <c r="EF235" s="64">
        <v>0</v>
      </c>
      <c r="EG235" s="66">
        <f t="shared" si="68"/>
        <v>0</v>
      </c>
      <c r="EI235" s="30">
        <v>0</v>
      </c>
      <c r="EJ235" s="30" t="e">
        <f t="shared" si="61"/>
        <v>#DIV/0!</v>
      </c>
    </row>
    <row r="236" spans="1:140" s="30" customFormat="1" ht="14.25" hidden="1" x14ac:dyDescent="0.25">
      <c r="A236" s="68">
        <v>230</v>
      </c>
      <c r="B236" s="88"/>
      <c r="C236" s="89"/>
      <c r="D236" s="90"/>
      <c r="E236" s="33"/>
      <c r="F236" s="33"/>
      <c r="G236" s="33"/>
      <c r="H236" s="33"/>
      <c r="I236" s="33"/>
      <c r="J236" s="34"/>
      <c r="K236" s="35"/>
      <c r="L236" s="36" t="str">
        <f>IFERROR(IF($K236="","",VLOOKUP($K236,[1]Catálogo!$B$5:$C$21,2,FALSE)),"Introduzca un sector de inversión válido")</f>
        <v/>
      </c>
      <c r="M236" s="37"/>
      <c r="N236" s="38"/>
      <c r="O236" s="38" t="str">
        <f>IFERROR(IF($N236="","",VLOOKUP($N236,[1]Catálogo!$E$25:$F$93,2,FALSE)),"Introduzca un programa presupuestal válido")</f>
        <v/>
      </c>
      <c r="P236" s="39" t="str">
        <f>IFERROR(IF($O236="","",VLOOKUP($O236,[1]Catálogo!$F$25:$G$94,2,FALSE)),"Introduzca un programa presupuestal válido")</f>
        <v/>
      </c>
      <c r="Q236" s="40" t="str">
        <f t="shared" si="58"/>
        <v>Sin información diligenciada</v>
      </c>
      <c r="R236" s="38"/>
      <c r="S236" s="38"/>
      <c r="T236" s="41"/>
      <c r="U236" s="42" t="str">
        <f>IFERROR(IF($T236="","",VLOOKUP($T236,[1]Catálogo!$G$97:$H$2750,2,FALSE)),"Introduzca un producto válido")</f>
        <v/>
      </c>
      <c r="V236" s="40" t="str">
        <f t="shared" si="59"/>
        <v>Sin información diligenciada</v>
      </c>
      <c r="W236" s="43"/>
      <c r="X236" s="44" t="str">
        <f>IFERROR(IF($W236="","",VLOOKUP($W236,[1]Catálogo!$B$3019:$C$9130,2,FALSE)),"Introduzca un indicador de producto válido")</f>
        <v/>
      </c>
      <c r="Y236" s="40" t="str">
        <f t="shared" si="60"/>
        <v>Sin información diligenciada</v>
      </c>
      <c r="Z236" s="45">
        <v>0</v>
      </c>
      <c r="AA236" s="33"/>
      <c r="AB236" s="33"/>
      <c r="AC236" s="38"/>
      <c r="AD236" s="36"/>
      <c r="AE236" s="33"/>
      <c r="AF236" s="33"/>
      <c r="AG236" s="46"/>
      <c r="AH236" s="47"/>
      <c r="AI236" s="33"/>
      <c r="AJ236" s="33"/>
      <c r="AK236" s="48"/>
      <c r="AL236" s="34" t="str">
        <f>+IFERROR(VLOOKUP(AK236,[1]Iniciativas!E:F,2,FALSE),"Seleccione el código de la iniciativa")</f>
        <v>Seleccione el código de la iniciativa</v>
      </c>
      <c r="AM236" s="91" t="e">
        <f t="shared" si="62"/>
        <v>#DIV/0!</v>
      </c>
      <c r="AN236" s="50" t="e">
        <f t="shared" si="63"/>
        <v>#DIV/0!</v>
      </c>
      <c r="AO236" s="50" t="e">
        <f t="shared" si="64"/>
        <v>#DIV/0!</v>
      </c>
      <c r="AP236" s="51" t="e">
        <f t="shared" si="65"/>
        <v>#DIV/0!</v>
      </c>
      <c r="AQ236" s="51"/>
      <c r="AR236" s="53"/>
      <c r="AS236" s="54"/>
      <c r="AT236" s="53"/>
      <c r="AU236" s="53"/>
      <c r="AV236" s="53"/>
      <c r="AW236" s="53"/>
      <c r="AX236" s="53"/>
      <c r="AY236" s="103"/>
      <c r="AZ236" s="103"/>
      <c r="BA236" s="103"/>
      <c r="BB236" s="103"/>
      <c r="BC236" s="103"/>
      <c r="BD236" s="103"/>
      <c r="BE236" s="103"/>
      <c r="BF236" s="103"/>
      <c r="BG236" s="103"/>
      <c r="BH236" s="103"/>
      <c r="BI236" s="103"/>
      <c r="BJ236" s="103"/>
      <c r="BK236" s="103"/>
      <c r="BL236" s="104"/>
      <c r="BM236" s="61"/>
      <c r="BN236" s="62">
        <v>0</v>
      </c>
      <c r="BO236" s="62">
        <v>0</v>
      </c>
      <c r="BP236" s="62">
        <v>0</v>
      </c>
      <c r="BQ236" s="62">
        <v>0</v>
      </c>
      <c r="BR236" s="62">
        <v>0</v>
      </c>
      <c r="BS236" s="62">
        <v>0</v>
      </c>
      <c r="BT236" s="62">
        <v>0</v>
      </c>
      <c r="BU236" s="62">
        <v>0</v>
      </c>
      <c r="BV236" s="62">
        <v>0</v>
      </c>
      <c r="BW236" s="62">
        <v>0</v>
      </c>
      <c r="BX236" s="62">
        <v>0</v>
      </c>
      <c r="BY236" s="62">
        <v>0</v>
      </c>
      <c r="BZ236" s="62">
        <v>0</v>
      </c>
      <c r="CA236" s="62">
        <v>0</v>
      </c>
      <c r="CB236" s="62">
        <v>0</v>
      </c>
      <c r="CC236" s="63">
        <f t="shared" si="66"/>
        <v>0</v>
      </c>
      <c r="CD236" s="64">
        <v>0</v>
      </c>
      <c r="CE236" s="64">
        <v>0</v>
      </c>
      <c r="CF236" s="64">
        <v>0</v>
      </c>
      <c r="CG236" s="64">
        <v>0</v>
      </c>
      <c r="CH236" s="64">
        <v>0</v>
      </c>
      <c r="CI236" s="64">
        <v>0</v>
      </c>
      <c r="CJ236" s="64">
        <v>0</v>
      </c>
      <c r="CK236" s="64">
        <v>0</v>
      </c>
      <c r="CL236" s="64">
        <v>0</v>
      </c>
      <c r="CM236" s="64">
        <v>0</v>
      </c>
      <c r="CN236" s="64">
        <v>0</v>
      </c>
      <c r="CO236" s="64">
        <v>0</v>
      </c>
      <c r="CP236" s="64">
        <v>0</v>
      </c>
      <c r="CQ236" s="64">
        <v>0</v>
      </c>
      <c r="CR236" s="64">
        <v>0</v>
      </c>
      <c r="CS236" s="64">
        <v>0</v>
      </c>
      <c r="CT236" s="65">
        <f t="shared" si="67"/>
        <v>0</v>
      </c>
      <c r="CU236" s="62">
        <v>0</v>
      </c>
      <c r="CV236" s="62">
        <v>0</v>
      </c>
      <c r="CW236" s="62">
        <v>0</v>
      </c>
      <c r="CX236" s="62">
        <v>0</v>
      </c>
      <c r="CY236" s="62">
        <v>0</v>
      </c>
      <c r="CZ236" s="62">
        <v>0</v>
      </c>
      <c r="DA236" s="62">
        <v>0</v>
      </c>
      <c r="DB236" s="62">
        <v>0</v>
      </c>
      <c r="DC236" s="62">
        <v>0</v>
      </c>
      <c r="DD236" s="62">
        <v>0</v>
      </c>
      <c r="DE236" s="62">
        <v>0</v>
      </c>
      <c r="DF236" s="62">
        <v>0</v>
      </c>
      <c r="DG236" s="62">
        <v>0</v>
      </c>
      <c r="DH236" s="62">
        <v>0</v>
      </c>
      <c r="DI236" s="62">
        <v>0</v>
      </c>
      <c r="DJ236" s="62">
        <v>0</v>
      </c>
      <c r="DK236" s="62">
        <v>0</v>
      </c>
      <c r="DL236" s="62">
        <v>0</v>
      </c>
      <c r="DM236" s="62">
        <v>0</v>
      </c>
      <c r="DN236" s="62">
        <v>0</v>
      </c>
      <c r="DO236" s="62">
        <v>0</v>
      </c>
      <c r="DP236" s="63">
        <f t="shared" si="69"/>
        <v>0</v>
      </c>
      <c r="DQ236" s="64">
        <v>0</v>
      </c>
      <c r="DR236" s="64">
        <v>0</v>
      </c>
      <c r="DS236" s="64">
        <v>0</v>
      </c>
      <c r="DT236" s="64">
        <v>0</v>
      </c>
      <c r="DU236" s="64">
        <v>0</v>
      </c>
      <c r="DV236" s="64">
        <v>0</v>
      </c>
      <c r="DW236" s="64">
        <v>0</v>
      </c>
      <c r="DX236" s="64">
        <v>0</v>
      </c>
      <c r="DY236" s="64">
        <v>0</v>
      </c>
      <c r="DZ236" s="64">
        <v>0</v>
      </c>
      <c r="EA236" s="64">
        <v>0</v>
      </c>
      <c r="EB236" s="64">
        <v>0</v>
      </c>
      <c r="EC236" s="64">
        <v>0</v>
      </c>
      <c r="ED236" s="64">
        <v>0</v>
      </c>
      <c r="EE236" s="64">
        <v>0</v>
      </c>
      <c r="EF236" s="64">
        <v>0</v>
      </c>
      <c r="EG236" s="66">
        <f t="shared" si="68"/>
        <v>0</v>
      </c>
      <c r="EI236" s="30">
        <v>0</v>
      </c>
      <c r="EJ236" s="30" t="e">
        <f t="shared" si="61"/>
        <v>#DIV/0!</v>
      </c>
    </row>
    <row r="237" spans="1:140" s="30" customFormat="1" ht="14.25" hidden="1" x14ac:dyDescent="0.25">
      <c r="A237" s="68">
        <v>231</v>
      </c>
      <c r="B237" s="88"/>
      <c r="C237" s="89"/>
      <c r="D237" s="90"/>
      <c r="E237" s="33"/>
      <c r="F237" s="33"/>
      <c r="G237" s="33"/>
      <c r="H237" s="33"/>
      <c r="I237" s="33"/>
      <c r="J237" s="34"/>
      <c r="K237" s="35"/>
      <c r="L237" s="36" t="str">
        <f>IFERROR(IF($K237="","",VLOOKUP($K237,[1]Catálogo!$B$5:$C$21,2,FALSE)),"Introduzca un sector de inversión válido")</f>
        <v/>
      </c>
      <c r="M237" s="37"/>
      <c r="N237" s="38"/>
      <c r="O237" s="38" t="str">
        <f>IFERROR(IF($N237="","",VLOOKUP($N237,[1]Catálogo!$E$25:$F$93,2,FALSE)),"Introduzca un programa presupuestal válido")</f>
        <v/>
      </c>
      <c r="P237" s="39" t="str">
        <f>IFERROR(IF($O237="","",VLOOKUP($O237,[1]Catálogo!$F$25:$G$94,2,FALSE)),"Introduzca un programa presupuestal válido")</f>
        <v/>
      </c>
      <c r="Q237" s="40" t="str">
        <f t="shared" si="58"/>
        <v>Sin información diligenciada</v>
      </c>
      <c r="R237" s="38"/>
      <c r="S237" s="38"/>
      <c r="T237" s="41"/>
      <c r="U237" s="42" t="str">
        <f>IFERROR(IF($T237="","",VLOOKUP($T237,[1]Catálogo!$G$97:$H$2750,2,FALSE)),"Introduzca un producto válido")</f>
        <v/>
      </c>
      <c r="V237" s="40" t="str">
        <f t="shared" si="59"/>
        <v>Sin información diligenciada</v>
      </c>
      <c r="W237" s="43"/>
      <c r="X237" s="44" t="str">
        <f>IFERROR(IF($W237="","",VLOOKUP($W237,[1]Catálogo!$B$3019:$C$9130,2,FALSE)),"Introduzca un indicador de producto válido")</f>
        <v/>
      </c>
      <c r="Y237" s="40" t="str">
        <f t="shared" si="60"/>
        <v>Sin información diligenciada</v>
      </c>
      <c r="Z237" s="45">
        <v>0</v>
      </c>
      <c r="AA237" s="33"/>
      <c r="AB237" s="33"/>
      <c r="AC237" s="38"/>
      <c r="AD237" s="36"/>
      <c r="AE237" s="33"/>
      <c r="AF237" s="33"/>
      <c r="AG237" s="46"/>
      <c r="AH237" s="47"/>
      <c r="AI237" s="33"/>
      <c r="AJ237" s="33"/>
      <c r="AK237" s="48"/>
      <c r="AL237" s="34" t="str">
        <f>+IFERROR(VLOOKUP(AK237,[1]Iniciativas!E:F,2,FALSE),"Seleccione el código de la iniciativa")</f>
        <v>Seleccione el código de la iniciativa</v>
      </c>
      <c r="AM237" s="91" t="e">
        <f t="shared" si="62"/>
        <v>#DIV/0!</v>
      </c>
      <c r="AN237" s="50" t="e">
        <f t="shared" si="63"/>
        <v>#DIV/0!</v>
      </c>
      <c r="AO237" s="50" t="e">
        <f t="shared" si="64"/>
        <v>#DIV/0!</v>
      </c>
      <c r="AP237" s="51" t="e">
        <f t="shared" si="65"/>
        <v>#DIV/0!</v>
      </c>
      <c r="AQ237" s="51"/>
      <c r="AR237" s="53"/>
      <c r="AS237" s="54"/>
      <c r="AT237" s="53"/>
      <c r="AU237" s="53"/>
      <c r="AV237" s="53"/>
      <c r="AW237" s="53"/>
      <c r="AX237" s="53"/>
      <c r="AY237" s="103"/>
      <c r="AZ237" s="103"/>
      <c r="BA237" s="103"/>
      <c r="BB237" s="103"/>
      <c r="BC237" s="103"/>
      <c r="BD237" s="103"/>
      <c r="BE237" s="103"/>
      <c r="BF237" s="103"/>
      <c r="BG237" s="103"/>
      <c r="BH237" s="103"/>
      <c r="BI237" s="103"/>
      <c r="BJ237" s="103"/>
      <c r="BK237" s="103"/>
      <c r="BL237" s="104"/>
      <c r="BM237" s="61"/>
      <c r="BN237" s="62">
        <v>0</v>
      </c>
      <c r="BO237" s="62">
        <v>0</v>
      </c>
      <c r="BP237" s="62">
        <v>0</v>
      </c>
      <c r="BQ237" s="62">
        <v>0</v>
      </c>
      <c r="BR237" s="62">
        <v>0</v>
      </c>
      <c r="BS237" s="62">
        <v>0</v>
      </c>
      <c r="BT237" s="62">
        <v>0</v>
      </c>
      <c r="BU237" s="62">
        <v>0</v>
      </c>
      <c r="BV237" s="62">
        <v>0</v>
      </c>
      <c r="BW237" s="62">
        <v>0</v>
      </c>
      <c r="BX237" s="62">
        <v>0</v>
      </c>
      <c r="BY237" s="62">
        <v>0</v>
      </c>
      <c r="BZ237" s="62">
        <v>0</v>
      </c>
      <c r="CA237" s="62">
        <v>0</v>
      </c>
      <c r="CB237" s="62">
        <v>0</v>
      </c>
      <c r="CC237" s="63">
        <f t="shared" si="66"/>
        <v>0</v>
      </c>
      <c r="CD237" s="64">
        <v>0</v>
      </c>
      <c r="CE237" s="64">
        <v>0</v>
      </c>
      <c r="CF237" s="64">
        <v>0</v>
      </c>
      <c r="CG237" s="64">
        <v>0</v>
      </c>
      <c r="CH237" s="64">
        <v>0</v>
      </c>
      <c r="CI237" s="64">
        <v>0</v>
      </c>
      <c r="CJ237" s="64">
        <v>0</v>
      </c>
      <c r="CK237" s="64">
        <v>0</v>
      </c>
      <c r="CL237" s="64">
        <v>0</v>
      </c>
      <c r="CM237" s="64">
        <v>0</v>
      </c>
      <c r="CN237" s="64">
        <v>0</v>
      </c>
      <c r="CO237" s="64">
        <v>0</v>
      </c>
      <c r="CP237" s="64">
        <v>0</v>
      </c>
      <c r="CQ237" s="64">
        <v>0</v>
      </c>
      <c r="CR237" s="64">
        <v>0</v>
      </c>
      <c r="CS237" s="64">
        <v>0</v>
      </c>
      <c r="CT237" s="65">
        <f t="shared" si="67"/>
        <v>0</v>
      </c>
      <c r="CU237" s="62">
        <v>0</v>
      </c>
      <c r="CV237" s="62">
        <v>0</v>
      </c>
      <c r="CW237" s="62">
        <v>0</v>
      </c>
      <c r="CX237" s="62">
        <v>0</v>
      </c>
      <c r="CY237" s="62">
        <v>0</v>
      </c>
      <c r="CZ237" s="62">
        <v>0</v>
      </c>
      <c r="DA237" s="62">
        <v>0</v>
      </c>
      <c r="DB237" s="62">
        <v>0</v>
      </c>
      <c r="DC237" s="62">
        <v>0</v>
      </c>
      <c r="DD237" s="62">
        <v>0</v>
      </c>
      <c r="DE237" s="62">
        <v>0</v>
      </c>
      <c r="DF237" s="62">
        <v>0</v>
      </c>
      <c r="DG237" s="62">
        <v>0</v>
      </c>
      <c r="DH237" s="62">
        <v>0</v>
      </c>
      <c r="DI237" s="62">
        <v>0</v>
      </c>
      <c r="DJ237" s="62">
        <v>0</v>
      </c>
      <c r="DK237" s="62">
        <v>0</v>
      </c>
      <c r="DL237" s="62">
        <v>0</v>
      </c>
      <c r="DM237" s="62">
        <v>0</v>
      </c>
      <c r="DN237" s="62">
        <v>0</v>
      </c>
      <c r="DO237" s="62">
        <v>0</v>
      </c>
      <c r="DP237" s="63">
        <f t="shared" si="69"/>
        <v>0</v>
      </c>
      <c r="DQ237" s="64">
        <v>0</v>
      </c>
      <c r="DR237" s="64">
        <v>0</v>
      </c>
      <c r="DS237" s="64">
        <v>0</v>
      </c>
      <c r="DT237" s="64">
        <v>0</v>
      </c>
      <c r="DU237" s="64">
        <v>0</v>
      </c>
      <c r="DV237" s="64">
        <v>0</v>
      </c>
      <c r="DW237" s="64">
        <v>0</v>
      </c>
      <c r="DX237" s="64">
        <v>0</v>
      </c>
      <c r="DY237" s="64">
        <v>0</v>
      </c>
      <c r="DZ237" s="64">
        <v>0</v>
      </c>
      <c r="EA237" s="64">
        <v>0</v>
      </c>
      <c r="EB237" s="64">
        <v>0</v>
      </c>
      <c r="EC237" s="64">
        <v>0</v>
      </c>
      <c r="ED237" s="64">
        <v>0</v>
      </c>
      <c r="EE237" s="64">
        <v>0</v>
      </c>
      <c r="EF237" s="64">
        <v>0</v>
      </c>
      <c r="EG237" s="66">
        <f t="shared" si="68"/>
        <v>0</v>
      </c>
      <c r="EI237" s="30">
        <v>0</v>
      </c>
      <c r="EJ237" s="30" t="e">
        <f t="shared" si="61"/>
        <v>#DIV/0!</v>
      </c>
    </row>
    <row r="238" spans="1:140" s="30" customFormat="1" ht="14.25" hidden="1" x14ac:dyDescent="0.25">
      <c r="A238" s="31">
        <v>232</v>
      </c>
      <c r="B238" s="88"/>
      <c r="C238" s="89"/>
      <c r="D238" s="90"/>
      <c r="E238" s="33"/>
      <c r="F238" s="33"/>
      <c r="G238" s="33"/>
      <c r="H238" s="33"/>
      <c r="I238" s="33"/>
      <c r="J238" s="34"/>
      <c r="K238" s="35"/>
      <c r="L238" s="36" t="str">
        <f>IFERROR(IF($K238="","",VLOOKUP($K238,[1]Catálogo!$B$5:$C$21,2,FALSE)),"Introduzca un sector de inversión válido")</f>
        <v/>
      </c>
      <c r="M238" s="37"/>
      <c r="N238" s="38"/>
      <c r="O238" s="38" t="str">
        <f>IFERROR(IF($N238="","",VLOOKUP($N238,[1]Catálogo!$E$25:$F$93,2,FALSE)),"Introduzca un programa presupuestal válido")</f>
        <v/>
      </c>
      <c r="P238" s="39" t="str">
        <f>IFERROR(IF($O238="","",VLOOKUP($O238,[1]Catálogo!$F$25:$G$94,2,FALSE)),"Introduzca un programa presupuestal válido")</f>
        <v/>
      </c>
      <c r="Q238" s="40" t="str">
        <f t="shared" si="58"/>
        <v>Sin información diligenciada</v>
      </c>
      <c r="R238" s="38"/>
      <c r="S238" s="38"/>
      <c r="T238" s="41"/>
      <c r="U238" s="42" t="str">
        <f>IFERROR(IF($T238="","",VLOOKUP($T238,[1]Catálogo!$G$97:$H$2750,2,FALSE)),"Introduzca un producto válido")</f>
        <v/>
      </c>
      <c r="V238" s="40" t="str">
        <f t="shared" si="59"/>
        <v>Sin información diligenciada</v>
      </c>
      <c r="W238" s="43"/>
      <c r="X238" s="44" t="str">
        <f>IFERROR(IF($W238="","",VLOOKUP($W238,[1]Catálogo!$B$3019:$C$9130,2,FALSE)),"Introduzca un indicador de producto válido")</f>
        <v/>
      </c>
      <c r="Y238" s="40" t="str">
        <f t="shared" si="60"/>
        <v>Sin información diligenciada</v>
      </c>
      <c r="Z238" s="45">
        <v>0</v>
      </c>
      <c r="AA238" s="33"/>
      <c r="AB238" s="33"/>
      <c r="AC238" s="38"/>
      <c r="AD238" s="36"/>
      <c r="AE238" s="33"/>
      <c r="AF238" s="33"/>
      <c r="AG238" s="46"/>
      <c r="AH238" s="47"/>
      <c r="AI238" s="33"/>
      <c r="AJ238" s="33"/>
      <c r="AK238" s="48"/>
      <c r="AL238" s="34" t="str">
        <f>+IFERROR(VLOOKUP(AK238,[1]Iniciativas!E:F,2,FALSE),"Seleccione el código de la iniciativa")</f>
        <v>Seleccione el código de la iniciativa</v>
      </c>
      <c r="AM238" s="91" t="e">
        <f t="shared" si="62"/>
        <v>#DIV/0!</v>
      </c>
      <c r="AN238" s="50" t="e">
        <f t="shared" si="63"/>
        <v>#DIV/0!</v>
      </c>
      <c r="AO238" s="50" t="e">
        <f t="shared" si="64"/>
        <v>#DIV/0!</v>
      </c>
      <c r="AP238" s="51" t="e">
        <f t="shared" si="65"/>
        <v>#DIV/0!</v>
      </c>
      <c r="AQ238" s="51"/>
      <c r="AR238" s="53"/>
      <c r="AS238" s="54"/>
      <c r="AT238" s="53"/>
      <c r="AU238" s="53"/>
      <c r="AV238" s="53"/>
      <c r="AW238" s="53"/>
      <c r="AX238" s="53"/>
      <c r="AY238" s="103"/>
      <c r="AZ238" s="103"/>
      <c r="BA238" s="103"/>
      <c r="BB238" s="103"/>
      <c r="BC238" s="103"/>
      <c r="BD238" s="103"/>
      <c r="BE238" s="103"/>
      <c r="BF238" s="103"/>
      <c r="BG238" s="103"/>
      <c r="BH238" s="103"/>
      <c r="BI238" s="103"/>
      <c r="BJ238" s="103"/>
      <c r="BK238" s="103"/>
      <c r="BL238" s="104"/>
      <c r="BM238" s="61"/>
      <c r="BN238" s="62">
        <v>0</v>
      </c>
      <c r="BO238" s="62">
        <v>0</v>
      </c>
      <c r="BP238" s="62">
        <v>0</v>
      </c>
      <c r="BQ238" s="62">
        <v>0</v>
      </c>
      <c r="BR238" s="62">
        <v>0</v>
      </c>
      <c r="BS238" s="62">
        <v>0</v>
      </c>
      <c r="BT238" s="62">
        <v>0</v>
      </c>
      <c r="BU238" s="62">
        <v>0</v>
      </c>
      <c r="BV238" s="62">
        <v>0</v>
      </c>
      <c r="BW238" s="62">
        <v>0</v>
      </c>
      <c r="BX238" s="62">
        <v>0</v>
      </c>
      <c r="BY238" s="62">
        <v>0</v>
      </c>
      <c r="BZ238" s="62">
        <v>0</v>
      </c>
      <c r="CA238" s="62">
        <v>0</v>
      </c>
      <c r="CB238" s="62">
        <v>0</v>
      </c>
      <c r="CC238" s="63">
        <f t="shared" si="66"/>
        <v>0</v>
      </c>
      <c r="CD238" s="64">
        <v>0</v>
      </c>
      <c r="CE238" s="64">
        <v>0</v>
      </c>
      <c r="CF238" s="64">
        <v>0</v>
      </c>
      <c r="CG238" s="64">
        <v>0</v>
      </c>
      <c r="CH238" s="64">
        <v>0</v>
      </c>
      <c r="CI238" s="64">
        <v>0</v>
      </c>
      <c r="CJ238" s="64">
        <v>0</v>
      </c>
      <c r="CK238" s="64">
        <v>0</v>
      </c>
      <c r="CL238" s="64">
        <v>0</v>
      </c>
      <c r="CM238" s="64">
        <v>0</v>
      </c>
      <c r="CN238" s="64">
        <v>0</v>
      </c>
      <c r="CO238" s="64">
        <v>0</v>
      </c>
      <c r="CP238" s="64">
        <v>0</v>
      </c>
      <c r="CQ238" s="64">
        <v>0</v>
      </c>
      <c r="CR238" s="64">
        <v>0</v>
      </c>
      <c r="CS238" s="64">
        <v>0</v>
      </c>
      <c r="CT238" s="65">
        <f t="shared" si="67"/>
        <v>0</v>
      </c>
      <c r="CU238" s="62">
        <v>0</v>
      </c>
      <c r="CV238" s="62">
        <v>0</v>
      </c>
      <c r="CW238" s="62">
        <v>0</v>
      </c>
      <c r="CX238" s="62">
        <v>0</v>
      </c>
      <c r="CY238" s="62">
        <v>0</v>
      </c>
      <c r="CZ238" s="62">
        <v>0</v>
      </c>
      <c r="DA238" s="62">
        <v>0</v>
      </c>
      <c r="DB238" s="62">
        <v>0</v>
      </c>
      <c r="DC238" s="62">
        <v>0</v>
      </c>
      <c r="DD238" s="62">
        <v>0</v>
      </c>
      <c r="DE238" s="62">
        <v>0</v>
      </c>
      <c r="DF238" s="62">
        <v>0</v>
      </c>
      <c r="DG238" s="62">
        <v>0</v>
      </c>
      <c r="DH238" s="62">
        <v>0</v>
      </c>
      <c r="DI238" s="62">
        <v>0</v>
      </c>
      <c r="DJ238" s="62">
        <v>0</v>
      </c>
      <c r="DK238" s="62">
        <v>0</v>
      </c>
      <c r="DL238" s="62">
        <v>0</v>
      </c>
      <c r="DM238" s="62">
        <v>0</v>
      </c>
      <c r="DN238" s="62">
        <v>0</v>
      </c>
      <c r="DO238" s="62">
        <v>0</v>
      </c>
      <c r="DP238" s="63">
        <f t="shared" si="69"/>
        <v>0</v>
      </c>
      <c r="DQ238" s="64">
        <v>0</v>
      </c>
      <c r="DR238" s="64">
        <v>0</v>
      </c>
      <c r="DS238" s="64">
        <v>0</v>
      </c>
      <c r="DT238" s="64">
        <v>0</v>
      </c>
      <c r="DU238" s="64">
        <v>0</v>
      </c>
      <c r="DV238" s="64">
        <v>0</v>
      </c>
      <c r="DW238" s="64">
        <v>0</v>
      </c>
      <c r="DX238" s="64">
        <v>0</v>
      </c>
      <c r="DY238" s="64">
        <v>0</v>
      </c>
      <c r="DZ238" s="64">
        <v>0</v>
      </c>
      <c r="EA238" s="64">
        <v>0</v>
      </c>
      <c r="EB238" s="64">
        <v>0</v>
      </c>
      <c r="EC238" s="64">
        <v>0</v>
      </c>
      <c r="ED238" s="64">
        <v>0</v>
      </c>
      <c r="EE238" s="64">
        <v>0</v>
      </c>
      <c r="EF238" s="64">
        <v>0</v>
      </c>
      <c r="EG238" s="66">
        <f t="shared" si="68"/>
        <v>0</v>
      </c>
      <c r="EI238" s="30">
        <v>0</v>
      </c>
      <c r="EJ238" s="30" t="e">
        <f t="shared" si="61"/>
        <v>#DIV/0!</v>
      </c>
    </row>
    <row r="239" spans="1:140" s="30" customFormat="1" ht="14.25" hidden="1" x14ac:dyDescent="0.25">
      <c r="A239" s="68">
        <v>233</v>
      </c>
      <c r="B239" s="88"/>
      <c r="C239" s="89"/>
      <c r="D239" s="90"/>
      <c r="E239" s="33"/>
      <c r="F239" s="33"/>
      <c r="G239" s="33"/>
      <c r="H239" s="33"/>
      <c r="I239" s="33"/>
      <c r="J239" s="34"/>
      <c r="K239" s="35"/>
      <c r="L239" s="36" t="str">
        <f>IFERROR(IF($K239="","",VLOOKUP($K239,[1]Catálogo!$B$5:$C$21,2,FALSE)),"Introduzca un sector de inversión válido")</f>
        <v/>
      </c>
      <c r="M239" s="37"/>
      <c r="N239" s="38"/>
      <c r="O239" s="38" t="str">
        <f>IFERROR(IF($N239="","",VLOOKUP($N239,[1]Catálogo!$E$25:$F$93,2,FALSE)),"Introduzca un programa presupuestal válido")</f>
        <v/>
      </c>
      <c r="P239" s="39" t="str">
        <f>IFERROR(IF($O239="","",VLOOKUP($O239,[1]Catálogo!$F$25:$G$94,2,FALSE)),"Introduzca un programa presupuestal válido")</f>
        <v/>
      </c>
      <c r="Q239" s="40" t="str">
        <f t="shared" si="58"/>
        <v>Sin información diligenciada</v>
      </c>
      <c r="R239" s="38"/>
      <c r="S239" s="38"/>
      <c r="T239" s="41"/>
      <c r="U239" s="42" t="str">
        <f>IFERROR(IF($T239="","",VLOOKUP($T239,[1]Catálogo!$G$97:$H$2750,2,FALSE)),"Introduzca un producto válido")</f>
        <v/>
      </c>
      <c r="V239" s="40" t="str">
        <f t="shared" si="59"/>
        <v>Sin información diligenciada</v>
      </c>
      <c r="W239" s="43"/>
      <c r="X239" s="44" t="str">
        <f>IFERROR(IF($W239="","",VLOOKUP($W239,[1]Catálogo!$B$3019:$C$9130,2,FALSE)),"Introduzca un indicador de producto válido")</f>
        <v/>
      </c>
      <c r="Y239" s="40" t="str">
        <f t="shared" si="60"/>
        <v>Sin información diligenciada</v>
      </c>
      <c r="Z239" s="45">
        <v>0</v>
      </c>
      <c r="AA239" s="33"/>
      <c r="AB239" s="33"/>
      <c r="AC239" s="38"/>
      <c r="AD239" s="36"/>
      <c r="AE239" s="33"/>
      <c r="AF239" s="33"/>
      <c r="AG239" s="46"/>
      <c r="AH239" s="47"/>
      <c r="AI239" s="33"/>
      <c r="AJ239" s="33"/>
      <c r="AK239" s="48"/>
      <c r="AL239" s="34" t="str">
        <f>+IFERROR(VLOOKUP(AK239,[1]Iniciativas!E:F,2,FALSE),"Seleccione el código de la iniciativa")</f>
        <v>Seleccione el código de la iniciativa</v>
      </c>
      <c r="AM239" s="91" t="e">
        <f t="shared" si="62"/>
        <v>#DIV/0!</v>
      </c>
      <c r="AN239" s="50" t="e">
        <f t="shared" si="63"/>
        <v>#DIV/0!</v>
      </c>
      <c r="AO239" s="50" t="e">
        <f t="shared" si="64"/>
        <v>#DIV/0!</v>
      </c>
      <c r="AP239" s="51" t="e">
        <f t="shared" si="65"/>
        <v>#DIV/0!</v>
      </c>
      <c r="AQ239" s="51"/>
      <c r="AR239" s="53"/>
      <c r="AS239" s="54"/>
      <c r="AT239" s="53"/>
      <c r="AU239" s="53"/>
      <c r="AV239" s="53"/>
      <c r="AW239" s="53"/>
      <c r="AX239" s="53"/>
      <c r="AY239" s="103"/>
      <c r="AZ239" s="103"/>
      <c r="BA239" s="103"/>
      <c r="BB239" s="103"/>
      <c r="BC239" s="103"/>
      <c r="BD239" s="103"/>
      <c r="BE239" s="103"/>
      <c r="BF239" s="103"/>
      <c r="BG239" s="103"/>
      <c r="BH239" s="103"/>
      <c r="BI239" s="103"/>
      <c r="BJ239" s="103"/>
      <c r="BK239" s="103"/>
      <c r="BL239" s="104"/>
      <c r="BM239" s="61"/>
      <c r="BN239" s="62">
        <v>0</v>
      </c>
      <c r="BO239" s="62">
        <v>0</v>
      </c>
      <c r="BP239" s="62">
        <v>0</v>
      </c>
      <c r="BQ239" s="62">
        <v>0</v>
      </c>
      <c r="BR239" s="62">
        <v>0</v>
      </c>
      <c r="BS239" s="62">
        <v>0</v>
      </c>
      <c r="BT239" s="62">
        <v>0</v>
      </c>
      <c r="BU239" s="62">
        <v>0</v>
      </c>
      <c r="BV239" s="62">
        <v>0</v>
      </c>
      <c r="BW239" s="62">
        <v>0</v>
      </c>
      <c r="BX239" s="62">
        <v>0</v>
      </c>
      <c r="BY239" s="62">
        <v>0</v>
      </c>
      <c r="BZ239" s="62">
        <v>0</v>
      </c>
      <c r="CA239" s="62">
        <v>0</v>
      </c>
      <c r="CB239" s="62">
        <v>0</v>
      </c>
      <c r="CC239" s="63">
        <f t="shared" si="66"/>
        <v>0</v>
      </c>
      <c r="CD239" s="64">
        <v>0</v>
      </c>
      <c r="CE239" s="64">
        <v>0</v>
      </c>
      <c r="CF239" s="64">
        <v>0</v>
      </c>
      <c r="CG239" s="64">
        <v>0</v>
      </c>
      <c r="CH239" s="64">
        <v>0</v>
      </c>
      <c r="CI239" s="64">
        <v>0</v>
      </c>
      <c r="CJ239" s="64">
        <v>0</v>
      </c>
      <c r="CK239" s="64">
        <v>0</v>
      </c>
      <c r="CL239" s="64">
        <v>0</v>
      </c>
      <c r="CM239" s="64">
        <v>0</v>
      </c>
      <c r="CN239" s="64">
        <v>0</v>
      </c>
      <c r="CO239" s="64">
        <v>0</v>
      </c>
      <c r="CP239" s="64">
        <v>0</v>
      </c>
      <c r="CQ239" s="64">
        <v>0</v>
      </c>
      <c r="CR239" s="64">
        <v>0</v>
      </c>
      <c r="CS239" s="64">
        <v>0</v>
      </c>
      <c r="CT239" s="65">
        <f t="shared" si="67"/>
        <v>0</v>
      </c>
      <c r="CU239" s="62">
        <v>0</v>
      </c>
      <c r="CV239" s="62">
        <v>0</v>
      </c>
      <c r="CW239" s="62">
        <v>0</v>
      </c>
      <c r="CX239" s="62">
        <v>0</v>
      </c>
      <c r="CY239" s="62">
        <v>0</v>
      </c>
      <c r="CZ239" s="62">
        <v>0</v>
      </c>
      <c r="DA239" s="62">
        <v>0</v>
      </c>
      <c r="DB239" s="62">
        <v>0</v>
      </c>
      <c r="DC239" s="62">
        <v>0</v>
      </c>
      <c r="DD239" s="62">
        <v>0</v>
      </c>
      <c r="DE239" s="62">
        <v>0</v>
      </c>
      <c r="DF239" s="62">
        <v>0</v>
      </c>
      <c r="DG239" s="62">
        <v>0</v>
      </c>
      <c r="DH239" s="62">
        <v>0</v>
      </c>
      <c r="DI239" s="62">
        <v>0</v>
      </c>
      <c r="DJ239" s="62">
        <v>0</v>
      </c>
      <c r="DK239" s="62">
        <v>0</v>
      </c>
      <c r="DL239" s="62">
        <v>0</v>
      </c>
      <c r="DM239" s="62">
        <v>0</v>
      </c>
      <c r="DN239" s="62">
        <v>0</v>
      </c>
      <c r="DO239" s="62">
        <v>0</v>
      </c>
      <c r="DP239" s="63">
        <f t="shared" si="69"/>
        <v>0</v>
      </c>
      <c r="DQ239" s="64">
        <v>0</v>
      </c>
      <c r="DR239" s="64">
        <v>0</v>
      </c>
      <c r="DS239" s="64">
        <v>0</v>
      </c>
      <c r="DT239" s="64">
        <v>0</v>
      </c>
      <c r="DU239" s="64">
        <v>0</v>
      </c>
      <c r="DV239" s="64">
        <v>0</v>
      </c>
      <c r="DW239" s="64">
        <v>0</v>
      </c>
      <c r="DX239" s="64">
        <v>0</v>
      </c>
      <c r="DY239" s="64">
        <v>0</v>
      </c>
      <c r="DZ239" s="64">
        <v>0</v>
      </c>
      <c r="EA239" s="64">
        <v>0</v>
      </c>
      <c r="EB239" s="64">
        <v>0</v>
      </c>
      <c r="EC239" s="64">
        <v>0</v>
      </c>
      <c r="ED239" s="64">
        <v>0</v>
      </c>
      <c r="EE239" s="64">
        <v>0</v>
      </c>
      <c r="EF239" s="64">
        <v>0</v>
      </c>
      <c r="EG239" s="66">
        <f t="shared" si="68"/>
        <v>0</v>
      </c>
      <c r="EI239" s="30">
        <v>0</v>
      </c>
      <c r="EJ239" s="30" t="e">
        <f t="shared" si="61"/>
        <v>#DIV/0!</v>
      </c>
    </row>
    <row r="240" spans="1:140" s="30" customFormat="1" ht="14.25" hidden="1" x14ac:dyDescent="0.25">
      <c r="A240" s="68">
        <v>234</v>
      </c>
      <c r="B240" s="88"/>
      <c r="C240" s="89"/>
      <c r="D240" s="90"/>
      <c r="E240" s="33"/>
      <c r="F240" s="33"/>
      <c r="G240" s="33"/>
      <c r="H240" s="33"/>
      <c r="I240" s="33"/>
      <c r="J240" s="34"/>
      <c r="K240" s="35"/>
      <c r="L240" s="36" t="str">
        <f>IFERROR(IF($K240="","",VLOOKUP($K240,[1]Catálogo!$B$5:$C$21,2,FALSE)),"Introduzca un sector de inversión válido")</f>
        <v/>
      </c>
      <c r="M240" s="37"/>
      <c r="N240" s="38"/>
      <c r="O240" s="38" t="str">
        <f>IFERROR(IF($N240="","",VLOOKUP($N240,[1]Catálogo!$E$25:$F$93,2,FALSE)),"Introduzca un programa presupuestal válido")</f>
        <v/>
      </c>
      <c r="P240" s="39" t="str">
        <f>IFERROR(IF($O240="","",VLOOKUP($O240,[1]Catálogo!$F$25:$G$94,2,FALSE)),"Introduzca un programa presupuestal válido")</f>
        <v/>
      </c>
      <c r="Q240" s="40" t="str">
        <f t="shared" si="58"/>
        <v>Sin información diligenciada</v>
      </c>
      <c r="R240" s="38"/>
      <c r="S240" s="38"/>
      <c r="T240" s="41"/>
      <c r="U240" s="42" t="str">
        <f>IFERROR(IF($T240="","",VLOOKUP($T240,[1]Catálogo!$G$97:$H$2750,2,FALSE)),"Introduzca un producto válido")</f>
        <v/>
      </c>
      <c r="V240" s="40" t="str">
        <f t="shared" si="59"/>
        <v>Sin información diligenciada</v>
      </c>
      <c r="W240" s="43"/>
      <c r="X240" s="44" t="str">
        <f>IFERROR(IF($W240="","",VLOOKUP($W240,[1]Catálogo!$B$3019:$C$9130,2,FALSE)),"Introduzca un indicador de producto válido")</f>
        <v/>
      </c>
      <c r="Y240" s="40" t="str">
        <f t="shared" si="60"/>
        <v>Sin información diligenciada</v>
      </c>
      <c r="Z240" s="45">
        <v>0</v>
      </c>
      <c r="AA240" s="33"/>
      <c r="AB240" s="33"/>
      <c r="AC240" s="38"/>
      <c r="AD240" s="36"/>
      <c r="AE240" s="33"/>
      <c r="AF240" s="33"/>
      <c r="AG240" s="46"/>
      <c r="AH240" s="47"/>
      <c r="AI240" s="33"/>
      <c r="AJ240" s="33"/>
      <c r="AK240" s="48"/>
      <c r="AL240" s="34" t="str">
        <f>+IFERROR(VLOOKUP(AK240,[1]Iniciativas!E:F,2,FALSE),"Seleccione el código de la iniciativa")</f>
        <v>Seleccione el código de la iniciativa</v>
      </c>
      <c r="AM240" s="91" t="e">
        <f t="shared" si="62"/>
        <v>#DIV/0!</v>
      </c>
      <c r="AN240" s="50" t="e">
        <f t="shared" si="63"/>
        <v>#DIV/0!</v>
      </c>
      <c r="AO240" s="50" t="e">
        <f t="shared" si="64"/>
        <v>#DIV/0!</v>
      </c>
      <c r="AP240" s="51" t="e">
        <f t="shared" si="65"/>
        <v>#DIV/0!</v>
      </c>
      <c r="AQ240" s="51"/>
      <c r="AR240" s="53"/>
      <c r="AS240" s="54"/>
      <c r="AT240" s="53"/>
      <c r="AU240" s="53"/>
      <c r="AV240" s="53"/>
      <c r="AW240" s="53"/>
      <c r="AX240" s="53"/>
      <c r="AY240" s="103"/>
      <c r="AZ240" s="103"/>
      <c r="BA240" s="103"/>
      <c r="BB240" s="103"/>
      <c r="BC240" s="103"/>
      <c r="BD240" s="103"/>
      <c r="BE240" s="103"/>
      <c r="BF240" s="103"/>
      <c r="BG240" s="103"/>
      <c r="BH240" s="103"/>
      <c r="BI240" s="103"/>
      <c r="BJ240" s="103"/>
      <c r="BK240" s="103"/>
      <c r="BL240" s="104"/>
      <c r="BM240" s="61"/>
      <c r="BN240" s="62">
        <v>0</v>
      </c>
      <c r="BO240" s="62">
        <v>0</v>
      </c>
      <c r="BP240" s="62">
        <v>0</v>
      </c>
      <c r="BQ240" s="62">
        <v>0</v>
      </c>
      <c r="BR240" s="62">
        <v>0</v>
      </c>
      <c r="BS240" s="62">
        <v>0</v>
      </c>
      <c r="BT240" s="62">
        <v>0</v>
      </c>
      <c r="BU240" s="62">
        <v>0</v>
      </c>
      <c r="BV240" s="62">
        <v>0</v>
      </c>
      <c r="BW240" s="62">
        <v>0</v>
      </c>
      <c r="BX240" s="62">
        <v>0</v>
      </c>
      <c r="BY240" s="62">
        <v>0</v>
      </c>
      <c r="BZ240" s="62">
        <v>0</v>
      </c>
      <c r="CA240" s="62">
        <v>0</v>
      </c>
      <c r="CB240" s="62">
        <v>0</v>
      </c>
      <c r="CC240" s="63">
        <f t="shared" si="66"/>
        <v>0</v>
      </c>
      <c r="CD240" s="64">
        <v>0</v>
      </c>
      <c r="CE240" s="64">
        <v>0</v>
      </c>
      <c r="CF240" s="64">
        <v>0</v>
      </c>
      <c r="CG240" s="64">
        <v>0</v>
      </c>
      <c r="CH240" s="64">
        <v>0</v>
      </c>
      <c r="CI240" s="64">
        <v>0</v>
      </c>
      <c r="CJ240" s="64">
        <v>0</v>
      </c>
      <c r="CK240" s="64">
        <v>0</v>
      </c>
      <c r="CL240" s="64">
        <v>0</v>
      </c>
      <c r="CM240" s="64">
        <v>0</v>
      </c>
      <c r="CN240" s="64">
        <v>0</v>
      </c>
      <c r="CO240" s="64">
        <v>0</v>
      </c>
      <c r="CP240" s="64">
        <v>0</v>
      </c>
      <c r="CQ240" s="64">
        <v>0</v>
      </c>
      <c r="CR240" s="64">
        <v>0</v>
      </c>
      <c r="CS240" s="64">
        <v>0</v>
      </c>
      <c r="CT240" s="65">
        <f t="shared" si="67"/>
        <v>0</v>
      </c>
      <c r="CU240" s="62">
        <v>0</v>
      </c>
      <c r="CV240" s="62">
        <v>0</v>
      </c>
      <c r="CW240" s="62">
        <v>0</v>
      </c>
      <c r="CX240" s="62">
        <v>0</v>
      </c>
      <c r="CY240" s="62">
        <v>0</v>
      </c>
      <c r="CZ240" s="62">
        <v>0</v>
      </c>
      <c r="DA240" s="62">
        <v>0</v>
      </c>
      <c r="DB240" s="62">
        <v>0</v>
      </c>
      <c r="DC240" s="62">
        <v>0</v>
      </c>
      <c r="DD240" s="62">
        <v>0</v>
      </c>
      <c r="DE240" s="62">
        <v>0</v>
      </c>
      <c r="DF240" s="62">
        <v>0</v>
      </c>
      <c r="DG240" s="62">
        <v>0</v>
      </c>
      <c r="DH240" s="62">
        <v>0</v>
      </c>
      <c r="DI240" s="62">
        <v>0</v>
      </c>
      <c r="DJ240" s="62">
        <v>0</v>
      </c>
      <c r="DK240" s="62">
        <v>0</v>
      </c>
      <c r="DL240" s="62">
        <v>0</v>
      </c>
      <c r="DM240" s="62">
        <v>0</v>
      </c>
      <c r="DN240" s="62">
        <v>0</v>
      </c>
      <c r="DO240" s="62">
        <v>0</v>
      </c>
      <c r="DP240" s="63">
        <f t="shared" si="69"/>
        <v>0</v>
      </c>
      <c r="DQ240" s="64">
        <v>0</v>
      </c>
      <c r="DR240" s="64">
        <v>0</v>
      </c>
      <c r="DS240" s="64">
        <v>0</v>
      </c>
      <c r="DT240" s="64">
        <v>0</v>
      </c>
      <c r="DU240" s="64">
        <v>0</v>
      </c>
      <c r="DV240" s="64">
        <v>0</v>
      </c>
      <c r="DW240" s="64">
        <v>0</v>
      </c>
      <c r="DX240" s="64">
        <v>0</v>
      </c>
      <c r="DY240" s="64">
        <v>0</v>
      </c>
      <c r="DZ240" s="64">
        <v>0</v>
      </c>
      <c r="EA240" s="64">
        <v>0</v>
      </c>
      <c r="EB240" s="64">
        <v>0</v>
      </c>
      <c r="EC240" s="64">
        <v>0</v>
      </c>
      <c r="ED240" s="64">
        <v>0</v>
      </c>
      <c r="EE240" s="64">
        <v>0</v>
      </c>
      <c r="EF240" s="64">
        <v>0</v>
      </c>
      <c r="EG240" s="66">
        <f t="shared" si="68"/>
        <v>0</v>
      </c>
      <c r="EI240" s="30">
        <v>0</v>
      </c>
      <c r="EJ240" s="30" t="e">
        <f t="shared" si="61"/>
        <v>#DIV/0!</v>
      </c>
    </row>
    <row r="241" spans="1:140" s="30" customFormat="1" ht="14.25" hidden="1" x14ac:dyDescent="0.25">
      <c r="A241" s="31">
        <v>235</v>
      </c>
      <c r="B241" s="88"/>
      <c r="C241" s="89"/>
      <c r="D241" s="90"/>
      <c r="E241" s="33"/>
      <c r="F241" s="33"/>
      <c r="G241" s="33"/>
      <c r="H241" s="33"/>
      <c r="I241" s="33"/>
      <c r="J241" s="34"/>
      <c r="K241" s="35"/>
      <c r="L241" s="36" t="str">
        <f>IFERROR(IF($K241="","",VLOOKUP($K241,[1]Catálogo!$B$5:$C$21,2,FALSE)),"Introduzca un sector de inversión válido")</f>
        <v/>
      </c>
      <c r="M241" s="37"/>
      <c r="N241" s="38"/>
      <c r="O241" s="38" t="str">
        <f>IFERROR(IF($N241="","",VLOOKUP($N241,[1]Catálogo!$E$25:$F$93,2,FALSE)),"Introduzca un programa presupuestal válido")</f>
        <v/>
      </c>
      <c r="P241" s="39" t="str">
        <f>IFERROR(IF($O241="","",VLOOKUP($O241,[1]Catálogo!$F$25:$G$94,2,FALSE)),"Introduzca un programa presupuestal válido")</f>
        <v/>
      </c>
      <c r="Q241" s="40" t="str">
        <f t="shared" si="58"/>
        <v>Sin información diligenciada</v>
      </c>
      <c r="R241" s="38"/>
      <c r="S241" s="38"/>
      <c r="T241" s="41"/>
      <c r="U241" s="42" t="str">
        <f>IFERROR(IF($T241="","",VLOOKUP($T241,[1]Catálogo!$G$97:$H$2750,2,FALSE)),"Introduzca un producto válido")</f>
        <v/>
      </c>
      <c r="V241" s="40" t="str">
        <f t="shared" si="59"/>
        <v>Sin información diligenciada</v>
      </c>
      <c r="W241" s="43"/>
      <c r="X241" s="44" t="str">
        <f>IFERROR(IF($W241="","",VLOOKUP($W241,[1]Catálogo!$B$3019:$C$9130,2,FALSE)),"Introduzca un indicador de producto válido")</f>
        <v/>
      </c>
      <c r="Y241" s="40" t="str">
        <f t="shared" si="60"/>
        <v>Sin información diligenciada</v>
      </c>
      <c r="Z241" s="45">
        <v>0</v>
      </c>
      <c r="AA241" s="33"/>
      <c r="AB241" s="33"/>
      <c r="AC241" s="38"/>
      <c r="AD241" s="36"/>
      <c r="AE241" s="33"/>
      <c r="AF241" s="33"/>
      <c r="AG241" s="46"/>
      <c r="AH241" s="47"/>
      <c r="AI241" s="33"/>
      <c r="AJ241" s="33"/>
      <c r="AK241" s="48"/>
      <c r="AL241" s="34" t="str">
        <f>+IFERROR(VLOOKUP(AK241,[1]Iniciativas!E:F,2,FALSE),"Seleccione el código de la iniciativa")</f>
        <v>Seleccione el código de la iniciativa</v>
      </c>
      <c r="AM241" s="91" t="e">
        <f t="shared" si="62"/>
        <v>#DIV/0!</v>
      </c>
      <c r="AN241" s="50" t="e">
        <f t="shared" si="63"/>
        <v>#DIV/0!</v>
      </c>
      <c r="AO241" s="50" t="e">
        <f t="shared" si="64"/>
        <v>#DIV/0!</v>
      </c>
      <c r="AP241" s="51" t="e">
        <f t="shared" si="65"/>
        <v>#DIV/0!</v>
      </c>
      <c r="AQ241" s="51"/>
      <c r="AR241" s="53"/>
      <c r="AS241" s="54"/>
      <c r="AT241" s="53"/>
      <c r="AU241" s="53"/>
      <c r="AV241" s="53"/>
      <c r="AW241" s="53"/>
      <c r="AX241" s="53"/>
      <c r="AY241" s="103"/>
      <c r="AZ241" s="103"/>
      <c r="BA241" s="103"/>
      <c r="BB241" s="103"/>
      <c r="BC241" s="103"/>
      <c r="BD241" s="103"/>
      <c r="BE241" s="103"/>
      <c r="BF241" s="103"/>
      <c r="BG241" s="103"/>
      <c r="BH241" s="103"/>
      <c r="BI241" s="103"/>
      <c r="BJ241" s="103"/>
      <c r="BK241" s="103"/>
      <c r="BL241" s="104"/>
      <c r="BM241" s="61"/>
      <c r="BN241" s="62">
        <v>0</v>
      </c>
      <c r="BO241" s="62">
        <v>0</v>
      </c>
      <c r="BP241" s="62">
        <v>0</v>
      </c>
      <c r="BQ241" s="62">
        <v>0</v>
      </c>
      <c r="BR241" s="62">
        <v>0</v>
      </c>
      <c r="BS241" s="62">
        <v>0</v>
      </c>
      <c r="BT241" s="62">
        <v>0</v>
      </c>
      <c r="BU241" s="62">
        <v>0</v>
      </c>
      <c r="BV241" s="62">
        <v>0</v>
      </c>
      <c r="BW241" s="62">
        <v>0</v>
      </c>
      <c r="BX241" s="62">
        <v>0</v>
      </c>
      <c r="BY241" s="62">
        <v>0</v>
      </c>
      <c r="BZ241" s="62">
        <v>0</v>
      </c>
      <c r="CA241" s="62">
        <v>0</v>
      </c>
      <c r="CB241" s="62">
        <v>0</v>
      </c>
      <c r="CC241" s="63">
        <f t="shared" si="66"/>
        <v>0</v>
      </c>
      <c r="CD241" s="64">
        <v>0</v>
      </c>
      <c r="CE241" s="64">
        <v>0</v>
      </c>
      <c r="CF241" s="64">
        <v>0</v>
      </c>
      <c r="CG241" s="64">
        <v>0</v>
      </c>
      <c r="CH241" s="64">
        <v>0</v>
      </c>
      <c r="CI241" s="64">
        <v>0</v>
      </c>
      <c r="CJ241" s="64">
        <v>0</v>
      </c>
      <c r="CK241" s="64">
        <v>0</v>
      </c>
      <c r="CL241" s="64">
        <v>0</v>
      </c>
      <c r="CM241" s="64">
        <v>0</v>
      </c>
      <c r="CN241" s="64">
        <v>0</v>
      </c>
      <c r="CO241" s="64">
        <v>0</v>
      </c>
      <c r="CP241" s="64">
        <v>0</v>
      </c>
      <c r="CQ241" s="64">
        <v>0</v>
      </c>
      <c r="CR241" s="64">
        <v>0</v>
      </c>
      <c r="CS241" s="64">
        <v>0</v>
      </c>
      <c r="CT241" s="65">
        <f t="shared" si="67"/>
        <v>0</v>
      </c>
      <c r="CU241" s="62">
        <v>0</v>
      </c>
      <c r="CV241" s="62">
        <v>0</v>
      </c>
      <c r="CW241" s="62">
        <v>0</v>
      </c>
      <c r="CX241" s="62">
        <v>0</v>
      </c>
      <c r="CY241" s="62">
        <v>0</v>
      </c>
      <c r="CZ241" s="62">
        <v>0</v>
      </c>
      <c r="DA241" s="62">
        <v>0</v>
      </c>
      <c r="DB241" s="62">
        <v>0</v>
      </c>
      <c r="DC241" s="62">
        <v>0</v>
      </c>
      <c r="DD241" s="62">
        <v>0</v>
      </c>
      <c r="DE241" s="62">
        <v>0</v>
      </c>
      <c r="DF241" s="62">
        <v>0</v>
      </c>
      <c r="DG241" s="62">
        <v>0</v>
      </c>
      <c r="DH241" s="62">
        <v>0</v>
      </c>
      <c r="DI241" s="62">
        <v>0</v>
      </c>
      <c r="DJ241" s="62">
        <v>0</v>
      </c>
      <c r="DK241" s="62">
        <v>0</v>
      </c>
      <c r="DL241" s="62">
        <v>0</v>
      </c>
      <c r="DM241" s="62">
        <v>0</v>
      </c>
      <c r="DN241" s="62">
        <v>0</v>
      </c>
      <c r="DO241" s="62">
        <v>0</v>
      </c>
      <c r="DP241" s="63">
        <f t="shared" si="69"/>
        <v>0</v>
      </c>
      <c r="DQ241" s="64">
        <v>0</v>
      </c>
      <c r="DR241" s="64">
        <v>0</v>
      </c>
      <c r="DS241" s="64">
        <v>0</v>
      </c>
      <c r="DT241" s="64">
        <v>0</v>
      </c>
      <c r="DU241" s="64">
        <v>0</v>
      </c>
      <c r="DV241" s="64">
        <v>0</v>
      </c>
      <c r="DW241" s="64">
        <v>0</v>
      </c>
      <c r="DX241" s="64">
        <v>0</v>
      </c>
      <c r="DY241" s="64">
        <v>0</v>
      </c>
      <c r="DZ241" s="64">
        <v>0</v>
      </c>
      <c r="EA241" s="64">
        <v>0</v>
      </c>
      <c r="EB241" s="64">
        <v>0</v>
      </c>
      <c r="EC241" s="64">
        <v>0</v>
      </c>
      <c r="ED241" s="64">
        <v>0</v>
      </c>
      <c r="EE241" s="64">
        <v>0</v>
      </c>
      <c r="EF241" s="64">
        <v>0</v>
      </c>
      <c r="EG241" s="66">
        <f t="shared" si="68"/>
        <v>0</v>
      </c>
      <c r="EI241" s="30">
        <v>0</v>
      </c>
      <c r="EJ241" s="30" t="e">
        <f t="shared" si="61"/>
        <v>#DIV/0!</v>
      </c>
    </row>
    <row r="242" spans="1:140" s="30" customFormat="1" ht="14.25" hidden="1" x14ac:dyDescent="0.25">
      <c r="A242" s="68">
        <v>236</v>
      </c>
      <c r="B242" s="88"/>
      <c r="C242" s="89"/>
      <c r="D242" s="90"/>
      <c r="E242" s="33"/>
      <c r="F242" s="33"/>
      <c r="G242" s="33"/>
      <c r="H242" s="33"/>
      <c r="I242" s="33"/>
      <c r="J242" s="34"/>
      <c r="K242" s="35"/>
      <c r="L242" s="36" t="str">
        <f>IFERROR(IF($K242="","",VLOOKUP($K242,[1]Catálogo!$B$5:$C$21,2,FALSE)),"Introduzca un sector de inversión válido")</f>
        <v/>
      </c>
      <c r="M242" s="37"/>
      <c r="N242" s="38"/>
      <c r="O242" s="38" t="str">
        <f>IFERROR(IF($N242="","",VLOOKUP($N242,[1]Catálogo!$E$25:$F$93,2,FALSE)),"Introduzca un programa presupuestal válido")</f>
        <v/>
      </c>
      <c r="P242" s="39" t="str">
        <f>IFERROR(IF($O242="","",VLOOKUP($O242,[1]Catálogo!$F$25:$G$94,2,FALSE)),"Introduzca un programa presupuestal válido")</f>
        <v/>
      </c>
      <c r="Q242" s="40" t="str">
        <f t="shared" si="58"/>
        <v>Sin información diligenciada</v>
      </c>
      <c r="R242" s="38"/>
      <c r="S242" s="38"/>
      <c r="T242" s="41"/>
      <c r="U242" s="42" t="str">
        <f>IFERROR(IF($T242="","",VLOOKUP($T242,[1]Catálogo!$G$97:$H$2750,2,FALSE)),"Introduzca un producto válido")</f>
        <v/>
      </c>
      <c r="V242" s="40" t="str">
        <f t="shared" si="59"/>
        <v>Sin información diligenciada</v>
      </c>
      <c r="W242" s="43"/>
      <c r="X242" s="44" t="str">
        <f>IFERROR(IF($W242="","",VLOOKUP($W242,[1]Catálogo!$B$3019:$C$9130,2,FALSE)),"Introduzca un indicador de producto válido")</f>
        <v/>
      </c>
      <c r="Y242" s="40" t="str">
        <f t="shared" si="60"/>
        <v>Sin información diligenciada</v>
      </c>
      <c r="Z242" s="45">
        <v>0</v>
      </c>
      <c r="AA242" s="33"/>
      <c r="AB242" s="33"/>
      <c r="AC242" s="38"/>
      <c r="AD242" s="36"/>
      <c r="AE242" s="33"/>
      <c r="AF242" s="33"/>
      <c r="AG242" s="46"/>
      <c r="AH242" s="47"/>
      <c r="AI242" s="33"/>
      <c r="AJ242" s="33"/>
      <c r="AK242" s="48"/>
      <c r="AL242" s="34" t="str">
        <f>+IFERROR(VLOOKUP(AK242,[1]Iniciativas!E:F,2,FALSE),"Seleccione el código de la iniciativa")</f>
        <v>Seleccione el código de la iniciativa</v>
      </c>
      <c r="AM242" s="91" t="e">
        <f t="shared" si="62"/>
        <v>#DIV/0!</v>
      </c>
      <c r="AN242" s="50" t="e">
        <f t="shared" si="63"/>
        <v>#DIV/0!</v>
      </c>
      <c r="AO242" s="50" t="e">
        <f t="shared" si="64"/>
        <v>#DIV/0!</v>
      </c>
      <c r="AP242" s="51" t="e">
        <f t="shared" si="65"/>
        <v>#DIV/0!</v>
      </c>
      <c r="AQ242" s="51"/>
      <c r="AR242" s="53"/>
      <c r="AS242" s="54"/>
      <c r="AT242" s="53"/>
      <c r="AU242" s="53"/>
      <c r="AV242" s="53"/>
      <c r="AW242" s="53"/>
      <c r="AX242" s="53"/>
      <c r="AY242" s="103"/>
      <c r="AZ242" s="103"/>
      <c r="BA242" s="103"/>
      <c r="BB242" s="103"/>
      <c r="BC242" s="103"/>
      <c r="BD242" s="103"/>
      <c r="BE242" s="103"/>
      <c r="BF242" s="103"/>
      <c r="BG242" s="103"/>
      <c r="BH242" s="103"/>
      <c r="BI242" s="103"/>
      <c r="BJ242" s="103"/>
      <c r="BK242" s="103"/>
      <c r="BL242" s="104"/>
      <c r="BM242" s="61"/>
      <c r="BN242" s="62">
        <v>0</v>
      </c>
      <c r="BO242" s="62">
        <v>0</v>
      </c>
      <c r="BP242" s="62">
        <v>0</v>
      </c>
      <c r="BQ242" s="62">
        <v>0</v>
      </c>
      <c r="BR242" s="62">
        <v>0</v>
      </c>
      <c r="BS242" s="62">
        <v>0</v>
      </c>
      <c r="BT242" s="62">
        <v>0</v>
      </c>
      <c r="BU242" s="62">
        <v>0</v>
      </c>
      <c r="BV242" s="62">
        <v>0</v>
      </c>
      <c r="BW242" s="62">
        <v>0</v>
      </c>
      <c r="BX242" s="62">
        <v>0</v>
      </c>
      <c r="BY242" s="62">
        <v>0</v>
      </c>
      <c r="BZ242" s="62">
        <v>0</v>
      </c>
      <c r="CA242" s="62">
        <v>0</v>
      </c>
      <c r="CB242" s="62">
        <v>0</v>
      </c>
      <c r="CC242" s="63">
        <f t="shared" si="66"/>
        <v>0</v>
      </c>
      <c r="CD242" s="64">
        <v>0</v>
      </c>
      <c r="CE242" s="64">
        <v>0</v>
      </c>
      <c r="CF242" s="64">
        <v>0</v>
      </c>
      <c r="CG242" s="64">
        <v>0</v>
      </c>
      <c r="CH242" s="64">
        <v>0</v>
      </c>
      <c r="CI242" s="64">
        <v>0</v>
      </c>
      <c r="CJ242" s="64">
        <v>0</v>
      </c>
      <c r="CK242" s="64">
        <v>0</v>
      </c>
      <c r="CL242" s="64">
        <v>0</v>
      </c>
      <c r="CM242" s="64">
        <v>0</v>
      </c>
      <c r="CN242" s="64">
        <v>0</v>
      </c>
      <c r="CO242" s="64">
        <v>0</v>
      </c>
      <c r="CP242" s="64">
        <v>0</v>
      </c>
      <c r="CQ242" s="64">
        <v>0</v>
      </c>
      <c r="CR242" s="64">
        <v>0</v>
      </c>
      <c r="CS242" s="64">
        <v>0</v>
      </c>
      <c r="CT242" s="65">
        <f t="shared" si="67"/>
        <v>0</v>
      </c>
      <c r="CU242" s="62">
        <v>0</v>
      </c>
      <c r="CV242" s="62">
        <v>0</v>
      </c>
      <c r="CW242" s="62">
        <v>0</v>
      </c>
      <c r="CX242" s="62">
        <v>0</v>
      </c>
      <c r="CY242" s="62">
        <v>0</v>
      </c>
      <c r="CZ242" s="62">
        <v>0</v>
      </c>
      <c r="DA242" s="62">
        <v>0</v>
      </c>
      <c r="DB242" s="62">
        <v>0</v>
      </c>
      <c r="DC242" s="62">
        <v>0</v>
      </c>
      <c r="DD242" s="62">
        <v>0</v>
      </c>
      <c r="DE242" s="62">
        <v>0</v>
      </c>
      <c r="DF242" s="62">
        <v>0</v>
      </c>
      <c r="DG242" s="62">
        <v>0</v>
      </c>
      <c r="DH242" s="62">
        <v>0</v>
      </c>
      <c r="DI242" s="62">
        <v>0</v>
      </c>
      <c r="DJ242" s="62">
        <v>0</v>
      </c>
      <c r="DK242" s="62">
        <v>0</v>
      </c>
      <c r="DL242" s="62">
        <v>0</v>
      </c>
      <c r="DM242" s="62">
        <v>0</v>
      </c>
      <c r="DN242" s="62">
        <v>0</v>
      </c>
      <c r="DO242" s="62">
        <v>0</v>
      </c>
      <c r="DP242" s="63">
        <f t="shared" si="69"/>
        <v>0</v>
      </c>
      <c r="DQ242" s="64">
        <v>0</v>
      </c>
      <c r="DR242" s="64">
        <v>0</v>
      </c>
      <c r="DS242" s="64">
        <v>0</v>
      </c>
      <c r="DT242" s="64">
        <v>0</v>
      </c>
      <c r="DU242" s="64">
        <v>0</v>
      </c>
      <c r="DV242" s="64">
        <v>0</v>
      </c>
      <c r="DW242" s="64">
        <v>0</v>
      </c>
      <c r="DX242" s="64">
        <v>0</v>
      </c>
      <c r="DY242" s="64">
        <v>0</v>
      </c>
      <c r="DZ242" s="64">
        <v>0</v>
      </c>
      <c r="EA242" s="64">
        <v>0</v>
      </c>
      <c r="EB242" s="64">
        <v>0</v>
      </c>
      <c r="EC242" s="64">
        <v>0</v>
      </c>
      <c r="ED242" s="64">
        <v>0</v>
      </c>
      <c r="EE242" s="64">
        <v>0</v>
      </c>
      <c r="EF242" s="64">
        <v>0</v>
      </c>
      <c r="EG242" s="66">
        <f t="shared" si="68"/>
        <v>0</v>
      </c>
      <c r="EI242" s="30">
        <v>0</v>
      </c>
      <c r="EJ242" s="30" t="e">
        <f t="shared" si="61"/>
        <v>#DIV/0!</v>
      </c>
    </row>
    <row r="243" spans="1:140" s="30" customFormat="1" ht="14.25" hidden="1" x14ac:dyDescent="0.25">
      <c r="A243" s="68">
        <v>237</v>
      </c>
      <c r="B243" s="88"/>
      <c r="C243" s="89"/>
      <c r="D243" s="90"/>
      <c r="E243" s="33"/>
      <c r="F243" s="33"/>
      <c r="G243" s="33"/>
      <c r="H243" s="33"/>
      <c r="I243" s="33"/>
      <c r="J243" s="34"/>
      <c r="K243" s="35"/>
      <c r="L243" s="36" t="str">
        <f>IFERROR(IF($K243="","",VLOOKUP($K243,[1]Catálogo!$B$5:$C$21,2,FALSE)),"Introduzca un sector de inversión válido")</f>
        <v/>
      </c>
      <c r="M243" s="37"/>
      <c r="N243" s="38"/>
      <c r="O243" s="38" t="str">
        <f>IFERROR(IF($N243="","",VLOOKUP($N243,[1]Catálogo!$E$25:$F$93,2,FALSE)),"Introduzca un programa presupuestal válido")</f>
        <v/>
      </c>
      <c r="P243" s="39" t="str">
        <f>IFERROR(IF($O243="","",VLOOKUP($O243,[1]Catálogo!$F$25:$G$94,2,FALSE)),"Introduzca un programa presupuestal válido")</f>
        <v/>
      </c>
      <c r="Q243" s="40" t="str">
        <f t="shared" si="58"/>
        <v>Sin información diligenciada</v>
      </c>
      <c r="R243" s="38"/>
      <c r="S243" s="38"/>
      <c r="T243" s="41"/>
      <c r="U243" s="42" t="str">
        <f>IFERROR(IF($T243="","",VLOOKUP($T243,[1]Catálogo!$G$97:$H$2750,2,FALSE)),"Introduzca un producto válido")</f>
        <v/>
      </c>
      <c r="V243" s="40" t="str">
        <f t="shared" si="59"/>
        <v>Sin información diligenciada</v>
      </c>
      <c r="W243" s="43"/>
      <c r="X243" s="44" t="str">
        <f>IFERROR(IF($W243="","",VLOOKUP($W243,[1]Catálogo!$B$3019:$C$9130,2,FALSE)),"Introduzca un indicador de producto válido")</f>
        <v/>
      </c>
      <c r="Y243" s="40" t="str">
        <f t="shared" si="60"/>
        <v>Sin información diligenciada</v>
      </c>
      <c r="Z243" s="45">
        <v>0</v>
      </c>
      <c r="AA243" s="33"/>
      <c r="AB243" s="33"/>
      <c r="AC243" s="38"/>
      <c r="AD243" s="36"/>
      <c r="AE243" s="33"/>
      <c r="AF243" s="33"/>
      <c r="AG243" s="46"/>
      <c r="AH243" s="47"/>
      <c r="AI243" s="33"/>
      <c r="AJ243" s="33"/>
      <c r="AK243" s="48"/>
      <c r="AL243" s="34" t="str">
        <f>+IFERROR(VLOOKUP(AK243,[1]Iniciativas!E:F,2,FALSE),"Seleccione el código de la iniciativa")</f>
        <v>Seleccione el código de la iniciativa</v>
      </c>
      <c r="AM243" s="91" t="e">
        <f t="shared" si="62"/>
        <v>#DIV/0!</v>
      </c>
      <c r="AN243" s="50" t="e">
        <f t="shared" si="63"/>
        <v>#DIV/0!</v>
      </c>
      <c r="AO243" s="50" t="e">
        <f t="shared" si="64"/>
        <v>#DIV/0!</v>
      </c>
      <c r="AP243" s="51" t="e">
        <f t="shared" si="65"/>
        <v>#DIV/0!</v>
      </c>
      <c r="AQ243" s="51"/>
      <c r="AR243" s="53"/>
      <c r="AS243" s="54"/>
      <c r="AT243" s="53"/>
      <c r="AU243" s="53"/>
      <c r="AV243" s="53"/>
      <c r="AW243" s="53"/>
      <c r="AX243" s="53"/>
      <c r="AY243" s="103"/>
      <c r="AZ243" s="103"/>
      <c r="BA243" s="103"/>
      <c r="BB243" s="103"/>
      <c r="BC243" s="103"/>
      <c r="BD243" s="103"/>
      <c r="BE243" s="103"/>
      <c r="BF243" s="103"/>
      <c r="BG243" s="103"/>
      <c r="BH243" s="103"/>
      <c r="BI243" s="103"/>
      <c r="BJ243" s="103"/>
      <c r="BK243" s="103"/>
      <c r="BL243" s="104"/>
      <c r="BM243" s="61"/>
      <c r="BN243" s="62">
        <v>0</v>
      </c>
      <c r="BO243" s="62">
        <v>0</v>
      </c>
      <c r="BP243" s="62">
        <v>0</v>
      </c>
      <c r="BQ243" s="62">
        <v>0</v>
      </c>
      <c r="BR243" s="62">
        <v>0</v>
      </c>
      <c r="BS243" s="62">
        <v>0</v>
      </c>
      <c r="BT243" s="62">
        <v>0</v>
      </c>
      <c r="BU243" s="62">
        <v>0</v>
      </c>
      <c r="BV243" s="62">
        <v>0</v>
      </c>
      <c r="BW243" s="62">
        <v>0</v>
      </c>
      <c r="BX243" s="62">
        <v>0</v>
      </c>
      <c r="BY243" s="62">
        <v>0</v>
      </c>
      <c r="BZ243" s="62">
        <v>0</v>
      </c>
      <c r="CA243" s="62">
        <v>0</v>
      </c>
      <c r="CB243" s="62">
        <v>0</v>
      </c>
      <c r="CC243" s="63">
        <f t="shared" si="66"/>
        <v>0</v>
      </c>
      <c r="CD243" s="64">
        <v>0</v>
      </c>
      <c r="CE243" s="64">
        <v>0</v>
      </c>
      <c r="CF243" s="64">
        <v>0</v>
      </c>
      <c r="CG243" s="64">
        <v>0</v>
      </c>
      <c r="CH243" s="64">
        <v>0</v>
      </c>
      <c r="CI243" s="64">
        <v>0</v>
      </c>
      <c r="CJ243" s="64">
        <v>0</v>
      </c>
      <c r="CK243" s="64">
        <v>0</v>
      </c>
      <c r="CL243" s="64">
        <v>0</v>
      </c>
      <c r="CM243" s="64">
        <v>0</v>
      </c>
      <c r="CN243" s="64">
        <v>0</v>
      </c>
      <c r="CO243" s="64">
        <v>0</v>
      </c>
      <c r="CP243" s="64">
        <v>0</v>
      </c>
      <c r="CQ243" s="64">
        <v>0</v>
      </c>
      <c r="CR243" s="64">
        <v>0</v>
      </c>
      <c r="CS243" s="64">
        <v>0</v>
      </c>
      <c r="CT243" s="65">
        <f t="shared" si="67"/>
        <v>0</v>
      </c>
      <c r="CU243" s="62">
        <v>0</v>
      </c>
      <c r="CV243" s="62">
        <v>0</v>
      </c>
      <c r="CW243" s="62">
        <v>0</v>
      </c>
      <c r="CX243" s="62">
        <v>0</v>
      </c>
      <c r="CY243" s="62">
        <v>0</v>
      </c>
      <c r="CZ243" s="62">
        <v>0</v>
      </c>
      <c r="DA243" s="62">
        <v>0</v>
      </c>
      <c r="DB243" s="62">
        <v>0</v>
      </c>
      <c r="DC243" s="62">
        <v>0</v>
      </c>
      <c r="DD243" s="62">
        <v>0</v>
      </c>
      <c r="DE243" s="62">
        <v>0</v>
      </c>
      <c r="DF243" s="62">
        <v>0</v>
      </c>
      <c r="DG243" s="62">
        <v>0</v>
      </c>
      <c r="DH243" s="62">
        <v>0</v>
      </c>
      <c r="DI243" s="62">
        <v>0</v>
      </c>
      <c r="DJ243" s="62">
        <v>0</v>
      </c>
      <c r="DK243" s="62">
        <v>0</v>
      </c>
      <c r="DL243" s="62">
        <v>0</v>
      </c>
      <c r="DM243" s="62">
        <v>0</v>
      </c>
      <c r="DN243" s="62">
        <v>0</v>
      </c>
      <c r="DO243" s="62">
        <v>0</v>
      </c>
      <c r="DP243" s="63">
        <f t="shared" si="69"/>
        <v>0</v>
      </c>
      <c r="DQ243" s="64">
        <v>0</v>
      </c>
      <c r="DR243" s="64">
        <v>0</v>
      </c>
      <c r="DS243" s="64">
        <v>0</v>
      </c>
      <c r="DT243" s="64">
        <v>0</v>
      </c>
      <c r="DU243" s="64">
        <v>0</v>
      </c>
      <c r="DV243" s="64">
        <v>0</v>
      </c>
      <c r="DW243" s="64">
        <v>0</v>
      </c>
      <c r="DX243" s="64">
        <v>0</v>
      </c>
      <c r="DY243" s="64">
        <v>0</v>
      </c>
      <c r="DZ243" s="64">
        <v>0</v>
      </c>
      <c r="EA243" s="64">
        <v>0</v>
      </c>
      <c r="EB243" s="64">
        <v>0</v>
      </c>
      <c r="EC243" s="64">
        <v>0</v>
      </c>
      <c r="ED243" s="64">
        <v>0</v>
      </c>
      <c r="EE243" s="64">
        <v>0</v>
      </c>
      <c r="EF243" s="64">
        <v>0</v>
      </c>
      <c r="EG243" s="66">
        <f t="shared" si="68"/>
        <v>0</v>
      </c>
      <c r="EI243" s="30">
        <v>0</v>
      </c>
      <c r="EJ243" s="30" t="e">
        <f t="shared" si="61"/>
        <v>#DIV/0!</v>
      </c>
    </row>
    <row r="244" spans="1:140" s="30" customFormat="1" ht="14.25" hidden="1" x14ac:dyDescent="0.25">
      <c r="A244" s="31">
        <v>238</v>
      </c>
      <c r="B244" s="88"/>
      <c r="C244" s="89"/>
      <c r="D244" s="90"/>
      <c r="E244" s="33"/>
      <c r="F244" s="33"/>
      <c r="G244" s="33"/>
      <c r="H244" s="33"/>
      <c r="I244" s="33"/>
      <c r="J244" s="34"/>
      <c r="K244" s="35"/>
      <c r="L244" s="36" t="str">
        <f>IFERROR(IF($K244="","",VLOOKUP($K244,[1]Catálogo!$B$5:$C$21,2,FALSE)),"Introduzca un sector de inversión válido")</f>
        <v/>
      </c>
      <c r="M244" s="37"/>
      <c r="N244" s="38"/>
      <c r="O244" s="38" t="str">
        <f>IFERROR(IF($N244="","",VLOOKUP($N244,[1]Catálogo!$E$25:$F$93,2,FALSE)),"Introduzca un programa presupuestal válido")</f>
        <v/>
      </c>
      <c r="P244" s="39" t="str">
        <f>IFERROR(IF($O244="","",VLOOKUP($O244,[1]Catálogo!$F$25:$G$94,2,FALSE)),"Introduzca un programa presupuestal válido")</f>
        <v/>
      </c>
      <c r="Q244" s="40" t="str">
        <f t="shared" si="58"/>
        <v>Sin información diligenciada</v>
      </c>
      <c r="R244" s="38"/>
      <c r="S244" s="38"/>
      <c r="T244" s="41"/>
      <c r="U244" s="42" t="str">
        <f>IFERROR(IF($T244="","",VLOOKUP($T244,[1]Catálogo!$G$97:$H$2750,2,FALSE)),"Introduzca un producto válido")</f>
        <v/>
      </c>
      <c r="V244" s="40" t="str">
        <f t="shared" si="59"/>
        <v>Sin información diligenciada</v>
      </c>
      <c r="W244" s="43"/>
      <c r="X244" s="44" t="str">
        <f>IFERROR(IF($W244="","",VLOOKUP($W244,[1]Catálogo!$B$3019:$C$9130,2,FALSE)),"Introduzca un indicador de producto válido")</f>
        <v/>
      </c>
      <c r="Y244" s="40" t="str">
        <f t="shared" si="60"/>
        <v>Sin información diligenciada</v>
      </c>
      <c r="Z244" s="45">
        <v>0</v>
      </c>
      <c r="AA244" s="33"/>
      <c r="AB244" s="33"/>
      <c r="AC244" s="38"/>
      <c r="AD244" s="36"/>
      <c r="AE244" s="33"/>
      <c r="AF244" s="33"/>
      <c r="AG244" s="46"/>
      <c r="AH244" s="47"/>
      <c r="AI244" s="33"/>
      <c r="AJ244" s="33"/>
      <c r="AK244" s="48"/>
      <c r="AL244" s="34" t="str">
        <f>+IFERROR(VLOOKUP(AK244,[1]Iniciativas!E:F,2,FALSE),"Seleccione el código de la iniciativa")</f>
        <v>Seleccione el código de la iniciativa</v>
      </c>
      <c r="AM244" s="91" t="e">
        <f t="shared" si="62"/>
        <v>#DIV/0!</v>
      </c>
      <c r="AN244" s="50" t="e">
        <f t="shared" si="63"/>
        <v>#DIV/0!</v>
      </c>
      <c r="AO244" s="50" t="e">
        <f t="shared" si="64"/>
        <v>#DIV/0!</v>
      </c>
      <c r="AP244" s="51" t="e">
        <f t="shared" si="65"/>
        <v>#DIV/0!</v>
      </c>
      <c r="AQ244" s="51"/>
      <c r="AR244" s="53"/>
      <c r="AS244" s="54"/>
      <c r="AT244" s="53"/>
      <c r="AU244" s="53"/>
      <c r="AV244" s="53"/>
      <c r="AW244" s="53"/>
      <c r="AX244" s="53"/>
      <c r="AY244" s="103"/>
      <c r="AZ244" s="103"/>
      <c r="BA244" s="103"/>
      <c r="BB244" s="103"/>
      <c r="BC244" s="103"/>
      <c r="BD244" s="103"/>
      <c r="BE244" s="103"/>
      <c r="BF244" s="103"/>
      <c r="BG244" s="103"/>
      <c r="BH244" s="103"/>
      <c r="BI244" s="103"/>
      <c r="BJ244" s="103"/>
      <c r="BK244" s="103"/>
      <c r="BL244" s="104"/>
      <c r="BM244" s="61"/>
      <c r="BN244" s="62">
        <v>0</v>
      </c>
      <c r="BO244" s="62">
        <v>0</v>
      </c>
      <c r="BP244" s="62">
        <v>0</v>
      </c>
      <c r="BQ244" s="62">
        <v>0</v>
      </c>
      <c r="BR244" s="62">
        <v>0</v>
      </c>
      <c r="BS244" s="62">
        <v>0</v>
      </c>
      <c r="BT244" s="62">
        <v>0</v>
      </c>
      <c r="BU244" s="62">
        <v>0</v>
      </c>
      <c r="BV244" s="62">
        <v>0</v>
      </c>
      <c r="BW244" s="62">
        <v>0</v>
      </c>
      <c r="BX244" s="62">
        <v>0</v>
      </c>
      <c r="BY244" s="62">
        <v>0</v>
      </c>
      <c r="BZ244" s="62">
        <v>0</v>
      </c>
      <c r="CA244" s="62">
        <v>0</v>
      </c>
      <c r="CB244" s="62">
        <v>0</v>
      </c>
      <c r="CC244" s="63">
        <f t="shared" si="66"/>
        <v>0</v>
      </c>
      <c r="CD244" s="64">
        <v>0</v>
      </c>
      <c r="CE244" s="64">
        <v>0</v>
      </c>
      <c r="CF244" s="64">
        <v>0</v>
      </c>
      <c r="CG244" s="64">
        <v>0</v>
      </c>
      <c r="CH244" s="64">
        <v>0</v>
      </c>
      <c r="CI244" s="64">
        <v>0</v>
      </c>
      <c r="CJ244" s="64">
        <v>0</v>
      </c>
      <c r="CK244" s="64">
        <v>0</v>
      </c>
      <c r="CL244" s="64">
        <v>0</v>
      </c>
      <c r="CM244" s="64">
        <v>0</v>
      </c>
      <c r="CN244" s="64">
        <v>0</v>
      </c>
      <c r="CO244" s="64">
        <v>0</v>
      </c>
      <c r="CP244" s="64">
        <v>0</v>
      </c>
      <c r="CQ244" s="64">
        <v>0</v>
      </c>
      <c r="CR244" s="64">
        <v>0</v>
      </c>
      <c r="CS244" s="64">
        <v>0</v>
      </c>
      <c r="CT244" s="65">
        <f t="shared" si="67"/>
        <v>0</v>
      </c>
      <c r="CU244" s="62">
        <v>0</v>
      </c>
      <c r="CV244" s="62">
        <v>0</v>
      </c>
      <c r="CW244" s="62">
        <v>0</v>
      </c>
      <c r="CX244" s="62">
        <v>0</v>
      </c>
      <c r="CY244" s="62">
        <v>0</v>
      </c>
      <c r="CZ244" s="62">
        <v>0</v>
      </c>
      <c r="DA244" s="62">
        <v>0</v>
      </c>
      <c r="DB244" s="62">
        <v>0</v>
      </c>
      <c r="DC244" s="62">
        <v>0</v>
      </c>
      <c r="DD244" s="62">
        <v>0</v>
      </c>
      <c r="DE244" s="62">
        <v>0</v>
      </c>
      <c r="DF244" s="62">
        <v>0</v>
      </c>
      <c r="DG244" s="62">
        <v>0</v>
      </c>
      <c r="DH244" s="62">
        <v>0</v>
      </c>
      <c r="DI244" s="62">
        <v>0</v>
      </c>
      <c r="DJ244" s="62">
        <v>0</v>
      </c>
      <c r="DK244" s="62">
        <v>0</v>
      </c>
      <c r="DL244" s="62">
        <v>0</v>
      </c>
      <c r="DM244" s="62">
        <v>0</v>
      </c>
      <c r="DN244" s="62">
        <v>0</v>
      </c>
      <c r="DO244" s="62">
        <v>0</v>
      </c>
      <c r="DP244" s="63">
        <f t="shared" si="69"/>
        <v>0</v>
      </c>
      <c r="DQ244" s="64">
        <v>0</v>
      </c>
      <c r="DR244" s="64">
        <v>0</v>
      </c>
      <c r="DS244" s="64">
        <v>0</v>
      </c>
      <c r="DT244" s="64">
        <v>0</v>
      </c>
      <c r="DU244" s="64">
        <v>0</v>
      </c>
      <c r="DV244" s="64">
        <v>0</v>
      </c>
      <c r="DW244" s="64">
        <v>0</v>
      </c>
      <c r="DX244" s="64">
        <v>0</v>
      </c>
      <c r="DY244" s="64">
        <v>0</v>
      </c>
      <c r="DZ244" s="64">
        <v>0</v>
      </c>
      <c r="EA244" s="64">
        <v>0</v>
      </c>
      <c r="EB244" s="64">
        <v>0</v>
      </c>
      <c r="EC244" s="64">
        <v>0</v>
      </c>
      <c r="ED244" s="64">
        <v>0</v>
      </c>
      <c r="EE244" s="64">
        <v>0</v>
      </c>
      <c r="EF244" s="64">
        <v>0</v>
      </c>
      <c r="EG244" s="66">
        <f t="shared" si="68"/>
        <v>0</v>
      </c>
      <c r="EI244" s="30">
        <v>0</v>
      </c>
      <c r="EJ244" s="30" t="e">
        <f t="shared" si="61"/>
        <v>#DIV/0!</v>
      </c>
    </row>
    <row r="245" spans="1:140" s="30" customFormat="1" ht="14.25" hidden="1" x14ac:dyDescent="0.25">
      <c r="A245" s="68">
        <v>239</v>
      </c>
      <c r="B245" s="88"/>
      <c r="C245" s="89"/>
      <c r="D245" s="90"/>
      <c r="E245" s="33"/>
      <c r="F245" s="33"/>
      <c r="G245" s="33"/>
      <c r="H245" s="33"/>
      <c r="I245" s="33"/>
      <c r="J245" s="34"/>
      <c r="K245" s="35"/>
      <c r="L245" s="36" t="str">
        <f>IFERROR(IF($K245="","",VLOOKUP($K245,[1]Catálogo!$B$5:$C$21,2,FALSE)),"Introduzca un sector de inversión válido")</f>
        <v/>
      </c>
      <c r="M245" s="37"/>
      <c r="N245" s="38"/>
      <c r="O245" s="38" t="str">
        <f>IFERROR(IF($N245="","",VLOOKUP($N245,[1]Catálogo!$E$25:$F$93,2,FALSE)),"Introduzca un programa presupuestal válido")</f>
        <v/>
      </c>
      <c r="P245" s="39" t="str">
        <f>IFERROR(IF($O245="","",VLOOKUP($O245,[1]Catálogo!$F$25:$G$94,2,FALSE)),"Introduzca un programa presupuestal válido")</f>
        <v/>
      </c>
      <c r="Q245" s="40" t="str">
        <f t="shared" si="58"/>
        <v>Sin información diligenciada</v>
      </c>
      <c r="R245" s="38"/>
      <c r="S245" s="38"/>
      <c r="T245" s="41"/>
      <c r="U245" s="42" t="str">
        <f>IFERROR(IF($T245="","",VLOOKUP($T245,[1]Catálogo!$G$97:$H$2750,2,FALSE)),"Introduzca un producto válido")</f>
        <v/>
      </c>
      <c r="V245" s="40" t="str">
        <f t="shared" si="59"/>
        <v>Sin información diligenciada</v>
      </c>
      <c r="W245" s="43"/>
      <c r="X245" s="44" t="str">
        <f>IFERROR(IF($W245="","",VLOOKUP($W245,[1]Catálogo!$B$3019:$C$9130,2,FALSE)),"Introduzca un indicador de producto válido")</f>
        <v/>
      </c>
      <c r="Y245" s="40" t="str">
        <f t="shared" si="60"/>
        <v>Sin información diligenciada</v>
      </c>
      <c r="Z245" s="45">
        <v>0</v>
      </c>
      <c r="AA245" s="33"/>
      <c r="AB245" s="33"/>
      <c r="AC245" s="38"/>
      <c r="AD245" s="36"/>
      <c r="AE245" s="33"/>
      <c r="AF245" s="33"/>
      <c r="AG245" s="46"/>
      <c r="AH245" s="47"/>
      <c r="AI245" s="33"/>
      <c r="AJ245" s="33"/>
      <c r="AK245" s="48"/>
      <c r="AL245" s="34" t="str">
        <f>+IFERROR(VLOOKUP(AK245,[1]Iniciativas!E:F,2,FALSE),"Seleccione el código de la iniciativa")</f>
        <v>Seleccione el código de la iniciativa</v>
      </c>
      <c r="AM245" s="91" t="e">
        <f t="shared" si="62"/>
        <v>#DIV/0!</v>
      </c>
      <c r="AN245" s="50" t="e">
        <f t="shared" si="63"/>
        <v>#DIV/0!</v>
      </c>
      <c r="AO245" s="50" t="e">
        <f t="shared" si="64"/>
        <v>#DIV/0!</v>
      </c>
      <c r="AP245" s="51" t="e">
        <f t="shared" si="65"/>
        <v>#DIV/0!</v>
      </c>
      <c r="AQ245" s="51"/>
      <c r="AR245" s="53"/>
      <c r="AS245" s="54"/>
      <c r="AT245" s="53"/>
      <c r="AU245" s="53"/>
      <c r="AV245" s="53"/>
      <c r="AW245" s="53"/>
      <c r="AX245" s="53"/>
      <c r="AY245" s="103"/>
      <c r="AZ245" s="103"/>
      <c r="BA245" s="103"/>
      <c r="BB245" s="103"/>
      <c r="BC245" s="103"/>
      <c r="BD245" s="103"/>
      <c r="BE245" s="103"/>
      <c r="BF245" s="103"/>
      <c r="BG245" s="103"/>
      <c r="BH245" s="103"/>
      <c r="BI245" s="103"/>
      <c r="BJ245" s="103"/>
      <c r="BK245" s="103"/>
      <c r="BL245" s="104"/>
      <c r="BM245" s="61"/>
      <c r="BN245" s="62">
        <v>0</v>
      </c>
      <c r="BO245" s="62">
        <v>0</v>
      </c>
      <c r="BP245" s="62">
        <v>0</v>
      </c>
      <c r="BQ245" s="62">
        <v>0</v>
      </c>
      <c r="BR245" s="62">
        <v>0</v>
      </c>
      <c r="BS245" s="62">
        <v>0</v>
      </c>
      <c r="BT245" s="62">
        <v>0</v>
      </c>
      <c r="BU245" s="62">
        <v>0</v>
      </c>
      <c r="BV245" s="62">
        <v>0</v>
      </c>
      <c r="BW245" s="62">
        <v>0</v>
      </c>
      <c r="BX245" s="62">
        <v>0</v>
      </c>
      <c r="BY245" s="62">
        <v>0</v>
      </c>
      <c r="BZ245" s="62">
        <v>0</v>
      </c>
      <c r="CA245" s="62">
        <v>0</v>
      </c>
      <c r="CB245" s="62">
        <v>0</v>
      </c>
      <c r="CC245" s="63">
        <f t="shared" si="66"/>
        <v>0</v>
      </c>
      <c r="CD245" s="64">
        <v>0</v>
      </c>
      <c r="CE245" s="64">
        <v>0</v>
      </c>
      <c r="CF245" s="64">
        <v>0</v>
      </c>
      <c r="CG245" s="64">
        <v>0</v>
      </c>
      <c r="CH245" s="64">
        <v>0</v>
      </c>
      <c r="CI245" s="64">
        <v>0</v>
      </c>
      <c r="CJ245" s="64">
        <v>0</v>
      </c>
      <c r="CK245" s="64">
        <v>0</v>
      </c>
      <c r="CL245" s="64">
        <v>0</v>
      </c>
      <c r="CM245" s="64">
        <v>0</v>
      </c>
      <c r="CN245" s="64">
        <v>0</v>
      </c>
      <c r="CO245" s="64">
        <v>0</v>
      </c>
      <c r="CP245" s="64">
        <v>0</v>
      </c>
      <c r="CQ245" s="64">
        <v>0</v>
      </c>
      <c r="CR245" s="64">
        <v>0</v>
      </c>
      <c r="CS245" s="64">
        <v>0</v>
      </c>
      <c r="CT245" s="65">
        <f t="shared" si="67"/>
        <v>0</v>
      </c>
      <c r="CU245" s="62">
        <v>0</v>
      </c>
      <c r="CV245" s="62">
        <v>0</v>
      </c>
      <c r="CW245" s="62">
        <v>0</v>
      </c>
      <c r="CX245" s="62">
        <v>0</v>
      </c>
      <c r="CY245" s="62">
        <v>0</v>
      </c>
      <c r="CZ245" s="62">
        <v>0</v>
      </c>
      <c r="DA245" s="62">
        <v>0</v>
      </c>
      <c r="DB245" s="62">
        <v>0</v>
      </c>
      <c r="DC245" s="62">
        <v>0</v>
      </c>
      <c r="DD245" s="62">
        <v>0</v>
      </c>
      <c r="DE245" s="62">
        <v>0</v>
      </c>
      <c r="DF245" s="62">
        <v>0</v>
      </c>
      <c r="DG245" s="62">
        <v>0</v>
      </c>
      <c r="DH245" s="62">
        <v>0</v>
      </c>
      <c r="DI245" s="62">
        <v>0</v>
      </c>
      <c r="DJ245" s="62">
        <v>0</v>
      </c>
      <c r="DK245" s="62">
        <v>0</v>
      </c>
      <c r="DL245" s="62">
        <v>0</v>
      </c>
      <c r="DM245" s="62">
        <v>0</v>
      </c>
      <c r="DN245" s="62">
        <v>0</v>
      </c>
      <c r="DO245" s="62">
        <v>0</v>
      </c>
      <c r="DP245" s="63">
        <f t="shared" si="69"/>
        <v>0</v>
      </c>
      <c r="DQ245" s="64">
        <v>0</v>
      </c>
      <c r="DR245" s="64">
        <v>0</v>
      </c>
      <c r="DS245" s="64">
        <v>0</v>
      </c>
      <c r="DT245" s="64">
        <v>0</v>
      </c>
      <c r="DU245" s="64">
        <v>0</v>
      </c>
      <c r="DV245" s="64">
        <v>0</v>
      </c>
      <c r="DW245" s="64">
        <v>0</v>
      </c>
      <c r="DX245" s="64">
        <v>0</v>
      </c>
      <c r="DY245" s="64">
        <v>0</v>
      </c>
      <c r="DZ245" s="64">
        <v>0</v>
      </c>
      <c r="EA245" s="64">
        <v>0</v>
      </c>
      <c r="EB245" s="64">
        <v>0</v>
      </c>
      <c r="EC245" s="64">
        <v>0</v>
      </c>
      <c r="ED245" s="64">
        <v>0</v>
      </c>
      <c r="EE245" s="64">
        <v>0</v>
      </c>
      <c r="EF245" s="64">
        <v>0</v>
      </c>
      <c r="EG245" s="66">
        <f t="shared" si="68"/>
        <v>0</v>
      </c>
      <c r="EI245" s="30">
        <v>0</v>
      </c>
      <c r="EJ245" s="30" t="e">
        <f t="shared" si="61"/>
        <v>#DIV/0!</v>
      </c>
    </row>
    <row r="246" spans="1:140" s="30" customFormat="1" ht="14.25" hidden="1" x14ac:dyDescent="0.25">
      <c r="A246" s="68">
        <v>240</v>
      </c>
      <c r="B246" s="88"/>
      <c r="C246" s="89"/>
      <c r="D246" s="90"/>
      <c r="E246" s="33"/>
      <c r="F246" s="33"/>
      <c r="G246" s="33"/>
      <c r="H246" s="33"/>
      <c r="I246" s="33"/>
      <c r="J246" s="34"/>
      <c r="K246" s="35"/>
      <c r="L246" s="36" t="str">
        <f>IFERROR(IF($K246="","",VLOOKUP($K246,[1]Catálogo!$B$5:$C$21,2,FALSE)),"Introduzca un sector de inversión válido")</f>
        <v/>
      </c>
      <c r="M246" s="37"/>
      <c r="N246" s="38"/>
      <c r="O246" s="38" t="str">
        <f>IFERROR(IF($N246="","",VLOOKUP($N246,[1]Catálogo!$E$25:$F$93,2,FALSE)),"Introduzca un programa presupuestal válido")</f>
        <v/>
      </c>
      <c r="P246" s="39" t="str">
        <f>IFERROR(IF($O246="","",VLOOKUP($O246,[1]Catálogo!$F$25:$G$94,2,FALSE)),"Introduzca un programa presupuestal válido")</f>
        <v/>
      </c>
      <c r="Q246" s="40" t="str">
        <f t="shared" si="58"/>
        <v>Sin información diligenciada</v>
      </c>
      <c r="R246" s="38"/>
      <c r="S246" s="38"/>
      <c r="T246" s="41"/>
      <c r="U246" s="42" t="str">
        <f>IFERROR(IF($T246="","",VLOOKUP($T246,[1]Catálogo!$G$97:$H$2750,2,FALSE)),"Introduzca un producto válido")</f>
        <v/>
      </c>
      <c r="V246" s="40" t="str">
        <f t="shared" si="59"/>
        <v>Sin información diligenciada</v>
      </c>
      <c r="W246" s="43"/>
      <c r="X246" s="44" t="str">
        <f>IFERROR(IF($W246="","",VLOOKUP($W246,[1]Catálogo!$B$3019:$C$9130,2,FALSE)),"Introduzca un indicador de producto válido")</f>
        <v/>
      </c>
      <c r="Y246" s="40" t="str">
        <f t="shared" si="60"/>
        <v>Sin información diligenciada</v>
      </c>
      <c r="Z246" s="45">
        <v>0</v>
      </c>
      <c r="AA246" s="33"/>
      <c r="AB246" s="33"/>
      <c r="AC246" s="38"/>
      <c r="AD246" s="36"/>
      <c r="AE246" s="33"/>
      <c r="AF246" s="33"/>
      <c r="AG246" s="46"/>
      <c r="AH246" s="47"/>
      <c r="AI246" s="33"/>
      <c r="AJ246" s="33"/>
      <c r="AK246" s="48"/>
      <c r="AL246" s="34" t="str">
        <f>+IFERROR(VLOOKUP(AK246,[1]Iniciativas!E:F,2,FALSE),"Seleccione el código de la iniciativa")</f>
        <v>Seleccione el código de la iniciativa</v>
      </c>
      <c r="AM246" s="91" t="e">
        <f t="shared" ref="AM246:AM277" si="70">+CC246/EJ246</f>
        <v>#DIV/0!</v>
      </c>
      <c r="AN246" s="50" t="e">
        <f t="shared" ref="AN246:AN277" si="71">+CT246/EJ246</f>
        <v>#DIV/0!</v>
      </c>
      <c r="AO246" s="50" t="e">
        <f t="shared" si="64"/>
        <v>#DIV/0!</v>
      </c>
      <c r="AP246" s="51" t="e">
        <f t="shared" si="65"/>
        <v>#DIV/0!</v>
      </c>
      <c r="AQ246" s="51"/>
      <c r="AR246" s="53"/>
      <c r="AS246" s="54"/>
      <c r="AT246" s="53"/>
      <c r="AU246" s="53"/>
      <c r="AV246" s="53"/>
      <c r="AW246" s="53"/>
      <c r="AX246" s="53"/>
      <c r="AY246" s="103"/>
      <c r="AZ246" s="103"/>
      <c r="BA246" s="103"/>
      <c r="BB246" s="103"/>
      <c r="BC246" s="103"/>
      <c r="BD246" s="103"/>
      <c r="BE246" s="103"/>
      <c r="BF246" s="103"/>
      <c r="BG246" s="103"/>
      <c r="BH246" s="103"/>
      <c r="BI246" s="103"/>
      <c r="BJ246" s="103"/>
      <c r="BK246" s="103"/>
      <c r="BL246" s="104"/>
      <c r="BM246" s="61"/>
      <c r="BN246" s="62">
        <v>0</v>
      </c>
      <c r="BO246" s="62">
        <v>0</v>
      </c>
      <c r="BP246" s="62">
        <v>0</v>
      </c>
      <c r="BQ246" s="62">
        <v>0</v>
      </c>
      <c r="BR246" s="62">
        <v>0</v>
      </c>
      <c r="BS246" s="62">
        <v>0</v>
      </c>
      <c r="BT246" s="62">
        <v>0</v>
      </c>
      <c r="BU246" s="62">
        <v>0</v>
      </c>
      <c r="BV246" s="62">
        <v>0</v>
      </c>
      <c r="BW246" s="62">
        <v>0</v>
      </c>
      <c r="BX246" s="62">
        <v>0</v>
      </c>
      <c r="BY246" s="62">
        <v>0</v>
      </c>
      <c r="BZ246" s="62">
        <v>0</v>
      </c>
      <c r="CA246" s="62">
        <v>0</v>
      </c>
      <c r="CB246" s="62">
        <v>0</v>
      </c>
      <c r="CC246" s="63">
        <f t="shared" si="66"/>
        <v>0</v>
      </c>
      <c r="CD246" s="64">
        <v>0</v>
      </c>
      <c r="CE246" s="64">
        <v>0</v>
      </c>
      <c r="CF246" s="64">
        <v>0</v>
      </c>
      <c r="CG246" s="64">
        <v>0</v>
      </c>
      <c r="CH246" s="64">
        <v>0</v>
      </c>
      <c r="CI246" s="64">
        <v>0</v>
      </c>
      <c r="CJ246" s="64">
        <v>0</v>
      </c>
      <c r="CK246" s="64">
        <v>0</v>
      </c>
      <c r="CL246" s="64">
        <v>0</v>
      </c>
      <c r="CM246" s="64">
        <v>0</v>
      </c>
      <c r="CN246" s="64">
        <v>0</v>
      </c>
      <c r="CO246" s="64">
        <v>0</v>
      </c>
      <c r="CP246" s="64">
        <v>0</v>
      </c>
      <c r="CQ246" s="64">
        <v>0</v>
      </c>
      <c r="CR246" s="64">
        <v>0</v>
      </c>
      <c r="CS246" s="64">
        <v>0</v>
      </c>
      <c r="CT246" s="65">
        <f t="shared" si="67"/>
        <v>0</v>
      </c>
      <c r="CU246" s="62">
        <v>0</v>
      </c>
      <c r="CV246" s="62">
        <v>0</v>
      </c>
      <c r="CW246" s="62">
        <v>0</v>
      </c>
      <c r="CX246" s="62">
        <v>0</v>
      </c>
      <c r="CY246" s="62">
        <v>0</v>
      </c>
      <c r="CZ246" s="62">
        <v>0</v>
      </c>
      <c r="DA246" s="62">
        <v>0</v>
      </c>
      <c r="DB246" s="62">
        <v>0</v>
      </c>
      <c r="DC246" s="62">
        <v>0</v>
      </c>
      <c r="DD246" s="62">
        <v>0</v>
      </c>
      <c r="DE246" s="62">
        <v>0</v>
      </c>
      <c r="DF246" s="62">
        <v>0</v>
      </c>
      <c r="DG246" s="62">
        <v>0</v>
      </c>
      <c r="DH246" s="62">
        <v>0</v>
      </c>
      <c r="DI246" s="62">
        <v>0</v>
      </c>
      <c r="DJ246" s="62">
        <v>0</v>
      </c>
      <c r="DK246" s="62">
        <v>0</v>
      </c>
      <c r="DL246" s="62">
        <v>0</v>
      </c>
      <c r="DM246" s="62">
        <v>0</v>
      </c>
      <c r="DN246" s="62">
        <v>0</v>
      </c>
      <c r="DO246" s="62">
        <v>0</v>
      </c>
      <c r="DP246" s="63">
        <f t="shared" si="69"/>
        <v>0</v>
      </c>
      <c r="DQ246" s="64">
        <v>0</v>
      </c>
      <c r="DR246" s="64">
        <v>0</v>
      </c>
      <c r="DS246" s="64">
        <v>0</v>
      </c>
      <c r="DT246" s="64">
        <v>0</v>
      </c>
      <c r="DU246" s="64">
        <v>0</v>
      </c>
      <c r="DV246" s="64">
        <v>0</v>
      </c>
      <c r="DW246" s="64">
        <v>0</v>
      </c>
      <c r="DX246" s="64">
        <v>0</v>
      </c>
      <c r="DY246" s="64">
        <v>0</v>
      </c>
      <c r="DZ246" s="64">
        <v>0</v>
      </c>
      <c r="EA246" s="64">
        <v>0</v>
      </c>
      <c r="EB246" s="64">
        <v>0</v>
      </c>
      <c r="EC246" s="64">
        <v>0</v>
      </c>
      <c r="ED246" s="64">
        <v>0</v>
      </c>
      <c r="EE246" s="64">
        <v>0</v>
      </c>
      <c r="EF246" s="64">
        <v>0</v>
      </c>
      <c r="EG246" s="66">
        <f t="shared" si="68"/>
        <v>0</v>
      </c>
      <c r="EI246" s="30">
        <v>0</v>
      </c>
      <c r="EJ246" s="30" t="e">
        <f t="shared" si="61"/>
        <v>#DIV/0!</v>
      </c>
    </row>
    <row r="247" spans="1:140" s="30" customFormat="1" ht="14.25" hidden="1" x14ac:dyDescent="0.25">
      <c r="A247" s="31">
        <v>241</v>
      </c>
      <c r="B247" s="88"/>
      <c r="C247" s="89"/>
      <c r="D247" s="90"/>
      <c r="E247" s="33"/>
      <c r="F247" s="33"/>
      <c r="G247" s="33"/>
      <c r="H247" s="33"/>
      <c r="I247" s="33"/>
      <c r="J247" s="34"/>
      <c r="K247" s="35"/>
      <c r="L247" s="36" t="str">
        <f>IFERROR(IF($K247="","",VLOOKUP($K247,[1]Catálogo!$B$5:$C$21,2,FALSE)),"Introduzca un sector de inversión válido")</f>
        <v/>
      </c>
      <c r="M247" s="37"/>
      <c r="N247" s="38"/>
      <c r="O247" s="38" t="str">
        <f>IFERROR(IF($N247="","",VLOOKUP($N247,[1]Catálogo!$E$25:$F$93,2,FALSE)),"Introduzca un programa presupuestal válido")</f>
        <v/>
      </c>
      <c r="P247" s="39" t="str">
        <f>IFERROR(IF($O247="","",VLOOKUP($O247,[1]Catálogo!$F$25:$G$94,2,FALSE)),"Introduzca un programa presupuestal válido")</f>
        <v/>
      </c>
      <c r="Q247" s="40" t="str">
        <f t="shared" si="58"/>
        <v>Sin información diligenciada</v>
      </c>
      <c r="R247" s="38"/>
      <c r="S247" s="38"/>
      <c r="T247" s="41"/>
      <c r="U247" s="42" t="str">
        <f>IFERROR(IF($T247="","",VLOOKUP($T247,[1]Catálogo!$G$97:$H$2750,2,FALSE)),"Introduzca un producto válido")</f>
        <v/>
      </c>
      <c r="V247" s="40" t="str">
        <f t="shared" si="59"/>
        <v>Sin información diligenciada</v>
      </c>
      <c r="W247" s="43"/>
      <c r="X247" s="44" t="str">
        <f>IFERROR(IF($W247="","",VLOOKUP($W247,[1]Catálogo!$B$3019:$C$9130,2,FALSE)),"Introduzca un indicador de producto válido")</f>
        <v/>
      </c>
      <c r="Y247" s="40" t="str">
        <f t="shared" si="60"/>
        <v>Sin información diligenciada</v>
      </c>
      <c r="Z247" s="45">
        <v>0</v>
      </c>
      <c r="AA247" s="33"/>
      <c r="AB247" s="33"/>
      <c r="AC247" s="38"/>
      <c r="AD247" s="36"/>
      <c r="AE247" s="33"/>
      <c r="AF247" s="33"/>
      <c r="AG247" s="46"/>
      <c r="AH247" s="47"/>
      <c r="AI247" s="33"/>
      <c r="AJ247" s="33"/>
      <c r="AK247" s="48"/>
      <c r="AL247" s="34" t="str">
        <f>+IFERROR(VLOOKUP(AK247,[1]Iniciativas!E:F,2,FALSE),"Seleccione el código de la iniciativa")</f>
        <v>Seleccione el código de la iniciativa</v>
      </c>
      <c r="AM247" s="91" t="e">
        <f t="shared" si="70"/>
        <v>#DIV/0!</v>
      </c>
      <c r="AN247" s="50" t="e">
        <f t="shared" si="71"/>
        <v>#DIV/0!</v>
      </c>
      <c r="AO247" s="50" t="e">
        <f t="shared" si="64"/>
        <v>#DIV/0!</v>
      </c>
      <c r="AP247" s="51" t="e">
        <f t="shared" si="65"/>
        <v>#DIV/0!</v>
      </c>
      <c r="AQ247" s="51"/>
      <c r="AR247" s="53"/>
      <c r="AS247" s="54"/>
      <c r="AT247" s="53"/>
      <c r="AU247" s="53"/>
      <c r="AV247" s="53"/>
      <c r="AW247" s="53"/>
      <c r="AX247" s="53"/>
      <c r="AY247" s="103"/>
      <c r="AZ247" s="103"/>
      <c r="BA247" s="103"/>
      <c r="BB247" s="103"/>
      <c r="BC247" s="103"/>
      <c r="BD247" s="103"/>
      <c r="BE247" s="103"/>
      <c r="BF247" s="103"/>
      <c r="BG247" s="103"/>
      <c r="BH247" s="103"/>
      <c r="BI247" s="103"/>
      <c r="BJ247" s="103"/>
      <c r="BK247" s="103"/>
      <c r="BL247" s="104"/>
      <c r="BM247" s="61"/>
      <c r="BN247" s="62">
        <v>0</v>
      </c>
      <c r="BO247" s="62">
        <v>0</v>
      </c>
      <c r="BP247" s="62">
        <v>0</v>
      </c>
      <c r="BQ247" s="62">
        <v>0</v>
      </c>
      <c r="BR247" s="62">
        <v>0</v>
      </c>
      <c r="BS247" s="62">
        <v>0</v>
      </c>
      <c r="BT247" s="62">
        <v>0</v>
      </c>
      <c r="BU247" s="62">
        <v>0</v>
      </c>
      <c r="BV247" s="62">
        <v>0</v>
      </c>
      <c r="BW247" s="62">
        <v>0</v>
      </c>
      <c r="BX247" s="62">
        <v>0</v>
      </c>
      <c r="BY247" s="62">
        <v>0</v>
      </c>
      <c r="BZ247" s="62">
        <v>0</v>
      </c>
      <c r="CA247" s="62">
        <v>0</v>
      </c>
      <c r="CB247" s="62">
        <v>0</v>
      </c>
      <c r="CC247" s="63">
        <f t="shared" si="66"/>
        <v>0</v>
      </c>
      <c r="CD247" s="64">
        <v>0</v>
      </c>
      <c r="CE247" s="64">
        <v>0</v>
      </c>
      <c r="CF247" s="64">
        <v>0</v>
      </c>
      <c r="CG247" s="64">
        <v>0</v>
      </c>
      <c r="CH247" s="64">
        <v>0</v>
      </c>
      <c r="CI247" s="64">
        <v>0</v>
      </c>
      <c r="CJ247" s="64">
        <v>0</v>
      </c>
      <c r="CK247" s="64">
        <v>0</v>
      </c>
      <c r="CL247" s="64">
        <v>0</v>
      </c>
      <c r="CM247" s="64">
        <v>0</v>
      </c>
      <c r="CN247" s="64">
        <v>0</v>
      </c>
      <c r="CO247" s="64">
        <v>0</v>
      </c>
      <c r="CP247" s="64">
        <v>0</v>
      </c>
      <c r="CQ247" s="64">
        <v>0</v>
      </c>
      <c r="CR247" s="64">
        <v>0</v>
      </c>
      <c r="CS247" s="64">
        <v>0</v>
      </c>
      <c r="CT247" s="65">
        <f t="shared" si="67"/>
        <v>0</v>
      </c>
      <c r="CU247" s="62">
        <v>0</v>
      </c>
      <c r="CV247" s="62">
        <v>0</v>
      </c>
      <c r="CW247" s="62">
        <v>0</v>
      </c>
      <c r="CX247" s="62">
        <v>0</v>
      </c>
      <c r="CY247" s="62">
        <v>0</v>
      </c>
      <c r="CZ247" s="62">
        <v>0</v>
      </c>
      <c r="DA247" s="62">
        <v>0</v>
      </c>
      <c r="DB247" s="62">
        <v>0</v>
      </c>
      <c r="DC247" s="62">
        <v>0</v>
      </c>
      <c r="DD247" s="62">
        <v>0</v>
      </c>
      <c r="DE247" s="62">
        <v>0</v>
      </c>
      <c r="DF247" s="62">
        <v>0</v>
      </c>
      <c r="DG247" s="62">
        <v>0</v>
      </c>
      <c r="DH247" s="62">
        <v>0</v>
      </c>
      <c r="DI247" s="62">
        <v>0</v>
      </c>
      <c r="DJ247" s="62">
        <v>0</v>
      </c>
      <c r="DK247" s="62">
        <v>0</v>
      </c>
      <c r="DL247" s="62">
        <v>0</v>
      </c>
      <c r="DM247" s="62">
        <v>0</v>
      </c>
      <c r="DN247" s="62">
        <v>0</v>
      </c>
      <c r="DO247" s="62">
        <v>0</v>
      </c>
      <c r="DP247" s="63">
        <f t="shared" si="69"/>
        <v>0</v>
      </c>
      <c r="DQ247" s="64">
        <v>0</v>
      </c>
      <c r="DR247" s="64">
        <v>0</v>
      </c>
      <c r="DS247" s="64">
        <v>0</v>
      </c>
      <c r="DT247" s="64">
        <v>0</v>
      </c>
      <c r="DU247" s="64">
        <v>0</v>
      </c>
      <c r="DV247" s="64">
        <v>0</v>
      </c>
      <c r="DW247" s="64">
        <v>0</v>
      </c>
      <c r="DX247" s="64">
        <v>0</v>
      </c>
      <c r="DY247" s="64">
        <v>0</v>
      </c>
      <c r="DZ247" s="64">
        <v>0</v>
      </c>
      <c r="EA247" s="64">
        <v>0</v>
      </c>
      <c r="EB247" s="64">
        <v>0</v>
      </c>
      <c r="EC247" s="64">
        <v>0</v>
      </c>
      <c r="ED247" s="64">
        <v>0</v>
      </c>
      <c r="EE247" s="64">
        <v>0</v>
      </c>
      <c r="EF247" s="64">
        <v>0</v>
      </c>
      <c r="EG247" s="66">
        <f t="shared" si="68"/>
        <v>0</v>
      </c>
      <c r="EI247" s="30">
        <v>0</v>
      </c>
      <c r="EJ247" s="30" t="e">
        <f t="shared" si="61"/>
        <v>#DIV/0!</v>
      </c>
    </row>
    <row r="248" spans="1:140" s="30" customFormat="1" ht="14.25" hidden="1" x14ac:dyDescent="0.25">
      <c r="A248" s="68">
        <v>242</v>
      </c>
      <c r="B248" s="88"/>
      <c r="C248" s="89"/>
      <c r="D248" s="90"/>
      <c r="E248" s="33"/>
      <c r="F248" s="33"/>
      <c r="G248" s="33"/>
      <c r="H248" s="33"/>
      <c r="I248" s="33"/>
      <c r="J248" s="34"/>
      <c r="K248" s="35"/>
      <c r="L248" s="36" t="str">
        <f>IFERROR(IF($K248="","",VLOOKUP($K248,[1]Catálogo!$B$5:$C$21,2,FALSE)),"Introduzca un sector de inversión válido")</f>
        <v/>
      </c>
      <c r="M248" s="37"/>
      <c r="N248" s="38"/>
      <c r="O248" s="38" t="str">
        <f>IFERROR(IF($N248="","",VLOOKUP($N248,[1]Catálogo!$E$25:$F$93,2,FALSE)),"Introduzca un programa presupuestal válido")</f>
        <v/>
      </c>
      <c r="P248" s="39" t="str">
        <f>IFERROR(IF($O248="","",VLOOKUP($O248,[1]Catálogo!$F$25:$G$94,2,FALSE)),"Introduzca un programa presupuestal válido")</f>
        <v/>
      </c>
      <c r="Q248" s="40" t="str">
        <f t="shared" si="58"/>
        <v>Sin información diligenciada</v>
      </c>
      <c r="R248" s="38"/>
      <c r="S248" s="38"/>
      <c r="T248" s="41"/>
      <c r="U248" s="42" t="str">
        <f>IFERROR(IF($T248="","",VLOOKUP($T248,[1]Catálogo!$G$97:$H$2750,2,FALSE)),"Introduzca un producto válido")</f>
        <v/>
      </c>
      <c r="V248" s="40" t="str">
        <f t="shared" si="59"/>
        <v>Sin información diligenciada</v>
      </c>
      <c r="W248" s="43"/>
      <c r="X248" s="44" t="str">
        <f>IFERROR(IF($W248="","",VLOOKUP($W248,[1]Catálogo!$B$3019:$C$9130,2,FALSE)),"Introduzca un indicador de producto válido")</f>
        <v/>
      </c>
      <c r="Y248" s="40" t="str">
        <f t="shared" si="60"/>
        <v>Sin información diligenciada</v>
      </c>
      <c r="Z248" s="45">
        <v>0</v>
      </c>
      <c r="AA248" s="33"/>
      <c r="AB248" s="33"/>
      <c r="AC248" s="38"/>
      <c r="AD248" s="36"/>
      <c r="AE248" s="33"/>
      <c r="AF248" s="33"/>
      <c r="AG248" s="46"/>
      <c r="AH248" s="47"/>
      <c r="AI248" s="33"/>
      <c r="AJ248" s="33"/>
      <c r="AK248" s="48"/>
      <c r="AL248" s="34" t="str">
        <f>+IFERROR(VLOOKUP(AK248,[1]Iniciativas!E:F,2,FALSE),"Seleccione el código de la iniciativa")</f>
        <v>Seleccione el código de la iniciativa</v>
      </c>
      <c r="AM248" s="91" t="e">
        <f t="shared" si="70"/>
        <v>#DIV/0!</v>
      </c>
      <c r="AN248" s="50" t="e">
        <f t="shared" si="71"/>
        <v>#DIV/0!</v>
      </c>
      <c r="AO248" s="50" t="e">
        <f t="shared" si="64"/>
        <v>#DIV/0!</v>
      </c>
      <c r="AP248" s="51" t="e">
        <f t="shared" si="65"/>
        <v>#DIV/0!</v>
      </c>
      <c r="AQ248" s="51"/>
      <c r="AR248" s="53"/>
      <c r="AS248" s="54"/>
      <c r="AT248" s="53"/>
      <c r="AU248" s="53"/>
      <c r="AV248" s="53"/>
      <c r="AW248" s="53"/>
      <c r="AX248" s="53"/>
      <c r="AY248" s="103"/>
      <c r="AZ248" s="103"/>
      <c r="BA248" s="103"/>
      <c r="BB248" s="103"/>
      <c r="BC248" s="103"/>
      <c r="BD248" s="103"/>
      <c r="BE248" s="103"/>
      <c r="BF248" s="103"/>
      <c r="BG248" s="103"/>
      <c r="BH248" s="103"/>
      <c r="BI248" s="103"/>
      <c r="BJ248" s="103"/>
      <c r="BK248" s="103"/>
      <c r="BL248" s="104"/>
      <c r="BM248" s="61"/>
      <c r="BN248" s="62">
        <v>0</v>
      </c>
      <c r="BO248" s="62">
        <v>0</v>
      </c>
      <c r="BP248" s="62">
        <v>0</v>
      </c>
      <c r="BQ248" s="62">
        <v>0</v>
      </c>
      <c r="BR248" s="62">
        <v>0</v>
      </c>
      <c r="BS248" s="62">
        <v>0</v>
      </c>
      <c r="BT248" s="62">
        <v>0</v>
      </c>
      <c r="BU248" s="62">
        <v>0</v>
      </c>
      <c r="BV248" s="62">
        <v>0</v>
      </c>
      <c r="BW248" s="62">
        <v>0</v>
      </c>
      <c r="BX248" s="62">
        <v>0</v>
      </c>
      <c r="BY248" s="62">
        <v>0</v>
      </c>
      <c r="BZ248" s="62">
        <v>0</v>
      </c>
      <c r="CA248" s="62">
        <v>0</v>
      </c>
      <c r="CB248" s="62">
        <v>0</v>
      </c>
      <c r="CC248" s="63">
        <f t="shared" si="66"/>
        <v>0</v>
      </c>
      <c r="CD248" s="64">
        <v>0</v>
      </c>
      <c r="CE248" s="64">
        <v>0</v>
      </c>
      <c r="CF248" s="64">
        <v>0</v>
      </c>
      <c r="CG248" s="64">
        <v>0</v>
      </c>
      <c r="CH248" s="64">
        <v>0</v>
      </c>
      <c r="CI248" s="64">
        <v>0</v>
      </c>
      <c r="CJ248" s="64">
        <v>0</v>
      </c>
      <c r="CK248" s="64">
        <v>0</v>
      </c>
      <c r="CL248" s="64">
        <v>0</v>
      </c>
      <c r="CM248" s="64">
        <v>0</v>
      </c>
      <c r="CN248" s="64">
        <v>0</v>
      </c>
      <c r="CO248" s="64">
        <v>0</v>
      </c>
      <c r="CP248" s="64">
        <v>0</v>
      </c>
      <c r="CQ248" s="64">
        <v>0</v>
      </c>
      <c r="CR248" s="64">
        <v>0</v>
      </c>
      <c r="CS248" s="64">
        <v>0</v>
      </c>
      <c r="CT248" s="65">
        <f t="shared" si="67"/>
        <v>0</v>
      </c>
      <c r="CU248" s="62">
        <v>0</v>
      </c>
      <c r="CV248" s="62">
        <v>0</v>
      </c>
      <c r="CW248" s="62">
        <v>0</v>
      </c>
      <c r="CX248" s="62">
        <v>0</v>
      </c>
      <c r="CY248" s="62">
        <v>0</v>
      </c>
      <c r="CZ248" s="62">
        <v>0</v>
      </c>
      <c r="DA248" s="62">
        <v>0</v>
      </c>
      <c r="DB248" s="62">
        <v>0</v>
      </c>
      <c r="DC248" s="62">
        <v>0</v>
      </c>
      <c r="DD248" s="62">
        <v>0</v>
      </c>
      <c r="DE248" s="62">
        <v>0</v>
      </c>
      <c r="DF248" s="62">
        <v>0</v>
      </c>
      <c r="DG248" s="62">
        <v>0</v>
      </c>
      <c r="DH248" s="62">
        <v>0</v>
      </c>
      <c r="DI248" s="62">
        <v>0</v>
      </c>
      <c r="DJ248" s="62">
        <v>0</v>
      </c>
      <c r="DK248" s="62">
        <v>0</v>
      </c>
      <c r="DL248" s="62">
        <v>0</v>
      </c>
      <c r="DM248" s="62">
        <v>0</v>
      </c>
      <c r="DN248" s="62">
        <v>0</v>
      </c>
      <c r="DO248" s="62">
        <v>0</v>
      </c>
      <c r="DP248" s="63">
        <f t="shared" si="69"/>
        <v>0</v>
      </c>
      <c r="DQ248" s="64">
        <v>0</v>
      </c>
      <c r="DR248" s="64">
        <v>0</v>
      </c>
      <c r="DS248" s="64">
        <v>0</v>
      </c>
      <c r="DT248" s="64">
        <v>0</v>
      </c>
      <c r="DU248" s="64">
        <v>0</v>
      </c>
      <c r="DV248" s="64">
        <v>0</v>
      </c>
      <c r="DW248" s="64">
        <v>0</v>
      </c>
      <c r="DX248" s="64">
        <v>0</v>
      </c>
      <c r="DY248" s="64">
        <v>0</v>
      </c>
      <c r="DZ248" s="64">
        <v>0</v>
      </c>
      <c r="EA248" s="64">
        <v>0</v>
      </c>
      <c r="EB248" s="64">
        <v>0</v>
      </c>
      <c r="EC248" s="64">
        <v>0</v>
      </c>
      <c r="ED248" s="64">
        <v>0</v>
      </c>
      <c r="EE248" s="64">
        <v>0</v>
      </c>
      <c r="EF248" s="64">
        <v>0</v>
      </c>
      <c r="EG248" s="66">
        <f t="shared" si="68"/>
        <v>0</v>
      </c>
      <c r="EI248" s="30">
        <v>0</v>
      </c>
      <c r="EJ248" s="30" t="e">
        <f t="shared" si="61"/>
        <v>#DIV/0!</v>
      </c>
    </row>
    <row r="249" spans="1:140" s="30" customFormat="1" ht="14.25" hidden="1" x14ac:dyDescent="0.25">
      <c r="A249" s="68">
        <v>243</v>
      </c>
      <c r="B249" s="88"/>
      <c r="C249" s="89"/>
      <c r="D249" s="90"/>
      <c r="E249" s="33"/>
      <c r="F249" s="33"/>
      <c r="G249" s="33"/>
      <c r="H249" s="33"/>
      <c r="I249" s="33"/>
      <c r="J249" s="34"/>
      <c r="K249" s="35"/>
      <c r="L249" s="36" t="str">
        <f>IFERROR(IF($K249="","",VLOOKUP($K249,[1]Catálogo!$B$5:$C$21,2,FALSE)),"Introduzca un sector de inversión válido")</f>
        <v/>
      </c>
      <c r="M249" s="37"/>
      <c r="N249" s="38"/>
      <c r="O249" s="38" t="str">
        <f>IFERROR(IF($N249="","",VLOOKUP($N249,[1]Catálogo!$E$25:$F$93,2,FALSE)),"Introduzca un programa presupuestal válido")</f>
        <v/>
      </c>
      <c r="P249" s="39" t="str">
        <f>IFERROR(IF($O249="","",VLOOKUP($O249,[1]Catálogo!$F$25:$G$94,2,FALSE)),"Introduzca un programa presupuestal válido")</f>
        <v/>
      </c>
      <c r="Q249" s="40" t="str">
        <f t="shared" si="58"/>
        <v>Sin información diligenciada</v>
      </c>
      <c r="R249" s="38"/>
      <c r="S249" s="38"/>
      <c r="T249" s="41"/>
      <c r="U249" s="42" t="str">
        <f>IFERROR(IF($T249="","",VLOOKUP($T249,[1]Catálogo!$G$97:$H$2750,2,FALSE)),"Introduzca un producto válido")</f>
        <v/>
      </c>
      <c r="V249" s="40" t="str">
        <f t="shared" si="59"/>
        <v>Sin información diligenciada</v>
      </c>
      <c r="W249" s="43"/>
      <c r="X249" s="44" t="str">
        <f>IFERROR(IF($W249="","",VLOOKUP($W249,[1]Catálogo!$B$3019:$C$9130,2,FALSE)),"Introduzca un indicador de producto válido")</f>
        <v/>
      </c>
      <c r="Y249" s="40" t="str">
        <f t="shared" si="60"/>
        <v>Sin información diligenciada</v>
      </c>
      <c r="Z249" s="45">
        <v>0</v>
      </c>
      <c r="AA249" s="33"/>
      <c r="AB249" s="33"/>
      <c r="AC249" s="38"/>
      <c r="AD249" s="36"/>
      <c r="AE249" s="33"/>
      <c r="AF249" s="33"/>
      <c r="AG249" s="46"/>
      <c r="AH249" s="47"/>
      <c r="AI249" s="33"/>
      <c r="AJ249" s="33"/>
      <c r="AK249" s="48"/>
      <c r="AL249" s="34" t="str">
        <f>+IFERROR(VLOOKUP(AK249,[1]Iniciativas!E:F,2,FALSE),"Seleccione el código de la iniciativa")</f>
        <v>Seleccione el código de la iniciativa</v>
      </c>
      <c r="AM249" s="91" t="e">
        <f t="shared" si="70"/>
        <v>#DIV/0!</v>
      </c>
      <c r="AN249" s="50" t="e">
        <f t="shared" si="71"/>
        <v>#DIV/0!</v>
      </c>
      <c r="AO249" s="50" t="e">
        <f t="shared" si="64"/>
        <v>#DIV/0!</v>
      </c>
      <c r="AP249" s="51" t="e">
        <f t="shared" si="65"/>
        <v>#DIV/0!</v>
      </c>
      <c r="AQ249" s="51"/>
      <c r="AR249" s="53"/>
      <c r="AS249" s="54"/>
      <c r="AT249" s="53"/>
      <c r="AU249" s="53"/>
      <c r="AV249" s="53"/>
      <c r="AW249" s="53"/>
      <c r="AX249" s="53"/>
      <c r="AY249" s="103"/>
      <c r="AZ249" s="103"/>
      <c r="BA249" s="103"/>
      <c r="BB249" s="103"/>
      <c r="BC249" s="103"/>
      <c r="BD249" s="103"/>
      <c r="BE249" s="103"/>
      <c r="BF249" s="103"/>
      <c r="BG249" s="103"/>
      <c r="BH249" s="103"/>
      <c r="BI249" s="103"/>
      <c r="BJ249" s="103"/>
      <c r="BK249" s="103"/>
      <c r="BL249" s="104"/>
      <c r="BM249" s="61"/>
      <c r="BN249" s="62">
        <v>0</v>
      </c>
      <c r="BO249" s="62">
        <v>0</v>
      </c>
      <c r="BP249" s="62">
        <v>0</v>
      </c>
      <c r="BQ249" s="62">
        <v>0</v>
      </c>
      <c r="BR249" s="62">
        <v>0</v>
      </c>
      <c r="BS249" s="62">
        <v>0</v>
      </c>
      <c r="BT249" s="62">
        <v>0</v>
      </c>
      <c r="BU249" s="62">
        <v>0</v>
      </c>
      <c r="BV249" s="62">
        <v>0</v>
      </c>
      <c r="BW249" s="62">
        <v>0</v>
      </c>
      <c r="BX249" s="62">
        <v>0</v>
      </c>
      <c r="BY249" s="62">
        <v>0</v>
      </c>
      <c r="BZ249" s="62">
        <v>0</v>
      </c>
      <c r="CA249" s="62">
        <v>0</v>
      </c>
      <c r="CB249" s="62">
        <v>0</v>
      </c>
      <c r="CC249" s="63">
        <f t="shared" si="66"/>
        <v>0</v>
      </c>
      <c r="CD249" s="64">
        <v>0</v>
      </c>
      <c r="CE249" s="64">
        <v>0</v>
      </c>
      <c r="CF249" s="64">
        <v>0</v>
      </c>
      <c r="CG249" s="64">
        <v>0</v>
      </c>
      <c r="CH249" s="64">
        <v>0</v>
      </c>
      <c r="CI249" s="64">
        <v>0</v>
      </c>
      <c r="CJ249" s="64">
        <v>0</v>
      </c>
      <c r="CK249" s="64">
        <v>0</v>
      </c>
      <c r="CL249" s="64">
        <v>0</v>
      </c>
      <c r="CM249" s="64">
        <v>0</v>
      </c>
      <c r="CN249" s="64">
        <v>0</v>
      </c>
      <c r="CO249" s="64">
        <v>0</v>
      </c>
      <c r="CP249" s="64">
        <v>0</v>
      </c>
      <c r="CQ249" s="64">
        <v>0</v>
      </c>
      <c r="CR249" s="64">
        <v>0</v>
      </c>
      <c r="CS249" s="64">
        <v>0</v>
      </c>
      <c r="CT249" s="65">
        <f t="shared" si="67"/>
        <v>0</v>
      </c>
      <c r="CU249" s="62">
        <v>0</v>
      </c>
      <c r="CV249" s="62">
        <v>0</v>
      </c>
      <c r="CW249" s="62">
        <v>0</v>
      </c>
      <c r="CX249" s="62">
        <v>0</v>
      </c>
      <c r="CY249" s="62">
        <v>0</v>
      </c>
      <c r="CZ249" s="62">
        <v>0</v>
      </c>
      <c r="DA249" s="62">
        <v>0</v>
      </c>
      <c r="DB249" s="62">
        <v>0</v>
      </c>
      <c r="DC249" s="62">
        <v>0</v>
      </c>
      <c r="DD249" s="62">
        <v>0</v>
      </c>
      <c r="DE249" s="62">
        <v>0</v>
      </c>
      <c r="DF249" s="62">
        <v>0</v>
      </c>
      <c r="DG249" s="62">
        <v>0</v>
      </c>
      <c r="DH249" s="62">
        <v>0</v>
      </c>
      <c r="DI249" s="62">
        <v>0</v>
      </c>
      <c r="DJ249" s="62">
        <v>0</v>
      </c>
      <c r="DK249" s="62">
        <v>0</v>
      </c>
      <c r="DL249" s="62">
        <v>0</v>
      </c>
      <c r="DM249" s="62">
        <v>0</v>
      </c>
      <c r="DN249" s="62">
        <v>0</v>
      </c>
      <c r="DO249" s="62">
        <v>0</v>
      </c>
      <c r="DP249" s="63">
        <f t="shared" si="69"/>
        <v>0</v>
      </c>
      <c r="DQ249" s="64">
        <v>0</v>
      </c>
      <c r="DR249" s="64">
        <v>0</v>
      </c>
      <c r="DS249" s="64">
        <v>0</v>
      </c>
      <c r="DT249" s="64">
        <v>0</v>
      </c>
      <c r="DU249" s="64">
        <v>0</v>
      </c>
      <c r="DV249" s="64">
        <v>0</v>
      </c>
      <c r="DW249" s="64">
        <v>0</v>
      </c>
      <c r="DX249" s="64">
        <v>0</v>
      </c>
      <c r="DY249" s="64">
        <v>0</v>
      </c>
      <c r="DZ249" s="64">
        <v>0</v>
      </c>
      <c r="EA249" s="64">
        <v>0</v>
      </c>
      <c r="EB249" s="64">
        <v>0</v>
      </c>
      <c r="EC249" s="64">
        <v>0</v>
      </c>
      <c r="ED249" s="64">
        <v>0</v>
      </c>
      <c r="EE249" s="64">
        <v>0</v>
      </c>
      <c r="EF249" s="64">
        <v>0</v>
      </c>
      <c r="EG249" s="66">
        <f t="shared" si="68"/>
        <v>0</v>
      </c>
      <c r="EI249" s="30">
        <v>0</v>
      </c>
      <c r="EJ249" s="30" t="e">
        <f t="shared" si="61"/>
        <v>#DIV/0!</v>
      </c>
    </row>
    <row r="250" spans="1:140" s="30" customFormat="1" ht="14.25" hidden="1" x14ac:dyDescent="0.25">
      <c r="A250" s="31">
        <v>244</v>
      </c>
      <c r="B250" s="88"/>
      <c r="C250" s="89"/>
      <c r="D250" s="90"/>
      <c r="E250" s="33"/>
      <c r="F250" s="33"/>
      <c r="G250" s="33"/>
      <c r="H250" s="33"/>
      <c r="I250" s="33"/>
      <c r="J250" s="34"/>
      <c r="K250" s="35"/>
      <c r="L250" s="36" t="str">
        <f>IFERROR(IF($K250="","",VLOOKUP($K250,[1]Catálogo!$B$5:$C$21,2,FALSE)),"Introduzca un sector de inversión válido")</f>
        <v/>
      </c>
      <c r="M250" s="37"/>
      <c r="N250" s="38"/>
      <c r="O250" s="38" t="str">
        <f>IFERROR(IF($N250="","",VLOOKUP($N250,[1]Catálogo!$E$25:$F$93,2,FALSE)),"Introduzca un programa presupuestal válido")</f>
        <v/>
      </c>
      <c r="P250" s="39" t="str">
        <f>IFERROR(IF($O250="","",VLOOKUP($O250,[1]Catálogo!$F$25:$G$94,2,FALSE)),"Introduzca un programa presupuestal válido")</f>
        <v/>
      </c>
      <c r="Q250" s="40" t="str">
        <f t="shared" si="58"/>
        <v>Sin información diligenciada</v>
      </c>
      <c r="R250" s="38"/>
      <c r="S250" s="38"/>
      <c r="T250" s="41"/>
      <c r="U250" s="42" t="str">
        <f>IFERROR(IF($T250="","",VLOOKUP($T250,[1]Catálogo!$G$97:$H$2750,2,FALSE)),"Introduzca un producto válido")</f>
        <v/>
      </c>
      <c r="V250" s="40" t="str">
        <f t="shared" si="59"/>
        <v>Sin información diligenciada</v>
      </c>
      <c r="W250" s="43"/>
      <c r="X250" s="44" t="str">
        <f>IFERROR(IF($W250="","",VLOOKUP($W250,[1]Catálogo!$B$3019:$C$9130,2,FALSE)),"Introduzca un indicador de producto válido")</f>
        <v/>
      </c>
      <c r="Y250" s="40" t="str">
        <f t="shared" si="60"/>
        <v>Sin información diligenciada</v>
      </c>
      <c r="Z250" s="45">
        <v>0</v>
      </c>
      <c r="AA250" s="33"/>
      <c r="AB250" s="33"/>
      <c r="AC250" s="38"/>
      <c r="AD250" s="36"/>
      <c r="AE250" s="33"/>
      <c r="AF250" s="33"/>
      <c r="AG250" s="46"/>
      <c r="AH250" s="47"/>
      <c r="AI250" s="33"/>
      <c r="AJ250" s="33"/>
      <c r="AK250" s="48"/>
      <c r="AL250" s="34" t="str">
        <f>+IFERROR(VLOOKUP(AK250,[1]Iniciativas!E:F,2,FALSE),"Seleccione el código de la iniciativa")</f>
        <v>Seleccione el código de la iniciativa</v>
      </c>
      <c r="AM250" s="91" t="e">
        <f t="shared" si="70"/>
        <v>#DIV/0!</v>
      </c>
      <c r="AN250" s="50" t="e">
        <f t="shared" si="71"/>
        <v>#DIV/0!</v>
      </c>
      <c r="AO250" s="50" t="e">
        <f t="shared" si="64"/>
        <v>#DIV/0!</v>
      </c>
      <c r="AP250" s="51" t="e">
        <f t="shared" si="65"/>
        <v>#DIV/0!</v>
      </c>
      <c r="AQ250" s="51"/>
      <c r="AR250" s="53"/>
      <c r="AS250" s="54"/>
      <c r="AT250" s="53"/>
      <c r="AU250" s="53"/>
      <c r="AV250" s="53"/>
      <c r="AW250" s="53"/>
      <c r="AX250" s="53"/>
      <c r="AY250" s="103"/>
      <c r="AZ250" s="103"/>
      <c r="BA250" s="103"/>
      <c r="BB250" s="103"/>
      <c r="BC250" s="103"/>
      <c r="BD250" s="103"/>
      <c r="BE250" s="103"/>
      <c r="BF250" s="103"/>
      <c r="BG250" s="103"/>
      <c r="BH250" s="103"/>
      <c r="BI250" s="103"/>
      <c r="BJ250" s="103"/>
      <c r="BK250" s="103"/>
      <c r="BL250" s="104"/>
      <c r="BM250" s="61"/>
      <c r="BN250" s="62">
        <v>0</v>
      </c>
      <c r="BO250" s="62">
        <v>0</v>
      </c>
      <c r="BP250" s="62">
        <v>0</v>
      </c>
      <c r="BQ250" s="62">
        <v>0</v>
      </c>
      <c r="BR250" s="62">
        <v>0</v>
      </c>
      <c r="BS250" s="62">
        <v>0</v>
      </c>
      <c r="BT250" s="62">
        <v>0</v>
      </c>
      <c r="BU250" s="62">
        <v>0</v>
      </c>
      <c r="BV250" s="62">
        <v>0</v>
      </c>
      <c r="BW250" s="62">
        <v>0</v>
      </c>
      <c r="BX250" s="62">
        <v>0</v>
      </c>
      <c r="BY250" s="62">
        <v>0</v>
      </c>
      <c r="BZ250" s="62">
        <v>0</v>
      </c>
      <c r="CA250" s="62">
        <v>0</v>
      </c>
      <c r="CB250" s="62">
        <v>0</v>
      </c>
      <c r="CC250" s="63">
        <f t="shared" si="66"/>
        <v>0</v>
      </c>
      <c r="CD250" s="64">
        <v>0</v>
      </c>
      <c r="CE250" s="64">
        <v>0</v>
      </c>
      <c r="CF250" s="64">
        <v>0</v>
      </c>
      <c r="CG250" s="64">
        <v>0</v>
      </c>
      <c r="CH250" s="64">
        <v>0</v>
      </c>
      <c r="CI250" s="64">
        <v>0</v>
      </c>
      <c r="CJ250" s="64">
        <v>0</v>
      </c>
      <c r="CK250" s="64">
        <v>0</v>
      </c>
      <c r="CL250" s="64">
        <v>0</v>
      </c>
      <c r="CM250" s="64">
        <v>0</v>
      </c>
      <c r="CN250" s="64">
        <v>0</v>
      </c>
      <c r="CO250" s="64">
        <v>0</v>
      </c>
      <c r="CP250" s="64">
        <v>0</v>
      </c>
      <c r="CQ250" s="64">
        <v>0</v>
      </c>
      <c r="CR250" s="64">
        <v>0</v>
      </c>
      <c r="CS250" s="64">
        <v>0</v>
      </c>
      <c r="CT250" s="65">
        <f t="shared" si="67"/>
        <v>0</v>
      </c>
      <c r="CU250" s="62">
        <v>0</v>
      </c>
      <c r="CV250" s="62">
        <v>0</v>
      </c>
      <c r="CW250" s="62">
        <v>0</v>
      </c>
      <c r="CX250" s="62">
        <v>0</v>
      </c>
      <c r="CY250" s="62">
        <v>0</v>
      </c>
      <c r="CZ250" s="62">
        <v>0</v>
      </c>
      <c r="DA250" s="62">
        <v>0</v>
      </c>
      <c r="DB250" s="62">
        <v>0</v>
      </c>
      <c r="DC250" s="62">
        <v>0</v>
      </c>
      <c r="DD250" s="62">
        <v>0</v>
      </c>
      <c r="DE250" s="62">
        <v>0</v>
      </c>
      <c r="DF250" s="62">
        <v>0</v>
      </c>
      <c r="DG250" s="62">
        <v>0</v>
      </c>
      <c r="DH250" s="62">
        <v>0</v>
      </c>
      <c r="DI250" s="62">
        <v>0</v>
      </c>
      <c r="DJ250" s="62">
        <v>0</v>
      </c>
      <c r="DK250" s="62">
        <v>0</v>
      </c>
      <c r="DL250" s="62">
        <v>0</v>
      </c>
      <c r="DM250" s="62">
        <v>0</v>
      </c>
      <c r="DN250" s="62">
        <v>0</v>
      </c>
      <c r="DO250" s="62">
        <v>0</v>
      </c>
      <c r="DP250" s="63">
        <f t="shared" si="69"/>
        <v>0</v>
      </c>
      <c r="DQ250" s="64">
        <v>0</v>
      </c>
      <c r="DR250" s="64">
        <v>0</v>
      </c>
      <c r="DS250" s="64">
        <v>0</v>
      </c>
      <c r="DT250" s="64">
        <v>0</v>
      </c>
      <c r="DU250" s="64">
        <v>0</v>
      </c>
      <c r="DV250" s="64">
        <v>0</v>
      </c>
      <c r="DW250" s="64">
        <v>0</v>
      </c>
      <c r="DX250" s="64">
        <v>0</v>
      </c>
      <c r="DY250" s="64">
        <v>0</v>
      </c>
      <c r="DZ250" s="64">
        <v>0</v>
      </c>
      <c r="EA250" s="64">
        <v>0</v>
      </c>
      <c r="EB250" s="64">
        <v>0</v>
      </c>
      <c r="EC250" s="64">
        <v>0</v>
      </c>
      <c r="ED250" s="64">
        <v>0</v>
      </c>
      <c r="EE250" s="64">
        <v>0</v>
      </c>
      <c r="EF250" s="64">
        <v>0</v>
      </c>
      <c r="EG250" s="66">
        <f t="shared" si="68"/>
        <v>0</v>
      </c>
      <c r="EI250" s="30">
        <v>0</v>
      </c>
      <c r="EJ250" s="30" t="e">
        <f t="shared" si="61"/>
        <v>#DIV/0!</v>
      </c>
    </row>
    <row r="251" spans="1:140" s="30" customFormat="1" ht="14.25" hidden="1" x14ac:dyDescent="0.25">
      <c r="A251" s="68">
        <v>245</v>
      </c>
      <c r="B251" s="88"/>
      <c r="C251" s="89"/>
      <c r="D251" s="90"/>
      <c r="E251" s="33"/>
      <c r="F251" s="33"/>
      <c r="G251" s="33"/>
      <c r="H251" s="33"/>
      <c r="I251" s="33"/>
      <c r="J251" s="34"/>
      <c r="K251" s="35"/>
      <c r="L251" s="36" t="str">
        <f>IFERROR(IF($K251="","",VLOOKUP($K251,[1]Catálogo!$B$5:$C$21,2,FALSE)),"Introduzca un sector de inversión válido")</f>
        <v/>
      </c>
      <c r="M251" s="37"/>
      <c r="N251" s="38"/>
      <c r="O251" s="38" t="str">
        <f>IFERROR(IF($N251="","",VLOOKUP($N251,[1]Catálogo!$E$25:$F$93,2,FALSE)),"Introduzca un programa presupuestal válido")</f>
        <v/>
      </c>
      <c r="P251" s="39" t="str">
        <f>IFERROR(IF($O251="","",VLOOKUP($O251,[1]Catálogo!$F$25:$G$94,2,FALSE)),"Introduzca un programa presupuestal válido")</f>
        <v/>
      </c>
      <c r="Q251" s="40" t="str">
        <f t="shared" si="58"/>
        <v>Sin información diligenciada</v>
      </c>
      <c r="R251" s="38"/>
      <c r="S251" s="38"/>
      <c r="T251" s="41"/>
      <c r="U251" s="42" t="str">
        <f>IFERROR(IF($T251="","",VLOOKUP($T251,[1]Catálogo!$G$97:$H$2750,2,FALSE)),"Introduzca un producto válido")</f>
        <v/>
      </c>
      <c r="V251" s="40" t="str">
        <f t="shared" si="59"/>
        <v>Sin información diligenciada</v>
      </c>
      <c r="W251" s="43"/>
      <c r="X251" s="44" t="str">
        <f>IFERROR(IF($W251="","",VLOOKUP($W251,[1]Catálogo!$B$3019:$C$9130,2,FALSE)),"Introduzca un indicador de producto válido")</f>
        <v/>
      </c>
      <c r="Y251" s="40" t="str">
        <f t="shared" si="60"/>
        <v>Sin información diligenciada</v>
      </c>
      <c r="Z251" s="45">
        <v>0</v>
      </c>
      <c r="AA251" s="33"/>
      <c r="AB251" s="33"/>
      <c r="AC251" s="38"/>
      <c r="AD251" s="36"/>
      <c r="AE251" s="33"/>
      <c r="AF251" s="33"/>
      <c r="AG251" s="46"/>
      <c r="AH251" s="47"/>
      <c r="AI251" s="33"/>
      <c r="AJ251" s="33"/>
      <c r="AK251" s="48"/>
      <c r="AL251" s="34" t="str">
        <f>+IFERROR(VLOOKUP(AK251,[1]Iniciativas!E:F,2,FALSE),"Seleccione el código de la iniciativa")</f>
        <v>Seleccione el código de la iniciativa</v>
      </c>
      <c r="AM251" s="91" t="e">
        <f t="shared" si="70"/>
        <v>#DIV/0!</v>
      </c>
      <c r="AN251" s="50" t="e">
        <f t="shared" si="71"/>
        <v>#DIV/0!</v>
      </c>
      <c r="AO251" s="50" t="e">
        <f t="shared" si="64"/>
        <v>#DIV/0!</v>
      </c>
      <c r="AP251" s="51" t="e">
        <f t="shared" si="65"/>
        <v>#DIV/0!</v>
      </c>
      <c r="AQ251" s="51"/>
      <c r="AR251" s="53"/>
      <c r="AS251" s="54"/>
      <c r="AT251" s="53"/>
      <c r="AU251" s="53"/>
      <c r="AV251" s="53"/>
      <c r="AW251" s="53"/>
      <c r="AX251" s="53"/>
      <c r="AY251" s="103"/>
      <c r="AZ251" s="103"/>
      <c r="BA251" s="103"/>
      <c r="BB251" s="103"/>
      <c r="BC251" s="103"/>
      <c r="BD251" s="103"/>
      <c r="BE251" s="103"/>
      <c r="BF251" s="103"/>
      <c r="BG251" s="103"/>
      <c r="BH251" s="103"/>
      <c r="BI251" s="103"/>
      <c r="BJ251" s="103"/>
      <c r="BK251" s="103"/>
      <c r="BL251" s="104"/>
      <c r="BM251" s="61"/>
      <c r="BN251" s="62">
        <v>0</v>
      </c>
      <c r="BO251" s="62">
        <v>0</v>
      </c>
      <c r="BP251" s="62">
        <v>0</v>
      </c>
      <c r="BQ251" s="62">
        <v>0</v>
      </c>
      <c r="BR251" s="62">
        <v>0</v>
      </c>
      <c r="BS251" s="62">
        <v>0</v>
      </c>
      <c r="BT251" s="62">
        <v>0</v>
      </c>
      <c r="BU251" s="62">
        <v>0</v>
      </c>
      <c r="BV251" s="62">
        <v>0</v>
      </c>
      <c r="BW251" s="62">
        <v>0</v>
      </c>
      <c r="BX251" s="62">
        <v>0</v>
      </c>
      <c r="BY251" s="62">
        <v>0</v>
      </c>
      <c r="BZ251" s="62">
        <v>0</v>
      </c>
      <c r="CA251" s="62">
        <v>0</v>
      </c>
      <c r="CB251" s="62">
        <v>0</v>
      </c>
      <c r="CC251" s="63">
        <f t="shared" si="66"/>
        <v>0</v>
      </c>
      <c r="CD251" s="64">
        <v>0</v>
      </c>
      <c r="CE251" s="64">
        <v>0</v>
      </c>
      <c r="CF251" s="64">
        <v>0</v>
      </c>
      <c r="CG251" s="64">
        <v>0</v>
      </c>
      <c r="CH251" s="64">
        <v>0</v>
      </c>
      <c r="CI251" s="64">
        <v>0</v>
      </c>
      <c r="CJ251" s="64">
        <v>0</v>
      </c>
      <c r="CK251" s="64">
        <v>0</v>
      </c>
      <c r="CL251" s="64">
        <v>0</v>
      </c>
      <c r="CM251" s="64">
        <v>0</v>
      </c>
      <c r="CN251" s="64">
        <v>0</v>
      </c>
      <c r="CO251" s="64">
        <v>0</v>
      </c>
      <c r="CP251" s="64">
        <v>0</v>
      </c>
      <c r="CQ251" s="64">
        <v>0</v>
      </c>
      <c r="CR251" s="64">
        <v>0</v>
      </c>
      <c r="CS251" s="64">
        <v>0</v>
      </c>
      <c r="CT251" s="65">
        <f t="shared" si="67"/>
        <v>0</v>
      </c>
      <c r="CU251" s="62">
        <v>0</v>
      </c>
      <c r="CV251" s="62">
        <v>0</v>
      </c>
      <c r="CW251" s="62">
        <v>0</v>
      </c>
      <c r="CX251" s="62">
        <v>0</v>
      </c>
      <c r="CY251" s="62">
        <v>0</v>
      </c>
      <c r="CZ251" s="62">
        <v>0</v>
      </c>
      <c r="DA251" s="62">
        <v>0</v>
      </c>
      <c r="DB251" s="62">
        <v>0</v>
      </c>
      <c r="DC251" s="62">
        <v>0</v>
      </c>
      <c r="DD251" s="62">
        <v>0</v>
      </c>
      <c r="DE251" s="62">
        <v>0</v>
      </c>
      <c r="DF251" s="62">
        <v>0</v>
      </c>
      <c r="DG251" s="62">
        <v>0</v>
      </c>
      <c r="DH251" s="62">
        <v>0</v>
      </c>
      <c r="DI251" s="62">
        <v>0</v>
      </c>
      <c r="DJ251" s="62">
        <v>0</v>
      </c>
      <c r="DK251" s="62">
        <v>0</v>
      </c>
      <c r="DL251" s="62">
        <v>0</v>
      </c>
      <c r="DM251" s="62">
        <v>0</v>
      </c>
      <c r="DN251" s="62">
        <v>0</v>
      </c>
      <c r="DO251" s="62">
        <v>0</v>
      </c>
      <c r="DP251" s="63">
        <f t="shared" si="69"/>
        <v>0</v>
      </c>
      <c r="DQ251" s="64">
        <v>0</v>
      </c>
      <c r="DR251" s="64">
        <v>0</v>
      </c>
      <c r="DS251" s="64">
        <v>0</v>
      </c>
      <c r="DT251" s="64">
        <v>0</v>
      </c>
      <c r="DU251" s="64">
        <v>0</v>
      </c>
      <c r="DV251" s="64">
        <v>0</v>
      </c>
      <c r="DW251" s="64">
        <v>0</v>
      </c>
      <c r="DX251" s="64">
        <v>0</v>
      </c>
      <c r="DY251" s="64">
        <v>0</v>
      </c>
      <c r="DZ251" s="64">
        <v>0</v>
      </c>
      <c r="EA251" s="64">
        <v>0</v>
      </c>
      <c r="EB251" s="64">
        <v>0</v>
      </c>
      <c r="EC251" s="64">
        <v>0</v>
      </c>
      <c r="ED251" s="64">
        <v>0</v>
      </c>
      <c r="EE251" s="64">
        <v>0</v>
      </c>
      <c r="EF251" s="64">
        <v>0</v>
      </c>
      <c r="EG251" s="66">
        <f t="shared" si="68"/>
        <v>0</v>
      </c>
      <c r="EI251" s="30">
        <v>0</v>
      </c>
      <c r="EJ251" s="30" t="e">
        <f t="shared" si="61"/>
        <v>#DIV/0!</v>
      </c>
    </row>
    <row r="252" spans="1:140" s="30" customFormat="1" ht="14.25" hidden="1" x14ac:dyDescent="0.25">
      <c r="A252" s="68">
        <v>246</v>
      </c>
      <c r="B252" s="88"/>
      <c r="C252" s="89"/>
      <c r="D252" s="90"/>
      <c r="E252" s="33"/>
      <c r="F252" s="33"/>
      <c r="G252" s="33"/>
      <c r="H252" s="33"/>
      <c r="I252" s="33"/>
      <c r="J252" s="34"/>
      <c r="K252" s="35"/>
      <c r="L252" s="36" t="str">
        <f>IFERROR(IF($K252="","",VLOOKUP($K252,[1]Catálogo!$B$5:$C$21,2,FALSE)),"Introduzca un sector de inversión válido")</f>
        <v/>
      </c>
      <c r="M252" s="37"/>
      <c r="N252" s="38"/>
      <c r="O252" s="38" t="str">
        <f>IFERROR(IF($N252="","",VLOOKUP($N252,[1]Catálogo!$E$25:$F$93,2,FALSE)),"Introduzca un programa presupuestal válido")</f>
        <v/>
      </c>
      <c r="P252" s="39" t="str">
        <f>IFERROR(IF($O252="","",VLOOKUP($O252,[1]Catálogo!$F$25:$G$94,2,FALSE)),"Introduzca un programa presupuestal válido")</f>
        <v/>
      </c>
      <c r="Q252" s="40" t="str">
        <f t="shared" si="58"/>
        <v>Sin información diligenciada</v>
      </c>
      <c r="R252" s="38"/>
      <c r="S252" s="38"/>
      <c r="T252" s="41"/>
      <c r="U252" s="42" t="str">
        <f>IFERROR(IF($T252="","",VLOOKUP($T252,[1]Catálogo!$G$97:$H$2750,2,FALSE)),"Introduzca un producto válido")</f>
        <v/>
      </c>
      <c r="V252" s="40" t="str">
        <f t="shared" si="59"/>
        <v>Sin información diligenciada</v>
      </c>
      <c r="W252" s="43"/>
      <c r="X252" s="44" t="str">
        <f>IFERROR(IF($W252="","",VLOOKUP($W252,[1]Catálogo!$B$3019:$C$9130,2,FALSE)),"Introduzca un indicador de producto válido")</f>
        <v/>
      </c>
      <c r="Y252" s="40" t="str">
        <f t="shared" si="60"/>
        <v>Sin información diligenciada</v>
      </c>
      <c r="Z252" s="45">
        <v>0</v>
      </c>
      <c r="AA252" s="33"/>
      <c r="AB252" s="33"/>
      <c r="AC252" s="38"/>
      <c r="AD252" s="36"/>
      <c r="AE252" s="33"/>
      <c r="AF252" s="33"/>
      <c r="AG252" s="46"/>
      <c r="AH252" s="47"/>
      <c r="AI252" s="33"/>
      <c r="AJ252" s="33"/>
      <c r="AK252" s="48"/>
      <c r="AL252" s="34" t="str">
        <f>+IFERROR(VLOOKUP(AK252,[1]Iniciativas!E:F,2,FALSE),"Seleccione el código de la iniciativa")</f>
        <v>Seleccione el código de la iniciativa</v>
      </c>
      <c r="AM252" s="91" t="e">
        <f t="shared" si="70"/>
        <v>#DIV/0!</v>
      </c>
      <c r="AN252" s="50" t="e">
        <f t="shared" si="71"/>
        <v>#DIV/0!</v>
      </c>
      <c r="AO252" s="50" t="e">
        <f t="shared" si="64"/>
        <v>#DIV/0!</v>
      </c>
      <c r="AP252" s="51" t="e">
        <f t="shared" si="65"/>
        <v>#DIV/0!</v>
      </c>
      <c r="AQ252" s="51"/>
      <c r="AR252" s="53"/>
      <c r="AS252" s="54"/>
      <c r="AT252" s="53"/>
      <c r="AU252" s="53"/>
      <c r="AV252" s="53"/>
      <c r="AW252" s="53"/>
      <c r="AX252" s="53"/>
      <c r="AY252" s="103"/>
      <c r="AZ252" s="103"/>
      <c r="BA252" s="103"/>
      <c r="BB252" s="103"/>
      <c r="BC252" s="103"/>
      <c r="BD252" s="103"/>
      <c r="BE252" s="103"/>
      <c r="BF252" s="103"/>
      <c r="BG252" s="103"/>
      <c r="BH252" s="103"/>
      <c r="BI252" s="103"/>
      <c r="BJ252" s="103"/>
      <c r="BK252" s="103"/>
      <c r="BL252" s="104"/>
      <c r="BM252" s="61"/>
      <c r="BN252" s="62">
        <v>0</v>
      </c>
      <c r="BO252" s="62">
        <v>0</v>
      </c>
      <c r="BP252" s="62">
        <v>0</v>
      </c>
      <c r="BQ252" s="62">
        <v>0</v>
      </c>
      <c r="BR252" s="62">
        <v>0</v>
      </c>
      <c r="BS252" s="62">
        <v>0</v>
      </c>
      <c r="BT252" s="62">
        <v>0</v>
      </c>
      <c r="BU252" s="62">
        <v>0</v>
      </c>
      <c r="BV252" s="62">
        <v>0</v>
      </c>
      <c r="BW252" s="62">
        <v>0</v>
      </c>
      <c r="BX252" s="62">
        <v>0</v>
      </c>
      <c r="BY252" s="62">
        <v>0</v>
      </c>
      <c r="BZ252" s="62">
        <v>0</v>
      </c>
      <c r="CA252" s="62">
        <v>0</v>
      </c>
      <c r="CB252" s="62">
        <v>0</v>
      </c>
      <c r="CC252" s="63">
        <f t="shared" si="66"/>
        <v>0</v>
      </c>
      <c r="CD252" s="64">
        <v>0</v>
      </c>
      <c r="CE252" s="64">
        <v>0</v>
      </c>
      <c r="CF252" s="64">
        <v>0</v>
      </c>
      <c r="CG252" s="64">
        <v>0</v>
      </c>
      <c r="CH252" s="64">
        <v>0</v>
      </c>
      <c r="CI252" s="64">
        <v>0</v>
      </c>
      <c r="CJ252" s="64">
        <v>0</v>
      </c>
      <c r="CK252" s="64">
        <v>0</v>
      </c>
      <c r="CL252" s="64">
        <v>0</v>
      </c>
      <c r="CM252" s="64">
        <v>0</v>
      </c>
      <c r="CN252" s="64">
        <v>0</v>
      </c>
      <c r="CO252" s="64">
        <v>0</v>
      </c>
      <c r="CP252" s="64">
        <v>0</v>
      </c>
      <c r="CQ252" s="64">
        <v>0</v>
      </c>
      <c r="CR252" s="64">
        <v>0</v>
      </c>
      <c r="CS252" s="64">
        <v>0</v>
      </c>
      <c r="CT252" s="65">
        <f t="shared" si="67"/>
        <v>0</v>
      </c>
      <c r="CU252" s="62">
        <v>0</v>
      </c>
      <c r="CV252" s="62">
        <v>0</v>
      </c>
      <c r="CW252" s="62">
        <v>0</v>
      </c>
      <c r="CX252" s="62">
        <v>0</v>
      </c>
      <c r="CY252" s="62">
        <v>0</v>
      </c>
      <c r="CZ252" s="62">
        <v>0</v>
      </c>
      <c r="DA252" s="62">
        <v>0</v>
      </c>
      <c r="DB252" s="62">
        <v>0</v>
      </c>
      <c r="DC252" s="62">
        <v>0</v>
      </c>
      <c r="DD252" s="62">
        <v>0</v>
      </c>
      <c r="DE252" s="62">
        <v>0</v>
      </c>
      <c r="DF252" s="62">
        <v>0</v>
      </c>
      <c r="DG252" s="62">
        <v>0</v>
      </c>
      <c r="DH252" s="62">
        <v>0</v>
      </c>
      <c r="DI252" s="62">
        <v>0</v>
      </c>
      <c r="DJ252" s="62">
        <v>0</v>
      </c>
      <c r="DK252" s="62">
        <v>0</v>
      </c>
      <c r="DL252" s="62">
        <v>0</v>
      </c>
      <c r="DM252" s="62">
        <v>0</v>
      </c>
      <c r="DN252" s="62">
        <v>0</v>
      </c>
      <c r="DO252" s="62">
        <v>0</v>
      </c>
      <c r="DP252" s="63">
        <f t="shared" si="69"/>
        <v>0</v>
      </c>
      <c r="DQ252" s="64">
        <v>0</v>
      </c>
      <c r="DR252" s="64">
        <v>0</v>
      </c>
      <c r="DS252" s="64">
        <v>0</v>
      </c>
      <c r="DT252" s="64">
        <v>0</v>
      </c>
      <c r="DU252" s="64">
        <v>0</v>
      </c>
      <c r="DV252" s="64">
        <v>0</v>
      </c>
      <c r="DW252" s="64">
        <v>0</v>
      </c>
      <c r="DX252" s="64">
        <v>0</v>
      </c>
      <c r="DY252" s="64">
        <v>0</v>
      </c>
      <c r="DZ252" s="64">
        <v>0</v>
      </c>
      <c r="EA252" s="64">
        <v>0</v>
      </c>
      <c r="EB252" s="64">
        <v>0</v>
      </c>
      <c r="EC252" s="64">
        <v>0</v>
      </c>
      <c r="ED252" s="64">
        <v>0</v>
      </c>
      <c r="EE252" s="64">
        <v>0</v>
      </c>
      <c r="EF252" s="64">
        <v>0</v>
      </c>
      <c r="EG252" s="66">
        <f t="shared" si="68"/>
        <v>0</v>
      </c>
      <c r="EI252" s="30">
        <v>0</v>
      </c>
      <c r="EJ252" s="30" t="e">
        <f t="shared" si="61"/>
        <v>#DIV/0!</v>
      </c>
    </row>
    <row r="253" spans="1:140" s="30" customFormat="1" ht="14.25" hidden="1" x14ac:dyDescent="0.25">
      <c r="A253" s="31">
        <v>247</v>
      </c>
      <c r="B253" s="88"/>
      <c r="C253" s="89"/>
      <c r="D253" s="90"/>
      <c r="E253" s="33"/>
      <c r="F253" s="33"/>
      <c r="G253" s="33"/>
      <c r="H253" s="33"/>
      <c r="I253" s="33"/>
      <c r="J253" s="34"/>
      <c r="K253" s="35"/>
      <c r="L253" s="36" t="str">
        <f>IFERROR(IF($K253="","",VLOOKUP($K253,[1]Catálogo!$B$5:$C$21,2,FALSE)),"Introduzca un sector de inversión válido")</f>
        <v/>
      </c>
      <c r="M253" s="37"/>
      <c r="N253" s="38"/>
      <c r="O253" s="38" t="str">
        <f>IFERROR(IF($N253="","",VLOOKUP($N253,[1]Catálogo!$E$25:$F$93,2,FALSE)),"Introduzca un programa presupuestal válido")</f>
        <v/>
      </c>
      <c r="P253" s="39" t="str">
        <f>IFERROR(IF($O253="","",VLOOKUP($O253,[1]Catálogo!$F$25:$G$94,2,FALSE)),"Introduzca un programa presupuestal válido")</f>
        <v/>
      </c>
      <c r="Q253" s="40" t="str">
        <f t="shared" si="58"/>
        <v>Sin información diligenciada</v>
      </c>
      <c r="R253" s="38"/>
      <c r="S253" s="38"/>
      <c r="T253" s="41"/>
      <c r="U253" s="42" t="str">
        <f>IFERROR(IF($T253="","",VLOOKUP($T253,[1]Catálogo!$G$97:$H$2750,2,FALSE)),"Introduzca un producto válido")</f>
        <v/>
      </c>
      <c r="V253" s="40" t="str">
        <f t="shared" si="59"/>
        <v>Sin información diligenciada</v>
      </c>
      <c r="W253" s="43"/>
      <c r="X253" s="44" t="str">
        <f>IFERROR(IF($W253="","",VLOOKUP($W253,[1]Catálogo!$B$3019:$C$9130,2,FALSE)),"Introduzca un indicador de producto válido")</f>
        <v/>
      </c>
      <c r="Y253" s="40" t="str">
        <f t="shared" si="60"/>
        <v>Sin información diligenciada</v>
      </c>
      <c r="Z253" s="45">
        <v>0</v>
      </c>
      <c r="AA253" s="33"/>
      <c r="AB253" s="33"/>
      <c r="AC253" s="38"/>
      <c r="AD253" s="36"/>
      <c r="AE253" s="33"/>
      <c r="AF253" s="33"/>
      <c r="AG253" s="46"/>
      <c r="AH253" s="47"/>
      <c r="AI253" s="33"/>
      <c r="AJ253" s="33"/>
      <c r="AK253" s="48"/>
      <c r="AL253" s="34" t="str">
        <f>+IFERROR(VLOOKUP(AK253,[1]Iniciativas!E:F,2,FALSE),"Seleccione el código de la iniciativa")</f>
        <v>Seleccione el código de la iniciativa</v>
      </c>
      <c r="AM253" s="91" t="e">
        <f t="shared" si="70"/>
        <v>#DIV/0!</v>
      </c>
      <c r="AN253" s="50" t="e">
        <f t="shared" si="71"/>
        <v>#DIV/0!</v>
      </c>
      <c r="AO253" s="50" t="e">
        <f t="shared" si="64"/>
        <v>#DIV/0!</v>
      </c>
      <c r="AP253" s="51" t="e">
        <f t="shared" si="65"/>
        <v>#DIV/0!</v>
      </c>
      <c r="AQ253" s="51"/>
      <c r="AR253" s="53"/>
      <c r="AS253" s="54"/>
      <c r="AT253" s="53"/>
      <c r="AU253" s="53"/>
      <c r="AV253" s="53"/>
      <c r="AW253" s="53"/>
      <c r="AX253" s="53"/>
      <c r="AY253" s="103"/>
      <c r="AZ253" s="103"/>
      <c r="BA253" s="103"/>
      <c r="BB253" s="103"/>
      <c r="BC253" s="103"/>
      <c r="BD253" s="103"/>
      <c r="BE253" s="103"/>
      <c r="BF253" s="103"/>
      <c r="BG253" s="103"/>
      <c r="BH253" s="103"/>
      <c r="BI253" s="103"/>
      <c r="BJ253" s="103"/>
      <c r="BK253" s="103"/>
      <c r="BL253" s="104"/>
      <c r="BM253" s="61"/>
      <c r="BN253" s="62">
        <v>0</v>
      </c>
      <c r="BO253" s="62">
        <v>0</v>
      </c>
      <c r="BP253" s="62">
        <v>0</v>
      </c>
      <c r="BQ253" s="62">
        <v>0</v>
      </c>
      <c r="BR253" s="62">
        <v>0</v>
      </c>
      <c r="BS253" s="62">
        <v>0</v>
      </c>
      <c r="BT253" s="62">
        <v>0</v>
      </c>
      <c r="BU253" s="62">
        <v>0</v>
      </c>
      <c r="BV253" s="62">
        <v>0</v>
      </c>
      <c r="BW253" s="62">
        <v>0</v>
      </c>
      <c r="BX253" s="62">
        <v>0</v>
      </c>
      <c r="BY253" s="62">
        <v>0</v>
      </c>
      <c r="BZ253" s="62">
        <v>0</v>
      </c>
      <c r="CA253" s="62">
        <v>0</v>
      </c>
      <c r="CB253" s="62">
        <v>0</v>
      </c>
      <c r="CC253" s="63">
        <f t="shared" si="66"/>
        <v>0</v>
      </c>
      <c r="CD253" s="64">
        <v>0</v>
      </c>
      <c r="CE253" s="64">
        <v>0</v>
      </c>
      <c r="CF253" s="64">
        <v>0</v>
      </c>
      <c r="CG253" s="64">
        <v>0</v>
      </c>
      <c r="CH253" s="64">
        <v>0</v>
      </c>
      <c r="CI253" s="64">
        <v>0</v>
      </c>
      <c r="CJ253" s="64">
        <v>0</v>
      </c>
      <c r="CK253" s="64">
        <v>0</v>
      </c>
      <c r="CL253" s="64">
        <v>0</v>
      </c>
      <c r="CM253" s="64">
        <v>0</v>
      </c>
      <c r="CN253" s="64">
        <v>0</v>
      </c>
      <c r="CO253" s="64">
        <v>0</v>
      </c>
      <c r="CP253" s="64">
        <v>0</v>
      </c>
      <c r="CQ253" s="64">
        <v>0</v>
      </c>
      <c r="CR253" s="64">
        <v>0</v>
      </c>
      <c r="CS253" s="64">
        <v>0</v>
      </c>
      <c r="CT253" s="65">
        <f t="shared" si="67"/>
        <v>0</v>
      </c>
      <c r="CU253" s="62">
        <v>0</v>
      </c>
      <c r="CV253" s="62">
        <v>0</v>
      </c>
      <c r="CW253" s="62">
        <v>0</v>
      </c>
      <c r="CX253" s="62">
        <v>0</v>
      </c>
      <c r="CY253" s="62">
        <v>0</v>
      </c>
      <c r="CZ253" s="62">
        <v>0</v>
      </c>
      <c r="DA253" s="62">
        <v>0</v>
      </c>
      <c r="DB253" s="62">
        <v>0</v>
      </c>
      <c r="DC253" s="62">
        <v>0</v>
      </c>
      <c r="DD253" s="62">
        <v>0</v>
      </c>
      <c r="DE253" s="62">
        <v>0</v>
      </c>
      <c r="DF253" s="62">
        <v>0</v>
      </c>
      <c r="DG253" s="62">
        <v>0</v>
      </c>
      <c r="DH253" s="62">
        <v>0</v>
      </c>
      <c r="DI253" s="62">
        <v>0</v>
      </c>
      <c r="DJ253" s="62">
        <v>0</v>
      </c>
      <c r="DK253" s="62">
        <v>0</v>
      </c>
      <c r="DL253" s="62">
        <v>0</v>
      </c>
      <c r="DM253" s="62">
        <v>0</v>
      </c>
      <c r="DN253" s="62">
        <v>0</v>
      </c>
      <c r="DO253" s="62">
        <v>0</v>
      </c>
      <c r="DP253" s="63">
        <f t="shared" si="69"/>
        <v>0</v>
      </c>
      <c r="DQ253" s="64">
        <v>0</v>
      </c>
      <c r="DR253" s="64">
        <v>0</v>
      </c>
      <c r="DS253" s="64">
        <v>0</v>
      </c>
      <c r="DT253" s="64">
        <v>0</v>
      </c>
      <c r="DU253" s="64">
        <v>0</v>
      </c>
      <c r="DV253" s="64">
        <v>0</v>
      </c>
      <c r="DW253" s="64">
        <v>0</v>
      </c>
      <c r="DX253" s="64">
        <v>0</v>
      </c>
      <c r="DY253" s="64">
        <v>0</v>
      </c>
      <c r="DZ253" s="64">
        <v>0</v>
      </c>
      <c r="EA253" s="64">
        <v>0</v>
      </c>
      <c r="EB253" s="64">
        <v>0</v>
      </c>
      <c r="EC253" s="64">
        <v>0</v>
      </c>
      <c r="ED253" s="64">
        <v>0</v>
      </c>
      <c r="EE253" s="64">
        <v>0</v>
      </c>
      <c r="EF253" s="64">
        <v>0</v>
      </c>
      <c r="EG253" s="66">
        <f t="shared" si="68"/>
        <v>0</v>
      </c>
      <c r="EI253" s="30">
        <v>0</v>
      </c>
      <c r="EJ253" s="30" t="e">
        <f t="shared" si="61"/>
        <v>#DIV/0!</v>
      </c>
    </row>
    <row r="254" spans="1:140" s="30" customFormat="1" ht="14.25" hidden="1" x14ac:dyDescent="0.25">
      <c r="A254" s="68">
        <v>248</v>
      </c>
      <c r="B254" s="88"/>
      <c r="C254" s="89"/>
      <c r="D254" s="90"/>
      <c r="E254" s="33"/>
      <c r="F254" s="33"/>
      <c r="G254" s="33"/>
      <c r="H254" s="33"/>
      <c r="I254" s="33"/>
      <c r="J254" s="34"/>
      <c r="K254" s="35"/>
      <c r="L254" s="36" t="str">
        <f>IFERROR(IF($K254="","",VLOOKUP($K254,[1]Catálogo!$B$5:$C$21,2,FALSE)),"Introduzca un sector de inversión válido")</f>
        <v/>
      </c>
      <c r="M254" s="37"/>
      <c r="N254" s="38"/>
      <c r="O254" s="38" t="str">
        <f>IFERROR(IF($N254="","",VLOOKUP($N254,[1]Catálogo!$E$25:$F$93,2,FALSE)),"Introduzca un programa presupuestal válido")</f>
        <v/>
      </c>
      <c r="P254" s="39" t="str">
        <f>IFERROR(IF($O254="","",VLOOKUP($O254,[1]Catálogo!$F$25:$G$94,2,FALSE)),"Introduzca un programa presupuestal válido")</f>
        <v/>
      </c>
      <c r="Q254" s="40" t="str">
        <f t="shared" si="58"/>
        <v>Sin información diligenciada</v>
      </c>
      <c r="R254" s="38"/>
      <c r="S254" s="38"/>
      <c r="T254" s="41"/>
      <c r="U254" s="42" t="str">
        <f>IFERROR(IF($T254="","",VLOOKUP($T254,[1]Catálogo!$G$97:$H$2750,2,FALSE)),"Introduzca un producto válido")</f>
        <v/>
      </c>
      <c r="V254" s="40" t="str">
        <f t="shared" si="59"/>
        <v>Sin información diligenciada</v>
      </c>
      <c r="W254" s="43"/>
      <c r="X254" s="44" t="str">
        <f>IFERROR(IF($W254="","",VLOOKUP($W254,[1]Catálogo!$B$3019:$C$9130,2,FALSE)),"Introduzca un indicador de producto válido")</f>
        <v/>
      </c>
      <c r="Y254" s="40" t="str">
        <f t="shared" si="60"/>
        <v>Sin información diligenciada</v>
      </c>
      <c r="Z254" s="45">
        <v>0</v>
      </c>
      <c r="AA254" s="33"/>
      <c r="AB254" s="33"/>
      <c r="AC254" s="38"/>
      <c r="AD254" s="36"/>
      <c r="AE254" s="33"/>
      <c r="AF254" s="33"/>
      <c r="AG254" s="46"/>
      <c r="AH254" s="47"/>
      <c r="AI254" s="33"/>
      <c r="AJ254" s="33"/>
      <c r="AK254" s="48"/>
      <c r="AL254" s="34" t="str">
        <f>+IFERROR(VLOOKUP(AK254,[1]Iniciativas!E:F,2,FALSE),"Seleccione el código de la iniciativa")</f>
        <v>Seleccione el código de la iniciativa</v>
      </c>
      <c r="AM254" s="91" t="e">
        <f t="shared" si="70"/>
        <v>#DIV/0!</v>
      </c>
      <c r="AN254" s="50" t="e">
        <f t="shared" si="71"/>
        <v>#DIV/0!</v>
      </c>
      <c r="AO254" s="50" t="e">
        <f t="shared" si="64"/>
        <v>#DIV/0!</v>
      </c>
      <c r="AP254" s="51" t="e">
        <f t="shared" si="65"/>
        <v>#DIV/0!</v>
      </c>
      <c r="AQ254" s="51"/>
      <c r="AR254" s="53"/>
      <c r="AS254" s="54"/>
      <c r="AT254" s="53"/>
      <c r="AU254" s="53"/>
      <c r="AV254" s="53"/>
      <c r="AW254" s="53"/>
      <c r="AX254" s="53"/>
      <c r="AY254" s="103"/>
      <c r="AZ254" s="103"/>
      <c r="BA254" s="103"/>
      <c r="BB254" s="103"/>
      <c r="BC254" s="103"/>
      <c r="BD254" s="103"/>
      <c r="BE254" s="103"/>
      <c r="BF254" s="103"/>
      <c r="BG254" s="103"/>
      <c r="BH254" s="103"/>
      <c r="BI254" s="103"/>
      <c r="BJ254" s="103"/>
      <c r="BK254" s="103"/>
      <c r="BL254" s="104"/>
      <c r="BM254" s="61"/>
      <c r="BN254" s="62">
        <v>0</v>
      </c>
      <c r="BO254" s="62">
        <v>0</v>
      </c>
      <c r="BP254" s="62">
        <v>0</v>
      </c>
      <c r="BQ254" s="62">
        <v>0</v>
      </c>
      <c r="BR254" s="62">
        <v>0</v>
      </c>
      <c r="BS254" s="62">
        <v>0</v>
      </c>
      <c r="BT254" s="62">
        <v>0</v>
      </c>
      <c r="BU254" s="62">
        <v>0</v>
      </c>
      <c r="BV254" s="62">
        <v>0</v>
      </c>
      <c r="BW254" s="62">
        <v>0</v>
      </c>
      <c r="BX254" s="62">
        <v>0</v>
      </c>
      <c r="BY254" s="62">
        <v>0</v>
      </c>
      <c r="BZ254" s="62">
        <v>0</v>
      </c>
      <c r="CA254" s="62">
        <v>0</v>
      </c>
      <c r="CB254" s="62">
        <v>0</v>
      </c>
      <c r="CC254" s="63">
        <f t="shared" si="66"/>
        <v>0</v>
      </c>
      <c r="CD254" s="64">
        <v>0</v>
      </c>
      <c r="CE254" s="64">
        <v>0</v>
      </c>
      <c r="CF254" s="64">
        <v>0</v>
      </c>
      <c r="CG254" s="64">
        <v>0</v>
      </c>
      <c r="CH254" s="64">
        <v>0</v>
      </c>
      <c r="CI254" s="64">
        <v>0</v>
      </c>
      <c r="CJ254" s="64">
        <v>0</v>
      </c>
      <c r="CK254" s="64">
        <v>0</v>
      </c>
      <c r="CL254" s="64">
        <v>0</v>
      </c>
      <c r="CM254" s="64">
        <v>0</v>
      </c>
      <c r="CN254" s="64">
        <v>0</v>
      </c>
      <c r="CO254" s="64">
        <v>0</v>
      </c>
      <c r="CP254" s="64">
        <v>0</v>
      </c>
      <c r="CQ254" s="64">
        <v>0</v>
      </c>
      <c r="CR254" s="64">
        <v>0</v>
      </c>
      <c r="CS254" s="64">
        <v>0</v>
      </c>
      <c r="CT254" s="65">
        <f t="shared" si="67"/>
        <v>0</v>
      </c>
      <c r="CU254" s="62">
        <v>0</v>
      </c>
      <c r="CV254" s="62">
        <v>0</v>
      </c>
      <c r="CW254" s="62">
        <v>0</v>
      </c>
      <c r="CX254" s="62">
        <v>0</v>
      </c>
      <c r="CY254" s="62">
        <v>0</v>
      </c>
      <c r="CZ254" s="62">
        <v>0</v>
      </c>
      <c r="DA254" s="62">
        <v>0</v>
      </c>
      <c r="DB254" s="62">
        <v>0</v>
      </c>
      <c r="DC254" s="62">
        <v>0</v>
      </c>
      <c r="DD254" s="62">
        <v>0</v>
      </c>
      <c r="DE254" s="62">
        <v>0</v>
      </c>
      <c r="DF254" s="62">
        <v>0</v>
      </c>
      <c r="DG254" s="62">
        <v>0</v>
      </c>
      <c r="DH254" s="62">
        <v>0</v>
      </c>
      <c r="DI254" s="62">
        <v>0</v>
      </c>
      <c r="DJ254" s="62">
        <v>0</v>
      </c>
      <c r="DK254" s="62">
        <v>0</v>
      </c>
      <c r="DL254" s="62">
        <v>0</v>
      </c>
      <c r="DM254" s="62">
        <v>0</v>
      </c>
      <c r="DN254" s="62">
        <v>0</v>
      </c>
      <c r="DO254" s="62">
        <v>0</v>
      </c>
      <c r="DP254" s="63">
        <f t="shared" si="69"/>
        <v>0</v>
      </c>
      <c r="DQ254" s="64">
        <v>0</v>
      </c>
      <c r="DR254" s="64">
        <v>0</v>
      </c>
      <c r="DS254" s="64">
        <v>0</v>
      </c>
      <c r="DT254" s="64">
        <v>0</v>
      </c>
      <c r="DU254" s="64">
        <v>0</v>
      </c>
      <c r="DV254" s="64">
        <v>0</v>
      </c>
      <c r="DW254" s="64">
        <v>0</v>
      </c>
      <c r="DX254" s="64">
        <v>0</v>
      </c>
      <c r="DY254" s="64">
        <v>0</v>
      </c>
      <c r="DZ254" s="64">
        <v>0</v>
      </c>
      <c r="EA254" s="64">
        <v>0</v>
      </c>
      <c r="EB254" s="64">
        <v>0</v>
      </c>
      <c r="EC254" s="64">
        <v>0</v>
      </c>
      <c r="ED254" s="64">
        <v>0</v>
      </c>
      <c r="EE254" s="64">
        <v>0</v>
      </c>
      <c r="EF254" s="64">
        <v>0</v>
      </c>
      <c r="EG254" s="66">
        <f t="shared" si="68"/>
        <v>0</v>
      </c>
      <c r="EI254" s="30">
        <v>0</v>
      </c>
      <c r="EJ254" s="30" t="e">
        <f t="shared" si="61"/>
        <v>#DIV/0!</v>
      </c>
    </row>
    <row r="255" spans="1:140" s="30" customFormat="1" ht="14.25" hidden="1" x14ac:dyDescent="0.25">
      <c r="A255" s="68">
        <v>249</v>
      </c>
      <c r="B255" s="88"/>
      <c r="C255" s="89"/>
      <c r="D255" s="90"/>
      <c r="E255" s="33"/>
      <c r="F255" s="33"/>
      <c r="G255" s="33"/>
      <c r="H255" s="33"/>
      <c r="I255" s="33"/>
      <c r="J255" s="34"/>
      <c r="K255" s="35"/>
      <c r="L255" s="36" t="str">
        <f>IFERROR(IF($K255="","",VLOOKUP($K255,[1]Catálogo!$B$5:$C$21,2,FALSE)),"Introduzca un sector de inversión válido")</f>
        <v/>
      </c>
      <c r="M255" s="37"/>
      <c r="N255" s="38"/>
      <c r="O255" s="38" t="str">
        <f>IFERROR(IF($N255="","",VLOOKUP($N255,[1]Catálogo!$E$25:$F$93,2,FALSE)),"Introduzca un programa presupuestal válido")</f>
        <v/>
      </c>
      <c r="P255" s="39" t="str">
        <f>IFERROR(IF($O255="","",VLOOKUP($O255,[1]Catálogo!$F$25:$G$94,2,FALSE)),"Introduzca un programa presupuestal válido")</f>
        <v/>
      </c>
      <c r="Q255" s="40" t="str">
        <f t="shared" si="58"/>
        <v>Sin información diligenciada</v>
      </c>
      <c r="R255" s="38"/>
      <c r="S255" s="38"/>
      <c r="T255" s="41"/>
      <c r="U255" s="42" t="str">
        <f>IFERROR(IF($T255="","",VLOOKUP($T255,[1]Catálogo!$G$97:$H$2750,2,FALSE)),"Introduzca un producto válido")</f>
        <v/>
      </c>
      <c r="V255" s="40" t="str">
        <f t="shared" si="59"/>
        <v>Sin información diligenciada</v>
      </c>
      <c r="W255" s="43"/>
      <c r="X255" s="44" t="str">
        <f>IFERROR(IF($W255="","",VLOOKUP($W255,[1]Catálogo!$B$3019:$C$9130,2,FALSE)),"Introduzca un indicador de producto válido")</f>
        <v/>
      </c>
      <c r="Y255" s="40" t="str">
        <f t="shared" si="60"/>
        <v>Sin información diligenciada</v>
      </c>
      <c r="Z255" s="45">
        <v>0</v>
      </c>
      <c r="AA255" s="33"/>
      <c r="AB255" s="33"/>
      <c r="AC255" s="38"/>
      <c r="AD255" s="36"/>
      <c r="AE255" s="33"/>
      <c r="AF255" s="33"/>
      <c r="AG255" s="46"/>
      <c r="AH255" s="47"/>
      <c r="AI255" s="33"/>
      <c r="AJ255" s="33"/>
      <c r="AK255" s="48"/>
      <c r="AL255" s="34" t="str">
        <f>+IFERROR(VLOOKUP(AK255,[1]Iniciativas!E:F,2,FALSE),"Seleccione el código de la iniciativa")</f>
        <v>Seleccione el código de la iniciativa</v>
      </c>
      <c r="AM255" s="91" t="e">
        <f t="shared" si="70"/>
        <v>#DIV/0!</v>
      </c>
      <c r="AN255" s="50" t="e">
        <f t="shared" si="71"/>
        <v>#DIV/0!</v>
      </c>
      <c r="AO255" s="50" t="e">
        <f t="shared" si="64"/>
        <v>#DIV/0!</v>
      </c>
      <c r="AP255" s="51" t="e">
        <f t="shared" si="65"/>
        <v>#DIV/0!</v>
      </c>
      <c r="AQ255" s="51"/>
      <c r="AR255" s="53"/>
      <c r="AS255" s="54"/>
      <c r="AT255" s="53"/>
      <c r="AU255" s="53"/>
      <c r="AV255" s="53"/>
      <c r="AW255" s="53"/>
      <c r="AX255" s="53"/>
      <c r="AY255" s="103"/>
      <c r="AZ255" s="103"/>
      <c r="BA255" s="103"/>
      <c r="BB255" s="103"/>
      <c r="BC255" s="103"/>
      <c r="BD255" s="103"/>
      <c r="BE255" s="103"/>
      <c r="BF255" s="103"/>
      <c r="BG255" s="103"/>
      <c r="BH255" s="103"/>
      <c r="BI255" s="103"/>
      <c r="BJ255" s="103"/>
      <c r="BK255" s="103"/>
      <c r="BL255" s="104"/>
      <c r="BM255" s="61"/>
      <c r="BN255" s="62">
        <v>0</v>
      </c>
      <c r="BO255" s="62">
        <v>0</v>
      </c>
      <c r="BP255" s="62">
        <v>0</v>
      </c>
      <c r="BQ255" s="62">
        <v>0</v>
      </c>
      <c r="BR255" s="62">
        <v>0</v>
      </c>
      <c r="BS255" s="62">
        <v>0</v>
      </c>
      <c r="BT255" s="62">
        <v>0</v>
      </c>
      <c r="BU255" s="62">
        <v>0</v>
      </c>
      <c r="BV255" s="62">
        <v>0</v>
      </c>
      <c r="BW255" s="62">
        <v>0</v>
      </c>
      <c r="BX255" s="62">
        <v>0</v>
      </c>
      <c r="BY255" s="62">
        <v>0</v>
      </c>
      <c r="BZ255" s="62">
        <v>0</v>
      </c>
      <c r="CA255" s="62">
        <v>0</v>
      </c>
      <c r="CB255" s="62">
        <v>0</v>
      </c>
      <c r="CC255" s="63">
        <f t="shared" si="66"/>
        <v>0</v>
      </c>
      <c r="CD255" s="64">
        <v>0</v>
      </c>
      <c r="CE255" s="64">
        <v>0</v>
      </c>
      <c r="CF255" s="64">
        <v>0</v>
      </c>
      <c r="CG255" s="64">
        <v>0</v>
      </c>
      <c r="CH255" s="64">
        <v>0</v>
      </c>
      <c r="CI255" s="64">
        <v>0</v>
      </c>
      <c r="CJ255" s="64">
        <v>0</v>
      </c>
      <c r="CK255" s="64">
        <v>0</v>
      </c>
      <c r="CL255" s="64">
        <v>0</v>
      </c>
      <c r="CM255" s="64">
        <v>0</v>
      </c>
      <c r="CN255" s="64">
        <v>0</v>
      </c>
      <c r="CO255" s="64">
        <v>0</v>
      </c>
      <c r="CP255" s="64">
        <v>0</v>
      </c>
      <c r="CQ255" s="64">
        <v>0</v>
      </c>
      <c r="CR255" s="64">
        <v>0</v>
      </c>
      <c r="CS255" s="64">
        <v>0</v>
      </c>
      <c r="CT255" s="65">
        <f t="shared" si="67"/>
        <v>0</v>
      </c>
      <c r="CU255" s="62">
        <v>0</v>
      </c>
      <c r="CV255" s="62">
        <v>0</v>
      </c>
      <c r="CW255" s="62">
        <v>0</v>
      </c>
      <c r="CX255" s="62">
        <v>0</v>
      </c>
      <c r="CY255" s="62">
        <v>0</v>
      </c>
      <c r="CZ255" s="62">
        <v>0</v>
      </c>
      <c r="DA255" s="62">
        <v>0</v>
      </c>
      <c r="DB255" s="62">
        <v>0</v>
      </c>
      <c r="DC255" s="62">
        <v>0</v>
      </c>
      <c r="DD255" s="62">
        <v>0</v>
      </c>
      <c r="DE255" s="62">
        <v>0</v>
      </c>
      <c r="DF255" s="62">
        <v>0</v>
      </c>
      <c r="DG255" s="62">
        <v>0</v>
      </c>
      <c r="DH255" s="62">
        <v>0</v>
      </c>
      <c r="DI255" s="62">
        <v>0</v>
      </c>
      <c r="DJ255" s="62">
        <v>0</v>
      </c>
      <c r="DK255" s="62">
        <v>0</v>
      </c>
      <c r="DL255" s="62">
        <v>0</v>
      </c>
      <c r="DM255" s="62">
        <v>0</v>
      </c>
      <c r="DN255" s="62">
        <v>0</v>
      </c>
      <c r="DO255" s="62">
        <v>0</v>
      </c>
      <c r="DP255" s="63">
        <f t="shared" si="69"/>
        <v>0</v>
      </c>
      <c r="DQ255" s="64">
        <v>0</v>
      </c>
      <c r="DR255" s="64">
        <v>0</v>
      </c>
      <c r="DS255" s="64">
        <v>0</v>
      </c>
      <c r="DT255" s="64">
        <v>0</v>
      </c>
      <c r="DU255" s="64">
        <v>0</v>
      </c>
      <c r="DV255" s="64">
        <v>0</v>
      </c>
      <c r="DW255" s="64">
        <v>0</v>
      </c>
      <c r="DX255" s="64">
        <v>0</v>
      </c>
      <c r="DY255" s="64">
        <v>0</v>
      </c>
      <c r="DZ255" s="64">
        <v>0</v>
      </c>
      <c r="EA255" s="64">
        <v>0</v>
      </c>
      <c r="EB255" s="64">
        <v>0</v>
      </c>
      <c r="EC255" s="64">
        <v>0</v>
      </c>
      <c r="ED255" s="64">
        <v>0</v>
      </c>
      <c r="EE255" s="64">
        <v>0</v>
      </c>
      <c r="EF255" s="64">
        <v>0</v>
      </c>
      <c r="EG255" s="66">
        <f t="shared" si="68"/>
        <v>0</v>
      </c>
      <c r="EI255" s="30">
        <v>0</v>
      </c>
      <c r="EJ255" s="30" t="e">
        <f t="shared" si="61"/>
        <v>#DIV/0!</v>
      </c>
    </row>
    <row r="256" spans="1:140" s="30" customFormat="1" ht="14.25" hidden="1" x14ac:dyDescent="0.25">
      <c r="A256" s="31">
        <v>250</v>
      </c>
      <c r="B256" s="88"/>
      <c r="C256" s="89"/>
      <c r="D256" s="90"/>
      <c r="E256" s="33"/>
      <c r="F256" s="33"/>
      <c r="G256" s="33"/>
      <c r="H256" s="33"/>
      <c r="I256" s="33"/>
      <c r="J256" s="34"/>
      <c r="K256" s="35"/>
      <c r="L256" s="36" t="str">
        <f>IFERROR(IF($K256="","",VLOOKUP($K256,[1]Catálogo!$B$5:$C$21,2,FALSE)),"Introduzca un sector de inversión válido")</f>
        <v/>
      </c>
      <c r="M256" s="37"/>
      <c r="N256" s="38"/>
      <c r="O256" s="38" t="str">
        <f>IFERROR(IF($N256="","",VLOOKUP($N256,[1]Catálogo!$E$25:$F$93,2,FALSE)),"Introduzca un programa presupuestal válido")</f>
        <v/>
      </c>
      <c r="P256" s="39" t="str">
        <f>IFERROR(IF($O256="","",VLOOKUP($O256,[1]Catálogo!$F$25:$G$94,2,FALSE)),"Introduzca un programa presupuestal válido")</f>
        <v/>
      </c>
      <c r="Q256" s="40" t="str">
        <f t="shared" si="58"/>
        <v>Sin información diligenciada</v>
      </c>
      <c r="R256" s="38"/>
      <c r="S256" s="38"/>
      <c r="T256" s="41"/>
      <c r="U256" s="42" t="str">
        <f>IFERROR(IF($T256="","",VLOOKUP($T256,[1]Catálogo!$G$97:$H$2750,2,FALSE)),"Introduzca un producto válido")</f>
        <v/>
      </c>
      <c r="V256" s="40" t="str">
        <f t="shared" si="59"/>
        <v>Sin información diligenciada</v>
      </c>
      <c r="W256" s="43"/>
      <c r="X256" s="44" t="str">
        <f>IFERROR(IF($W256="","",VLOOKUP($W256,[1]Catálogo!$B$3019:$C$9130,2,FALSE)),"Introduzca un indicador de producto válido")</f>
        <v/>
      </c>
      <c r="Y256" s="40" t="str">
        <f t="shared" si="60"/>
        <v>Sin información diligenciada</v>
      </c>
      <c r="Z256" s="45">
        <v>0</v>
      </c>
      <c r="AA256" s="33"/>
      <c r="AB256" s="33"/>
      <c r="AC256" s="38"/>
      <c r="AD256" s="36"/>
      <c r="AE256" s="33"/>
      <c r="AF256" s="33"/>
      <c r="AG256" s="46"/>
      <c r="AH256" s="47"/>
      <c r="AI256" s="33"/>
      <c r="AJ256" s="33"/>
      <c r="AK256" s="48"/>
      <c r="AL256" s="34" t="str">
        <f>+IFERROR(VLOOKUP(AK256,[1]Iniciativas!E:F,2,FALSE),"Seleccione el código de la iniciativa")</f>
        <v>Seleccione el código de la iniciativa</v>
      </c>
      <c r="AM256" s="91" t="e">
        <f t="shared" si="70"/>
        <v>#DIV/0!</v>
      </c>
      <c r="AN256" s="50" t="e">
        <f t="shared" si="71"/>
        <v>#DIV/0!</v>
      </c>
      <c r="AO256" s="50" t="e">
        <f t="shared" si="64"/>
        <v>#DIV/0!</v>
      </c>
      <c r="AP256" s="51" t="e">
        <f t="shared" si="65"/>
        <v>#DIV/0!</v>
      </c>
      <c r="AQ256" s="51"/>
      <c r="AR256" s="53"/>
      <c r="AS256" s="54"/>
      <c r="AT256" s="53"/>
      <c r="AU256" s="53"/>
      <c r="AV256" s="53"/>
      <c r="AW256" s="53"/>
      <c r="AX256" s="53"/>
      <c r="AY256" s="103"/>
      <c r="AZ256" s="103"/>
      <c r="BA256" s="103"/>
      <c r="BB256" s="103"/>
      <c r="BC256" s="103"/>
      <c r="BD256" s="103"/>
      <c r="BE256" s="103"/>
      <c r="BF256" s="103"/>
      <c r="BG256" s="103"/>
      <c r="BH256" s="103"/>
      <c r="BI256" s="103"/>
      <c r="BJ256" s="103"/>
      <c r="BK256" s="103"/>
      <c r="BL256" s="104"/>
      <c r="BM256" s="61"/>
      <c r="BN256" s="62">
        <v>0</v>
      </c>
      <c r="BO256" s="62">
        <v>0</v>
      </c>
      <c r="BP256" s="62">
        <v>0</v>
      </c>
      <c r="BQ256" s="62">
        <v>0</v>
      </c>
      <c r="BR256" s="62">
        <v>0</v>
      </c>
      <c r="BS256" s="62">
        <v>0</v>
      </c>
      <c r="BT256" s="62">
        <v>0</v>
      </c>
      <c r="BU256" s="62">
        <v>0</v>
      </c>
      <c r="BV256" s="62">
        <v>0</v>
      </c>
      <c r="BW256" s="62">
        <v>0</v>
      </c>
      <c r="BX256" s="62">
        <v>0</v>
      </c>
      <c r="BY256" s="62">
        <v>0</v>
      </c>
      <c r="BZ256" s="62">
        <v>0</v>
      </c>
      <c r="CA256" s="62">
        <v>0</v>
      </c>
      <c r="CB256" s="62">
        <v>0</v>
      </c>
      <c r="CC256" s="63">
        <f t="shared" si="66"/>
        <v>0</v>
      </c>
      <c r="CD256" s="64">
        <v>0</v>
      </c>
      <c r="CE256" s="64">
        <v>0</v>
      </c>
      <c r="CF256" s="64">
        <v>0</v>
      </c>
      <c r="CG256" s="64">
        <v>0</v>
      </c>
      <c r="CH256" s="64">
        <v>0</v>
      </c>
      <c r="CI256" s="64">
        <v>0</v>
      </c>
      <c r="CJ256" s="64">
        <v>0</v>
      </c>
      <c r="CK256" s="64">
        <v>0</v>
      </c>
      <c r="CL256" s="64">
        <v>0</v>
      </c>
      <c r="CM256" s="64">
        <v>0</v>
      </c>
      <c r="CN256" s="64">
        <v>0</v>
      </c>
      <c r="CO256" s="64">
        <v>0</v>
      </c>
      <c r="CP256" s="64">
        <v>0</v>
      </c>
      <c r="CQ256" s="64">
        <v>0</v>
      </c>
      <c r="CR256" s="64">
        <v>0</v>
      </c>
      <c r="CS256" s="64">
        <v>0</v>
      </c>
      <c r="CT256" s="65">
        <f t="shared" si="67"/>
        <v>0</v>
      </c>
      <c r="CU256" s="62">
        <v>0</v>
      </c>
      <c r="CV256" s="62">
        <v>0</v>
      </c>
      <c r="CW256" s="62">
        <v>0</v>
      </c>
      <c r="CX256" s="62">
        <v>0</v>
      </c>
      <c r="CY256" s="62">
        <v>0</v>
      </c>
      <c r="CZ256" s="62">
        <v>0</v>
      </c>
      <c r="DA256" s="62">
        <v>0</v>
      </c>
      <c r="DB256" s="62">
        <v>0</v>
      </c>
      <c r="DC256" s="62">
        <v>0</v>
      </c>
      <c r="DD256" s="62">
        <v>0</v>
      </c>
      <c r="DE256" s="62">
        <v>0</v>
      </c>
      <c r="DF256" s="62">
        <v>0</v>
      </c>
      <c r="DG256" s="62">
        <v>0</v>
      </c>
      <c r="DH256" s="62">
        <v>0</v>
      </c>
      <c r="DI256" s="62">
        <v>0</v>
      </c>
      <c r="DJ256" s="62">
        <v>0</v>
      </c>
      <c r="DK256" s="62">
        <v>0</v>
      </c>
      <c r="DL256" s="62">
        <v>0</v>
      </c>
      <c r="DM256" s="62">
        <v>0</v>
      </c>
      <c r="DN256" s="62">
        <v>0</v>
      </c>
      <c r="DO256" s="62">
        <v>0</v>
      </c>
      <c r="DP256" s="63">
        <f t="shared" si="69"/>
        <v>0</v>
      </c>
      <c r="DQ256" s="64">
        <v>0</v>
      </c>
      <c r="DR256" s="64">
        <v>0</v>
      </c>
      <c r="DS256" s="64">
        <v>0</v>
      </c>
      <c r="DT256" s="64">
        <v>0</v>
      </c>
      <c r="DU256" s="64">
        <v>0</v>
      </c>
      <c r="DV256" s="64">
        <v>0</v>
      </c>
      <c r="DW256" s="64">
        <v>0</v>
      </c>
      <c r="DX256" s="64">
        <v>0</v>
      </c>
      <c r="DY256" s="64">
        <v>0</v>
      </c>
      <c r="DZ256" s="64">
        <v>0</v>
      </c>
      <c r="EA256" s="64">
        <v>0</v>
      </c>
      <c r="EB256" s="64">
        <v>0</v>
      </c>
      <c r="EC256" s="64">
        <v>0</v>
      </c>
      <c r="ED256" s="64">
        <v>0</v>
      </c>
      <c r="EE256" s="64">
        <v>0</v>
      </c>
      <c r="EF256" s="64">
        <v>0</v>
      </c>
      <c r="EG256" s="66">
        <f t="shared" si="68"/>
        <v>0</v>
      </c>
      <c r="EI256" s="30">
        <v>0</v>
      </c>
      <c r="EJ256" s="30" t="e">
        <f t="shared" si="61"/>
        <v>#DIV/0!</v>
      </c>
    </row>
    <row r="257" spans="1:140" s="30" customFormat="1" ht="14.25" hidden="1" x14ac:dyDescent="0.25">
      <c r="A257" s="68">
        <v>251</v>
      </c>
      <c r="B257" s="88"/>
      <c r="C257" s="89"/>
      <c r="D257" s="90"/>
      <c r="E257" s="33"/>
      <c r="F257" s="33"/>
      <c r="G257" s="33"/>
      <c r="H257" s="33"/>
      <c r="I257" s="33"/>
      <c r="J257" s="34"/>
      <c r="K257" s="35"/>
      <c r="L257" s="36" t="str">
        <f>IFERROR(IF($K257="","",VLOOKUP($K257,[1]Catálogo!$B$5:$C$21,2,FALSE)),"Introduzca un sector de inversión válido")</f>
        <v/>
      </c>
      <c r="M257" s="37"/>
      <c r="N257" s="38"/>
      <c r="O257" s="38" t="str">
        <f>IFERROR(IF($N257="","",VLOOKUP($N257,[1]Catálogo!$E$25:$F$93,2,FALSE)),"Introduzca un programa presupuestal válido")</f>
        <v/>
      </c>
      <c r="P257" s="39" t="str">
        <f>IFERROR(IF($O257="","",VLOOKUP($O257,[1]Catálogo!$F$25:$G$94,2,FALSE)),"Introduzca un programa presupuestal válido")</f>
        <v/>
      </c>
      <c r="Q257" s="40" t="str">
        <f t="shared" si="58"/>
        <v>Sin información diligenciada</v>
      </c>
      <c r="R257" s="38"/>
      <c r="S257" s="38"/>
      <c r="T257" s="41"/>
      <c r="U257" s="42" t="str">
        <f>IFERROR(IF($T257="","",VLOOKUP($T257,[1]Catálogo!$G$97:$H$2750,2,FALSE)),"Introduzca un producto válido")</f>
        <v/>
      </c>
      <c r="V257" s="40" t="str">
        <f t="shared" si="59"/>
        <v>Sin información diligenciada</v>
      </c>
      <c r="W257" s="43"/>
      <c r="X257" s="44" t="str">
        <f>IFERROR(IF($W257="","",VLOOKUP($W257,[1]Catálogo!$B$3019:$C$9130,2,FALSE)),"Introduzca un indicador de producto válido")</f>
        <v/>
      </c>
      <c r="Y257" s="40" t="str">
        <f t="shared" si="60"/>
        <v>Sin información diligenciada</v>
      </c>
      <c r="Z257" s="45">
        <v>0</v>
      </c>
      <c r="AA257" s="33"/>
      <c r="AB257" s="33"/>
      <c r="AC257" s="38"/>
      <c r="AD257" s="36"/>
      <c r="AE257" s="33"/>
      <c r="AF257" s="33"/>
      <c r="AG257" s="46"/>
      <c r="AH257" s="47"/>
      <c r="AI257" s="33"/>
      <c r="AJ257" s="33"/>
      <c r="AK257" s="48"/>
      <c r="AL257" s="34" t="str">
        <f>+IFERROR(VLOOKUP(AK257,[1]Iniciativas!E:F,2,FALSE),"Seleccione el código de la iniciativa")</f>
        <v>Seleccione el código de la iniciativa</v>
      </c>
      <c r="AM257" s="91" t="e">
        <f t="shared" si="70"/>
        <v>#DIV/0!</v>
      </c>
      <c r="AN257" s="50" t="e">
        <f t="shared" si="71"/>
        <v>#DIV/0!</v>
      </c>
      <c r="AO257" s="50" t="e">
        <f t="shared" si="64"/>
        <v>#DIV/0!</v>
      </c>
      <c r="AP257" s="51" t="e">
        <f t="shared" si="65"/>
        <v>#DIV/0!</v>
      </c>
      <c r="AQ257" s="51"/>
      <c r="AR257" s="53"/>
      <c r="AS257" s="54"/>
      <c r="AT257" s="53"/>
      <c r="AU257" s="53"/>
      <c r="AV257" s="53"/>
      <c r="AW257" s="53"/>
      <c r="AX257" s="53"/>
      <c r="AY257" s="103"/>
      <c r="AZ257" s="103"/>
      <c r="BA257" s="103"/>
      <c r="BB257" s="103"/>
      <c r="BC257" s="103"/>
      <c r="BD257" s="103"/>
      <c r="BE257" s="103"/>
      <c r="BF257" s="103"/>
      <c r="BG257" s="103"/>
      <c r="BH257" s="103"/>
      <c r="BI257" s="103"/>
      <c r="BJ257" s="103"/>
      <c r="BK257" s="103"/>
      <c r="BL257" s="104"/>
      <c r="BM257" s="61"/>
      <c r="BN257" s="62">
        <v>0</v>
      </c>
      <c r="BO257" s="62">
        <v>0</v>
      </c>
      <c r="BP257" s="62">
        <v>0</v>
      </c>
      <c r="BQ257" s="62">
        <v>0</v>
      </c>
      <c r="BR257" s="62">
        <v>0</v>
      </c>
      <c r="BS257" s="62">
        <v>0</v>
      </c>
      <c r="BT257" s="62">
        <v>0</v>
      </c>
      <c r="BU257" s="62">
        <v>0</v>
      </c>
      <c r="BV257" s="62">
        <v>0</v>
      </c>
      <c r="BW257" s="62">
        <v>0</v>
      </c>
      <c r="BX257" s="62">
        <v>0</v>
      </c>
      <c r="BY257" s="62">
        <v>0</v>
      </c>
      <c r="BZ257" s="62">
        <v>0</v>
      </c>
      <c r="CA257" s="62">
        <v>0</v>
      </c>
      <c r="CB257" s="62">
        <v>0</v>
      </c>
      <c r="CC257" s="63">
        <f t="shared" si="66"/>
        <v>0</v>
      </c>
      <c r="CD257" s="64">
        <v>0</v>
      </c>
      <c r="CE257" s="64">
        <v>0</v>
      </c>
      <c r="CF257" s="64">
        <v>0</v>
      </c>
      <c r="CG257" s="64">
        <v>0</v>
      </c>
      <c r="CH257" s="64">
        <v>0</v>
      </c>
      <c r="CI257" s="64">
        <v>0</v>
      </c>
      <c r="CJ257" s="64">
        <v>0</v>
      </c>
      <c r="CK257" s="64">
        <v>0</v>
      </c>
      <c r="CL257" s="64">
        <v>0</v>
      </c>
      <c r="CM257" s="64">
        <v>0</v>
      </c>
      <c r="CN257" s="64">
        <v>0</v>
      </c>
      <c r="CO257" s="64">
        <v>0</v>
      </c>
      <c r="CP257" s="64">
        <v>0</v>
      </c>
      <c r="CQ257" s="64">
        <v>0</v>
      </c>
      <c r="CR257" s="64">
        <v>0</v>
      </c>
      <c r="CS257" s="64">
        <v>0</v>
      </c>
      <c r="CT257" s="65">
        <f t="shared" si="67"/>
        <v>0</v>
      </c>
      <c r="CU257" s="62">
        <v>0</v>
      </c>
      <c r="CV257" s="62">
        <v>0</v>
      </c>
      <c r="CW257" s="62">
        <v>0</v>
      </c>
      <c r="CX257" s="62">
        <v>0</v>
      </c>
      <c r="CY257" s="62">
        <v>0</v>
      </c>
      <c r="CZ257" s="62">
        <v>0</v>
      </c>
      <c r="DA257" s="62">
        <v>0</v>
      </c>
      <c r="DB257" s="62">
        <v>0</v>
      </c>
      <c r="DC257" s="62">
        <v>0</v>
      </c>
      <c r="DD257" s="62">
        <v>0</v>
      </c>
      <c r="DE257" s="62">
        <v>0</v>
      </c>
      <c r="DF257" s="62">
        <v>0</v>
      </c>
      <c r="DG257" s="62">
        <v>0</v>
      </c>
      <c r="DH257" s="62">
        <v>0</v>
      </c>
      <c r="DI257" s="62">
        <v>0</v>
      </c>
      <c r="DJ257" s="62">
        <v>0</v>
      </c>
      <c r="DK257" s="62">
        <v>0</v>
      </c>
      <c r="DL257" s="62">
        <v>0</v>
      </c>
      <c r="DM257" s="62">
        <v>0</v>
      </c>
      <c r="DN257" s="62">
        <v>0</v>
      </c>
      <c r="DO257" s="62">
        <v>0</v>
      </c>
      <c r="DP257" s="63">
        <f t="shared" si="69"/>
        <v>0</v>
      </c>
      <c r="DQ257" s="64">
        <v>0</v>
      </c>
      <c r="DR257" s="64">
        <v>0</v>
      </c>
      <c r="DS257" s="64">
        <v>0</v>
      </c>
      <c r="DT257" s="64">
        <v>0</v>
      </c>
      <c r="DU257" s="64">
        <v>0</v>
      </c>
      <c r="DV257" s="64">
        <v>0</v>
      </c>
      <c r="DW257" s="64">
        <v>0</v>
      </c>
      <c r="DX257" s="64">
        <v>0</v>
      </c>
      <c r="DY257" s="64">
        <v>0</v>
      </c>
      <c r="DZ257" s="64">
        <v>0</v>
      </c>
      <c r="EA257" s="64">
        <v>0</v>
      </c>
      <c r="EB257" s="64">
        <v>0</v>
      </c>
      <c r="EC257" s="64">
        <v>0</v>
      </c>
      <c r="ED257" s="64">
        <v>0</v>
      </c>
      <c r="EE257" s="64">
        <v>0</v>
      </c>
      <c r="EF257" s="64">
        <v>0</v>
      </c>
      <c r="EG257" s="66">
        <f t="shared" si="68"/>
        <v>0</v>
      </c>
      <c r="EI257" s="30">
        <v>0</v>
      </c>
      <c r="EJ257" s="30" t="e">
        <f t="shared" si="61"/>
        <v>#DIV/0!</v>
      </c>
    </row>
    <row r="258" spans="1:140" s="30" customFormat="1" ht="14.25" hidden="1" x14ac:dyDescent="0.25">
      <c r="A258" s="68">
        <v>252</v>
      </c>
      <c r="B258" s="88"/>
      <c r="C258" s="89"/>
      <c r="D258" s="90"/>
      <c r="E258" s="33"/>
      <c r="F258" s="33"/>
      <c r="G258" s="33"/>
      <c r="H258" s="33"/>
      <c r="I258" s="33"/>
      <c r="J258" s="34"/>
      <c r="K258" s="35"/>
      <c r="L258" s="36" t="str">
        <f>IFERROR(IF($K258="","",VLOOKUP($K258,[1]Catálogo!$B$5:$C$21,2,FALSE)),"Introduzca un sector de inversión válido")</f>
        <v/>
      </c>
      <c r="M258" s="37"/>
      <c r="N258" s="38"/>
      <c r="O258" s="38" t="str">
        <f>IFERROR(IF($N258="","",VLOOKUP($N258,[1]Catálogo!$E$25:$F$93,2,FALSE)),"Introduzca un programa presupuestal válido")</f>
        <v/>
      </c>
      <c r="P258" s="39" t="str">
        <f>IFERROR(IF($O258="","",VLOOKUP($O258,[1]Catálogo!$F$25:$G$94,2,FALSE)),"Introduzca un programa presupuestal válido")</f>
        <v/>
      </c>
      <c r="Q258" s="40" t="str">
        <f t="shared" si="58"/>
        <v>Sin información diligenciada</v>
      </c>
      <c r="R258" s="38"/>
      <c r="S258" s="38"/>
      <c r="T258" s="41"/>
      <c r="U258" s="42" t="str">
        <f>IFERROR(IF($T258="","",VLOOKUP($T258,[1]Catálogo!$G$97:$H$2750,2,FALSE)),"Introduzca un producto válido")</f>
        <v/>
      </c>
      <c r="V258" s="40" t="str">
        <f t="shared" si="59"/>
        <v>Sin información diligenciada</v>
      </c>
      <c r="W258" s="43"/>
      <c r="X258" s="44" t="str">
        <f>IFERROR(IF($W258="","",VLOOKUP($W258,[1]Catálogo!$B$3019:$C$9130,2,FALSE)),"Introduzca un indicador de producto válido")</f>
        <v/>
      </c>
      <c r="Y258" s="40" t="str">
        <f t="shared" si="60"/>
        <v>Sin información diligenciada</v>
      </c>
      <c r="Z258" s="45">
        <v>0</v>
      </c>
      <c r="AA258" s="33"/>
      <c r="AB258" s="33"/>
      <c r="AC258" s="38"/>
      <c r="AD258" s="36"/>
      <c r="AE258" s="33"/>
      <c r="AF258" s="33"/>
      <c r="AG258" s="46"/>
      <c r="AH258" s="47"/>
      <c r="AI258" s="33"/>
      <c r="AJ258" s="33"/>
      <c r="AK258" s="48"/>
      <c r="AL258" s="34" t="str">
        <f>+IFERROR(VLOOKUP(AK258,[1]Iniciativas!E:F,2,FALSE),"Seleccione el código de la iniciativa")</f>
        <v>Seleccione el código de la iniciativa</v>
      </c>
      <c r="AM258" s="91" t="e">
        <f t="shared" si="70"/>
        <v>#DIV/0!</v>
      </c>
      <c r="AN258" s="50" t="e">
        <f t="shared" si="71"/>
        <v>#DIV/0!</v>
      </c>
      <c r="AO258" s="50" t="e">
        <f t="shared" si="64"/>
        <v>#DIV/0!</v>
      </c>
      <c r="AP258" s="51" t="e">
        <f t="shared" si="65"/>
        <v>#DIV/0!</v>
      </c>
      <c r="AQ258" s="51"/>
      <c r="AR258" s="53"/>
      <c r="AS258" s="54"/>
      <c r="AT258" s="53"/>
      <c r="AU258" s="53"/>
      <c r="AV258" s="53"/>
      <c r="AW258" s="53"/>
      <c r="AX258" s="53"/>
      <c r="AY258" s="103"/>
      <c r="AZ258" s="103"/>
      <c r="BA258" s="103"/>
      <c r="BB258" s="103"/>
      <c r="BC258" s="103"/>
      <c r="BD258" s="103"/>
      <c r="BE258" s="103"/>
      <c r="BF258" s="103"/>
      <c r="BG258" s="103"/>
      <c r="BH258" s="103"/>
      <c r="BI258" s="103"/>
      <c r="BJ258" s="103"/>
      <c r="BK258" s="103"/>
      <c r="BL258" s="104"/>
      <c r="BM258" s="61"/>
      <c r="BN258" s="62">
        <v>0</v>
      </c>
      <c r="BO258" s="62">
        <v>0</v>
      </c>
      <c r="BP258" s="62">
        <v>0</v>
      </c>
      <c r="BQ258" s="62">
        <v>0</v>
      </c>
      <c r="BR258" s="62">
        <v>0</v>
      </c>
      <c r="BS258" s="62">
        <v>0</v>
      </c>
      <c r="BT258" s="62">
        <v>0</v>
      </c>
      <c r="BU258" s="62">
        <v>0</v>
      </c>
      <c r="BV258" s="62">
        <v>0</v>
      </c>
      <c r="BW258" s="62">
        <v>0</v>
      </c>
      <c r="BX258" s="62">
        <v>0</v>
      </c>
      <c r="BY258" s="62">
        <v>0</v>
      </c>
      <c r="BZ258" s="62">
        <v>0</v>
      </c>
      <c r="CA258" s="62">
        <v>0</v>
      </c>
      <c r="CB258" s="62">
        <v>0</v>
      </c>
      <c r="CC258" s="63">
        <f t="shared" si="66"/>
        <v>0</v>
      </c>
      <c r="CD258" s="64">
        <v>0</v>
      </c>
      <c r="CE258" s="64">
        <v>0</v>
      </c>
      <c r="CF258" s="64">
        <v>0</v>
      </c>
      <c r="CG258" s="64">
        <v>0</v>
      </c>
      <c r="CH258" s="64">
        <v>0</v>
      </c>
      <c r="CI258" s="64">
        <v>0</v>
      </c>
      <c r="CJ258" s="64">
        <v>0</v>
      </c>
      <c r="CK258" s="64">
        <v>0</v>
      </c>
      <c r="CL258" s="64">
        <v>0</v>
      </c>
      <c r="CM258" s="64">
        <v>0</v>
      </c>
      <c r="CN258" s="64">
        <v>0</v>
      </c>
      <c r="CO258" s="64">
        <v>0</v>
      </c>
      <c r="CP258" s="64">
        <v>0</v>
      </c>
      <c r="CQ258" s="64">
        <v>0</v>
      </c>
      <c r="CR258" s="64">
        <v>0</v>
      </c>
      <c r="CS258" s="64">
        <v>0</v>
      </c>
      <c r="CT258" s="65">
        <f t="shared" si="67"/>
        <v>0</v>
      </c>
      <c r="CU258" s="62">
        <v>0</v>
      </c>
      <c r="CV258" s="62">
        <v>0</v>
      </c>
      <c r="CW258" s="62">
        <v>0</v>
      </c>
      <c r="CX258" s="62">
        <v>0</v>
      </c>
      <c r="CY258" s="62">
        <v>0</v>
      </c>
      <c r="CZ258" s="62">
        <v>0</v>
      </c>
      <c r="DA258" s="62">
        <v>0</v>
      </c>
      <c r="DB258" s="62">
        <v>0</v>
      </c>
      <c r="DC258" s="62">
        <v>0</v>
      </c>
      <c r="DD258" s="62">
        <v>0</v>
      </c>
      <c r="DE258" s="62">
        <v>0</v>
      </c>
      <c r="DF258" s="62">
        <v>0</v>
      </c>
      <c r="DG258" s="62">
        <v>0</v>
      </c>
      <c r="DH258" s="62">
        <v>0</v>
      </c>
      <c r="DI258" s="62">
        <v>0</v>
      </c>
      <c r="DJ258" s="62">
        <v>0</v>
      </c>
      <c r="DK258" s="62">
        <v>0</v>
      </c>
      <c r="DL258" s="62">
        <v>0</v>
      </c>
      <c r="DM258" s="62">
        <v>0</v>
      </c>
      <c r="DN258" s="62">
        <v>0</v>
      </c>
      <c r="DO258" s="62">
        <v>0</v>
      </c>
      <c r="DP258" s="63">
        <f t="shared" si="69"/>
        <v>0</v>
      </c>
      <c r="DQ258" s="64">
        <v>0</v>
      </c>
      <c r="DR258" s="64">
        <v>0</v>
      </c>
      <c r="DS258" s="64">
        <v>0</v>
      </c>
      <c r="DT258" s="64">
        <v>0</v>
      </c>
      <c r="DU258" s="64">
        <v>0</v>
      </c>
      <c r="DV258" s="64">
        <v>0</v>
      </c>
      <c r="DW258" s="64">
        <v>0</v>
      </c>
      <c r="DX258" s="64">
        <v>0</v>
      </c>
      <c r="DY258" s="64">
        <v>0</v>
      </c>
      <c r="DZ258" s="64">
        <v>0</v>
      </c>
      <c r="EA258" s="64">
        <v>0</v>
      </c>
      <c r="EB258" s="64">
        <v>0</v>
      </c>
      <c r="EC258" s="64">
        <v>0</v>
      </c>
      <c r="ED258" s="64">
        <v>0</v>
      </c>
      <c r="EE258" s="64">
        <v>0</v>
      </c>
      <c r="EF258" s="64">
        <v>0</v>
      </c>
      <c r="EG258" s="66">
        <f t="shared" si="68"/>
        <v>0</v>
      </c>
      <c r="EI258" s="30">
        <v>0</v>
      </c>
      <c r="EJ258" s="30" t="e">
        <f t="shared" si="61"/>
        <v>#DIV/0!</v>
      </c>
    </row>
    <row r="259" spans="1:140" s="30" customFormat="1" ht="14.25" hidden="1" x14ac:dyDescent="0.25">
      <c r="A259" s="31">
        <v>253</v>
      </c>
      <c r="B259" s="88"/>
      <c r="C259" s="89"/>
      <c r="D259" s="90"/>
      <c r="E259" s="33"/>
      <c r="F259" s="33"/>
      <c r="G259" s="33"/>
      <c r="H259" s="33"/>
      <c r="I259" s="33"/>
      <c r="J259" s="34"/>
      <c r="K259" s="35"/>
      <c r="L259" s="36" t="str">
        <f>IFERROR(IF($K259="","",VLOOKUP($K259,[1]Catálogo!$B$5:$C$21,2,FALSE)),"Introduzca un sector de inversión válido")</f>
        <v/>
      </c>
      <c r="M259" s="37"/>
      <c r="N259" s="38"/>
      <c r="O259" s="38" t="str">
        <f>IFERROR(IF($N259="","",VLOOKUP($N259,[1]Catálogo!$E$25:$F$93,2,FALSE)),"Introduzca un programa presupuestal válido")</f>
        <v/>
      </c>
      <c r="P259" s="39" t="str">
        <f>IFERROR(IF($O259="","",VLOOKUP($O259,[1]Catálogo!$F$25:$G$94,2,FALSE)),"Introduzca un programa presupuestal válido")</f>
        <v/>
      </c>
      <c r="Q259" s="40" t="str">
        <f t="shared" si="58"/>
        <v>Sin información diligenciada</v>
      </c>
      <c r="R259" s="38"/>
      <c r="S259" s="38"/>
      <c r="T259" s="41"/>
      <c r="U259" s="42" t="str">
        <f>IFERROR(IF($T259="","",VLOOKUP($T259,[1]Catálogo!$G$97:$H$2750,2,FALSE)),"Introduzca un producto válido")</f>
        <v/>
      </c>
      <c r="V259" s="40" t="str">
        <f t="shared" si="59"/>
        <v>Sin información diligenciada</v>
      </c>
      <c r="W259" s="43"/>
      <c r="X259" s="44" t="str">
        <f>IFERROR(IF($W259="","",VLOOKUP($W259,[1]Catálogo!$B$3019:$C$9130,2,FALSE)),"Introduzca un indicador de producto válido")</f>
        <v/>
      </c>
      <c r="Y259" s="40" t="str">
        <f t="shared" si="60"/>
        <v>Sin información diligenciada</v>
      </c>
      <c r="Z259" s="45">
        <v>0</v>
      </c>
      <c r="AA259" s="33"/>
      <c r="AB259" s="33"/>
      <c r="AC259" s="38"/>
      <c r="AD259" s="36"/>
      <c r="AE259" s="33"/>
      <c r="AF259" s="33"/>
      <c r="AG259" s="46"/>
      <c r="AH259" s="47"/>
      <c r="AI259" s="33"/>
      <c r="AJ259" s="33"/>
      <c r="AK259" s="48"/>
      <c r="AL259" s="34" t="str">
        <f>+IFERROR(VLOOKUP(AK259,[1]Iniciativas!E:F,2,FALSE),"Seleccione el código de la iniciativa")</f>
        <v>Seleccione el código de la iniciativa</v>
      </c>
      <c r="AM259" s="91" t="e">
        <f t="shared" si="70"/>
        <v>#DIV/0!</v>
      </c>
      <c r="AN259" s="50" t="e">
        <f t="shared" si="71"/>
        <v>#DIV/0!</v>
      </c>
      <c r="AO259" s="50" t="e">
        <f t="shared" si="64"/>
        <v>#DIV/0!</v>
      </c>
      <c r="AP259" s="51" t="e">
        <f t="shared" si="65"/>
        <v>#DIV/0!</v>
      </c>
      <c r="AQ259" s="51"/>
      <c r="AR259" s="53"/>
      <c r="AS259" s="54"/>
      <c r="AT259" s="53"/>
      <c r="AU259" s="53"/>
      <c r="AV259" s="53"/>
      <c r="AW259" s="53"/>
      <c r="AX259" s="53"/>
      <c r="AY259" s="103"/>
      <c r="AZ259" s="103"/>
      <c r="BA259" s="103"/>
      <c r="BB259" s="103"/>
      <c r="BC259" s="103"/>
      <c r="BD259" s="103"/>
      <c r="BE259" s="103"/>
      <c r="BF259" s="103"/>
      <c r="BG259" s="103"/>
      <c r="BH259" s="103"/>
      <c r="BI259" s="103"/>
      <c r="BJ259" s="103"/>
      <c r="BK259" s="103"/>
      <c r="BL259" s="104"/>
      <c r="BM259" s="61"/>
      <c r="BN259" s="62">
        <v>0</v>
      </c>
      <c r="BO259" s="62">
        <v>0</v>
      </c>
      <c r="BP259" s="62">
        <v>0</v>
      </c>
      <c r="BQ259" s="62">
        <v>0</v>
      </c>
      <c r="BR259" s="62">
        <v>0</v>
      </c>
      <c r="BS259" s="62">
        <v>0</v>
      </c>
      <c r="BT259" s="62">
        <v>0</v>
      </c>
      <c r="BU259" s="62">
        <v>0</v>
      </c>
      <c r="BV259" s="62">
        <v>0</v>
      </c>
      <c r="BW259" s="62">
        <v>0</v>
      </c>
      <c r="BX259" s="62">
        <v>0</v>
      </c>
      <c r="BY259" s="62">
        <v>0</v>
      </c>
      <c r="BZ259" s="62">
        <v>0</v>
      </c>
      <c r="CA259" s="62">
        <v>0</v>
      </c>
      <c r="CB259" s="62">
        <v>0</v>
      </c>
      <c r="CC259" s="63">
        <f t="shared" si="66"/>
        <v>0</v>
      </c>
      <c r="CD259" s="64">
        <v>0</v>
      </c>
      <c r="CE259" s="64">
        <v>0</v>
      </c>
      <c r="CF259" s="64">
        <v>0</v>
      </c>
      <c r="CG259" s="64">
        <v>0</v>
      </c>
      <c r="CH259" s="64">
        <v>0</v>
      </c>
      <c r="CI259" s="64">
        <v>0</v>
      </c>
      <c r="CJ259" s="64">
        <v>0</v>
      </c>
      <c r="CK259" s="64">
        <v>0</v>
      </c>
      <c r="CL259" s="64">
        <v>0</v>
      </c>
      <c r="CM259" s="64">
        <v>0</v>
      </c>
      <c r="CN259" s="64">
        <v>0</v>
      </c>
      <c r="CO259" s="64">
        <v>0</v>
      </c>
      <c r="CP259" s="64">
        <v>0</v>
      </c>
      <c r="CQ259" s="64">
        <v>0</v>
      </c>
      <c r="CR259" s="64">
        <v>0</v>
      </c>
      <c r="CS259" s="64">
        <v>0</v>
      </c>
      <c r="CT259" s="65">
        <f t="shared" si="67"/>
        <v>0</v>
      </c>
      <c r="CU259" s="62">
        <v>0</v>
      </c>
      <c r="CV259" s="62">
        <v>0</v>
      </c>
      <c r="CW259" s="62">
        <v>0</v>
      </c>
      <c r="CX259" s="62">
        <v>0</v>
      </c>
      <c r="CY259" s="62">
        <v>0</v>
      </c>
      <c r="CZ259" s="62">
        <v>0</v>
      </c>
      <c r="DA259" s="62">
        <v>0</v>
      </c>
      <c r="DB259" s="62">
        <v>0</v>
      </c>
      <c r="DC259" s="62">
        <v>0</v>
      </c>
      <c r="DD259" s="62">
        <v>0</v>
      </c>
      <c r="DE259" s="62">
        <v>0</v>
      </c>
      <c r="DF259" s="62">
        <v>0</v>
      </c>
      <c r="DG259" s="62">
        <v>0</v>
      </c>
      <c r="DH259" s="62">
        <v>0</v>
      </c>
      <c r="DI259" s="62">
        <v>0</v>
      </c>
      <c r="DJ259" s="62">
        <v>0</v>
      </c>
      <c r="DK259" s="62">
        <v>0</v>
      </c>
      <c r="DL259" s="62">
        <v>0</v>
      </c>
      <c r="DM259" s="62">
        <v>0</v>
      </c>
      <c r="DN259" s="62">
        <v>0</v>
      </c>
      <c r="DO259" s="62">
        <v>0</v>
      </c>
      <c r="DP259" s="63">
        <f t="shared" si="69"/>
        <v>0</v>
      </c>
      <c r="DQ259" s="64">
        <v>0</v>
      </c>
      <c r="DR259" s="64">
        <v>0</v>
      </c>
      <c r="DS259" s="64">
        <v>0</v>
      </c>
      <c r="DT259" s="64">
        <v>0</v>
      </c>
      <c r="DU259" s="64">
        <v>0</v>
      </c>
      <c r="DV259" s="64">
        <v>0</v>
      </c>
      <c r="DW259" s="64">
        <v>0</v>
      </c>
      <c r="DX259" s="64">
        <v>0</v>
      </c>
      <c r="DY259" s="64">
        <v>0</v>
      </c>
      <c r="DZ259" s="64">
        <v>0</v>
      </c>
      <c r="EA259" s="64">
        <v>0</v>
      </c>
      <c r="EB259" s="64">
        <v>0</v>
      </c>
      <c r="EC259" s="64">
        <v>0</v>
      </c>
      <c r="ED259" s="64">
        <v>0</v>
      </c>
      <c r="EE259" s="64">
        <v>0</v>
      </c>
      <c r="EF259" s="64">
        <v>0</v>
      </c>
      <c r="EG259" s="66">
        <f t="shared" si="68"/>
        <v>0</v>
      </c>
      <c r="EI259" s="30">
        <v>0</v>
      </c>
      <c r="EJ259" s="30" t="e">
        <f t="shared" si="61"/>
        <v>#DIV/0!</v>
      </c>
    </row>
    <row r="260" spans="1:140" s="30" customFormat="1" ht="14.25" hidden="1" x14ac:dyDescent="0.25">
      <c r="A260" s="68">
        <v>254</v>
      </c>
      <c r="B260" s="88"/>
      <c r="C260" s="89"/>
      <c r="D260" s="90"/>
      <c r="E260" s="33"/>
      <c r="F260" s="33"/>
      <c r="G260" s="33"/>
      <c r="H260" s="33"/>
      <c r="I260" s="33"/>
      <c r="J260" s="34"/>
      <c r="K260" s="35"/>
      <c r="L260" s="36" t="str">
        <f>IFERROR(IF($K260="","",VLOOKUP($K260,[1]Catálogo!$B$5:$C$21,2,FALSE)),"Introduzca un sector de inversión válido")</f>
        <v/>
      </c>
      <c r="M260" s="37"/>
      <c r="N260" s="38"/>
      <c r="O260" s="38" t="str">
        <f>IFERROR(IF($N260="","",VLOOKUP($N260,[1]Catálogo!$E$25:$F$93,2,FALSE)),"Introduzca un programa presupuestal válido")</f>
        <v/>
      </c>
      <c r="P260" s="39" t="str">
        <f>IFERROR(IF($O260="","",VLOOKUP($O260,[1]Catálogo!$F$25:$G$94,2,FALSE)),"Introduzca un programa presupuestal válido")</f>
        <v/>
      </c>
      <c r="Q260" s="40" t="str">
        <f t="shared" si="58"/>
        <v>Sin información diligenciada</v>
      </c>
      <c r="R260" s="38"/>
      <c r="S260" s="38"/>
      <c r="T260" s="41"/>
      <c r="U260" s="42" t="str">
        <f>IFERROR(IF($T260="","",VLOOKUP($T260,[1]Catálogo!$G$97:$H$2750,2,FALSE)),"Introduzca un producto válido")</f>
        <v/>
      </c>
      <c r="V260" s="40" t="str">
        <f t="shared" si="59"/>
        <v>Sin información diligenciada</v>
      </c>
      <c r="W260" s="43"/>
      <c r="X260" s="44" t="str">
        <f>IFERROR(IF($W260="","",VLOOKUP($W260,[1]Catálogo!$B$3019:$C$9130,2,FALSE)),"Introduzca un indicador de producto válido")</f>
        <v/>
      </c>
      <c r="Y260" s="40" t="str">
        <f t="shared" si="60"/>
        <v>Sin información diligenciada</v>
      </c>
      <c r="Z260" s="45">
        <v>0</v>
      </c>
      <c r="AA260" s="33"/>
      <c r="AB260" s="33"/>
      <c r="AC260" s="38"/>
      <c r="AD260" s="36"/>
      <c r="AE260" s="33"/>
      <c r="AF260" s="33"/>
      <c r="AG260" s="46"/>
      <c r="AH260" s="47"/>
      <c r="AI260" s="33"/>
      <c r="AJ260" s="33"/>
      <c r="AK260" s="48"/>
      <c r="AL260" s="34" t="str">
        <f>+IFERROR(VLOOKUP(AK260,[1]Iniciativas!E:F,2,FALSE),"Seleccione el código de la iniciativa")</f>
        <v>Seleccione el código de la iniciativa</v>
      </c>
      <c r="AM260" s="91" t="e">
        <f t="shared" si="70"/>
        <v>#DIV/0!</v>
      </c>
      <c r="AN260" s="50" t="e">
        <f t="shared" si="71"/>
        <v>#DIV/0!</v>
      </c>
      <c r="AO260" s="50" t="e">
        <f t="shared" si="64"/>
        <v>#DIV/0!</v>
      </c>
      <c r="AP260" s="51" t="e">
        <f t="shared" si="65"/>
        <v>#DIV/0!</v>
      </c>
      <c r="AQ260" s="51"/>
      <c r="AR260" s="53"/>
      <c r="AS260" s="54"/>
      <c r="AT260" s="53"/>
      <c r="AU260" s="53"/>
      <c r="AV260" s="53"/>
      <c r="AW260" s="53"/>
      <c r="AX260" s="53"/>
      <c r="AY260" s="103"/>
      <c r="AZ260" s="103"/>
      <c r="BA260" s="103"/>
      <c r="BB260" s="103"/>
      <c r="BC260" s="103"/>
      <c r="BD260" s="103"/>
      <c r="BE260" s="103"/>
      <c r="BF260" s="103"/>
      <c r="BG260" s="103"/>
      <c r="BH260" s="103"/>
      <c r="BI260" s="103"/>
      <c r="BJ260" s="103"/>
      <c r="BK260" s="103"/>
      <c r="BL260" s="104"/>
      <c r="BM260" s="61"/>
      <c r="BN260" s="62">
        <v>0</v>
      </c>
      <c r="BO260" s="62">
        <v>0</v>
      </c>
      <c r="BP260" s="62">
        <v>0</v>
      </c>
      <c r="BQ260" s="62">
        <v>0</v>
      </c>
      <c r="BR260" s="62">
        <v>0</v>
      </c>
      <c r="BS260" s="62">
        <v>0</v>
      </c>
      <c r="BT260" s="62">
        <v>0</v>
      </c>
      <c r="BU260" s="62">
        <v>0</v>
      </c>
      <c r="BV260" s="62">
        <v>0</v>
      </c>
      <c r="BW260" s="62">
        <v>0</v>
      </c>
      <c r="BX260" s="62">
        <v>0</v>
      </c>
      <c r="BY260" s="62">
        <v>0</v>
      </c>
      <c r="BZ260" s="62">
        <v>0</v>
      </c>
      <c r="CA260" s="62">
        <v>0</v>
      </c>
      <c r="CB260" s="62">
        <v>0</v>
      </c>
      <c r="CC260" s="63">
        <f t="shared" si="66"/>
        <v>0</v>
      </c>
      <c r="CD260" s="64">
        <v>0</v>
      </c>
      <c r="CE260" s="64">
        <v>0</v>
      </c>
      <c r="CF260" s="64">
        <v>0</v>
      </c>
      <c r="CG260" s="64">
        <v>0</v>
      </c>
      <c r="CH260" s="64">
        <v>0</v>
      </c>
      <c r="CI260" s="64">
        <v>0</v>
      </c>
      <c r="CJ260" s="64">
        <v>0</v>
      </c>
      <c r="CK260" s="64">
        <v>0</v>
      </c>
      <c r="CL260" s="64">
        <v>0</v>
      </c>
      <c r="CM260" s="64">
        <v>0</v>
      </c>
      <c r="CN260" s="64">
        <v>0</v>
      </c>
      <c r="CO260" s="64">
        <v>0</v>
      </c>
      <c r="CP260" s="64">
        <v>0</v>
      </c>
      <c r="CQ260" s="64">
        <v>0</v>
      </c>
      <c r="CR260" s="64">
        <v>0</v>
      </c>
      <c r="CS260" s="64">
        <v>0</v>
      </c>
      <c r="CT260" s="65">
        <f t="shared" si="67"/>
        <v>0</v>
      </c>
      <c r="CU260" s="62">
        <v>0</v>
      </c>
      <c r="CV260" s="62">
        <v>0</v>
      </c>
      <c r="CW260" s="62">
        <v>0</v>
      </c>
      <c r="CX260" s="62">
        <v>0</v>
      </c>
      <c r="CY260" s="62">
        <v>0</v>
      </c>
      <c r="CZ260" s="62">
        <v>0</v>
      </c>
      <c r="DA260" s="62">
        <v>0</v>
      </c>
      <c r="DB260" s="62">
        <v>0</v>
      </c>
      <c r="DC260" s="62">
        <v>0</v>
      </c>
      <c r="DD260" s="62">
        <v>0</v>
      </c>
      <c r="DE260" s="62">
        <v>0</v>
      </c>
      <c r="DF260" s="62">
        <v>0</v>
      </c>
      <c r="DG260" s="62">
        <v>0</v>
      </c>
      <c r="DH260" s="62">
        <v>0</v>
      </c>
      <c r="DI260" s="62">
        <v>0</v>
      </c>
      <c r="DJ260" s="62">
        <v>0</v>
      </c>
      <c r="DK260" s="62">
        <v>0</v>
      </c>
      <c r="DL260" s="62">
        <v>0</v>
      </c>
      <c r="DM260" s="62">
        <v>0</v>
      </c>
      <c r="DN260" s="62">
        <v>0</v>
      </c>
      <c r="DO260" s="62">
        <v>0</v>
      </c>
      <c r="DP260" s="63">
        <f t="shared" si="69"/>
        <v>0</v>
      </c>
      <c r="DQ260" s="64">
        <v>0</v>
      </c>
      <c r="DR260" s="64">
        <v>0</v>
      </c>
      <c r="DS260" s="64">
        <v>0</v>
      </c>
      <c r="DT260" s="64">
        <v>0</v>
      </c>
      <c r="DU260" s="64">
        <v>0</v>
      </c>
      <c r="DV260" s="64">
        <v>0</v>
      </c>
      <c r="DW260" s="64">
        <v>0</v>
      </c>
      <c r="DX260" s="64">
        <v>0</v>
      </c>
      <c r="DY260" s="64">
        <v>0</v>
      </c>
      <c r="DZ260" s="64">
        <v>0</v>
      </c>
      <c r="EA260" s="64">
        <v>0</v>
      </c>
      <c r="EB260" s="64">
        <v>0</v>
      </c>
      <c r="EC260" s="64">
        <v>0</v>
      </c>
      <c r="ED260" s="64">
        <v>0</v>
      </c>
      <c r="EE260" s="64">
        <v>0</v>
      </c>
      <c r="EF260" s="64">
        <v>0</v>
      </c>
      <c r="EG260" s="66">
        <f t="shared" si="68"/>
        <v>0</v>
      </c>
      <c r="EI260" s="30">
        <v>0</v>
      </c>
      <c r="EJ260" s="30" t="e">
        <f t="shared" si="61"/>
        <v>#DIV/0!</v>
      </c>
    </row>
    <row r="261" spans="1:140" s="30" customFormat="1" ht="14.25" hidden="1" x14ac:dyDescent="0.25">
      <c r="A261" s="68">
        <v>255</v>
      </c>
      <c r="B261" s="88"/>
      <c r="C261" s="89"/>
      <c r="D261" s="90"/>
      <c r="E261" s="33"/>
      <c r="F261" s="33"/>
      <c r="G261" s="33"/>
      <c r="H261" s="33"/>
      <c r="I261" s="33"/>
      <c r="J261" s="34"/>
      <c r="K261" s="35"/>
      <c r="L261" s="36" t="str">
        <f>IFERROR(IF($K261="","",VLOOKUP($K261,[1]Catálogo!$B$5:$C$21,2,FALSE)),"Introduzca un sector de inversión válido")</f>
        <v/>
      </c>
      <c r="M261" s="37"/>
      <c r="N261" s="38"/>
      <c r="O261" s="38" t="str">
        <f>IFERROR(IF($N261="","",VLOOKUP($N261,[1]Catálogo!$E$25:$F$93,2,FALSE)),"Introduzca un programa presupuestal válido")</f>
        <v/>
      </c>
      <c r="P261" s="39" t="str">
        <f>IFERROR(IF($O261="","",VLOOKUP($O261,[1]Catálogo!$F$25:$G$94,2,FALSE)),"Introduzca un programa presupuestal válido")</f>
        <v/>
      </c>
      <c r="Q261" s="40" t="str">
        <f t="shared" si="58"/>
        <v>Sin información diligenciada</v>
      </c>
      <c r="R261" s="38"/>
      <c r="S261" s="38"/>
      <c r="T261" s="41"/>
      <c r="U261" s="42" t="str">
        <f>IFERROR(IF($T261="","",VLOOKUP($T261,[1]Catálogo!$G$97:$H$2750,2,FALSE)),"Introduzca un producto válido")</f>
        <v/>
      </c>
      <c r="V261" s="40" t="str">
        <f t="shared" si="59"/>
        <v>Sin información diligenciada</v>
      </c>
      <c r="W261" s="43"/>
      <c r="X261" s="44" t="str">
        <f>IFERROR(IF($W261="","",VLOOKUP($W261,[1]Catálogo!$B$3019:$C$9130,2,FALSE)),"Introduzca un indicador de producto válido")</f>
        <v/>
      </c>
      <c r="Y261" s="40" t="str">
        <f t="shared" si="60"/>
        <v>Sin información diligenciada</v>
      </c>
      <c r="Z261" s="45">
        <v>0</v>
      </c>
      <c r="AA261" s="33"/>
      <c r="AB261" s="33"/>
      <c r="AC261" s="38"/>
      <c r="AD261" s="36"/>
      <c r="AE261" s="33"/>
      <c r="AF261" s="33"/>
      <c r="AG261" s="46"/>
      <c r="AH261" s="47"/>
      <c r="AI261" s="33"/>
      <c r="AJ261" s="33"/>
      <c r="AK261" s="48"/>
      <c r="AL261" s="34" t="str">
        <f>+IFERROR(VLOOKUP(AK261,[1]Iniciativas!E:F,2,FALSE),"Seleccione el código de la iniciativa")</f>
        <v>Seleccione el código de la iniciativa</v>
      </c>
      <c r="AM261" s="91" t="e">
        <f t="shared" si="70"/>
        <v>#DIV/0!</v>
      </c>
      <c r="AN261" s="50" t="e">
        <f t="shared" si="71"/>
        <v>#DIV/0!</v>
      </c>
      <c r="AO261" s="50" t="e">
        <f t="shared" si="64"/>
        <v>#DIV/0!</v>
      </c>
      <c r="AP261" s="51" t="e">
        <f t="shared" si="65"/>
        <v>#DIV/0!</v>
      </c>
      <c r="AQ261" s="51"/>
      <c r="AR261" s="53"/>
      <c r="AS261" s="54"/>
      <c r="AT261" s="53"/>
      <c r="AU261" s="53"/>
      <c r="AV261" s="53"/>
      <c r="AW261" s="53"/>
      <c r="AX261" s="53"/>
      <c r="AY261" s="103"/>
      <c r="AZ261" s="103"/>
      <c r="BA261" s="103"/>
      <c r="BB261" s="103"/>
      <c r="BC261" s="103"/>
      <c r="BD261" s="103"/>
      <c r="BE261" s="103"/>
      <c r="BF261" s="103"/>
      <c r="BG261" s="103"/>
      <c r="BH261" s="103"/>
      <c r="BI261" s="103"/>
      <c r="BJ261" s="103"/>
      <c r="BK261" s="103"/>
      <c r="BL261" s="104"/>
      <c r="BM261" s="61"/>
      <c r="BN261" s="62">
        <v>0</v>
      </c>
      <c r="BO261" s="62">
        <v>0</v>
      </c>
      <c r="BP261" s="62">
        <v>0</v>
      </c>
      <c r="BQ261" s="62">
        <v>0</v>
      </c>
      <c r="BR261" s="62">
        <v>0</v>
      </c>
      <c r="BS261" s="62">
        <v>0</v>
      </c>
      <c r="BT261" s="62">
        <v>0</v>
      </c>
      <c r="BU261" s="62">
        <v>0</v>
      </c>
      <c r="BV261" s="62">
        <v>0</v>
      </c>
      <c r="BW261" s="62">
        <v>0</v>
      </c>
      <c r="BX261" s="62">
        <v>0</v>
      </c>
      <c r="BY261" s="62">
        <v>0</v>
      </c>
      <c r="BZ261" s="62">
        <v>0</v>
      </c>
      <c r="CA261" s="62">
        <v>0</v>
      </c>
      <c r="CB261" s="62">
        <v>0</v>
      </c>
      <c r="CC261" s="63">
        <f t="shared" si="66"/>
        <v>0</v>
      </c>
      <c r="CD261" s="64">
        <v>0</v>
      </c>
      <c r="CE261" s="64">
        <v>0</v>
      </c>
      <c r="CF261" s="64">
        <v>0</v>
      </c>
      <c r="CG261" s="64">
        <v>0</v>
      </c>
      <c r="CH261" s="64">
        <v>0</v>
      </c>
      <c r="CI261" s="64">
        <v>0</v>
      </c>
      <c r="CJ261" s="64">
        <v>0</v>
      </c>
      <c r="CK261" s="64">
        <v>0</v>
      </c>
      <c r="CL261" s="64">
        <v>0</v>
      </c>
      <c r="CM261" s="64">
        <v>0</v>
      </c>
      <c r="CN261" s="64">
        <v>0</v>
      </c>
      <c r="CO261" s="64">
        <v>0</v>
      </c>
      <c r="CP261" s="64">
        <v>0</v>
      </c>
      <c r="CQ261" s="64">
        <v>0</v>
      </c>
      <c r="CR261" s="64">
        <v>0</v>
      </c>
      <c r="CS261" s="64">
        <v>0</v>
      </c>
      <c r="CT261" s="65">
        <f t="shared" si="67"/>
        <v>0</v>
      </c>
      <c r="CU261" s="62">
        <v>0</v>
      </c>
      <c r="CV261" s="62">
        <v>0</v>
      </c>
      <c r="CW261" s="62">
        <v>0</v>
      </c>
      <c r="CX261" s="62">
        <v>0</v>
      </c>
      <c r="CY261" s="62">
        <v>0</v>
      </c>
      <c r="CZ261" s="62">
        <v>0</v>
      </c>
      <c r="DA261" s="62">
        <v>0</v>
      </c>
      <c r="DB261" s="62">
        <v>0</v>
      </c>
      <c r="DC261" s="62">
        <v>0</v>
      </c>
      <c r="DD261" s="62">
        <v>0</v>
      </c>
      <c r="DE261" s="62">
        <v>0</v>
      </c>
      <c r="DF261" s="62">
        <v>0</v>
      </c>
      <c r="DG261" s="62">
        <v>0</v>
      </c>
      <c r="DH261" s="62">
        <v>0</v>
      </c>
      <c r="DI261" s="62">
        <v>0</v>
      </c>
      <c r="DJ261" s="62">
        <v>0</v>
      </c>
      <c r="DK261" s="62">
        <v>0</v>
      </c>
      <c r="DL261" s="62">
        <v>0</v>
      </c>
      <c r="DM261" s="62">
        <v>0</v>
      </c>
      <c r="DN261" s="62">
        <v>0</v>
      </c>
      <c r="DO261" s="62">
        <v>0</v>
      </c>
      <c r="DP261" s="63">
        <f t="shared" si="69"/>
        <v>0</v>
      </c>
      <c r="DQ261" s="64">
        <v>0</v>
      </c>
      <c r="DR261" s="64">
        <v>0</v>
      </c>
      <c r="DS261" s="64">
        <v>0</v>
      </c>
      <c r="DT261" s="64">
        <v>0</v>
      </c>
      <c r="DU261" s="64">
        <v>0</v>
      </c>
      <c r="DV261" s="64">
        <v>0</v>
      </c>
      <c r="DW261" s="64">
        <v>0</v>
      </c>
      <c r="DX261" s="64">
        <v>0</v>
      </c>
      <c r="DY261" s="64">
        <v>0</v>
      </c>
      <c r="DZ261" s="64">
        <v>0</v>
      </c>
      <c r="EA261" s="64">
        <v>0</v>
      </c>
      <c r="EB261" s="64">
        <v>0</v>
      </c>
      <c r="EC261" s="64">
        <v>0</v>
      </c>
      <c r="ED261" s="64">
        <v>0</v>
      </c>
      <c r="EE261" s="64">
        <v>0</v>
      </c>
      <c r="EF261" s="64">
        <v>0</v>
      </c>
      <c r="EG261" s="66">
        <f t="shared" si="68"/>
        <v>0</v>
      </c>
      <c r="EI261" s="30">
        <v>0</v>
      </c>
      <c r="EJ261" s="30" t="e">
        <f t="shared" si="61"/>
        <v>#DIV/0!</v>
      </c>
    </row>
    <row r="262" spans="1:140" s="30" customFormat="1" ht="14.25" hidden="1" x14ac:dyDescent="0.25">
      <c r="A262" s="31">
        <v>256</v>
      </c>
      <c r="B262" s="88"/>
      <c r="C262" s="89"/>
      <c r="D262" s="90"/>
      <c r="E262" s="33"/>
      <c r="F262" s="33"/>
      <c r="G262" s="33"/>
      <c r="H262" s="33"/>
      <c r="I262" s="33"/>
      <c r="J262" s="34"/>
      <c r="K262" s="35"/>
      <c r="L262" s="36" t="str">
        <f>IFERROR(IF($K262="","",VLOOKUP($K262,[1]Catálogo!$B$5:$C$21,2,FALSE)),"Introduzca un sector de inversión válido")</f>
        <v/>
      </c>
      <c r="M262" s="37"/>
      <c r="N262" s="38"/>
      <c r="O262" s="38" t="str">
        <f>IFERROR(IF($N262="","",VLOOKUP($N262,[1]Catálogo!$E$25:$F$93,2,FALSE)),"Introduzca un programa presupuestal válido")</f>
        <v/>
      </c>
      <c r="P262" s="39" t="str">
        <f>IFERROR(IF($O262="","",VLOOKUP($O262,[1]Catálogo!$F$25:$G$94,2,FALSE)),"Introduzca un programa presupuestal válido")</f>
        <v/>
      </c>
      <c r="Q262" s="40" t="str">
        <f t="shared" si="58"/>
        <v>Sin información diligenciada</v>
      </c>
      <c r="R262" s="38"/>
      <c r="S262" s="38"/>
      <c r="T262" s="41"/>
      <c r="U262" s="42" t="str">
        <f>IFERROR(IF($T262="","",VLOOKUP($T262,[1]Catálogo!$G$97:$H$2750,2,FALSE)),"Introduzca un producto válido")</f>
        <v/>
      </c>
      <c r="V262" s="40" t="str">
        <f t="shared" si="59"/>
        <v>Sin información diligenciada</v>
      </c>
      <c r="W262" s="43"/>
      <c r="X262" s="44" t="str">
        <f>IFERROR(IF($W262="","",VLOOKUP($W262,[1]Catálogo!$B$3019:$C$9130,2,FALSE)),"Introduzca un indicador de producto válido")</f>
        <v/>
      </c>
      <c r="Y262" s="40" t="str">
        <f t="shared" si="60"/>
        <v>Sin información diligenciada</v>
      </c>
      <c r="Z262" s="45">
        <v>0</v>
      </c>
      <c r="AA262" s="33"/>
      <c r="AB262" s="33"/>
      <c r="AC262" s="38"/>
      <c r="AD262" s="36"/>
      <c r="AE262" s="33"/>
      <c r="AF262" s="33"/>
      <c r="AG262" s="46"/>
      <c r="AH262" s="47"/>
      <c r="AI262" s="33"/>
      <c r="AJ262" s="33"/>
      <c r="AK262" s="48"/>
      <c r="AL262" s="34" t="str">
        <f>+IFERROR(VLOOKUP(AK262,[1]Iniciativas!E:F,2,FALSE),"Seleccione el código de la iniciativa")</f>
        <v>Seleccione el código de la iniciativa</v>
      </c>
      <c r="AM262" s="91" t="e">
        <f t="shared" si="70"/>
        <v>#DIV/0!</v>
      </c>
      <c r="AN262" s="50" t="e">
        <f t="shared" si="71"/>
        <v>#DIV/0!</v>
      </c>
      <c r="AO262" s="50" t="e">
        <f t="shared" si="64"/>
        <v>#DIV/0!</v>
      </c>
      <c r="AP262" s="51" t="e">
        <f t="shared" si="65"/>
        <v>#DIV/0!</v>
      </c>
      <c r="AQ262" s="51"/>
      <c r="AR262" s="53"/>
      <c r="AS262" s="54"/>
      <c r="AT262" s="53"/>
      <c r="AU262" s="53"/>
      <c r="AV262" s="53"/>
      <c r="AW262" s="53"/>
      <c r="AX262" s="53"/>
      <c r="AY262" s="103"/>
      <c r="AZ262" s="103"/>
      <c r="BA262" s="103"/>
      <c r="BB262" s="103"/>
      <c r="BC262" s="103"/>
      <c r="BD262" s="103"/>
      <c r="BE262" s="103"/>
      <c r="BF262" s="103"/>
      <c r="BG262" s="103"/>
      <c r="BH262" s="103"/>
      <c r="BI262" s="103"/>
      <c r="BJ262" s="103"/>
      <c r="BK262" s="103"/>
      <c r="BL262" s="104"/>
      <c r="BM262" s="61"/>
      <c r="BN262" s="62">
        <v>0</v>
      </c>
      <c r="BO262" s="62">
        <v>0</v>
      </c>
      <c r="BP262" s="62">
        <v>0</v>
      </c>
      <c r="BQ262" s="62">
        <v>0</v>
      </c>
      <c r="BR262" s="62">
        <v>0</v>
      </c>
      <c r="BS262" s="62">
        <v>0</v>
      </c>
      <c r="BT262" s="62">
        <v>0</v>
      </c>
      <c r="BU262" s="62">
        <v>0</v>
      </c>
      <c r="BV262" s="62">
        <v>0</v>
      </c>
      <c r="BW262" s="62">
        <v>0</v>
      </c>
      <c r="BX262" s="62">
        <v>0</v>
      </c>
      <c r="BY262" s="62">
        <v>0</v>
      </c>
      <c r="BZ262" s="62">
        <v>0</v>
      </c>
      <c r="CA262" s="62">
        <v>0</v>
      </c>
      <c r="CB262" s="62">
        <v>0</v>
      </c>
      <c r="CC262" s="63">
        <f t="shared" si="66"/>
        <v>0</v>
      </c>
      <c r="CD262" s="64">
        <v>0</v>
      </c>
      <c r="CE262" s="64">
        <v>0</v>
      </c>
      <c r="CF262" s="64">
        <v>0</v>
      </c>
      <c r="CG262" s="64">
        <v>0</v>
      </c>
      <c r="CH262" s="64">
        <v>0</v>
      </c>
      <c r="CI262" s="64">
        <v>0</v>
      </c>
      <c r="CJ262" s="64">
        <v>0</v>
      </c>
      <c r="CK262" s="64">
        <v>0</v>
      </c>
      <c r="CL262" s="64">
        <v>0</v>
      </c>
      <c r="CM262" s="64">
        <v>0</v>
      </c>
      <c r="CN262" s="64">
        <v>0</v>
      </c>
      <c r="CO262" s="64">
        <v>0</v>
      </c>
      <c r="CP262" s="64">
        <v>0</v>
      </c>
      <c r="CQ262" s="64">
        <v>0</v>
      </c>
      <c r="CR262" s="64">
        <v>0</v>
      </c>
      <c r="CS262" s="64">
        <v>0</v>
      </c>
      <c r="CT262" s="65">
        <f t="shared" si="67"/>
        <v>0</v>
      </c>
      <c r="CU262" s="62">
        <v>0</v>
      </c>
      <c r="CV262" s="62">
        <v>0</v>
      </c>
      <c r="CW262" s="62">
        <v>0</v>
      </c>
      <c r="CX262" s="62">
        <v>0</v>
      </c>
      <c r="CY262" s="62">
        <v>0</v>
      </c>
      <c r="CZ262" s="62">
        <v>0</v>
      </c>
      <c r="DA262" s="62">
        <v>0</v>
      </c>
      <c r="DB262" s="62">
        <v>0</v>
      </c>
      <c r="DC262" s="62">
        <v>0</v>
      </c>
      <c r="DD262" s="62">
        <v>0</v>
      </c>
      <c r="DE262" s="62">
        <v>0</v>
      </c>
      <c r="DF262" s="62">
        <v>0</v>
      </c>
      <c r="DG262" s="62">
        <v>0</v>
      </c>
      <c r="DH262" s="62">
        <v>0</v>
      </c>
      <c r="DI262" s="62">
        <v>0</v>
      </c>
      <c r="DJ262" s="62">
        <v>0</v>
      </c>
      <c r="DK262" s="62">
        <v>0</v>
      </c>
      <c r="DL262" s="62">
        <v>0</v>
      </c>
      <c r="DM262" s="62">
        <v>0</v>
      </c>
      <c r="DN262" s="62">
        <v>0</v>
      </c>
      <c r="DO262" s="62">
        <v>0</v>
      </c>
      <c r="DP262" s="63">
        <f t="shared" si="69"/>
        <v>0</v>
      </c>
      <c r="DQ262" s="64">
        <v>0</v>
      </c>
      <c r="DR262" s="64">
        <v>0</v>
      </c>
      <c r="DS262" s="64">
        <v>0</v>
      </c>
      <c r="DT262" s="64">
        <v>0</v>
      </c>
      <c r="DU262" s="64">
        <v>0</v>
      </c>
      <c r="DV262" s="64">
        <v>0</v>
      </c>
      <c r="DW262" s="64">
        <v>0</v>
      </c>
      <c r="DX262" s="64">
        <v>0</v>
      </c>
      <c r="DY262" s="64">
        <v>0</v>
      </c>
      <c r="DZ262" s="64">
        <v>0</v>
      </c>
      <c r="EA262" s="64">
        <v>0</v>
      </c>
      <c r="EB262" s="64">
        <v>0</v>
      </c>
      <c r="EC262" s="64">
        <v>0</v>
      </c>
      <c r="ED262" s="64">
        <v>0</v>
      </c>
      <c r="EE262" s="64">
        <v>0</v>
      </c>
      <c r="EF262" s="64">
        <v>0</v>
      </c>
      <c r="EG262" s="66">
        <f t="shared" si="68"/>
        <v>0</v>
      </c>
      <c r="EI262" s="30">
        <v>0</v>
      </c>
      <c r="EJ262" s="30" t="e">
        <f t="shared" si="61"/>
        <v>#DIV/0!</v>
      </c>
    </row>
    <row r="263" spans="1:140" s="30" customFormat="1" ht="14.25" hidden="1" x14ac:dyDescent="0.25">
      <c r="A263" s="68">
        <v>257</v>
      </c>
      <c r="B263" s="88"/>
      <c r="C263" s="89"/>
      <c r="D263" s="90"/>
      <c r="E263" s="33"/>
      <c r="F263" s="33"/>
      <c r="G263" s="33"/>
      <c r="H263" s="33"/>
      <c r="I263" s="33"/>
      <c r="J263" s="34"/>
      <c r="K263" s="35"/>
      <c r="L263" s="36" t="str">
        <f>IFERROR(IF($K263="","",VLOOKUP($K263,[1]Catálogo!$B$5:$C$21,2,FALSE)),"Introduzca un sector de inversión válido")</f>
        <v/>
      </c>
      <c r="M263" s="37"/>
      <c r="N263" s="38"/>
      <c r="O263" s="38" t="str">
        <f>IFERROR(IF($N263="","",VLOOKUP($N263,[1]Catálogo!$E$25:$F$93,2,FALSE)),"Introduzca un programa presupuestal válido")</f>
        <v/>
      </c>
      <c r="P263" s="39" t="str">
        <f>IFERROR(IF($O263="","",VLOOKUP($O263,[1]Catálogo!$F$25:$G$94,2,FALSE)),"Introduzca un programa presupuestal válido")</f>
        <v/>
      </c>
      <c r="Q263" s="40" t="str">
        <f t="shared" ref="Q263:Q305" si="72">IF(OR($L263="",$O263=""),"Sin información diligenciada",IF(LEFT($O263,2)=$L263,"CONTINÚE: El programa presupuestal y sector de inversión coinciden","DETÉNGASE: Verifique que seleccionó sector y un programa presupuestal válidos, y que además, coinciden"))</f>
        <v>Sin información diligenciada</v>
      </c>
      <c r="R263" s="38"/>
      <c r="S263" s="38"/>
      <c r="T263" s="41"/>
      <c r="U263" s="42" t="str">
        <f>IFERROR(IF($T263="","",VLOOKUP($T263,[1]Catálogo!$G$97:$H$2750,2,FALSE)),"Introduzca un producto válido")</f>
        <v/>
      </c>
      <c r="V263" s="40" t="str">
        <f t="shared" ref="V263:V305" si="73">IF(OR($O263="",$U263=""),"Sin información diligenciada",IF(LEFT($U263,4)=$O263,"CONTINÚE: El producto y programa presupuestal coinciden","DETÉNGASE: Verifique que seleccionó un programa presupuestal y un producto válidos, y que además, coinciden"))</f>
        <v>Sin información diligenciada</v>
      </c>
      <c r="W263" s="43"/>
      <c r="X263" s="44" t="str">
        <f>IFERROR(IF($W263="","",VLOOKUP($W263,[1]Catálogo!$B$3019:$C$9130,2,FALSE)),"Introduzca un indicador de producto válido")</f>
        <v/>
      </c>
      <c r="Y263" s="40" t="str">
        <f t="shared" ref="Y263:Y305" si="74">IF(OR($U263="",$X263=""),"Sin información diligenciada",IF(LEFT($X263,7)=$U263,"CONTINÚE: El indicador de producto y el producto coinciden","DETÉNGASE: Verifique que seleccionó un producto y un indicador de producto válidos, y que además, coinciden"))</f>
        <v>Sin información diligenciada</v>
      </c>
      <c r="Z263" s="45">
        <v>0</v>
      </c>
      <c r="AA263" s="33"/>
      <c r="AB263" s="33"/>
      <c r="AC263" s="38"/>
      <c r="AD263" s="36"/>
      <c r="AE263" s="33"/>
      <c r="AF263" s="33"/>
      <c r="AG263" s="46"/>
      <c r="AH263" s="47"/>
      <c r="AI263" s="33"/>
      <c r="AJ263" s="33"/>
      <c r="AK263" s="48"/>
      <c r="AL263" s="34" t="str">
        <f>+IFERROR(VLOOKUP(AK263,[1]Iniciativas!E:F,2,FALSE),"Seleccione el código de la iniciativa")</f>
        <v>Seleccione el código de la iniciativa</v>
      </c>
      <c r="AM263" s="91" t="e">
        <f t="shared" si="70"/>
        <v>#DIV/0!</v>
      </c>
      <c r="AN263" s="50" t="e">
        <f t="shared" si="71"/>
        <v>#DIV/0!</v>
      </c>
      <c r="AO263" s="50" t="e">
        <f t="shared" si="64"/>
        <v>#DIV/0!</v>
      </c>
      <c r="AP263" s="51" t="e">
        <f t="shared" si="65"/>
        <v>#DIV/0!</v>
      </c>
      <c r="AQ263" s="51"/>
      <c r="AR263" s="53"/>
      <c r="AS263" s="54"/>
      <c r="AT263" s="53"/>
      <c r="AU263" s="53"/>
      <c r="AV263" s="53"/>
      <c r="AW263" s="53"/>
      <c r="AX263" s="53"/>
      <c r="AY263" s="103"/>
      <c r="AZ263" s="103"/>
      <c r="BA263" s="103"/>
      <c r="BB263" s="103"/>
      <c r="BC263" s="103"/>
      <c r="BD263" s="103"/>
      <c r="BE263" s="103"/>
      <c r="BF263" s="103"/>
      <c r="BG263" s="103"/>
      <c r="BH263" s="103"/>
      <c r="BI263" s="103"/>
      <c r="BJ263" s="103"/>
      <c r="BK263" s="103"/>
      <c r="BL263" s="104"/>
      <c r="BM263" s="61"/>
      <c r="BN263" s="62">
        <v>0</v>
      </c>
      <c r="BO263" s="62">
        <v>0</v>
      </c>
      <c r="BP263" s="62">
        <v>0</v>
      </c>
      <c r="BQ263" s="62">
        <v>0</v>
      </c>
      <c r="BR263" s="62">
        <v>0</v>
      </c>
      <c r="BS263" s="62">
        <v>0</v>
      </c>
      <c r="BT263" s="62">
        <v>0</v>
      </c>
      <c r="BU263" s="62">
        <v>0</v>
      </c>
      <c r="BV263" s="62">
        <v>0</v>
      </c>
      <c r="BW263" s="62">
        <v>0</v>
      </c>
      <c r="BX263" s="62">
        <v>0</v>
      </c>
      <c r="BY263" s="62">
        <v>0</v>
      </c>
      <c r="BZ263" s="62">
        <v>0</v>
      </c>
      <c r="CA263" s="62">
        <v>0</v>
      </c>
      <c r="CB263" s="62">
        <v>0</v>
      </c>
      <c r="CC263" s="63">
        <f t="shared" si="66"/>
        <v>0</v>
      </c>
      <c r="CD263" s="64">
        <v>0</v>
      </c>
      <c r="CE263" s="64">
        <v>0</v>
      </c>
      <c r="CF263" s="64">
        <v>0</v>
      </c>
      <c r="CG263" s="64">
        <v>0</v>
      </c>
      <c r="CH263" s="64">
        <v>0</v>
      </c>
      <c r="CI263" s="64">
        <v>0</v>
      </c>
      <c r="CJ263" s="64">
        <v>0</v>
      </c>
      <c r="CK263" s="64">
        <v>0</v>
      </c>
      <c r="CL263" s="64">
        <v>0</v>
      </c>
      <c r="CM263" s="64">
        <v>0</v>
      </c>
      <c r="CN263" s="64">
        <v>0</v>
      </c>
      <c r="CO263" s="64">
        <v>0</v>
      </c>
      <c r="CP263" s="64">
        <v>0</v>
      </c>
      <c r="CQ263" s="64">
        <v>0</v>
      </c>
      <c r="CR263" s="64">
        <v>0</v>
      </c>
      <c r="CS263" s="64">
        <v>0</v>
      </c>
      <c r="CT263" s="65">
        <f t="shared" si="67"/>
        <v>0</v>
      </c>
      <c r="CU263" s="62">
        <v>0</v>
      </c>
      <c r="CV263" s="62">
        <v>0</v>
      </c>
      <c r="CW263" s="62">
        <v>0</v>
      </c>
      <c r="CX263" s="62">
        <v>0</v>
      </c>
      <c r="CY263" s="62">
        <v>0</v>
      </c>
      <c r="CZ263" s="62">
        <v>0</v>
      </c>
      <c r="DA263" s="62">
        <v>0</v>
      </c>
      <c r="DB263" s="62">
        <v>0</v>
      </c>
      <c r="DC263" s="62">
        <v>0</v>
      </c>
      <c r="DD263" s="62">
        <v>0</v>
      </c>
      <c r="DE263" s="62">
        <v>0</v>
      </c>
      <c r="DF263" s="62">
        <v>0</v>
      </c>
      <c r="DG263" s="62">
        <v>0</v>
      </c>
      <c r="DH263" s="62">
        <v>0</v>
      </c>
      <c r="DI263" s="62">
        <v>0</v>
      </c>
      <c r="DJ263" s="62">
        <v>0</v>
      </c>
      <c r="DK263" s="62">
        <v>0</v>
      </c>
      <c r="DL263" s="62">
        <v>0</v>
      </c>
      <c r="DM263" s="62">
        <v>0</v>
      </c>
      <c r="DN263" s="62">
        <v>0</v>
      </c>
      <c r="DO263" s="62">
        <v>0</v>
      </c>
      <c r="DP263" s="63">
        <f t="shared" si="69"/>
        <v>0</v>
      </c>
      <c r="DQ263" s="64">
        <v>0</v>
      </c>
      <c r="DR263" s="64">
        <v>0</v>
      </c>
      <c r="DS263" s="64">
        <v>0</v>
      </c>
      <c r="DT263" s="64">
        <v>0</v>
      </c>
      <c r="DU263" s="64">
        <v>0</v>
      </c>
      <c r="DV263" s="64">
        <v>0</v>
      </c>
      <c r="DW263" s="64">
        <v>0</v>
      </c>
      <c r="DX263" s="64">
        <v>0</v>
      </c>
      <c r="DY263" s="64">
        <v>0</v>
      </c>
      <c r="DZ263" s="64">
        <v>0</v>
      </c>
      <c r="EA263" s="64">
        <v>0</v>
      </c>
      <c r="EB263" s="64">
        <v>0</v>
      </c>
      <c r="EC263" s="64">
        <v>0</v>
      </c>
      <c r="ED263" s="64">
        <v>0</v>
      </c>
      <c r="EE263" s="64">
        <v>0</v>
      </c>
      <c r="EF263" s="64">
        <v>0</v>
      </c>
      <c r="EG263" s="66">
        <f t="shared" si="68"/>
        <v>0</v>
      </c>
      <c r="EI263" s="30">
        <v>0</v>
      </c>
      <c r="EJ263" s="30" t="e">
        <f t="shared" ref="EJ263:EJ309" si="75">+EH263/AB263</f>
        <v>#DIV/0!</v>
      </c>
    </row>
    <row r="264" spans="1:140" s="30" customFormat="1" ht="14.25" hidden="1" x14ac:dyDescent="0.25">
      <c r="A264" s="68">
        <v>258</v>
      </c>
      <c r="B264" s="88"/>
      <c r="C264" s="89"/>
      <c r="D264" s="90"/>
      <c r="E264" s="33"/>
      <c r="F264" s="33"/>
      <c r="G264" s="33"/>
      <c r="H264" s="33"/>
      <c r="I264" s="33"/>
      <c r="J264" s="34"/>
      <c r="K264" s="35"/>
      <c r="L264" s="36" t="str">
        <f>IFERROR(IF($K264="","",VLOOKUP($K264,[1]Catálogo!$B$5:$C$21,2,FALSE)),"Introduzca un sector de inversión válido")</f>
        <v/>
      </c>
      <c r="M264" s="37"/>
      <c r="N264" s="38"/>
      <c r="O264" s="38" t="str">
        <f>IFERROR(IF($N264="","",VLOOKUP($N264,[1]Catálogo!$E$25:$F$93,2,FALSE)),"Introduzca un programa presupuestal válido")</f>
        <v/>
      </c>
      <c r="P264" s="39" t="str">
        <f>IFERROR(IF($O264="","",VLOOKUP($O264,[1]Catálogo!$F$25:$G$94,2,FALSE)),"Introduzca un programa presupuestal válido")</f>
        <v/>
      </c>
      <c r="Q264" s="40" t="str">
        <f t="shared" si="72"/>
        <v>Sin información diligenciada</v>
      </c>
      <c r="R264" s="38"/>
      <c r="S264" s="38"/>
      <c r="T264" s="41"/>
      <c r="U264" s="42" t="str">
        <f>IFERROR(IF($T264="","",VLOOKUP($T264,[1]Catálogo!$G$97:$H$2750,2,FALSE)),"Introduzca un producto válido")</f>
        <v/>
      </c>
      <c r="V264" s="40" t="str">
        <f t="shared" si="73"/>
        <v>Sin información diligenciada</v>
      </c>
      <c r="W264" s="43"/>
      <c r="X264" s="44" t="str">
        <f>IFERROR(IF($W264="","",VLOOKUP($W264,[1]Catálogo!$B$3019:$C$9130,2,FALSE)),"Introduzca un indicador de producto válido")</f>
        <v/>
      </c>
      <c r="Y264" s="40" t="str">
        <f t="shared" si="74"/>
        <v>Sin información diligenciada</v>
      </c>
      <c r="Z264" s="45">
        <v>0</v>
      </c>
      <c r="AA264" s="33"/>
      <c r="AB264" s="33"/>
      <c r="AC264" s="38"/>
      <c r="AD264" s="36"/>
      <c r="AE264" s="33"/>
      <c r="AF264" s="33"/>
      <c r="AG264" s="46"/>
      <c r="AH264" s="47"/>
      <c r="AI264" s="33"/>
      <c r="AJ264" s="33"/>
      <c r="AK264" s="48"/>
      <c r="AL264" s="34" t="str">
        <f>+IFERROR(VLOOKUP(AK264,[1]Iniciativas!E:F,2,FALSE),"Seleccione el código de la iniciativa")</f>
        <v>Seleccione el código de la iniciativa</v>
      </c>
      <c r="AM264" s="91" t="e">
        <f t="shared" si="70"/>
        <v>#DIV/0!</v>
      </c>
      <c r="AN264" s="50" t="e">
        <f t="shared" si="71"/>
        <v>#DIV/0!</v>
      </c>
      <c r="AO264" s="50" t="e">
        <f t="shared" si="64"/>
        <v>#DIV/0!</v>
      </c>
      <c r="AP264" s="51" t="e">
        <f t="shared" si="65"/>
        <v>#DIV/0!</v>
      </c>
      <c r="AQ264" s="51"/>
      <c r="AR264" s="53"/>
      <c r="AS264" s="54"/>
      <c r="AT264" s="53"/>
      <c r="AU264" s="53"/>
      <c r="AV264" s="53"/>
      <c r="AW264" s="53"/>
      <c r="AX264" s="53"/>
      <c r="AY264" s="103"/>
      <c r="AZ264" s="103"/>
      <c r="BA264" s="103"/>
      <c r="BB264" s="103"/>
      <c r="BC264" s="103"/>
      <c r="BD264" s="103"/>
      <c r="BE264" s="103"/>
      <c r="BF264" s="103"/>
      <c r="BG264" s="103"/>
      <c r="BH264" s="103"/>
      <c r="BI264" s="103"/>
      <c r="BJ264" s="103"/>
      <c r="BK264" s="103"/>
      <c r="BL264" s="104"/>
      <c r="BM264" s="61"/>
      <c r="BN264" s="62">
        <v>0</v>
      </c>
      <c r="BO264" s="62">
        <v>0</v>
      </c>
      <c r="BP264" s="62">
        <v>0</v>
      </c>
      <c r="BQ264" s="62">
        <v>0</v>
      </c>
      <c r="BR264" s="62">
        <v>0</v>
      </c>
      <c r="BS264" s="62">
        <v>0</v>
      </c>
      <c r="BT264" s="62">
        <v>0</v>
      </c>
      <c r="BU264" s="62">
        <v>0</v>
      </c>
      <c r="BV264" s="62">
        <v>0</v>
      </c>
      <c r="BW264" s="62">
        <v>0</v>
      </c>
      <c r="BX264" s="62">
        <v>0</v>
      </c>
      <c r="BY264" s="62">
        <v>0</v>
      </c>
      <c r="BZ264" s="62">
        <v>0</v>
      </c>
      <c r="CA264" s="62">
        <v>0</v>
      </c>
      <c r="CB264" s="62">
        <v>0</v>
      </c>
      <c r="CC264" s="63">
        <f t="shared" si="66"/>
        <v>0</v>
      </c>
      <c r="CD264" s="64">
        <v>0</v>
      </c>
      <c r="CE264" s="64">
        <v>0</v>
      </c>
      <c r="CF264" s="64">
        <v>0</v>
      </c>
      <c r="CG264" s="64">
        <v>0</v>
      </c>
      <c r="CH264" s="64">
        <v>0</v>
      </c>
      <c r="CI264" s="64">
        <v>0</v>
      </c>
      <c r="CJ264" s="64">
        <v>0</v>
      </c>
      <c r="CK264" s="64">
        <v>0</v>
      </c>
      <c r="CL264" s="64">
        <v>0</v>
      </c>
      <c r="CM264" s="64">
        <v>0</v>
      </c>
      <c r="CN264" s="64">
        <v>0</v>
      </c>
      <c r="CO264" s="64">
        <v>0</v>
      </c>
      <c r="CP264" s="64">
        <v>0</v>
      </c>
      <c r="CQ264" s="64">
        <v>0</v>
      </c>
      <c r="CR264" s="64">
        <v>0</v>
      </c>
      <c r="CS264" s="64">
        <v>0</v>
      </c>
      <c r="CT264" s="65">
        <f t="shared" si="67"/>
        <v>0</v>
      </c>
      <c r="CU264" s="62">
        <v>0</v>
      </c>
      <c r="CV264" s="62">
        <v>0</v>
      </c>
      <c r="CW264" s="62">
        <v>0</v>
      </c>
      <c r="CX264" s="62">
        <v>0</v>
      </c>
      <c r="CY264" s="62">
        <v>0</v>
      </c>
      <c r="CZ264" s="62">
        <v>0</v>
      </c>
      <c r="DA264" s="62">
        <v>0</v>
      </c>
      <c r="DB264" s="62">
        <v>0</v>
      </c>
      <c r="DC264" s="62">
        <v>0</v>
      </c>
      <c r="DD264" s="62">
        <v>0</v>
      </c>
      <c r="DE264" s="62">
        <v>0</v>
      </c>
      <c r="DF264" s="62">
        <v>0</v>
      </c>
      <c r="DG264" s="62">
        <v>0</v>
      </c>
      <c r="DH264" s="62">
        <v>0</v>
      </c>
      <c r="DI264" s="62">
        <v>0</v>
      </c>
      <c r="DJ264" s="62">
        <v>0</v>
      </c>
      <c r="DK264" s="62">
        <v>0</v>
      </c>
      <c r="DL264" s="62">
        <v>0</v>
      </c>
      <c r="DM264" s="62">
        <v>0</v>
      </c>
      <c r="DN264" s="62">
        <v>0</v>
      </c>
      <c r="DO264" s="62">
        <v>0</v>
      </c>
      <c r="DP264" s="63">
        <f t="shared" si="69"/>
        <v>0</v>
      </c>
      <c r="DQ264" s="64">
        <v>0</v>
      </c>
      <c r="DR264" s="64">
        <v>0</v>
      </c>
      <c r="DS264" s="64">
        <v>0</v>
      </c>
      <c r="DT264" s="64">
        <v>0</v>
      </c>
      <c r="DU264" s="64">
        <v>0</v>
      </c>
      <c r="DV264" s="64">
        <v>0</v>
      </c>
      <c r="DW264" s="64">
        <v>0</v>
      </c>
      <c r="DX264" s="64">
        <v>0</v>
      </c>
      <c r="DY264" s="64">
        <v>0</v>
      </c>
      <c r="DZ264" s="64">
        <v>0</v>
      </c>
      <c r="EA264" s="64">
        <v>0</v>
      </c>
      <c r="EB264" s="64">
        <v>0</v>
      </c>
      <c r="EC264" s="64">
        <v>0</v>
      </c>
      <c r="ED264" s="64">
        <v>0</v>
      </c>
      <c r="EE264" s="64">
        <v>0</v>
      </c>
      <c r="EF264" s="64">
        <v>0</v>
      </c>
      <c r="EG264" s="66">
        <f t="shared" si="68"/>
        <v>0</v>
      </c>
      <c r="EI264" s="30">
        <v>0</v>
      </c>
      <c r="EJ264" s="30" t="e">
        <f t="shared" si="75"/>
        <v>#DIV/0!</v>
      </c>
    </row>
    <row r="265" spans="1:140" s="30" customFormat="1" ht="14.25" hidden="1" x14ac:dyDescent="0.25">
      <c r="A265" s="31">
        <v>259</v>
      </c>
      <c r="B265" s="88"/>
      <c r="C265" s="89"/>
      <c r="D265" s="90"/>
      <c r="E265" s="33"/>
      <c r="F265" s="33"/>
      <c r="G265" s="33"/>
      <c r="H265" s="33"/>
      <c r="I265" s="33"/>
      <c r="J265" s="34"/>
      <c r="K265" s="35"/>
      <c r="L265" s="36" t="str">
        <f>IFERROR(IF($K265="","",VLOOKUP($K265,[1]Catálogo!$B$5:$C$21,2,FALSE)),"Introduzca un sector de inversión válido")</f>
        <v/>
      </c>
      <c r="M265" s="37"/>
      <c r="N265" s="38"/>
      <c r="O265" s="38" t="str">
        <f>IFERROR(IF($N265="","",VLOOKUP($N265,[1]Catálogo!$E$25:$F$93,2,FALSE)),"Introduzca un programa presupuestal válido")</f>
        <v/>
      </c>
      <c r="P265" s="39" t="str">
        <f>IFERROR(IF($O265="","",VLOOKUP($O265,[1]Catálogo!$F$25:$G$94,2,FALSE)),"Introduzca un programa presupuestal válido")</f>
        <v/>
      </c>
      <c r="Q265" s="40" t="str">
        <f t="shared" si="72"/>
        <v>Sin información diligenciada</v>
      </c>
      <c r="R265" s="38"/>
      <c r="S265" s="38"/>
      <c r="T265" s="41"/>
      <c r="U265" s="42" t="str">
        <f>IFERROR(IF($T265="","",VLOOKUP($T265,[1]Catálogo!$G$97:$H$2750,2,FALSE)),"Introduzca un producto válido")</f>
        <v/>
      </c>
      <c r="V265" s="40" t="str">
        <f t="shared" si="73"/>
        <v>Sin información diligenciada</v>
      </c>
      <c r="W265" s="43"/>
      <c r="X265" s="44" t="str">
        <f>IFERROR(IF($W265="","",VLOOKUP($W265,[1]Catálogo!$B$3019:$C$9130,2,FALSE)),"Introduzca un indicador de producto válido")</f>
        <v/>
      </c>
      <c r="Y265" s="40" t="str">
        <f t="shared" si="74"/>
        <v>Sin información diligenciada</v>
      </c>
      <c r="Z265" s="45">
        <v>0</v>
      </c>
      <c r="AA265" s="33"/>
      <c r="AB265" s="33"/>
      <c r="AC265" s="38"/>
      <c r="AD265" s="36"/>
      <c r="AE265" s="33"/>
      <c r="AF265" s="33"/>
      <c r="AG265" s="46"/>
      <c r="AH265" s="47"/>
      <c r="AI265" s="33"/>
      <c r="AJ265" s="33"/>
      <c r="AK265" s="48"/>
      <c r="AL265" s="34" t="str">
        <f>+IFERROR(VLOOKUP(AK265,[1]Iniciativas!E:F,2,FALSE),"Seleccione el código de la iniciativa")</f>
        <v>Seleccione el código de la iniciativa</v>
      </c>
      <c r="AM265" s="91" t="e">
        <f t="shared" si="70"/>
        <v>#DIV/0!</v>
      </c>
      <c r="AN265" s="50" t="e">
        <f t="shared" si="71"/>
        <v>#DIV/0!</v>
      </c>
      <c r="AO265" s="50" t="e">
        <f t="shared" si="64"/>
        <v>#DIV/0!</v>
      </c>
      <c r="AP265" s="51" t="e">
        <f t="shared" si="65"/>
        <v>#DIV/0!</v>
      </c>
      <c r="AQ265" s="51"/>
      <c r="AR265" s="53"/>
      <c r="AS265" s="54"/>
      <c r="AT265" s="53"/>
      <c r="AU265" s="53"/>
      <c r="AV265" s="53"/>
      <c r="AW265" s="53"/>
      <c r="AX265" s="53"/>
      <c r="AY265" s="103"/>
      <c r="AZ265" s="103"/>
      <c r="BA265" s="103"/>
      <c r="BB265" s="103"/>
      <c r="BC265" s="103"/>
      <c r="BD265" s="103"/>
      <c r="BE265" s="103"/>
      <c r="BF265" s="103"/>
      <c r="BG265" s="103"/>
      <c r="BH265" s="103"/>
      <c r="BI265" s="103"/>
      <c r="BJ265" s="103"/>
      <c r="BK265" s="103"/>
      <c r="BL265" s="104"/>
      <c r="BM265" s="61"/>
      <c r="BN265" s="62">
        <v>0</v>
      </c>
      <c r="BO265" s="62">
        <v>0</v>
      </c>
      <c r="BP265" s="62">
        <v>0</v>
      </c>
      <c r="BQ265" s="62">
        <v>0</v>
      </c>
      <c r="BR265" s="62">
        <v>0</v>
      </c>
      <c r="BS265" s="62">
        <v>0</v>
      </c>
      <c r="BT265" s="62">
        <v>0</v>
      </c>
      <c r="BU265" s="62">
        <v>0</v>
      </c>
      <c r="BV265" s="62">
        <v>0</v>
      </c>
      <c r="BW265" s="62">
        <v>0</v>
      </c>
      <c r="BX265" s="62">
        <v>0</v>
      </c>
      <c r="BY265" s="62">
        <v>0</v>
      </c>
      <c r="BZ265" s="62">
        <v>0</v>
      </c>
      <c r="CA265" s="62">
        <v>0</v>
      </c>
      <c r="CB265" s="62">
        <v>0</v>
      </c>
      <c r="CC265" s="63">
        <f t="shared" si="66"/>
        <v>0</v>
      </c>
      <c r="CD265" s="64">
        <v>0</v>
      </c>
      <c r="CE265" s="64">
        <v>0</v>
      </c>
      <c r="CF265" s="64">
        <v>0</v>
      </c>
      <c r="CG265" s="64">
        <v>0</v>
      </c>
      <c r="CH265" s="64">
        <v>0</v>
      </c>
      <c r="CI265" s="64">
        <v>0</v>
      </c>
      <c r="CJ265" s="64">
        <v>0</v>
      </c>
      <c r="CK265" s="64">
        <v>0</v>
      </c>
      <c r="CL265" s="64">
        <v>0</v>
      </c>
      <c r="CM265" s="64">
        <v>0</v>
      </c>
      <c r="CN265" s="64">
        <v>0</v>
      </c>
      <c r="CO265" s="64">
        <v>0</v>
      </c>
      <c r="CP265" s="64">
        <v>0</v>
      </c>
      <c r="CQ265" s="64">
        <v>0</v>
      </c>
      <c r="CR265" s="64">
        <v>0</v>
      </c>
      <c r="CS265" s="64">
        <v>0</v>
      </c>
      <c r="CT265" s="65">
        <f t="shared" si="67"/>
        <v>0</v>
      </c>
      <c r="CU265" s="62">
        <v>0</v>
      </c>
      <c r="CV265" s="62">
        <v>0</v>
      </c>
      <c r="CW265" s="62">
        <v>0</v>
      </c>
      <c r="CX265" s="62">
        <v>0</v>
      </c>
      <c r="CY265" s="62">
        <v>0</v>
      </c>
      <c r="CZ265" s="62">
        <v>0</v>
      </c>
      <c r="DA265" s="62">
        <v>0</v>
      </c>
      <c r="DB265" s="62">
        <v>0</v>
      </c>
      <c r="DC265" s="62">
        <v>0</v>
      </c>
      <c r="DD265" s="62">
        <v>0</v>
      </c>
      <c r="DE265" s="62">
        <v>0</v>
      </c>
      <c r="DF265" s="62">
        <v>0</v>
      </c>
      <c r="DG265" s="62">
        <v>0</v>
      </c>
      <c r="DH265" s="62">
        <v>0</v>
      </c>
      <c r="DI265" s="62">
        <v>0</v>
      </c>
      <c r="DJ265" s="62">
        <v>0</v>
      </c>
      <c r="DK265" s="62">
        <v>0</v>
      </c>
      <c r="DL265" s="62">
        <v>0</v>
      </c>
      <c r="DM265" s="62">
        <v>0</v>
      </c>
      <c r="DN265" s="62">
        <v>0</v>
      </c>
      <c r="DO265" s="62">
        <v>0</v>
      </c>
      <c r="DP265" s="63">
        <f t="shared" si="69"/>
        <v>0</v>
      </c>
      <c r="DQ265" s="64">
        <v>0</v>
      </c>
      <c r="DR265" s="64">
        <v>0</v>
      </c>
      <c r="DS265" s="64">
        <v>0</v>
      </c>
      <c r="DT265" s="64">
        <v>0</v>
      </c>
      <c r="DU265" s="64">
        <v>0</v>
      </c>
      <c r="DV265" s="64">
        <v>0</v>
      </c>
      <c r="DW265" s="64">
        <v>0</v>
      </c>
      <c r="DX265" s="64">
        <v>0</v>
      </c>
      <c r="DY265" s="64">
        <v>0</v>
      </c>
      <c r="DZ265" s="64">
        <v>0</v>
      </c>
      <c r="EA265" s="64">
        <v>0</v>
      </c>
      <c r="EB265" s="64">
        <v>0</v>
      </c>
      <c r="EC265" s="64">
        <v>0</v>
      </c>
      <c r="ED265" s="64">
        <v>0</v>
      </c>
      <c r="EE265" s="64">
        <v>0</v>
      </c>
      <c r="EF265" s="64">
        <v>0</v>
      </c>
      <c r="EG265" s="66">
        <f t="shared" si="68"/>
        <v>0</v>
      </c>
      <c r="EI265" s="30">
        <v>0</v>
      </c>
      <c r="EJ265" s="30" t="e">
        <f t="shared" si="75"/>
        <v>#DIV/0!</v>
      </c>
    </row>
    <row r="266" spans="1:140" s="30" customFormat="1" ht="14.25" hidden="1" x14ac:dyDescent="0.25">
      <c r="A266" s="68">
        <v>260</v>
      </c>
      <c r="B266" s="88"/>
      <c r="C266" s="89"/>
      <c r="D266" s="90"/>
      <c r="E266" s="33"/>
      <c r="F266" s="33"/>
      <c r="G266" s="33"/>
      <c r="H266" s="33"/>
      <c r="I266" s="33"/>
      <c r="J266" s="34"/>
      <c r="K266" s="35"/>
      <c r="L266" s="36" t="str">
        <f>IFERROR(IF($K266="","",VLOOKUP($K266,[1]Catálogo!$B$5:$C$21,2,FALSE)),"Introduzca un sector de inversión válido")</f>
        <v/>
      </c>
      <c r="M266" s="37"/>
      <c r="N266" s="38"/>
      <c r="O266" s="38" t="str">
        <f>IFERROR(IF($N266="","",VLOOKUP($N266,[1]Catálogo!$E$25:$F$93,2,FALSE)),"Introduzca un programa presupuestal válido")</f>
        <v/>
      </c>
      <c r="P266" s="39" t="str">
        <f>IFERROR(IF($O266="","",VLOOKUP($O266,[1]Catálogo!$F$25:$G$94,2,FALSE)),"Introduzca un programa presupuestal válido")</f>
        <v/>
      </c>
      <c r="Q266" s="40" t="str">
        <f t="shared" si="72"/>
        <v>Sin información diligenciada</v>
      </c>
      <c r="R266" s="38"/>
      <c r="S266" s="38"/>
      <c r="T266" s="41"/>
      <c r="U266" s="42" t="str">
        <f>IFERROR(IF($T266="","",VLOOKUP($T266,[1]Catálogo!$G$97:$H$2750,2,FALSE)),"Introduzca un producto válido")</f>
        <v/>
      </c>
      <c r="V266" s="40" t="str">
        <f t="shared" si="73"/>
        <v>Sin información diligenciada</v>
      </c>
      <c r="W266" s="43"/>
      <c r="X266" s="44" t="str">
        <f>IFERROR(IF($W266="","",VLOOKUP($W266,[1]Catálogo!$B$3019:$C$9130,2,FALSE)),"Introduzca un indicador de producto válido")</f>
        <v/>
      </c>
      <c r="Y266" s="40" t="str">
        <f t="shared" si="74"/>
        <v>Sin información diligenciada</v>
      </c>
      <c r="Z266" s="45">
        <v>0</v>
      </c>
      <c r="AA266" s="33"/>
      <c r="AB266" s="33"/>
      <c r="AC266" s="38"/>
      <c r="AD266" s="36"/>
      <c r="AE266" s="33"/>
      <c r="AF266" s="33"/>
      <c r="AG266" s="46"/>
      <c r="AH266" s="47"/>
      <c r="AI266" s="33"/>
      <c r="AJ266" s="33"/>
      <c r="AK266" s="48"/>
      <c r="AL266" s="34" t="str">
        <f>+IFERROR(VLOOKUP(AK266,[1]Iniciativas!E:F,2,FALSE),"Seleccione el código de la iniciativa")</f>
        <v>Seleccione el código de la iniciativa</v>
      </c>
      <c r="AM266" s="91" t="e">
        <f t="shared" si="70"/>
        <v>#DIV/0!</v>
      </c>
      <c r="AN266" s="50" t="e">
        <f t="shared" si="71"/>
        <v>#DIV/0!</v>
      </c>
      <c r="AO266" s="50" t="e">
        <f t="shared" si="64"/>
        <v>#DIV/0!</v>
      </c>
      <c r="AP266" s="51" t="e">
        <f t="shared" si="65"/>
        <v>#DIV/0!</v>
      </c>
      <c r="AQ266" s="51"/>
      <c r="AR266" s="53"/>
      <c r="AS266" s="54"/>
      <c r="AT266" s="53"/>
      <c r="AU266" s="53"/>
      <c r="AV266" s="53"/>
      <c r="AW266" s="53"/>
      <c r="AX266" s="53"/>
      <c r="AY266" s="103"/>
      <c r="AZ266" s="103"/>
      <c r="BA266" s="103"/>
      <c r="BB266" s="103"/>
      <c r="BC266" s="103"/>
      <c r="BD266" s="103"/>
      <c r="BE266" s="103"/>
      <c r="BF266" s="103"/>
      <c r="BG266" s="103"/>
      <c r="BH266" s="103"/>
      <c r="BI266" s="103"/>
      <c r="BJ266" s="103"/>
      <c r="BK266" s="103"/>
      <c r="BL266" s="104"/>
      <c r="BM266" s="61"/>
      <c r="BN266" s="62">
        <v>0</v>
      </c>
      <c r="BO266" s="62">
        <v>0</v>
      </c>
      <c r="BP266" s="62">
        <v>0</v>
      </c>
      <c r="BQ266" s="62">
        <v>0</v>
      </c>
      <c r="BR266" s="62">
        <v>0</v>
      </c>
      <c r="BS266" s="62">
        <v>0</v>
      </c>
      <c r="BT266" s="62">
        <v>0</v>
      </c>
      <c r="BU266" s="62">
        <v>0</v>
      </c>
      <c r="BV266" s="62">
        <v>0</v>
      </c>
      <c r="BW266" s="62">
        <v>0</v>
      </c>
      <c r="BX266" s="62">
        <v>0</v>
      </c>
      <c r="BY266" s="62">
        <v>0</v>
      </c>
      <c r="BZ266" s="62">
        <v>0</v>
      </c>
      <c r="CA266" s="62">
        <v>0</v>
      </c>
      <c r="CB266" s="62">
        <v>0</v>
      </c>
      <c r="CC266" s="63">
        <f t="shared" si="66"/>
        <v>0</v>
      </c>
      <c r="CD266" s="64">
        <v>0</v>
      </c>
      <c r="CE266" s="64">
        <v>0</v>
      </c>
      <c r="CF266" s="64">
        <v>0</v>
      </c>
      <c r="CG266" s="64">
        <v>0</v>
      </c>
      <c r="CH266" s="64">
        <v>0</v>
      </c>
      <c r="CI266" s="64">
        <v>0</v>
      </c>
      <c r="CJ266" s="64">
        <v>0</v>
      </c>
      <c r="CK266" s="64">
        <v>0</v>
      </c>
      <c r="CL266" s="64">
        <v>0</v>
      </c>
      <c r="CM266" s="64">
        <v>0</v>
      </c>
      <c r="CN266" s="64">
        <v>0</v>
      </c>
      <c r="CO266" s="64">
        <v>0</v>
      </c>
      <c r="CP266" s="64">
        <v>0</v>
      </c>
      <c r="CQ266" s="64">
        <v>0</v>
      </c>
      <c r="CR266" s="64">
        <v>0</v>
      </c>
      <c r="CS266" s="64">
        <v>0</v>
      </c>
      <c r="CT266" s="65">
        <f t="shared" si="67"/>
        <v>0</v>
      </c>
      <c r="CU266" s="62">
        <v>0</v>
      </c>
      <c r="CV266" s="62">
        <v>0</v>
      </c>
      <c r="CW266" s="62">
        <v>0</v>
      </c>
      <c r="CX266" s="62">
        <v>0</v>
      </c>
      <c r="CY266" s="62">
        <v>0</v>
      </c>
      <c r="CZ266" s="62">
        <v>0</v>
      </c>
      <c r="DA266" s="62">
        <v>0</v>
      </c>
      <c r="DB266" s="62">
        <v>0</v>
      </c>
      <c r="DC266" s="62">
        <v>0</v>
      </c>
      <c r="DD266" s="62">
        <v>0</v>
      </c>
      <c r="DE266" s="62">
        <v>0</v>
      </c>
      <c r="DF266" s="62">
        <v>0</v>
      </c>
      <c r="DG266" s="62">
        <v>0</v>
      </c>
      <c r="DH266" s="62">
        <v>0</v>
      </c>
      <c r="DI266" s="62">
        <v>0</v>
      </c>
      <c r="DJ266" s="62">
        <v>0</v>
      </c>
      <c r="DK266" s="62">
        <v>0</v>
      </c>
      <c r="DL266" s="62">
        <v>0</v>
      </c>
      <c r="DM266" s="62">
        <v>0</v>
      </c>
      <c r="DN266" s="62">
        <v>0</v>
      </c>
      <c r="DO266" s="62">
        <v>0</v>
      </c>
      <c r="DP266" s="63">
        <f t="shared" si="69"/>
        <v>0</v>
      </c>
      <c r="DQ266" s="64">
        <v>0</v>
      </c>
      <c r="DR266" s="64">
        <v>0</v>
      </c>
      <c r="DS266" s="64">
        <v>0</v>
      </c>
      <c r="DT266" s="64">
        <v>0</v>
      </c>
      <c r="DU266" s="64">
        <v>0</v>
      </c>
      <c r="DV266" s="64">
        <v>0</v>
      </c>
      <c r="DW266" s="64">
        <v>0</v>
      </c>
      <c r="DX266" s="64">
        <v>0</v>
      </c>
      <c r="DY266" s="64">
        <v>0</v>
      </c>
      <c r="DZ266" s="64">
        <v>0</v>
      </c>
      <c r="EA266" s="64">
        <v>0</v>
      </c>
      <c r="EB266" s="64">
        <v>0</v>
      </c>
      <c r="EC266" s="64">
        <v>0</v>
      </c>
      <c r="ED266" s="64">
        <v>0</v>
      </c>
      <c r="EE266" s="64">
        <v>0</v>
      </c>
      <c r="EF266" s="64">
        <v>0</v>
      </c>
      <c r="EG266" s="66">
        <f t="shared" si="68"/>
        <v>0</v>
      </c>
      <c r="EI266" s="30">
        <v>0</v>
      </c>
      <c r="EJ266" s="30" t="e">
        <f t="shared" si="75"/>
        <v>#DIV/0!</v>
      </c>
    </row>
    <row r="267" spans="1:140" s="30" customFormat="1" ht="14.25" hidden="1" x14ac:dyDescent="0.25">
      <c r="A267" s="68">
        <v>261</v>
      </c>
      <c r="B267" s="88"/>
      <c r="C267" s="89"/>
      <c r="D267" s="90"/>
      <c r="E267" s="33"/>
      <c r="F267" s="33"/>
      <c r="G267" s="33"/>
      <c r="H267" s="33"/>
      <c r="I267" s="33"/>
      <c r="J267" s="34"/>
      <c r="K267" s="35"/>
      <c r="L267" s="36" t="str">
        <f>IFERROR(IF($K267="","",VLOOKUP($K267,[1]Catálogo!$B$5:$C$21,2,FALSE)),"Introduzca un sector de inversión válido")</f>
        <v/>
      </c>
      <c r="M267" s="37"/>
      <c r="N267" s="38"/>
      <c r="O267" s="38" t="str">
        <f>IFERROR(IF($N267="","",VLOOKUP($N267,[1]Catálogo!$E$25:$F$93,2,FALSE)),"Introduzca un programa presupuestal válido")</f>
        <v/>
      </c>
      <c r="P267" s="39" t="str">
        <f>IFERROR(IF($O267="","",VLOOKUP($O267,[1]Catálogo!$F$25:$G$94,2,FALSE)),"Introduzca un programa presupuestal válido")</f>
        <v/>
      </c>
      <c r="Q267" s="40" t="str">
        <f t="shared" si="72"/>
        <v>Sin información diligenciada</v>
      </c>
      <c r="R267" s="38"/>
      <c r="S267" s="38"/>
      <c r="T267" s="41"/>
      <c r="U267" s="42" t="str">
        <f>IFERROR(IF($T267="","",VLOOKUP($T267,[1]Catálogo!$G$97:$H$2750,2,FALSE)),"Introduzca un producto válido")</f>
        <v/>
      </c>
      <c r="V267" s="40" t="str">
        <f t="shared" si="73"/>
        <v>Sin información diligenciada</v>
      </c>
      <c r="W267" s="43"/>
      <c r="X267" s="44" t="str">
        <f>IFERROR(IF($W267="","",VLOOKUP($W267,[1]Catálogo!$B$3019:$C$9130,2,FALSE)),"Introduzca un indicador de producto válido")</f>
        <v/>
      </c>
      <c r="Y267" s="40" t="str">
        <f t="shared" si="74"/>
        <v>Sin información diligenciada</v>
      </c>
      <c r="Z267" s="45">
        <v>0</v>
      </c>
      <c r="AA267" s="33"/>
      <c r="AB267" s="33"/>
      <c r="AC267" s="38"/>
      <c r="AD267" s="36"/>
      <c r="AE267" s="33"/>
      <c r="AF267" s="33"/>
      <c r="AG267" s="46"/>
      <c r="AH267" s="47"/>
      <c r="AI267" s="33"/>
      <c r="AJ267" s="33"/>
      <c r="AK267" s="48"/>
      <c r="AL267" s="34" t="str">
        <f>+IFERROR(VLOOKUP(AK267,[1]Iniciativas!E:F,2,FALSE),"Seleccione el código de la iniciativa")</f>
        <v>Seleccione el código de la iniciativa</v>
      </c>
      <c r="AM267" s="91" t="e">
        <f t="shared" si="70"/>
        <v>#DIV/0!</v>
      </c>
      <c r="AN267" s="50" t="e">
        <f t="shared" si="71"/>
        <v>#DIV/0!</v>
      </c>
      <c r="AO267" s="50" t="e">
        <f t="shared" si="64"/>
        <v>#DIV/0!</v>
      </c>
      <c r="AP267" s="51" t="e">
        <f t="shared" si="65"/>
        <v>#DIV/0!</v>
      </c>
      <c r="AQ267" s="51"/>
      <c r="AR267" s="53"/>
      <c r="AS267" s="54"/>
      <c r="AT267" s="53"/>
      <c r="AU267" s="53"/>
      <c r="AV267" s="53"/>
      <c r="AW267" s="53"/>
      <c r="AX267" s="53"/>
      <c r="AY267" s="103"/>
      <c r="AZ267" s="103"/>
      <c r="BA267" s="103"/>
      <c r="BB267" s="103"/>
      <c r="BC267" s="103"/>
      <c r="BD267" s="103"/>
      <c r="BE267" s="103"/>
      <c r="BF267" s="103"/>
      <c r="BG267" s="103"/>
      <c r="BH267" s="103"/>
      <c r="BI267" s="103"/>
      <c r="BJ267" s="103"/>
      <c r="BK267" s="103"/>
      <c r="BL267" s="104"/>
      <c r="BM267" s="61"/>
      <c r="BN267" s="62">
        <v>0</v>
      </c>
      <c r="BO267" s="62">
        <v>0</v>
      </c>
      <c r="BP267" s="62">
        <v>0</v>
      </c>
      <c r="BQ267" s="62">
        <v>0</v>
      </c>
      <c r="BR267" s="62">
        <v>0</v>
      </c>
      <c r="BS267" s="62">
        <v>0</v>
      </c>
      <c r="BT267" s="62">
        <v>0</v>
      </c>
      <c r="BU267" s="62">
        <v>0</v>
      </c>
      <c r="BV267" s="62">
        <v>0</v>
      </c>
      <c r="BW267" s="62">
        <v>0</v>
      </c>
      <c r="BX267" s="62">
        <v>0</v>
      </c>
      <c r="BY267" s="62">
        <v>0</v>
      </c>
      <c r="BZ267" s="62">
        <v>0</v>
      </c>
      <c r="CA267" s="62">
        <v>0</v>
      </c>
      <c r="CB267" s="62">
        <v>0</v>
      </c>
      <c r="CC267" s="63">
        <f t="shared" si="66"/>
        <v>0</v>
      </c>
      <c r="CD267" s="64">
        <v>0</v>
      </c>
      <c r="CE267" s="64">
        <v>0</v>
      </c>
      <c r="CF267" s="64">
        <v>0</v>
      </c>
      <c r="CG267" s="64">
        <v>0</v>
      </c>
      <c r="CH267" s="64">
        <v>0</v>
      </c>
      <c r="CI267" s="64">
        <v>0</v>
      </c>
      <c r="CJ267" s="64">
        <v>0</v>
      </c>
      <c r="CK267" s="64">
        <v>0</v>
      </c>
      <c r="CL267" s="64">
        <v>0</v>
      </c>
      <c r="CM267" s="64">
        <v>0</v>
      </c>
      <c r="CN267" s="64">
        <v>0</v>
      </c>
      <c r="CO267" s="64">
        <v>0</v>
      </c>
      <c r="CP267" s="64">
        <v>0</v>
      </c>
      <c r="CQ267" s="64">
        <v>0</v>
      </c>
      <c r="CR267" s="64">
        <v>0</v>
      </c>
      <c r="CS267" s="64">
        <v>0</v>
      </c>
      <c r="CT267" s="65">
        <f t="shared" si="67"/>
        <v>0</v>
      </c>
      <c r="CU267" s="62">
        <v>0</v>
      </c>
      <c r="CV267" s="62">
        <v>0</v>
      </c>
      <c r="CW267" s="62">
        <v>0</v>
      </c>
      <c r="CX267" s="62">
        <v>0</v>
      </c>
      <c r="CY267" s="62">
        <v>0</v>
      </c>
      <c r="CZ267" s="62">
        <v>0</v>
      </c>
      <c r="DA267" s="62">
        <v>0</v>
      </c>
      <c r="DB267" s="62">
        <v>0</v>
      </c>
      <c r="DC267" s="62">
        <v>0</v>
      </c>
      <c r="DD267" s="62">
        <v>0</v>
      </c>
      <c r="DE267" s="62">
        <v>0</v>
      </c>
      <c r="DF267" s="62">
        <v>0</v>
      </c>
      <c r="DG267" s="62">
        <v>0</v>
      </c>
      <c r="DH267" s="62">
        <v>0</v>
      </c>
      <c r="DI267" s="62">
        <v>0</v>
      </c>
      <c r="DJ267" s="62">
        <v>0</v>
      </c>
      <c r="DK267" s="62">
        <v>0</v>
      </c>
      <c r="DL267" s="62">
        <v>0</v>
      </c>
      <c r="DM267" s="62">
        <v>0</v>
      </c>
      <c r="DN267" s="62">
        <v>0</v>
      </c>
      <c r="DO267" s="62">
        <v>0</v>
      </c>
      <c r="DP267" s="63">
        <f t="shared" si="69"/>
        <v>0</v>
      </c>
      <c r="DQ267" s="64">
        <v>0</v>
      </c>
      <c r="DR267" s="64">
        <v>0</v>
      </c>
      <c r="DS267" s="64">
        <v>0</v>
      </c>
      <c r="DT267" s="64">
        <v>0</v>
      </c>
      <c r="DU267" s="64">
        <v>0</v>
      </c>
      <c r="DV267" s="64">
        <v>0</v>
      </c>
      <c r="DW267" s="64">
        <v>0</v>
      </c>
      <c r="DX267" s="64">
        <v>0</v>
      </c>
      <c r="DY267" s="64">
        <v>0</v>
      </c>
      <c r="DZ267" s="64">
        <v>0</v>
      </c>
      <c r="EA267" s="64">
        <v>0</v>
      </c>
      <c r="EB267" s="64">
        <v>0</v>
      </c>
      <c r="EC267" s="64">
        <v>0</v>
      </c>
      <c r="ED267" s="64">
        <v>0</v>
      </c>
      <c r="EE267" s="64">
        <v>0</v>
      </c>
      <c r="EF267" s="64">
        <v>0</v>
      </c>
      <c r="EG267" s="66">
        <f t="shared" si="68"/>
        <v>0</v>
      </c>
      <c r="EI267" s="30">
        <v>0</v>
      </c>
      <c r="EJ267" s="30" t="e">
        <f t="shared" si="75"/>
        <v>#DIV/0!</v>
      </c>
    </row>
    <row r="268" spans="1:140" s="30" customFormat="1" ht="14.25" hidden="1" x14ac:dyDescent="0.25">
      <c r="A268" s="31">
        <v>262</v>
      </c>
      <c r="B268" s="88"/>
      <c r="C268" s="89"/>
      <c r="D268" s="90"/>
      <c r="E268" s="33"/>
      <c r="F268" s="33"/>
      <c r="G268" s="33"/>
      <c r="H268" s="33"/>
      <c r="I268" s="33"/>
      <c r="J268" s="34"/>
      <c r="K268" s="35"/>
      <c r="L268" s="36" t="str">
        <f>IFERROR(IF($K268="","",VLOOKUP($K268,[1]Catálogo!$B$5:$C$21,2,FALSE)),"Introduzca un sector de inversión válido")</f>
        <v/>
      </c>
      <c r="M268" s="37"/>
      <c r="N268" s="38"/>
      <c r="O268" s="38" t="str">
        <f>IFERROR(IF($N268="","",VLOOKUP($N268,[1]Catálogo!$E$25:$F$93,2,FALSE)),"Introduzca un programa presupuestal válido")</f>
        <v/>
      </c>
      <c r="P268" s="39" t="str">
        <f>IFERROR(IF($O268="","",VLOOKUP($O268,[1]Catálogo!$F$25:$G$94,2,FALSE)),"Introduzca un programa presupuestal válido")</f>
        <v/>
      </c>
      <c r="Q268" s="40" t="str">
        <f t="shared" si="72"/>
        <v>Sin información diligenciada</v>
      </c>
      <c r="R268" s="38"/>
      <c r="S268" s="38"/>
      <c r="T268" s="41"/>
      <c r="U268" s="42" t="str">
        <f>IFERROR(IF($T268="","",VLOOKUP($T268,[1]Catálogo!$G$97:$H$2750,2,FALSE)),"Introduzca un producto válido")</f>
        <v/>
      </c>
      <c r="V268" s="40" t="str">
        <f t="shared" si="73"/>
        <v>Sin información diligenciada</v>
      </c>
      <c r="W268" s="43"/>
      <c r="X268" s="44" t="str">
        <f>IFERROR(IF($W268="","",VLOOKUP($W268,[1]Catálogo!$B$3019:$C$9130,2,FALSE)),"Introduzca un indicador de producto válido")</f>
        <v/>
      </c>
      <c r="Y268" s="40" t="str">
        <f t="shared" si="74"/>
        <v>Sin información diligenciada</v>
      </c>
      <c r="Z268" s="45">
        <v>0</v>
      </c>
      <c r="AA268" s="33"/>
      <c r="AB268" s="33"/>
      <c r="AC268" s="38"/>
      <c r="AD268" s="36"/>
      <c r="AE268" s="33"/>
      <c r="AF268" s="33"/>
      <c r="AG268" s="46"/>
      <c r="AH268" s="47"/>
      <c r="AI268" s="33"/>
      <c r="AJ268" s="33"/>
      <c r="AK268" s="48"/>
      <c r="AL268" s="34" t="str">
        <f>+IFERROR(VLOOKUP(AK268,[1]Iniciativas!E:F,2,FALSE),"Seleccione el código de la iniciativa")</f>
        <v>Seleccione el código de la iniciativa</v>
      </c>
      <c r="AM268" s="91" t="e">
        <f t="shared" si="70"/>
        <v>#DIV/0!</v>
      </c>
      <c r="AN268" s="50" t="e">
        <f t="shared" si="71"/>
        <v>#DIV/0!</v>
      </c>
      <c r="AO268" s="50" t="e">
        <f t="shared" si="64"/>
        <v>#DIV/0!</v>
      </c>
      <c r="AP268" s="51" t="e">
        <f t="shared" si="65"/>
        <v>#DIV/0!</v>
      </c>
      <c r="AQ268" s="51"/>
      <c r="AR268" s="53"/>
      <c r="AS268" s="54"/>
      <c r="AT268" s="53"/>
      <c r="AU268" s="53"/>
      <c r="AV268" s="53"/>
      <c r="AW268" s="53"/>
      <c r="AX268" s="53"/>
      <c r="AY268" s="103"/>
      <c r="AZ268" s="103"/>
      <c r="BA268" s="103"/>
      <c r="BB268" s="103"/>
      <c r="BC268" s="103"/>
      <c r="BD268" s="103"/>
      <c r="BE268" s="103"/>
      <c r="BF268" s="103"/>
      <c r="BG268" s="103"/>
      <c r="BH268" s="103"/>
      <c r="BI268" s="103"/>
      <c r="BJ268" s="103"/>
      <c r="BK268" s="103"/>
      <c r="BL268" s="104"/>
      <c r="BM268" s="61"/>
      <c r="BN268" s="62">
        <v>0</v>
      </c>
      <c r="BO268" s="62">
        <v>0</v>
      </c>
      <c r="BP268" s="62">
        <v>0</v>
      </c>
      <c r="BQ268" s="62">
        <v>0</v>
      </c>
      <c r="BR268" s="62">
        <v>0</v>
      </c>
      <c r="BS268" s="62">
        <v>0</v>
      </c>
      <c r="BT268" s="62">
        <v>0</v>
      </c>
      <c r="BU268" s="62">
        <v>0</v>
      </c>
      <c r="BV268" s="62">
        <v>0</v>
      </c>
      <c r="BW268" s="62">
        <v>0</v>
      </c>
      <c r="BX268" s="62">
        <v>0</v>
      </c>
      <c r="BY268" s="62">
        <v>0</v>
      </c>
      <c r="BZ268" s="62">
        <v>0</v>
      </c>
      <c r="CA268" s="62">
        <v>0</v>
      </c>
      <c r="CB268" s="62">
        <v>0</v>
      </c>
      <c r="CC268" s="63">
        <f t="shared" si="66"/>
        <v>0</v>
      </c>
      <c r="CD268" s="64">
        <v>0</v>
      </c>
      <c r="CE268" s="64">
        <v>0</v>
      </c>
      <c r="CF268" s="64">
        <v>0</v>
      </c>
      <c r="CG268" s="64">
        <v>0</v>
      </c>
      <c r="CH268" s="64">
        <v>0</v>
      </c>
      <c r="CI268" s="64">
        <v>0</v>
      </c>
      <c r="CJ268" s="64">
        <v>0</v>
      </c>
      <c r="CK268" s="64">
        <v>0</v>
      </c>
      <c r="CL268" s="64">
        <v>0</v>
      </c>
      <c r="CM268" s="64">
        <v>0</v>
      </c>
      <c r="CN268" s="64">
        <v>0</v>
      </c>
      <c r="CO268" s="64">
        <v>0</v>
      </c>
      <c r="CP268" s="64">
        <v>0</v>
      </c>
      <c r="CQ268" s="64">
        <v>0</v>
      </c>
      <c r="CR268" s="64">
        <v>0</v>
      </c>
      <c r="CS268" s="64">
        <v>0</v>
      </c>
      <c r="CT268" s="65">
        <f t="shared" si="67"/>
        <v>0</v>
      </c>
      <c r="CU268" s="62">
        <v>0</v>
      </c>
      <c r="CV268" s="62">
        <v>0</v>
      </c>
      <c r="CW268" s="62">
        <v>0</v>
      </c>
      <c r="CX268" s="62">
        <v>0</v>
      </c>
      <c r="CY268" s="62">
        <v>0</v>
      </c>
      <c r="CZ268" s="62">
        <v>0</v>
      </c>
      <c r="DA268" s="62">
        <v>0</v>
      </c>
      <c r="DB268" s="62">
        <v>0</v>
      </c>
      <c r="DC268" s="62">
        <v>0</v>
      </c>
      <c r="DD268" s="62">
        <v>0</v>
      </c>
      <c r="DE268" s="62">
        <v>0</v>
      </c>
      <c r="DF268" s="62">
        <v>0</v>
      </c>
      <c r="DG268" s="62">
        <v>0</v>
      </c>
      <c r="DH268" s="62">
        <v>0</v>
      </c>
      <c r="DI268" s="62">
        <v>0</v>
      </c>
      <c r="DJ268" s="62">
        <v>0</v>
      </c>
      <c r="DK268" s="62">
        <v>0</v>
      </c>
      <c r="DL268" s="62">
        <v>0</v>
      </c>
      <c r="DM268" s="62">
        <v>0</v>
      </c>
      <c r="DN268" s="62">
        <v>0</v>
      </c>
      <c r="DO268" s="62">
        <v>0</v>
      </c>
      <c r="DP268" s="63">
        <f t="shared" si="69"/>
        <v>0</v>
      </c>
      <c r="DQ268" s="64">
        <v>0</v>
      </c>
      <c r="DR268" s="64">
        <v>0</v>
      </c>
      <c r="DS268" s="64">
        <v>0</v>
      </c>
      <c r="DT268" s="64">
        <v>0</v>
      </c>
      <c r="DU268" s="64">
        <v>0</v>
      </c>
      <c r="DV268" s="64">
        <v>0</v>
      </c>
      <c r="DW268" s="64">
        <v>0</v>
      </c>
      <c r="DX268" s="64">
        <v>0</v>
      </c>
      <c r="DY268" s="64">
        <v>0</v>
      </c>
      <c r="DZ268" s="64">
        <v>0</v>
      </c>
      <c r="EA268" s="64">
        <v>0</v>
      </c>
      <c r="EB268" s="64">
        <v>0</v>
      </c>
      <c r="EC268" s="64">
        <v>0</v>
      </c>
      <c r="ED268" s="64">
        <v>0</v>
      </c>
      <c r="EE268" s="64">
        <v>0</v>
      </c>
      <c r="EF268" s="64">
        <v>0</v>
      </c>
      <c r="EG268" s="66">
        <f t="shared" si="68"/>
        <v>0</v>
      </c>
      <c r="EI268" s="30">
        <v>0</v>
      </c>
      <c r="EJ268" s="30" t="e">
        <f t="shared" si="75"/>
        <v>#DIV/0!</v>
      </c>
    </row>
    <row r="269" spans="1:140" s="30" customFormat="1" ht="14.25" hidden="1" x14ac:dyDescent="0.25">
      <c r="A269" s="68">
        <v>263</v>
      </c>
      <c r="B269" s="88"/>
      <c r="C269" s="89"/>
      <c r="D269" s="90"/>
      <c r="E269" s="33"/>
      <c r="F269" s="33"/>
      <c r="G269" s="33"/>
      <c r="H269" s="33"/>
      <c r="I269" s="33"/>
      <c r="J269" s="34"/>
      <c r="K269" s="35"/>
      <c r="L269" s="36" t="str">
        <f>IFERROR(IF($K269="","",VLOOKUP($K269,[1]Catálogo!$B$5:$C$21,2,FALSE)),"Introduzca un sector de inversión válido")</f>
        <v/>
      </c>
      <c r="M269" s="37"/>
      <c r="N269" s="38"/>
      <c r="O269" s="38" t="str">
        <f>IFERROR(IF($N269="","",VLOOKUP($N269,[1]Catálogo!$E$25:$F$93,2,FALSE)),"Introduzca un programa presupuestal válido")</f>
        <v/>
      </c>
      <c r="P269" s="39" t="str">
        <f>IFERROR(IF($O269="","",VLOOKUP($O269,[1]Catálogo!$F$25:$G$94,2,FALSE)),"Introduzca un programa presupuestal válido")</f>
        <v/>
      </c>
      <c r="Q269" s="40" t="str">
        <f t="shared" si="72"/>
        <v>Sin información diligenciada</v>
      </c>
      <c r="R269" s="38"/>
      <c r="S269" s="38"/>
      <c r="T269" s="41"/>
      <c r="U269" s="42" t="str">
        <f>IFERROR(IF($T269="","",VLOOKUP($T269,[1]Catálogo!$G$97:$H$2750,2,FALSE)),"Introduzca un producto válido")</f>
        <v/>
      </c>
      <c r="V269" s="40" t="str">
        <f t="shared" si="73"/>
        <v>Sin información diligenciada</v>
      </c>
      <c r="W269" s="43"/>
      <c r="X269" s="44" t="str">
        <f>IFERROR(IF($W269="","",VLOOKUP($W269,[1]Catálogo!$B$3019:$C$9130,2,FALSE)),"Introduzca un indicador de producto válido")</f>
        <v/>
      </c>
      <c r="Y269" s="40" t="str">
        <f t="shared" si="74"/>
        <v>Sin información diligenciada</v>
      </c>
      <c r="Z269" s="45">
        <v>0</v>
      </c>
      <c r="AA269" s="33"/>
      <c r="AB269" s="33"/>
      <c r="AC269" s="38"/>
      <c r="AD269" s="36"/>
      <c r="AE269" s="33"/>
      <c r="AF269" s="33"/>
      <c r="AG269" s="46"/>
      <c r="AH269" s="47"/>
      <c r="AI269" s="33"/>
      <c r="AJ269" s="33"/>
      <c r="AK269" s="48"/>
      <c r="AL269" s="34" t="str">
        <f>+IFERROR(VLOOKUP(AK269,[1]Iniciativas!E:F,2,FALSE),"Seleccione el código de la iniciativa")</f>
        <v>Seleccione el código de la iniciativa</v>
      </c>
      <c r="AM269" s="91" t="e">
        <f t="shared" si="70"/>
        <v>#DIV/0!</v>
      </c>
      <c r="AN269" s="50" t="e">
        <f t="shared" si="71"/>
        <v>#DIV/0!</v>
      </c>
      <c r="AO269" s="50" t="e">
        <f t="shared" si="64"/>
        <v>#DIV/0!</v>
      </c>
      <c r="AP269" s="51" t="e">
        <f t="shared" si="65"/>
        <v>#DIV/0!</v>
      </c>
      <c r="AQ269" s="51"/>
      <c r="AR269" s="53"/>
      <c r="AS269" s="54"/>
      <c r="AT269" s="53"/>
      <c r="AU269" s="53"/>
      <c r="AV269" s="53"/>
      <c r="AW269" s="53"/>
      <c r="AX269" s="53"/>
      <c r="AY269" s="103"/>
      <c r="AZ269" s="103"/>
      <c r="BA269" s="103"/>
      <c r="BB269" s="103"/>
      <c r="BC269" s="103"/>
      <c r="BD269" s="103"/>
      <c r="BE269" s="103"/>
      <c r="BF269" s="103"/>
      <c r="BG269" s="103"/>
      <c r="BH269" s="103"/>
      <c r="BI269" s="103"/>
      <c r="BJ269" s="103"/>
      <c r="BK269" s="103"/>
      <c r="BL269" s="104"/>
      <c r="BM269" s="61"/>
      <c r="BN269" s="62">
        <v>0</v>
      </c>
      <c r="BO269" s="62">
        <v>0</v>
      </c>
      <c r="BP269" s="62">
        <v>0</v>
      </c>
      <c r="BQ269" s="62">
        <v>0</v>
      </c>
      <c r="BR269" s="62">
        <v>0</v>
      </c>
      <c r="BS269" s="62">
        <v>0</v>
      </c>
      <c r="BT269" s="62">
        <v>0</v>
      </c>
      <c r="BU269" s="62">
        <v>0</v>
      </c>
      <c r="BV269" s="62">
        <v>0</v>
      </c>
      <c r="BW269" s="62">
        <v>0</v>
      </c>
      <c r="BX269" s="62">
        <v>0</v>
      </c>
      <c r="BY269" s="62">
        <v>0</v>
      </c>
      <c r="BZ269" s="62">
        <v>0</v>
      </c>
      <c r="CA269" s="62">
        <v>0</v>
      </c>
      <c r="CB269" s="62">
        <v>0</v>
      </c>
      <c r="CC269" s="63">
        <f t="shared" si="66"/>
        <v>0</v>
      </c>
      <c r="CD269" s="64">
        <v>0</v>
      </c>
      <c r="CE269" s="64">
        <v>0</v>
      </c>
      <c r="CF269" s="64">
        <v>0</v>
      </c>
      <c r="CG269" s="64">
        <v>0</v>
      </c>
      <c r="CH269" s="64">
        <v>0</v>
      </c>
      <c r="CI269" s="64">
        <v>0</v>
      </c>
      <c r="CJ269" s="64">
        <v>0</v>
      </c>
      <c r="CK269" s="64">
        <v>0</v>
      </c>
      <c r="CL269" s="64">
        <v>0</v>
      </c>
      <c r="CM269" s="64">
        <v>0</v>
      </c>
      <c r="CN269" s="64">
        <v>0</v>
      </c>
      <c r="CO269" s="64">
        <v>0</v>
      </c>
      <c r="CP269" s="64">
        <v>0</v>
      </c>
      <c r="CQ269" s="64">
        <v>0</v>
      </c>
      <c r="CR269" s="64">
        <v>0</v>
      </c>
      <c r="CS269" s="64">
        <v>0</v>
      </c>
      <c r="CT269" s="65">
        <f t="shared" si="67"/>
        <v>0</v>
      </c>
      <c r="CU269" s="62">
        <v>0</v>
      </c>
      <c r="CV269" s="62">
        <v>0</v>
      </c>
      <c r="CW269" s="62">
        <v>0</v>
      </c>
      <c r="CX269" s="62">
        <v>0</v>
      </c>
      <c r="CY269" s="62">
        <v>0</v>
      </c>
      <c r="CZ269" s="62">
        <v>0</v>
      </c>
      <c r="DA269" s="62">
        <v>0</v>
      </c>
      <c r="DB269" s="62">
        <v>0</v>
      </c>
      <c r="DC269" s="62">
        <v>0</v>
      </c>
      <c r="DD269" s="62">
        <v>0</v>
      </c>
      <c r="DE269" s="62">
        <v>0</v>
      </c>
      <c r="DF269" s="62">
        <v>0</v>
      </c>
      <c r="DG269" s="62">
        <v>0</v>
      </c>
      <c r="DH269" s="62">
        <v>0</v>
      </c>
      <c r="DI269" s="62">
        <v>0</v>
      </c>
      <c r="DJ269" s="62">
        <v>0</v>
      </c>
      <c r="DK269" s="62">
        <v>0</v>
      </c>
      <c r="DL269" s="62">
        <v>0</v>
      </c>
      <c r="DM269" s="62">
        <v>0</v>
      </c>
      <c r="DN269" s="62">
        <v>0</v>
      </c>
      <c r="DO269" s="62">
        <v>0</v>
      </c>
      <c r="DP269" s="63">
        <f t="shared" si="69"/>
        <v>0</v>
      </c>
      <c r="DQ269" s="64">
        <v>0</v>
      </c>
      <c r="DR269" s="64">
        <v>0</v>
      </c>
      <c r="DS269" s="64">
        <v>0</v>
      </c>
      <c r="DT269" s="64">
        <v>0</v>
      </c>
      <c r="DU269" s="64">
        <v>0</v>
      </c>
      <c r="DV269" s="64">
        <v>0</v>
      </c>
      <c r="DW269" s="64">
        <v>0</v>
      </c>
      <c r="DX269" s="64">
        <v>0</v>
      </c>
      <c r="DY269" s="64">
        <v>0</v>
      </c>
      <c r="DZ269" s="64">
        <v>0</v>
      </c>
      <c r="EA269" s="64">
        <v>0</v>
      </c>
      <c r="EB269" s="64">
        <v>0</v>
      </c>
      <c r="EC269" s="64">
        <v>0</v>
      </c>
      <c r="ED269" s="64">
        <v>0</v>
      </c>
      <c r="EE269" s="64">
        <v>0</v>
      </c>
      <c r="EF269" s="64">
        <v>0</v>
      </c>
      <c r="EG269" s="66">
        <f t="shared" si="68"/>
        <v>0</v>
      </c>
      <c r="EI269" s="30">
        <v>0</v>
      </c>
      <c r="EJ269" s="30" t="e">
        <f t="shared" si="75"/>
        <v>#DIV/0!</v>
      </c>
    </row>
    <row r="270" spans="1:140" s="30" customFormat="1" ht="14.25" hidden="1" x14ac:dyDescent="0.25">
      <c r="A270" s="68">
        <v>264</v>
      </c>
      <c r="B270" s="88"/>
      <c r="C270" s="89"/>
      <c r="D270" s="90"/>
      <c r="E270" s="33"/>
      <c r="F270" s="33"/>
      <c r="G270" s="33"/>
      <c r="H270" s="33"/>
      <c r="I270" s="33"/>
      <c r="J270" s="34"/>
      <c r="K270" s="35"/>
      <c r="L270" s="36" t="str">
        <f>IFERROR(IF($K270="","",VLOOKUP($K270,[1]Catálogo!$B$5:$C$21,2,FALSE)),"Introduzca un sector de inversión válido")</f>
        <v/>
      </c>
      <c r="M270" s="37"/>
      <c r="N270" s="38"/>
      <c r="O270" s="38" t="str">
        <f>IFERROR(IF($N270="","",VLOOKUP($N270,[1]Catálogo!$E$25:$F$93,2,FALSE)),"Introduzca un programa presupuestal válido")</f>
        <v/>
      </c>
      <c r="P270" s="39" t="str">
        <f>IFERROR(IF($O270="","",VLOOKUP($O270,[1]Catálogo!$F$25:$G$94,2,FALSE)),"Introduzca un programa presupuestal válido")</f>
        <v/>
      </c>
      <c r="Q270" s="40" t="str">
        <f t="shared" si="72"/>
        <v>Sin información diligenciada</v>
      </c>
      <c r="R270" s="38"/>
      <c r="S270" s="38"/>
      <c r="T270" s="41"/>
      <c r="U270" s="42" t="str">
        <f>IFERROR(IF($T270="","",VLOOKUP($T270,[1]Catálogo!$G$97:$H$2750,2,FALSE)),"Introduzca un producto válido")</f>
        <v/>
      </c>
      <c r="V270" s="40" t="str">
        <f t="shared" si="73"/>
        <v>Sin información diligenciada</v>
      </c>
      <c r="W270" s="43"/>
      <c r="X270" s="44" t="str">
        <f>IFERROR(IF($W270="","",VLOOKUP($W270,[1]Catálogo!$B$3019:$C$9130,2,FALSE)),"Introduzca un indicador de producto válido")</f>
        <v/>
      </c>
      <c r="Y270" s="40" t="str">
        <f t="shared" si="74"/>
        <v>Sin información diligenciada</v>
      </c>
      <c r="Z270" s="45">
        <v>0</v>
      </c>
      <c r="AA270" s="33"/>
      <c r="AB270" s="33"/>
      <c r="AC270" s="38"/>
      <c r="AD270" s="36"/>
      <c r="AE270" s="33"/>
      <c r="AF270" s="33"/>
      <c r="AG270" s="46"/>
      <c r="AH270" s="47"/>
      <c r="AI270" s="33"/>
      <c r="AJ270" s="33"/>
      <c r="AK270" s="48"/>
      <c r="AL270" s="34" t="str">
        <f>+IFERROR(VLOOKUP(AK270,[1]Iniciativas!E:F,2,FALSE),"Seleccione el código de la iniciativa")</f>
        <v>Seleccione el código de la iniciativa</v>
      </c>
      <c r="AM270" s="91" t="e">
        <f t="shared" si="70"/>
        <v>#DIV/0!</v>
      </c>
      <c r="AN270" s="50" t="e">
        <f t="shared" si="71"/>
        <v>#DIV/0!</v>
      </c>
      <c r="AO270" s="50" t="e">
        <f t="shared" si="64"/>
        <v>#DIV/0!</v>
      </c>
      <c r="AP270" s="51" t="e">
        <f t="shared" si="65"/>
        <v>#DIV/0!</v>
      </c>
      <c r="AQ270" s="51"/>
      <c r="AR270" s="53"/>
      <c r="AS270" s="54"/>
      <c r="AT270" s="53"/>
      <c r="AU270" s="53"/>
      <c r="AV270" s="53"/>
      <c r="AW270" s="53"/>
      <c r="AX270" s="53"/>
      <c r="AY270" s="103"/>
      <c r="AZ270" s="103"/>
      <c r="BA270" s="103"/>
      <c r="BB270" s="103"/>
      <c r="BC270" s="103"/>
      <c r="BD270" s="103"/>
      <c r="BE270" s="103"/>
      <c r="BF270" s="103"/>
      <c r="BG270" s="103"/>
      <c r="BH270" s="103"/>
      <c r="BI270" s="103"/>
      <c r="BJ270" s="103"/>
      <c r="BK270" s="103"/>
      <c r="BL270" s="104"/>
      <c r="BM270" s="61"/>
      <c r="BN270" s="62">
        <v>0</v>
      </c>
      <c r="BO270" s="62">
        <v>0</v>
      </c>
      <c r="BP270" s="62">
        <v>0</v>
      </c>
      <c r="BQ270" s="62">
        <v>0</v>
      </c>
      <c r="BR270" s="62">
        <v>0</v>
      </c>
      <c r="BS270" s="62">
        <v>0</v>
      </c>
      <c r="BT270" s="62">
        <v>0</v>
      </c>
      <c r="BU270" s="62">
        <v>0</v>
      </c>
      <c r="BV270" s="62">
        <v>0</v>
      </c>
      <c r="BW270" s="62">
        <v>0</v>
      </c>
      <c r="BX270" s="62">
        <v>0</v>
      </c>
      <c r="BY270" s="62">
        <v>0</v>
      </c>
      <c r="BZ270" s="62">
        <v>0</v>
      </c>
      <c r="CA270" s="62">
        <v>0</v>
      </c>
      <c r="CB270" s="62">
        <v>0</v>
      </c>
      <c r="CC270" s="63">
        <f t="shared" si="66"/>
        <v>0</v>
      </c>
      <c r="CD270" s="64">
        <v>0</v>
      </c>
      <c r="CE270" s="64">
        <v>0</v>
      </c>
      <c r="CF270" s="64">
        <v>0</v>
      </c>
      <c r="CG270" s="64">
        <v>0</v>
      </c>
      <c r="CH270" s="64">
        <v>0</v>
      </c>
      <c r="CI270" s="64">
        <v>0</v>
      </c>
      <c r="CJ270" s="64">
        <v>0</v>
      </c>
      <c r="CK270" s="64">
        <v>0</v>
      </c>
      <c r="CL270" s="64">
        <v>0</v>
      </c>
      <c r="CM270" s="64">
        <v>0</v>
      </c>
      <c r="CN270" s="64">
        <v>0</v>
      </c>
      <c r="CO270" s="64">
        <v>0</v>
      </c>
      <c r="CP270" s="64">
        <v>0</v>
      </c>
      <c r="CQ270" s="64">
        <v>0</v>
      </c>
      <c r="CR270" s="64">
        <v>0</v>
      </c>
      <c r="CS270" s="64">
        <v>0</v>
      </c>
      <c r="CT270" s="65">
        <f t="shared" si="67"/>
        <v>0</v>
      </c>
      <c r="CU270" s="62">
        <v>0</v>
      </c>
      <c r="CV270" s="62">
        <v>0</v>
      </c>
      <c r="CW270" s="62">
        <v>0</v>
      </c>
      <c r="CX270" s="62">
        <v>0</v>
      </c>
      <c r="CY270" s="62">
        <v>0</v>
      </c>
      <c r="CZ270" s="62">
        <v>0</v>
      </c>
      <c r="DA270" s="62">
        <v>0</v>
      </c>
      <c r="DB270" s="62">
        <v>0</v>
      </c>
      <c r="DC270" s="62">
        <v>0</v>
      </c>
      <c r="DD270" s="62">
        <v>0</v>
      </c>
      <c r="DE270" s="62">
        <v>0</v>
      </c>
      <c r="DF270" s="62">
        <v>0</v>
      </c>
      <c r="DG270" s="62">
        <v>0</v>
      </c>
      <c r="DH270" s="62">
        <v>0</v>
      </c>
      <c r="DI270" s="62">
        <v>0</v>
      </c>
      <c r="DJ270" s="62">
        <v>0</v>
      </c>
      <c r="DK270" s="62">
        <v>0</v>
      </c>
      <c r="DL270" s="62">
        <v>0</v>
      </c>
      <c r="DM270" s="62">
        <v>0</v>
      </c>
      <c r="DN270" s="62">
        <v>0</v>
      </c>
      <c r="DO270" s="62">
        <v>0</v>
      </c>
      <c r="DP270" s="63">
        <f t="shared" si="69"/>
        <v>0</v>
      </c>
      <c r="DQ270" s="64">
        <v>0</v>
      </c>
      <c r="DR270" s="64">
        <v>0</v>
      </c>
      <c r="DS270" s="64">
        <v>0</v>
      </c>
      <c r="DT270" s="64">
        <v>0</v>
      </c>
      <c r="DU270" s="64">
        <v>0</v>
      </c>
      <c r="DV270" s="64">
        <v>0</v>
      </c>
      <c r="DW270" s="64">
        <v>0</v>
      </c>
      <c r="DX270" s="64">
        <v>0</v>
      </c>
      <c r="DY270" s="64">
        <v>0</v>
      </c>
      <c r="DZ270" s="64">
        <v>0</v>
      </c>
      <c r="EA270" s="64">
        <v>0</v>
      </c>
      <c r="EB270" s="64">
        <v>0</v>
      </c>
      <c r="EC270" s="64">
        <v>0</v>
      </c>
      <c r="ED270" s="64">
        <v>0</v>
      </c>
      <c r="EE270" s="64">
        <v>0</v>
      </c>
      <c r="EF270" s="64">
        <v>0</v>
      </c>
      <c r="EG270" s="66">
        <f t="shared" si="68"/>
        <v>0</v>
      </c>
      <c r="EI270" s="30">
        <v>0</v>
      </c>
      <c r="EJ270" s="30" t="e">
        <f t="shared" si="75"/>
        <v>#DIV/0!</v>
      </c>
    </row>
    <row r="271" spans="1:140" s="30" customFormat="1" ht="14.25" hidden="1" x14ac:dyDescent="0.25">
      <c r="A271" s="31">
        <v>265</v>
      </c>
      <c r="B271" s="88"/>
      <c r="C271" s="89"/>
      <c r="D271" s="90"/>
      <c r="E271" s="33"/>
      <c r="F271" s="33"/>
      <c r="G271" s="33"/>
      <c r="H271" s="33"/>
      <c r="I271" s="33"/>
      <c r="J271" s="34"/>
      <c r="K271" s="35"/>
      <c r="L271" s="36" t="str">
        <f>IFERROR(IF($K271="","",VLOOKUP($K271,[1]Catálogo!$B$5:$C$21,2,FALSE)),"Introduzca un sector de inversión válido")</f>
        <v/>
      </c>
      <c r="M271" s="37"/>
      <c r="N271" s="38"/>
      <c r="O271" s="38" t="str">
        <f>IFERROR(IF($N271="","",VLOOKUP($N271,[1]Catálogo!$E$25:$F$93,2,FALSE)),"Introduzca un programa presupuestal válido")</f>
        <v/>
      </c>
      <c r="P271" s="39" t="str">
        <f>IFERROR(IF($O271="","",VLOOKUP($O271,[1]Catálogo!$F$25:$G$94,2,FALSE)),"Introduzca un programa presupuestal válido")</f>
        <v/>
      </c>
      <c r="Q271" s="40" t="str">
        <f t="shared" si="72"/>
        <v>Sin información diligenciada</v>
      </c>
      <c r="R271" s="38"/>
      <c r="S271" s="38"/>
      <c r="T271" s="41"/>
      <c r="U271" s="42" t="str">
        <f>IFERROR(IF($T271="","",VLOOKUP($T271,[1]Catálogo!$G$97:$H$2750,2,FALSE)),"Introduzca un producto válido")</f>
        <v/>
      </c>
      <c r="V271" s="40" t="str">
        <f t="shared" si="73"/>
        <v>Sin información diligenciada</v>
      </c>
      <c r="W271" s="43"/>
      <c r="X271" s="44" t="str">
        <f>IFERROR(IF($W271="","",VLOOKUP($W271,[1]Catálogo!$B$3019:$C$9130,2,FALSE)),"Introduzca un indicador de producto válido")</f>
        <v/>
      </c>
      <c r="Y271" s="40" t="str">
        <f t="shared" si="74"/>
        <v>Sin información diligenciada</v>
      </c>
      <c r="Z271" s="45">
        <v>0</v>
      </c>
      <c r="AA271" s="33"/>
      <c r="AB271" s="33"/>
      <c r="AC271" s="38"/>
      <c r="AD271" s="36"/>
      <c r="AE271" s="33"/>
      <c r="AF271" s="33"/>
      <c r="AG271" s="46"/>
      <c r="AH271" s="47"/>
      <c r="AI271" s="33"/>
      <c r="AJ271" s="33"/>
      <c r="AK271" s="48"/>
      <c r="AL271" s="34" t="str">
        <f>+IFERROR(VLOOKUP(AK271,[1]Iniciativas!E:F,2,FALSE),"Seleccione el código de la iniciativa")</f>
        <v>Seleccione el código de la iniciativa</v>
      </c>
      <c r="AM271" s="91" t="e">
        <f t="shared" si="70"/>
        <v>#DIV/0!</v>
      </c>
      <c r="AN271" s="50" t="e">
        <f t="shared" si="71"/>
        <v>#DIV/0!</v>
      </c>
      <c r="AO271" s="50" t="e">
        <f t="shared" si="64"/>
        <v>#DIV/0!</v>
      </c>
      <c r="AP271" s="51" t="e">
        <f t="shared" si="65"/>
        <v>#DIV/0!</v>
      </c>
      <c r="AQ271" s="51"/>
      <c r="AR271" s="53"/>
      <c r="AS271" s="54"/>
      <c r="AT271" s="53"/>
      <c r="AU271" s="53"/>
      <c r="AV271" s="53"/>
      <c r="AW271" s="53"/>
      <c r="AX271" s="53"/>
      <c r="AY271" s="103"/>
      <c r="AZ271" s="103"/>
      <c r="BA271" s="103"/>
      <c r="BB271" s="103"/>
      <c r="BC271" s="103"/>
      <c r="BD271" s="103"/>
      <c r="BE271" s="103"/>
      <c r="BF271" s="103"/>
      <c r="BG271" s="103"/>
      <c r="BH271" s="103"/>
      <c r="BI271" s="103"/>
      <c r="BJ271" s="103"/>
      <c r="BK271" s="103"/>
      <c r="BL271" s="104"/>
      <c r="BM271" s="61"/>
      <c r="BN271" s="62">
        <v>0</v>
      </c>
      <c r="BO271" s="62">
        <v>0</v>
      </c>
      <c r="BP271" s="62">
        <v>0</v>
      </c>
      <c r="BQ271" s="62">
        <v>0</v>
      </c>
      <c r="BR271" s="62">
        <v>0</v>
      </c>
      <c r="BS271" s="62">
        <v>0</v>
      </c>
      <c r="BT271" s="62">
        <v>0</v>
      </c>
      <c r="BU271" s="62">
        <v>0</v>
      </c>
      <c r="BV271" s="62">
        <v>0</v>
      </c>
      <c r="BW271" s="62">
        <v>0</v>
      </c>
      <c r="BX271" s="62">
        <v>0</v>
      </c>
      <c r="BY271" s="62">
        <v>0</v>
      </c>
      <c r="BZ271" s="62">
        <v>0</v>
      </c>
      <c r="CA271" s="62">
        <v>0</v>
      </c>
      <c r="CB271" s="62">
        <v>0</v>
      </c>
      <c r="CC271" s="63">
        <f t="shared" si="66"/>
        <v>0</v>
      </c>
      <c r="CD271" s="64">
        <v>0</v>
      </c>
      <c r="CE271" s="64">
        <v>0</v>
      </c>
      <c r="CF271" s="64">
        <v>0</v>
      </c>
      <c r="CG271" s="64">
        <v>0</v>
      </c>
      <c r="CH271" s="64">
        <v>0</v>
      </c>
      <c r="CI271" s="64">
        <v>0</v>
      </c>
      <c r="CJ271" s="64">
        <v>0</v>
      </c>
      <c r="CK271" s="64">
        <v>0</v>
      </c>
      <c r="CL271" s="64">
        <v>0</v>
      </c>
      <c r="CM271" s="64">
        <v>0</v>
      </c>
      <c r="CN271" s="64">
        <v>0</v>
      </c>
      <c r="CO271" s="64">
        <v>0</v>
      </c>
      <c r="CP271" s="64">
        <v>0</v>
      </c>
      <c r="CQ271" s="64">
        <v>0</v>
      </c>
      <c r="CR271" s="64">
        <v>0</v>
      </c>
      <c r="CS271" s="64">
        <v>0</v>
      </c>
      <c r="CT271" s="65">
        <f t="shared" si="67"/>
        <v>0</v>
      </c>
      <c r="CU271" s="62">
        <v>0</v>
      </c>
      <c r="CV271" s="62">
        <v>0</v>
      </c>
      <c r="CW271" s="62">
        <v>0</v>
      </c>
      <c r="CX271" s="62">
        <v>0</v>
      </c>
      <c r="CY271" s="62">
        <v>0</v>
      </c>
      <c r="CZ271" s="62">
        <v>0</v>
      </c>
      <c r="DA271" s="62">
        <v>0</v>
      </c>
      <c r="DB271" s="62">
        <v>0</v>
      </c>
      <c r="DC271" s="62">
        <v>0</v>
      </c>
      <c r="DD271" s="62">
        <v>0</v>
      </c>
      <c r="DE271" s="62">
        <v>0</v>
      </c>
      <c r="DF271" s="62">
        <v>0</v>
      </c>
      <c r="DG271" s="62">
        <v>0</v>
      </c>
      <c r="DH271" s="62">
        <v>0</v>
      </c>
      <c r="DI271" s="62">
        <v>0</v>
      </c>
      <c r="DJ271" s="62">
        <v>0</v>
      </c>
      <c r="DK271" s="62">
        <v>0</v>
      </c>
      <c r="DL271" s="62">
        <v>0</v>
      </c>
      <c r="DM271" s="62">
        <v>0</v>
      </c>
      <c r="DN271" s="62">
        <v>0</v>
      </c>
      <c r="DO271" s="62">
        <v>0</v>
      </c>
      <c r="DP271" s="63">
        <f t="shared" si="69"/>
        <v>0</v>
      </c>
      <c r="DQ271" s="64">
        <v>0</v>
      </c>
      <c r="DR271" s="64">
        <v>0</v>
      </c>
      <c r="DS271" s="64">
        <v>0</v>
      </c>
      <c r="DT271" s="64">
        <v>0</v>
      </c>
      <c r="DU271" s="64">
        <v>0</v>
      </c>
      <c r="DV271" s="64">
        <v>0</v>
      </c>
      <c r="DW271" s="64">
        <v>0</v>
      </c>
      <c r="DX271" s="64">
        <v>0</v>
      </c>
      <c r="DY271" s="64">
        <v>0</v>
      </c>
      <c r="DZ271" s="64">
        <v>0</v>
      </c>
      <c r="EA271" s="64">
        <v>0</v>
      </c>
      <c r="EB271" s="64">
        <v>0</v>
      </c>
      <c r="EC271" s="64">
        <v>0</v>
      </c>
      <c r="ED271" s="64">
        <v>0</v>
      </c>
      <c r="EE271" s="64">
        <v>0</v>
      </c>
      <c r="EF271" s="64">
        <v>0</v>
      </c>
      <c r="EG271" s="66">
        <f t="shared" si="68"/>
        <v>0</v>
      </c>
      <c r="EI271" s="30">
        <v>0</v>
      </c>
      <c r="EJ271" s="30" t="e">
        <f t="shared" si="75"/>
        <v>#DIV/0!</v>
      </c>
    </row>
    <row r="272" spans="1:140" s="30" customFormat="1" ht="14.25" hidden="1" x14ac:dyDescent="0.25">
      <c r="A272" s="68">
        <v>266</v>
      </c>
      <c r="B272" s="88"/>
      <c r="C272" s="89"/>
      <c r="D272" s="90"/>
      <c r="E272" s="33"/>
      <c r="F272" s="33"/>
      <c r="G272" s="33"/>
      <c r="H272" s="33"/>
      <c r="I272" s="33"/>
      <c r="J272" s="34"/>
      <c r="K272" s="35"/>
      <c r="L272" s="36" t="str">
        <f>IFERROR(IF($K272="","",VLOOKUP($K272,[1]Catálogo!$B$5:$C$21,2,FALSE)),"Introduzca un sector de inversión válido")</f>
        <v/>
      </c>
      <c r="M272" s="37"/>
      <c r="N272" s="38"/>
      <c r="O272" s="38" t="str">
        <f>IFERROR(IF($N272="","",VLOOKUP($N272,[1]Catálogo!$E$25:$F$93,2,FALSE)),"Introduzca un programa presupuestal válido")</f>
        <v/>
      </c>
      <c r="P272" s="39" t="str">
        <f>IFERROR(IF($O272="","",VLOOKUP($O272,[1]Catálogo!$F$25:$G$94,2,FALSE)),"Introduzca un programa presupuestal válido")</f>
        <v/>
      </c>
      <c r="Q272" s="40" t="str">
        <f t="shared" si="72"/>
        <v>Sin información diligenciada</v>
      </c>
      <c r="R272" s="38"/>
      <c r="S272" s="38"/>
      <c r="T272" s="41"/>
      <c r="U272" s="42" t="str">
        <f>IFERROR(IF($T272="","",VLOOKUP($T272,[1]Catálogo!$G$97:$H$2750,2,FALSE)),"Introduzca un producto válido")</f>
        <v/>
      </c>
      <c r="V272" s="40" t="str">
        <f t="shared" si="73"/>
        <v>Sin información diligenciada</v>
      </c>
      <c r="W272" s="43"/>
      <c r="X272" s="44" t="str">
        <f>IFERROR(IF($W272="","",VLOOKUP($W272,[1]Catálogo!$B$3019:$C$9130,2,FALSE)),"Introduzca un indicador de producto válido")</f>
        <v/>
      </c>
      <c r="Y272" s="40" t="str">
        <f t="shared" si="74"/>
        <v>Sin información diligenciada</v>
      </c>
      <c r="Z272" s="45">
        <v>0</v>
      </c>
      <c r="AA272" s="33"/>
      <c r="AB272" s="33"/>
      <c r="AC272" s="38"/>
      <c r="AD272" s="36"/>
      <c r="AE272" s="33"/>
      <c r="AF272" s="33"/>
      <c r="AG272" s="46"/>
      <c r="AH272" s="47"/>
      <c r="AI272" s="33"/>
      <c r="AJ272" s="33"/>
      <c r="AK272" s="48"/>
      <c r="AL272" s="34" t="str">
        <f>+IFERROR(VLOOKUP(AK272,[1]Iniciativas!E:F,2,FALSE),"Seleccione el código de la iniciativa")</f>
        <v>Seleccione el código de la iniciativa</v>
      </c>
      <c r="AM272" s="91" t="e">
        <f t="shared" si="70"/>
        <v>#DIV/0!</v>
      </c>
      <c r="AN272" s="50" t="e">
        <f t="shared" si="71"/>
        <v>#DIV/0!</v>
      </c>
      <c r="AO272" s="50" t="e">
        <f t="shared" si="64"/>
        <v>#DIV/0!</v>
      </c>
      <c r="AP272" s="51" t="e">
        <f t="shared" si="65"/>
        <v>#DIV/0!</v>
      </c>
      <c r="AQ272" s="51"/>
      <c r="AR272" s="53"/>
      <c r="AS272" s="54"/>
      <c r="AT272" s="53"/>
      <c r="AU272" s="53"/>
      <c r="AV272" s="53"/>
      <c r="AW272" s="53"/>
      <c r="AX272" s="53"/>
      <c r="AY272" s="103"/>
      <c r="AZ272" s="103"/>
      <c r="BA272" s="103"/>
      <c r="BB272" s="103"/>
      <c r="BC272" s="103"/>
      <c r="BD272" s="103"/>
      <c r="BE272" s="103"/>
      <c r="BF272" s="103"/>
      <c r="BG272" s="103"/>
      <c r="BH272" s="103"/>
      <c r="BI272" s="103"/>
      <c r="BJ272" s="103"/>
      <c r="BK272" s="103"/>
      <c r="BL272" s="104"/>
      <c r="BM272" s="61"/>
      <c r="BN272" s="62">
        <v>0</v>
      </c>
      <c r="BO272" s="62">
        <v>0</v>
      </c>
      <c r="BP272" s="62">
        <v>0</v>
      </c>
      <c r="BQ272" s="62">
        <v>0</v>
      </c>
      <c r="BR272" s="62">
        <v>0</v>
      </c>
      <c r="BS272" s="62">
        <v>0</v>
      </c>
      <c r="BT272" s="62">
        <v>0</v>
      </c>
      <c r="BU272" s="62">
        <v>0</v>
      </c>
      <c r="BV272" s="62">
        <v>0</v>
      </c>
      <c r="BW272" s="62">
        <v>0</v>
      </c>
      <c r="BX272" s="62">
        <v>0</v>
      </c>
      <c r="BY272" s="62">
        <v>0</v>
      </c>
      <c r="BZ272" s="62">
        <v>0</v>
      </c>
      <c r="CA272" s="62">
        <v>0</v>
      </c>
      <c r="CB272" s="62">
        <v>0</v>
      </c>
      <c r="CC272" s="63">
        <f t="shared" si="66"/>
        <v>0</v>
      </c>
      <c r="CD272" s="64">
        <v>0</v>
      </c>
      <c r="CE272" s="64">
        <v>0</v>
      </c>
      <c r="CF272" s="64">
        <v>0</v>
      </c>
      <c r="CG272" s="64">
        <v>0</v>
      </c>
      <c r="CH272" s="64">
        <v>0</v>
      </c>
      <c r="CI272" s="64">
        <v>0</v>
      </c>
      <c r="CJ272" s="64">
        <v>0</v>
      </c>
      <c r="CK272" s="64">
        <v>0</v>
      </c>
      <c r="CL272" s="64">
        <v>0</v>
      </c>
      <c r="CM272" s="64">
        <v>0</v>
      </c>
      <c r="CN272" s="64">
        <v>0</v>
      </c>
      <c r="CO272" s="64">
        <v>0</v>
      </c>
      <c r="CP272" s="64">
        <v>0</v>
      </c>
      <c r="CQ272" s="64">
        <v>0</v>
      </c>
      <c r="CR272" s="64">
        <v>0</v>
      </c>
      <c r="CS272" s="64">
        <v>0</v>
      </c>
      <c r="CT272" s="65">
        <f t="shared" si="67"/>
        <v>0</v>
      </c>
      <c r="CU272" s="62">
        <v>0</v>
      </c>
      <c r="CV272" s="62">
        <v>0</v>
      </c>
      <c r="CW272" s="62">
        <v>0</v>
      </c>
      <c r="CX272" s="62">
        <v>0</v>
      </c>
      <c r="CY272" s="62">
        <v>0</v>
      </c>
      <c r="CZ272" s="62">
        <v>0</v>
      </c>
      <c r="DA272" s="62">
        <v>0</v>
      </c>
      <c r="DB272" s="62">
        <v>0</v>
      </c>
      <c r="DC272" s="62">
        <v>0</v>
      </c>
      <c r="DD272" s="62">
        <v>0</v>
      </c>
      <c r="DE272" s="62">
        <v>0</v>
      </c>
      <c r="DF272" s="62">
        <v>0</v>
      </c>
      <c r="DG272" s="62">
        <v>0</v>
      </c>
      <c r="DH272" s="62">
        <v>0</v>
      </c>
      <c r="DI272" s="62">
        <v>0</v>
      </c>
      <c r="DJ272" s="62">
        <v>0</v>
      </c>
      <c r="DK272" s="62">
        <v>0</v>
      </c>
      <c r="DL272" s="62">
        <v>0</v>
      </c>
      <c r="DM272" s="62">
        <v>0</v>
      </c>
      <c r="DN272" s="62">
        <v>0</v>
      </c>
      <c r="DO272" s="62">
        <v>0</v>
      </c>
      <c r="DP272" s="63">
        <f t="shared" si="69"/>
        <v>0</v>
      </c>
      <c r="DQ272" s="64">
        <v>0</v>
      </c>
      <c r="DR272" s="64">
        <v>0</v>
      </c>
      <c r="DS272" s="64">
        <v>0</v>
      </c>
      <c r="DT272" s="64">
        <v>0</v>
      </c>
      <c r="DU272" s="64">
        <v>0</v>
      </c>
      <c r="DV272" s="64">
        <v>0</v>
      </c>
      <c r="DW272" s="64">
        <v>0</v>
      </c>
      <c r="DX272" s="64">
        <v>0</v>
      </c>
      <c r="DY272" s="64">
        <v>0</v>
      </c>
      <c r="DZ272" s="64">
        <v>0</v>
      </c>
      <c r="EA272" s="64">
        <v>0</v>
      </c>
      <c r="EB272" s="64">
        <v>0</v>
      </c>
      <c r="EC272" s="64">
        <v>0</v>
      </c>
      <c r="ED272" s="64">
        <v>0</v>
      </c>
      <c r="EE272" s="64">
        <v>0</v>
      </c>
      <c r="EF272" s="64">
        <v>0</v>
      </c>
      <c r="EG272" s="66">
        <f t="shared" si="68"/>
        <v>0</v>
      </c>
      <c r="EI272" s="30">
        <v>0</v>
      </c>
      <c r="EJ272" s="30" t="e">
        <f t="shared" si="75"/>
        <v>#DIV/0!</v>
      </c>
    </row>
    <row r="273" spans="1:140" s="30" customFormat="1" ht="14.25" hidden="1" x14ac:dyDescent="0.25">
      <c r="A273" s="68">
        <v>267</v>
      </c>
      <c r="B273" s="88"/>
      <c r="C273" s="89"/>
      <c r="D273" s="90"/>
      <c r="E273" s="33"/>
      <c r="F273" s="33"/>
      <c r="G273" s="33"/>
      <c r="H273" s="33"/>
      <c r="I273" s="33"/>
      <c r="J273" s="34"/>
      <c r="K273" s="35"/>
      <c r="L273" s="36" t="str">
        <f>IFERROR(IF($K273="","",VLOOKUP($K273,[1]Catálogo!$B$5:$C$21,2,FALSE)),"Introduzca un sector de inversión válido")</f>
        <v/>
      </c>
      <c r="M273" s="37"/>
      <c r="N273" s="38"/>
      <c r="O273" s="38" t="str">
        <f>IFERROR(IF($N273="","",VLOOKUP($N273,[1]Catálogo!$E$25:$F$93,2,FALSE)),"Introduzca un programa presupuestal válido")</f>
        <v/>
      </c>
      <c r="P273" s="39" t="str">
        <f>IFERROR(IF($O273="","",VLOOKUP($O273,[1]Catálogo!$F$25:$G$94,2,FALSE)),"Introduzca un programa presupuestal válido")</f>
        <v/>
      </c>
      <c r="Q273" s="40" t="str">
        <f t="shared" si="72"/>
        <v>Sin información diligenciada</v>
      </c>
      <c r="R273" s="38"/>
      <c r="S273" s="38"/>
      <c r="T273" s="41"/>
      <c r="U273" s="42" t="str">
        <f>IFERROR(IF($T273="","",VLOOKUP($T273,[1]Catálogo!$G$97:$H$2750,2,FALSE)),"Introduzca un producto válido")</f>
        <v/>
      </c>
      <c r="V273" s="40" t="str">
        <f t="shared" si="73"/>
        <v>Sin información diligenciada</v>
      </c>
      <c r="W273" s="43"/>
      <c r="X273" s="44" t="str">
        <f>IFERROR(IF($W273="","",VLOOKUP($W273,[1]Catálogo!$B$3019:$C$9130,2,FALSE)),"Introduzca un indicador de producto válido")</f>
        <v/>
      </c>
      <c r="Y273" s="40" t="str">
        <f t="shared" si="74"/>
        <v>Sin información diligenciada</v>
      </c>
      <c r="Z273" s="45">
        <v>0</v>
      </c>
      <c r="AA273" s="33"/>
      <c r="AB273" s="33"/>
      <c r="AC273" s="38"/>
      <c r="AD273" s="36"/>
      <c r="AE273" s="33"/>
      <c r="AF273" s="33"/>
      <c r="AG273" s="46"/>
      <c r="AH273" s="47"/>
      <c r="AI273" s="33"/>
      <c r="AJ273" s="33"/>
      <c r="AK273" s="48"/>
      <c r="AL273" s="34" t="str">
        <f>+IFERROR(VLOOKUP(AK273,[1]Iniciativas!E:F,2,FALSE),"Seleccione el código de la iniciativa")</f>
        <v>Seleccione el código de la iniciativa</v>
      </c>
      <c r="AM273" s="91" t="e">
        <f t="shared" si="70"/>
        <v>#DIV/0!</v>
      </c>
      <c r="AN273" s="50" t="e">
        <f t="shared" si="71"/>
        <v>#DIV/0!</v>
      </c>
      <c r="AO273" s="50" t="e">
        <f t="shared" si="64"/>
        <v>#DIV/0!</v>
      </c>
      <c r="AP273" s="51" t="e">
        <f t="shared" si="65"/>
        <v>#DIV/0!</v>
      </c>
      <c r="AQ273" s="51"/>
      <c r="AR273" s="53"/>
      <c r="AS273" s="54"/>
      <c r="AT273" s="53"/>
      <c r="AU273" s="53"/>
      <c r="AV273" s="53"/>
      <c r="AW273" s="53"/>
      <c r="AX273" s="53"/>
      <c r="AY273" s="103"/>
      <c r="AZ273" s="103"/>
      <c r="BA273" s="103"/>
      <c r="BB273" s="103"/>
      <c r="BC273" s="103"/>
      <c r="BD273" s="103"/>
      <c r="BE273" s="103"/>
      <c r="BF273" s="103"/>
      <c r="BG273" s="103"/>
      <c r="BH273" s="103"/>
      <c r="BI273" s="103"/>
      <c r="BJ273" s="103"/>
      <c r="BK273" s="103"/>
      <c r="BL273" s="104"/>
      <c r="BM273" s="61"/>
      <c r="BN273" s="62">
        <v>0</v>
      </c>
      <c r="BO273" s="62">
        <v>0</v>
      </c>
      <c r="BP273" s="62">
        <v>0</v>
      </c>
      <c r="BQ273" s="62">
        <v>0</v>
      </c>
      <c r="BR273" s="62">
        <v>0</v>
      </c>
      <c r="BS273" s="62">
        <v>0</v>
      </c>
      <c r="BT273" s="62">
        <v>0</v>
      </c>
      <c r="BU273" s="62">
        <v>0</v>
      </c>
      <c r="BV273" s="62">
        <v>0</v>
      </c>
      <c r="BW273" s="62">
        <v>0</v>
      </c>
      <c r="BX273" s="62">
        <v>0</v>
      </c>
      <c r="BY273" s="62">
        <v>0</v>
      </c>
      <c r="BZ273" s="62">
        <v>0</v>
      </c>
      <c r="CA273" s="62">
        <v>0</v>
      </c>
      <c r="CB273" s="62">
        <v>0</v>
      </c>
      <c r="CC273" s="63">
        <f t="shared" si="66"/>
        <v>0</v>
      </c>
      <c r="CD273" s="64">
        <v>0</v>
      </c>
      <c r="CE273" s="64">
        <v>0</v>
      </c>
      <c r="CF273" s="64">
        <v>0</v>
      </c>
      <c r="CG273" s="64">
        <v>0</v>
      </c>
      <c r="CH273" s="64">
        <v>0</v>
      </c>
      <c r="CI273" s="64">
        <v>0</v>
      </c>
      <c r="CJ273" s="64">
        <v>0</v>
      </c>
      <c r="CK273" s="64">
        <v>0</v>
      </c>
      <c r="CL273" s="64">
        <v>0</v>
      </c>
      <c r="CM273" s="64">
        <v>0</v>
      </c>
      <c r="CN273" s="64">
        <v>0</v>
      </c>
      <c r="CO273" s="64">
        <v>0</v>
      </c>
      <c r="CP273" s="64">
        <v>0</v>
      </c>
      <c r="CQ273" s="64">
        <v>0</v>
      </c>
      <c r="CR273" s="64">
        <v>0</v>
      </c>
      <c r="CS273" s="64">
        <v>0</v>
      </c>
      <c r="CT273" s="65">
        <f t="shared" si="67"/>
        <v>0</v>
      </c>
      <c r="CU273" s="62">
        <v>0</v>
      </c>
      <c r="CV273" s="62">
        <v>0</v>
      </c>
      <c r="CW273" s="62">
        <v>0</v>
      </c>
      <c r="CX273" s="62">
        <v>0</v>
      </c>
      <c r="CY273" s="62">
        <v>0</v>
      </c>
      <c r="CZ273" s="62">
        <v>0</v>
      </c>
      <c r="DA273" s="62">
        <v>0</v>
      </c>
      <c r="DB273" s="62">
        <v>0</v>
      </c>
      <c r="DC273" s="62">
        <v>0</v>
      </c>
      <c r="DD273" s="62">
        <v>0</v>
      </c>
      <c r="DE273" s="62">
        <v>0</v>
      </c>
      <c r="DF273" s="62">
        <v>0</v>
      </c>
      <c r="DG273" s="62">
        <v>0</v>
      </c>
      <c r="DH273" s="62">
        <v>0</v>
      </c>
      <c r="DI273" s="62">
        <v>0</v>
      </c>
      <c r="DJ273" s="62">
        <v>0</v>
      </c>
      <c r="DK273" s="62">
        <v>0</v>
      </c>
      <c r="DL273" s="62">
        <v>0</v>
      </c>
      <c r="DM273" s="62">
        <v>0</v>
      </c>
      <c r="DN273" s="62">
        <v>0</v>
      </c>
      <c r="DO273" s="62">
        <v>0</v>
      </c>
      <c r="DP273" s="63">
        <f t="shared" si="69"/>
        <v>0</v>
      </c>
      <c r="DQ273" s="64">
        <v>0</v>
      </c>
      <c r="DR273" s="64">
        <v>0</v>
      </c>
      <c r="DS273" s="64">
        <v>0</v>
      </c>
      <c r="DT273" s="64">
        <v>0</v>
      </c>
      <c r="DU273" s="64">
        <v>0</v>
      </c>
      <c r="DV273" s="64">
        <v>0</v>
      </c>
      <c r="DW273" s="64">
        <v>0</v>
      </c>
      <c r="DX273" s="64">
        <v>0</v>
      </c>
      <c r="DY273" s="64">
        <v>0</v>
      </c>
      <c r="DZ273" s="64">
        <v>0</v>
      </c>
      <c r="EA273" s="64">
        <v>0</v>
      </c>
      <c r="EB273" s="64">
        <v>0</v>
      </c>
      <c r="EC273" s="64">
        <v>0</v>
      </c>
      <c r="ED273" s="64">
        <v>0</v>
      </c>
      <c r="EE273" s="64">
        <v>0</v>
      </c>
      <c r="EF273" s="64">
        <v>0</v>
      </c>
      <c r="EG273" s="66">
        <f t="shared" si="68"/>
        <v>0</v>
      </c>
      <c r="EI273" s="30">
        <v>0</v>
      </c>
      <c r="EJ273" s="30" t="e">
        <f t="shared" si="75"/>
        <v>#DIV/0!</v>
      </c>
    </row>
    <row r="274" spans="1:140" s="30" customFormat="1" ht="14.25" hidden="1" x14ac:dyDescent="0.25">
      <c r="A274" s="31">
        <v>268</v>
      </c>
      <c r="B274" s="88"/>
      <c r="C274" s="89"/>
      <c r="D274" s="90"/>
      <c r="E274" s="33"/>
      <c r="F274" s="33"/>
      <c r="G274" s="33"/>
      <c r="H274" s="33"/>
      <c r="I274" s="33"/>
      <c r="J274" s="34"/>
      <c r="K274" s="35"/>
      <c r="L274" s="36" t="str">
        <f>IFERROR(IF($K274="","",VLOOKUP($K274,[1]Catálogo!$B$5:$C$21,2,FALSE)),"Introduzca un sector de inversión válido")</f>
        <v/>
      </c>
      <c r="M274" s="37"/>
      <c r="N274" s="38"/>
      <c r="O274" s="38" t="str">
        <f>IFERROR(IF($N274="","",VLOOKUP($N274,[1]Catálogo!$E$25:$F$93,2,FALSE)),"Introduzca un programa presupuestal válido")</f>
        <v/>
      </c>
      <c r="P274" s="39" t="str">
        <f>IFERROR(IF($O274="","",VLOOKUP($O274,[1]Catálogo!$F$25:$G$94,2,FALSE)),"Introduzca un programa presupuestal válido")</f>
        <v/>
      </c>
      <c r="Q274" s="40" t="str">
        <f t="shared" si="72"/>
        <v>Sin información diligenciada</v>
      </c>
      <c r="R274" s="38"/>
      <c r="S274" s="38"/>
      <c r="T274" s="41"/>
      <c r="U274" s="42" t="str">
        <f>IFERROR(IF($T274="","",VLOOKUP($T274,[1]Catálogo!$G$97:$H$2750,2,FALSE)),"Introduzca un producto válido")</f>
        <v/>
      </c>
      <c r="V274" s="40" t="str">
        <f t="shared" si="73"/>
        <v>Sin información diligenciada</v>
      </c>
      <c r="W274" s="43"/>
      <c r="X274" s="44" t="str">
        <f>IFERROR(IF($W274="","",VLOOKUP($W274,[1]Catálogo!$B$3019:$C$9130,2,FALSE)),"Introduzca un indicador de producto válido")</f>
        <v/>
      </c>
      <c r="Y274" s="40" t="str">
        <f t="shared" si="74"/>
        <v>Sin información diligenciada</v>
      </c>
      <c r="Z274" s="45">
        <v>0</v>
      </c>
      <c r="AA274" s="33"/>
      <c r="AB274" s="33"/>
      <c r="AC274" s="38"/>
      <c r="AD274" s="36"/>
      <c r="AE274" s="33"/>
      <c r="AF274" s="33"/>
      <c r="AG274" s="46"/>
      <c r="AH274" s="47"/>
      <c r="AI274" s="33"/>
      <c r="AJ274" s="33"/>
      <c r="AK274" s="48"/>
      <c r="AL274" s="34" t="str">
        <f>+IFERROR(VLOOKUP(AK274,[1]Iniciativas!E:F,2,FALSE),"Seleccione el código de la iniciativa")</f>
        <v>Seleccione el código de la iniciativa</v>
      </c>
      <c r="AM274" s="91" t="e">
        <f t="shared" si="70"/>
        <v>#DIV/0!</v>
      </c>
      <c r="AN274" s="50" t="e">
        <f t="shared" si="71"/>
        <v>#DIV/0!</v>
      </c>
      <c r="AO274" s="50" t="e">
        <f t="shared" si="64"/>
        <v>#DIV/0!</v>
      </c>
      <c r="AP274" s="51" t="e">
        <f t="shared" si="65"/>
        <v>#DIV/0!</v>
      </c>
      <c r="AQ274" s="51"/>
      <c r="AR274" s="53"/>
      <c r="AS274" s="54"/>
      <c r="AT274" s="53"/>
      <c r="AU274" s="53"/>
      <c r="AV274" s="53"/>
      <c r="AW274" s="53"/>
      <c r="AX274" s="53"/>
      <c r="AY274" s="103"/>
      <c r="AZ274" s="103"/>
      <c r="BA274" s="103"/>
      <c r="BB274" s="103"/>
      <c r="BC274" s="103"/>
      <c r="BD274" s="103"/>
      <c r="BE274" s="103"/>
      <c r="BF274" s="103"/>
      <c r="BG274" s="103"/>
      <c r="BH274" s="103"/>
      <c r="BI274" s="103"/>
      <c r="BJ274" s="103"/>
      <c r="BK274" s="103"/>
      <c r="BL274" s="104"/>
      <c r="BM274" s="61"/>
      <c r="BN274" s="62">
        <v>0</v>
      </c>
      <c r="BO274" s="62">
        <v>0</v>
      </c>
      <c r="BP274" s="62">
        <v>0</v>
      </c>
      <c r="BQ274" s="62">
        <v>0</v>
      </c>
      <c r="BR274" s="62">
        <v>0</v>
      </c>
      <c r="BS274" s="62">
        <v>0</v>
      </c>
      <c r="BT274" s="62">
        <v>0</v>
      </c>
      <c r="BU274" s="62">
        <v>0</v>
      </c>
      <c r="BV274" s="62">
        <v>0</v>
      </c>
      <c r="BW274" s="62">
        <v>0</v>
      </c>
      <c r="BX274" s="62">
        <v>0</v>
      </c>
      <c r="BY274" s="62">
        <v>0</v>
      </c>
      <c r="BZ274" s="62">
        <v>0</v>
      </c>
      <c r="CA274" s="62">
        <v>0</v>
      </c>
      <c r="CB274" s="62">
        <v>0</v>
      </c>
      <c r="CC274" s="63">
        <f t="shared" si="66"/>
        <v>0</v>
      </c>
      <c r="CD274" s="64">
        <v>0</v>
      </c>
      <c r="CE274" s="64">
        <v>0</v>
      </c>
      <c r="CF274" s="64">
        <v>0</v>
      </c>
      <c r="CG274" s="64">
        <v>0</v>
      </c>
      <c r="CH274" s="64">
        <v>0</v>
      </c>
      <c r="CI274" s="64">
        <v>0</v>
      </c>
      <c r="CJ274" s="64">
        <v>0</v>
      </c>
      <c r="CK274" s="64">
        <v>0</v>
      </c>
      <c r="CL274" s="64">
        <v>0</v>
      </c>
      <c r="CM274" s="64">
        <v>0</v>
      </c>
      <c r="CN274" s="64">
        <v>0</v>
      </c>
      <c r="CO274" s="64">
        <v>0</v>
      </c>
      <c r="CP274" s="64">
        <v>0</v>
      </c>
      <c r="CQ274" s="64">
        <v>0</v>
      </c>
      <c r="CR274" s="64">
        <v>0</v>
      </c>
      <c r="CS274" s="64">
        <v>0</v>
      </c>
      <c r="CT274" s="65">
        <f t="shared" si="67"/>
        <v>0</v>
      </c>
      <c r="CU274" s="62">
        <v>0</v>
      </c>
      <c r="CV274" s="62">
        <v>0</v>
      </c>
      <c r="CW274" s="62">
        <v>0</v>
      </c>
      <c r="CX274" s="62">
        <v>0</v>
      </c>
      <c r="CY274" s="62">
        <v>0</v>
      </c>
      <c r="CZ274" s="62">
        <v>0</v>
      </c>
      <c r="DA274" s="62">
        <v>0</v>
      </c>
      <c r="DB274" s="62">
        <v>0</v>
      </c>
      <c r="DC274" s="62">
        <v>0</v>
      </c>
      <c r="DD274" s="62">
        <v>0</v>
      </c>
      <c r="DE274" s="62">
        <v>0</v>
      </c>
      <c r="DF274" s="62">
        <v>0</v>
      </c>
      <c r="DG274" s="62">
        <v>0</v>
      </c>
      <c r="DH274" s="62">
        <v>0</v>
      </c>
      <c r="DI274" s="62">
        <v>0</v>
      </c>
      <c r="DJ274" s="62">
        <v>0</v>
      </c>
      <c r="DK274" s="62">
        <v>0</v>
      </c>
      <c r="DL274" s="62">
        <v>0</v>
      </c>
      <c r="DM274" s="62">
        <v>0</v>
      </c>
      <c r="DN274" s="62">
        <v>0</v>
      </c>
      <c r="DO274" s="62">
        <v>0</v>
      </c>
      <c r="DP274" s="63">
        <f t="shared" si="69"/>
        <v>0</v>
      </c>
      <c r="DQ274" s="64">
        <v>0</v>
      </c>
      <c r="DR274" s="64">
        <v>0</v>
      </c>
      <c r="DS274" s="64">
        <v>0</v>
      </c>
      <c r="DT274" s="64">
        <v>0</v>
      </c>
      <c r="DU274" s="64">
        <v>0</v>
      </c>
      <c r="DV274" s="64">
        <v>0</v>
      </c>
      <c r="DW274" s="64">
        <v>0</v>
      </c>
      <c r="DX274" s="64">
        <v>0</v>
      </c>
      <c r="DY274" s="64">
        <v>0</v>
      </c>
      <c r="DZ274" s="64">
        <v>0</v>
      </c>
      <c r="EA274" s="64">
        <v>0</v>
      </c>
      <c r="EB274" s="64">
        <v>0</v>
      </c>
      <c r="EC274" s="64">
        <v>0</v>
      </c>
      <c r="ED274" s="64">
        <v>0</v>
      </c>
      <c r="EE274" s="64">
        <v>0</v>
      </c>
      <c r="EF274" s="64">
        <v>0</v>
      </c>
      <c r="EG274" s="66">
        <f t="shared" si="68"/>
        <v>0</v>
      </c>
      <c r="EI274" s="30">
        <v>0</v>
      </c>
      <c r="EJ274" s="30" t="e">
        <f t="shared" si="75"/>
        <v>#DIV/0!</v>
      </c>
    </row>
    <row r="275" spans="1:140" s="30" customFormat="1" ht="14.25" hidden="1" x14ac:dyDescent="0.25">
      <c r="A275" s="68">
        <v>269</v>
      </c>
      <c r="B275" s="88"/>
      <c r="C275" s="89"/>
      <c r="D275" s="90"/>
      <c r="E275" s="33"/>
      <c r="F275" s="33"/>
      <c r="G275" s="33"/>
      <c r="H275" s="33"/>
      <c r="I275" s="33"/>
      <c r="J275" s="34"/>
      <c r="K275" s="35"/>
      <c r="L275" s="36" t="str">
        <f>IFERROR(IF($K275="","",VLOOKUP($K275,[1]Catálogo!$B$5:$C$21,2,FALSE)),"Introduzca un sector de inversión válido")</f>
        <v/>
      </c>
      <c r="M275" s="37"/>
      <c r="N275" s="38"/>
      <c r="O275" s="38" t="str">
        <f>IFERROR(IF($N275="","",VLOOKUP($N275,[1]Catálogo!$E$25:$F$93,2,FALSE)),"Introduzca un programa presupuestal válido")</f>
        <v/>
      </c>
      <c r="P275" s="39" t="str">
        <f>IFERROR(IF($O275="","",VLOOKUP($O275,[1]Catálogo!$F$25:$G$94,2,FALSE)),"Introduzca un programa presupuestal válido")</f>
        <v/>
      </c>
      <c r="Q275" s="40" t="str">
        <f t="shared" si="72"/>
        <v>Sin información diligenciada</v>
      </c>
      <c r="R275" s="38"/>
      <c r="S275" s="38"/>
      <c r="T275" s="41"/>
      <c r="U275" s="42" t="str">
        <f>IFERROR(IF($T275="","",VLOOKUP($T275,[1]Catálogo!$G$97:$H$2750,2,FALSE)),"Introduzca un producto válido")</f>
        <v/>
      </c>
      <c r="V275" s="40" t="str">
        <f t="shared" si="73"/>
        <v>Sin información diligenciada</v>
      </c>
      <c r="W275" s="43"/>
      <c r="X275" s="44" t="str">
        <f>IFERROR(IF($W275="","",VLOOKUP($W275,[1]Catálogo!$B$3019:$C$9130,2,FALSE)),"Introduzca un indicador de producto válido")</f>
        <v/>
      </c>
      <c r="Y275" s="40" t="str">
        <f t="shared" si="74"/>
        <v>Sin información diligenciada</v>
      </c>
      <c r="Z275" s="45">
        <v>0</v>
      </c>
      <c r="AA275" s="33"/>
      <c r="AB275" s="33"/>
      <c r="AC275" s="38"/>
      <c r="AD275" s="36"/>
      <c r="AE275" s="33"/>
      <c r="AF275" s="33"/>
      <c r="AG275" s="46"/>
      <c r="AH275" s="47"/>
      <c r="AI275" s="33"/>
      <c r="AJ275" s="33"/>
      <c r="AK275" s="48"/>
      <c r="AL275" s="34" t="str">
        <f>+IFERROR(VLOOKUP(AK275,[1]Iniciativas!E:F,2,FALSE),"Seleccione el código de la iniciativa")</f>
        <v>Seleccione el código de la iniciativa</v>
      </c>
      <c r="AM275" s="91" t="e">
        <f t="shared" si="70"/>
        <v>#DIV/0!</v>
      </c>
      <c r="AN275" s="50" t="e">
        <f t="shared" si="71"/>
        <v>#DIV/0!</v>
      </c>
      <c r="AO275" s="50" t="e">
        <f t="shared" si="64"/>
        <v>#DIV/0!</v>
      </c>
      <c r="AP275" s="51" t="e">
        <f t="shared" si="65"/>
        <v>#DIV/0!</v>
      </c>
      <c r="AQ275" s="51"/>
      <c r="AR275" s="53"/>
      <c r="AS275" s="54"/>
      <c r="AT275" s="53"/>
      <c r="AU275" s="53"/>
      <c r="AV275" s="53"/>
      <c r="AW275" s="53"/>
      <c r="AX275" s="53"/>
      <c r="AY275" s="103"/>
      <c r="AZ275" s="103"/>
      <c r="BA275" s="103"/>
      <c r="BB275" s="103"/>
      <c r="BC275" s="103"/>
      <c r="BD275" s="103"/>
      <c r="BE275" s="103"/>
      <c r="BF275" s="103"/>
      <c r="BG275" s="103"/>
      <c r="BH275" s="103"/>
      <c r="BI275" s="103"/>
      <c r="BJ275" s="103"/>
      <c r="BK275" s="103"/>
      <c r="BL275" s="104"/>
      <c r="BM275" s="61"/>
      <c r="BN275" s="62">
        <v>0</v>
      </c>
      <c r="BO275" s="62">
        <v>0</v>
      </c>
      <c r="BP275" s="62">
        <v>0</v>
      </c>
      <c r="BQ275" s="62">
        <v>0</v>
      </c>
      <c r="BR275" s="62">
        <v>0</v>
      </c>
      <c r="BS275" s="62">
        <v>0</v>
      </c>
      <c r="BT275" s="62">
        <v>0</v>
      </c>
      <c r="BU275" s="62">
        <v>0</v>
      </c>
      <c r="BV275" s="62">
        <v>0</v>
      </c>
      <c r="BW275" s="62">
        <v>0</v>
      </c>
      <c r="BX275" s="62">
        <v>0</v>
      </c>
      <c r="BY275" s="62">
        <v>0</v>
      </c>
      <c r="BZ275" s="62">
        <v>0</v>
      </c>
      <c r="CA275" s="62">
        <v>0</v>
      </c>
      <c r="CB275" s="62">
        <v>0</v>
      </c>
      <c r="CC275" s="63">
        <f t="shared" si="66"/>
        <v>0</v>
      </c>
      <c r="CD275" s="64">
        <v>0</v>
      </c>
      <c r="CE275" s="64">
        <v>0</v>
      </c>
      <c r="CF275" s="64">
        <v>0</v>
      </c>
      <c r="CG275" s="64">
        <v>0</v>
      </c>
      <c r="CH275" s="64">
        <v>0</v>
      </c>
      <c r="CI275" s="64">
        <v>0</v>
      </c>
      <c r="CJ275" s="64">
        <v>0</v>
      </c>
      <c r="CK275" s="64">
        <v>0</v>
      </c>
      <c r="CL275" s="64">
        <v>0</v>
      </c>
      <c r="CM275" s="64">
        <v>0</v>
      </c>
      <c r="CN275" s="64">
        <v>0</v>
      </c>
      <c r="CO275" s="64">
        <v>0</v>
      </c>
      <c r="CP275" s="64">
        <v>0</v>
      </c>
      <c r="CQ275" s="64">
        <v>0</v>
      </c>
      <c r="CR275" s="64">
        <v>0</v>
      </c>
      <c r="CS275" s="64">
        <v>0</v>
      </c>
      <c r="CT275" s="65">
        <f t="shared" si="67"/>
        <v>0</v>
      </c>
      <c r="CU275" s="62">
        <v>0</v>
      </c>
      <c r="CV275" s="62">
        <v>0</v>
      </c>
      <c r="CW275" s="62">
        <v>0</v>
      </c>
      <c r="CX275" s="62">
        <v>0</v>
      </c>
      <c r="CY275" s="62">
        <v>0</v>
      </c>
      <c r="CZ275" s="62">
        <v>0</v>
      </c>
      <c r="DA275" s="62">
        <v>0</v>
      </c>
      <c r="DB275" s="62">
        <v>0</v>
      </c>
      <c r="DC275" s="62">
        <v>0</v>
      </c>
      <c r="DD275" s="62">
        <v>0</v>
      </c>
      <c r="DE275" s="62">
        <v>0</v>
      </c>
      <c r="DF275" s="62">
        <v>0</v>
      </c>
      <c r="DG275" s="62">
        <v>0</v>
      </c>
      <c r="DH275" s="62">
        <v>0</v>
      </c>
      <c r="DI275" s="62">
        <v>0</v>
      </c>
      <c r="DJ275" s="62">
        <v>0</v>
      </c>
      <c r="DK275" s="62">
        <v>0</v>
      </c>
      <c r="DL275" s="62">
        <v>0</v>
      </c>
      <c r="DM275" s="62">
        <v>0</v>
      </c>
      <c r="DN275" s="62">
        <v>0</v>
      </c>
      <c r="DO275" s="62">
        <v>0</v>
      </c>
      <c r="DP275" s="63">
        <f t="shared" si="69"/>
        <v>0</v>
      </c>
      <c r="DQ275" s="64">
        <v>0</v>
      </c>
      <c r="DR275" s="64">
        <v>0</v>
      </c>
      <c r="DS275" s="64">
        <v>0</v>
      </c>
      <c r="DT275" s="64">
        <v>0</v>
      </c>
      <c r="DU275" s="64">
        <v>0</v>
      </c>
      <c r="DV275" s="64">
        <v>0</v>
      </c>
      <c r="DW275" s="64">
        <v>0</v>
      </c>
      <c r="DX275" s="64">
        <v>0</v>
      </c>
      <c r="DY275" s="64">
        <v>0</v>
      </c>
      <c r="DZ275" s="64">
        <v>0</v>
      </c>
      <c r="EA275" s="64">
        <v>0</v>
      </c>
      <c r="EB275" s="64">
        <v>0</v>
      </c>
      <c r="EC275" s="64">
        <v>0</v>
      </c>
      <c r="ED275" s="64">
        <v>0</v>
      </c>
      <c r="EE275" s="64">
        <v>0</v>
      </c>
      <c r="EF275" s="64">
        <v>0</v>
      </c>
      <c r="EG275" s="66">
        <f t="shared" si="68"/>
        <v>0</v>
      </c>
      <c r="EI275" s="30">
        <v>0</v>
      </c>
      <c r="EJ275" s="30" t="e">
        <f t="shared" si="75"/>
        <v>#DIV/0!</v>
      </c>
    </row>
    <row r="276" spans="1:140" s="30" customFormat="1" ht="14.25" hidden="1" x14ac:dyDescent="0.25">
      <c r="A276" s="68">
        <v>270</v>
      </c>
      <c r="B276" s="88"/>
      <c r="C276" s="89"/>
      <c r="D276" s="90"/>
      <c r="E276" s="33"/>
      <c r="F276" s="33"/>
      <c r="G276" s="33"/>
      <c r="H276" s="33"/>
      <c r="I276" s="33"/>
      <c r="J276" s="34"/>
      <c r="K276" s="35"/>
      <c r="L276" s="36" t="str">
        <f>IFERROR(IF($K276="","",VLOOKUP($K276,[1]Catálogo!$B$5:$C$21,2,FALSE)),"Introduzca un sector de inversión válido")</f>
        <v/>
      </c>
      <c r="M276" s="37"/>
      <c r="N276" s="38"/>
      <c r="O276" s="38" t="str">
        <f>IFERROR(IF($N276="","",VLOOKUP($N276,[1]Catálogo!$E$25:$F$93,2,FALSE)),"Introduzca un programa presupuestal válido")</f>
        <v/>
      </c>
      <c r="P276" s="39" t="str">
        <f>IFERROR(IF($O276="","",VLOOKUP($O276,[1]Catálogo!$F$25:$G$94,2,FALSE)),"Introduzca un programa presupuestal válido")</f>
        <v/>
      </c>
      <c r="Q276" s="40" t="str">
        <f t="shared" si="72"/>
        <v>Sin información diligenciada</v>
      </c>
      <c r="R276" s="38"/>
      <c r="S276" s="38"/>
      <c r="T276" s="41"/>
      <c r="U276" s="42" t="str">
        <f>IFERROR(IF($T276="","",VLOOKUP($T276,[1]Catálogo!$G$97:$H$2750,2,FALSE)),"Introduzca un producto válido")</f>
        <v/>
      </c>
      <c r="V276" s="40" t="str">
        <f t="shared" si="73"/>
        <v>Sin información diligenciada</v>
      </c>
      <c r="W276" s="43"/>
      <c r="X276" s="44" t="str">
        <f>IFERROR(IF($W276="","",VLOOKUP($W276,[1]Catálogo!$B$3019:$C$9130,2,FALSE)),"Introduzca un indicador de producto válido")</f>
        <v/>
      </c>
      <c r="Y276" s="40" t="str">
        <f t="shared" si="74"/>
        <v>Sin información diligenciada</v>
      </c>
      <c r="Z276" s="45">
        <v>0</v>
      </c>
      <c r="AA276" s="33"/>
      <c r="AB276" s="33"/>
      <c r="AC276" s="38"/>
      <c r="AD276" s="36"/>
      <c r="AE276" s="33"/>
      <c r="AF276" s="33"/>
      <c r="AG276" s="46"/>
      <c r="AH276" s="47"/>
      <c r="AI276" s="33"/>
      <c r="AJ276" s="33"/>
      <c r="AK276" s="48"/>
      <c r="AL276" s="34" t="str">
        <f>+IFERROR(VLOOKUP(AK276,[1]Iniciativas!E:F,2,FALSE),"Seleccione el código de la iniciativa")</f>
        <v>Seleccione el código de la iniciativa</v>
      </c>
      <c r="AM276" s="91" t="e">
        <f t="shared" si="70"/>
        <v>#DIV/0!</v>
      </c>
      <c r="AN276" s="50" t="e">
        <f t="shared" si="71"/>
        <v>#DIV/0!</v>
      </c>
      <c r="AO276" s="50" t="e">
        <f t="shared" si="64"/>
        <v>#DIV/0!</v>
      </c>
      <c r="AP276" s="51" t="e">
        <f t="shared" si="65"/>
        <v>#DIV/0!</v>
      </c>
      <c r="AQ276" s="51"/>
      <c r="AR276" s="53"/>
      <c r="AS276" s="54"/>
      <c r="AT276" s="53"/>
      <c r="AU276" s="53"/>
      <c r="AV276" s="53"/>
      <c r="AW276" s="53"/>
      <c r="AX276" s="53"/>
      <c r="AY276" s="103"/>
      <c r="AZ276" s="103"/>
      <c r="BA276" s="103"/>
      <c r="BB276" s="103"/>
      <c r="BC276" s="103"/>
      <c r="BD276" s="103"/>
      <c r="BE276" s="103"/>
      <c r="BF276" s="103"/>
      <c r="BG276" s="103"/>
      <c r="BH276" s="103"/>
      <c r="BI276" s="103"/>
      <c r="BJ276" s="103"/>
      <c r="BK276" s="103"/>
      <c r="BL276" s="104"/>
      <c r="BM276" s="61"/>
      <c r="BN276" s="62">
        <v>0</v>
      </c>
      <c r="BO276" s="62">
        <v>0</v>
      </c>
      <c r="BP276" s="62">
        <v>0</v>
      </c>
      <c r="BQ276" s="62">
        <v>0</v>
      </c>
      <c r="BR276" s="62">
        <v>0</v>
      </c>
      <c r="BS276" s="62">
        <v>0</v>
      </c>
      <c r="BT276" s="62">
        <v>0</v>
      </c>
      <c r="BU276" s="62">
        <v>0</v>
      </c>
      <c r="BV276" s="62">
        <v>0</v>
      </c>
      <c r="BW276" s="62">
        <v>0</v>
      </c>
      <c r="BX276" s="62">
        <v>0</v>
      </c>
      <c r="BY276" s="62">
        <v>0</v>
      </c>
      <c r="BZ276" s="62">
        <v>0</v>
      </c>
      <c r="CA276" s="62">
        <v>0</v>
      </c>
      <c r="CB276" s="62">
        <v>0</v>
      </c>
      <c r="CC276" s="63">
        <f t="shared" si="66"/>
        <v>0</v>
      </c>
      <c r="CD276" s="64">
        <v>0</v>
      </c>
      <c r="CE276" s="64">
        <v>0</v>
      </c>
      <c r="CF276" s="64">
        <v>0</v>
      </c>
      <c r="CG276" s="64">
        <v>0</v>
      </c>
      <c r="CH276" s="64">
        <v>0</v>
      </c>
      <c r="CI276" s="64">
        <v>0</v>
      </c>
      <c r="CJ276" s="64">
        <v>0</v>
      </c>
      <c r="CK276" s="64">
        <v>0</v>
      </c>
      <c r="CL276" s="64">
        <v>0</v>
      </c>
      <c r="CM276" s="64">
        <v>0</v>
      </c>
      <c r="CN276" s="64">
        <v>0</v>
      </c>
      <c r="CO276" s="64">
        <v>0</v>
      </c>
      <c r="CP276" s="64">
        <v>0</v>
      </c>
      <c r="CQ276" s="64">
        <v>0</v>
      </c>
      <c r="CR276" s="64">
        <v>0</v>
      </c>
      <c r="CS276" s="64">
        <v>0</v>
      </c>
      <c r="CT276" s="65">
        <f t="shared" si="67"/>
        <v>0</v>
      </c>
      <c r="CU276" s="62">
        <v>0</v>
      </c>
      <c r="CV276" s="62">
        <v>0</v>
      </c>
      <c r="CW276" s="62">
        <v>0</v>
      </c>
      <c r="CX276" s="62">
        <v>0</v>
      </c>
      <c r="CY276" s="62">
        <v>0</v>
      </c>
      <c r="CZ276" s="62">
        <v>0</v>
      </c>
      <c r="DA276" s="62">
        <v>0</v>
      </c>
      <c r="DB276" s="62">
        <v>0</v>
      </c>
      <c r="DC276" s="62">
        <v>0</v>
      </c>
      <c r="DD276" s="62">
        <v>0</v>
      </c>
      <c r="DE276" s="62">
        <v>0</v>
      </c>
      <c r="DF276" s="62">
        <v>0</v>
      </c>
      <c r="DG276" s="62">
        <v>0</v>
      </c>
      <c r="DH276" s="62">
        <v>0</v>
      </c>
      <c r="DI276" s="62">
        <v>0</v>
      </c>
      <c r="DJ276" s="62">
        <v>0</v>
      </c>
      <c r="DK276" s="62">
        <v>0</v>
      </c>
      <c r="DL276" s="62">
        <v>0</v>
      </c>
      <c r="DM276" s="62">
        <v>0</v>
      </c>
      <c r="DN276" s="62">
        <v>0</v>
      </c>
      <c r="DO276" s="62">
        <v>0</v>
      </c>
      <c r="DP276" s="63">
        <f t="shared" si="69"/>
        <v>0</v>
      </c>
      <c r="DQ276" s="64">
        <v>0</v>
      </c>
      <c r="DR276" s="64">
        <v>0</v>
      </c>
      <c r="DS276" s="64">
        <v>0</v>
      </c>
      <c r="DT276" s="64">
        <v>0</v>
      </c>
      <c r="DU276" s="64">
        <v>0</v>
      </c>
      <c r="DV276" s="64">
        <v>0</v>
      </c>
      <c r="DW276" s="64">
        <v>0</v>
      </c>
      <c r="DX276" s="64">
        <v>0</v>
      </c>
      <c r="DY276" s="64">
        <v>0</v>
      </c>
      <c r="DZ276" s="64">
        <v>0</v>
      </c>
      <c r="EA276" s="64">
        <v>0</v>
      </c>
      <c r="EB276" s="64">
        <v>0</v>
      </c>
      <c r="EC276" s="64">
        <v>0</v>
      </c>
      <c r="ED276" s="64">
        <v>0</v>
      </c>
      <c r="EE276" s="64">
        <v>0</v>
      </c>
      <c r="EF276" s="64">
        <v>0</v>
      </c>
      <c r="EG276" s="66">
        <f t="shared" si="68"/>
        <v>0</v>
      </c>
      <c r="EI276" s="30">
        <v>0</v>
      </c>
      <c r="EJ276" s="30" t="e">
        <f t="shared" si="75"/>
        <v>#DIV/0!</v>
      </c>
    </row>
    <row r="277" spans="1:140" s="30" customFormat="1" ht="14.25" hidden="1" x14ac:dyDescent="0.25">
      <c r="A277" s="31">
        <v>271</v>
      </c>
      <c r="B277" s="88"/>
      <c r="C277" s="89"/>
      <c r="D277" s="90"/>
      <c r="E277" s="33"/>
      <c r="F277" s="33"/>
      <c r="G277" s="33"/>
      <c r="H277" s="33"/>
      <c r="I277" s="33"/>
      <c r="J277" s="34"/>
      <c r="K277" s="35"/>
      <c r="L277" s="36" t="str">
        <f>IFERROR(IF($K277="","",VLOOKUP($K277,[1]Catálogo!$B$5:$C$21,2,FALSE)),"Introduzca un sector de inversión válido")</f>
        <v/>
      </c>
      <c r="M277" s="37"/>
      <c r="N277" s="38"/>
      <c r="O277" s="38" t="str">
        <f>IFERROR(IF($N277="","",VLOOKUP($N277,[1]Catálogo!$E$25:$F$93,2,FALSE)),"Introduzca un programa presupuestal válido")</f>
        <v/>
      </c>
      <c r="P277" s="39" t="str">
        <f>IFERROR(IF($O277="","",VLOOKUP($O277,[1]Catálogo!$F$25:$G$94,2,FALSE)),"Introduzca un programa presupuestal válido")</f>
        <v/>
      </c>
      <c r="Q277" s="40" t="str">
        <f t="shared" si="72"/>
        <v>Sin información diligenciada</v>
      </c>
      <c r="R277" s="38"/>
      <c r="S277" s="38"/>
      <c r="T277" s="41"/>
      <c r="U277" s="42" t="str">
        <f>IFERROR(IF($T277="","",VLOOKUP($T277,[1]Catálogo!$G$97:$H$2750,2,FALSE)),"Introduzca un producto válido")</f>
        <v/>
      </c>
      <c r="V277" s="40" t="str">
        <f t="shared" si="73"/>
        <v>Sin información diligenciada</v>
      </c>
      <c r="W277" s="43"/>
      <c r="X277" s="44" t="str">
        <f>IFERROR(IF($W277="","",VLOOKUP($W277,[1]Catálogo!$B$3019:$C$9130,2,FALSE)),"Introduzca un indicador de producto válido")</f>
        <v/>
      </c>
      <c r="Y277" s="40" t="str">
        <f t="shared" si="74"/>
        <v>Sin información diligenciada</v>
      </c>
      <c r="Z277" s="45">
        <v>0</v>
      </c>
      <c r="AA277" s="33"/>
      <c r="AB277" s="33"/>
      <c r="AC277" s="38"/>
      <c r="AD277" s="36"/>
      <c r="AE277" s="33"/>
      <c r="AF277" s="33"/>
      <c r="AG277" s="46"/>
      <c r="AH277" s="47"/>
      <c r="AI277" s="33"/>
      <c r="AJ277" s="33"/>
      <c r="AK277" s="48"/>
      <c r="AL277" s="34" t="str">
        <f>+IFERROR(VLOOKUP(AK277,[1]Iniciativas!E:F,2,FALSE),"Seleccione el código de la iniciativa")</f>
        <v>Seleccione el código de la iniciativa</v>
      </c>
      <c r="AM277" s="91" t="e">
        <f t="shared" si="70"/>
        <v>#DIV/0!</v>
      </c>
      <c r="AN277" s="50" t="e">
        <f t="shared" si="71"/>
        <v>#DIV/0!</v>
      </c>
      <c r="AO277" s="50" t="e">
        <f t="shared" si="64"/>
        <v>#DIV/0!</v>
      </c>
      <c r="AP277" s="51" t="e">
        <f t="shared" si="65"/>
        <v>#DIV/0!</v>
      </c>
      <c r="AQ277" s="51"/>
      <c r="AR277" s="53"/>
      <c r="AS277" s="54"/>
      <c r="AT277" s="53"/>
      <c r="AU277" s="53"/>
      <c r="AV277" s="53"/>
      <c r="AW277" s="53"/>
      <c r="AX277" s="53"/>
      <c r="AY277" s="103"/>
      <c r="AZ277" s="103"/>
      <c r="BA277" s="103"/>
      <c r="BB277" s="103"/>
      <c r="BC277" s="103"/>
      <c r="BD277" s="103"/>
      <c r="BE277" s="103"/>
      <c r="BF277" s="103"/>
      <c r="BG277" s="103"/>
      <c r="BH277" s="103"/>
      <c r="BI277" s="103"/>
      <c r="BJ277" s="103"/>
      <c r="BK277" s="103"/>
      <c r="BL277" s="104"/>
      <c r="BM277" s="61"/>
      <c r="BN277" s="62">
        <v>0</v>
      </c>
      <c r="BO277" s="62">
        <v>0</v>
      </c>
      <c r="BP277" s="62">
        <v>0</v>
      </c>
      <c r="BQ277" s="62">
        <v>0</v>
      </c>
      <c r="BR277" s="62">
        <v>0</v>
      </c>
      <c r="BS277" s="62">
        <v>0</v>
      </c>
      <c r="BT277" s="62">
        <v>0</v>
      </c>
      <c r="BU277" s="62">
        <v>0</v>
      </c>
      <c r="BV277" s="62">
        <v>0</v>
      </c>
      <c r="BW277" s="62">
        <v>0</v>
      </c>
      <c r="BX277" s="62">
        <v>0</v>
      </c>
      <c r="BY277" s="62">
        <v>0</v>
      </c>
      <c r="BZ277" s="62">
        <v>0</v>
      </c>
      <c r="CA277" s="62">
        <v>0</v>
      </c>
      <c r="CB277" s="62">
        <v>0</v>
      </c>
      <c r="CC277" s="63">
        <f t="shared" si="66"/>
        <v>0</v>
      </c>
      <c r="CD277" s="64">
        <v>0</v>
      </c>
      <c r="CE277" s="64">
        <v>0</v>
      </c>
      <c r="CF277" s="64">
        <v>0</v>
      </c>
      <c r="CG277" s="64">
        <v>0</v>
      </c>
      <c r="CH277" s="64">
        <v>0</v>
      </c>
      <c r="CI277" s="64">
        <v>0</v>
      </c>
      <c r="CJ277" s="64">
        <v>0</v>
      </c>
      <c r="CK277" s="64">
        <v>0</v>
      </c>
      <c r="CL277" s="64">
        <v>0</v>
      </c>
      <c r="CM277" s="64">
        <v>0</v>
      </c>
      <c r="CN277" s="64">
        <v>0</v>
      </c>
      <c r="CO277" s="64">
        <v>0</v>
      </c>
      <c r="CP277" s="64">
        <v>0</v>
      </c>
      <c r="CQ277" s="64">
        <v>0</v>
      </c>
      <c r="CR277" s="64">
        <v>0</v>
      </c>
      <c r="CS277" s="64">
        <v>0</v>
      </c>
      <c r="CT277" s="65">
        <f t="shared" si="67"/>
        <v>0</v>
      </c>
      <c r="CU277" s="62">
        <v>0</v>
      </c>
      <c r="CV277" s="62">
        <v>0</v>
      </c>
      <c r="CW277" s="62">
        <v>0</v>
      </c>
      <c r="CX277" s="62">
        <v>0</v>
      </c>
      <c r="CY277" s="62">
        <v>0</v>
      </c>
      <c r="CZ277" s="62">
        <v>0</v>
      </c>
      <c r="DA277" s="62">
        <v>0</v>
      </c>
      <c r="DB277" s="62">
        <v>0</v>
      </c>
      <c r="DC277" s="62">
        <v>0</v>
      </c>
      <c r="DD277" s="62">
        <v>0</v>
      </c>
      <c r="DE277" s="62">
        <v>0</v>
      </c>
      <c r="DF277" s="62">
        <v>0</v>
      </c>
      <c r="DG277" s="62">
        <v>0</v>
      </c>
      <c r="DH277" s="62">
        <v>0</v>
      </c>
      <c r="DI277" s="62">
        <v>0</v>
      </c>
      <c r="DJ277" s="62">
        <v>0</v>
      </c>
      <c r="DK277" s="62">
        <v>0</v>
      </c>
      <c r="DL277" s="62">
        <v>0</v>
      </c>
      <c r="DM277" s="62">
        <v>0</v>
      </c>
      <c r="DN277" s="62">
        <v>0</v>
      </c>
      <c r="DO277" s="62">
        <v>0</v>
      </c>
      <c r="DP277" s="63">
        <f t="shared" si="69"/>
        <v>0</v>
      </c>
      <c r="DQ277" s="64">
        <v>0</v>
      </c>
      <c r="DR277" s="64">
        <v>0</v>
      </c>
      <c r="DS277" s="64">
        <v>0</v>
      </c>
      <c r="DT277" s="64">
        <v>0</v>
      </c>
      <c r="DU277" s="64">
        <v>0</v>
      </c>
      <c r="DV277" s="64">
        <v>0</v>
      </c>
      <c r="DW277" s="64">
        <v>0</v>
      </c>
      <c r="DX277" s="64">
        <v>0</v>
      </c>
      <c r="DY277" s="64">
        <v>0</v>
      </c>
      <c r="DZ277" s="64">
        <v>0</v>
      </c>
      <c r="EA277" s="64">
        <v>0</v>
      </c>
      <c r="EB277" s="64">
        <v>0</v>
      </c>
      <c r="EC277" s="64">
        <v>0</v>
      </c>
      <c r="ED277" s="64">
        <v>0</v>
      </c>
      <c r="EE277" s="64">
        <v>0</v>
      </c>
      <c r="EF277" s="64">
        <v>0</v>
      </c>
      <c r="EG277" s="66">
        <f t="shared" si="68"/>
        <v>0</v>
      </c>
      <c r="EI277" s="30">
        <v>0</v>
      </c>
      <c r="EJ277" s="30" t="e">
        <f t="shared" si="75"/>
        <v>#DIV/0!</v>
      </c>
    </row>
    <row r="278" spans="1:140" s="30" customFormat="1" ht="14.25" hidden="1" x14ac:dyDescent="0.25">
      <c r="A278" s="68">
        <v>272</v>
      </c>
      <c r="B278" s="88"/>
      <c r="C278" s="89"/>
      <c r="D278" s="90"/>
      <c r="E278" s="33"/>
      <c r="F278" s="33"/>
      <c r="G278" s="33"/>
      <c r="H278" s="33"/>
      <c r="I278" s="33"/>
      <c r="J278" s="34"/>
      <c r="K278" s="35"/>
      <c r="L278" s="36" t="str">
        <f>IFERROR(IF($K278="","",VLOOKUP($K278,[1]Catálogo!$B$5:$C$21,2,FALSE)),"Introduzca un sector de inversión válido")</f>
        <v/>
      </c>
      <c r="M278" s="37"/>
      <c r="N278" s="38"/>
      <c r="O278" s="38" t="str">
        <f>IFERROR(IF($N278="","",VLOOKUP($N278,[1]Catálogo!$E$25:$F$93,2,FALSE)),"Introduzca un programa presupuestal válido")</f>
        <v/>
      </c>
      <c r="P278" s="39" t="str">
        <f>IFERROR(IF($O278="","",VLOOKUP($O278,[1]Catálogo!$F$25:$G$94,2,FALSE)),"Introduzca un programa presupuestal válido")</f>
        <v/>
      </c>
      <c r="Q278" s="40" t="str">
        <f t="shared" si="72"/>
        <v>Sin información diligenciada</v>
      </c>
      <c r="R278" s="38"/>
      <c r="S278" s="38"/>
      <c r="T278" s="41"/>
      <c r="U278" s="42" t="str">
        <f>IFERROR(IF($T278="","",VLOOKUP($T278,[1]Catálogo!$G$97:$H$2750,2,FALSE)),"Introduzca un producto válido")</f>
        <v/>
      </c>
      <c r="V278" s="40" t="str">
        <f t="shared" si="73"/>
        <v>Sin información diligenciada</v>
      </c>
      <c r="W278" s="43"/>
      <c r="X278" s="44" t="str">
        <f>IFERROR(IF($W278="","",VLOOKUP($W278,[1]Catálogo!$B$3019:$C$9130,2,FALSE)),"Introduzca un indicador de producto válido")</f>
        <v/>
      </c>
      <c r="Y278" s="40" t="str">
        <f t="shared" si="74"/>
        <v>Sin información diligenciada</v>
      </c>
      <c r="Z278" s="45">
        <v>0</v>
      </c>
      <c r="AA278" s="33"/>
      <c r="AB278" s="33"/>
      <c r="AC278" s="38"/>
      <c r="AD278" s="36"/>
      <c r="AE278" s="33"/>
      <c r="AF278" s="33"/>
      <c r="AG278" s="46"/>
      <c r="AH278" s="47"/>
      <c r="AI278" s="33"/>
      <c r="AJ278" s="33"/>
      <c r="AK278" s="48"/>
      <c r="AL278" s="34" t="str">
        <f>+IFERROR(VLOOKUP(AK278,[1]Iniciativas!E:F,2,FALSE),"Seleccione el código de la iniciativa")</f>
        <v>Seleccione el código de la iniciativa</v>
      </c>
      <c r="AM278" s="91" t="e">
        <f t="shared" ref="AM278:AM305" si="76">+CC278/EJ278</f>
        <v>#DIV/0!</v>
      </c>
      <c r="AN278" s="50" t="e">
        <f t="shared" ref="AN278:AN305" si="77">+CT278/EJ278</f>
        <v>#DIV/0!</v>
      </c>
      <c r="AO278" s="50" t="e">
        <f t="shared" ref="AO278:AO305" si="78">+DP278/EJ278</f>
        <v>#DIV/0!</v>
      </c>
      <c r="AP278" s="51" t="e">
        <f t="shared" ref="AP278:AP305" si="79">+EG278/EJ278</f>
        <v>#DIV/0!</v>
      </c>
      <c r="AQ278" s="51"/>
      <c r="AR278" s="53"/>
      <c r="AS278" s="54"/>
      <c r="AT278" s="53"/>
      <c r="AU278" s="53"/>
      <c r="AV278" s="53"/>
      <c r="AW278" s="53"/>
      <c r="AX278" s="53"/>
      <c r="AY278" s="103"/>
      <c r="AZ278" s="103"/>
      <c r="BA278" s="103"/>
      <c r="BB278" s="103"/>
      <c r="BC278" s="103"/>
      <c r="BD278" s="103"/>
      <c r="BE278" s="103"/>
      <c r="BF278" s="103"/>
      <c r="BG278" s="103"/>
      <c r="BH278" s="103"/>
      <c r="BI278" s="103"/>
      <c r="BJ278" s="103"/>
      <c r="BK278" s="103"/>
      <c r="BL278" s="104"/>
      <c r="BM278" s="61"/>
      <c r="BN278" s="62">
        <v>0</v>
      </c>
      <c r="BO278" s="62">
        <v>0</v>
      </c>
      <c r="BP278" s="62">
        <v>0</v>
      </c>
      <c r="BQ278" s="62">
        <v>0</v>
      </c>
      <c r="BR278" s="62">
        <v>0</v>
      </c>
      <c r="BS278" s="62">
        <v>0</v>
      </c>
      <c r="BT278" s="62">
        <v>0</v>
      </c>
      <c r="BU278" s="62">
        <v>0</v>
      </c>
      <c r="BV278" s="62">
        <v>0</v>
      </c>
      <c r="BW278" s="62">
        <v>0</v>
      </c>
      <c r="BX278" s="62">
        <v>0</v>
      </c>
      <c r="BY278" s="62">
        <v>0</v>
      </c>
      <c r="BZ278" s="62">
        <v>0</v>
      </c>
      <c r="CA278" s="62">
        <v>0</v>
      </c>
      <c r="CB278" s="62">
        <v>0</v>
      </c>
      <c r="CC278" s="63">
        <f t="shared" si="66"/>
        <v>0</v>
      </c>
      <c r="CD278" s="64">
        <v>0</v>
      </c>
      <c r="CE278" s="64">
        <v>0</v>
      </c>
      <c r="CF278" s="64">
        <v>0</v>
      </c>
      <c r="CG278" s="64">
        <v>0</v>
      </c>
      <c r="CH278" s="64">
        <v>0</v>
      </c>
      <c r="CI278" s="64">
        <v>0</v>
      </c>
      <c r="CJ278" s="64">
        <v>0</v>
      </c>
      <c r="CK278" s="64">
        <v>0</v>
      </c>
      <c r="CL278" s="64">
        <v>0</v>
      </c>
      <c r="CM278" s="64">
        <v>0</v>
      </c>
      <c r="CN278" s="64">
        <v>0</v>
      </c>
      <c r="CO278" s="64">
        <v>0</v>
      </c>
      <c r="CP278" s="64">
        <v>0</v>
      </c>
      <c r="CQ278" s="64">
        <v>0</v>
      </c>
      <c r="CR278" s="64">
        <v>0</v>
      </c>
      <c r="CS278" s="64">
        <v>0</v>
      </c>
      <c r="CT278" s="65">
        <f t="shared" si="67"/>
        <v>0</v>
      </c>
      <c r="CU278" s="62">
        <v>0</v>
      </c>
      <c r="CV278" s="62">
        <v>0</v>
      </c>
      <c r="CW278" s="62">
        <v>0</v>
      </c>
      <c r="CX278" s="62">
        <v>0</v>
      </c>
      <c r="CY278" s="62">
        <v>0</v>
      </c>
      <c r="CZ278" s="62">
        <v>0</v>
      </c>
      <c r="DA278" s="62">
        <v>0</v>
      </c>
      <c r="DB278" s="62">
        <v>0</v>
      </c>
      <c r="DC278" s="62">
        <v>0</v>
      </c>
      <c r="DD278" s="62">
        <v>0</v>
      </c>
      <c r="DE278" s="62">
        <v>0</v>
      </c>
      <c r="DF278" s="62">
        <v>0</v>
      </c>
      <c r="DG278" s="62">
        <v>0</v>
      </c>
      <c r="DH278" s="62">
        <v>0</v>
      </c>
      <c r="DI278" s="62">
        <v>0</v>
      </c>
      <c r="DJ278" s="62">
        <v>0</v>
      </c>
      <c r="DK278" s="62">
        <v>0</v>
      </c>
      <c r="DL278" s="62">
        <v>0</v>
      </c>
      <c r="DM278" s="62">
        <v>0</v>
      </c>
      <c r="DN278" s="62">
        <v>0</v>
      </c>
      <c r="DO278" s="62">
        <v>0</v>
      </c>
      <c r="DP278" s="63">
        <f t="shared" si="69"/>
        <v>0</v>
      </c>
      <c r="DQ278" s="64">
        <v>0</v>
      </c>
      <c r="DR278" s="64">
        <v>0</v>
      </c>
      <c r="DS278" s="64">
        <v>0</v>
      </c>
      <c r="DT278" s="64">
        <v>0</v>
      </c>
      <c r="DU278" s="64">
        <v>0</v>
      </c>
      <c r="DV278" s="64">
        <v>0</v>
      </c>
      <c r="DW278" s="64">
        <v>0</v>
      </c>
      <c r="DX278" s="64">
        <v>0</v>
      </c>
      <c r="DY278" s="64">
        <v>0</v>
      </c>
      <c r="DZ278" s="64">
        <v>0</v>
      </c>
      <c r="EA278" s="64">
        <v>0</v>
      </c>
      <c r="EB278" s="64">
        <v>0</v>
      </c>
      <c r="EC278" s="64">
        <v>0</v>
      </c>
      <c r="ED278" s="64">
        <v>0</v>
      </c>
      <c r="EE278" s="64">
        <v>0</v>
      </c>
      <c r="EF278" s="64">
        <v>0</v>
      </c>
      <c r="EG278" s="66">
        <f t="shared" si="68"/>
        <v>0</v>
      </c>
      <c r="EI278" s="30">
        <v>0</v>
      </c>
      <c r="EJ278" s="30" t="e">
        <f t="shared" si="75"/>
        <v>#DIV/0!</v>
      </c>
    </row>
    <row r="279" spans="1:140" s="30" customFormat="1" ht="14.25" hidden="1" x14ac:dyDescent="0.25">
      <c r="A279" s="68">
        <v>273</v>
      </c>
      <c r="B279" s="88"/>
      <c r="C279" s="89"/>
      <c r="D279" s="90"/>
      <c r="E279" s="33"/>
      <c r="F279" s="33"/>
      <c r="G279" s="33"/>
      <c r="H279" s="33"/>
      <c r="I279" s="33"/>
      <c r="J279" s="34"/>
      <c r="K279" s="35"/>
      <c r="L279" s="36" t="str">
        <f>IFERROR(IF($K279="","",VLOOKUP($K279,[1]Catálogo!$B$5:$C$21,2,FALSE)),"Introduzca un sector de inversión válido")</f>
        <v/>
      </c>
      <c r="M279" s="37"/>
      <c r="N279" s="38"/>
      <c r="O279" s="38" t="str">
        <f>IFERROR(IF($N279="","",VLOOKUP($N279,[1]Catálogo!$E$25:$F$93,2,FALSE)),"Introduzca un programa presupuestal válido")</f>
        <v/>
      </c>
      <c r="P279" s="39" t="str">
        <f>IFERROR(IF($O279="","",VLOOKUP($O279,[1]Catálogo!$F$25:$G$94,2,FALSE)),"Introduzca un programa presupuestal válido")</f>
        <v/>
      </c>
      <c r="Q279" s="40" t="str">
        <f t="shared" si="72"/>
        <v>Sin información diligenciada</v>
      </c>
      <c r="R279" s="38"/>
      <c r="S279" s="38"/>
      <c r="T279" s="41"/>
      <c r="U279" s="42" t="str">
        <f>IFERROR(IF($T279="","",VLOOKUP($T279,[1]Catálogo!$G$97:$H$2750,2,FALSE)),"Introduzca un producto válido")</f>
        <v/>
      </c>
      <c r="V279" s="40" t="str">
        <f t="shared" si="73"/>
        <v>Sin información diligenciada</v>
      </c>
      <c r="W279" s="43"/>
      <c r="X279" s="44" t="str">
        <f>IFERROR(IF($W279="","",VLOOKUP($W279,[1]Catálogo!$B$3019:$C$9130,2,FALSE)),"Introduzca un indicador de producto válido")</f>
        <v/>
      </c>
      <c r="Y279" s="40" t="str">
        <f t="shared" si="74"/>
        <v>Sin información diligenciada</v>
      </c>
      <c r="Z279" s="45">
        <v>0</v>
      </c>
      <c r="AA279" s="33"/>
      <c r="AB279" s="33"/>
      <c r="AC279" s="38"/>
      <c r="AD279" s="36"/>
      <c r="AE279" s="33"/>
      <c r="AF279" s="33"/>
      <c r="AG279" s="46"/>
      <c r="AH279" s="47"/>
      <c r="AI279" s="33"/>
      <c r="AJ279" s="33"/>
      <c r="AK279" s="48"/>
      <c r="AL279" s="34" t="str">
        <f>+IFERROR(VLOOKUP(AK279,[1]Iniciativas!E:F,2,FALSE),"Seleccione el código de la iniciativa")</f>
        <v>Seleccione el código de la iniciativa</v>
      </c>
      <c r="AM279" s="91" t="e">
        <f t="shared" si="76"/>
        <v>#DIV/0!</v>
      </c>
      <c r="AN279" s="50" t="e">
        <f t="shared" si="77"/>
        <v>#DIV/0!</v>
      </c>
      <c r="AO279" s="50" t="e">
        <f t="shared" si="78"/>
        <v>#DIV/0!</v>
      </c>
      <c r="AP279" s="51" t="e">
        <f t="shared" si="79"/>
        <v>#DIV/0!</v>
      </c>
      <c r="AQ279" s="51"/>
      <c r="AR279" s="53"/>
      <c r="AS279" s="54"/>
      <c r="AT279" s="53"/>
      <c r="AU279" s="53"/>
      <c r="AV279" s="53"/>
      <c r="AW279" s="53"/>
      <c r="AX279" s="53"/>
      <c r="AY279" s="103"/>
      <c r="AZ279" s="103"/>
      <c r="BA279" s="103"/>
      <c r="BB279" s="103"/>
      <c r="BC279" s="103"/>
      <c r="BD279" s="103"/>
      <c r="BE279" s="103"/>
      <c r="BF279" s="103"/>
      <c r="BG279" s="103"/>
      <c r="BH279" s="103"/>
      <c r="BI279" s="103"/>
      <c r="BJ279" s="103"/>
      <c r="BK279" s="103"/>
      <c r="BL279" s="104"/>
      <c r="BM279" s="61"/>
      <c r="BN279" s="62">
        <v>0</v>
      </c>
      <c r="BO279" s="62">
        <v>0</v>
      </c>
      <c r="BP279" s="62">
        <v>0</v>
      </c>
      <c r="BQ279" s="62">
        <v>0</v>
      </c>
      <c r="BR279" s="62">
        <v>0</v>
      </c>
      <c r="BS279" s="62">
        <v>0</v>
      </c>
      <c r="BT279" s="62">
        <v>0</v>
      </c>
      <c r="BU279" s="62">
        <v>0</v>
      </c>
      <c r="BV279" s="62">
        <v>0</v>
      </c>
      <c r="BW279" s="62">
        <v>0</v>
      </c>
      <c r="BX279" s="62">
        <v>0</v>
      </c>
      <c r="BY279" s="62">
        <v>0</v>
      </c>
      <c r="BZ279" s="62">
        <v>0</v>
      </c>
      <c r="CA279" s="62">
        <v>0</v>
      </c>
      <c r="CB279" s="62">
        <v>0</v>
      </c>
      <c r="CC279" s="63">
        <f t="shared" ref="CC279:CC305" si="80">+SUM(BM279:CB279)</f>
        <v>0</v>
      </c>
      <c r="CD279" s="64">
        <v>0</v>
      </c>
      <c r="CE279" s="64">
        <v>0</v>
      </c>
      <c r="CF279" s="64">
        <v>0</v>
      </c>
      <c r="CG279" s="64">
        <v>0</v>
      </c>
      <c r="CH279" s="64">
        <v>0</v>
      </c>
      <c r="CI279" s="64">
        <v>0</v>
      </c>
      <c r="CJ279" s="64">
        <v>0</v>
      </c>
      <c r="CK279" s="64">
        <v>0</v>
      </c>
      <c r="CL279" s="64">
        <v>0</v>
      </c>
      <c r="CM279" s="64">
        <v>0</v>
      </c>
      <c r="CN279" s="64">
        <v>0</v>
      </c>
      <c r="CO279" s="64">
        <v>0</v>
      </c>
      <c r="CP279" s="64">
        <v>0</v>
      </c>
      <c r="CQ279" s="64">
        <v>0</v>
      </c>
      <c r="CR279" s="64">
        <v>0</v>
      </c>
      <c r="CS279" s="64">
        <v>0</v>
      </c>
      <c r="CT279" s="65">
        <f t="shared" ref="CT279:CT305" si="81">+SUM(CD279:CS279)</f>
        <v>0</v>
      </c>
      <c r="CU279" s="62">
        <v>0</v>
      </c>
      <c r="CV279" s="62">
        <v>0</v>
      </c>
      <c r="CW279" s="62">
        <v>0</v>
      </c>
      <c r="CX279" s="62">
        <v>0</v>
      </c>
      <c r="CY279" s="62">
        <v>0</v>
      </c>
      <c r="CZ279" s="62">
        <v>0</v>
      </c>
      <c r="DA279" s="62">
        <v>0</v>
      </c>
      <c r="DB279" s="62">
        <v>0</v>
      </c>
      <c r="DC279" s="62">
        <v>0</v>
      </c>
      <c r="DD279" s="62">
        <v>0</v>
      </c>
      <c r="DE279" s="62">
        <v>0</v>
      </c>
      <c r="DF279" s="62">
        <v>0</v>
      </c>
      <c r="DG279" s="62">
        <v>0</v>
      </c>
      <c r="DH279" s="62">
        <v>0</v>
      </c>
      <c r="DI279" s="62">
        <v>0</v>
      </c>
      <c r="DJ279" s="62">
        <v>0</v>
      </c>
      <c r="DK279" s="62">
        <v>0</v>
      </c>
      <c r="DL279" s="62">
        <v>0</v>
      </c>
      <c r="DM279" s="62">
        <v>0</v>
      </c>
      <c r="DN279" s="62">
        <v>0</v>
      </c>
      <c r="DO279" s="62">
        <v>0</v>
      </c>
      <c r="DP279" s="63">
        <f t="shared" si="69"/>
        <v>0</v>
      </c>
      <c r="DQ279" s="64">
        <v>0</v>
      </c>
      <c r="DR279" s="64">
        <v>0</v>
      </c>
      <c r="DS279" s="64">
        <v>0</v>
      </c>
      <c r="DT279" s="64">
        <v>0</v>
      </c>
      <c r="DU279" s="64">
        <v>0</v>
      </c>
      <c r="DV279" s="64">
        <v>0</v>
      </c>
      <c r="DW279" s="64">
        <v>0</v>
      </c>
      <c r="DX279" s="64">
        <v>0</v>
      </c>
      <c r="DY279" s="64">
        <v>0</v>
      </c>
      <c r="DZ279" s="64">
        <v>0</v>
      </c>
      <c r="EA279" s="64">
        <v>0</v>
      </c>
      <c r="EB279" s="64">
        <v>0</v>
      </c>
      <c r="EC279" s="64">
        <v>0</v>
      </c>
      <c r="ED279" s="64">
        <v>0</v>
      </c>
      <c r="EE279" s="64">
        <v>0</v>
      </c>
      <c r="EF279" s="64">
        <v>0</v>
      </c>
      <c r="EG279" s="66">
        <f t="shared" ref="EG279:EG305" si="82">+SUM(DQ279:EF279)</f>
        <v>0</v>
      </c>
      <c r="EI279" s="30">
        <v>0</v>
      </c>
      <c r="EJ279" s="30" t="e">
        <f t="shared" si="75"/>
        <v>#DIV/0!</v>
      </c>
    </row>
    <row r="280" spans="1:140" s="30" customFormat="1" ht="14.25" hidden="1" x14ac:dyDescent="0.25">
      <c r="A280" s="31">
        <v>274</v>
      </c>
      <c r="B280" s="88"/>
      <c r="C280" s="89"/>
      <c r="D280" s="90"/>
      <c r="E280" s="33"/>
      <c r="F280" s="33"/>
      <c r="G280" s="33"/>
      <c r="H280" s="33"/>
      <c r="I280" s="33"/>
      <c r="J280" s="34"/>
      <c r="K280" s="35"/>
      <c r="L280" s="36" t="str">
        <f>IFERROR(IF($K280="","",VLOOKUP($K280,[1]Catálogo!$B$5:$C$21,2,FALSE)),"Introduzca un sector de inversión válido")</f>
        <v/>
      </c>
      <c r="M280" s="37"/>
      <c r="N280" s="38"/>
      <c r="O280" s="38" t="str">
        <f>IFERROR(IF($N280="","",VLOOKUP($N280,[1]Catálogo!$E$25:$F$93,2,FALSE)),"Introduzca un programa presupuestal válido")</f>
        <v/>
      </c>
      <c r="P280" s="39" t="str">
        <f>IFERROR(IF($O280="","",VLOOKUP($O280,[1]Catálogo!$F$25:$G$94,2,FALSE)),"Introduzca un programa presupuestal válido")</f>
        <v/>
      </c>
      <c r="Q280" s="40" t="str">
        <f t="shared" si="72"/>
        <v>Sin información diligenciada</v>
      </c>
      <c r="R280" s="38"/>
      <c r="S280" s="38"/>
      <c r="T280" s="41"/>
      <c r="U280" s="42" t="str">
        <f>IFERROR(IF($T280="","",VLOOKUP($T280,[1]Catálogo!$G$97:$H$2750,2,FALSE)),"Introduzca un producto válido")</f>
        <v/>
      </c>
      <c r="V280" s="40" t="str">
        <f t="shared" si="73"/>
        <v>Sin información diligenciada</v>
      </c>
      <c r="W280" s="43"/>
      <c r="X280" s="44" t="str">
        <f>IFERROR(IF($W280="","",VLOOKUP($W280,[1]Catálogo!$B$3019:$C$9130,2,FALSE)),"Introduzca un indicador de producto válido")</f>
        <v/>
      </c>
      <c r="Y280" s="40" t="str">
        <f t="shared" si="74"/>
        <v>Sin información diligenciada</v>
      </c>
      <c r="Z280" s="45">
        <v>0</v>
      </c>
      <c r="AA280" s="33"/>
      <c r="AB280" s="33"/>
      <c r="AC280" s="38"/>
      <c r="AD280" s="36"/>
      <c r="AE280" s="33"/>
      <c r="AF280" s="33"/>
      <c r="AG280" s="46"/>
      <c r="AH280" s="47"/>
      <c r="AI280" s="33"/>
      <c r="AJ280" s="33"/>
      <c r="AK280" s="48"/>
      <c r="AL280" s="34" t="str">
        <f>+IFERROR(VLOOKUP(AK280,[1]Iniciativas!E:F,2,FALSE),"Seleccione el código de la iniciativa")</f>
        <v>Seleccione el código de la iniciativa</v>
      </c>
      <c r="AM280" s="91" t="e">
        <f t="shared" si="76"/>
        <v>#DIV/0!</v>
      </c>
      <c r="AN280" s="50" t="e">
        <f t="shared" si="77"/>
        <v>#DIV/0!</v>
      </c>
      <c r="AO280" s="50" t="e">
        <f t="shared" si="78"/>
        <v>#DIV/0!</v>
      </c>
      <c r="AP280" s="51" t="e">
        <f t="shared" si="79"/>
        <v>#DIV/0!</v>
      </c>
      <c r="AQ280" s="51"/>
      <c r="AR280" s="53"/>
      <c r="AS280" s="54"/>
      <c r="AT280" s="53"/>
      <c r="AU280" s="53"/>
      <c r="AV280" s="53"/>
      <c r="AW280" s="53"/>
      <c r="AX280" s="53"/>
      <c r="AY280" s="103"/>
      <c r="AZ280" s="103"/>
      <c r="BA280" s="103"/>
      <c r="BB280" s="103"/>
      <c r="BC280" s="103"/>
      <c r="BD280" s="103"/>
      <c r="BE280" s="103"/>
      <c r="BF280" s="103"/>
      <c r="BG280" s="103"/>
      <c r="BH280" s="103"/>
      <c r="BI280" s="103"/>
      <c r="BJ280" s="103"/>
      <c r="BK280" s="103"/>
      <c r="BL280" s="104"/>
      <c r="BM280" s="61"/>
      <c r="BN280" s="62">
        <v>0</v>
      </c>
      <c r="BO280" s="62">
        <v>0</v>
      </c>
      <c r="BP280" s="62">
        <v>0</v>
      </c>
      <c r="BQ280" s="62">
        <v>0</v>
      </c>
      <c r="BR280" s="62">
        <v>0</v>
      </c>
      <c r="BS280" s="62">
        <v>0</v>
      </c>
      <c r="BT280" s="62">
        <v>0</v>
      </c>
      <c r="BU280" s="62">
        <v>0</v>
      </c>
      <c r="BV280" s="62">
        <v>0</v>
      </c>
      <c r="BW280" s="62">
        <v>0</v>
      </c>
      <c r="BX280" s="62">
        <v>0</v>
      </c>
      <c r="BY280" s="62">
        <v>0</v>
      </c>
      <c r="BZ280" s="62">
        <v>0</v>
      </c>
      <c r="CA280" s="62">
        <v>0</v>
      </c>
      <c r="CB280" s="62">
        <v>0</v>
      </c>
      <c r="CC280" s="63">
        <f t="shared" si="80"/>
        <v>0</v>
      </c>
      <c r="CD280" s="64">
        <v>0</v>
      </c>
      <c r="CE280" s="64">
        <v>0</v>
      </c>
      <c r="CF280" s="64">
        <v>0</v>
      </c>
      <c r="CG280" s="64">
        <v>0</v>
      </c>
      <c r="CH280" s="64">
        <v>0</v>
      </c>
      <c r="CI280" s="64">
        <v>0</v>
      </c>
      <c r="CJ280" s="64">
        <v>0</v>
      </c>
      <c r="CK280" s="64">
        <v>0</v>
      </c>
      <c r="CL280" s="64">
        <v>0</v>
      </c>
      <c r="CM280" s="64">
        <v>0</v>
      </c>
      <c r="CN280" s="64">
        <v>0</v>
      </c>
      <c r="CO280" s="64">
        <v>0</v>
      </c>
      <c r="CP280" s="64">
        <v>0</v>
      </c>
      <c r="CQ280" s="64">
        <v>0</v>
      </c>
      <c r="CR280" s="64">
        <v>0</v>
      </c>
      <c r="CS280" s="64">
        <v>0</v>
      </c>
      <c r="CT280" s="65">
        <f t="shared" si="81"/>
        <v>0</v>
      </c>
      <c r="CU280" s="62">
        <v>0</v>
      </c>
      <c r="CV280" s="62">
        <v>0</v>
      </c>
      <c r="CW280" s="62">
        <v>0</v>
      </c>
      <c r="CX280" s="62">
        <v>0</v>
      </c>
      <c r="CY280" s="62">
        <v>0</v>
      </c>
      <c r="CZ280" s="62">
        <v>0</v>
      </c>
      <c r="DA280" s="62">
        <v>0</v>
      </c>
      <c r="DB280" s="62">
        <v>0</v>
      </c>
      <c r="DC280" s="62">
        <v>0</v>
      </c>
      <c r="DD280" s="62">
        <v>0</v>
      </c>
      <c r="DE280" s="62">
        <v>0</v>
      </c>
      <c r="DF280" s="62">
        <v>0</v>
      </c>
      <c r="DG280" s="62">
        <v>0</v>
      </c>
      <c r="DH280" s="62">
        <v>0</v>
      </c>
      <c r="DI280" s="62">
        <v>0</v>
      </c>
      <c r="DJ280" s="62">
        <v>0</v>
      </c>
      <c r="DK280" s="62">
        <v>0</v>
      </c>
      <c r="DL280" s="62">
        <v>0</v>
      </c>
      <c r="DM280" s="62">
        <v>0</v>
      </c>
      <c r="DN280" s="62">
        <v>0</v>
      </c>
      <c r="DO280" s="62">
        <v>0</v>
      </c>
      <c r="DP280" s="63">
        <f t="shared" si="69"/>
        <v>0</v>
      </c>
      <c r="DQ280" s="64">
        <v>0</v>
      </c>
      <c r="DR280" s="64">
        <v>0</v>
      </c>
      <c r="DS280" s="64">
        <v>0</v>
      </c>
      <c r="DT280" s="64">
        <v>0</v>
      </c>
      <c r="DU280" s="64">
        <v>0</v>
      </c>
      <c r="DV280" s="64">
        <v>0</v>
      </c>
      <c r="DW280" s="64">
        <v>0</v>
      </c>
      <c r="DX280" s="64">
        <v>0</v>
      </c>
      <c r="DY280" s="64">
        <v>0</v>
      </c>
      <c r="DZ280" s="64">
        <v>0</v>
      </c>
      <c r="EA280" s="64">
        <v>0</v>
      </c>
      <c r="EB280" s="64">
        <v>0</v>
      </c>
      <c r="EC280" s="64">
        <v>0</v>
      </c>
      <c r="ED280" s="64">
        <v>0</v>
      </c>
      <c r="EE280" s="64">
        <v>0</v>
      </c>
      <c r="EF280" s="64">
        <v>0</v>
      </c>
      <c r="EG280" s="66">
        <f t="shared" si="82"/>
        <v>0</v>
      </c>
      <c r="EI280" s="30">
        <v>0</v>
      </c>
      <c r="EJ280" s="30" t="e">
        <f t="shared" si="75"/>
        <v>#DIV/0!</v>
      </c>
    </row>
    <row r="281" spans="1:140" s="30" customFormat="1" ht="14.25" hidden="1" x14ac:dyDescent="0.25">
      <c r="A281" s="68">
        <v>275</v>
      </c>
      <c r="B281" s="88"/>
      <c r="C281" s="89"/>
      <c r="D281" s="90"/>
      <c r="E281" s="33"/>
      <c r="F281" s="33"/>
      <c r="G281" s="33"/>
      <c r="H281" s="33"/>
      <c r="I281" s="33"/>
      <c r="J281" s="34"/>
      <c r="K281" s="35"/>
      <c r="L281" s="36" t="str">
        <f>IFERROR(IF($K281="","",VLOOKUP($K281,[1]Catálogo!$B$5:$C$21,2,FALSE)),"Introduzca un sector de inversión válido")</f>
        <v/>
      </c>
      <c r="M281" s="37"/>
      <c r="N281" s="38"/>
      <c r="O281" s="38" t="str">
        <f>IFERROR(IF($N281="","",VLOOKUP($N281,[1]Catálogo!$E$25:$F$93,2,FALSE)),"Introduzca un programa presupuestal válido")</f>
        <v/>
      </c>
      <c r="P281" s="39" t="str">
        <f>IFERROR(IF($O281="","",VLOOKUP($O281,[1]Catálogo!$F$25:$G$94,2,FALSE)),"Introduzca un programa presupuestal válido")</f>
        <v/>
      </c>
      <c r="Q281" s="40" t="str">
        <f t="shared" si="72"/>
        <v>Sin información diligenciada</v>
      </c>
      <c r="R281" s="38"/>
      <c r="S281" s="38"/>
      <c r="T281" s="41"/>
      <c r="U281" s="42" t="str">
        <f>IFERROR(IF($T281="","",VLOOKUP($T281,[1]Catálogo!$G$97:$H$2750,2,FALSE)),"Introduzca un producto válido")</f>
        <v/>
      </c>
      <c r="V281" s="40" t="str">
        <f t="shared" si="73"/>
        <v>Sin información diligenciada</v>
      </c>
      <c r="W281" s="43"/>
      <c r="X281" s="44" t="str">
        <f>IFERROR(IF($W281="","",VLOOKUP($W281,[1]Catálogo!$B$3019:$C$9130,2,FALSE)),"Introduzca un indicador de producto válido")</f>
        <v/>
      </c>
      <c r="Y281" s="40" t="str">
        <f t="shared" si="74"/>
        <v>Sin información diligenciada</v>
      </c>
      <c r="Z281" s="45">
        <v>0</v>
      </c>
      <c r="AA281" s="33"/>
      <c r="AB281" s="33"/>
      <c r="AC281" s="38"/>
      <c r="AD281" s="36"/>
      <c r="AE281" s="33"/>
      <c r="AF281" s="33"/>
      <c r="AG281" s="46"/>
      <c r="AH281" s="47"/>
      <c r="AI281" s="33"/>
      <c r="AJ281" s="33"/>
      <c r="AK281" s="48"/>
      <c r="AL281" s="34" t="str">
        <f>+IFERROR(VLOOKUP(AK281,[1]Iniciativas!E:F,2,FALSE),"Seleccione el código de la iniciativa")</f>
        <v>Seleccione el código de la iniciativa</v>
      </c>
      <c r="AM281" s="91" t="e">
        <f t="shared" si="76"/>
        <v>#DIV/0!</v>
      </c>
      <c r="AN281" s="50" t="e">
        <f t="shared" si="77"/>
        <v>#DIV/0!</v>
      </c>
      <c r="AO281" s="50" t="e">
        <f t="shared" si="78"/>
        <v>#DIV/0!</v>
      </c>
      <c r="AP281" s="51" t="e">
        <f t="shared" si="79"/>
        <v>#DIV/0!</v>
      </c>
      <c r="AQ281" s="51"/>
      <c r="AR281" s="53"/>
      <c r="AS281" s="54"/>
      <c r="AT281" s="53"/>
      <c r="AU281" s="53"/>
      <c r="AV281" s="53"/>
      <c r="AW281" s="53"/>
      <c r="AX281" s="53"/>
      <c r="AY281" s="103"/>
      <c r="AZ281" s="103"/>
      <c r="BA281" s="103"/>
      <c r="BB281" s="103"/>
      <c r="BC281" s="103"/>
      <c r="BD281" s="103"/>
      <c r="BE281" s="103"/>
      <c r="BF281" s="103"/>
      <c r="BG281" s="103"/>
      <c r="BH281" s="103"/>
      <c r="BI281" s="103"/>
      <c r="BJ281" s="103"/>
      <c r="BK281" s="103"/>
      <c r="BL281" s="104"/>
      <c r="BM281" s="61"/>
      <c r="BN281" s="62">
        <v>0</v>
      </c>
      <c r="BO281" s="62">
        <v>0</v>
      </c>
      <c r="BP281" s="62">
        <v>0</v>
      </c>
      <c r="BQ281" s="62">
        <v>0</v>
      </c>
      <c r="BR281" s="62">
        <v>0</v>
      </c>
      <c r="BS281" s="62">
        <v>0</v>
      </c>
      <c r="BT281" s="62">
        <v>0</v>
      </c>
      <c r="BU281" s="62">
        <v>0</v>
      </c>
      <c r="BV281" s="62">
        <v>0</v>
      </c>
      <c r="BW281" s="62">
        <v>0</v>
      </c>
      <c r="BX281" s="62">
        <v>0</v>
      </c>
      <c r="BY281" s="62">
        <v>0</v>
      </c>
      <c r="BZ281" s="62">
        <v>0</v>
      </c>
      <c r="CA281" s="62">
        <v>0</v>
      </c>
      <c r="CB281" s="62">
        <v>0</v>
      </c>
      <c r="CC281" s="63">
        <f t="shared" si="80"/>
        <v>0</v>
      </c>
      <c r="CD281" s="64">
        <v>0</v>
      </c>
      <c r="CE281" s="64">
        <v>0</v>
      </c>
      <c r="CF281" s="64">
        <v>0</v>
      </c>
      <c r="CG281" s="64">
        <v>0</v>
      </c>
      <c r="CH281" s="64">
        <v>0</v>
      </c>
      <c r="CI281" s="64">
        <v>0</v>
      </c>
      <c r="CJ281" s="64">
        <v>0</v>
      </c>
      <c r="CK281" s="64">
        <v>0</v>
      </c>
      <c r="CL281" s="64">
        <v>0</v>
      </c>
      <c r="CM281" s="64">
        <v>0</v>
      </c>
      <c r="CN281" s="64">
        <v>0</v>
      </c>
      <c r="CO281" s="64">
        <v>0</v>
      </c>
      <c r="CP281" s="64">
        <v>0</v>
      </c>
      <c r="CQ281" s="64">
        <v>0</v>
      </c>
      <c r="CR281" s="64">
        <v>0</v>
      </c>
      <c r="CS281" s="64">
        <v>0</v>
      </c>
      <c r="CT281" s="65">
        <f t="shared" si="81"/>
        <v>0</v>
      </c>
      <c r="CU281" s="62">
        <v>0</v>
      </c>
      <c r="CV281" s="62">
        <v>0</v>
      </c>
      <c r="CW281" s="62">
        <v>0</v>
      </c>
      <c r="CX281" s="62">
        <v>0</v>
      </c>
      <c r="CY281" s="62">
        <v>0</v>
      </c>
      <c r="CZ281" s="62">
        <v>0</v>
      </c>
      <c r="DA281" s="62">
        <v>0</v>
      </c>
      <c r="DB281" s="62">
        <v>0</v>
      </c>
      <c r="DC281" s="62">
        <v>0</v>
      </c>
      <c r="DD281" s="62">
        <v>0</v>
      </c>
      <c r="DE281" s="62">
        <v>0</v>
      </c>
      <c r="DF281" s="62">
        <v>0</v>
      </c>
      <c r="DG281" s="62">
        <v>0</v>
      </c>
      <c r="DH281" s="62">
        <v>0</v>
      </c>
      <c r="DI281" s="62">
        <v>0</v>
      </c>
      <c r="DJ281" s="62">
        <v>0</v>
      </c>
      <c r="DK281" s="62">
        <v>0</v>
      </c>
      <c r="DL281" s="62">
        <v>0</v>
      </c>
      <c r="DM281" s="62">
        <v>0</v>
      </c>
      <c r="DN281" s="62">
        <v>0</v>
      </c>
      <c r="DO281" s="62">
        <v>0</v>
      </c>
      <c r="DP281" s="63">
        <f t="shared" si="69"/>
        <v>0</v>
      </c>
      <c r="DQ281" s="64">
        <v>0</v>
      </c>
      <c r="DR281" s="64">
        <v>0</v>
      </c>
      <c r="DS281" s="64">
        <v>0</v>
      </c>
      <c r="DT281" s="64">
        <v>0</v>
      </c>
      <c r="DU281" s="64">
        <v>0</v>
      </c>
      <c r="DV281" s="64">
        <v>0</v>
      </c>
      <c r="DW281" s="64">
        <v>0</v>
      </c>
      <c r="DX281" s="64">
        <v>0</v>
      </c>
      <c r="DY281" s="64">
        <v>0</v>
      </c>
      <c r="DZ281" s="64">
        <v>0</v>
      </c>
      <c r="EA281" s="64">
        <v>0</v>
      </c>
      <c r="EB281" s="64">
        <v>0</v>
      </c>
      <c r="EC281" s="64">
        <v>0</v>
      </c>
      <c r="ED281" s="64">
        <v>0</v>
      </c>
      <c r="EE281" s="64">
        <v>0</v>
      </c>
      <c r="EF281" s="64">
        <v>0</v>
      </c>
      <c r="EG281" s="66">
        <f t="shared" si="82"/>
        <v>0</v>
      </c>
      <c r="EI281" s="30">
        <v>0</v>
      </c>
      <c r="EJ281" s="30" t="e">
        <f t="shared" si="75"/>
        <v>#DIV/0!</v>
      </c>
    </row>
    <row r="282" spans="1:140" s="30" customFormat="1" ht="14.25" hidden="1" x14ac:dyDescent="0.25">
      <c r="A282" s="68">
        <v>276</v>
      </c>
      <c r="B282" s="88"/>
      <c r="C282" s="89"/>
      <c r="D282" s="90"/>
      <c r="E282" s="33"/>
      <c r="F282" s="33"/>
      <c r="G282" s="33"/>
      <c r="H282" s="33"/>
      <c r="I282" s="33"/>
      <c r="J282" s="34"/>
      <c r="K282" s="35"/>
      <c r="L282" s="36" t="str">
        <f>IFERROR(IF($K282="","",VLOOKUP($K282,[1]Catálogo!$B$5:$C$21,2,FALSE)),"Introduzca un sector de inversión válido")</f>
        <v/>
      </c>
      <c r="M282" s="37"/>
      <c r="N282" s="38"/>
      <c r="O282" s="38" t="str">
        <f>IFERROR(IF($N282="","",VLOOKUP($N282,[1]Catálogo!$E$25:$F$93,2,FALSE)),"Introduzca un programa presupuestal válido")</f>
        <v/>
      </c>
      <c r="P282" s="39" t="str">
        <f>IFERROR(IF($O282="","",VLOOKUP($O282,[1]Catálogo!$F$25:$G$94,2,FALSE)),"Introduzca un programa presupuestal válido")</f>
        <v/>
      </c>
      <c r="Q282" s="40" t="str">
        <f t="shared" si="72"/>
        <v>Sin información diligenciada</v>
      </c>
      <c r="R282" s="38"/>
      <c r="S282" s="38"/>
      <c r="T282" s="41"/>
      <c r="U282" s="42" t="str">
        <f>IFERROR(IF($T282="","",VLOOKUP($T282,[1]Catálogo!$G$97:$H$2750,2,FALSE)),"Introduzca un producto válido")</f>
        <v/>
      </c>
      <c r="V282" s="40" t="str">
        <f t="shared" si="73"/>
        <v>Sin información diligenciada</v>
      </c>
      <c r="W282" s="43"/>
      <c r="X282" s="44" t="str">
        <f>IFERROR(IF($W282="","",VLOOKUP($W282,[1]Catálogo!$B$3019:$C$9130,2,FALSE)),"Introduzca un indicador de producto válido")</f>
        <v/>
      </c>
      <c r="Y282" s="40" t="str">
        <f t="shared" si="74"/>
        <v>Sin información diligenciada</v>
      </c>
      <c r="Z282" s="45">
        <v>0</v>
      </c>
      <c r="AA282" s="33"/>
      <c r="AB282" s="33"/>
      <c r="AC282" s="38"/>
      <c r="AD282" s="36"/>
      <c r="AE282" s="33"/>
      <c r="AF282" s="33"/>
      <c r="AG282" s="46"/>
      <c r="AH282" s="47"/>
      <c r="AI282" s="33"/>
      <c r="AJ282" s="33"/>
      <c r="AK282" s="48"/>
      <c r="AL282" s="34" t="str">
        <f>+IFERROR(VLOOKUP(AK282,[1]Iniciativas!E:F,2,FALSE),"Seleccione el código de la iniciativa")</f>
        <v>Seleccione el código de la iniciativa</v>
      </c>
      <c r="AM282" s="91" t="e">
        <f t="shared" si="76"/>
        <v>#DIV/0!</v>
      </c>
      <c r="AN282" s="50" t="e">
        <f t="shared" si="77"/>
        <v>#DIV/0!</v>
      </c>
      <c r="AO282" s="50" t="e">
        <f t="shared" si="78"/>
        <v>#DIV/0!</v>
      </c>
      <c r="AP282" s="51" t="e">
        <f t="shared" si="79"/>
        <v>#DIV/0!</v>
      </c>
      <c r="AQ282" s="51"/>
      <c r="AR282" s="53"/>
      <c r="AS282" s="54"/>
      <c r="AT282" s="53"/>
      <c r="AU282" s="53"/>
      <c r="AV282" s="53"/>
      <c r="AW282" s="53"/>
      <c r="AX282" s="53"/>
      <c r="AY282" s="103"/>
      <c r="AZ282" s="103"/>
      <c r="BA282" s="103"/>
      <c r="BB282" s="103"/>
      <c r="BC282" s="103"/>
      <c r="BD282" s="103"/>
      <c r="BE282" s="103"/>
      <c r="BF282" s="103"/>
      <c r="BG282" s="103"/>
      <c r="BH282" s="103"/>
      <c r="BI282" s="103"/>
      <c r="BJ282" s="103"/>
      <c r="BK282" s="103"/>
      <c r="BL282" s="104"/>
      <c r="BM282" s="61"/>
      <c r="BN282" s="62">
        <v>0</v>
      </c>
      <c r="BO282" s="62">
        <v>0</v>
      </c>
      <c r="BP282" s="62">
        <v>0</v>
      </c>
      <c r="BQ282" s="62">
        <v>0</v>
      </c>
      <c r="BR282" s="62">
        <v>0</v>
      </c>
      <c r="BS282" s="62">
        <v>0</v>
      </c>
      <c r="BT282" s="62">
        <v>0</v>
      </c>
      <c r="BU282" s="62">
        <v>0</v>
      </c>
      <c r="BV282" s="62">
        <v>0</v>
      </c>
      <c r="BW282" s="62">
        <v>0</v>
      </c>
      <c r="BX282" s="62">
        <v>0</v>
      </c>
      <c r="BY282" s="62">
        <v>0</v>
      </c>
      <c r="BZ282" s="62">
        <v>0</v>
      </c>
      <c r="CA282" s="62">
        <v>0</v>
      </c>
      <c r="CB282" s="62">
        <v>0</v>
      </c>
      <c r="CC282" s="63">
        <f t="shared" si="80"/>
        <v>0</v>
      </c>
      <c r="CD282" s="64">
        <v>0</v>
      </c>
      <c r="CE282" s="64">
        <v>0</v>
      </c>
      <c r="CF282" s="64">
        <v>0</v>
      </c>
      <c r="CG282" s="64">
        <v>0</v>
      </c>
      <c r="CH282" s="64">
        <v>0</v>
      </c>
      <c r="CI282" s="64">
        <v>0</v>
      </c>
      <c r="CJ282" s="64">
        <v>0</v>
      </c>
      <c r="CK282" s="64">
        <v>0</v>
      </c>
      <c r="CL282" s="64">
        <v>0</v>
      </c>
      <c r="CM282" s="64">
        <v>0</v>
      </c>
      <c r="CN282" s="64">
        <v>0</v>
      </c>
      <c r="CO282" s="64">
        <v>0</v>
      </c>
      <c r="CP282" s="64">
        <v>0</v>
      </c>
      <c r="CQ282" s="64">
        <v>0</v>
      </c>
      <c r="CR282" s="64">
        <v>0</v>
      </c>
      <c r="CS282" s="64">
        <v>0</v>
      </c>
      <c r="CT282" s="65">
        <f t="shared" si="81"/>
        <v>0</v>
      </c>
      <c r="CU282" s="62">
        <v>0</v>
      </c>
      <c r="CV282" s="62">
        <v>0</v>
      </c>
      <c r="CW282" s="62">
        <v>0</v>
      </c>
      <c r="CX282" s="62">
        <v>0</v>
      </c>
      <c r="CY282" s="62">
        <v>0</v>
      </c>
      <c r="CZ282" s="62">
        <v>0</v>
      </c>
      <c r="DA282" s="62">
        <v>0</v>
      </c>
      <c r="DB282" s="62">
        <v>0</v>
      </c>
      <c r="DC282" s="62">
        <v>0</v>
      </c>
      <c r="DD282" s="62">
        <v>0</v>
      </c>
      <c r="DE282" s="62">
        <v>0</v>
      </c>
      <c r="DF282" s="62">
        <v>0</v>
      </c>
      <c r="DG282" s="62">
        <v>0</v>
      </c>
      <c r="DH282" s="62">
        <v>0</v>
      </c>
      <c r="DI282" s="62">
        <v>0</v>
      </c>
      <c r="DJ282" s="62">
        <v>0</v>
      </c>
      <c r="DK282" s="62">
        <v>0</v>
      </c>
      <c r="DL282" s="62">
        <v>0</v>
      </c>
      <c r="DM282" s="62">
        <v>0</v>
      </c>
      <c r="DN282" s="62">
        <v>0</v>
      </c>
      <c r="DO282" s="62">
        <v>0</v>
      </c>
      <c r="DP282" s="63">
        <f t="shared" ref="DP282:DP305" si="83">+SUM(CU282:DO282)</f>
        <v>0</v>
      </c>
      <c r="DQ282" s="64">
        <v>0</v>
      </c>
      <c r="DR282" s="64">
        <v>0</v>
      </c>
      <c r="DS282" s="64">
        <v>0</v>
      </c>
      <c r="DT282" s="64">
        <v>0</v>
      </c>
      <c r="DU282" s="64">
        <v>0</v>
      </c>
      <c r="DV282" s="64">
        <v>0</v>
      </c>
      <c r="DW282" s="64">
        <v>0</v>
      </c>
      <c r="DX282" s="64">
        <v>0</v>
      </c>
      <c r="DY282" s="64">
        <v>0</v>
      </c>
      <c r="DZ282" s="64">
        <v>0</v>
      </c>
      <c r="EA282" s="64">
        <v>0</v>
      </c>
      <c r="EB282" s="64">
        <v>0</v>
      </c>
      <c r="EC282" s="64">
        <v>0</v>
      </c>
      <c r="ED282" s="64">
        <v>0</v>
      </c>
      <c r="EE282" s="64">
        <v>0</v>
      </c>
      <c r="EF282" s="64">
        <v>0</v>
      </c>
      <c r="EG282" s="66">
        <f t="shared" si="82"/>
        <v>0</v>
      </c>
      <c r="EI282" s="30">
        <v>0</v>
      </c>
      <c r="EJ282" s="30" t="e">
        <f t="shared" si="75"/>
        <v>#DIV/0!</v>
      </c>
    </row>
    <row r="283" spans="1:140" s="30" customFormat="1" ht="14.25" hidden="1" x14ac:dyDescent="0.25">
      <c r="A283" s="31">
        <v>277</v>
      </c>
      <c r="B283" s="88"/>
      <c r="C283" s="89"/>
      <c r="D283" s="90"/>
      <c r="E283" s="33"/>
      <c r="F283" s="33"/>
      <c r="G283" s="33"/>
      <c r="H283" s="33"/>
      <c r="I283" s="33"/>
      <c r="J283" s="34"/>
      <c r="K283" s="35"/>
      <c r="L283" s="36" t="str">
        <f>IFERROR(IF($K283="","",VLOOKUP($K283,[1]Catálogo!$B$5:$C$21,2,FALSE)),"Introduzca un sector de inversión válido")</f>
        <v/>
      </c>
      <c r="M283" s="37"/>
      <c r="N283" s="38"/>
      <c r="O283" s="38" t="str">
        <f>IFERROR(IF($N283="","",VLOOKUP($N283,[1]Catálogo!$E$25:$F$93,2,FALSE)),"Introduzca un programa presupuestal válido")</f>
        <v/>
      </c>
      <c r="P283" s="39" t="str">
        <f>IFERROR(IF($O283="","",VLOOKUP($O283,[1]Catálogo!$F$25:$G$94,2,FALSE)),"Introduzca un programa presupuestal válido")</f>
        <v/>
      </c>
      <c r="Q283" s="40" t="str">
        <f t="shared" si="72"/>
        <v>Sin información diligenciada</v>
      </c>
      <c r="R283" s="38"/>
      <c r="S283" s="38"/>
      <c r="T283" s="41"/>
      <c r="U283" s="42" t="str">
        <f>IFERROR(IF($T283="","",VLOOKUP($T283,[1]Catálogo!$G$97:$H$2750,2,FALSE)),"Introduzca un producto válido")</f>
        <v/>
      </c>
      <c r="V283" s="40" t="str">
        <f t="shared" si="73"/>
        <v>Sin información diligenciada</v>
      </c>
      <c r="W283" s="43"/>
      <c r="X283" s="44" t="str">
        <f>IFERROR(IF($W283="","",VLOOKUP($W283,[1]Catálogo!$B$3019:$C$9130,2,FALSE)),"Introduzca un indicador de producto válido")</f>
        <v/>
      </c>
      <c r="Y283" s="40" t="str">
        <f t="shared" si="74"/>
        <v>Sin información diligenciada</v>
      </c>
      <c r="Z283" s="45">
        <v>0</v>
      </c>
      <c r="AA283" s="33"/>
      <c r="AB283" s="33"/>
      <c r="AC283" s="38"/>
      <c r="AD283" s="36"/>
      <c r="AE283" s="33"/>
      <c r="AF283" s="33"/>
      <c r="AG283" s="46"/>
      <c r="AH283" s="47"/>
      <c r="AI283" s="33"/>
      <c r="AJ283" s="33"/>
      <c r="AK283" s="48"/>
      <c r="AL283" s="34" t="str">
        <f>+IFERROR(VLOOKUP(AK283,[1]Iniciativas!E:F,2,FALSE),"Seleccione el código de la iniciativa")</f>
        <v>Seleccione el código de la iniciativa</v>
      </c>
      <c r="AM283" s="91" t="e">
        <f t="shared" si="76"/>
        <v>#DIV/0!</v>
      </c>
      <c r="AN283" s="50" t="e">
        <f t="shared" si="77"/>
        <v>#DIV/0!</v>
      </c>
      <c r="AO283" s="50" t="e">
        <f t="shared" si="78"/>
        <v>#DIV/0!</v>
      </c>
      <c r="AP283" s="51" t="e">
        <f t="shared" si="79"/>
        <v>#DIV/0!</v>
      </c>
      <c r="AQ283" s="51"/>
      <c r="AR283" s="53"/>
      <c r="AS283" s="54"/>
      <c r="AT283" s="53"/>
      <c r="AU283" s="53"/>
      <c r="AV283" s="53"/>
      <c r="AW283" s="53"/>
      <c r="AX283" s="53"/>
      <c r="AY283" s="103"/>
      <c r="AZ283" s="103"/>
      <c r="BA283" s="103"/>
      <c r="BB283" s="103"/>
      <c r="BC283" s="103"/>
      <c r="BD283" s="103"/>
      <c r="BE283" s="103"/>
      <c r="BF283" s="103"/>
      <c r="BG283" s="103"/>
      <c r="BH283" s="103"/>
      <c r="BI283" s="103"/>
      <c r="BJ283" s="103"/>
      <c r="BK283" s="103"/>
      <c r="BL283" s="104"/>
      <c r="BM283" s="61"/>
      <c r="BN283" s="62">
        <v>0</v>
      </c>
      <c r="BO283" s="62">
        <v>0</v>
      </c>
      <c r="BP283" s="62">
        <v>0</v>
      </c>
      <c r="BQ283" s="62">
        <v>0</v>
      </c>
      <c r="BR283" s="62">
        <v>0</v>
      </c>
      <c r="BS283" s="62">
        <v>0</v>
      </c>
      <c r="BT283" s="62">
        <v>0</v>
      </c>
      <c r="BU283" s="62">
        <v>0</v>
      </c>
      <c r="BV283" s="62">
        <v>0</v>
      </c>
      <c r="BW283" s="62">
        <v>0</v>
      </c>
      <c r="BX283" s="62">
        <v>0</v>
      </c>
      <c r="BY283" s="62">
        <v>0</v>
      </c>
      <c r="BZ283" s="62">
        <v>0</v>
      </c>
      <c r="CA283" s="62">
        <v>0</v>
      </c>
      <c r="CB283" s="62">
        <v>0</v>
      </c>
      <c r="CC283" s="63">
        <f t="shared" si="80"/>
        <v>0</v>
      </c>
      <c r="CD283" s="64">
        <v>0</v>
      </c>
      <c r="CE283" s="64">
        <v>0</v>
      </c>
      <c r="CF283" s="64">
        <v>0</v>
      </c>
      <c r="CG283" s="64">
        <v>0</v>
      </c>
      <c r="CH283" s="64">
        <v>0</v>
      </c>
      <c r="CI283" s="64">
        <v>0</v>
      </c>
      <c r="CJ283" s="64">
        <v>0</v>
      </c>
      <c r="CK283" s="64">
        <v>0</v>
      </c>
      <c r="CL283" s="64">
        <v>0</v>
      </c>
      <c r="CM283" s="64">
        <v>0</v>
      </c>
      <c r="CN283" s="64">
        <v>0</v>
      </c>
      <c r="CO283" s="64">
        <v>0</v>
      </c>
      <c r="CP283" s="64">
        <v>0</v>
      </c>
      <c r="CQ283" s="64">
        <v>0</v>
      </c>
      <c r="CR283" s="64">
        <v>0</v>
      </c>
      <c r="CS283" s="64">
        <v>0</v>
      </c>
      <c r="CT283" s="65">
        <f t="shared" si="81"/>
        <v>0</v>
      </c>
      <c r="CU283" s="62">
        <v>0</v>
      </c>
      <c r="CV283" s="62">
        <v>0</v>
      </c>
      <c r="CW283" s="62">
        <v>0</v>
      </c>
      <c r="CX283" s="62">
        <v>0</v>
      </c>
      <c r="CY283" s="62">
        <v>0</v>
      </c>
      <c r="CZ283" s="62">
        <v>0</v>
      </c>
      <c r="DA283" s="62">
        <v>0</v>
      </c>
      <c r="DB283" s="62">
        <v>0</v>
      </c>
      <c r="DC283" s="62">
        <v>0</v>
      </c>
      <c r="DD283" s="62">
        <v>0</v>
      </c>
      <c r="DE283" s="62">
        <v>0</v>
      </c>
      <c r="DF283" s="62">
        <v>0</v>
      </c>
      <c r="DG283" s="62">
        <v>0</v>
      </c>
      <c r="DH283" s="62">
        <v>0</v>
      </c>
      <c r="DI283" s="62">
        <v>0</v>
      </c>
      <c r="DJ283" s="62">
        <v>0</v>
      </c>
      <c r="DK283" s="62">
        <v>0</v>
      </c>
      <c r="DL283" s="62">
        <v>0</v>
      </c>
      <c r="DM283" s="62">
        <v>0</v>
      </c>
      <c r="DN283" s="62">
        <v>0</v>
      </c>
      <c r="DO283" s="62">
        <v>0</v>
      </c>
      <c r="DP283" s="63">
        <f t="shared" si="83"/>
        <v>0</v>
      </c>
      <c r="DQ283" s="64">
        <v>0</v>
      </c>
      <c r="DR283" s="64">
        <v>0</v>
      </c>
      <c r="DS283" s="64">
        <v>0</v>
      </c>
      <c r="DT283" s="64">
        <v>0</v>
      </c>
      <c r="DU283" s="64">
        <v>0</v>
      </c>
      <c r="DV283" s="64">
        <v>0</v>
      </c>
      <c r="DW283" s="64">
        <v>0</v>
      </c>
      <c r="DX283" s="64">
        <v>0</v>
      </c>
      <c r="DY283" s="64">
        <v>0</v>
      </c>
      <c r="DZ283" s="64">
        <v>0</v>
      </c>
      <c r="EA283" s="64">
        <v>0</v>
      </c>
      <c r="EB283" s="64">
        <v>0</v>
      </c>
      <c r="EC283" s="64">
        <v>0</v>
      </c>
      <c r="ED283" s="64">
        <v>0</v>
      </c>
      <c r="EE283" s="64">
        <v>0</v>
      </c>
      <c r="EF283" s="64">
        <v>0</v>
      </c>
      <c r="EG283" s="66">
        <f t="shared" si="82"/>
        <v>0</v>
      </c>
      <c r="EI283" s="30">
        <v>0</v>
      </c>
      <c r="EJ283" s="30" t="e">
        <f t="shared" si="75"/>
        <v>#DIV/0!</v>
      </c>
    </row>
    <row r="284" spans="1:140" s="30" customFormat="1" ht="14.25" hidden="1" x14ac:dyDescent="0.25">
      <c r="A284" s="68">
        <v>278</v>
      </c>
      <c r="B284" s="88"/>
      <c r="C284" s="89"/>
      <c r="D284" s="90"/>
      <c r="E284" s="33"/>
      <c r="F284" s="33"/>
      <c r="G284" s="33"/>
      <c r="H284" s="33"/>
      <c r="I284" s="33"/>
      <c r="J284" s="34"/>
      <c r="K284" s="35"/>
      <c r="L284" s="36" t="str">
        <f>IFERROR(IF($K284="","",VLOOKUP($K284,[1]Catálogo!$B$5:$C$21,2,FALSE)),"Introduzca un sector de inversión válido")</f>
        <v/>
      </c>
      <c r="M284" s="37"/>
      <c r="N284" s="38"/>
      <c r="O284" s="38" t="str">
        <f>IFERROR(IF($N284="","",VLOOKUP($N284,[1]Catálogo!$E$25:$F$93,2,FALSE)),"Introduzca un programa presupuestal válido")</f>
        <v/>
      </c>
      <c r="P284" s="39" t="str">
        <f>IFERROR(IF($O284="","",VLOOKUP($O284,[1]Catálogo!$F$25:$G$94,2,FALSE)),"Introduzca un programa presupuestal válido")</f>
        <v/>
      </c>
      <c r="Q284" s="40" t="str">
        <f t="shared" si="72"/>
        <v>Sin información diligenciada</v>
      </c>
      <c r="R284" s="38"/>
      <c r="S284" s="38"/>
      <c r="T284" s="41"/>
      <c r="U284" s="42" t="str">
        <f>IFERROR(IF($T284="","",VLOOKUP($T284,[1]Catálogo!$G$97:$H$2750,2,FALSE)),"Introduzca un producto válido")</f>
        <v/>
      </c>
      <c r="V284" s="40" t="str">
        <f t="shared" si="73"/>
        <v>Sin información diligenciada</v>
      </c>
      <c r="W284" s="43"/>
      <c r="X284" s="44" t="str">
        <f>IFERROR(IF($W284="","",VLOOKUP($W284,[1]Catálogo!$B$3019:$C$9130,2,FALSE)),"Introduzca un indicador de producto válido")</f>
        <v/>
      </c>
      <c r="Y284" s="40" t="str">
        <f t="shared" si="74"/>
        <v>Sin información diligenciada</v>
      </c>
      <c r="Z284" s="45">
        <v>0</v>
      </c>
      <c r="AA284" s="33"/>
      <c r="AB284" s="33"/>
      <c r="AC284" s="38"/>
      <c r="AD284" s="36"/>
      <c r="AE284" s="33"/>
      <c r="AF284" s="33"/>
      <c r="AG284" s="46"/>
      <c r="AH284" s="47"/>
      <c r="AI284" s="33"/>
      <c r="AJ284" s="33"/>
      <c r="AK284" s="48"/>
      <c r="AL284" s="34" t="str">
        <f>+IFERROR(VLOOKUP(AK284,[1]Iniciativas!E:F,2,FALSE),"Seleccione el código de la iniciativa")</f>
        <v>Seleccione el código de la iniciativa</v>
      </c>
      <c r="AM284" s="91" t="e">
        <f t="shared" si="76"/>
        <v>#DIV/0!</v>
      </c>
      <c r="AN284" s="50" t="e">
        <f t="shared" si="77"/>
        <v>#DIV/0!</v>
      </c>
      <c r="AO284" s="50" t="e">
        <f t="shared" si="78"/>
        <v>#DIV/0!</v>
      </c>
      <c r="AP284" s="51" t="e">
        <f t="shared" si="79"/>
        <v>#DIV/0!</v>
      </c>
      <c r="AQ284" s="51"/>
      <c r="AR284" s="53"/>
      <c r="AS284" s="54"/>
      <c r="AT284" s="53"/>
      <c r="AU284" s="53"/>
      <c r="AV284" s="53"/>
      <c r="AW284" s="53"/>
      <c r="AX284" s="53"/>
      <c r="AY284" s="103"/>
      <c r="AZ284" s="103"/>
      <c r="BA284" s="103"/>
      <c r="BB284" s="103"/>
      <c r="BC284" s="103"/>
      <c r="BD284" s="103"/>
      <c r="BE284" s="103"/>
      <c r="BF284" s="103"/>
      <c r="BG284" s="103"/>
      <c r="BH284" s="103"/>
      <c r="BI284" s="103"/>
      <c r="BJ284" s="103"/>
      <c r="BK284" s="103"/>
      <c r="BL284" s="104"/>
      <c r="BM284" s="61"/>
      <c r="BN284" s="62">
        <v>0</v>
      </c>
      <c r="BO284" s="62">
        <v>0</v>
      </c>
      <c r="BP284" s="62">
        <v>0</v>
      </c>
      <c r="BQ284" s="62">
        <v>0</v>
      </c>
      <c r="BR284" s="62">
        <v>0</v>
      </c>
      <c r="BS284" s="62">
        <v>0</v>
      </c>
      <c r="BT284" s="62">
        <v>0</v>
      </c>
      <c r="BU284" s="62">
        <v>0</v>
      </c>
      <c r="BV284" s="62">
        <v>0</v>
      </c>
      <c r="BW284" s="62">
        <v>0</v>
      </c>
      <c r="BX284" s="62">
        <v>0</v>
      </c>
      <c r="BY284" s="62">
        <v>0</v>
      </c>
      <c r="BZ284" s="62">
        <v>0</v>
      </c>
      <c r="CA284" s="62">
        <v>0</v>
      </c>
      <c r="CB284" s="62">
        <v>0</v>
      </c>
      <c r="CC284" s="63">
        <f t="shared" si="80"/>
        <v>0</v>
      </c>
      <c r="CD284" s="64">
        <v>0</v>
      </c>
      <c r="CE284" s="64">
        <v>0</v>
      </c>
      <c r="CF284" s="64">
        <v>0</v>
      </c>
      <c r="CG284" s="64">
        <v>0</v>
      </c>
      <c r="CH284" s="64">
        <v>0</v>
      </c>
      <c r="CI284" s="64">
        <v>0</v>
      </c>
      <c r="CJ284" s="64">
        <v>0</v>
      </c>
      <c r="CK284" s="64">
        <v>0</v>
      </c>
      <c r="CL284" s="64">
        <v>0</v>
      </c>
      <c r="CM284" s="64">
        <v>0</v>
      </c>
      <c r="CN284" s="64">
        <v>0</v>
      </c>
      <c r="CO284" s="64">
        <v>0</v>
      </c>
      <c r="CP284" s="64">
        <v>0</v>
      </c>
      <c r="CQ284" s="64">
        <v>0</v>
      </c>
      <c r="CR284" s="64">
        <v>0</v>
      </c>
      <c r="CS284" s="64">
        <v>0</v>
      </c>
      <c r="CT284" s="65">
        <f t="shared" si="81"/>
        <v>0</v>
      </c>
      <c r="CU284" s="62">
        <v>0</v>
      </c>
      <c r="CV284" s="62">
        <v>0</v>
      </c>
      <c r="CW284" s="62">
        <v>0</v>
      </c>
      <c r="CX284" s="62">
        <v>0</v>
      </c>
      <c r="CY284" s="62">
        <v>0</v>
      </c>
      <c r="CZ284" s="62">
        <v>0</v>
      </c>
      <c r="DA284" s="62">
        <v>0</v>
      </c>
      <c r="DB284" s="62">
        <v>0</v>
      </c>
      <c r="DC284" s="62">
        <v>0</v>
      </c>
      <c r="DD284" s="62">
        <v>0</v>
      </c>
      <c r="DE284" s="62">
        <v>0</v>
      </c>
      <c r="DF284" s="62">
        <v>0</v>
      </c>
      <c r="DG284" s="62">
        <v>0</v>
      </c>
      <c r="DH284" s="62">
        <v>0</v>
      </c>
      <c r="DI284" s="62">
        <v>0</v>
      </c>
      <c r="DJ284" s="62">
        <v>0</v>
      </c>
      <c r="DK284" s="62">
        <v>0</v>
      </c>
      <c r="DL284" s="62">
        <v>0</v>
      </c>
      <c r="DM284" s="62">
        <v>0</v>
      </c>
      <c r="DN284" s="62">
        <v>0</v>
      </c>
      <c r="DO284" s="62">
        <v>0</v>
      </c>
      <c r="DP284" s="63">
        <f t="shared" si="83"/>
        <v>0</v>
      </c>
      <c r="DQ284" s="64">
        <v>0</v>
      </c>
      <c r="DR284" s="64">
        <v>0</v>
      </c>
      <c r="DS284" s="64">
        <v>0</v>
      </c>
      <c r="DT284" s="64">
        <v>0</v>
      </c>
      <c r="DU284" s="64">
        <v>0</v>
      </c>
      <c r="DV284" s="64">
        <v>0</v>
      </c>
      <c r="DW284" s="64">
        <v>0</v>
      </c>
      <c r="DX284" s="64">
        <v>0</v>
      </c>
      <c r="DY284" s="64">
        <v>0</v>
      </c>
      <c r="DZ284" s="64">
        <v>0</v>
      </c>
      <c r="EA284" s="64">
        <v>0</v>
      </c>
      <c r="EB284" s="64">
        <v>0</v>
      </c>
      <c r="EC284" s="64">
        <v>0</v>
      </c>
      <c r="ED284" s="64">
        <v>0</v>
      </c>
      <c r="EE284" s="64">
        <v>0</v>
      </c>
      <c r="EF284" s="64">
        <v>0</v>
      </c>
      <c r="EG284" s="66">
        <f t="shared" si="82"/>
        <v>0</v>
      </c>
      <c r="EI284" s="30">
        <v>0</v>
      </c>
      <c r="EJ284" s="30" t="e">
        <f t="shared" si="75"/>
        <v>#DIV/0!</v>
      </c>
    </row>
    <row r="285" spans="1:140" s="30" customFormat="1" ht="14.25" hidden="1" x14ac:dyDescent="0.25">
      <c r="A285" s="68">
        <v>279</v>
      </c>
      <c r="B285" s="88"/>
      <c r="C285" s="89"/>
      <c r="D285" s="90"/>
      <c r="E285" s="33"/>
      <c r="F285" s="33"/>
      <c r="G285" s="33"/>
      <c r="H285" s="33"/>
      <c r="I285" s="33"/>
      <c r="J285" s="34"/>
      <c r="K285" s="35"/>
      <c r="L285" s="36" t="str">
        <f>IFERROR(IF($K285="","",VLOOKUP($K285,[1]Catálogo!$B$5:$C$21,2,FALSE)),"Introduzca un sector de inversión válido")</f>
        <v/>
      </c>
      <c r="M285" s="37"/>
      <c r="N285" s="38"/>
      <c r="O285" s="38" t="str">
        <f>IFERROR(IF($N285="","",VLOOKUP($N285,[1]Catálogo!$E$25:$F$93,2,FALSE)),"Introduzca un programa presupuestal válido")</f>
        <v/>
      </c>
      <c r="P285" s="39" t="str">
        <f>IFERROR(IF($O285="","",VLOOKUP($O285,[1]Catálogo!$F$25:$G$94,2,FALSE)),"Introduzca un programa presupuestal válido")</f>
        <v/>
      </c>
      <c r="Q285" s="40" t="str">
        <f t="shared" si="72"/>
        <v>Sin información diligenciada</v>
      </c>
      <c r="R285" s="38"/>
      <c r="S285" s="38"/>
      <c r="T285" s="41"/>
      <c r="U285" s="42" t="str">
        <f>IFERROR(IF($T285="","",VLOOKUP($T285,[1]Catálogo!$G$97:$H$2750,2,FALSE)),"Introduzca un producto válido")</f>
        <v/>
      </c>
      <c r="V285" s="40" t="str">
        <f t="shared" si="73"/>
        <v>Sin información diligenciada</v>
      </c>
      <c r="W285" s="43"/>
      <c r="X285" s="44" t="str">
        <f>IFERROR(IF($W285="","",VLOOKUP($W285,[1]Catálogo!$B$3019:$C$9130,2,FALSE)),"Introduzca un indicador de producto válido")</f>
        <v/>
      </c>
      <c r="Y285" s="40" t="str">
        <f t="shared" si="74"/>
        <v>Sin información diligenciada</v>
      </c>
      <c r="Z285" s="45">
        <v>0</v>
      </c>
      <c r="AA285" s="33"/>
      <c r="AB285" s="33"/>
      <c r="AC285" s="38"/>
      <c r="AD285" s="36"/>
      <c r="AE285" s="33"/>
      <c r="AF285" s="33"/>
      <c r="AG285" s="46"/>
      <c r="AH285" s="47"/>
      <c r="AI285" s="33"/>
      <c r="AJ285" s="33"/>
      <c r="AK285" s="48"/>
      <c r="AL285" s="34" t="str">
        <f>+IFERROR(VLOOKUP(AK285,[1]Iniciativas!E:F,2,FALSE),"Seleccione el código de la iniciativa")</f>
        <v>Seleccione el código de la iniciativa</v>
      </c>
      <c r="AM285" s="91" t="e">
        <f t="shared" si="76"/>
        <v>#DIV/0!</v>
      </c>
      <c r="AN285" s="50" t="e">
        <f t="shared" si="77"/>
        <v>#DIV/0!</v>
      </c>
      <c r="AO285" s="50" t="e">
        <f t="shared" si="78"/>
        <v>#DIV/0!</v>
      </c>
      <c r="AP285" s="51" t="e">
        <f t="shared" si="79"/>
        <v>#DIV/0!</v>
      </c>
      <c r="AQ285" s="51"/>
      <c r="AR285" s="53"/>
      <c r="AS285" s="54"/>
      <c r="AT285" s="53"/>
      <c r="AU285" s="53"/>
      <c r="AV285" s="53"/>
      <c r="AW285" s="53"/>
      <c r="AX285" s="53"/>
      <c r="AY285" s="103"/>
      <c r="AZ285" s="103"/>
      <c r="BA285" s="103"/>
      <c r="BB285" s="103"/>
      <c r="BC285" s="103"/>
      <c r="BD285" s="103"/>
      <c r="BE285" s="103"/>
      <c r="BF285" s="103"/>
      <c r="BG285" s="103"/>
      <c r="BH285" s="103"/>
      <c r="BI285" s="103"/>
      <c r="BJ285" s="103"/>
      <c r="BK285" s="103"/>
      <c r="BL285" s="104"/>
      <c r="BM285" s="61"/>
      <c r="BN285" s="62">
        <v>0</v>
      </c>
      <c r="BO285" s="62">
        <v>0</v>
      </c>
      <c r="BP285" s="62">
        <v>0</v>
      </c>
      <c r="BQ285" s="62">
        <v>0</v>
      </c>
      <c r="BR285" s="62">
        <v>0</v>
      </c>
      <c r="BS285" s="62">
        <v>0</v>
      </c>
      <c r="BT285" s="62">
        <v>0</v>
      </c>
      <c r="BU285" s="62">
        <v>0</v>
      </c>
      <c r="BV285" s="62">
        <v>0</v>
      </c>
      <c r="BW285" s="62">
        <v>0</v>
      </c>
      <c r="BX285" s="62">
        <v>0</v>
      </c>
      <c r="BY285" s="62">
        <v>0</v>
      </c>
      <c r="BZ285" s="62">
        <v>0</v>
      </c>
      <c r="CA285" s="62">
        <v>0</v>
      </c>
      <c r="CB285" s="62">
        <v>0</v>
      </c>
      <c r="CC285" s="63">
        <f t="shared" si="80"/>
        <v>0</v>
      </c>
      <c r="CD285" s="64">
        <v>0</v>
      </c>
      <c r="CE285" s="64">
        <v>0</v>
      </c>
      <c r="CF285" s="64">
        <v>0</v>
      </c>
      <c r="CG285" s="64">
        <v>0</v>
      </c>
      <c r="CH285" s="64">
        <v>0</v>
      </c>
      <c r="CI285" s="64">
        <v>0</v>
      </c>
      <c r="CJ285" s="64">
        <v>0</v>
      </c>
      <c r="CK285" s="64">
        <v>0</v>
      </c>
      <c r="CL285" s="64">
        <v>0</v>
      </c>
      <c r="CM285" s="64">
        <v>0</v>
      </c>
      <c r="CN285" s="64">
        <v>0</v>
      </c>
      <c r="CO285" s="64">
        <v>0</v>
      </c>
      <c r="CP285" s="64">
        <v>0</v>
      </c>
      <c r="CQ285" s="64">
        <v>0</v>
      </c>
      <c r="CR285" s="64">
        <v>0</v>
      </c>
      <c r="CS285" s="64">
        <v>0</v>
      </c>
      <c r="CT285" s="65">
        <f t="shared" si="81"/>
        <v>0</v>
      </c>
      <c r="CU285" s="62">
        <v>0</v>
      </c>
      <c r="CV285" s="62">
        <v>0</v>
      </c>
      <c r="CW285" s="62">
        <v>0</v>
      </c>
      <c r="CX285" s="62">
        <v>0</v>
      </c>
      <c r="CY285" s="62">
        <v>0</v>
      </c>
      <c r="CZ285" s="62">
        <v>0</v>
      </c>
      <c r="DA285" s="62">
        <v>0</v>
      </c>
      <c r="DB285" s="62">
        <v>0</v>
      </c>
      <c r="DC285" s="62">
        <v>0</v>
      </c>
      <c r="DD285" s="62">
        <v>0</v>
      </c>
      <c r="DE285" s="62">
        <v>0</v>
      </c>
      <c r="DF285" s="62">
        <v>0</v>
      </c>
      <c r="DG285" s="62">
        <v>0</v>
      </c>
      <c r="DH285" s="62">
        <v>0</v>
      </c>
      <c r="DI285" s="62">
        <v>0</v>
      </c>
      <c r="DJ285" s="62">
        <v>0</v>
      </c>
      <c r="DK285" s="62">
        <v>0</v>
      </c>
      <c r="DL285" s="62">
        <v>0</v>
      </c>
      <c r="DM285" s="62">
        <v>0</v>
      </c>
      <c r="DN285" s="62">
        <v>0</v>
      </c>
      <c r="DO285" s="62">
        <v>0</v>
      </c>
      <c r="DP285" s="63">
        <f t="shared" si="83"/>
        <v>0</v>
      </c>
      <c r="DQ285" s="64">
        <v>0</v>
      </c>
      <c r="DR285" s="64">
        <v>0</v>
      </c>
      <c r="DS285" s="64">
        <v>0</v>
      </c>
      <c r="DT285" s="64">
        <v>0</v>
      </c>
      <c r="DU285" s="64">
        <v>0</v>
      </c>
      <c r="DV285" s="64">
        <v>0</v>
      </c>
      <c r="DW285" s="64">
        <v>0</v>
      </c>
      <c r="DX285" s="64">
        <v>0</v>
      </c>
      <c r="DY285" s="64">
        <v>0</v>
      </c>
      <c r="DZ285" s="64">
        <v>0</v>
      </c>
      <c r="EA285" s="64">
        <v>0</v>
      </c>
      <c r="EB285" s="64">
        <v>0</v>
      </c>
      <c r="EC285" s="64">
        <v>0</v>
      </c>
      <c r="ED285" s="64">
        <v>0</v>
      </c>
      <c r="EE285" s="64">
        <v>0</v>
      </c>
      <c r="EF285" s="64">
        <v>0</v>
      </c>
      <c r="EG285" s="66">
        <f t="shared" si="82"/>
        <v>0</v>
      </c>
      <c r="EI285" s="30">
        <v>0</v>
      </c>
      <c r="EJ285" s="30" t="e">
        <f t="shared" si="75"/>
        <v>#DIV/0!</v>
      </c>
    </row>
    <row r="286" spans="1:140" s="30" customFormat="1" ht="14.25" hidden="1" x14ac:dyDescent="0.25">
      <c r="A286" s="31">
        <v>280</v>
      </c>
      <c r="B286" s="88"/>
      <c r="C286" s="89"/>
      <c r="D286" s="90"/>
      <c r="E286" s="33"/>
      <c r="F286" s="33"/>
      <c r="G286" s="33"/>
      <c r="H286" s="33"/>
      <c r="I286" s="33"/>
      <c r="J286" s="34"/>
      <c r="K286" s="35"/>
      <c r="L286" s="36" t="str">
        <f>IFERROR(IF($K286="","",VLOOKUP($K286,[1]Catálogo!$B$5:$C$21,2,FALSE)),"Introduzca un sector de inversión válido")</f>
        <v/>
      </c>
      <c r="M286" s="37"/>
      <c r="N286" s="38"/>
      <c r="O286" s="38" t="str">
        <f>IFERROR(IF($N286="","",VLOOKUP($N286,[1]Catálogo!$E$25:$F$93,2,FALSE)),"Introduzca un programa presupuestal válido")</f>
        <v/>
      </c>
      <c r="P286" s="39" t="str">
        <f>IFERROR(IF($O286="","",VLOOKUP($O286,[1]Catálogo!$F$25:$G$94,2,FALSE)),"Introduzca un programa presupuestal válido")</f>
        <v/>
      </c>
      <c r="Q286" s="40" t="str">
        <f t="shared" si="72"/>
        <v>Sin información diligenciada</v>
      </c>
      <c r="R286" s="38"/>
      <c r="S286" s="38"/>
      <c r="T286" s="41"/>
      <c r="U286" s="42" t="str">
        <f>IFERROR(IF($T286="","",VLOOKUP($T286,[1]Catálogo!$G$97:$H$2750,2,FALSE)),"Introduzca un producto válido")</f>
        <v/>
      </c>
      <c r="V286" s="40" t="str">
        <f t="shared" si="73"/>
        <v>Sin información diligenciada</v>
      </c>
      <c r="W286" s="43"/>
      <c r="X286" s="44" t="str">
        <f>IFERROR(IF($W286="","",VLOOKUP($W286,[1]Catálogo!$B$3019:$C$9130,2,FALSE)),"Introduzca un indicador de producto válido")</f>
        <v/>
      </c>
      <c r="Y286" s="40" t="str">
        <f t="shared" si="74"/>
        <v>Sin información diligenciada</v>
      </c>
      <c r="Z286" s="45">
        <v>0</v>
      </c>
      <c r="AA286" s="33"/>
      <c r="AB286" s="33"/>
      <c r="AC286" s="38"/>
      <c r="AD286" s="36"/>
      <c r="AE286" s="33"/>
      <c r="AF286" s="33"/>
      <c r="AG286" s="46"/>
      <c r="AH286" s="47"/>
      <c r="AI286" s="33"/>
      <c r="AJ286" s="33"/>
      <c r="AK286" s="48"/>
      <c r="AL286" s="34" t="str">
        <f>+IFERROR(VLOOKUP(AK286,[1]Iniciativas!E:F,2,FALSE),"Seleccione el código de la iniciativa")</f>
        <v>Seleccione el código de la iniciativa</v>
      </c>
      <c r="AM286" s="91" t="e">
        <f t="shared" si="76"/>
        <v>#DIV/0!</v>
      </c>
      <c r="AN286" s="50" t="e">
        <f t="shared" si="77"/>
        <v>#DIV/0!</v>
      </c>
      <c r="AO286" s="50" t="e">
        <f t="shared" si="78"/>
        <v>#DIV/0!</v>
      </c>
      <c r="AP286" s="51" t="e">
        <f t="shared" si="79"/>
        <v>#DIV/0!</v>
      </c>
      <c r="AQ286" s="51"/>
      <c r="AR286" s="53"/>
      <c r="AS286" s="54"/>
      <c r="AT286" s="53"/>
      <c r="AU286" s="53"/>
      <c r="AV286" s="53"/>
      <c r="AW286" s="53"/>
      <c r="AX286" s="53"/>
      <c r="AY286" s="103"/>
      <c r="AZ286" s="103"/>
      <c r="BA286" s="103"/>
      <c r="BB286" s="103"/>
      <c r="BC286" s="103"/>
      <c r="BD286" s="103"/>
      <c r="BE286" s="103"/>
      <c r="BF286" s="103"/>
      <c r="BG286" s="103"/>
      <c r="BH286" s="103"/>
      <c r="BI286" s="103"/>
      <c r="BJ286" s="103"/>
      <c r="BK286" s="103"/>
      <c r="BL286" s="104"/>
      <c r="BM286" s="61"/>
      <c r="BN286" s="62">
        <v>0</v>
      </c>
      <c r="BO286" s="62">
        <v>0</v>
      </c>
      <c r="BP286" s="62">
        <v>0</v>
      </c>
      <c r="BQ286" s="62">
        <v>0</v>
      </c>
      <c r="BR286" s="62">
        <v>0</v>
      </c>
      <c r="BS286" s="62">
        <v>0</v>
      </c>
      <c r="BT286" s="62">
        <v>0</v>
      </c>
      <c r="BU286" s="62">
        <v>0</v>
      </c>
      <c r="BV286" s="62">
        <v>0</v>
      </c>
      <c r="BW286" s="62">
        <v>0</v>
      </c>
      <c r="BX286" s="62">
        <v>0</v>
      </c>
      <c r="BY286" s="62">
        <v>0</v>
      </c>
      <c r="BZ286" s="62">
        <v>0</v>
      </c>
      <c r="CA286" s="62">
        <v>0</v>
      </c>
      <c r="CB286" s="62">
        <v>0</v>
      </c>
      <c r="CC286" s="63">
        <f t="shared" si="80"/>
        <v>0</v>
      </c>
      <c r="CD286" s="64">
        <v>0</v>
      </c>
      <c r="CE286" s="64">
        <v>0</v>
      </c>
      <c r="CF286" s="64">
        <v>0</v>
      </c>
      <c r="CG286" s="64">
        <v>0</v>
      </c>
      <c r="CH286" s="64">
        <v>0</v>
      </c>
      <c r="CI286" s="64">
        <v>0</v>
      </c>
      <c r="CJ286" s="64">
        <v>0</v>
      </c>
      <c r="CK286" s="64">
        <v>0</v>
      </c>
      <c r="CL286" s="64">
        <v>0</v>
      </c>
      <c r="CM286" s="64">
        <v>0</v>
      </c>
      <c r="CN286" s="64">
        <v>0</v>
      </c>
      <c r="CO286" s="64">
        <v>0</v>
      </c>
      <c r="CP286" s="64">
        <v>0</v>
      </c>
      <c r="CQ286" s="64">
        <v>0</v>
      </c>
      <c r="CR286" s="64">
        <v>0</v>
      </c>
      <c r="CS286" s="64">
        <v>0</v>
      </c>
      <c r="CT286" s="65">
        <f t="shared" si="81"/>
        <v>0</v>
      </c>
      <c r="CU286" s="62">
        <v>0</v>
      </c>
      <c r="CV286" s="62">
        <v>0</v>
      </c>
      <c r="CW286" s="62">
        <v>0</v>
      </c>
      <c r="CX286" s="62">
        <v>0</v>
      </c>
      <c r="CY286" s="62">
        <v>0</v>
      </c>
      <c r="CZ286" s="62">
        <v>0</v>
      </c>
      <c r="DA286" s="62">
        <v>0</v>
      </c>
      <c r="DB286" s="62">
        <v>0</v>
      </c>
      <c r="DC286" s="62">
        <v>0</v>
      </c>
      <c r="DD286" s="62">
        <v>0</v>
      </c>
      <c r="DE286" s="62">
        <v>0</v>
      </c>
      <c r="DF286" s="62">
        <v>0</v>
      </c>
      <c r="DG286" s="62">
        <v>0</v>
      </c>
      <c r="DH286" s="62">
        <v>0</v>
      </c>
      <c r="DI286" s="62">
        <v>0</v>
      </c>
      <c r="DJ286" s="62">
        <v>0</v>
      </c>
      <c r="DK286" s="62">
        <v>0</v>
      </c>
      <c r="DL286" s="62">
        <v>0</v>
      </c>
      <c r="DM286" s="62">
        <v>0</v>
      </c>
      <c r="DN286" s="62">
        <v>0</v>
      </c>
      <c r="DO286" s="62">
        <v>0</v>
      </c>
      <c r="DP286" s="63">
        <f t="shared" si="83"/>
        <v>0</v>
      </c>
      <c r="DQ286" s="64">
        <v>0</v>
      </c>
      <c r="DR286" s="64">
        <v>0</v>
      </c>
      <c r="DS286" s="64">
        <v>0</v>
      </c>
      <c r="DT286" s="64">
        <v>0</v>
      </c>
      <c r="DU286" s="64">
        <v>0</v>
      </c>
      <c r="DV286" s="64">
        <v>0</v>
      </c>
      <c r="DW286" s="64">
        <v>0</v>
      </c>
      <c r="DX286" s="64">
        <v>0</v>
      </c>
      <c r="DY286" s="64">
        <v>0</v>
      </c>
      <c r="DZ286" s="64">
        <v>0</v>
      </c>
      <c r="EA286" s="64">
        <v>0</v>
      </c>
      <c r="EB286" s="64">
        <v>0</v>
      </c>
      <c r="EC286" s="64">
        <v>0</v>
      </c>
      <c r="ED286" s="64">
        <v>0</v>
      </c>
      <c r="EE286" s="64">
        <v>0</v>
      </c>
      <c r="EF286" s="64">
        <v>0</v>
      </c>
      <c r="EG286" s="66">
        <f t="shared" si="82"/>
        <v>0</v>
      </c>
      <c r="EI286" s="30">
        <v>0</v>
      </c>
      <c r="EJ286" s="30" t="e">
        <f t="shared" si="75"/>
        <v>#DIV/0!</v>
      </c>
    </row>
    <row r="287" spans="1:140" s="30" customFormat="1" ht="14.25" hidden="1" x14ac:dyDescent="0.25">
      <c r="A287" s="68">
        <v>281</v>
      </c>
      <c r="B287" s="88"/>
      <c r="C287" s="89"/>
      <c r="D287" s="90"/>
      <c r="E287" s="33"/>
      <c r="F287" s="33"/>
      <c r="G287" s="33"/>
      <c r="H287" s="33"/>
      <c r="I287" s="33"/>
      <c r="J287" s="34"/>
      <c r="K287" s="35"/>
      <c r="L287" s="36" t="str">
        <f>IFERROR(IF($K287="","",VLOOKUP($K287,[1]Catálogo!$B$5:$C$21,2,FALSE)),"Introduzca un sector de inversión válido")</f>
        <v/>
      </c>
      <c r="M287" s="37"/>
      <c r="N287" s="38"/>
      <c r="O287" s="38" t="str">
        <f>IFERROR(IF($N287="","",VLOOKUP($N287,[1]Catálogo!$E$25:$F$93,2,FALSE)),"Introduzca un programa presupuestal válido")</f>
        <v/>
      </c>
      <c r="P287" s="39" t="str">
        <f>IFERROR(IF($O287="","",VLOOKUP($O287,[1]Catálogo!$F$25:$G$94,2,FALSE)),"Introduzca un programa presupuestal válido")</f>
        <v/>
      </c>
      <c r="Q287" s="40" t="str">
        <f t="shared" si="72"/>
        <v>Sin información diligenciada</v>
      </c>
      <c r="R287" s="38"/>
      <c r="S287" s="38"/>
      <c r="T287" s="41"/>
      <c r="U287" s="42" t="str">
        <f>IFERROR(IF($T287="","",VLOOKUP($T287,[1]Catálogo!$G$97:$H$2750,2,FALSE)),"Introduzca un producto válido")</f>
        <v/>
      </c>
      <c r="V287" s="40" t="str">
        <f t="shared" si="73"/>
        <v>Sin información diligenciada</v>
      </c>
      <c r="W287" s="43"/>
      <c r="X287" s="44" t="str">
        <f>IFERROR(IF($W287="","",VLOOKUP($W287,[1]Catálogo!$B$3019:$C$9130,2,FALSE)),"Introduzca un indicador de producto válido")</f>
        <v/>
      </c>
      <c r="Y287" s="40" t="str">
        <f t="shared" si="74"/>
        <v>Sin información diligenciada</v>
      </c>
      <c r="Z287" s="45">
        <v>0</v>
      </c>
      <c r="AA287" s="33"/>
      <c r="AB287" s="33"/>
      <c r="AC287" s="38"/>
      <c r="AD287" s="36"/>
      <c r="AE287" s="33"/>
      <c r="AF287" s="33"/>
      <c r="AG287" s="46"/>
      <c r="AH287" s="47"/>
      <c r="AI287" s="33"/>
      <c r="AJ287" s="33"/>
      <c r="AK287" s="48"/>
      <c r="AL287" s="34" t="str">
        <f>+IFERROR(VLOOKUP(AK287,[1]Iniciativas!E:F,2,FALSE),"Seleccione el código de la iniciativa")</f>
        <v>Seleccione el código de la iniciativa</v>
      </c>
      <c r="AM287" s="91" t="e">
        <f t="shared" si="76"/>
        <v>#DIV/0!</v>
      </c>
      <c r="AN287" s="50" t="e">
        <f t="shared" si="77"/>
        <v>#DIV/0!</v>
      </c>
      <c r="AO287" s="50" t="e">
        <f t="shared" si="78"/>
        <v>#DIV/0!</v>
      </c>
      <c r="AP287" s="51" t="e">
        <f t="shared" si="79"/>
        <v>#DIV/0!</v>
      </c>
      <c r="AQ287" s="51"/>
      <c r="AR287" s="53"/>
      <c r="AS287" s="54"/>
      <c r="AT287" s="53"/>
      <c r="AU287" s="53"/>
      <c r="AV287" s="53"/>
      <c r="AW287" s="53"/>
      <c r="AX287" s="53"/>
      <c r="AY287" s="103"/>
      <c r="AZ287" s="103"/>
      <c r="BA287" s="103"/>
      <c r="BB287" s="103"/>
      <c r="BC287" s="103"/>
      <c r="BD287" s="103"/>
      <c r="BE287" s="103"/>
      <c r="BF287" s="103"/>
      <c r="BG287" s="103"/>
      <c r="BH287" s="103"/>
      <c r="BI287" s="103"/>
      <c r="BJ287" s="103"/>
      <c r="BK287" s="103"/>
      <c r="BL287" s="104"/>
      <c r="BM287" s="61"/>
      <c r="BN287" s="62">
        <v>0</v>
      </c>
      <c r="BO287" s="62">
        <v>0</v>
      </c>
      <c r="BP287" s="62">
        <v>0</v>
      </c>
      <c r="BQ287" s="62">
        <v>0</v>
      </c>
      <c r="BR287" s="62">
        <v>0</v>
      </c>
      <c r="BS287" s="62">
        <v>0</v>
      </c>
      <c r="BT287" s="62">
        <v>0</v>
      </c>
      <c r="BU287" s="62">
        <v>0</v>
      </c>
      <c r="BV287" s="62">
        <v>0</v>
      </c>
      <c r="BW287" s="62">
        <v>0</v>
      </c>
      <c r="BX287" s="62">
        <v>0</v>
      </c>
      <c r="BY287" s="62">
        <v>0</v>
      </c>
      <c r="BZ287" s="62">
        <v>0</v>
      </c>
      <c r="CA287" s="62">
        <v>0</v>
      </c>
      <c r="CB287" s="62">
        <v>0</v>
      </c>
      <c r="CC287" s="63">
        <f t="shared" si="80"/>
        <v>0</v>
      </c>
      <c r="CD287" s="64">
        <v>0</v>
      </c>
      <c r="CE287" s="64">
        <v>0</v>
      </c>
      <c r="CF287" s="64">
        <v>0</v>
      </c>
      <c r="CG287" s="64">
        <v>0</v>
      </c>
      <c r="CH287" s="64">
        <v>0</v>
      </c>
      <c r="CI287" s="64">
        <v>0</v>
      </c>
      <c r="CJ287" s="64">
        <v>0</v>
      </c>
      <c r="CK287" s="64">
        <v>0</v>
      </c>
      <c r="CL287" s="64">
        <v>0</v>
      </c>
      <c r="CM287" s="64">
        <v>0</v>
      </c>
      <c r="CN287" s="64">
        <v>0</v>
      </c>
      <c r="CO287" s="64">
        <v>0</v>
      </c>
      <c r="CP287" s="64">
        <v>0</v>
      </c>
      <c r="CQ287" s="64">
        <v>0</v>
      </c>
      <c r="CR287" s="64">
        <v>0</v>
      </c>
      <c r="CS287" s="64">
        <v>0</v>
      </c>
      <c r="CT287" s="65">
        <f t="shared" si="81"/>
        <v>0</v>
      </c>
      <c r="CU287" s="62">
        <v>0</v>
      </c>
      <c r="CV287" s="62">
        <v>0</v>
      </c>
      <c r="CW287" s="62">
        <v>0</v>
      </c>
      <c r="CX287" s="62">
        <v>0</v>
      </c>
      <c r="CY287" s="62">
        <v>0</v>
      </c>
      <c r="CZ287" s="62">
        <v>0</v>
      </c>
      <c r="DA287" s="62">
        <v>0</v>
      </c>
      <c r="DB287" s="62">
        <v>0</v>
      </c>
      <c r="DC287" s="62">
        <v>0</v>
      </c>
      <c r="DD287" s="62">
        <v>0</v>
      </c>
      <c r="DE287" s="62">
        <v>0</v>
      </c>
      <c r="DF287" s="62">
        <v>0</v>
      </c>
      <c r="DG287" s="62">
        <v>0</v>
      </c>
      <c r="DH287" s="62">
        <v>0</v>
      </c>
      <c r="DI287" s="62">
        <v>0</v>
      </c>
      <c r="DJ287" s="62">
        <v>0</v>
      </c>
      <c r="DK287" s="62">
        <v>0</v>
      </c>
      <c r="DL287" s="62">
        <v>0</v>
      </c>
      <c r="DM287" s="62">
        <v>0</v>
      </c>
      <c r="DN287" s="62">
        <v>0</v>
      </c>
      <c r="DO287" s="62">
        <v>0</v>
      </c>
      <c r="DP287" s="63">
        <f t="shared" si="83"/>
        <v>0</v>
      </c>
      <c r="DQ287" s="64">
        <v>0</v>
      </c>
      <c r="DR287" s="64">
        <v>0</v>
      </c>
      <c r="DS287" s="64">
        <v>0</v>
      </c>
      <c r="DT287" s="64">
        <v>0</v>
      </c>
      <c r="DU287" s="64">
        <v>0</v>
      </c>
      <c r="DV287" s="64">
        <v>0</v>
      </c>
      <c r="DW287" s="64">
        <v>0</v>
      </c>
      <c r="DX287" s="64">
        <v>0</v>
      </c>
      <c r="DY287" s="64">
        <v>0</v>
      </c>
      <c r="DZ287" s="64">
        <v>0</v>
      </c>
      <c r="EA287" s="64">
        <v>0</v>
      </c>
      <c r="EB287" s="64">
        <v>0</v>
      </c>
      <c r="EC287" s="64">
        <v>0</v>
      </c>
      <c r="ED287" s="64">
        <v>0</v>
      </c>
      <c r="EE287" s="64">
        <v>0</v>
      </c>
      <c r="EF287" s="64">
        <v>0</v>
      </c>
      <c r="EG287" s="66">
        <f t="shared" si="82"/>
        <v>0</v>
      </c>
      <c r="EI287" s="30">
        <v>0</v>
      </c>
      <c r="EJ287" s="30" t="e">
        <f t="shared" si="75"/>
        <v>#DIV/0!</v>
      </c>
    </row>
    <row r="288" spans="1:140" s="30" customFormat="1" ht="14.25" hidden="1" x14ac:dyDescent="0.25">
      <c r="A288" s="68">
        <v>282</v>
      </c>
      <c r="B288" s="88"/>
      <c r="C288" s="89"/>
      <c r="D288" s="90"/>
      <c r="E288" s="33"/>
      <c r="F288" s="33"/>
      <c r="G288" s="33"/>
      <c r="H288" s="33"/>
      <c r="I288" s="33"/>
      <c r="J288" s="34"/>
      <c r="K288" s="35"/>
      <c r="L288" s="36" t="str">
        <f>IFERROR(IF($K288="","",VLOOKUP($K288,[1]Catálogo!$B$5:$C$21,2,FALSE)),"Introduzca un sector de inversión válido")</f>
        <v/>
      </c>
      <c r="M288" s="37"/>
      <c r="N288" s="38"/>
      <c r="O288" s="38" t="str">
        <f>IFERROR(IF($N288="","",VLOOKUP($N288,[1]Catálogo!$E$25:$F$93,2,FALSE)),"Introduzca un programa presupuestal válido")</f>
        <v/>
      </c>
      <c r="P288" s="39" t="str">
        <f>IFERROR(IF($O288="","",VLOOKUP($O288,[1]Catálogo!$F$25:$G$94,2,FALSE)),"Introduzca un programa presupuestal válido")</f>
        <v/>
      </c>
      <c r="Q288" s="40" t="str">
        <f t="shared" si="72"/>
        <v>Sin información diligenciada</v>
      </c>
      <c r="R288" s="38"/>
      <c r="S288" s="38"/>
      <c r="T288" s="41"/>
      <c r="U288" s="42" t="str">
        <f>IFERROR(IF($T288="","",VLOOKUP($T288,[1]Catálogo!$G$97:$H$2750,2,FALSE)),"Introduzca un producto válido")</f>
        <v/>
      </c>
      <c r="V288" s="40" t="str">
        <f t="shared" si="73"/>
        <v>Sin información diligenciada</v>
      </c>
      <c r="W288" s="43"/>
      <c r="X288" s="44" t="str">
        <f>IFERROR(IF($W288="","",VLOOKUP($W288,[1]Catálogo!$B$3019:$C$9130,2,FALSE)),"Introduzca un indicador de producto válido")</f>
        <v/>
      </c>
      <c r="Y288" s="40" t="str">
        <f t="shared" si="74"/>
        <v>Sin información diligenciada</v>
      </c>
      <c r="Z288" s="45">
        <v>0</v>
      </c>
      <c r="AA288" s="33"/>
      <c r="AB288" s="33"/>
      <c r="AC288" s="38"/>
      <c r="AD288" s="36"/>
      <c r="AE288" s="33"/>
      <c r="AF288" s="33"/>
      <c r="AG288" s="46"/>
      <c r="AH288" s="47"/>
      <c r="AI288" s="33"/>
      <c r="AJ288" s="33"/>
      <c r="AK288" s="48"/>
      <c r="AL288" s="34" t="str">
        <f>+IFERROR(VLOOKUP(AK288,[1]Iniciativas!E:F,2,FALSE),"Seleccione el código de la iniciativa")</f>
        <v>Seleccione el código de la iniciativa</v>
      </c>
      <c r="AM288" s="91" t="e">
        <f t="shared" si="76"/>
        <v>#DIV/0!</v>
      </c>
      <c r="AN288" s="50" t="e">
        <f t="shared" si="77"/>
        <v>#DIV/0!</v>
      </c>
      <c r="AO288" s="50" t="e">
        <f t="shared" si="78"/>
        <v>#DIV/0!</v>
      </c>
      <c r="AP288" s="51" t="e">
        <f t="shared" si="79"/>
        <v>#DIV/0!</v>
      </c>
      <c r="AQ288" s="51"/>
      <c r="AR288" s="53"/>
      <c r="AS288" s="54"/>
      <c r="AT288" s="53"/>
      <c r="AU288" s="53"/>
      <c r="AV288" s="53"/>
      <c r="AW288" s="53"/>
      <c r="AX288" s="53"/>
      <c r="AY288" s="103"/>
      <c r="AZ288" s="103"/>
      <c r="BA288" s="103"/>
      <c r="BB288" s="103"/>
      <c r="BC288" s="103"/>
      <c r="BD288" s="103"/>
      <c r="BE288" s="103"/>
      <c r="BF288" s="103"/>
      <c r="BG288" s="103"/>
      <c r="BH288" s="103"/>
      <c r="BI288" s="103"/>
      <c r="BJ288" s="103"/>
      <c r="BK288" s="103"/>
      <c r="BL288" s="104"/>
      <c r="BM288" s="61"/>
      <c r="BN288" s="62">
        <v>0</v>
      </c>
      <c r="BO288" s="62">
        <v>0</v>
      </c>
      <c r="BP288" s="62">
        <v>0</v>
      </c>
      <c r="BQ288" s="62">
        <v>0</v>
      </c>
      <c r="BR288" s="62">
        <v>0</v>
      </c>
      <c r="BS288" s="62">
        <v>0</v>
      </c>
      <c r="BT288" s="62">
        <v>0</v>
      </c>
      <c r="BU288" s="62">
        <v>0</v>
      </c>
      <c r="BV288" s="62">
        <v>0</v>
      </c>
      <c r="BW288" s="62">
        <v>0</v>
      </c>
      <c r="BX288" s="62">
        <v>0</v>
      </c>
      <c r="BY288" s="62">
        <v>0</v>
      </c>
      <c r="BZ288" s="62">
        <v>0</v>
      </c>
      <c r="CA288" s="62">
        <v>0</v>
      </c>
      <c r="CB288" s="62">
        <v>0</v>
      </c>
      <c r="CC288" s="63">
        <f t="shared" si="80"/>
        <v>0</v>
      </c>
      <c r="CD288" s="64">
        <v>0</v>
      </c>
      <c r="CE288" s="64">
        <v>0</v>
      </c>
      <c r="CF288" s="64">
        <v>0</v>
      </c>
      <c r="CG288" s="64">
        <v>0</v>
      </c>
      <c r="CH288" s="64">
        <v>0</v>
      </c>
      <c r="CI288" s="64">
        <v>0</v>
      </c>
      <c r="CJ288" s="64">
        <v>0</v>
      </c>
      <c r="CK288" s="64">
        <v>0</v>
      </c>
      <c r="CL288" s="64">
        <v>0</v>
      </c>
      <c r="CM288" s="64">
        <v>0</v>
      </c>
      <c r="CN288" s="64">
        <v>0</v>
      </c>
      <c r="CO288" s="64">
        <v>0</v>
      </c>
      <c r="CP288" s="64">
        <v>0</v>
      </c>
      <c r="CQ288" s="64">
        <v>0</v>
      </c>
      <c r="CR288" s="64">
        <v>0</v>
      </c>
      <c r="CS288" s="64">
        <v>0</v>
      </c>
      <c r="CT288" s="65">
        <f t="shared" si="81"/>
        <v>0</v>
      </c>
      <c r="CU288" s="62">
        <v>0</v>
      </c>
      <c r="CV288" s="62">
        <v>0</v>
      </c>
      <c r="CW288" s="62">
        <v>0</v>
      </c>
      <c r="CX288" s="62">
        <v>0</v>
      </c>
      <c r="CY288" s="62">
        <v>0</v>
      </c>
      <c r="CZ288" s="62">
        <v>0</v>
      </c>
      <c r="DA288" s="62">
        <v>0</v>
      </c>
      <c r="DB288" s="62">
        <v>0</v>
      </c>
      <c r="DC288" s="62">
        <v>0</v>
      </c>
      <c r="DD288" s="62">
        <v>0</v>
      </c>
      <c r="DE288" s="62">
        <v>0</v>
      </c>
      <c r="DF288" s="62">
        <v>0</v>
      </c>
      <c r="DG288" s="62">
        <v>0</v>
      </c>
      <c r="DH288" s="62">
        <v>0</v>
      </c>
      <c r="DI288" s="62">
        <v>0</v>
      </c>
      <c r="DJ288" s="62">
        <v>0</v>
      </c>
      <c r="DK288" s="62">
        <v>0</v>
      </c>
      <c r="DL288" s="62">
        <v>0</v>
      </c>
      <c r="DM288" s="62">
        <v>0</v>
      </c>
      <c r="DN288" s="62">
        <v>0</v>
      </c>
      <c r="DO288" s="62">
        <v>0</v>
      </c>
      <c r="DP288" s="63">
        <f t="shared" si="83"/>
        <v>0</v>
      </c>
      <c r="DQ288" s="64">
        <v>0</v>
      </c>
      <c r="DR288" s="64">
        <v>0</v>
      </c>
      <c r="DS288" s="64">
        <v>0</v>
      </c>
      <c r="DT288" s="64">
        <v>0</v>
      </c>
      <c r="DU288" s="64">
        <v>0</v>
      </c>
      <c r="DV288" s="64">
        <v>0</v>
      </c>
      <c r="DW288" s="64">
        <v>0</v>
      </c>
      <c r="DX288" s="64">
        <v>0</v>
      </c>
      <c r="DY288" s="64">
        <v>0</v>
      </c>
      <c r="DZ288" s="64">
        <v>0</v>
      </c>
      <c r="EA288" s="64">
        <v>0</v>
      </c>
      <c r="EB288" s="64">
        <v>0</v>
      </c>
      <c r="EC288" s="64">
        <v>0</v>
      </c>
      <c r="ED288" s="64">
        <v>0</v>
      </c>
      <c r="EE288" s="64">
        <v>0</v>
      </c>
      <c r="EF288" s="64">
        <v>0</v>
      </c>
      <c r="EG288" s="66">
        <f t="shared" si="82"/>
        <v>0</v>
      </c>
      <c r="EI288" s="30">
        <v>0</v>
      </c>
      <c r="EJ288" s="30" t="e">
        <f t="shared" si="75"/>
        <v>#DIV/0!</v>
      </c>
    </row>
    <row r="289" spans="1:140" s="30" customFormat="1" ht="14.25" hidden="1" x14ac:dyDescent="0.25">
      <c r="A289" s="31">
        <v>283</v>
      </c>
      <c r="B289" s="88"/>
      <c r="C289" s="89"/>
      <c r="D289" s="90"/>
      <c r="E289" s="33"/>
      <c r="F289" s="33"/>
      <c r="G289" s="33"/>
      <c r="H289" s="33"/>
      <c r="I289" s="33"/>
      <c r="J289" s="34"/>
      <c r="K289" s="35"/>
      <c r="L289" s="36" t="str">
        <f>IFERROR(IF($K289="","",VLOOKUP($K289,[1]Catálogo!$B$5:$C$21,2,FALSE)),"Introduzca un sector de inversión válido")</f>
        <v/>
      </c>
      <c r="M289" s="37"/>
      <c r="N289" s="38"/>
      <c r="O289" s="38" t="str">
        <f>IFERROR(IF($N289="","",VLOOKUP($N289,[1]Catálogo!$E$25:$F$93,2,FALSE)),"Introduzca un programa presupuestal válido")</f>
        <v/>
      </c>
      <c r="P289" s="39" t="str">
        <f>IFERROR(IF($O289="","",VLOOKUP($O289,[1]Catálogo!$F$25:$G$94,2,FALSE)),"Introduzca un programa presupuestal válido")</f>
        <v/>
      </c>
      <c r="Q289" s="40" t="str">
        <f t="shared" si="72"/>
        <v>Sin información diligenciada</v>
      </c>
      <c r="R289" s="38"/>
      <c r="S289" s="38"/>
      <c r="T289" s="41"/>
      <c r="U289" s="42" t="str">
        <f>IFERROR(IF($T289="","",VLOOKUP($T289,[1]Catálogo!$G$97:$H$2750,2,FALSE)),"Introduzca un producto válido")</f>
        <v/>
      </c>
      <c r="V289" s="40" t="str">
        <f t="shared" si="73"/>
        <v>Sin información diligenciada</v>
      </c>
      <c r="W289" s="43"/>
      <c r="X289" s="44" t="str">
        <f>IFERROR(IF($W289="","",VLOOKUP($W289,[1]Catálogo!$B$3019:$C$9130,2,FALSE)),"Introduzca un indicador de producto válido")</f>
        <v/>
      </c>
      <c r="Y289" s="40" t="str">
        <f t="shared" si="74"/>
        <v>Sin información diligenciada</v>
      </c>
      <c r="Z289" s="45">
        <v>0</v>
      </c>
      <c r="AA289" s="33"/>
      <c r="AB289" s="33"/>
      <c r="AC289" s="38"/>
      <c r="AD289" s="36"/>
      <c r="AE289" s="33"/>
      <c r="AF289" s="33"/>
      <c r="AG289" s="46"/>
      <c r="AH289" s="47"/>
      <c r="AI289" s="33"/>
      <c r="AJ289" s="33"/>
      <c r="AK289" s="48"/>
      <c r="AL289" s="34" t="str">
        <f>+IFERROR(VLOOKUP(AK289,[1]Iniciativas!E:F,2,FALSE),"Seleccione el código de la iniciativa")</f>
        <v>Seleccione el código de la iniciativa</v>
      </c>
      <c r="AM289" s="91" t="e">
        <f t="shared" si="76"/>
        <v>#DIV/0!</v>
      </c>
      <c r="AN289" s="50" t="e">
        <f t="shared" si="77"/>
        <v>#DIV/0!</v>
      </c>
      <c r="AO289" s="50" t="e">
        <f t="shared" si="78"/>
        <v>#DIV/0!</v>
      </c>
      <c r="AP289" s="51" t="e">
        <f t="shared" si="79"/>
        <v>#DIV/0!</v>
      </c>
      <c r="AQ289" s="51"/>
      <c r="AR289" s="53"/>
      <c r="AS289" s="54"/>
      <c r="AT289" s="53"/>
      <c r="AU289" s="53"/>
      <c r="AV289" s="53"/>
      <c r="AW289" s="53"/>
      <c r="AX289" s="53"/>
      <c r="AY289" s="103"/>
      <c r="AZ289" s="103"/>
      <c r="BA289" s="103"/>
      <c r="BB289" s="103"/>
      <c r="BC289" s="103"/>
      <c r="BD289" s="103"/>
      <c r="BE289" s="103"/>
      <c r="BF289" s="103"/>
      <c r="BG289" s="103"/>
      <c r="BH289" s="103"/>
      <c r="BI289" s="103"/>
      <c r="BJ289" s="103"/>
      <c r="BK289" s="103"/>
      <c r="BL289" s="104"/>
      <c r="BM289" s="61"/>
      <c r="BN289" s="62">
        <v>0</v>
      </c>
      <c r="BO289" s="62">
        <v>0</v>
      </c>
      <c r="BP289" s="62">
        <v>0</v>
      </c>
      <c r="BQ289" s="62">
        <v>0</v>
      </c>
      <c r="BR289" s="62">
        <v>0</v>
      </c>
      <c r="BS289" s="62">
        <v>0</v>
      </c>
      <c r="BT289" s="62">
        <v>0</v>
      </c>
      <c r="BU289" s="62">
        <v>0</v>
      </c>
      <c r="BV289" s="62">
        <v>0</v>
      </c>
      <c r="BW289" s="62">
        <v>0</v>
      </c>
      <c r="BX289" s="62">
        <v>0</v>
      </c>
      <c r="BY289" s="62">
        <v>0</v>
      </c>
      <c r="BZ289" s="62">
        <v>0</v>
      </c>
      <c r="CA289" s="62">
        <v>0</v>
      </c>
      <c r="CB289" s="62">
        <v>0</v>
      </c>
      <c r="CC289" s="63">
        <f t="shared" si="80"/>
        <v>0</v>
      </c>
      <c r="CD289" s="64">
        <v>0</v>
      </c>
      <c r="CE289" s="64">
        <v>0</v>
      </c>
      <c r="CF289" s="64">
        <v>0</v>
      </c>
      <c r="CG289" s="64">
        <v>0</v>
      </c>
      <c r="CH289" s="64">
        <v>0</v>
      </c>
      <c r="CI289" s="64">
        <v>0</v>
      </c>
      <c r="CJ289" s="64">
        <v>0</v>
      </c>
      <c r="CK289" s="64">
        <v>0</v>
      </c>
      <c r="CL289" s="64">
        <v>0</v>
      </c>
      <c r="CM289" s="64">
        <v>0</v>
      </c>
      <c r="CN289" s="64">
        <v>0</v>
      </c>
      <c r="CO289" s="64">
        <v>0</v>
      </c>
      <c r="CP289" s="64">
        <v>0</v>
      </c>
      <c r="CQ289" s="64">
        <v>0</v>
      </c>
      <c r="CR289" s="64">
        <v>0</v>
      </c>
      <c r="CS289" s="64">
        <v>0</v>
      </c>
      <c r="CT289" s="65">
        <f t="shared" si="81"/>
        <v>0</v>
      </c>
      <c r="CU289" s="62">
        <v>0</v>
      </c>
      <c r="CV289" s="62">
        <v>0</v>
      </c>
      <c r="CW289" s="62">
        <v>0</v>
      </c>
      <c r="CX289" s="62">
        <v>0</v>
      </c>
      <c r="CY289" s="62">
        <v>0</v>
      </c>
      <c r="CZ289" s="62">
        <v>0</v>
      </c>
      <c r="DA289" s="62">
        <v>0</v>
      </c>
      <c r="DB289" s="62">
        <v>0</v>
      </c>
      <c r="DC289" s="62">
        <v>0</v>
      </c>
      <c r="DD289" s="62">
        <v>0</v>
      </c>
      <c r="DE289" s="62">
        <v>0</v>
      </c>
      <c r="DF289" s="62">
        <v>0</v>
      </c>
      <c r="DG289" s="62">
        <v>0</v>
      </c>
      <c r="DH289" s="62">
        <v>0</v>
      </c>
      <c r="DI289" s="62">
        <v>0</v>
      </c>
      <c r="DJ289" s="62">
        <v>0</v>
      </c>
      <c r="DK289" s="62">
        <v>0</v>
      </c>
      <c r="DL289" s="62">
        <v>0</v>
      </c>
      <c r="DM289" s="62">
        <v>0</v>
      </c>
      <c r="DN289" s="62">
        <v>0</v>
      </c>
      <c r="DO289" s="62">
        <v>0</v>
      </c>
      <c r="DP289" s="63">
        <f t="shared" si="83"/>
        <v>0</v>
      </c>
      <c r="DQ289" s="64">
        <v>0</v>
      </c>
      <c r="DR289" s="64">
        <v>0</v>
      </c>
      <c r="DS289" s="64">
        <v>0</v>
      </c>
      <c r="DT289" s="64">
        <v>0</v>
      </c>
      <c r="DU289" s="64">
        <v>0</v>
      </c>
      <c r="DV289" s="64">
        <v>0</v>
      </c>
      <c r="DW289" s="64">
        <v>0</v>
      </c>
      <c r="DX289" s="64">
        <v>0</v>
      </c>
      <c r="DY289" s="64">
        <v>0</v>
      </c>
      <c r="DZ289" s="64">
        <v>0</v>
      </c>
      <c r="EA289" s="64">
        <v>0</v>
      </c>
      <c r="EB289" s="64">
        <v>0</v>
      </c>
      <c r="EC289" s="64">
        <v>0</v>
      </c>
      <c r="ED289" s="64">
        <v>0</v>
      </c>
      <c r="EE289" s="64">
        <v>0</v>
      </c>
      <c r="EF289" s="64">
        <v>0</v>
      </c>
      <c r="EG289" s="66">
        <f t="shared" si="82"/>
        <v>0</v>
      </c>
      <c r="EI289" s="30">
        <v>0</v>
      </c>
      <c r="EJ289" s="30" t="e">
        <f t="shared" si="75"/>
        <v>#DIV/0!</v>
      </c>
    </row>
    <row r="290" spans="1:140" s="30" customFormat="1" ht="14.25" hidden="1" x14ac:dyDescent="0.25">
      <c r="A290" s="68">
        <v>284</v>
      </c>
      <c r="B290" s="88"/>
      <c r="C290" s="89"/>
      <c r="D290" s="90"/>
      <c r="E290" s="33"/>
      <c r="F290" s="33"/>
      <c r="G290" s="33"/>
      <c r="H290" s="33"/>
      <c r="I290" s="33"/>
      <c r="J290" s="34"/>
      <c r="K290" s="35"/>
      <c r="L290" s="36" t="str">
        <f>IFERROR(IF($K290="","",VLOOKUP($K290,[1]Catálogo!$B$5:$C$21,2,FALSE)),"Introduzca un sector de inversión válido")</f>
        <v/>
      </c>
      <c r="M290" s="37"/>
      <c r="N290" s="38"/>
      <c r="O290" s="38" t="str">
        <f>IFERROR(IF($N290="","",VLOOKUP($N290,[1]Catálogo!$E$25:$F$93,2,FALSE)),"Introduzca un programa presupuestal válido")</f>
        <v/>
      </c>
      <c r="P290" s="39" t="str">
        <f>IFERROR(IF($O290="","",VLOOKUP($O290,[1]Catálogo!$F$25:$G$94,2,FALSE)),"Introduzca un programa presupuestal válido")</f>
        <v/>
      </c>
      <c r="Q290" s="40" t="str">
        <f t="shared" si="72"/>
        <v>Sin información diligenciada</v>
      </c>
      <c r="R290" s="38"/>
      <c r="S290" s="38"/>
      <c r="T290" s="41"/>
      <c r="U290" s="42" t="str">
        <f>IFERROR(IF($T290="","",VLOOKUP($T290,[1]Catálogo!$G$97:$H$2750,2,FALSE)),"Introduzca un producto válido")</f>
        <v/>
      </c>
      <c r="V290" s="40" t="str">
        <f t="shared" si="73"/>
        <v>Sin información diligenciada</v>
      </c>
      <c r="W290" s="43"/>
      <c r="X290" s="44" t="str">
        <f>IFERROR(IF($W290="","",VLOOKUP($W290,[1]Catálogo!$B$3019:$C$9130,2,FALSE)),"Introduzca un indicador de producto válido")</f>
        <v/>
      </c>
      <c r="Y290" s="40" t="str">
        <f t="shared" si="74"/>
        <v>Sin información diligenciada</v>
      </c>
      <c r="Z290" s="45">
        <v>0</v>
      </c>
      <c r="AA290" s="33"/>
      <c r="AB290" s="33"/>
      <c r="AC290" s="38"/>
      <c r="AD290" s="36"/>
      <c r="AE290" s="33"/>
      <c r="AF290" s="33"/>
      <c r="AG290" s="46"/>
      <c r="AH290" s="47"/>
      <c r="AI290" s="33"/>
      <c r="AJ290" s="33"/>
      <c r="AK290" s="48"/>
      <c r="AL290" s="34" t="str">
        <f>+IFERROR(VLOOKUP(AK290,[1]Iniciativas!E:F,2,FALSE),"Seleccione el código de la iniciativa")</f>
        <v>Seleccione el código de la iniciativa</v>
      </c>
      <c r="AM290" s="91" t="e">
        <f t="shared" si="76"/>
        <v>#DIV/0!</v>
      </c>
      <c r="AN290" s="50" t="e">
        <f t="shared" si="77"/>
        <v>#DIV/0!</v>
      </c>
      <c r="AO290" s="50" t="e">
        <f t="shared" si="78"/>
        <v>#DIV/0!</v>
      </c>
      <c r="AP290" s="51" t="e">
        <f t="shared" si="79"/>
        <v>#DIV/0!</v>
      </c>
      <c r="AQ290" s="51"/>
      <c r="AR290" s="53"/>
      <c r="AS290" s="54"/>
      <c r="AT290" s="53"/>
      <c r="AU290" s="53"/>
      <c r="AV290" s="53"/>
      <c r="AW290" s="53"/>
      <c r="AX290" s="53"/>
      <c r="AY290" s="103"/>
      <c r="AZ290" s="103"/>
      <c r="BA290" s="103"/>
      <c r="BB290" s="103"/>
      <c r="BC290" s="103"/>
      <c r="BD290" s="103"/>
      <c r="BE290" s="103"/>
      <c r="BF290" s="103"/>
      <c r="BG290" s="103"/>
      <c r="BH290" s="103"/>
      <c r="BI290" s="103"/>
      <c r="BJ290" s="103"/>
      <c r="BK290" s="103"/>
      <c r="BL290" s="104"/>
      <c r="BM290" s="61"/>
      <c r="BN290" s="62">
        <v>0</v>
      </c>
      <c r="BO290" s="62">
        <v>0</v>
      </c>
      <c r="BP290" s="62">
        <v>0</v>
      </c>
      <c r="BQ290" s="62">
        <v>0</v>
      </c>
      <c r="BR290" s="62">
        <v>0</v>
      </c>
      <c r="BS290" s="62">
        <v>0</v>
      </c>
      <c r="BT290" s="62">
        <v>0</v>
      </c>
      <c r="BU290" s="62">
        <v>0</v>
      </c>
      <c r="BV290" s="62">
        <v>0</v>
      </c>
      <c r="BW290" s="62">
        <v>0</v>
      </c>
      <c r="BX290" s="62">
        <v>0</v>
      </c>
      <c r="BY290" s="62">
        <v>0</v>
      </c>
      <c r="BZ290" s="62">
        <v>0</v>
      </c>
      <c r="CA290" s="62">
        <v>0</v>
      </c>
      <c r="CB290" s="62">
        <v>0</v>
      </c>
      <c r="CC290" s="63">
        <f t="shared" si="80"/>
        <v>0</v>
      </c>
      <c r="CD290" s="64">
        <v>0</v>
      </c>
      <c r="CE290" s="64">
        <v>0</v>
      </c>
      <c r="CF290" s="64">
        <v>0</v>
      </c>
      <c r="CG290" s="64">
        <v>0</v>
      </c>
      <c r="CH290" s="64">
        <v>0</v>
      </c>
      <c r="CI290" s="64">
        <v>0</v>
      </c>
      <c r="CJ290" s="64">
        <v>0</v>
      </c>
      <c r="CK290" s="64">
        <v>0</v>
      </c>
      <c r="CL290" s="64">
        <v>0</v>
      </c>
      <c r="CM290" s="64">
        <v>0</v>
      </c>
      <c r="CN290" s="64">
        <v>0</v>
      </c>
      <c r="CO290" s="64">
        <v>0</v>
      </c>
      <c r="CP290" s="64">
        <v>0</v>
      </c>
      <c r="CQ290" s="64">
        <v>0</v>
      </c>
      <c r="CR290" s="64">
        <v>0</v>
      </c>
      <c r="CS290" s="64">
        <v>0</v>
      </c>
      <c r="CT290" s="65">
        <f t="shared" si="81"/>
        <v>0</v>
      </c>
      <c r="CU290" s="62">
        <v>0</v>
      </c>
      <c r="CV290" s="62">
        <v>0</v>
      </c>
      <c r="CW290" s="62">
        <v>0</v>
      </c>
      <c r="CX290" s="62">
        <v>0</v>
      </c>
      <c r="CY290" s="62">
        <v>0</v>
      </c>
      <c r="CZ290" s="62">
        <v>0</v>
      </c>
      <c r="DA290" s="62">
        <v>0</v>
      </c>
      <c r="DB290" s="62">
        <v>0</v>
      </c>
      <c r="DC290" s="62">
        <v>0</v>
      </c>
      <c r="DD290" s="62">
        <v>0</v>
      </c>
      <c r="DE290" s="62">
        <v>0</v>
      </c>
      <c r="DF290" s="62">
        <v>0</v>
      </c>
      <c r="DG290" s="62">
        <v>0</v>
      </c>
      <c r="DH290" s="62">
        <v>0</v>
      </c>
      <c r="DI290" s="62">
        <v>0</v>
      </c>
      <c r="DJ290" s="62">
        <v>0</v>
      </c>
      <c r="DK290" s="62">
        <v>0</v>
      </c>
      <c r="DL290" s="62">
        <v>0</v>
      </c>
      <c r="DM290" s="62">
        <v>0</v>
      </c>
      <c r="DN290" s="62">
        <v>0</v>
      </c>
      <c r="DO290" s="62">
        <v>0</v>
      </c>
      <c r="DP290" s="63">
        <f t="shared" si="83"/>
        <v>0</v>
      </c>
      <c r="DQ290" s="64">
        <v>0</v>
      </c>
      <c r="DR290" s="64">
        <v>0</v>
      </c>
      <c r="DS290" s="64">
        <v>0</v>
      </c>
      <c r="DT290" s="64">
        <v>0</v>
      </c>
      <c r="DU290" s="64">
        <v>0</v>
      </c>
      <c r="DV290" s="64">
        <v>0</v>
      </c>
      <c r="DW290" s="64">
        <v>0</v>
      </c>
      <c r="DX290" s="64">
        <v>0</v>
      </c>
      <c r="DY290" s="64">
        <v>0</v>
      </c>
      <c r="DZ290" s="64">
        <v>0</v>
      </c>
      <c r="EA290" s="64">
        <v>0</v>
      </c>
      <c r="EB290" s="64">
        <v>0</v>
      </c>
      <c r="EC290" s="64">
        <v>0</v>
      </c>
      <c r="ED290" s="64">
        <v>0</v>
      </c>
      <c r="EE290" s="64">
        <v>0</v>
      </c>
      <c r="EF290" s="64">
        <v>0</v>
      </c>
      <c r="EG290" s="66">
        <f t="shared" si="82"/>
        <v>0</v>
      </c>
      <c r="EI290" s="30">
        <v>0</v>
      </c>
      <c r="EJ290" s="30" t="e">
        <f t="shared" si="75"/>
        <v>#DIV/0!</v>
      </c>
    </row>
    <row r="291" spans="1:140" s="30" customFormat="1" ht="14.25" hidden="1" x14ac:dyDescent="0.25">
      <c r="A291" s="68">
        <v>285</v>
      </c>
      <c r="B291" s="88"/>
      <c r="C291" s="89"/>
      <c r="D291" s="90"/>
      <c r="E291" s="33"/>
      <c r="F291" s="33"/>
      <c r="G291" s="33"/>
      <c r="H291" s="33"/>
      <c r="I291" s="33"/>
      <c r="J291" s="34"/>
      <c r="K291" s="35"/>
      <c r="L291" s="36" t="str">
        <f>IFERROR(IF($K291="","",VLOOKUP($K291,[1]Catálogo!$B$5:$C$21,2,FALSE)),"Introduzca un sector de inversión válido")</f>
        <v/>
      </c>
      <c r="M291" s="37"/>
      <c r="N291" s="38"/>
      <c r="O291" s="38" t="str">
        <f>IFERROR(IF($N291="","",VLOOKUP($N291,[1]Catálogo!$E$25:$F$93,2,FALSE)),"Introduzca un programa presupuestal válido")</f>
        <v/>
      </c>
      <c r="P291" s="39" t="str">
        <f>IFERROR(IF($O291="","",VLOOKUP($O291,[1]Catálogo!$F$25:$G$94,2,FALSE)),"Introduzca un programa presupuestal válido")</f>
        <v/>
      </c>
      <c r="Q291" s="40" t="str">
        <f t="shared" si="72"/>
        <v>Sin información diligenciada</v>
      </c>
      <c r="R291" s="38"/>
      <c r="S291" s="38"/>
      <c r="T291" s="41"/>
      <c r="U291" s="42" t="str">
        <f>IFERROR(IF($T291="","",VLOOKUP($T291,[1]Catálogo!$G$97:$H$2750,2,FALSE)),"Introduzca un producto válido")</f>
        <v/>
      </c>
      <c r="V291" s="40" t="str">
        <f t="shared" si="73"/>
        <v>Sin información diligenciada</v>
      </c>
      <c r="W291" s="43"/>
      <c r="X291" s="44" t="str">
        <f>IFERROR(IF($W291="","",VLOOKUP($W291,[1]Catálogo!$B$3019:$C$9130,2,FALSE)),"Introduzca un indicador de producto válido")</f>
        <v/>
      </c>
      <c r="Y291" s="40" t="str">
        <f t="shared" si="74"/>
        <v>Sin información diligenciada</v>
      </c>
      <c r="Z291" s="45">
        <v>0</v>
      </c>
      <c r="AA291" s="33"/>
      <c r="AB291" s="33"/>
      <c r="AC291" s="38"/>
      <c r="AD291" s="36"/>
      <c r="AE291" s="33"/>
      <c r="AF291" s="33"/>
      <c r="AG291" s="46"/>
      <c r="AH291" s="47"/>
      <c r="AI291" s="33"/>
      <c r="AJ291" s="33"/>
      <c r="AK291" s="48"/>
      <c r="AL291" s="34" t="str">
        <f>+IFERROR(VLOOKUP(AK291,[1]Iniciativas!E:F,2,FALSE),"Seleccione el código de la iniciativa")</f>
        <v>Seleccione el código de la iniciativa</v>
      </c>
      <c r="AM291" s="91" t="e">
        <f t="shared" si="76"/>
        <v>#DIV/0!</v>
      </c>
      <c r="AN291" s="50" t="e">
        <f t="shared" si="77"/>
        <v>#DIV/0!</v>
      </c>
      <c r="AO291" s="50" t="e">
        <f t="shared" si="78"/>
        <v>#DIV/0!</v>
      </c>
      <c r="AP291" s="51" t="e">
        <f t="shared" si="79"/>
        <v>#DIV/0!</v>
      </c>
      <c r="AQ291" s="51"/>
      <c r="AR291" s="53"/>
      <c r="AS291" s="54"/>
      <c r="AT291" s="53"/>
      <c r="AU291" s="53"/>
      <c r="AV291" s="53"/>
      <c r="AW291" s="53"/>
      <c r="AX291" s="53"/>
      <c r="AY291" s="103"/>
      <c r="AZ291" s="103"/>
      <c r="BA291" s="103"/>
      <c r="BB291" s="103"/>
      <c r="BC291" s="103"/>
      <c r="BD291" s="103"/>
      <c r="BE291" s="103"/>
      <c r="BF291" s="103"/>
      <c r="BG291" s="103"/>
      <c r="BH291" s="103"/>
      <c r="BI291" s="103"/>
      <c r="BJ291" s="103"/>
      <c r="BK291" s="103"/>
      <c r="BL291" s="104"/>
      <c r="BM291" s="61"/>
      <c r="BN291" s="62">
        <v>0</v>
      </c>
      <c r="BO291" s="62">
        <v>0</v>
      </c>
      <c r="BP291" s="62">
        <v>0</v>
      </c>
      <c r="BQ291" s="62">
        <v>0</v>
      </c>
      <c r="BR291" s="62">
        <v>0</v>
      </c>
      <c r="BS291" s="62">
        <v>0</v>
      </c>
      <c r="BT291" s="62">
        <v>0</v>
      </c>
      <c r="BU291" s="62">
        <v>0</v>
      </c>
      <c r="BV291" s="62">
        <v>0</v>
      </c>
      <c r="BW291" s="62">
        <v>0</v>
      </c>
      <c r="BX291" s="62">
        <v>0</v>
      </c>
      <c r="BY291" s="62">
        <v>0</v>
      </c>
      <c r="BZ291" s="62">
        <v>0</v>
      </c>
      <c r="CA291" s="62">
        <v>0</v>
      </c>
      <c r="CB291" s="62">
        <v>0</v>
      </c>
      <c r="CC291" s="63">
        <f t="shared" si="80"/>
        <v>0</v>
      </c>
      <c r="CD291" s="64">
        <v>0</v>
      </c>
      <c r="CE291" s="64">
        <v>0</v>
      </c>
      <c r="CF291" s="64">
        <v>0</v>
      </c>
      <c r="CG291" s="64">
        <v>0</v>
      </c>
      <c r="CH291" s="64">
        <v>0</v>
      </c>
      <c r="CI291" s="64">
        <v>0</v>
      </c>
      <c r="CJ291" s="64">
        <v>0</v>
      </c>
      <c r="CK291" s="64">
        <v>0</v>
      </c>
      <c r="CL291" s="64">
        <v>0</v>
      </c>
      <c r="CM291" s="64">
        <v>0</v>
      </c>
      <c r="CN291" s="64">
        <v>0</v>
      </c>
      <c r="CO291" s="64">
        <v>0</v>
      </c>
      <c r="CP291" s="64">
        <v>0</v>
      </c>
      <c r="CQ291" s="64">
        <v>0</v>
      </c>
      <c r="CR291" s="64">
        <v>0</v>
      </c>
      <c r="CS291" s="64">
        <v>0</v>
      </c>
      <c r="CT291" s="65">
        <f t="shared" si="81"/>
        <v>0</v>
      </c>
      <c r="CU291" s="62">
        <v>0</v>
      </c>
      <c r="CV291" s="62">
        <v>0</v>
      </c>
      <c r="CW291" s="62">
        <v>0</v>
      </c>
      <c r="CX291" s="62">
        <v>0</v>
      </c>
      <c r="CY291" s="62">
        <v>0</v>
      </c>
      <c r="CZ291" s="62">
        <v>0</v>
      </c>
      <c r="DA291" s="62">
        <v>0</v>
      </c>
      <c r="DB291" s="62">
        <v>0</v>
      </c>
      <c r="DC291" s="62">
        <v>0</v>
      </c>
      <c r="DD291" s="62">
        <v>0</v>
      </c>
      <c r="DE291" s="62">
        <v>0</v>
      </c>
      <c r="DF291" s="62">
        <v>0</v>
      </c>
      <c r="DG291" s="62">
        <v>0</v>
      </c>
      <c r="DH291" s="62">
        <v>0</v>
      </c>
      <c r="DI291" s="62">
        <v>0</v>
      </c>
      <c r="DJ291" s="62">
        <v>0</v>
      </c>
      <c r="DK291" s="62">
        <v>0</v>
      </c>
      <c r="DL291" s="62">
        <v>0</v>
      </c>
      <c r="DM291" s="62">
        <v>0</v>
      </c>
      <c r="DN291" s="62">
        <v>0</v>
      </c>
      <c r="DO291" s="62">
        <v>0</v>
      </c>
      <c r="DP291" s="63">
        <f t="shared" si="83"/>
        <v>0</v>
      </c>
      <c r="DQ291" s="64">
        <v>0</v>
      </c>
      <c r="DR291" s="64">
        <v>0</v>
      </c>
      <c r="DS291" s="64">
        <v>0</v>
      </c>
      <c r="DT291" s="64">
        <v>0</v>
      </c>
      <c r="DU291" s="64">
        <v>0</v>
      </c>
      <c r="DV291" s="64">
        <v>0</v>
      </c>
      <c r="DW291" s="64">
        <v>0</v>
      </c>
      <c r="DX291" s="64">
        <v>0</v>
      </c>
      <c r="DY291" s="64">
        <v>0</v>
      </c>
      <c r="DZ291" s="64">
        <v>0</v>
      </c>
      <c r="EA291" s="64">
        <v>0</v>
      </c>
      <c r="EB291" s="64">
        <v>0</v>
      </c>
      <c r="EC291" s="64">
        <v>0</v>
      </c>
      <c r="ED291" s="64">
        <v>0</v>
      </c>
      <c r="EE291" s="64">
        <v>0</v>
      </c>
      <c r="EF291" s="64">
        <v>0</v>
      </c>
      <c r="EG291" s="66">
        <f t="shared" si="82"/>
        <v>0</v>
      </c>
      <c r="EI291" s="30">
        <v>0</v>
      </c>
      <c r="EJ291" s="30" t="e">
        <f t="shared" si="75"/>
        <v>#DIV/0!</v>
      </c>
    </row>
    <row r="292" spans="1:140" s="30" customFormat="1" ht="14.25" hidden="1" x14ac:dyDescent="0.25">
      <c r="A292" s="31">
        <v>286</v>
      </c>
      <c r="B292" s="88"/>
      <c r="C292" s="89"/>
      <c r="D292" s="90"/>
      <c r="E292" s="33"/>
      <c r="F292" s="33"/>
      <c r="G292" s="33"/>
      <c r="H292" s="33"/>
      <c r="I292" s="33"/>
      <c r="J292" s="34"/>
      <c r="K292" s="35"/>
      <c r="L292" s="36" t="str">
        <f>IFERROR(IF($K292="","",VLOOKUP($K292,[1]Catálogo!$B$5:$C$21,2,FALSE)),"Introduzca un sector de inversión válido")</f>
        <v/>
      </c>
      <c r="M292" s="37"/>
      <c r="N292" s="38"/>
      <c r="O292" s="38" t="str">
        <f>IFERROR(IF($N292="","",VLOOKUP($N292,[1]Catálogo!$E$25:$F$93,2,FALSE)),"Introduzca un programa presupuestal válido")</f>
        <v/>
      </c>
      <c r="P292" s="39" t="str">
        <f>IFERROR(IF($O292="","",VLOOKUP($O292,[1]Catálogo!$F$25:$G$94,2,FALSE)),"Introduzca un programa presupuestal válido")</f>
        <v/>
      </c>
      <c r="Q292" s="40" t="str">
        <f t="shared" si="72"/>
        <v>Sin información diligenciada</v>
      </c>
      <c r="R292" s="38"/>
      <c r="S292" s="38"/>
      <c r="T292" s="41"/>
      <c r="U292" s="42" t="str">
        <f>IFERROR(IF($T292="","",VLOOKUP($T292,[1]Catálogo!$G$97:$H$2750,2,FALSE)),"Introduzca un producto válido")</f>
        <v/>
      </c>
      <c r="V292" s="40" t="str">
        <f t="shared" si="73"/>
        <v>Sin información diligenciada</v>
      </c>
      <c r="W292" s="43"/>
      <c r="X292" s="44" t="str">
        <f>IFERROR(IF($W292="","",VLOOKUP($W292,[1]Catálogo!$B$3019:$C$9130,2,FALSE)),"Introduzca un indicador de producto válido")</f>
        <v/>
      </c>
      <c r="Y292" s="40" t="str">
        <f t="shared" si="74"/>
        <v>Sin información diligenciada</v>
      </c>
      <c r="Z292" s="45">
        <v>0</v>
      </c>
      <c r="AA292" s="33"/>
      <c r="AB292" s="33"/>
      <c r="AC292" s="38"/>
      <c r="AD292" s="36"/>
      <c r="AE292" s="33"/>
      <c r="AF292" s="33"/>
      <c r="AG292" s="46"/>
      <c r="AH292" s="47"/>
      <c r="AI292" s="33"/>
      <c r="AJ292" s="33"/>
      <c r="AK292" s="48"/>
      <c r="AL292" s="34" t="str">
        <f>+IFERROR(VLOOKUP(AK292,[1]Iniciativas!E:F,2,FALSE),"Seleccione el código de la iniciativa")</f>
        <v>Seleccione el código de la iniciativa</v>
      </c>
      <c r="AM292" s="91" t="e">
        <f t="shared" si="76"/>
        <v>#DIV/0!</v>
      </c>
      <c r="AN292" s="50" t="e">
        <f t="shared" si="77"/>
        <v>#DIV/0!</v>
      </c>
      <c r="AO292" s="50" t="e">
        <f t="shared" si="78"/>
        <v>#DIV/0!</v>
      </c>
      <c r="AP292" s="51" t="e">
        <f t="shared" si="79"/>
        <v>#DIV/0!</v>
      </c>
      <c r="AQ292" s="51"/>
      <c r="AR292" s="53"/>
      <c r="AS292" s="54"/>
      <c r="AT292" s="53"/>
      <c r="AU292" s="53"/>
      <c r="AV292" s="53"/>
      <c r="AW292" s="53"/>
      <c r="AX292" s="53"/>
      <c r="AY292" s="103"/>
      <c r="AZ292" s="103"/>
      <c r="BA292" s="103"/>
      <c r="BB292" s="103"/>
      <c r="BC292" s="103"/>
      <c r="BD292" s="103"/>
      <c r="BE292" s="103"/>
      <c r="BF292" s="103"/>
      <c r="BG292" s="103"/>
      <c r="BH292" s="103"/>
      <c r="BI292" s="103"/>
      <c r="BJ292" s="103"/>
      <c r="BK292" s="103"/>
      <c r="BL292" s="104"/>
      <c r="BM292" s="61"/>
      <c r="BN292" s="62">
        <v>0</v>
      </c>
      <c r="BO292" s="62">
        <v>0</v>
      </c>
      <c r="BP292" s="62">
        <v>0</v>
      </c>
      <c r="BQ292" s="62">
        <v>0</v>
      </c>
      <c r="BR292" s="62">
        <v>0</v>
      </c>
      <c r="BS292" s="62">
        <v>0</v>
      </c>
      <c r="BT292" s="62">
        <v>0</v>
      </c>
      <c r="BU292" s="62">
        <v>0</v>
      </c>
      <c r="BV292" s="62">
        <v>0</v>
      </c>
      <c r="BW292" s="62">
        <v>0</v>
      </c>
      <c r="BX292" s="62">
        <v>0</v>
      </c>
      <c r="BY292" s="62">
        <v>0</v>
      </c>
      <c r="BZ292" s="62">
        <v>0</v>
      </c>
      <c r="CA292" s="62">
        <v>0</v>
      </c>
      <c r="CB292" s="62">
        <v>0</v>
      </c>
      <c r="CC292" s="63">
        <f t="shared" si="80"/>
        <v>0</v>
      </c>
      <c r="CD292" s="64">
        <v>0</v>
      </c>
      <c r="CE292" s="64">
        <v>0</v>
      </c>
      <c r="CF292" s="64">
        <v>0</v>
      </c>
      <c r="CG292" s="64">
        <v>0</v>
      </c>
      <c r="CH292" s="64">
        <v>0</v>
      </c>
      <c r="CI292" s="64">
        <v>0</v>
      </c>
      <c r="CJ292" s="64">
        <v>0</v>
      </c>
      <c r="CK292" s="64">
        <v>0</v>
      </c>
      <c r="CL292" s="64">
        <v>0</v>
      </c>
      <c r="CM292" s="64">
        <v>0</v>
      </c>
      <c r="CN292" s="64">
        <v>0</v>
      </c>
      <c r="CO292" s="64">
        <v>0</v>
      </c>
      <c r="CP292" s="64">
        <v>0</v>
      </c>
      <c r="CQ292" s="64">
        <v>0</v>
      </c>
      <c r="CR292" s="64">
        <v>0</v>
      </c>
      <c r="CS292" s="64">
        <v>0</v>
      </c>
      <c r="CT292" s="65">
        <f t="shared" si="81"/>
        <v>0</v>
      </c>
      <c r="CU292" s="62">
        <v>0</v>
      </c>
      <c r="CV292" s="62">
        <v>0</v>
      </c>
      <c r="CW292" s="62">
        <v>0</v>
      </c>
      <c r="CX292" s="62">
        <v>0</v>
      </c>
      <c r="CY292" s="62">
        <v>0</v>
      </c>
      <c r="CZ292" s="62">
        <v>0</v>
      </c>
      <c r="DA292" s="62">
        <v>0</v>
      </c>
      <c r="DB292" s="62">
        <v>0</v>
      </c>
      <c r="DC292" s="62">
        <v>0</v>
      </c>
      <c r="DD292" s="62">
        <v>0</v>
      </c>
      <c r="DE292" s="62">
        <v>0</v>
      </c>
      <c r="DF292" s="62">
        <v>0</v>
      </c>
      <c r="DG292" s="62">
        <v>0</v>
      </c>
      <c r="DH292" s="62">
        <v>0</v>
      </c>
      <c r="DI292" s="62">
        <v>0</v>
      </c>
      <c r="DJ292" s="62">
        <v>0</v>
      </c>
      <c r="DK292" s="62">
        <v>0</v>
      </c>
      <c r="DL292" s="62">
        <v>0</v>
      </c>
      <c r="DM292" s="62">
        <v>0</v>
      </c>
      <c r="DN292" s="62">
        <v>0</v>
      </c>
      <c r="DO292" s="62">
        <v>0</v>
      </c>
      <c r="DP292" s="63">
        <f t="shared" si="83"/>
        <v>0</v>
      </c>
      <c r="DQ292" s="64">
        <v>0</v>
      </c>
      <c r="DR292" s="64">
        <v>0</v>
      </c>
      <c r="DS292" s="64">
        <v>0</v>
      </c>
      <c r="DT292" s="64">
        <v>0</v>
      </c>
      <c r="DU292" s="64">
        <v>0</v>
      </c>
      <c r="DV292" s="64">
        <v>0</v>
      </c>
      <c r="DW292" s="64">
        <v>0</v>
      </c>
      <c r="DX292" s="64">
        <v>0</v>
      </c>
      <c r="DY292" s="64">
        <v>0</v>
      </c>
      <c r="DZ292" s="64">
        <v>0</v>
      </c>
      <c r="EA292" s="64">
        <v>0</v>
      </c>
      <c r="EB292" s="64">
        <v>0</v>
      </c>
      <c r="EC292" s="64">
        <v>0</v>
      </c>
      <c r="ED292" s="64">
        <v>0</v>
      </c>
      <c r="EE292" s="64">
        <v>0</v>
      </c>
      <c r="EF292" s="64">
        <v>0</v>
      </c>
      <c r="EG292" s="66">
        <f t="shared" si="82"/>
        <v>0</v>
      </c>
      <c r="EI292" s="30">
        <v>0</v>
      </c>
      <c r="EJ292" s="30" t="e">
        <f t="shared" si="75"/>
        <v>#DIV/0!</v>
      </c>
    </row>
    <row r="293" spans="1:140" s="30" customFormat="1" ht="14.25" hidden="1" x14ac:dyDescent="0.25">
      <c r="A293" s="68">
        <v>287</v>
      </c>
      <c r="B293" s="88"/>
      <c r="C293" s="89"/>
      <c r="D293" s="90"/>
      <c r="E293" s="33"/>
      <c r="F293" s="33"/>
      <c r="G293" s="33"/>
      <c r="H293" s="33"/>
      <c r="I293" s="33"/>
      <c r="J293" s="34"/>
      <c r="K293" s="35"/>
      <c r="L293" s="36" t="str">
        <f>IFERROR(IF($K293="","",VLOOKUP($K293,[1]Catálogo!$B$5:$C$21,2,FALSE)),"Introduzca un sector de inversión válido")</f>
        <v/>
      </c>
      <c r="M293" s="37"/>
      <c r="N293" s="38"/>
      <c r="O293" s="38" t="str">
        <f>IFERROR(IF($N293="","",VLOOKUP($N293,[1]Catálogo!$E$25:$F$93,2,FALSE)),"Introduzca un programa presupuestal válido")</f>
        <v/>
      </c>
      <c r="P293" s="39" t="str">
        <f>IFERROR(IF($O293="","",VLOOKUP($O293,[1]Catálogo!$F$25:$G$94,2,FALSE)),"Introduzca un programa presupuestal válido")</f>
        <v/>
      </c>
      <c r="Q293" s="40" t="str">
        <f t="shared" si="72"/>
        <v>Sin información diligenciada</v>
      </c>
      <c r="R293" s="38"/>
      <c r="S293" s="38"/>
      <c r="T293" s="41"/>
      <c r="U293" s="42" t="str">
        <f>IFERROR(IF($T293="","",VLOOKUP($T293,[1]Catálogo!$G$97:$H$2750,2,FALSE)),"Introduzca un producto válido")</f>
        <v/>
      </c>
      <c r="V293" s="40" t="str">
        <f t="shared" si="73"/>
        <v>Sin información diligenciada</v>
      </c>
      <c r="W293" s="43"/>
      <c r="X293" s="44" t="str">
        <f>IFERROR(IF($W293="","",VLOOKUP($W293,[1]Catálogo!$B$3019:$C$9130,2,FALSE)),"Introduzca un indicador de producto válido")</f>
        <v/>
      </c>
      <c r="Y293" s="40" t="str">
        <f t="shared" si="74"/>
        <v>Sin información diligenciada</v>
      </c>
      <c r="Z293" s="45">
        <v>0</v>
      </c>
      <c r="AA293" s="33"/>
      <c r="AB293" s="33"/>
      <c r="AC293" s="38"/>
      <c r="AD293" s="36"/>
      <c r="AE293" s="33"/>
      <c r="AF293" s="33"/>
      <c r="AG293" s="46"/>
      <c r="AH293" s="47"/>
      <c r="AI293" s="33"/>
      <c r="AJ293" s="33"/>
      <c r="AK293" s="48"/>
      <c r="AL293" s="34" t="str">
        <f>+IFERROR(VLOOKUP(AK293,[1]Iniciativas!E:F,2,FALSE),"Seleccione el código de la iniciativa")</f>
        <v>Seleccione el código de la iniciativa</v>
      </c>
      <c r="AM293" s="91" t="e">
        <f t="shared" si="76"/>
        <v>#DIV/0!</v>
      </c>
      <c r="AN293" s="50" t="e">
        <f t="shared" si="77"/>
        <v>#DIV/0!</v>
      </c>
      <c r="AO293" s="50" t="e">
        <f t="shared" si="78"/>
        <v>#DIV/0!</v>
      </c>
      <c r="AP293" s="51" t="e">
        <f t="shared" si="79"/>
        <v>#DIV/0!</v>
      </c>
      <c r="AQ293" s="51"/>
      <c r="AR293" s="53"/>
      <c r="AS293" s="54"/>
      <c r="AT293" s="53"/>
      <c r="AU293" s="53"/>
      <c r="AV293" s="53"/>
      <c r="AW293" s="53"/>
      <c r="AX293" s="53"/>
      <c r="AY293" s="103"/>
      <c r="AZ293" s="103"/>
      <c r="BA293" s="103"/>
      <c r="BB293" s="103"/>
      <c r="BC293" s="103"/>
      <c r="BD293" s="103"/>
      <c r="BE293" s="103"/>
      <c r="BF293" s="103"/>
      <c r="BG293" s="103"/>
      <c r="BH293" s="103"/>
      <c r="BI293" s="103"/>
      <c r="BJ293" s="103"/>
      <c r="BK293" s="103"/>
      <c r="BL293" s="104"/>
      <c r="BM293" s="61"/>
      <c r="BN293" s="62">
        <v>0</v>
      </c>
      <c r="BO293" s="62">
        <v>0</v>
      </c>
      <c r="BP293" s="62">
        <v>0</v>
      </c>
      <c r="BQ293" s="62">
        <v>0</v>
      </c>
      <c r="BR293" s="62">
        <v>0</v>
      </c>
      <c r="BS293" s="62">
        <v>0</v>
      </c>
      <c r="BT293" s="62">
        <v>0</v>
      </c>
      <c r="BU293" s="62">
        <v>0</v>
      </c>
      <c r="BV293" s="62">
        <v>0</v>
      </c>
      <c r="BW293" s="62">
        <v>0</v>
      </c>
      <c r="BX293" s="62">
        <v>0</v>
      </c>
      <c r="BY293" s="62">
        <v>0</v>
      </c>
      <c r="BZ293" s="62">
        <v>0</v>
      </c>
      <c r="CA293" s="62">
        <v>0</v>
      </c>
      <c r="CB293" s="62">
        <v>0</v>
      </c>
      <c r="CC293" s="63">
        <f t="shared" si="80"/>
        <v>0</v>
      </c>
      <c r="CD293" s="64">
        <v>0</v>
      </c>
      <c r="CE293" s="64">
        <v>0</v>
      </c>
      <c r="CF293" s="64">
        <v>0</v>
      </c>
      <c r="CG293" s="64">
        <v>0</v>
      </c>
      <c r="CH293" s="64">
        <v>0</v>
      </c>
      <c r="CI293" s="64">
        <v>0</v>
      </c>
      <c r="CJ293" s="64">
        <v>0</v>
      </c>
      <c r="CK293" s="64">
        <v>0</v>
      </c>
      <c r="CL293" s="64">
        <v>0</v>
      </c>
      <c r="CM293" s="64">
        <v>0</v>
      </c>
      <c r="CN293" s="64">
        <v>0</v>
      </c>
      <c r="CO293" s="64">
        <v>0</v>
      </c>
      <c r="CP293" s="64">
        <v>0</v>
      </c>
      <c r="CQ293" s="64">
        <v>0</v>
      </c>
      <c r="CR293" s="64">
        <v>0</v>
      </c>
      <c r="CS293" s="64">
        <v>0</v>
      </c>
      <c r="CT293" s="65">
        <f t="shared" si="81"/>
        <v>0</v>
      </c>
      <c r="CU293" s="62">
        <v>0</v>
      </c>
      <c r="CV293" s="62">
        <v>0</v>
      </c>
      <c r="CW293" s="62">
        <v>0</v>
      </c>
      <c r="CX293" s="62">
        <v>0</v>
      </c>
      <c r="CY293" s="62">
        <v>0</v>
      </c>
      <c r="CZ293" s="62">
        <v>0</v>
      </c>
      <c r="DA293" s="62">
        <v>0</v>
      </c>
      <c r="DB293" s="62">
        <v>0</v>
      </c>
      <c r="DC293" s="62">
        <v>0</v>
      </c>
      <c r="DD293" s="62">
        <v>0</v>
      </c>
      <c r="DE293" s="62">
        <v>0</v>
      </c>
      <c r="DF293" s="62">
        <v>0</v>
      </c>
      <c r="DG293" s="62">
        <v>0</v>
      </c>
      <c r="DH293" s="62">
        <v>0</v>
      </c>
      <c r="DI293" s="62">
        <v>0</v>
      </c>
      <c r="DJ293" s="62">
        <v>0</v>
      </c>
      <c r="DK293" s="62">
        <v>0</v>
      </c>
      <c r="DL293" s="62">
        <v>0</v>
      </c>
      <c r="DM293" s="62">
        <v>0</v>
      </c>
      <c r="DN293" s="62">
        <v>0</v>
      </c>
      <c r="DO293" s="62">
        <v>0</v>
      </c>
      <c r="DP293" s="63">
        <f t="shared" si="83"/>
        <v>0</v>
      </c>
      <c r="DQ293" s="64">
        <v>0</v>
      </c>
      <c r="DR293" s="64">
        <v>0</v>
      </c>
      <c r="DS293" s="64">
        <v>0</v>
      </c>
      <c r="DT293" s="64">
        <v>0</v>
      </c>
      <c r="DU293" s="64">
        <v>0</v>
      </c>
      <c r="DV293" s="64">
        <v>0</v>
      </c>
      <c r="DW293" s="64">
        <v>0</v>
      </c>
      <c r="DX293" s="64">
        <v>0</v>
      </c>
      <c r="DY293" s="64">
        <v>0</v>
      </c>
      <c r="DZ293" s="64">
        <v>0</v>
      </c>
      <c r="EA293" s="64">
        <v>0</v>
      </c>
      <c r="EB293" s="64">
        <v>0</v>
      </c>
      <c r="EC293" s="64">
        <v>0</v>
      </c>
      <c r="ED293" s="64">
        <v>0</v>
      </c>
      <c r="EE293" s="64">
        <v>0</v>
      </c>
      <c r="EF293" s="64">
        <v>0</v>
      </c>
      <c r="EG293" s="66">
        <f t="shared" si="82"/>
        <v>0</v>
      </c>
      <c r="EI293" s="30">
        <v>0</v>
      </c>
      <c r="EJ293" s="30" t="e">
        <f t="shared" si="75"/>
        <v>#DIV/0!</v>
      </c>
    </row>
    <row r="294" spans="1:140" s="30" customFormat="1" ht="14.25" hidden="1" x14ac:dyDescent="0.25">
      <c r="A294" s="68">
        <v>288</v>
      </c>
      <c r="B294" s="88"/>
      <c r="C294" s="89"/>
      <c r="D294" s="90"/>
      <c r="E294" s="33"/>
      <c r="F294" s="33"/>
      <c r="G294" s="33"/>
      <c r="H294" s="33"/>
      <c r="I294" s="33"/>
      <c r="J294" s="34"/>
      <c r="K294" s="35"/>
      <c r="L294" s="36" t="str">
        <f>IFERROR(IF($K294="","",VLOOKUP($K294,[1]Catálogo!$B$5:$C$21,2,FALSE)),"Introduzca un sector de inversión válido")</f>
        <v/>
      </c>
      <c r="M294" s="37"/>
      <c r="N294" s="38"/>
      <c r="O294" s="38" t="str">
        <f>IFERROR(IF($N294="","",VLOOKUP($N294,[1]Catálogo!$E$25:$F$93,2,FALSE)),"Introduzca un programa presupuestal válido")</f>
        <v/>
      </c>
      <c r="P294" s="39" t="str">
        <f>IFERROR(IF($O294="","",VLOOKUP($O294,[1]Catálogo!$F$25:$G$94,2,FALSE)),"Introduzca un programa presupuestal válido")</f>
        <v/>
      </c>
      <c r="Q294" s="40" t="str">
        <f t="shared" si="72"/>
        <v>Sin información diligenciada</v>
      </c>
      <c r="R294" s="38"/>
      <c r="S294" s="38"/>
      <c r="T294" s="41"/>
      <c r="U294" s="42" t="str">
        <f>IFERROR(IF($T294="","",VLOOKUP($T294,[1]Catálogo!$G$97:$H$2750,2,FALSE)),"Introduzca un producto válido")</f>
        <v/>
      </c>
      <c r="V294" s="40" t="str">
        <f t="shared" si="73"/>
        <v>Sin información diligenciada</v>
      </c>
      <c r="W294" s="43"/>
      <c r="X294" s="44" t="str">
        <f>IFERROR(IF($W294="","",VLOOKUP($W294,[1]Catálogo!$B$3019:$C$9130,2,FALSE)),"Introduzca un indicador de producto válido")</f>
        <v/>
      </c>
      <c r="Y294" s="40" t="str">
        <f t="shared" si="74"/>
        <v>Sin información diligenciada</v>
      </c>
      <c r="Z294" s="45">
        <v>0</v>
      </c>
      <c r="AA294" s="33"/>
      <c r="AB294" s="33"/>
      <c r="AC294" s="38"/>
      <c r="AD294" s="36"/>
      <c r="AE294" s="33"/>
      <c r="AF294" s="33"/>
      <c r="AG294" s="46"/>
      <c r="AH294" s="47"/>
      <c r="AI294" s="33"/>
      <c r="AJ294" s="33"/>
      <c r="AK294" s="48"/>
      <c r="AL294" s="34" t="str">
        <f>+IFERROR(VLOOKUP(AK294,[1]Iniciativas!E:F,2,FALSE),"Seleccione el código de la iniciativa")</f>
        <v>Seleccione el código de la iniciativa</v>
      </c>
      <c r="AM294" s="91" t="e">
        <f t="shared" si="76"/>
        <v>#DIV/0!</v>
      </c>
      <c r="AN294" s="50" t="e">
        <f t="shared" si="77"/>
        <v>#DIV/0!</v>
      </c>
      <c r="AO294" s="50" t="e">
        <f t="shared" si="78"/>
        <v>#DIV/0!</v>
      </c>
      <c r="AP294" s="51" t="e">
        <f t="shared" si="79"/>
        <v>#DIV/0!</v>
      </c>
      <c r="AQ294" s="51"/>
      <c r="AR294" s="53"/>
      <c r="AS294" s="54"/>
      <c r="AT294" s="53"/>
      <c r="AU294" s="53"/>
      <c r="AV294" s="53"/>
      <c r="AW294" s="53"/>
      <c r="AX294" s="53"/>
      <c r="AY294" s="103"/>
      <c r="AZ294" s="103"/>
      <c r="BA294" s="103"/>
      <c r="BB294" s="103"/>
      <c r="BC294" s="103"/>
      <c r="BD294" s="103"/>
      <c r="BE294" s="103"/>
      <c r="BF294" s="103"/>
      <c r="BG294" s="103"/>
      <c r="BH294" s="103"/>
      <c r="BI294" s="103"/>
      <c r="BJ294" s="103"/>
      <c r="BK294" s="103"/>
      <c r="BL294" s="104"/>
      <c r="BM294" s="61"/>
      <c r="BN294" s="62">
        <v>0</v>
      </c>
      <c r="BO294" s="62">
        <v>0</v>
      </c>
      <c r="BP294" s="62">
        <v>0</v>
      </c>
      <c r="BQ294" s="62">
        <v>0</v>
      </c>
      <c r="BR294" s="62">
        <v>0</v>
      </c>
      <c r="BS294" s="62">
        <v>0</v>
      </c>
      <c r="BT294" s="62">
        <v>0</v>
      </c>
      <c r="BU294" s="62">
        <v>0</v>
      </c>
      <c r="BV294" s="62">
        <v>0</v>
      </c>
      <c r="BW294" s="62">
        <v>0</v>
      </c>
      <c r="BX294" s="62">
        <v>0</v>
      </c>
      <c r="BY294" s="62">
        <v>0</v>
      </c>
      <c r="BZ294" s="62">
        <v>0</v>
      </c>
      <c r="CA294" s="62">
        <v>0</v>
      </c>
      <c r="CB294" s="62">
        <v>0</v>
      </c>
      <c r="CC294" s="63">
        <f t="shared" si="80"/>
        <v>0</v>
      </c>
      <c r="CD294" s="64">
        <v>0</v>
      </c>
      <c r="CE294" s="64">
        <v>0</v>
      </c>
      <c r="CF294" s="64">
        <v>0</v>
      </c>
      <c r="CG294" s="64">
        <v>0</v>
      </c>
      <c r="CH294" s="64">
        <v>0</v>
      </c>
      <c r="CI294" s="64">
        <v>0</v>
      </c>
      <c r="CJ294" s="64">
        <v>0</v>
      </c>
      <c r="CK294" s="64">
        <v>0</v>
      </c>
      <c r="CL294" s="64">
        <v>0</v>
      </c>
      <c r="CM294" s="64">
        <v>0</v>
      </c>
      <c r="CN294" s="64">
        <v>0</v>
      </c>
      <c r="CO294" s="64">
        <v>0</v>
      </c>
      <c r="CP294" s="64">
        <v>0</v>
      </c>
      <c r="CQ294" s="64">
        <v>0</v>
      </c>
      <c r="CR294" s="64">
        <v>0</v>
      </c>
      <c r="CS294" s="64">
        <v>0</v>
      </c>
      <c r="CT294" s="65">
        <f t="shared" si="81"/>
        <v>0</v>
      </c>
      <c r="CU294" s="62">
        <v>0</v>
      </c>
      <c r="CV294" s="62">
        <v>0</v>
      </c>
      <c r="CW294" s="62">
        <v>0</v>
      </c>
      <c r="CX294" s="62">
        <v>0</v>
      </c>
      <c r="CY294" s="62">
        <v>0</v>
      </c>
      <c r="CZ294" s="62">
        <v>0</v>
      </c>
      <c r="DA294" s="62">
        <v>0</v>
      </c>
      <c r="DB294" s="62">
        <v>0</v>
      </c>
      <c r="DC294" s="62">
        <v>0</v>
      </c>
      <c r="DD294" s="62">
        <v>0</v>
      </c>
      <c r="DE294" s="62">
        <v>0</v>
      </c>
      <c r="DF294" s="62">
        <v>0</v>
      </c>
      <c r="DG294" s="62">
        <v>0</v>
      </c>
      <c r="DH294" s="62">
        <v>0</v>
      </c>
      <c r="DI294" s="62">
        <v>0</v>
      </c>
      <c r="DJ294" s="62">
        <v>0</v>
      </c>
      <c r="DK294" s="62">
        <v>0</v>
      </c>
      <c r="DL294" s="62">
        <v>0</v>
      </c>
      <c r="DM294" s="62">
        <v>0</v>
      </c>
      <c r="DN294" s="62">
        <v>0</v>
      </c>
      <c r="DO294" s="62">
        <v>0</v>
      </c>
      <c r="DP294" s="63">
        <f t="shared" si="83"/>
        <v>0</v>
      </c>
      <c r="DQ294" s="64">
        <v>0</v>
      </c>
      <c r="DR294" s="64">
        <v>0</v>
      </c>
      <c r="DS294" s="64">
        <v>0</v>
      </c>
      <c r="DT294" s="64">
        <v>0</v>
      </c>
      <c r="DU294" s="64">
        <v>0</v>
      </c>
      <c r="DV294" s="64">
        <v>0</v>
      </c>
      <c r="DW294" s="64">
        <v>0</v>
      </c>
      <c r="DX294" s="64">
        <v>0</v>
      </c>
      <c r="DY294" s="64">
        <v>0</v>
      </c>
      <c r="DZ294" s="64">
        <v>0</v>
      </c>
      <c r="EA294" s="64">
        <v>0</v>
      </c>
      <c r="EB294" s="64">
        <v>0</v>
      </c>
      <c r="EC294" s="64">
        <v>0</v>
      </c>
      <c r="ED294" s="64">
        <v>0</v>
      </c>
      <c r="EE294" s="64">
        <v>0</v>
      </c>
      <c r="EF294" s="64">
        <v>0</v>
      </c>
      <c r="EG294" s="66">
        <f t="shared" si="82"/>
        <v>0</v>
      </c>
      <c r="EI294" s="30">
        <v>0</v>
      </c>
      <c r="EJ294" s="30" t="e">
        <f t="shared" si="75"/>
        <v>#DIV/0!</v>
      </c>
    </row>
    <row r="295" spans="1:140" s="30" customFormat="1" ht="14.25" hidden="1" x14ac:dyDescent="0.25">
      <c r="A295" s="31">
        <v>289</v>
      </c>
      <c r="B295" s="88"/>
      <c r="C295" s="89"/>
      <c r="D295" s="90"/>
      <c r="E295" s="33"/>
      <c r="F295" s="33"/>
      <c r="G295" s="33"/>
      <c r="H295" s="33"/>
      <c r="I295" s="33"/>
      <c r="J295" s="34"/>
      <c r="K295" s="35"/>
      <c r="L295" s="36" t="str">
        <f>IFERROR(IF($K295="","",VLOOKUP($K295,[1]Catálogo!$B$5:$C$21,2,FALSE)),"Introduzca un sector de inversión válido")</f>
        <v/>
      </c>
      <c r="M295" s="37"/>
      <c r="N295" s="38"/>
      <c r="O295" s="38" t="str">
        <f>IFERROR(IF($N295="","",VLOOKUP($N295,[1]Catálogo!$E$25:$F$93,2,FALSE)),"Introduzca un programa presupuestal válido")</f>
        <v/>
      </c>
      <c r="P295" s="39" t="str">
        <f>IFERROR(IF($O295="","",VLOOKUP($O295,[1]Catálogo!$F$25:$G$94,2,FALSE)),"Introduzca un programa presupuestal válido")</f>
        <v/>
      </c>
      <c r="Q295" s="40" t="str">
        <f t="shared" si="72"/>
        <v>Sin información diligenciada</v>
      </c>
      <c r="R295" s="38"/>
      <c r="S295" s="38"/>
      <c r="T295" s="41"/>
      <c r="U295" s="42" t="str">
        <f>IFERROR(IF($T295="","",VLOOKUP($T295,[1]Catálogo!$G$97:$H$2750,2,FALSE)),"Introduzca un producto válido")</f>
        <v/>
      </c>
      <c r="V295" s="40" t="str">
        <f t="shared" si="73"/>
        <v>Sin información diligenciada</v>
      </c>
      <c r="W295" s="43"/>
      <c r="X295" s="44" t="str">
        <f>IFERROR(IF($W295="","",VLOOKUP($W295,[1]Catálogo!$B$3019:$C$9130,2,FALSE)),"Introduzca un indicador de producto válido")</f>
        <v/>
      </c>
      <c r="Y295" s="40" t="str">
        <f t="shared" si="74"/>
        <v>Sin información diligenciada</v>
      </c>
      <c r="Z295" s="45">
        <v>0</v>
      </c>
      <c r="AA295" s="33"/>
      <c r="AB295" s="33"/>
      <c r="AC295" s="38"/>
      <c r="AD295" s="36"/>
      <c r="AE295" s="33"/>
      <c r="AF295" s="33"/>
      <c r="AG295" s="46"/>
      <c r="AH295" s="47"/>
      <c r="AI295" s="33"/>
      <c r="AJ295" s="33"/>
      <c r="AK295" s="48"/>
      <c r="AL295" s="34" t="str">
        <f>+IFERROR(VLOOKUP(AK295,[1]Iniciativas!E:F,2,FALSE),"Seleccione el código de la iniciativa")</f>
        <v>Seleccione el código de la iniciativa</v>
      </c>
      <c r="AM295" s="91" t="e">
        <f t="shared" si="76"/>
        <v>#DIV/0!</v>
      </c>
      <c r="AN295" s="50" t="e">
        <f t="shared" si="77"/>
        <v>#DIV/0!</v>
      </c>
      <c r="AO295" s="50" t="e">
        <f t="shared" si="78"/>
        <v>#DIV/0!</v>
      </c>
      <c r="AP295" s="51" t="e">
        <f t="shared" si="79"/>
        <v>#DIV/0!</v>
      </c>
      <c r="AQ295" s="51"/>
      <c r="AR295" s="53"/>
      <c r="AS295" s="54"/>
      <c r="AT295" s="53"/>
      <c r="AU295" s="53"/>
      <c r="AV295" s="53"/>
      <c r="AW295" s="53"/>
      <c r="AX295" s="53"/>
      <c r="AY295" s="103"/>
      <c r="AZ295" s="103"/>
      <c r="BA295" s="103"/>
      <c r="BB295" s="103"/>
      <c r="BC295" s="103"/>
      <c r="BD295" s="103"/>
      <c r="BE295" s="103"/>
      <c r="BF295" s="103"/>
      <c r="BG295" s="103"/>
      <c r="BH295" s="103"/>
      <c r="BI295" s="103"/>
      <c r="BJ295" s="103"/>
      <c r="BK295" s="103"/>
      <c r="BL295" s="104"/>
      <c r="BM295" s="61"/>
      <c r="BN295" s="62">
        <v>0</v>
      </c>
      <c r="BO295" s="62">
        <v>0</v>
      </c>
      <c r="BP295" s="62">
        <v>0</v>
      </c>
      <c r="BQ295" s="62">
        <v>0</v>
      </c>
      <c r="BR295" s="62">
        <v>0</v>
      </c>
      <c r="BS295" s="62">
        <v>0</v>
      </c>
      <c r="BT295" s="62">
        <v>0</v>
      </c>
      <c r="BU295" s="62">
        <v>0</v>
      </c>
      <c r="BV295" s="62">
        <v>0</v>
      </c>
      <c r="BW295" s="62">
        <v>0</v>
      </c>
      <c r="BX295" s="62">
        <v>0</v>
      </c>
      <c r="BY295" s="62">
        <v>0</v>
      </c>
      <c r="BZ295" s="62">
        <v>0</v>
      </c>
      <c r="CA295" s="62">
        <v>0</v>
      </c>
      <c r="CB295" s="62">
        <v>0</v>
      </c>
      <c r="CC295" s="63">
        <f t="shared" si="80"/>
        <v>0</v>
      </c>
      <c r="CD295" s="64">
        <v>0</v>
      </c>
      <c r="CE295" s="64">
        <v>0</v>
      </c>
      <c r="CF295" s="64">
        <v>0</v>
      </c>
      <c r="CG295" s="64">
        <v>0</v>
      </c>
      <c r="CH295" s="64">
        <v>0</v>
      </c>
      <c r="CI295" s="64">
        <v>0</v>
      </c>
      <c r="CJ295" s="64">
        <v>0</v>
      </c>
      <c r="CK295" s="64">
        <v>0</v>
      </c>
      <c r="CL295" s="64">
        <v>0</v>
      </c>
      <c r="CM295" s="64">
        <v>0</v>
      </c>
      <c r="CN295" s="64">
        <v>0</v>
      </c>
      <c r="CO295" s="64">
        <v>0</v>
      </c>
      <c r="CP295" s="64">
        <v>0</v>
      </c>
      <c r="CQ295" s="64">
        <v>0</v>
      </c>
      <c r="CR295" s="64">
        <v>0</v>
      </c>
      <c r="CS295" s="64">
        <v>0</v>
      </c>
      <c r="CT295" s="65">
        <f t="shared" si="81"/>
        <v>0</v>
      </c>
      <c r="CU295" s="62">
        <v>0</v>
      </c>
      <c r="CV295" s="62">
        <v>0</v>
      </c>
      <c r="CW295" s="62">
        <v>0</v>
      </c>
      <c r="CX295" s="62">
        <v>0</v>
      </c>
      <c r="CY295" s="62">
        <v>0</v>
      </c>
      <c r="CZ295" s="62">
        <v>0</v>
      </c>
      <c r="DA295" s="62">
        <v>0</v>
      </c>
      <c r="DB295" s="62">
        <v>0</v>
      </c>
      <c r="DC295" s="62">
        <v>0</v>
      </c>
      <c r="DD295" s="62">
        <v>0</v>
      </c>
      <c r="DE295" s="62">
        <v>0</v>
      </c>
      <c r="DF295" s="62">
        <v>0</v>
      </c>
      <c r="DG295" s="62">
        <v>0</v>
      </c>
      <c r="DH295" s="62">
        <v>0</v>
      </c>
      <c r="DI295" s="62">
        <v>0</v>
      </c>
      <c r="DJ295" s="62">
        <v>0</v>
      </c>
      <c r="DK295" s="62">
        <v>0</v>
      </c>
      <c r="DL295" s="62">
        <v>0</v>
      </c>
      <c r="DM295" s="62">
        <v>0</v>
      </c>
      <c r="DN295" s="62">
        <v>0</v>
      </c>
      <c r="DO295" s="62">
        <v>0</v>
      </c>
      <c r="DP295" s="63">
        <f t="shared" si="83"/>
        <v>0</v>
      </c>
      <c r="DQ295" s="64">
        <v>0</v>
      </c>
      <c r="DR295" s="64">
        <v>0</v>
      </c>
      <c r="DS295" s="64">
        <v>0</v>
      </c>
      <c r="DT295" s="64">
        <v>0</v>
      </c>
      <c r="DU295" s="64">
        <v>0</v>
      </c>
      <c r="DV295" s="64">
        <v>0</v>
      </c>
      <c r="DW295" s="64">
        <v>0</v>
      </c>
      <c r="DX295" s="64">
        <v>0</v>
      </c>
      <c r="DY295" s="64">
        <v>0</v>
      </c>
      <c r="DZ295" s="64">
        <v>0</v>
      </c>
      <c r="EA295" s="64">
        <v>0</v>
      </c>
      <c r="EB295" s="64">
        <v>0</v>
      </c>
      <c r="EC295" s="64">
        <v>0</v>
      </c>
      <c r="ED295" s="64">
        <v>0</v>
      </c>
      <c r="EE295" s="64">
        <v>0</v>
      </c>
      <c r="EF295" s="64">
        <v>0</v>
      </c>
      <c r="EG295" s="66">
        <f t="shared" si="82"/>
        <v>0</v>
      </c>
      <c r="EI295" s="30">
        <v>0</v>
      </c>
      <c r="EJ295" s="30" t="e">
        <f t="shared" si="75"/>
        <v>#DIV/0!</v>
      </c>
    </row>
    <row r="296" spans="1:140" s="30" customFormat="1" ht="14.25" hidden="1" x14ac:dyDescent="0.25">
      <c r="A296" s="68">
        <v>290</v>
      </c>
      <c r="B296" s="88"/>
      <c r="C296" s="89"/>
      <c r="D296" s="90"/>
      <c r="E296" s="33"/>
      <c r="F296" s="33"/>
      <c r="G296" s="33"/>
      <c r="H296" s="33"/>
      <c r="I296" s="33"/>
      <c r="J296" s="34"/>
      <c r="K296" s="35"/>
      <c r="L296" s="36" t="str">
        <f>IFERROR(IF($K296="","",VLOOKUP($K296,[1]Catálogo!$B$5:$C$21,2,FALSE)),"Introduzca un sector de inversión válido")</f>
        <v/>
      </c>
      <c r="M296" s="37"/>
      <c r="N296" s="38"/>
      <c r="O296" s="38" t="str">
        <f>IFERROR(IF($N296="","",VLOOKUP($N296,[1]Catálogo!$E$25:$F$93,2,FALSE)),"Introduzca un programa presupuestal válido")</f>
        <v/>
      </c>
      <c r="P296" s="39" t="str">
        <f>IFERROR(IF($O296="","",VLOOKUP($O296,[1]Catálogo!$F$25:$G$94,2,FALSE)),"Introduzca un programa presupuestal válido")</f>
        <v/>
      </c>
      <c r="Q296" s="40" t="str">
        <f t="shared" si="72"/>
        <v>Sin información diligenciada</v>
      </c>
      <c r="R296" s="38"/>
      <c r="S296" s="38"/>
      <c r="T296" s="41"/>
      <c r="U296" s="42" t="str">
        <f>IFERROR(IF($T296="","",VLOOKUP($T296,[1]Catálogo!$G$97:$H$2750,2,FALSE)),"Introduzca un producto válido")</f>
        <v/>
      </c>
      <c r="V296" s="40" t="str">
        <f t="shared" si="73"/>
        <v>Sin información diligenciada</v>
      </c>
      <c r="W296" s="43"/>
      <c r="X296" s="44" t="str">
        <f>IFERROR(IF($W296="","",VLOOKUP($W296,[1]Catálogo!$B$3019:$C$9130,2,FALSE)),"Introduzca un indicador de producto válido")</f>
        <v/>
      </c>
      <c r="Y296" s="40" t="str">
        <f t="shared" si="74"/>
        <v>Sin información diligenciada</v>
      </c>
      <c r="Z296" s="45">
        <v>0</v>
      </c>
      <c r="AA296" s="33"/>
      <c r="AB296" s="33"/>
      <c r="AC296" s="38"/>
      <c r="AD296" s="36"/>
      <c r="AE296" s="33"/>
      <c r="AF296" s="33"/>
      <c r="AG296" s="46"/>
      <c r="AH296" s="47"/>
      <c r="AI296" s="33"/>
      <c r="AJ296" s="33"/>
      <c r="AK296" s="48"/>
      <c r="AL296" s="34" t="str">
        <f>+IFERROR(VLOOKUP(AK296,[1]Iniciativas!E:F,2,FALSE),"Seleccione el código de la iniciativa")</f>
        <v>Seleccione el código de la iniciativa</v>
      </c>
      <c r="AM296" s="91" t="e">
        <f t="shared" si="76"/>
        <v>#DIV/0!</v>
      </c>
      <c r="AN296" s="50" t="e">
        <f t="shared" si="77"/>
        <v>#DIV/0!</v>
      </c>
      <c r="AO296" s="50" t="e">
        <f t="shared" si="78"/>
        <v>#DIV/0!</v>
      </c>
      <c r="AP296" s="51" t="e">
        <f t="shared" si="79"/>
        <v>#DIV/0!</v>
      </c>
      <c r="AQ296" s="51"/>
      <c r="AR296" s="53"/>
      <c r="AS296" s="54"/>
      <c r="AT296" s="53"/>
      <c r="AU296" s="53"/>
      <c r="AV296" s="53"/>
      <c r="AW296" s="53"/>
      <c r="AX296" s="53"/>
      <c r="AY296" s="103"/>
      <c r="AZ296" s="103"/>
      <c r="BA296" s="103"/>
      <c r="BB296" s="103"/>
      <c r="BC296" s="103"/>
      <c r="BD296" s="103"/>
      <c r="BE296" s="103"/>
      <c r="BF296" s="103"/>
      <c r="BG296" s="103"/>
      <c r="BH296" s="103"/>
      <c r="BI296" s="103"/>
      <c r="BJ296" s="103"/>
      <c r="BK296" s="103"/>
      <c r="BL296" s="104"/>
      <c r="BM296" s="61"/>
      <c r="BN296" s="62">
        <v>0</v>
      </c>
      <c r="BO296" s="62">
        <v>0</v>
      </c>
      <c r="BP296" s="62">
        <v>0</v>
      </c>
      <c r="BQ296" s="62">
        <v>0</v>
      </c>
      <c r="BR296" s="62">
        <v>0</v>
      </c>
      <c r="BS296" s="62">
        <v>0</v>
      </c>
      <c r="BT296" s="62">
        <v>0</v>
      </c>
      <c r="BU296" s="62">
        <v>0</v>
      </c>
      <c r="BV296" s="62">
        <v>0</v>
      </c>
      <c r="BW296" s="62">
        <v>0</v>
      </c>
      <c r="BX296" s="62">
        <v>0</v>
      </c>
      <c r="BY296" s="62">
        <v>0</v>
      </c>
      <c r="BZ296" s="62">
        <v>0</v>
      </c>
      <c r="CA296" s="62">
        <v>0</v>
      </c>
      <c r="CB296" s="62">
        <v>0</v>
      </c>
      <c r="CC296" s="63">
        <f t="shared" si="80"/>
        <v>0</v>
      </c>
      <c r="CD296" s="64">
        <v>0</v>
      </c>
      <c r="CE296" s="64">
        <v>0</v>
      </c>
      <c r="CF296" s="64">
        <v>0</v>
      </c>
      <c r="CG296" s="64">
        <v>0</v>
      </c>
      <c r="CH296" s="64">
        <v>0</v>
      </c>
      <c r="CI296" s="64">
        <v>0</v>
      </c>
      <c r="CJ296" s="64">
        <v>0</v>
      </c>
      <c r="CK296" s="64">
        <v>0</v>
      </c>
      <c r="CL296" s="64">
        <v>0</v>
      </c>
      <c r="CM296" s="64">
        <v>0</v>
      </c>
      <c r="CN296" s="64">
        <v>0</v>
      </c>
      <c r="CO296" s="64">
        <v>0</v>
      </c>
      <c r="CP296" s="64">
        <v>0</v>
      </c>
      <c r="CQ296" s="64">
        <v>0</v>
      </c>
      <c r="CR296" s="64">
        <v>0</v>
      </c>
      <c r="CS296" s="64">
        <v>0</v>
      </c>
      <c r="CT296" s="65">
        <f t="shared" si="81"/>
        <v>0</v>
      </c>
      <c r="CU296" s="62">
        <v>0</v>
      </c>
      <c r="CV296" s="62">
        <v>0</v>
      </c>
      <c r="CW296" s="62">
        <v>0</v>
      </c>
      <c r="CX296" s="62">
        <v>0</v>
      </c>
      <c r="CY296" s="62">
        <v>0</v>
      </c>
      <c r="CZ296" s="62">
        <v>0</v>
      </c>
      <c r="DA296" s="62">
        <v>0</v>
      </c>
      <c r="DB296" s="62">
        <v>0</v>
      </c>
      <c r="DC296" s="62">
        <v>0</v>
      </c>
      <c r="DD296" s="62">
        <v>0</v>
      </c>
      <c r="DE296" s="62">
        <v>0</v>
      </c>
      <c r="DF296" s="62">
        <v>0</v>
      </c>
      <c r="DG296" s="62">
        <v>0</v>
      </c>
      <c r="DH296" s="62">
        <v>0</v>
      </c>
      <c r="DI296" s="62">
        <v>0</v>
      </c>
      <c r="DJ296" s="62">
        <v>0</v>
      </c>
      <c r="DK296" s="62">
        <v>0</v>
      </c>
      <c r="DL296" s="62">
        <v>0</v>
      </c>
      <c r="DM296" s="62">
        <v>0</v>
      </c>
      <c r="DN296" s="62">
        <v>0</v>
      </c>
      <c r="DO296" s="62">
        <v>0</v>
      </c>
      <c r="DP296" s="63">
        <f t="shared" si="83"/>
        <v>0</v>
      </c>
      <c r="DQ296" s="64">
        <v>0</v>
      </c>
      <c r="DR296" s="64">
        <v>0</v>
      </c>
      <c r="DS296" s="64">
        <v>0</v>
      </c>
      <c r="DT296" s="64">
        <v>0</v>
      </c>
      <c r="DU296" s="64">
        <v>0</v>
      </c>
      <c r="DV296" s="64">
        <v>0</v>
      </c>
      <c r="DW296" s="64">
        <v>0</v>
      </c>
      <c r="DX296" s="64">
        <v>0</v>
      </c>
      <c r="DY296" s="64">
        <v>0</v>
      </c>
      <c r="DZ296" s="64">
        <v>0</v>
      </c>
      <c r="EA296" s="64">
        <v>0</v>
      </c>
      <c r="EB296" s="64">
        <v>0</v>
      </c>
      <c r="EC296" s="64">
        <v>0</v>
      </c>
      <c r="ED296" s="64">
        <v>0</v>
      </c>
      <c r="EE296" s="64">
        <v>0</v>
      </c>
      <c r="EF296" s="64">
        <v>0</v>
      </c>
      <c r="EG296" s="66">
        <f t="shared" si="82"/>
        <v>0</v>
      </c>
      <c r="EI296" s="30">
        <v>0</v>
      </c>
      <c r="EJ296" s="30" t="e">
        <f t="shared" si="75"/>
        <v>#DIV/0!</v>
      </c>
    </row>
    <row r="297" spans="1:140" s="30" customFormat="1" ht="14.25" hidden="1" x14ac:dyDescent="0.25">
      <c r="A297" s="68">
        <v>291</v>
      </c>
      <c r="B297" s="88"/>
      <c r="C297" s="89"/>
      <c r="D297" s="90"/>
      <c r="E297" s="33"/>
      <c r="F297" s="33"/>
      <c r="G297" s="33"/>
      <c r="H297" s="33"/>
      <c r="I297" s="33"/>
      <c r="J297" s="34"/>
      <c r="K297" s="35"/>
      <c r="L297" s="36" t="str">
        <f>IFERROR(IF($K297="","",VLOOKUP($K297,[1]Catálogo!$B$5:$C$21,2,FALSE)),"Introduzca un sector de inversión válido")</f>
        <v/>
      </c>
      <c r="M297" s="37"/>
      <c r="N297" s="38"/>
      <c r="O297" s="38" t="str">
        <f>IFERROR(IF($N297="","",VLOOKUP($N297,[1]Catálogo!$E$25:$F$93,2,FALSE)),"Introduzca un programa presupuestal válido")</f>
        <v/>
      </c>
      <c r="P297" s="39" t="str">
        <f>IFERROR(IF($O297="","",VLOOKUP($O297,[1]Catálogo!$F$25:$G$94,2,FALSE)),"Introduzca un programa presupuestal válido")</f>
        <v/>
      </c>
      <c r="Q297" s="40" t="str">
        <f t="shared" si="72"/>
        <v>Sin información diligenciada</v>
      </c>
      <c r="R297" s="38"/>
      <c r="S297" s="38"/>
      <c r="T297" s="41"/>
      <c r="U297" s="42" t="str">
        <f>IFERROR(IF($T297="","",VLOOKUP($T297,[1]Catálogo!$G$97:$H$2750,2,FALSE)),"Introduzca un producto válido")</f>
        <v/>
      </c>
      <c r="V297" s="40" t="str">
        <f t="shared" si="73"/>
        <v>Sin información diligenciada</v>
      </c>
      <c r="W297" s="43"/>
      <c r="X297" s="44" t="str">
        <f>IFERROR(IF($W297="","",VLOOKUP($W297,[1]Catálogo!$B$3019:$C$9130,2,FALSE)),"Introduzca un indicador de producto válido")</f>
        <v/>
      </c>
      <c r="Y297" s="40" t="str">
        <f t="shared" si="74"/>
        <v>Sin información diligenciada</v>
      </c>
      <c r="Z297" s="45">
        <v>0</v>
      </c>
      <c r="AA297" s="33"/>
      <c r="AB297" s="33"/>
      <c r="AC297" s="38"/>
      <c r="AD297" s="36"/>
      <c r="AE297" s="33"/>
      <c r="AF297" s="33"/>
      <c r="AG297" s="46"/>
      <c r="AH297" s="47"/>
      <c r="AI297" s="33"/>
      <c r="AJ297" s="33"/>
      <c r="AK297" s="48"/>
      <c r="AL297" s="34" t="str">
        <f>+IFERROR(VLOOKUP(AK297,[1]Iniciativas!E:F,2,FALSE),"Seleccione el código de la iniciativa")</f>
        <v>Seleccione el código de la iniciativa</v>
      </c>
      <c r="AM297" s="91" t="e">
        <f t="shared" si="76"/>
        <v>#DIV/0!</v>
      </c>
      <c r="AN297" s="50" t="e">
        <f t="shared" si="77"/>
        <v>#DIV/0!</v>
      </c>
      <c r="AO297" s="50" t="e">
        <f t="shared" si="78"/>
        <v>#DIV/0!</v>
      </c>
      <c r="AP297" s="51" t="e">
        <f t="shared" si="79"/>
        <v>#DIV/0!</v>
      </c>
      <c r="AQ297" s="51"/>
      <c r="AR297" s="53"/>
      <c r="AS297" s="54"/>
      <c r="AT297" s="53"/>
      <c r="AU297" s="53"/>
      <c r="AV297" s="53"/>
      <c r="AW297" s="53"/>
      <c r="AX297" s="53"/>
      <c r="AY297" s="103"/>
      <c r="AZ297" s="103"/>
      <c r="BA297" s="103"/>
      <c r="BB297" s="103"/>
      <c r="BC297" s="103"/>
      <c r="BD297" s="103"/>
      <c r="BE297" s="103"/>
      <c r="BF297" s="103"/>
      <c r="BG297" s="103"/>
      <c r="BH297" s="103"/>
      <c r="BI297" s="103"/>
      <c r="BJ297" s="103"/>
      <c r="BK297" s="103"/>
      <c r="BL297" s="104"/>
      <c r="BM297" s="61"/>
      <c r="BN297" s="62">
        <v>0</v>
      </c>
      <c r="BO297" s="62">
        <v>0</v>
      </c>
      <c r="BP297" s="62">
        <v>0</v>
      </c>
      <c r="BQ297" s="62">
        <v>0</v>
      </c>
      <c r="BR297" s="62">
        <v>0</v>
      </c>
      <c r="BS297" s="62">
        <v>0</v>
      </c>
      <c r="BT297" s="62">
        <v>0</v>
      </c>
      <c r="BU297" s="62">
        <v>0</v>
      </c>
      <c r="BV297" s="62">
        <v>0</v>
      </c>
      <c r="BW297" s="62">
        <v>0</v>
      </c>
      <c r="BX297" s="62">
        <v>0</v>
      </c>
      <c r="BY297" s="62">
        <v>0</v>
      </c>
      <c r="BZ297" s="62">
        <v>0</v>
      </c>
      <c r="CA297" s="62">
        <v>0</v>
      </c>
      <c r="CB297" s="62">
        <v>0</v>
      </c>
      <c r="CC297" s="63">
        <f t="shared" si="80"/>
        <v>0</v>
      </c>
      <c r="CD297" s="64">
        <v>0</v>
      </c>
      <c r="CE297" s="64">
        <v>0</v>
      </c>
      <c r="CF297" s="64">
        <v>0</v>
      </c>
      <c r="CG297" s="64">
        <v>0</v>
      </c>
      <c r="CH297" s="64">
        <v>0</v>
      </c>
      <c r="CI297" s="64">
        <v>0</v>
      </c>
      <c r="CJ297" s="64">
        <v>0</v>
      </c>
      <c r="CK297" s="64">
        <v>0</v>
      </c>
      <c r="CL297" s="64">
        <v>0</v>
      </c>
      <c r="CM297" s="64">
        <v>0</v>
      </c>
      <c r="CN297" s="64">
        <v>0</v>
      </c>
      <c r="CO297" s="64">
        <v>0</v>
      </c>
      <c r="CP297" s="64">
        <v>0</v>
      </c>
      <c r="CQ297" s="64">
        <v>0</v>
      </c>
      <c r="CR297" s="64">
        <v>0</v>
      </c>
      <c r="CS297" s="64">
        <v>0</v>
      </c>
      <c r="CT297" s="65">
        <f t="shared" si="81"/>
        <v>0</v>
      </c>
      <c r="CU297" s="62">
        <v>0</v>
      </c>
      <c r="CV297" s="62">
        <v>0</v>
      </c>
      <c r="CW297" s="62">
        <v>0</v>
      </c>
      <c r="CX297" s="62">
        <v>0</v>
      </c>
      <c r="CY297" s="62">
        <v>0</v>
      </c>
      <c r="CZ297" s="62">
        <v>0</v>
      </c>
      <c r="DA297" s="62">
        <v>0</v>
      </c>
      <c r="DB297" s="62">
        <v>0</v>
      </c>
      <c r="DC297" s="62">
        <v>0</v>
      </c>
      <c r="DD297" s="62">
        <v>0</v>
      </c>
      <c r="DE297" s="62">
        <v>0</v>
      </c>
      <c r="DF297" s="62">
        <v>0</v>
      </c>
      <c r="DG297" s="62">
        <v>0</v>
      </c>
      <c r="DH297" s="62">
        <v>0</v>
      </c>
      <c r="DI297" s="62">
        <v>0</v>
      </c>
      <c r="DJ297" s="62">
        <v>0</v>
      </c>
      <c r="DK297" s="62">
        <v>0</v>
      </c>
      <c r="DL297" s="62">
        <v>0</v>
      </c>
      <c r="DM297" s="62">
        <v>0</v>
      </c>
      <c r="DN297" s="62">
        <v>0</v>
      </c>
      <c r="DO297" s="62">
        <v>0</v>
      </c>
      <c r="DP297" s="63">
        <f t="shared" si="83"/>
        <v>0</v>
      </c>
      <c r="DQ297" s="64">
        <v>0</v>
      </c>
      <c r="DR297" s="64">
        <v>0</v>
      </c>
      <c r="DS297" s="64">
        <v>0</v>
      </c>
      <c r="DT297" s="64">
        <v>0</v>
      </c>
      <c r="DU297" s="64">
        <v>0</v>
      </c>
      <c r="DV297" s="64">
        <v>0</v>
      </c>
      <c r="DW297" s="64">
        <v>0</v>
      </c>
      <c r="DX297" s="64">
        <v>0</v>
      </c>
      <c r="DY297" s="64">
        <v>0</v>
      </c>
      <c r="DZ297" s="64">
        <v>0</v>
      </c>
      <c r="EA297" s="64">
        <v>0</v>
      </c>
      <c r="EB297" s="64">
        <v>0</v>
      </c>
      <c r="EC297" s="64">
        <v>0</v>
      </c>
      <c r="ED297" s="64">
        <v>0</v>
      </c>
      <c r="EE297" s="64">
        <v>0</v>
      </c>
      <c r="EF297" s="64">
        <v>0</v>
      </c>
      <c r="EG297" s="66">
        <f t="shared" si="82"/>
        <v>0</v>
      </c>
      <c r="EI297" s="30">
        <v>0</v>
      </c>
      <c r="EJ297" s="30" t="e">
        <f t="shared" si="75"/>
        <v>#DIV/0!</v>
      </c>
    </row>
    <row r="298" spans="1:140" s="30" customFormat="1" ht="14.25" hidden="1" x14ac:dyDescent="0.25">
      <c r="A298" s="31">
        <v>292</v>
      </c>
      <c r="B298" s="88"/>
      <c r="C298" s="89"/>
      <c r="D298" s="90"/>
      <c r="E298" s="33"/>
      <c r="F298" s="33"/>
      <c r="G298" s="33"/>
      <c r="H298" s="33"/>
      <c r="I298" s="33"/>
      <c r="J298" s="34"/>
      <c r="K298" s="35"/>
      <c r="L298" s="36" t="str">
        <f>IFERROR(IF($K298="","",VLOOKUP($K298,[1]Catálogo!$B$5:$C$21,2,FALSE)),"Introduzca un sector de inversión válido")</f>
        <v/>
      </c>
      <c r="M298" s="37"/>
      <c r="N298" s="38"/>
      <c r="O298" s="38" t="str">
        <f>IFERROR(IF($N298="","",VLOOKUP($N298,[1]Catálogo!$E$25:$F$93,2,FALSE)),"Introduzca un programa presupuestal válido")</f>
        <v/>
      </c>
      <c r="P298" s="39" t="str">
        <f>IFERROR(IF($O298="","",VLOOKUP($O298,[1]Catálogo!$F$25:$G$94,2,FALSE)),"Introduzca un programa presupuestal válido")</f>
        <v/>
      </c>
      <c r="Q298" s="40" t="str">
        <f t="shared" si="72"/>
        <v>Sin información diligenciada</v>
      </c>
      <c r="R298" s="38"/>
      <c r="S298" s="38"/>
      <c r="T298" s="41"/>
      <c r="U298" s="42" t="str">
        <f>IFERROR(IF($T298="","",VLOOKUP($T298,[1]Catálogo!$G$97:$H$2750,2,FALSE)),"Introduzca un producto válido")</f>
        <v/>
      </c>
      <c r="V298" s="40" t="str">
        <f t="shared" si="73"/>
        <v>Sin información diligenciada</v>
      </c>
      <c r="W298" s="43"/>
      <c r="X298" s="44" t="str">
        <f>IFERROR(IF($W298="","",VLOOKUP($W298,[1]Catálogo!$B$3019:$C$9130,2,FALSE)),"Introduzca un indicador de producto válido")</f>
        <v/>
      </c>
      <c r="Y298" s="40" t="str">
        <f t="shared" si="74"/>
        <v>Sin información diligenciada</v>
      </c>
      <c r="Z298" s="45">
        <v>0</v>
      </c>
      <c r="AA298" s="33"/>
      <c r="AB298" s="33"/>
      <c r="AC298" s="38"/>
      <c r="AD298" s="36"/>
      <c r="AE298" s="33"/>
      <c r="AF298" s="33"/>
      <c r="AG298" s="46"/>
      <c r="AH298" s="47"/>
      <c r="AI298" s="33"/>
      <c r="AJ298" s="33"/>
      <c r="AK298" s="48"/>
      <c r="AL298" s="34" t="str">
        <f>+IFERROR(VLOOKUP(AK298,[1]Iniciativas!E:F,2,FALSE),"Seleccione el código de la iniciativa")</f>
        <v>Seleccione el código de la iniciativa</v>
      </c>
      <c r="AM298" s="91" t="e">
        <f t="shared" si="76"/>
        <v>#DIV/0!</v>
      </c>
      <c r="AN298" s="50" t="e">
        <f t="shared" si="77"/>
        <v>#DIV/0!</v>
      </c>
      <c r="AO298" s="50" t="e">
        <f t="shared" si="78"/>
        <v>#DIV/0!</v>
      </c>
      <c r="AP298" s="51" t="e">
        <f t="shared" si="79"/>
        <v>#DIV/0!</v>
      </c>
      <c r="AQ298" s="51"/>
      <c r="AR298" s="53"/>
      <c r="AS298" s="54"/>
      <c r="AT298" s="53"/>
      <c r="AU298" s="53"/>
      <c r="AV298" s="53"/>
      <c r="AW298" s="53"/>
      <c r="AX298" s="53"/>
      <c r="AY298" s="103"/>
      <c r="AZ298" s="103"/>
      <c r="BA298" s="103"/>
      <c r="BB298" s="103"/>
      <c r="BC298" s="103"/>
      <c r="BD298" s="103"/>
      <c r="BE298" s="103"/>
      <c r="BF298" s="103"/>
      <c r="BG298" s="103"/>
      <c r="BH298" s="103"/>
      <c r="BI298" s="103"/>
      <c r="BJ298" s="103"/>
      <c r="BK298" s="103"/>
      <c r="BL298" s="104"/>
      <c r="BM298" s="61"/>
      <c r="BN298" s="62">
        <v>0</v>
      </c>
      <c r="BO298" s="62">
        <v>0</v>
      </c>
      <c r="BP298" s="62">
        <v>0</v>
      </c>
      <c r="BQ298" s="62">
        <v>0</v>
      </c>
      <c r="BR298" s="62">
        <v>0</v>
      </c>
      <c r="BS298" s="62">
        <v>0</v>
      </c>
      <c r="BT298" s="62">
        <v>0</v>
      </c>
      <c r="BU298" s="62">
        <v>0</v>
      </c>
      <c r="BV298" s="62">
        <v>0</v>
      </c>
      <c r="BW298" s="62">
        <v>0</v>
      </c>
      <c r="BX298" s="62">
        <v>0</v>
      </c>
      <c r="BY298" s="62">
        <v>0</v>
      </c>
      <c r="BZ298" s="62">
        <v>0</v>
      </c>
      <c r="CA298" s="62">
        <v>0</v>
      </c>
      <c r="CB298" s="62">
        <v>0</v>
      </c>
      <c r="CC298" s="63">
        <f t="shared" si="80"/>
        <v>0</v>
      </c>
      <c r="CD298" s="64">
        <v>0</v>
      </c>
      <c r="CE298" s="64">
        <v>0</v>
      </c>
      <c r="CF298" s="64">
        <v>0</v>
      </c>
      <c r="CG298" s="64">
        <v>0</v>
      </c>
      <c r="CH298" s="64">
        <v>0</v>
      </c>
      <c r="CI298" s="64">
        <v>0</v>
      </c>
      <c r="CJ298" s="64">
        <v>0</v>
      </c>
      <c r="CK298" s="64">
        <v>0</v>
      </c>
      <c r="CL298" s="64">
        <v>0</v>
      </c>
      <c r="CM298" s="64">
        <v>0</v>
      </c>
      <c r="CN298" s="64">
        <v>0</v>
      </c>
      <c r="CO298" s="64">
        <v>0</v>
      </c>
      <c r="CP298" s="64">
        <v>0</v>
      </c>
      <c r="CQ298" s="64">
        <v>0</v>
      </c>
      <c r="CR298" s="64">
        <v>0</v>
      </c>
      <c r="CS298" s="64">
        <v>0</v>
      </c>
      <c r="CT298" s="65">
        <f t="shared" si="81"/>
        <v>0</v>
      </c>
      <c r="CU298" s="62">
        <v>0</v>
      </c>
      <c r="CV298" s="62">
        <v>0</v>
      </c>
      <c r="CW298" s="62">
        <v>0</v>
      </c>
      <c r="CX298" s="62">
        <v>0</v>
      </c>
      <c r="CY298" s="62">
        <v>0</v>
      </c>
      <c r="CZ298" s="62">
        <v>0</v>
      </c>
      <c r="DA298" s="62">
        <v>0</v>
      </c>
      <c r="DB298" s="62">
        <v>0</v>
      </c>
      <c r="DC298" s="62">
        <v>0</v>
      </c>
      <c r="DD298" s="62">
        <v>0</v>
      </c>
      <c r="DE298" s="62">
        <v>0</v>
      </c>
      <c r="DF298" s="62">
        <v>0</v>
      </c>
      <c r="DG298" s="62">
        <v>0</v>
      </c>
      <c r="DH298" s="62">
        <v>0</v>
      </c>
      <c r="DI298" s="62">
        <v>0</v>
      </c>
      <c r="DJ298" s="62">
        <v>0</v>
      </c>
      <c r="DK298" s="62">
        <v>0</v>
      </c>
      <c r="DL298" s="62">
        <v>0</v>
      </c>
      <c r="DM298" s="62">
        <v>0</v>
      </c>
      <c r="DN298" s="62">
        <v>0</v>
      </c>
      <c r="DO298" s="62">
        <v>0</v>
      </c>
      <c r="DP298" s="63">
        <f t="shared" si="83"/>
        <v>0</v>
      </c>
      <c r="DQ298" s="64">
        <v>0</v>
      </c>
      <c r="DR298" s="64">
        <v>0</v>
      </c>
      <c r="DS298" s="64">
        <v>0</v>
      </c>
      <c r="DT298" s="64">
        <v>0</v>
      </c>
      <c r="DU298" s="64">
        <v>0</v>
      </c>
      <c r="DV298" s="64">
        <v>0</v>
      </c>
      <c r="DW298" s="64">
        <v>0</v>
      </c>
      <c r="DX298" s="64">
        <v>0</v>
      </c>
      <c r="DY298" s="64">
        <v>0</v>
      </c>
      <c r="DZ298" s="64">
        <v>0</v>
      </c>
      <c r="EA298" s="64">
        <v>0</v>
      </c>
      <c r="EB298" s="64">
        <v>0</v>
      </c>
      <c r="EC298" s="64">
        <v>0</v>
      </c>
      <c r="ED298" s="64">
        <v>0</v>
      </c>
      <c r="EE298" s="64">
        <v>0</v>
      </c>
      <c r="EF298" s="64">
        <v>0</v>
      </c>
      <c r="EG298" s="66">
        <f t="shared" si="82"/>
        <v>0</v>
      </c>
      <c r="EI298" s="30">
        <v>0</v>
      </c>
      <c r="EJ298" s="30" t="e">
        <f t="shared" si="75"/>
        <v>#DIV/0!</v>
      </c>
    </row>
    <row r="299" spans="1:140" s="30" customFormat="1" ht="14.25" hidden="1" x14ac:dyDescent="0.25">
      <c r="A299" s="68">
        <v>293</v>
      </c>
      <c r="B299" s="88"/>
      <c r="C299" s="89"/>
      <c r="D299" s="90"/>
      <c r="E299" s="33"/>
      <c r="F299" s="33"/>
      <c r="G299" s="33"/>
      <c r="H299" s="33"/>
      <c r="I299" s="33"/>
      <c r="J299" s="34"/>
      <c r="K299" s="35"/>
      <c r="L299" s="36" t="str">
        <f>IFERROR(IF($K299="","",VLOOKUP($K299,[1]Catálogo!$B$5:$C$21,2,FALSE)),"Introduzca un sector de inversión válido")</f>
        <v/>
      </c>
      <c r="M299" s="37"/>
      <c r="N299" s="38"/>
      <c r="O299" s="38" t="str">
        <f>IFERROR(IF($N299="","",VLOOKUP($N299,[1]Catálogo!$E$25:$F$93,2,FALSE)),"Introduzca un programa presupuestal válido")</f>
        <v/>
      </c>
      <c r="P299" s="39" t="str">
        <f>IFERROR(IF($O299="","",VLOOKUP($O299,[1]Catálogo!$F$25:$G$94,2,FALSE)),"Introduzca un programa presupuestal válido")</f>
        <v/>
      </c>
      <c r="Q299" s="40" t="str">
        <f t="shared" si="72"/>
        <v>Sin información diligenciada</v>
      </c>
      <c r="R299" s="38"/>
      <c r="S299" s="38"/>
      <c r="T299" s="41"/>
      <c r="U299" s="42" t="str">
        <f>IFERROR(IF($T299="","",VLOOKUP($T299,[1]Catálogo!$G$97:$H$2750,2,FALSE)),"Introduzca un producto válido")</f>
        <v/>
      </c>
      <c r="V299" s="40" t="str">
        <f t="shared" si="73"/>
        <v>Sin información diligenciada</v>
      </c>
      <c r="W299" s="43"/>
      <c r="X299" s="44" t="str">
        <f>IFERROR(IF($W299="","",VLOOKUP($W299,[1]Catálogo!$B$3019:$C$9130,2,FALSE)),"Introduzca un indicador de producto válido")</f>
        <v/>
      </c>
      <c r="Y299" s="40" t="str">
        <f t="shared" si="74"/>
        <v>Sin información diligenciada</v>
      </c>
      <c r="Z299" s="45">
        <v>0</v>
      </c>
      <c r="AA299" s="33"/>
      <c r="AB299" s="33"/>
      <c r="AC299" s="38"/>
      <c r="AD299" s="36"/>
      <c r="AE299" s="33"/>
      <c r="AF299" s="33"/>
      <c r="AG299" s="46"/>
      <c r="AH299" s="47"/>
      <c r="AI299" s="33"/>
      <c r="AJ299" s="33"/>
      <c r="AK299" s="48"/>
      <c r="AL299" s="34" t="str">
        <f>+IFERROR(VLOOKUP(AK299,[1]Iniciativas!E:F,2,FALSE),"Seleccione el código de la iniciativa")</f>
        <v>Seleccione el código de la iniciativa</v>
      </c>
      <c r="AM299" s="91" t="e">
        <f t="shared" si="76"/>
        <v>#DIV/0!</v>
      </c>
      <c r="AN299" s="50" t="e">
        <f t="shared" si="77"/>
        <v>#DIV/0!</v>
      </c>
      <c r="AO299" s="50" t="e">
        <f t="shared" si="78"/>
        <v>#DIV/0!</v>
      </c>
      <c r="AP299" s="51" t="e">
        <f t="shared" si="79"/>
        <v>#DIV/0!</v>
      </c>
      <c r="AQ299" s="51"/>
      <c r="AR299" s="53"/>
      <c r="AS299" s="54"/>
      <c r="AT299" s="53"/>
      <c r="AU299" s="53"/>
      <c r="AV299" s="53"/>
      <c r="AW299" s="53"/>
      <c r="AX299" s="53"/>
      <c r="AY299" s="103"/>
      <c r="AZ299" s="103"/>
      <c r="BA299" s="103"/>
      <c r="BB299" s="103"/>
      <c r="BC299" s="103"/>
      <c r="BD299" s="103"/>
      <c r="BE299" s="103"/>
      <c r="BF299" s="103"/>
      <c r="BG299" s="103"/>
      <c r="BH299" s="103"/>
      <c r="BI299" s="103"/>
      <c r="BJ299" s="103"/>
      <c r="BK299" s="103"/>
      <c r="BL299" s="104"/>
      <c r="BM299" s="61"/>
      <c r="BN299" s="62">
        <v>0</v>
      </c>
      <c r="BO299" s="62">
        <v>0</v>
      </c>
      <c r="BP299" s="62">
        <v>0</v>
      </c>
      <c r="BQ299" s="62">
        <v>0</v>
      </c>
      <c r="BR299" s="62">
        <v>0</v>
      </c>
      <c r="BS299" s="62">
        <v>0</v>
      </c>
      <c r="BT299" s="62">
        <v>0</v>
      </c>
      <c r="BU299" s="62">
        <v>0</v>
      </c>
      <c r="BV299" s="62">
        <v>0</v>
      </c>
      <c r="BW299" s="62">
        <v>0</v>
      </c>
      <c r="BX299" s="62">
        <v>0</v>
      </c>
      <c r="BY299" s="62">
        <v>0</v>
      </c>
      <c r="BZ299" s="62">
        <v>0</v>
      </c>
      <c r="CA299" s="62">
        <v>0</v>
      </c>
      <c r="CB299" s="62">
        <v>0</v>
      </c>
      <c r="CC299" s="63">
        <f t="shared" si="80"/>
        <v>0</v>
      </c>
      <c r="CD299" s="64">
        <v>0</v>
      </c>
      <c r="CE299" s="64">
        <v>0</v>
      </c>
      <c r="CF299" s="64">
        <v>0</v>
      </c>
      <c r="CG299" s="64">
        <v>0</v>
      </c>
      <c r="CH299" s="64">
        <v>0</v>
      </c>
      <c r="CI299" s="64">
        <v>0</v>
      </c>
      <c r="CJ299" s="64">
        <v>0</v>
      </c>
      <c r="CK299" s="64">
        <v>0</v>
      </c>
      <c r="CL299" s="64">
        <v>0</v>
      </c>
      <c r="CM299" s="64">
        <v>0</v>
      </c>
      <c r="CN299" s="64">
        <v>0</v>
      </c>
      <c r="CO299" s="64">
        <v>0</v>
      </c>
      <c r="CP299" s="64">
        <v>0</v>
      </c>
      <c r="CQ299" s="64">
        <v>0</v>
      </c>
      <c r="CR299" s="64">
        <v>0</v>
      </c>
      <c r="CS299" s="64">
        <v>0</v>
      </c>
      <c r="CT299" s="65">
        <f t="shared" si="81"/>
        <v>0</v>
      </c>
      <c r="CU299" s="62">
        <v>0</v>
      </c>
      <c r="CV299" s="62">
        <v>0</v>
      </c>
      <c r="CW299" s="62">
        <v>0</v>
      </c>
      <c r="CX299" s="62">
        <v>0</v>
      </c>
      <c r="CY299" s="62">
        <v>0</v>
      </c>
      <c r="CZ299" s="62">
        <v>0</v>
      </c>
      <c r="DA299" s="62">
        <v>0</v>
      </c>
      <c r="DB299" s="62">
        <v>0</v>
      </c>
      <c r="DC299" s="62">
        <v>0</v>
      </c>
      <c r="DD299" s="62">
        <v>0</v>
      </c>
      <c r="DE299" s="62">
        <v>0</v>
      </c>
      <c r="DF299" s="62">
        <v>0</v>
      </c>
      <c r="DG299" s="62">
        <v>0</v>
      </c>
      <c r="DH299" s="62">
        <v>0</v>
      </c>
      <c r="DI299" s="62">
        <v>0</v>
      </c>
      <c r="DJ299" s="62">
        <v>0</v>
      </c>
      <c r="DK299" s="62">
        <v>0</v>
      </c>
      <c r="DL299" s="62">
        <v>0</v>
      </c>
      <c r="DM299" s="62">
        <v>0</v>
      </c>
      <c r="DN299" s="62">
        <v>0</v>
      </c>
      <c r="DO299" s="62">
        <v>0</v>
      </c>
      <c r="DP299" s="63">
        <f t="shared" si="83"/>
        <v>0</v>
      </c>
      <c r="DQ299" s="64">
        <v>0</v>
      </c>
      <c r="DR299" s="64">
        <v>0</v>
      </c>
      <c r="DS299" s="64">
        <v>0</v>
      </c>
      <c r="DT299" s="64">
        <v>0</v>
      </c>
      <c r="DU299" s="64">
        <v>0</v>
      </c>
      <c r="DV299" s="64">
        <v>0</v>
      </c>
      <c r="DW299" s="64">
        <v>0</v>
      </c>
      <c r="DX299" s="64">
        <v>0</v>
      </c>
      <c r="DY299" s="64">
        <v>0</v>
      </c>
      <c r="DZ299" s="64">
        <v>0</v>
      </c>
      <c r="EA299" s="64">
        <v>0</v>
      </c>
      <c r="EB299" s="64">
        <v>0</v>
      </c>
      <c r="EC299" s="64">
        <v>0</v>
      </c>
      <c r="ED299" s="64">
        <v>0</v>
      </c>
      <c r="EE299" s="64">
        <v>0</v>
      </c>
      <c r="EF299" s="64">
        <v>0</v>
      </c>
      <c r="EG299" s="66">
        <f t="shared" si="82"/>
        <v>0</v>
      </c>
      <c r="EI299" s="30">
        <v>0</v>
      </c>
      <c r="EJ299" s="30" t="e">
        <f t="shared" si="75"/>
        <v>#DIV/0!</v>
      </c>
    </row>
    <row r="300" spans="1:140" s="30" customFormat="1" ht="14.25" hidden="1" x14ac:dyDescent="0.25">
      <c r="A300" s="68">
        <v>294</v>
      </c>
      <c r="B300" s="88"/>
      <c r="C300" s="89"/>
      <c r="D300" s="90"/>
      <c r="E300" s="33"/>
      <c r="F300" s="33"/>
      <c r="G300" s="33"/>
      <c r="H300" s="33"/>
      <c r="I300" s="33"/>
      <c r="J300" s="34"/>
      <c r="K300" s="35"/>
      <c r="L300" s="36" t="str">
        <f>IFERROR(IF($K300="","",VLOOKUP($K300,[1]Catálogo!$B$5:$C$21,2,FALSE)),"Introduzca un sector de inversión válido")</f>
        <v/>
      </c>
      <c r="M300" s="37"/>
      <c r="N300" s="38"/>
      <c r="O300" s="38" t="str">
        <f>IFERROR(IF($N300="","",VLOOKUP($N300,[1]Catálogo!$E$25:$F$93,2,FALSE)),"Introduzca un programa presupuestal válido")</f>
        <v/>
      </c>
      <c r="P300" s="39" t="str">
        <f>IFERROR(IF($O300="","",VLOOKUP($O300,[1]Catálogo!$F$25:$G$94,2,FALSE)),"Introduzca un programa presupuestal válido")</f>
        <v/>
      </c>
      <c r="Q300" s="40" t="str">
        <f t="shared" si="72"/>
        <v>Sin información diligenciada</v>
      </c>
      <c r="R300" s="38"/>
      <c r="S300" s="38"/>
      <c r="T300" s="41"/>
      <c r="U300" s="42" t="str">
        <f>IFERROR(IF($T300="","",VLOOKUP($T300,[1]Catálogo!$G$97:$H$2750,2,FALSE)),"Introduzca un producto válido")</f>
        <v/>
      </c>
      <c r="V300" s="40" t="str">
        <f t="shared" si="73"/>
        <v>Sin información diligenciada</v>
      </c>
      <c r="W300" s="43"/>
      <c r="X300" s="44" t="str">
        <f>IFERROR(IF($W300="","",VLOOKUP($W300,[1]Catálogo!$B$3019:$C$9130,2,FALSE)),"Introduzca un indicador de producto válido")</f>
        <v/>
      </c>
      <c r="Y300" s="40" t="str">
        <f t="shared" si="74"/>
        <v>Sin información diligenciada</v>
      </c>
      <c r="Z300" s="45">
        <v>0</v>
      </c>
      <c r="AA300" s="33"/>
      <c r="AB300" s="33"/>
      <c r="AC300" s="38"/>
      <c r="AD300" s="36"/>
      <c r="AE300" s="33"/>
      <c r="AF300" s="33"/>
      <c r="AG300" s="46"/>
      <c r="AH300" s="47"/>
      <c r="AI300" s="33"/>
      <c r="AJ300" s="33"/>
      <c r="AK300" s="48"/>
      <c r="AL300" s="34" t="str">
        <f>+IFERROR(VLOOKUP(AK300,[1]Iniciativas!E:F,2,FALSE),"Seleccione el código de la iniciativa")</f>
        <v>Seleccione el código de la iniciativa</v>
      </c>
      <c r="AM300" s="91" t="e">
        <f t="shared" si="76"/>
        <v>#DIV/0!</v>
      </c>
      <c r="AN300" s="50" t="e">
        <f t="shared" si="77"/>
        <v>#DIV/0!</v>
      </c>
      <c r="AO300" s="50" t="e">
        <f t="shared" si="78"/>
        <v>#DIV/0!</v>
      </c>
      <c r="AP300" s="51" t="e">
        <f t="shared" si="79"/>
        <v>#DIV/0!</v>
      </c>
      <c r="AQ300" s="51"/>
      <c r="AR300" s="53"/>
      <c r="AS300" s="54"/>
      <c r="AT300" s="53"/>
      <c r="AU300" s="53"/>
      <c r="AV300" s="53"/>
      <c r="AW300" s="53"/>
      <c r="AX300" s="53"/>
      <c r="AY300" s="103"/>
      <c r="AZ300" s="103"/>
      <c r="BA300" s="103"/>
      <c r="BB300" s="103"/>
      <c r="BC300" s="103"/>
      <c r="BD300" s="103"/>
      <c r="BE300" s="103"/>
      <c r="BF300" s="103"/>
      <c r="BG300" s="103"/>
      <c r="BH300" s="103"/>
      <c r="BI300" s="103"/>
      <c r="BJ300" s="103"/>
      <c r="BK300" s="103"/>
      <c r="BL300" s="104"/>
      <c r="BM300" s="61"/>
      <c r="BN300" s="62">
        <v>0</v>
      </c>
      <c r="BO300" s="62">
        <v>0</v>
      </c>
      <c r="BP300" s="62">
        <v>0</v>
      </c>
      <c r="BQ300" s="62">
        <v>0</v>
      </c>
      <c r="BR300" s="62">
        <v>0</v>
      </c>
      <c r="BS300" s="62">
        <v>0</v>
      </c>
      <c r="BT300" s="62">
        <v>0</v>
      </c>
      <c r="BU300" s="62">
        <v>0</v>
      </c>
      <c r="BV300" s="62">
        <v>0</v>
      </c>
      <c r="BW300" s="62">
        <v>0</v>
      </c>
      <c r="BX300" s="62">
        <v>0</v>
      </c>
      <c r="BY300" s="62">
        <v>0</v>
      </c>
      <c r="BZ300" s="62">
        <v>0</v>
      </c>
      <c r="CA300" s="62">
        <v>0</v>
      </c>
      <c r="CB300" s="62">
        <v>0</v>
      </c>
      <c r="CC300" s="63">
        <f t="shared" si="80"/>
        <v>0</v>
      </c>
      <c r="CD300" s="64">
        <v>0</v>
      </c>
      <c r="CE300" s="64">
        <v>0</v>
      </c>
      <c r="CF300" s="64">
        <v>0</v>
      </c>
      <c r="CG300" s="64">
        <v>0</v>
      </c>
      <c r="CH300" s="64">
        <v>0</v>
      </c>
      <c r="CI300" s="64">
        <v>0</v>
      </c>
      <c r="CJ300" s="64">
        <v>0</v>
      </c>
      <c r="CK300" s="64">
        <v>0</v>
      </c>
      <c r="CL300" s="64">
        <v>0</v>
      </c>
      <c r="CM300" s="64">
        <v>0</v>
      </c>
      <c r="CN300" s="64">
        <v>0</v>
      </c>
      <c r="CO300" s="64">
        <v>0</v>
      </c>
      <c r="CP300" s="64">
        <v>0</v>
      </c>
      <c r="CQ300" s="64">
        <v>0</v>
      </c>
      <c r="CR300" s="64">
        <v>0</v>
      </c>
      <c r="CS300" s="64">
        <v>0</v>
      </c>
      <c r="CT300" s="65">
        <f t="shared" si="81"/>
        <v>0</v>
      </c>
      <c r="CU300" s="62">
        <v>0</v>
      </c>
      <c r="CV300" s="62">
        <v>0</v>
      </c>
      <c r="CW300" s="62">
        <v>0</v>
      </c>
      <c r="CX300" s="62">
        <v>0</v>
      </c>
      <c r="CY300" s="62">
        <v>0</v>
      </c>
      <c r="CZ300" s="62">
        <v>0</v>
      </c>
      <c r="DA300" s="62">
        <v>0</v>
      </c>
      <c r="DB300" s="62">
        <v>0</v>
      </c>
      <c r="DC300" s="62">
        <v>0</v>
      </c>
      <c r="DD300" s="62">
        <v>0</v>
      </c>
      <c r="DE300" s="62">
        <v>0</v>
      </c>
      <c r="DF300" s="62">
        <v>0</v>
      </c>
      <c r="DG300" s="62">
        <v>0</v>
      </c>
      <c r="DH300" s="62">
        <v>0</v>
      </c>
      <c r="DI300" s="62">
        <v>0</v>
      </c>
      <c r="DJ300" s="62">
        <v>0</v>
      </c>
      <c r="DK300" s="62">
        <v>0</v>
      </c>
      <c r="DL300" s="62">
        <v>0</v>
      </c>
      <c r="DM300" s="62">
        <v>0</v>
      </c>
      <c r="DN300" s="62">
        <v>0</v>
      </c>
      <c r="DO300" s="62">
        <v>0</v>
      </c>
      <c r="DP300" s="63">
        <f t="shared" si="83"/>
        <v>0</v>
      </c>
      <c r="DQ300" s="64">
        <v>0</v>
      </c>
      <c r="DR300" s="64">
        <v>0</v>
      </c>
      <c r="DS300" s="64">
        <v>0</v>
      </c>
      <c r="DT300" s="64">
        <v>0</v>
      </c>
      <c r="DU300" s="64">
        <v>0</v>
      </c>
      <c r="DV300" s="64">
        <v>0</v>
      </c>
      <c r="DW300" s="64">
        <v>0</v>
      </c>
      <c r="DX300" s="64">
        <v>0</v>
      </c>
      <c r="DY300" s="64">
        <v>0</v>
      </c>
      <c r="DZ300" s="64">
        <v>0</v>
      </c>
      <c r="EA300" s="64">
        <v>0</v>
      </c>
      <c r="EB300" s="64">
        <v>0</v>
      </c>
      <c r="EC300" s="64">
        <v>0</v>
      </c>
      <c r="ED300" s="64">
        <v>0</v>
      </c>
      <c r="EE300" s="64">
        <v>0</v>
      </c>
      <c r="EF300" s="64">
        <v>0</v>
      </c>
      <c r="EG300" s="66">
        <f t="shared" si="82"/>
        <v>0</v>
      </c>
      <c r="EI300" s="30">
        <v>0</v>
      </c>
      <c r="EJ300" s="30" t="e">
        <f t="shared" si="75"/>
        <v>#DIV/0!</v>
      </c>
    </row>
    <row r="301" spans="1:140" s="30" customFormat="1" ht="14.25" hidden="1" x14ac:dyDescent="0.25">
      <c r="A301" s="31">
        <v>295</v>
      </c>
      <c r="B301" s="88"/>
      <c r="C301" s="89"/>
      <c r="D301" s="90"/>
      <c r="E301" s="33"/>
      <c r="F301" s="33"/>
      <c r="G301" s="33"/>
      <c r="H301" s="33"/>
      <c r="I301" s="33"/>
      <c r="J301" s="34"/>
      <c r="K301" s="35"/>
      <c r="L301" s="36" t="str">
        <f>IFERROR(IF($K301="","",VLOOKUP($K301,[1]Catálogo!$B$5:$C$21,2,FALSE)),"Introduzca un sector de inversión válido")</f>
        <v/>
      </c>
      <c r="M301" s="37"/>
      <c r="N301" s="38"/>
      <c r="O301" s="38" t="str">
        <f>IFERROR(IF($N301="","",VLOOKUP($N301,[1]Catálogo!$E$25:$F$93,2,FALSE)),"Introduzca un programa presupuestal válido")</f>
        <v/>
      </c>
      <c r="P301" s="39" t="str">
        <f>IFERROR(IF($O301="","",VLOOKUP($O301,[1]Catálogo!$F$25:$G$94,2,FALSE)),"Introduzca un programa presupuestal válido")</f>
        <v/>
      </c>
      <c r="Q301" s="40" t="str">
        <f t="shared" si="72"/>
        <v>Sin información diligenciada</v>
      </c>
      <c r="R301" s="38"/>
      <c r="S301" s="38"/>
      <c r="T301" s="41"/>
      <c r="U301" s="42" t="str">
        <f>IFERROR(IF($T301="","",VLOOKUP($T301,[1]Catálogo!$G$97:$H$2750,2,FALSE)),"Introduzca un producto válido")</f>
        <v/>
      </c>
      <c r="V301" s="40" t="str">
        <f t="shared" si="73"/>
        <v>Sin información diligenciada</v>
      </c>
      <c r="W301" s="43"/>
      <c r="X301" s="44" t="str">
        <f>IFERROR(IF($W301="","",VLOOKUP($W301,[1]Catálogo!$B$3019:$C$9130,2,FALSE)),"Introduzca un indicador de producto válido")</f>
        <v/>
      </c>
      <c r="Y301" s="40" t="str">
        <f t="shared" si="74"/>
        <v>Sin información diligenciada</v>
      </c>
      <c r="Z301" s="45">
        <v>0</v>
      </c>
      <c r="AA301" s="33"/>
      <c r="AB301" s="33"/>
      <c r="AC301" s="38"/>
      <c r="AD301" s="36"/>
      <c r="AE301" s="33"/>
      <c r="AF301" s="33"/>
      <c r="AG301" s="46"/>
      <c r="AH301" s="47"/>
      <c r="AI301" s="33"/>
      <c r="AJ301" s="33"/>
      <c r="AK301" s="48"/>
      <c r="AL301" s="34" t="str">
        <f>+IFERROR(VLOOKUP(AK301,[1]Iniciativas!E:F,2,FALSE),"Seleccione el código de la iniciativa")</f>
        <v>Seleccione el código de la iniciativa</v>
      </c>
      <c r="AM301" s="91" t="e">
        <f t="shared" si="76"/>
        <v>#DIV/0!</v>
      </c>
      <c r="AN301" s="50" t="e">
        <f t="shared" si="77"/>
        <v>#DIV/0!</v>
      </c>
      <c r="AO301" s="50" t="e">
        <f t="shared" si="78"/>
        <v>#DIV/0!</v>
      </c>
      <c r="AP301" s="51" t="e">
        <f t="shared" si="79"/>
        <v>#DIV/0!</v>
      </c>
      <c r="AQ301" s="51"/>
      <c r="AR301" s="53"/>
      <c r="AS301" s="54"/>
      <c r="AT301" s="53"/>
      <c r="AU301" s="53"/>
      <c r="AV301" s="53"/>
      <c r="AW301" s="53"/>
      <c r="AX301" s="53"/>
      <c r="AY301" s="103"/>
      <c r="AZ301" s="103"/>
      <c r="BA301" s="103"/>
      <c r="BB301" s="103"/>
      <c r="BC301" s="103"/>
      <c r="BD301" s="103"/>
      <c r="BE301" s="103"/>
      <c r="BF301" s="103"/>
      <c r="BG301" s="103"/>
      <c r="BH301" s="103"/>
      <c r="BI301" s="103"/>
      <c r="BJ301" s="103"/>
      <c r="BK301" s="103"/>
      <c r="BL301" s="104"/>
      <c r="BM301" s="61"/>
      <c r="BN301" s="62">
        <v>0</v>
      </c>
      <c r="BO301" s="62">
        <v>0</v>
      </c>
      <c r="BP301" s="62">
        <v>0</v>
      </c>
      <c r="BQ301" s="62">
        <v>0</v>
      </c>
      <c r="BR301" s="62">
        <v>0</v>
      </c>
      <c r="BS301" s="62">
        <v>0</v>
      </c>
      <c r="BT301" s="62">
        <v>0</v>
      </c>
      <c r="BU301" s="62">
        <v>0</v>
      </c>
      <c r="BV301" s="62">
        <v>0</v>
      </c>
      <c r="BW301" s="62">
        <v>0</v>
      </c>
      <c r="BX301" s="62">
        <v>0</v>
      </c>
      <c r="BY301" s="62">
        <v>0</v>
      </c>
      <c r="BZ301" s="62">
        <v>0</v>
      </c>
      <c r="CA301" s="62">
        <v>0</v>
      </c>
      <c r="CB301" s="62">
        <v>0</v>
      </c>
      <c r="CC301" s="63">
        <f t="shared" si="80"/>
        <v>0</v>
      </c>
      <c r="CD301" s="64">
        <v>0</v>
      </c>
      <c r="CE301" s="64">
        <v>0</v>
      </c>
      <c r="CF301" s="64">
        <v>0</v>
      </c>
      <c r="CG301" s="64">
        <v>0</v>
      </c>
      <c r="CH301" s="64">
        <v>0</v>
      </c>
      <c r="CI301" s="64">
        <v>0</v>
      </c>
      <c r="CJ301" s="64">
        <v>0</v>
      </c>
      <c r="CK301" s="64">
        <v>0</v>
      </c>
      <c r="CL301" s="64">
        <v>0</v>
      </c>
      <c r="CM301" s="64">
        <v>0</v>
      </c>
      <c r="CN301" s="64">
        <v>0</v>
      </c>
      <c r="CO301" s="64">
        <v>0</v>
      </c>
      <c r="CP301" s="64">
        <v>0</v>
      </c>
      <c r="CQ301" s="64">
        <v>0</v>
      </c>
      <c r="CR301" s="64">
        <v>0</v>
      </c>
      <c r="CS301" s="64">
        <v>0</v>
      </c>
      <c r="CT301" s="65">
        <f t="shared" si="81"/>
        <v>0</v>
      </c>
      <c r="CU301" s="62">
        <v>0</v>
      </c>
      <c r="CV301" s="62">
        <v>0</v>
      </c>
      <c r="CW301" s="62">
        <v>0</v>
      </c>
      <c r="CX301" s="62">
        <v>0</v>
      </c>
      <c r="CY301" s="62">
        <v>0</v>
      </c>
      <c r="CZ301" s="62">
        <v>0</v>
      </c>
      <c r="DA301" s="62">
        <v>0</v>
      </c>
      <c r="DB301" s="62">
        <v>0</v>
      </c>
      <c r="DC301" s="62">
        <v>0</v>
      </c>
      <c r="DD301" s="62">
        <v>0</v>
      </c>
      <c r="DE301" s="62">
        <v>0</v>
      </c>
      <c r="DF301" s="62">
        <v>0</v>
      </c>
      <c r="DG301" s="62">
        <v>0</v>
      </c>
      <c r="DH301" s="62">
        <v>0</v>
      </c>
      <c r="DI301" s="62">
        <v>0</v>
      </c>
      <c r="DJ301" s="62">
        <v>0</v>
      </c>
      <c r="DK301" s="62">
        <v>0</v>
      </c>
      <c r="DL301" s="62">
        <v>0</v>
      </c>
      <c r="DM301" s="62">
        <v>0</v>
      </c>
      <c r="DN301" s="62">
        <v>0</v>
      </c>
      <c r="DO301" s="62">
        <v>0</v>
      </c>
      <c r="DP301" s="63">
        <f t="shared" si="83"/>
        <v>0</v>
      </c>
      <c r="DQ301" s="64">
        <v>0</v>
      </c>
      <c r="DR301" s="64">
        <v>0</v>
      </c>
      <c r="DS301" s="64">
        <v>0</v>
      </c>
      <c r="DT301" s="64">
        <v>0</v>
      </c>
      <c r="DU301" s="64">
        <v>0</v>
      </c>
      <c r="DV301" s="64">
        <v>0</v>
      </c>
      <c r="DW301" s="64">
        <v>0</v>
      </c>
      <c r="DX301" s="64">
        <v>0</v>
      </c>
      <c r="DY301" s="64">
        <v>0</v>
      </c>
      <c r="DZ301" s="64">
        <v>0</v>
      </c>
      <c r="EA301" s="64">
        <v>0</v>
      </c>
      <c r="EB301" s="64">
        <v>0</v>
      </c>
      <c r="EC301" s="64">
        <v>0</v>
      </c>
      <c r="ED301" s="64">
        <v>0</v>
      </c>
      <c r="EE301" s="64">
        <v>0</v>
      </c>
      <c r="EF301" s="64">
        <v>0</v>
      </c>
      <c r="EG301" s="66">
        <f t="shared" si="82"/>
        <v>0</v>
      </c>
      <c r="EI301" s="30">
        <v>0</v>
      </c>
      <c r="EJ301" s="30" t="e">
        <f t="shared" si="75"/>
        <v>#DIV/0!</v>
      </c>
    </row>
    <row r="302" spans="1:140" s="30" customFormat="1" ht="14.25" hidden="1" x14ac:dyDescent="0.25">
      <c r="A302" s="68">
        <v>296</v>
      </c>
      <c r="B302" s="88"/>
      <c r="C302" s="89"/>
      <c r="D302" s="90"/>
      <c r="E302" s="33"/>
      <c r="F302" s="33"/>
      <c r="G302" s="33"/>
      <c r="H302" s="33"/>
      <c r="I302" s="33"/>
      <c r="J302" s="34"/>
      <c r="K302" s="35"/>
      <c r="L302" s="36" t="str">
        <f>IFERROR(IF($K302="","",VLOOKUP($K302,[1]Catálogo!$B$5:$C$21,2,FALSE)),"Introduzca un sector de inversión válido")</f>
        <v/>
      </c>
      <c r="M302" s="37"/>
      <c r="N302" s="38"/>
      <c r="O302" s="38" t="str">
        <f>IFERROR(IF($N302="","",VLOOKUP($N302,[1]Catálogo!$E$25:$F$93,2,FALSE)),"Introduzca un programa presupuestal válido")</f>
        <v/>
      </c>
      <c r="P302" s="39" t="str">
        <f>IFERROR(IF($O302="","",VLOOKUP($O302,[1]Catálogo!$F$25:$G$94,2,FALSE)),"Introduzca un programa presupuestal válido")</f>
        <v/>
      </c>
      <c r="Q302" s="40" t="str">
        <f t="shared" si="72"/>
        <v>Sin información diligenciada</v>
      </c>
      <c r="R302" s="38"/>
      <c r="S302" s="38"/>
      <c r="T302" s="41"/>
      <c r="U302" s="42" t="str">
        <f>IFERROR(IF($T302="","",VLOOKUP($T302,[1]Catálogo!$G$97:$H$2750,2,FALSE)),"Introduzca un producto válido")</f>
        <v/>
      </c>
      <c r="V302" s="40" t="str">
        <f t="shared" si="73"/>
        <v>Sin información diligenciada</v>
      </c>
      <c r="W302" s="43"/>
      <c r="X302" s="44" t="str">
        <f>IFERROR(IF($W302="","",VLOOKUP($W302,[1]Catálogo!$B$3019:$C$9130,2,FALSE)),"Introduzca un indicador de producto válido")</f>
        <v/>
      </c>
      <c r="Y302" s="40" t="str">
        <f t="shared" si="74"/>
        <v>Sin información diligenciada</v>
      </c>
      <c r="Z302" s="45">
        <v>0</v>
      </c>
      <c r="AA302" s="33"/>
      <c r="AB302" s="33"/>
      <c r="AC302" s="38"/>
      <c r="AD302" s="36"/>
      <c r="AE302" s="33"/>
      <c r="AF302" s="33"/>
      <c r="AG302" s="46"/>
      <c r="AH302" s="47"/>
      <c r="AI302" s="33"/>
      <c r="AJ302" s="33"/>
      <c r="AK302" s="48"/>
      <c r="AL302" s="34" t="str">
        <f>+IFERROR(VLOOKUP(AK302,[1]Iniciativas!E:F,2,FALSE),"Seleccione el código de la iniciativa")</f>
        <v>Seleccione el código de la iniciativa</v>
      </c>
      <c r="AM302" s="91" t="e">
        <f t="shared" si="76"/>
        <v>#DIV/0!</v>
      </c>
      <c r="AN302" s="50" t="e">
        <f t="shared" si="77"/>
        <v>#DIV/0!</v>
      </c>
      <c r="AO302" s="50" t="e">
        <f t="shared" si="78"/>
        <v>#DIV/0!</v>
      </c>
      <c r="AP302" s="51" t="e">
        <f t="shared" si="79"/>
        <v>#DIV/0!</v>
      </c>
      <c r="AQ302" s="51"/>
      <c r="AR302" s="53"/>
      <c r="AS302" s="54"/>
      <c r="AT302" s="53"/>
      <c r="AU302" s="53"/>
      <c r="AV302" s="53"/>
      <c r="AW302" s="53"/>
      <c r="AX302" s="53"/>
      <c r="AY302" s="103"/>
      <c r="AZ302" s="103"/>
      <c r="BA302" s="103"/>
      <c r="BB302" s="103"/>
      <c r="BC302" s="103"/>
      <c r="BD302" s="103"/>
      <c r="BE302" s="103"/>
      <c r="BF302" s="103"/>
      <c r="BG302" s="103"/>
      <c r="BH302" s="103"/>
      <c r="BI302" s="103"/>
      <c r="BJ302" s="103"/>
      <c r="BK302" s="103"/>
      <c r="BL302" s="104"/>
      <c r="BM302" s="61"/>
      <c r="BN302" s="62">
        <v>0</v>
      </c>
      <c r="BO302" s="62">
        <v>0</v>
      </c>
      <c r="BP302" s="62">
        <v>0</v>
      </c>
      <c r="BQ302" s="62">
        <v>0</v>
      </c>
      <c r="BR302" s="62">
        <v>0</v>
      </c>
      <c r="BS302" s="62">
        <v>0</v>
      </c>
      <c r="BT302" s="62">
        <v>0</v>
      </c>
      <c r="BU302" s="62">
        <v>0</v>
      </c>
      <c r="BV302" s="62">
        <v>0</v>
      </c>
      <c r="BW302" s="62">
        <v>0</v>
      </c>
      <c r="BX302" s="62">
        <v>0</v>
      </c>
      <c r="BY302" s="62">
        <v>0</v>
      </c>
      <c r="BZ302" s="62">
        <v>0</v>
      </c>
      <c r="CA302" s="62">
        <v>0</v>
      </c>
      <c r="CB302" s="62">
        <v>0</v>
      </c>
      <c r="CC302" s="63">
        <f t="shared" si="80"/>
        <v>0</v>
      </c>
      <c r="CD302" s="64">
        <v>0</v>
      </c>
      <c r="CE302" s="64">
        <v>0</v>
      </c>
      <c r="CF302" s="64">
        <v>0</v>
      </c>
      <c r="CG302" s="64">
        <v>0</v>
      </c>
      <c r="CH302" s="64">
        <v>0</v>
      </c>
      <c r="CI302" s="64">
        <v>0</v>
      </c>
      <c r="CJ302" s="64">
        <v>0</v>
      </c>
      <c r="CK302" s="64">
        <v>0</v>
      </c>
      <c r="CL302" s="64">
        <v>0</v>
      </c>
      <c r="CM302" s="64">
        <v>0</v>
      </c>
      <c r="CN302" s="64">
        <v>0</v>
      </c>
      <c r="CO302" s="64">
        <v>0</v>
      </c>
      <c r="CP302" s="64">
        <v>0</v>
      </c>
      <c r="CQ302" s="64">
        <v>0</v>
      </c>
      <c r="CR302" s="64">
        <v>0</v>
      </c>
      <c r="CS302" s="64">
        <v>0</v>
      </c>
      <c r="CT302" s="65">
        <f t="shared" si="81"/>
        <v>0</v>
      </c>
      <c r="CU302" s="62">
        <v>0</v>
      </c>
      <c r="CV302" s="62">
        <v>0</v>
      </c>
      <c r="CW302" s="62">
        <v>0</v>
      </c>
      <c r="CX302" s="62">
        <v>0</v>
      </c>
      <c r="CY302" s="62">
        <v>0</v>
      </c>
      <c r="CZ302" s="62">
        <v>0</v>
      </c>
      <c r="DA302" s="62">
        <v>0</v>
      </c>
      <c r="DB302" s="62">
        <v>0</v>
      </c>
      <c r="DC302" s="62">
        <v>0</v>
      </c>
      <c r="DD302" s="62">
        <v>0</v>
      </c>
      <c r="DE302" s="62">
        <v>0</v>
      </c>
      <c r="DF302" s="62">
        <v>0</v>
      </c>
      <c r="DG302" s="62">
        <v>0</v>
      </c>
      <c r="DH302" s="62">
        <v>0</v>
      </c>
      <c r="DI302" s="62">
        <v>0</v>
      </c>
      <c r="DJ302" s="62">
        <v>0</v>
      </c>
      <c r="DK302" s="62">
        <v>0</v>
      </c>
      <c r="DL302" s="62">
        <v>0</v>
      </c>
      <c r="DM302" s="62">
        <v>0</v>
      </c>
      <c r="DN302" s="62">
        <v>0</v>
      </c>
      <c r="DO302" s="62">
        <v>0</v>
      </c>
      <c r="DP302" s="63">
        <f t="shared" si="83"/>
        <v>0</v>
      </c>
      <c r="DQ302" s="64">
        <v>0</v>
      </c>
      <c r="DR302" s="64">
        <v>0</v>
      </c>
      <c r="DS302" s="64">
        <v>0</v>
      </c>
      <c r="DT302" s="64">
        <v>0</v>
      </c>
      <c r="DU302" s="64">
        <v>0</v>
      </c>
      <c r="DV302" s="64">
        <v>0</v>
      </c>
      <c r="DW302" s="64">
        <v>0</v>
      </c>
      <c r="DX302" s="64">
        <v>0</v>
      </c>
      <c r="DY302" s="64">
        <v>0</v>
      </c>
      <c r="DZ302" s="64">
        <v>0</v>
      </c>
      <c r="EA302" s="64">
        <v>0</v>
      </c>
      <c r="EB302" s="64">
        <v>0</v>
      </c>
      <c r="EC302" s="64">
        <v>0</v>
      </c>
      <c r="ED302" s="64">
        <v>0</v>
      </c>
      <c r="EE302" s="64">
        <v>0</v>
      </c>
      <c r="EF302" s="64">
        <v>0</v>
      </c>
      <c r="EG302" s="66">
        <f t="shared" si="82"/>
        <v>0</v>
      </c>
      <c r="EI302" s="30">
        <v>0</v>
      </c>
      <c r="EJ302" s="30" t="e">
        <f t="shared" si="75"/>
        <v>#DIV/0!</v>
      </c>
    </row>
    <row r="303" spans="1:140" s="30" customFormat="1" ht="14.25" hidden="1" x14ac:dyDescent="0.25">
      <c r="A303" s="68">
        <v>297</v>
      </c>
      <c r="B303" s="88"/>
      <c r="C303" s="89"/>
      <c r="D303" s="90"/>
      <c r="E303" s="33"/>
      <c r="F303" s="33"/>
      <c r="G303" s="33"/>
      <c r="H303" s="33"/>
      <c r="I303" s="33"/>
      <c r="J303" s="34"/>
      <c r="K303" s="35"/>
      <c r="L303" s="36" t="str">
        <f>IFERROR(IF($K303="","",VLOOKUP($K303,[1]Catálogo!$B$5:$C$21,2,FALSE)),"Introduzca un sector de inversión válido")</f>
        <v/>
      </c>
      <c r="M303" s="37"/>
      <c r="N303" s="38"/>
      <c r="O303" s="38" t="str">
        <f>IFERROR(IF($N303="","",VLOOKUP($N303,[1]Catálogo!$E$25:$F$93,2,FALSE)),"Introduzca un programa presupuestal válido")</f>
        <v/>
      </c>
      <c r="P303" s="39" t="str">
        <f>IFERROR(IF($O303="","",VLOOKUP($O303,[1]Catálogo!$F$25:$G$94,2,FALSE)),"Introduzca un programa presupuestal válido")</f>
        <v/>
      </c>
      <c r="Q303" s="40" t="str">
        <f t="shared" si="72"/>
        <v>Sin información diligenciada</v>
      </c>
      <c r="R303" s="38"/>
      <c r="S303" s="38"/>
      <c r="T303" s="41"/>
      <c r="U303" s="42" t="str">
        <f>IFERROR(IF($T303="","",VLOOKUP($T303,[1]Catálogo!$G$97:$H$2750,2,FALSE)),"Introduzca un producto válido")</f>
        <v/>
      </c>
      <c r="V303" s="40" t="str">
        <f t="shared" si="73"/>
        <v>Sin información diligenciada</v>
      </c>
      <c r="W303" s="43"/>
      <c r="X303" s="44" t="str">
        <f>IFERROR(IF($W303="","",VLOOKUP($W303,[1]Catálogo!$B$3019:$C$9130,2,FALSE)),"Introduzca un indicador de producto válido")</f>
        <v/>
      </c>
      <c r="Y303" s="40" t="str">
        <f t="shared" si="74"/>
        <v>Sin información diligenciada</v>
      </c>
      <c r="Z303" s="45">
        <v>0</v>
      </c>
      <c r="AA303" s="33"/>
      <c r="AB303" s="33"/>
      <c r="AC303" s="38"/>
      <c r="AD303" s="36"/>
      <c r="AE303" s="33"/>
      <c r="AF303" s="33"/>
      <c r="AG303" s="46"/>
      <c r="AH303" s="47"/>
      <c r="AI303" s="33"/>
      <c r="AJ303" s="33"/>
      <c r="AK303" s="48"/>
      <c r="AL303" s="34" t="str">
        <f>+IFERROR(VLOOKUP(AK303,[1]Iniciativas!E:F,2,FALSE),"Seleccione el código de la iniciativa")</f>
        <v>Seleccione el código de la iniciativa</v>
      </c>
      <c r="AM303" s="91" t="e">
        <f t="shared" si="76"/>
        <v>#DIV/0!</v>
      </c>
      <c r="AN303" s="50" t="e">
        <f t="shared" si="77"/>
        <v>#DIV/0!</v>
      </c>
      <c r="AO303" s="50" t="e">
        <f t="shared" si="78"/>
        <v>#DIV/0!</v>
      </c>
      <c r="AP303" s="51" t="e">
        <f t="shared" si="79"/>
        <v>#DIV/0!</v>
      </c>
      <c r="AQ303" s="51"/>
      <c r="AR303" s="53"/>
      <c r="AS303" s="54"/>
      <c r="AT303" s="53"/>
      <c r="AU303" s="53"/>
      <c r="AV303" s="53"/>
      <c r="AW303" s="53"/>
      <c r="AX303" s="53"/>
      <c r="AY303" s="103"/>
      <c r="AZ303" s="103"/>
      <c r="BA303" s="103"/>
      <c r="BB303" s="103"/>
      <c r="BC303" s="103"/>
      <c r="BD303" s="103"/>
      <c r="BE303" s="103"/>
      <c r="BF303" s="103"/>
      <c r="BG303" s="103"/>
      <c r="BH303" s="103"/>
      <c r="BI303" s="103"/>
      <c r="BJ303" s="103"/>
      <c r="BK303" s="103"/>
      <c r="BL303" s="104"/>
      <c r="BM303" s="61"/>
      <c r="BN303" s="62">
        <v>0</v>
      </c>
      <c r="BO303" s="62">
        <v>0</v>
      </c>
      <c r="BP303" s="62">
        <v>0</v>
      </c>
      <c r="BQ303" s="62">
        <v>0</v>
      </c>
      <c r="BR303" s="62">
        <v>0</v>
      </c>
      <c r="BS303" s="62">
        <v>0</v>
      </c>
      <c r="BT303" s="62">
        <v>0</v>
      </c>
      <c r="BU303" s="62">
        <v>0</v>
      </c>
      <c r="BV303" s="62">
        <v>0</v>
      </c>
      <c r="BW303" s="62">
        <v>0</v>
      </c>
      <c r="BX303" s="62">
        <v>0</v>
      </c>
      <c r="BY303" s="62">
        <v>0</v>
      </c>
      <c r="BZ303" s="62">
        <v>0</v>
      </c>
      <c r="CA303" s="62">
        <v>0</v>
      </c>
      <c r="CB303" s="62">
        <v>0</v>
      </c>
      <c r="CC303" s="63">
        <f t="shared" si="80"/>
        <v>0</v>
      </c>
      <c r="CD303" s="64">
        <v>0</v>
      </c>
      <c r="CE303" s="64">
        <v>0</v>
      </c>
      <c r="CF303" s="64">
        <v>0</v>
      </c>
      <c r="CG303" s="64">
        <v>0</v>
      </c>
      <c r="CH303" s="64">
        <v>0</v>
      </c>
      <c r="CI303" s="64">
        <v>0</v>
      </c>
      <c r="CJ303" s="64">
        <v>0</v>
      </c>
      <c r="CK303" s="64">
        <v>0</v>
      </c>
      <c r="CL303" s="64">
        <v>0</v>
      </c>
      <c r="CM303" s="64">
        <v>0</v>
      </c>
      <c r="CN303" s="64">
        <v>0</v>
      </c>
      <c r="CO303" s="64">
        <v>0</v>
      </c>
      <c r="CP303" s="64">
        <v>0</v>
      </c>
      <c r="CQ303" s="64">
        <v>0</v>
      </c>
      <c r="CR303" s="64">
        <v>0</v>
      </c>
      <c r="CS303" s="64">
        <v>0</v>
      </c>
      <c r="CT303" s="65">
        <f t="shared" si="81"/>
        <v>0</v>
      </c>
      <c r="CU303" s="62">
        <v>0</v>
      </c>
      <c r="CV303" s="62">
        <v>0</v>
      </c>
      <c r="CW303" s="62">
        <v>0</v>
      </c>
      <c r="CX303" s="62">
        <v>0</v>
      </c>
      <c r="CY303" s="62">
        <v>0</v>
      </c>
      <c r="CZ303" s="62">
        <v>0</v>
      </c>
      <c r="DA303" s="62">
        <v>0</v>
      </c>
      <c r="DB303" s="62">
        <v>0</v>
      </c>
      <c r="DC303" s="62">
        <v>0</v>
      </c>
      <c r="DD303" s="62">
        <v>0</v>
      </c>
      <c r="DE303" s="62">
        <v>0</v>
      </c>
      <c r="DF303" s="62">
        <v>0</v>
      </c>
      <c r="DG303" s="62">
        <v>0</v>
      </c>
      <c r="DH303" s="62">
        <v>0</v>
      </c>
      <c r="DI303" s="62">
        <v>0</v>
      </c>
      <c r="DJ303" s="62">
        <v>0</v>
      </c>
      <c r="DK303" s="62">
        <v>0</v>
      </c>
      <c r="DL303" s="62">
        <v>0</v>
      </c>
      <c r="DM303" s="62">
        <v>0</v>
      </c>
      <c r="DN303" s="62">
        <v>0</v>
      </c>
      <c r="DO303" s="62">
        <v>0</v>
      </c>
      <c r="DP303" s="63">
        <f t="shared" si="83"/>
        <v>0</v>
      </c>
      <c r="DQ303" s="64">
        <v>0</v>
      </c>
      <c r="DR303" s="64">
        <v>0</v>
      </c>
      <c r="DS303" s="64">
        <v>0</v>
      </c>
      <c r="DT303" s="64">
        <v>0</v>
      </c>
      <c r="DU303" s="64">
        <v>0</v>
      </c>
      <c r="DV303" s="64">
        <v>0</v>
      </c>
      <c r="DW303" s="64">
        <v>0</v>
      </c>
      <c r="DX303" s="64">
        <v>0</v>
      </c>
      <c r="DY303" s="64">
        <v>0</v>
      </c>
      <c r="DZ303" s="64">
        <v>0</v>
      </c>
      <c r="EA303" s="64">
        <v>0</v>
      </c>
      <c r="EB303" s="64">
        <v>0</v>
      </c>
      <c r="EC303" s="64">
        <v>0</v>
      </c>
      <c r="ED303" s="64">
        <v>0</v>
      </c>
      <c r="EE303" s="64">
        <v>0</v>
      </c>
      <c r="EF303" s="64">
        <v>0</v>
      </c>
      <c r="EG303" s="66">
        <f t="shared" si="82"/>
        <v>0</v>
      </c>
      <c r="EI303" s="30">
        <v>0</v>
      </c>
      <c r="EJ303" s="30" t="e">
        <f t="shared" si="75"/>
        <v>#DIV/0!</v>
      </c>
    </row>
    <row r="304" spans="1:140" s="30" customFormat="1" ht="14.25" hidden="1" x14ac:dyDescent="0.25">
      <c r="A304" s="31">
        <v>298</v>
      </c>
      <c r="B304" s="88"/>
      <c r="C304" s="89"/>
      <c r="D304" s="90"/>
      <c r="E304" s="33"/>
      <c r="F304" s="33"/>
      <c r="G304" s="33"/>
      <c r="H304" s="33"/>
      <c r="I304" s="33"/>
      <c r="J304" s="34"/>
      <c r="K304" s="35"/>
      <c r="L304" s="36" t="str">
        <f>IFERROR(IF($K304="","",VLOOKUP($K304,[1]Catálogo!$B$5:$C$21,2,FALSE)),"Introduzca un sector de inversión válido")</f>
        <v/>
      </c>
      <c r="M304" s="37"/>
      <c r="N304" s="38"/>
      <c r="O304" s="38" t="str">
        <f>IFERROR(IF($N304="","",VLOOKUP($N304,[1]Catálogo!$E$25:$F$93,2,FALSE)),"Introduzca un programa presupuestal válido")</f>
        <v/>
      </c>
      <c r="P304" s="39" t="str">
        <f>IFERROR(IF($O304="","",VLOOKUP($O304,[1]Catálogo!$F$25:$G$94,2,FALSE)),"Introduzca un programa presupuestal válido")</f>
        <v/>
      </c>
      <c r="Q304" s="40" t="str">
        <f t="shared" si="72"/>
        <v>Sin información diligenciada</v>
      </c>
      <c r="R304" s="38"/>
      <c r="S304" s="38"/>
      <c r="T304" s="41"/>
      <c r="U304" s="42" t="str">
        <f>IFERROR(IF($T304="","",VLOOKUP($T304,[1]Catálogo!$G$97:$H$2750,2,FALSE)),"Introduzca un producto válido")</f>
        <v/>
      </c>
      <c r="V304" s="40" t="str">
        <f t="shared" si="73"/>
        <v>Sin información diligenciada</v>
      </c>
      <c r="W304" s="43"/>
      <c r="X304" s="44" t="str">
        <f>IFERROR(IF($W304="","",VLOOKUP($W304,[1]Catálogo!$B$3019:$C$9130,2,FALSE)),"Introduzca un indicador de producto válido")</f>
        <v/>
      </c>
      <c r="Y304" s="40" t="str">
        <f t="shared" si="74"/>
        <v>Sin información diligenciada</v>
      </c>
      <c r="Z304" s="45">
        <v>0</v>
      </c>
      <c r="AA304" s="33"/>
      <c r="AB304" s="33"/>
      <c r="AC304" s="38"/>
      <c r="AD304" s="36"/>
      <c r="AE304" s="33"/>
      <c r="AF304" s="33"/>
      <c r="AG304" s="46"/>
      <c r="AH304" s="47"/>
      <c r="AI304" s="33"/>
      <c r="AJ304" s="33"/>
      <c r="AK304" s="48"/>
      <c r="AL304" s="34" t="str">
        <f>+IFERROR(VLOOKUP(AK304,[1]Iniciativas!E:F,2,FALSE),"Seleccione el código de la iniciativa")</f>
        <v>Seleccione el código de la iniciativa</v>
      </c>
      <c r="AM304" s="91" t="e">
        <f t="shared" si="76"/>
        <v>#DIV/0!</v>
      </c>
      <c r="AN304" s="50" t="e">
        <f t="shared" si="77"/>
        <v>#DIV/0!</v>
      </c>
      <c r="AO304" s="50" t="e">
        <f t="shared" si="78"/>
        <v>#DIV/0!</v>
      </c>
      <c r="AP304" s="51" t="e">
        <f t="shared" si="79"/>
        <v>#DIV/0!</v>
      </c>
      <c r="AQ304" s="51"/>
      <c r="AR304" s="53"/>
      <c r="AS304" s="54"/>
      <c r="AT304" s="53"/>
      <c r="AU304" s="53"/>
      <c r="AV304" s="53"/>
      <c r="AW304" s="53"/>
      <c r="AX304" s="53"/>
      <c r="AY304" s="103"/>
      <c r="AZ304" s="103"/>
      <c r="BA304" s="103"/>
      <c r="BB304" s="103"/>
      <c r="BC304" s="103"/>
      <c r="BD304" s="103"/>
      <c r="BE304" s="103"/>
      <c r="BF304" s="103"/>
      <c r="BG304" s="103"/>
      <c r="BH304" s="103"/>
      <c r="BI304" s="103"/>
      <c r="BJ304" s="103"/>
      <c r="BK304" s="103"/>
      <c r="BL304" s="104"/>
      <c r="BM304" s="61"/>
      <c r="BN304" s="62">
        <v>0</v>
      </c>
      <c r="BO304" s="62">
        <v>0</v>
      </c>
      <c r="BP304" s="62">
        <v>0</v>
      </c>
      <c r="BQ304" s="62">
        <v>0</v>
      </c>
      <c r="BR304" s="62">
        <v>0</v>
      </c>
      <c r="BS304" s="62">
        <v>0</v>
      </c>
      <c r="BT304" s="62">
        <v>0</v>
      </c>
      <c r="BU304" s="62">
        <v>0</v>
      </c>
      <c r="BV304" s="62">
        <v>0</v>
      </c>
      <c r="BW304" s="62">
        <v>0</v>
      </c>
      <c r="BX304" s="62">
        <v>0</v>
      </c>
      <c r="BY304" s="62">
        <v>0</v>
      </c>
      <c r="BZ304" s="62">
        <v>0</v>
      </c>
      <c r="CA304" s="62">
        <v>0</v>
      </c>
      <c r="CB304" s="62">
        <v>0</v>
      </c>
      <c r="CC304" s="63">
        <f t="shared" si="80"/>
        <v>0</v>
      </c>
      <c r="CD304" s="64">
        <v>0</v>
      </c>
      <c r="CE304" s="64">
        <v>0</v>
      </c>
      <c r="CF304" s="64">
        <v>0</v>
      </c>
      <c r="CG304" s="64">
        <v>0</v>
      </c>
      <c r="CH304" s="64">
        <v>0</v>
      </c>
      <c r="CI304" s="64">
        <v>0</v>
      </c>
      <c r="CJ304" s="64">
        <v>0</v>
      </c>
      <c r="CK304" s="64">
        <v>0</v>
      </c>
      <c r="CL304" s="64">
        <v>0</v>
      </c>
      <c r="CM304" s="64">
        <v>0</v>
      </c>
      <c r="CN304" s="64">
        <v>0</v>
      </c>
      <c r="CO304" s="64">
        <v>0</v>
      </c>
      <c r="CP304" s="64">
        <v>0</v>
      </c>
      <c r="CQ304" s="64">
        <v>0</v>
      </c>
      <c r="CR304" s="64">
        <v>0</v>
      </c>
      <c r="CS304" s="64">
        <v>0</v>
      </c>
      <c r="CT304" s="65">
        <f t="shared" si="81"/>
        <v>0</v>
      </c>
      <c r="CU304" s="62">
        <v>0</v>
      </c>
      <c r="CV304" s="62">
        <v>0</v>
      </c>
      <c r="CW304" s="62">
        <v>0</v>
      </c>
      <c r="CX304" s="62">
        <v>0</v>
      </c>
      <c r="CY304" s="62">
        <v>0</v>
      </c>
      <c r="CZ304" s="62">
        <v>0</v>
      </c>
      <c r="DA304" s="62">
        <v>0</v>
      </c>
      <c r="DB304" s="62">
        <v>0</v>
      </c>
      <c r="DC304" s="62">
        <v>0</v>
      </c>
      <c r="DD304" s="62">
        <v>0</v>
      </c>
      <c r="DE304" s="62">
        <v>0</v>
      </c>
      <c r="DF304" s="62">
        <v>0</v>
      </c>
      <c r="DG304" s="62">
        <v>0</v>
      </c>
      <c r="DH304" s="62">
        <v>0</v>
      </c>
      <c r="DI304" s="62">
        <v>0</v>
      </c>
      <c r="DJ304" s="62">
        <v>0</v>
      </c>
      <c r="DK304" s="62">
        <v>0</v>
      </c>
      <c r="DL304" s="62">
        <v>0</v>
      </c>
      <c r="DM304" s="62">
        <v>0</v>
      </c>
      <c r="DN304" s="62">
        <v>0</v>
      </c>
      <c r="DO304" s="62">
        <v>0</v>
      </c>
      <c r="DP304" s="63">
        <f t="shared" si="83"/>
        <v>0</v>
      </c>
      <c r="DQ304" s="64">
        <v>0</v>
      </c>
      <c r="DR304" s="64">
        <v>0</v>
      </c>
      <c r="DS304" s="64">
        <v>0</v>
      </c>
      <c r="DT304" s="64">
        <v>0</v>
      </c>
      <c r="DU304" s="64">
        <v>0</v>
      </c>
      <c r="DV304" s="64">
        <v>0</v>
      </c>
      <c r="DW304" s="64">
        <v>0</v>
      </c>
      <c r="DX304" s="64">
        <v>0</v>
      </c>
      <c r="DY304" s="64">
        <v>0</v>
      </c>
      <c r="DZ304" s="64">
        <v>0</v>
      </c>
      <c r="EA304" s="64">
        <v>0</v>
      </c>
      <c r="EB304" s="64">
        <v>0</v>
      </c>
      <c r="EC304" s="64">
        <v>0</v>
      </c>
      <c r="ED304" s="64">
        <v>0</v>
      </c>
      <c r="EE304" s="64">
        <v>0</v>
      </c>
      <c r="EF304" s="64">
        <v>0</v>
      </c>
      <c r="EG304" s="66">
        <f t="shared" si="82"/>
        <v>0</v>
      </c>
      <c r="EI304" s="30">
        <v>0</v>
      </c>
      <c r="EJ304" s="30" t="e">
        <f t="shared" si="75"/>
        <v>#DIV/0!</v>
      </c>
    </row>
    <row r="305" spans="1:140" s="30" customFormat="1" hidden="1" thickBot="1" x14ac:dyDescent="0.3">
      <c r="A305" s="68">
        <v>299</v>
      </c>
      <c r="B305" s="105"/>
      <c r="C305" s="106"/>
      <c r="D305" s="107"/>
      <c r="E305" s="108"/>
      <c r="F305" s="108"/>
      <c r="G305" s="108"/>
      <c r="H305" s="108"/>
      <c r="I305" s="108"/>
      <c r="J305" s="109"/>
      <c r="K305" s="35"/>
      <c r="L305" s="36" t="str">
        <f>IFERROR(IF($K305="","",VLOOKUP($K305,[1]Catálogo!$B$5:$C$21,2,FALSE)),"Introduzca un sector de inversión válido")</f>
        <v/>
      </c>
      <c r="M305" s="37"/>
      <c r="N305" s="38"/>
      <c r="O305" s="38" t="str">
        <f>IFERROR(IF($N305="","",VLOOKUP($N305,[1]Catálogo!$E$25:$F$93,2,FALSE)),"Introduzca un programa presupuestal válido")</f>
        <v/>
      </c>
      <c r="P305" s="39" t="str">
        <f>IFERROR(IF($O305="","",VLOOKUP($O305,[1]Catálogo!$F$25:$G$94,2,FALSE)),"Introduzca un programa presupuestal válido")</f>
        <v/>
      </c>
      <c r="Q305" s="40" t="str">
        <f t="shared" si="72"/>
        <v>Sin información diligenciada</v>
      </c>
      <c r="R305" s="38"/>
      <c r="S305" s="38"/>
      <c r="T305" s="41"/>
      <c r="U305" s="42" t="str">
        <f>IFERROR(IF($T305="","",VLOOKUP($T305,[1]Catálogo!$G$97:$H$2750,2,FALSE)),"Introduzca un producto válido")</f>
        <v/>
      </c>
      <c r="V305" s="40" t="str">
        <f t="shared" si="73"/>
        <v>Sin información diligenciada</v>
      </c>
      <c r="W305" s="110"/>
      <c r="X305" s="111" t="str">
        <f>IFERROR(IF($W305="","",VLOOKUP($W305,[1]Catálogo!$B$3019:$C$9130,2,FALSE)),"Introduzca un indicador de producto válido")</f>
        <v/>
      </c>
      <c r="Y305" s="112" t="str">
        <f t="shared" si="74"/>
        <v>Sin información diligenciada</v>
      </c>
      <c r="Z305" s="45">
        <v>0</v>
      </c>
      <c r="AA305" s="108"/>
      <c r="AB305" s="108"/>
      <c r="AC305" s="113"/>
      <c r="AD305" s="114"/>
      <c r="AE305" s="113"/>
      <c r="AF305" s="113"/>
      <c r="AG305" s="108"/>
      <c r="AH305" s="108"/>
      <c r="AI305" s="108"/>
      <c r="AJ305" s="108"/>
      <c r="AK305" s="108"/>
      <c r="AL305" s="109" t="str">
        <f>+IFERROR(VLOOKUP(AK304,[1]Iniciativas!E:F,2,FALSE),"Seleccione el código de la iniciativa")</f>
        <v>Seleccione el código de la iniciativa</v>
      </c>
      <c r="AM305" s="91" t="e">
        <f t="shared" si="76"/>
        <v>#DIV/0!</v>
      </c>
      <c r="AN305" s="50" t="e">
        <f t="shared" si="77"/>
        <v>#DIV/0!</v>
      </c>
      <c r="AO305" s="50" t="e">
        <f t="shared" si="78"/>
        <v>#DIV/0!</v>
      </c>
      <c r="AP305" s="51" t="e">
        <f t="shared" si="79"/>
        <v>#DIV/0!</v>
      </c>
      <c r="AQ305" s="51"/>
      <c r="AR305" s="53"/>
      <c r="AS305" s="54"/>
      <c r="AT305" s="53"/>
      <c r="AU305" s="53"/>
      <c r="AV305" s="53"/>
      <c r="AW305" s="53"/>
      <c r="AX305" s="53"/>
      <c r="AY305" s="115"/>
      <c r="AZ305" s="115"/>
      <c r="BA305" s="115"/>
      <c r="BB305" s="115"/>
      <c r="BC305" s="115"/>
      <c r="BD305" s="115"/>
      <c r="BE305" s="115"/>
      <c r="BF305" s="115"/>
      <c r="BG305" s="115"/>
      <c r="BH305" s="115"/>
      <c r="BI305" s="115"/>
      <c r="BJ305" s="115"/>
      <c r="BK305" s="115"/>
      <c r="BL305" s="116"/>
      <c r="BM305" s="117"/>
      <c r="BN305" s="62">
        <v>0</v>
      </c>
      <c r="BO305" s="62">
        <v>0</v>
      </c>
      <c r="BP305" s="62">
        <v>0</v>
      </c>
      <c r="BQ305" s="62">
        <v>0</v>
      </c>
      <c r="BR305" s="62">
        <v>0</v>
      </c>
      <c r="BS305" s="62">
        <v>0</v>
      </c>
      <c r="BT305" s="62">
        <v>0</v>
      </c>
      <c r="BU305" s="62">
        <v>0</v>
      </c>
      <c r="BV305" s="62">
        <v>0</v>
      </c>
      <c r="BW305" s="62">
        <v>0</v>
      </c>
      <c r="BX305" s="62">
        <v>0</v>
      </c>
      <c r="BY305" s="62">
        <v>0</v>
      </c>
      <c r="BZ305" s="62">
        <v>0</v>
      </c>
      <c r="CA305" s="62">
        <v>0</v>
      </c>
      <c r="CB305" s="62">
        <v>0</v>
      </c>
      <c r="CC305" s="63">
        <f t="shared" si="80"/>
        <v>0</v>
      </c>
      <c r="CD305" s="64">
        <v>0</v>
      </c>
      <c r="CE305" s="64">
        <v>0</v>
      </c>
      <c r="CF305" s="64">
        <v>0</v>
      </c>
      <c r="CG305" s="64">
        <v>0</v>
      </c>
      <c r="CH305" s="64">
        <v>0</v>
      </c>
      <c r="CI305" s="64">
        <v>0</v>
      </c>
      <c r="CJ305" s="64">
        <v>0</v>
      </c>
      <c r="CK305" s="64">
        <v>0</v>
      </c>
      <c r="CL305" s="64">
        <v>0</v>
      </c>
      <c r="CM305" s="64">
        <v>0</v>
      </c>
      <c r="CN305" s="64">
        <v>0</v>
      </c>
      <c r="CO305" s="64">
        <v>0</v>
      </c>
      <c r="CP305" s="64">
        <v>0</v>
      </c>
      <c r="CQ305" s="64">
        <v>0</v>
      </c>
      <c r="CR305" s="64">
        <v>0</v>
      </c>
      <c r="CS305" s="64">
        <v>0</v>
      </c>
      <c r="CT305" s="65">
        <f t="shared" si="81"/>
        <v>0</v>
      </c>
      <c r="CU305" s="62">
        <v>0</v>
      </c>
      <c r="CV305" s="62">
        <v>0</v>
      </c>
      <c r="CW305" s="62">
        <v>0</v>
      </c>
      <c r="CX305" s="62">
        <v>0</v>
      </c>
      <c r="CY305" s="62">
        <v>0</v>
      </c>
      <c r="CZ305" s="62">
        <v>0</v>
      </c>
      <c r="DA305" s="62">
        <v>0</v>
      </c>
      <c r="DB305" s="62">
        <v>0</v>
      </c>
      <c r="DC305" s="62">
        <v>0</v>
      </c>
      <c r="DD305" s="62">
        <v>0</v>
      </c>
      <c r="DE305" s="62">
        <v>0</v>
      </c>
      <c r="DF305" s="62">
        <v>0</v>
      </c>
      <c r="DG305" s="62">
        <v>0</v>
      </c>
      <c r="DH305" s="62">
        <v>0</v>
      </c>
      <c r="DI305" s="62">
        <v>0</v>
      </c>
      <c r="DJ305" s="62">
        <v>0</v>
      </c>
      <c r="DK305" s="62">
        <v>0</v>
      </c>
      <c r="DL305" s="62">
        <v>0</v>
      </c>
      <c r="DM305" s="62">
        <v>0</v>
      </c>
      <c r="DN305" s="62">
        <v>0</v>
      </c>
      <c r="DO305" s="62">
        <v>0</v>
      </c>
      <c r="DP305" s="63">
        <f t="shared" si="83"/>
        <v>0</v>
      </c>
      <c r="DQ305" s="64">
        <v>0</v>
      </c>
      <c r="DR305" s="64">
        <v>0</v>
      </c>
      <c r="DS305" s="64">
        <v>0</v>
      </c>
      <c r="DT305" s="64">
        <v>0</v>
      </c>
      <c r="DU305" s="64">
        <v>0</v>
      </c>
      <c r="DV305" s="64">
        <v>0</v>
      </c>
      <c r="DW305" s="64">
        <v>0</v>
      </c>
      <c r="DX305" s="64">
        <v>0</v>
      </c>
      <c r="DY305" s="64">
        <v>0</v>
      </c>
      <c r="DZ305" s="64">
        <v>0</v>
      </c>
      <c r="EA305" s="64">
        <v>0</v>
      </c>
      <c r="EB305" s="64">
        <v>0</v>
      </c>
      <c r="EC305" s="64">
        <v>0</v>
      </c>
      <c r="ED305" s="64">
        <v>0</v>
      </c>
      <c r="EE305" s="64">
        <v>0</v>
      </c>
      <c r="EF305" s="64">
        <v>0</v>
      </c>
      <c r="EG305" s="66">
        <f t="shared" si="82"/>
        <v>0</v>
      </c>
      <c r="EI305" s="30">
        <v>0</v>
      </c>
      <c r="EJ305" s="30" t="e">
        <f t="shared" si="75"/>
        <v>#DIV/0!</v>
      </c>
    </row>
    <row r="306" spans="1:140" hidden="1" x14ac:dyDescent="0.25">
      <c r="A306" s="68">
        <v>300</v>
      </c>
      <c r="B306" s="118" t="s">
        <v>700</v>
      </c>
      <c r="C306" s="118"/>
      <c r="D306" s="119" t="s">
        <v>700</v>
      </c>
      <c r="E306" s="118" t="s">
        <v>700</v>
      </c>
      <c r="F306" s="118" t="s">
        <v>700</v>
      </c>
      <c r="G306" s="118" t="s">
        <v>700</v>
      </c>
      <c r="H306" s="118" t="s">
        <v>700</v>
      </c>
      <c r="I306" s="118" t="s">
        <v>700</v>
      </c>
      <c r="J306" s="118" t="s">
        <v>700</v>
      </c>
      <c r="K306" s="118" t="s">
        <v>700</v>
      </c>
      <c r="L306" s="118" t="s">
        <v>700</v>
      </c>
      <c r="M306" s="118" t="s">
        <v>700</v>
      </c>
      <c r="N306" s="118" t="s">
        <v>700</v>
      </c>
      <c r="O306" s="118" t="s">
        <v>700</v>
      </c>
      <c r="P306" s="118" t="s">
        <v>700</v>
      </c>
      <c r="Q306" s="118" t="s">
        <v>700</v>
      </c>
      <c r="R306" s="119" t="s">
        <v>700</v>
      </c>
      <c r="S306" s="119"/>
      <c r="T306" s="118" t="s">
        <v>700</v>
      </c>
      <c r="U306" s="118" t="s">
        <v>700</v>
      </c>
      <c r="V306" s="118" t="s">
        <v>700</v>
      </c>
      <c r="W306" s="118" t="s">
        <v>700</v>
      </c>
      <c r="X306" s="118" t="s">
        <v>700</v>
      </c>
      <c r="Y306" s="118" t="s">
        <v>700</v>
      </c>
      <c r="Z306" s="118" t="s">
        <v>700</v>
      </c>
      <c r="AA306" s="118" t="s">
        <v>700</v>
      </c>
      <c r="AB306" s="118" t="s">
        <v>700</v>
      </c>
      <c r="AC306" s="118" t="s">
        <v>700</v>
      </c>
      <c r="AD306" s="120" t="s">
        <v>700</v>
      </c>
      <c r="AE306" s="118"/>
      <c r="AF306" s="118"/>
      <c r="AG306" s="118" t="s">
        <v>700</v>
      </c>
      <c r="AH306" s="118" t="s">
        <v>700</v>
      </c>
      <c r="AI306" s="118" t="s">
        <v>700</v>
      </c>
      <c r="AJ306" s="118" t="s">
        <v>700</v>
      </c>
      <c r="AK306" s="118" t="s">
        <v>700</v>
      </c>
      <c r="AL306" s="118" t="s">
        <v>700</v>
      </c>
      <c r="AM306" s="121" t="s">
        <v>700</v>
      </c>
      <c r="AN306" s="118" t="s">
        <v>700</v>
      </c>
      <c r="AO306" s="118" t="s">
        <v>700</v>
      </c>
      <c r="AP306" s="118" t="s">
        <v>700</v>
      </c>
      <c r="AQ306" s="118"/>
      <c r="AR306" s="118"/>
      <c r="AS306" s="119"/>
      <c r="AT306" s="118"/>
      <c r="AU306" s="118"/>
      <c r="AV306" s="118"/>
      <c r="AW306" s="118"/>
      <c r="AX306" s="118"/>
      <c r="AY306" s="118"/>
      <c r="AZ306" s="118"/>
      <c r="BA306" s="118"/>
      <c r="BB306" s="118"/>
      <c r="BC306" s="118"/>
      <c r="BD306" s="118"/>
      <c r="BE306" s="118"/>
      <c r="BF306" s="118"/>
      <c r="BG306" s="118"/>
      <c r="BH306" s="118"/>
      <c r="BI306" s="118"/>
      <c r="BJ306" s="118"/>
      <c r="BK306" s="118"/>
      <c r="BL306" s="119"/>
      <c r="BM306" s="118" t="s">
        <v>700</v>
      </c>
      <c r="BN306" s="118" t="s">
        <v>700</v>
      </c>
      <c r="BO306" s="118" t="s">
        <v>700</v>
      </c>
      <c r="BP306" s="118" t="s">
        <v>700</v>
      </c>
      <c r="BQ306" s="118" t="s">
        <v>700</v>
      </c>
      <c r="BR306" s="118" t="s">
        <v>700</v>
      </c>
      <c r="BS306" s="118" t="s">
        <v>700</v>
      </c>
      <c r="BT306" s="118" t="s">
        <v>700</v>
      </c>
      <c r="BU306" s="118" t="s">
        <v>700</v>
      </c>
      <c r="BV306" s="118" t="s">
        <v>700</v>
      </c>
      <c r="BW306" s="118" t="s">
        <v>700</v>
      </c>
      <c r="BX306" s="118" t="s">
        <v>700</v>
      </c>
      <c r="BY306" s="118" t="s">
        <v>700</v>
      </c>
      <c r="BZ306" s="118" t="s">
        <v>700</v>
      </c>
      <c r="CA306" s="118" t="s">
        <v>700</v>
      </c>
      <c r="CB306" s="118" t="s">
        <v>700</v>
      </c>
      <c r="CC306" s="118" t="s">
        <v>700</v>
      </c>
      <c r="CD306" s="118" t="s">
        <v>700</v>
      </c>
      <c r="CE306" s="118" t="s">
        <v>700</v>
      </c>
      <c r="CF306" s="118" t="s">
        <v>700</v>
      </c>
      <c r="CG306" s="118" t="s">
        <v>700</v>
      </c>
      <c r="CH306" s="118" t="s">
        <v>700</v>
      </c>
      <c r="CI306" s="118" t="s">
        <v>700</v>
      </c>
      <c r="CJ306" s="118" t="s">
        <v>700</v>
      </c>
      <c r="CK306" s="118" t="s">
        <v>700</v>
      </c>
      <c r="CL306" s="118" t="s">
        <v>700</v>
      </c>
      <c r="CM306" s="118" t="s">
        <v>700</v>
      </c>
      <c r="CN306" s="118" t="s">
        <v>700</v>
      </c>
      <c r="CO306" s="118" t="s">
        <v>700</v>
      </c>
      <c r="CP306" s="118" t="s">
        <v>700</v>
      </c>
      <c r="CQ306" s="118" t="s">
        <v>700</v>
      </c>
      <c r="CR306" s="118" t="s">
        <v>700</v>
      </c>
      <c r="CS306" s="118" t="s">
        <v>700</v>
      </c>
      <c r="CT306" s="118" t="s">
        <v>700</v>
      </c>
      <c r="CU306" s="118" t="s">
        <v>700</v>
      </c>
      <c r="CV306" s="118"/>
      <c r="CW306" s="118"/>
      <c r="CX306" s="118"/>
      <c r="CY306" s="118" t="s">
        <v>700</v>
      </c>
      <c r="CZ306" s="118"/>
      <c r="DA306" s="118"/>
      <c r="DB306" s="118" t="s">
        <v>700</v>
      </c>
      <c r="DC306" s="118" t="s">
        <v>700</v>
      </c>
      <c r="DD306" s="118" t="s">
        <v>700</v>
      </c>
      <c r="DE306" s="118" t="s">
        <v>700</v>
      </c>
      <c r="DF306" s="118" t="s">
        <v>700</v>
      </c>
      <c r="DG306" s="118" t="s">
        <v>700</v>
      </c>
      <c r="DH306" s="118" t="s">
        <v>700</v>
      </c>
      <c r="DI306" s="118" t="s">
        <v>700</v>
      </c>
      <c r="DJ306" s="118" t="s">
        <v>700</v>
      </c>
      <c r="DK306" s="118" t="s">
        <v>700</v>
      </c>
      <c r="DL306" s="118" t="s">
        <v>700</v>
      </c>
      <c r="DM306" s="118" t="s">
        <v>700</v>
      </c>
      <c r="DN306" s="118" t="s">
        <v>700</v>
      </c>
      <c r="DO306" s="118" t="s">
        <v>700</v>
      </c>
      <c r="DP306" s="118" t="s">
        <v>700</v>
      </c>
      <c r="DQ306" s="118" t="s">
        <v>700</v>
      </c>
      <c r="DR306" s="118" t="s">
        <v>700</v>
      </c>
      <c r="DS306" s="118" t="s">
        <v>700</v>
      </c>
      <c r="DT306" s="118" t="s">
        <v>700</v>
      </c>
      <c r="DU306" s="118" t="s">
        <v>700</v>
      </c>
      <c r="DV306" s="118" t="s">
        <v>700</v>
      </c>
      <c r="DW306" s="118" t="s">
        <v>700</v>
      </c>
      <c r="DX306" s="118" t="s">
        <v>700</v>
      </c>
      <c r="DY306" s="118" t="s">
        <v>700</v>
      </c>
      <c r="DZ306" s="118" t="s">
        <v>700</v>
      </c>
      <c r="EA306" s="118" t="s">
        <v>700</v>
      </c>
      <c r="EB306" s="118" t="s">
        <v>700</v>
      </c>
      <c r="EC306" s="118" t="s">
        <v>700</v>
      </c>
      <c r="ED306" s="118" t="s">
        <v>700</v>
      </c>
      <c r="EE306" s="118" t="s">
        <v>700</v>
      </c>
      <c r="EF306" s="118" t="s">
        <v>700</v>
      </c>
      <c r="EG306" s="118" t="s">
        <v>700</v>
      </c>
      <c r="EI306" s="30">
        <v>0</v>
      </c>
      <c r="EJ306" s="30" t="e">
        <f t="shared" si="75"/>
        <v>#VALUE!</v>
      </c>
    </row>
    <row r="307" spans="1:140" hidden="1" x14ac:dyDescent="0.25">
      <c r="A307" s="31">
        <v>301</v>
      </c>
      <c r="BB307" s="122"/>
      <c r="BE307" s="122"/>
      <c r="EI307" s="30">
        <v>0</v>
      </c>
      <c r="EJ307" s="30" t="e">
        <f t="shared" si="75"/>
        <v>#DIV/0!</v>
      </c>
    </row>
    <row r="308" spans="1:140" hidden="1" x14ac:dyDescent="0.25">
      <c r="A308" s="68">
        <v>302</v>
      </c>
      <c r="BB308" s="122"/>
      <c r="BE308" s="122"/>
      <c r="EI308" s="30">
        <v>0</v>
      </c>
      <c r="EJ308" s="30" t="e">
        <f t="shared" si="75"/>
        <v>#DIV/0!</v>
      </c>
    </row>
    <row r="309" spans="1:140" hidden="1" x14ac:dyDescent="0.25">
      <c r="BB309" s="122"/>
      <c r="BE309" s="122"/>
      <c r="BM309" s="127">
        <f>+BM150</f>
        <v>294365000</v>
      </c>
      <c r="BN309" s="127">
        <f t="shared" ref="BN309:ED309" si="84">+BN150</f>
        <v>136870000</v>
      </c>
      <c r="BO309" s="127">
        <f t="shared" si="84"/>
        <v>5798614000</v>
      </c>
      <c r="BP309" s="127">
        <f t="shared" si="84"/>
        <v>309010000</v>
      </c>
      <c r="BQ309" s="127">
        <f t="shared" si="84"/>
        <v>45050000</v>
      </c>
      <c r="BR309" s="127">
        <f t="shared" si="84"/>
        <v>80500000</v>
      </c>
      <c r="BS309" s="127">
        <f t="shared" si="84"/>
        <v>1106019000</v>
      </c>
      <c r="BT309" s="127">
        <f t="shared" si="84"/>
        <v>130000000</v>
      </c>
      <c r="BU309" s="127">
        <f t="shared" si="84"/>
        <v>40600000</v>
      </c>
      <c r="BV309" s="127">
        <f t="shared" si="84"/>
        <v>0</v>
      </c>
      <c r="BW309" s="127">
        <f t="shared" si="84"/>
        <v>0</v>
      </c>
      <c r="BX309" s="127">
        <f t="shared" si="84"/>
        <v>0</v>
      </c>
      <c r="BY309" s="127">
        <f t="shared" si="84"/>
        <v>562965000</v>
      </c>
      <c r="BZ309" s="127">
        <f t="shared" si="84"/>
        <v>0</v>
      </c>
      <c r="CA309" s="127">
        <f t="shared" si="84"/>
        <v>1437880000</v>
      </c>
      <c r="CB309" s="127">
        <f t="shared" si="84"/>
        <v>259095000</v>
      </c>
      <c r="CC309" s="127">
        <f t="shared" si="84"/>
        <v>10200968000</v>
      </c>
      <c r="CD309" s="127">
        <f t="shared" si="84"/>
        <v>329835000</v>
      </c>
      <c r="CE309" s="127">
        <f t="shared" si="84"/>
        <v>162870000</v>
      </c>
      <c r="CF309" s="127">
        <f t="shared" si="84"/>
        <v>5844946000</v>
      </c>
      <c r="CG309" s="127">
        <f t="shared" si="84"/>
        <v>380410000</v>
      </c>
      <c r="CH309" s="127">
        <f t="shared" si="84"/>
        <v>66880000</v>
      </c>
      <c r="CI309" s="127">
        <f t="shared" si="84"/>
        <v>83700000</v>
      </c>
      <c r="CJ309" s="127">
        <f t="shared" si="84"/>
        <v>1426976500</v>
      </c>
      <c r="CK309" s="127">
        <f t="shared" si="84"/>
        <v>66000000</v>
      </c>
      <c r="CL309" s="127">
        <f t="shared" si="84"/>
        <v>43040000</v>
      </c>
      <c r="CM309" s="127">
        <f t="shared" si="84"/>
        <v>0</v>
      </c>
      <c r="CN309" s="127">
        <f t="shared" si="84"/>
        <v>0</v>
      </c>
      <c r="CO309" s="127">
        <f t="shared" si="84"/>
        <v>1100000000</v>
      </c>
      <c r="CP309" s="127">
        <f t="shared" si="84"/>
        <v>1110925000</v>
      </c>
      <c r="CQ309" s="127">
        <f t="shared" si="84"/>
        <v>0</v>
      </c>
      <c r="CR309" s="127">
        <f t="shared" si="84"/>
        <v>0</v>
      </c>
      <c r="CS309" s="127">
        <f t="shared" si="84"/>
        <v>3732772500</v>
      </c>
      <c r="CT309" s="127">
        <f t="shared" si="84"/>
        <v>14348355000</v>
      </c>
      <c r="CU309" s="127">
        <f t="shared" si="84"/>
        <v>0</v>
      </c>
      <c r="CV309" s="127"/>
      <c r="CW309" s="127"/>
      <c r="CX309" s="127"/>
      <c r="CY309" s="127">
        <f t="shared" si="84"/>
        <v>83862183</v>
      </c>
      <c r="CZ309" s="127"/>
      <c r="DA309" s="127"/>
      <c r="DB309" s="127">
        <f t="shared" si="84"/>
        <v>38153230</v>
      </c>
      <c r="DC309" s="127">
        <f t="shared" si="84"/>
        <v>170843178</v>
      </c>
      <c r="DD309" s="127">
        <f t="shared" si="84"/>
        <v>126278439</v>
      </c>
      <c r="DE309" s="127">
        <f t="shared" si="84"/>
        <v>718757395</v>
      </c>
      <c r="DF309" s="127">
        <f t="shared" si="84"/>
        <v>64671148</v>
      </c>
      <c r="DG309" s="127">
        <f t="shared" si="84"/>
        <v>86228190</v>
      </c>
      <c r="DH309" s="127">
        <f t="shared" si="84"/>
        <v>1202170992</v>
      </c>
      <c r="DI309" s="127">
        <f t="shared" si="84"/>
        <v>0</v>
      </c>
      <c r="DJ309" s="127">
        <f t="shared" si="84"/>
        <v>30050672</v>
      </c>
      <c r="DK309" s="127">
        <f t="shared" si="84"/>
        <v>310291442</v>
      </c>
      <c r="DL309" s="127">
        <f t="shared" si="84"/>
        <v>345125000</v>
      </c>
      <c r="DM309" s="127">
        <f t="shared" si="84"/>
        <v>0</v>
      </c>
      <c r="DN309" s="127">
        <f t="shared" si="84"/>
        <v>0</v>
      </c>
      <c r="DO309" s="127">
        <f t="shared" si="84"/>
        <v>0</v>
      </c>
      <c r="DP309" s="127">
        <f t="shared" si="84"/>
        <v>8657400626.1000004</v>
      </c>
      <c r="DQ309" s="127">
        <f t="shared" si="84"/>
        <v>317745000</v>
      </c>
      <c r="DR309" s="127">
        <f t="shared" si="84"/>
        <v>143870000</v>
      </c>
      <c r="DS309" s="127">
        <f t="shared" si="84"/>
        <v>5935946000</v>
      </c>
      <c r="DT309" s="127">
        <f t="shared" si="84"/>
        <v>796610000</v>
      </c>
      <c r="DU309" s="127">
        <f t="shared" si="84"/>
        <v>70880000</v>
      </c>
      <c r="DV309" s="127">
        <f t="shared" si="84"/>
        <v>74300000</v>
      </c>
      <c r="DW309" s="127">
        <f t="shared" si="84"/>
        <v>1326529000</v>
      </c>
      <c r="DX309" s="127">
        <f t="shared" si="84"/>
        <v>63000000</v>
      </c>
      <c r="DY309" s="127">
        <f t="shared" si="84"/>
        <v>48370000</v>
      </c>
      <c r="DZ309" s="127">
        <f t="shared" si="84"/>
        <v>0</v>
      </c>
      <c r="EA309" s="127">
        <f t="shared" si="84"/>
        <v>0</v>
      </c>
      <c r="EB309" s="127">
        <f t="shared" si="84"/>
        <v>330000000</v>
      </c>
      <c r="EC309" s="127">
        <f t="shared" si="84"/>
        <v>1267020000</v>
      </c>
      <c r="ED309" s="127">
        <f t="shared" si="84"/>
        <v>0</v>
      </c>
      <c r="EE309" s="127">
        <f>+EE150</f>
        <v>0</v>
      </c>
      <c r="EF309" s="127">
        <f>+EF150</f>
        <v>2411675000</v>
      </c>
      <c r="EG309" s="127">
        <f>+EG150</f>
        <v>12785945000</v>
      </c>
      <c r="EH309" s="127">
        <f>+EH150</f>
        <v>45992668626.099998</v>
      </c>
      <c r="EJ309" s="30" t="e">
        <f t="shared" si="75"/>
        <v>#DIV/0!</v>
      </c>
    </row>
    <row r="310" spans="1:140" hidden="1" x14ac:dyDescent="0.25">
      <c r="BB310" s="122"/>
      <c r="BE310" s="122"/>
      <c r="BF310" s="122" t="s">
        <v>701</v>
      </c>
    </row>
    <row r="311" spans="1:140" hidden="1" x14ac:dyDescent="0.25">
      <c r="BB311" s="122"/>
      <c r="BE311" s="122"/>
      <c r="BF311" s="122" t="s">
        <v>702</v>
      </c>
    </row>
  </sheetData>
  <autoFilter ref="A6:EM311" xr:uid="{1F9130F1-1E08-4DB9-929D-BFA0299201DE}">
    <filterColumn colId="1">
      <filters>
        <filter val="UNIDOS ¡Por Anzá! Con Entornos de Vida Saludable"/>
      </filters>
    </filterColumn>
  </autoFilter>
  <dataConsolidate/>
  <mergeCells count="3">
    <mergeCell ref="AR150:AW150"/>
    <mergeCell ref="A5:DP5"/>
    <mergeCell ref="B1:DP4"/>
  </mergeCells>
  <conditionalFormatting sqref="Q7:Q305">
    <cfRule type="expression" dxfId="18" priority="17">
      <formula>$Q7="Sin información diligenciada"</formula>
    </cfRule>
    <cfRule type="expression" dxfId="17" priority="20">
      <formula>$Q7="DETÉNGASE: Verifique que seleccionó sector y un programa presupuestal válidos, y que además, coinciden"</formula>
    </cfRule>
    <cfRule type="expression" dxfId="16" priority="21">
      <formula>$Q7="CONTINÚE: El programa presupuestal y sector de inversión coinciden"</formula>
    </cfRule>
  </conditionalFormatting>
  <conditionalFormatting sqref="V7:V305">
    <cfRule type="expression" dxfId="15" priority="7">
      <formula>$V7="Sin información diligenciada"</formula>
    </cfRule>
    <cfRule type="expression" dxfId="14" priority="22">
      <formula>$V7="DETÉNGASE: Verifique que seleccionó un programa presupuestal y un producto válidos, y que además, coinciden"</formula>
    </cfRule>
    <cfRule type="expression" dxfId="13" priority="23">
      <formula>$V7="CONTINÚE: El producto y programa presupuestal coinciden"</formula>
    </cfRule>
  </conditionalFormatting>
  <conditionalFormatting sqref="Y7:Y305">
    <cfRule type="expression" dxfId="12" priority="6">
      <formula>$Y7="Sin información diligenciada"</formula>
    </cfRule>
    <cfRule type="expression" dxfId="11" priority="18">
      <formula>$Y7="DETÉNGASE: Verifique que seleccionó un producto y un indicador de producto válidos, y que además, coinciden"</formula>
    </cfRule>
    <cfRule type="expression" dxfId="10" priority="19">
      <formula>$Y7="CONTINÚE: El indicador de producto y el producto coinciden"</formula>
    </cfRule>
  </conditionalFormatting>
  <conditionalFormatting sqref="Q7:Q305">
    <cfRule type="expression" dxfId="9" priority="14">
      <formula>$Q7=""</formula>
    </cfRule>
    <cfRule type="expression" dxfId="8" priority="15">
      <formula>$Q7="DETÉNGASE: Verifique que seleccionó sector y un programa presupuestal válidos, y que además, coinciden"</formula>
    </cfRule>
    <cfRule type="expression" dxfId="7" priority="16">
      <formula>$Q7="CONTINÚE: El programa presupuestal y sector de inversión coinciden"</formula>
    </cfRule>
  </conditionalFormatting>
  <conditionalFormatting sqref="Q7:Q305">
    <cfRule type="expression" dxfId="6" priority="11">
      <formula>$Q7=""</formula>
    </cfRule>
    <cfRule type="expression" dxfId="5" priority="12">
      <formula>$Q7="DETÉNGASE: Verifique que seleccionó sector y un programa presupuestal válidos, y que además, coinciden"</formula>
    </cfRule>
    <cfRule type="expression" dxfId="4" priority="13">
      <formula>$Q7="CONTINÚE: El programa presupuestal y sector de inversión coinciden"</formula>
    </cfRule>
  </conditionalFormatting>
  <conditionalFormatting sqref="Q8">
    <cfRule type="expression" dxfId="3" priority="8">
      <formula>$Q8=""</formula>
    </cfRule>
    <cfRule type="expression" dxfId="2" priority="9">
      <formula>$Q8="DETÉNGASE: Verifique que seleccionó sector y un programa presupuestal válidos, y que además, coinciden"</formula>
    </cfRule>
    <cfRule type="expression" dxfId="1" priority="10">
      <formula>$Q8="CONTINÚE: El programa presupuestal y sector de inversión coinciden"</formula>
    </cfRule>
  </conditionalFormatting>
  <conditionalFormatting sqref="AX7:AX149">
    <cfRule type="colorScale" priority="5">
      <colorScale>
        <cfvo type="num" val="0.05"/>
        <cfvo type="num" val="0.1"/>
        <cfvo type="num" val="0.25"/>
        <color rgb="FFF8696B"/>
        <color rgb="FFFFEB84"/>
        <color rgb="FF63BE7B"/>
      </colorScale>
    </cfRule>
  </conditionalFormatting>
  <conditionalFormatting sqref="AX150:BL150">
    <cfRule type="colorScale" priority="4">
      <colorScale>
        <cfvo type="num" val="0.05"/>
        <cfvo type="num" val="0.1"/>
        <cfvo type="num" val="0.25"/>
        <color rgb="FFF8696B"/>
        <color rgb="FFFFEB84"/>
        <color rgb="FF63BE7B"/>
      </colorScale>
    </cfRule>
  </conditionalFormatting>
  <conditionalFormatting sqref="AY7:AY149">
    <cfRule type="colorScale" priority="3">
      <colorScale>
        <cfvo type="num" val="0"/>
        <cfvo type="num" val="0.5"/>
        <cfvo type="num" val="0.9"/>
        <color rgb="FFF8696B"/>
        <color rgb="FFFFEB84"/>
        <color rgb="FF63BE7B"/>
      </colorScale>
    </cfRule>
  </conditionalFormatting>
  <conditionalFormatting sqref="BK7:BK149">
    <cfRule type="cellIs" dxfId="0" priority="1" operator="greaterThan">
      <formula>1</formula>
    </cfRule>
    <cfRule type="colorScale" priority="2">
      <colorScale>
        <cfvo type="num" val="0.25"/>
        <cfvo type="num" val="0.5"/>
        <cfvo type="num" val="0.9"/>
        <color rgb="FFF8696B"/>
        <color rgb="FFFFEB84"/>
        <color rgb="FF63BE7B"/>
      </colorScale>
    </cfRule>
  </conditionalFormatting>
  <dataValidations count="8">
    <dataValidation type="list" allowBlank="1" showInputMessage="1" showErrorMessage="1" sqref="BF7:BF149" xr:uid="{F9359AA8-6F83-4E2E-8720-792D53834EF6}">
      <formula1>$BF$310:$BF$311</formula1>
    </dataValidation>
    <dataValidation type="list" allowBlank="1" showInputMessage="1" showErrorMessage="1" sqref="AC7:AC305" xr:uid="{506885CC-6955-4085-BD61-27435AEFF0C7}">
      <formula1>_Orientación</formula1>
    </dataValidation>
    <dataValidation type="list" allowBlank="1" showInputMessage="1" showErrorMessage="1" sqref="AD7:AD305" xr:uid="{E07F2956-00B5-454C-980E-6BBACB60131B}">
      <formula1>_RelaciónODS</formula1>
    </dataValidation>
    <dataValidation type="list" allowBlank="1" showInputMessage="1" showErrorMessage="1" sqref="N7:N305" xr:uid="{AB03ECB9-771C-4DE1-AE0B-6D1FD485BF6C}">
      <formula1>INDIRECT("_"&amp;$L7)</formula1>
    </dataValidation>
    <dataValidation type="list" allowBlank="1" showInputMessage="1" showErrorMessage="1" sqref="AF7:AF305" xr:uid="{8CC9849B-BA8A-4B73-8037-A972BDF6F646}">
      <formula1>Víctimas</formula1>
    </dataValidation>
    <dataValidation type="list" allowBlank="1" showInputMessage="1" showErrorMessage="1" sqref="W7:W305" xr:uid="{45E1D91D-BADE-4682-8F57-79494F677D48}">
      <formula1>INDIRECT("_"&amp;$U7)</formula1>
    </dataValidation>
    <dataValidation type="list" allowBlank="1" showInputMessage="1" showErrorMessage="1" sqref="T7:T305" xr:uid="{B1406EED-7068-4B2A-984A-7449807AB407}">
      <formula1>INDIRECT("_"&amp;$O7)</formula1>
    </dataValidation>
    <dataValidation type="list" allowBlank="1" showInputMessage="1" showErrorMessage="1" sqref="K7:K305" xr:uid="{DE3015F0-0D90-4A41-A6AA-599906748A42}">
      <formula1>Sectores_de_inversión</formula1>
    </dataValidation>
  </dataValidations>
  <pageMargins left="0.70866141732283472" right="0.70866141732283472" top="0.74803149606299213" bottom="0.74803149606299213" header="0.31496062992125984" footer="0.31496062992125984"/>
  <pageSetup scale="17" fitToHeight="0" orientation="landscape" r:id="rId1"/>
  <rowBreaks count="1" manualBreakCount="1">
    <brk id="150"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Accion 2022</vt:lpstr>
      <vt:lpstr>'Plan de Accion 2022'!Títulos_a_imprimir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dc:creator>
  <cp:lastModifiedBy>ADMIN</cp:lastModifiedBy>
  <cp:lastPrinted>2022-01-31T14:54:22Z</cp:lastPrinted>
  <dcterms:created xsi:type="dcterms:W3CDTF">2022-01-31T14:28:15Z</dcterms:created>
  <dcterms:modified xsi:type="dcterms:W3CDTF">2022-01-31T23:10:13Z</dcterms:modified>
</cp:coreProperties>
</file>